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6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kar Veludandi\Google Drive\marketing_analytics_project\"/>
    </mc:Choice>
  </mc:AlternateContent>
  <xr:revisionPtr revIDLastSave="0" documentId="13_ncr:1_{FAB0DA9E-E041-4307-9746-80EDE5C2F06B}" xr6:coauthVersionLast="47" xr6:coauthVersionMax="47" xr10:uidLastSave="{00000000-0000-0000-0000-000000000000}"/>
  <bookViews>
    <workbookView xWindow="-28920" yWindow="-1095" windowWidth="29040" windowHeight="15720" tabRatio="727" xr2:uid="{0964D1D3-C4E8-430B-946F-5DB83BA46D71}"/>
  </bookViews>
  <sheets>
    <sheet name="Executive Summary" sheetId="16" r:id="rId1"/>
    <sheet name="Cohort Retention &amp; LTV" sheetId="20" r:id="rId2"/>
    <sheet name="Category Portfolio &amp; Mix" sheetId="17" r:id="rId3"/>
    <sheet name="Geo &amp; CX Impact" sheetId="18" r:id="rId4"/>
    <sheet name="cohort_ltv_month" sheetId="19" r:id="rId5"/>
    <sheet name="geo_flows" sheetId="12" r:id="rId6"/>
    <sheet name="retention_90d" sheetId="11" r:id="rId7"/>
    <sheet name="category_trends" sheetId="10" r:id="rId8"/>
    <sheet name="kpis_weekly" sheetId="8" r:id="rId9"/>
    <sheet name="new_vs_returning_customers" sheetId="7" r:id="rId10"/>
    <sheet name="pivots" sheetId="13" r:id="rId11"/>
    <sheet name="charts" sheetId="14" r:id="rId12"/>
  </sheets>
  <definedNames>
    <definedName name="ExternalData_1" localSheetId="4" hidden="1">cohort_ltv_month!$A$1:$I$220</definedName>
    <definedName name="ExternalData_10" localSheetId="6" hidden="1">retention_90d!$A$1:$D$9</definedName>
    <definedName name="ExternalData_11" localSheetId="5" hidden="1">geo_flows!$A$1:$M$9221</definedName>
    <definedName name="ExternalData_6" localSheetId="9" hidden="1">new_vs_returning_customers!$A$1:$G$87</definedName>
    <definedName name="ExternalData_7" localSheetId="8" hidden="1">kpis_weekly!$A$1:$Q$87</definedName>
    <definedName name="ExternalData_9" localSheetId="7" hidden="1">category_trends!$A$1:$I$4380</definedName>
  </definedName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  <pivotCache cacheId="2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77" i="13" l="1"/>
  <c r="B1374" i="13"/>
  <c r="B1375" i="13"/>
  <c r="B1372" i="13"/>
  <c r="B1371" i="13"/>
  <c r="B1376" i="13"/>
  <c r="B1373" i="13"/>
  <c r="B1365" i="13"/>
  <c r="B1366" i="13"/>
  <c r="B1370" i="13"/>
  <c r="B1368" i="13"/>
  <c r="B1367" i="13"/>
  <c r="B1364" i="13"/>
  <c r="B1369" i="13"/>
  <c r="O1359" i="13"/>
  <c r="C1359" i="13"/>
  <c r="B1359" i="13"/>
  <c r="M1359" i="13"/>
  <c r="L1359" i="13"/>
  <c r="I1359" i="13"/>
  <c r="F1359" i="13"/>
  <c r="D1359" i="13"/>
  <c r="N1359" i="13"/>
  <c r="K1359" i="13"/>
  <c r="G1359" i="13"/>
  <c r="E1359" i="13"/>
  <c r="H1359" i="13"/>
  <c r="J1359" i="13"/>
  <c r="O1353" i="13"/>
  <c r="N1353" i="13"/>
  <c r="M1353" i="13"/>
  <c r="L1353" i="13"/>
  <c r="K1353" i="13"/>
  <c r="J1353" i="13"/>
  <c r="I1353" i="13"/>
  <c r="H1353" i="13"/>
  <c r="G1353" i="13"/>
  <c r="F1353" i="13"/>
  <c r="C1353" i="13"/>
  <c r="D1353" i="13"/>
  <c r="E1353" i="13"/>
  <c r="B5" i="13"/>
  <c r="B3" i="13"/>
  <c r="B1353" i="13"/>
  <c r="B6" i="13" l="1"/>
  <c r="B8" i="13"/>
  <c r="B7" i="13"/>
  <c r="B4" i="13"/>
  <c r="I28" i="18"/>
  <c r="I27" i="18"/>
  <c r="I26" i="18"/>
  <c r="D242" i="14"/>
  <c r="D241" i="14"/>
  <c r="D240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40AF30-B01D-4E6B-86BA-30B31E3CDAC6}" keepAlive="1" name="Query - analytics mart_category_weekly" description="Connection to the 'analytics mart_category_weekly' query in the workbook." type="5" refreshedVersion="8" background="1" saveData="1">
    <dbPr connection="Provider=Microsoft.Mashup.OleDb.1;Data Source=$Workbook$;Location=&quot;analytics mart_category_weekly&quot;;Extended Properties=&quot;&quot;" command="SELECT * FROM [analytics mart_category_weekly]"/>
  </connection>
  <connection id="2" xr16:uid="{B2796CA8-090F-4370-AF12-54EC233DE2F9}" keepAlive="1" name="Query - analytics mart_cohort_ltv_monthly" description="Connection to the 'analytics mart_cohort_ltv_monthly' query in the workbook." type="5" refreshedVersion="8" background="1" saveData="1">
    <dbPr connection="Provider=Microsoft.Mashup.OleDb.1;Data Source=$Workbook$;Location=&quot;analytics mart_cohort_ltv_monthly&quot;;Extended Properties=&quot;&quot;" command="SELECT * FROM [analytics mart_cohort_ltv_monthly]"/>
  </connection>
  <connection id="3" xr16:uid="{2FEFD8B9-4B2D-4093-B701-FAEEDA8D2619}" keepAlive="1" name="Query - analytics mart_experience_retention_90d" description="Connection to the 'analytics mart_experience_retention_90d' query in the workbook." type="5" refreshedVersion="8" background="1" saveData="1">
    <dbPr connection="Provider=Microsoft.Mashup.OleDb.1;Data Source=$Workbook$;Location=&quot;analytics mart_experience_retention_90d&quot;;Extended Properties=&quot;&quot;" command="SELECT * FROM [analytics mart_experience_retention_90d]"/>
  </connection>
  <connection id="4" xr16:uid="{1B6A312C-F406-4A8B-8392-E8BC1AA7B1DC}" keepAlive="1" name="Query - analytics mart_geo_state_flows_weekly" description="Connection to the 'analytics mart_geo_state_flows_weekly' query in the workbook." type="5" refreshedVersion="8" background="1" saveData="1">
    <dbPr connection="Provider=Microsoft.Mashup.OleDb.1;Data Source=$Workbook$;Location=&quot;analytics mart_geo_state_flows_weekly&quot;;Extended Properties=&quot;&quot;" command="SELECT * FROM [analytics mart_geo_state_flows_weekly]"/>
  </connection>
  <connection id="5" xr16:uid="{716B93E5-1677-4D3D-9BCA-7B49CE31AB99}" keepAlive="1" name="Query - analytics mart_kpis_weekly" description="Connection to the 'analytics mart_kpis_weekly' query in the workbook." type="5" refreshedVersion="8" background="1" saveData="1">
    <dbPr connection="Provider=Microsoft.Mashup.OleDb.1;Data Source=$Workbook$;Location=&quot;analytics mart_kpis_weekly&quot;;Extended Properties=&quot;&quot;" command="SELECT * FROM [analytics mart_kpis_weekly]"/>
  </connection>
  <connection id="6" xr16:uid="{F477E441-4EB5-483B-91EB-CC1CCA6854FA}" keepAlive="1" name="Query - analytics mart_new_vs_returning_weekly" description="Connection to the 'analytics mart_new_vs_returning_weekly' query in the workbook." type="5" refreshedVersion="8" background="1" saveData="1">
    <dbPr connection="Provider=Microsoft.Mashup.OleDb.1;Data Source=$Workbook$;Location=&quot;analytics mart_new_vs_returning_weekly&quot;;Extended Properties=&quot;&quot;" command="SELECT * FROM [analytics mart_new_vs_returning_weekly]"/>
  </connection>
</connections>
</file>

<file path=xl/sharedStrings.xml><?xml version="1.0" encoding="utf-8"?>
<sst xmlns="http://schemas.openxmlformats.org/spreadsheetml/2006/main" count="36817" uniqueCount="695">
  <si>
    <t>week_start</t>
  </si>
  <si>
    <t>orders</t>
  </si>
  <si>
    <t>gross_revenue</t>
  </si>
  <si>
    <t>item_revenue</t>
  </si>
  <si>
    <t>freight_revenue</t>
  </si>
  <si>
    <t>aov</t>
  </si>
  <si>
    <t>items_per_order</t>
  </si>
  <si>
    <t>delivered_rate</t>
  </si>
  <si>
    <t>canceled_rate</t>
  </si>
  <si>
    <t>orders_4wk_avg</t>
  </si>
  <si>
    <t>revenue_4wk_avg</t>
  </si>
  <si>
    <t>aov_4wk_avg</t>
  </si>
  <si>
    <t>product_category_name</t>
  </si>
  <si>
    <t>product_category_name_english</t>
  </si>
  <si>
    <t>items</t>
  </si>
  <si>
    <t>beleza_saude</t>
  </si>
  <si>
    <t>health_beauty</t>
  </si>
  <si>
    <t>moveis_decoracao</t>
  </si>
  <si>
    <t>furniture_decor</t>
  </si>
  <si>
    <t>perfumaria</t>
  </si>
  <si>
    <t>perfumery</t>
  </si>
  <si>
    <t>brinquedos</t>
  </si>
  <si>
    <t>toys</t>
  </si>
  <si>
    <t>consoles_games</t>
  </si>
  <si>
    <t>relogios_presentes</t>
  </si>
  <si>
    <t>watches_gifts</t>
  </si>
  <si>
    <t>esporte_lazer</t>
  </si>
  <si>
    <t>sports_leisure</t>
  </si>
  <si>
    <t>bebes</t>
  </si>
  <si>
    <t>baby</t>
  </si>
  <si>
    <t>climatizacao</t>
  </si>
  <si>
    <t>air_conditioning</t>
  </si>
  <si>
    <t>utilidades_domesticas</t>
  </si>
  <si>
    <t>housewares</t>
  </si>
  <si>
    <t>ferramentas_jardim</t>
  </si>
  <si>
    <t>garden_tools</t>
  </si>
  <si>
    <t>moveis_escritorio</t>
  </si>
  <si>
    <t>office_furniture</t>
  </si>
  <si>
    <t>cool_stuff</t>
  </si>
  <si>
    <t>automotivo</t>
  </si>
  <si>
    <t>auto</t>
  </si>
  <si>
    <t>market_place</t>
  </si>
  <si>
    <t>informatica_acessorios</t>
  </si>
  <si>
    <t>computers_accessories</t>
  </si>
  <si>
    <t>telefonia_fixa</t>
  </si>
  <si>
    <t>fixed_telephony</t>
  </si>
  <si>
    <t>pet_shop</t>
  </si>
  <si>
    <t>cama_mesa_banho</t>
  </si>
  <si>
    <t>bed_bath_table</t>
  </si>
  <si>
    <t>industria_comercio_e_negocios</t>
  </si>
  <si>
    <t>industry_commerce_and_business</t>
  </si>
  <si>
    <t>fashion_bolsas_e_acessorios</t>
  </si>
  <si>
    <t>fashion_bags_accessories</t>
  </si>
  <si>
    <t>telefonia</t>
  </si>
  <si>
    <t>telephony</t>
  </si>
  <si>
    <t>fraldas_higiene</t>
  </si>
  <si>
    <t>diapers_and_hygiene</t>
  </si>
  <si>
    <t>audio</t>
  </si>
  <si>
    <t>eletronicos</t>
  </si>
  <si>
    <t>electronics</t>
  </si>
  <si>
    <t>fashion_roupa_feminina</t>
  </si>
  <si>
    <t>fashio_female_clothing</t>
  </si>
  <si>
    <t>fashion_calcados</t>
  </si>
  <si>
    <t>fashion_shoes</t>
  </si>
  <si>
    <t>fashion_roupa_masculina</t>
  </si>
  <si>
    <t>fashion_male_clothing</t>
  </si>
  <si>
    <t>alimentos</t>
  </si>
  <si>
    <t>food</t>
  </si>
  <si>
    <t>moveis_quarto</t>
  </si>
  <si>
    <t>furniture_bedroom</t>
  </si>
  <si>
    <t>musica</t>
  </si>
  <si>
    <t>music</t>
  </si>
  <si>
    <t>papelaria</t>
  </si>
  <si>
    <t>stationery</t>
  </si>
  <si>
    <t>eletroportateis</t>
  </si>
  <si>
    <t>small_appliances</t>
  </si>
  <si>
    <t>eletrodomesticos_2</t>
  </si>
  <si>
    <t>home_appliances_2</t>
  </si>
  <si>
    <t>fashion_underwear_e_moda_praia</t>
  </si>
  <si>
    <t>fashion_underwear_beach</t>
  </si>
  <si>
    <t>moveis_sala</t>
  </si>
  <si>
    <t>furniture_living_room</t>
  </si>
  <si>
    <t>malas_acessorios</t>
  </si>
  <si>
    <t>luggage_accessories</t>
  </si>
  <si>
    <t>instrumentos_musicais</t>
  </si>
  <si>
    <t>musical_instruments</t>
  </si>
  <si>
    <t>seguros_e_servicos</t>
  </si>
  <si>
    <t>security_and_services</t>
  </si>
  <si>
    <t>livros_interesse_geral</t>
  </si>
  <si>
    <t>books_general_interest</t>
  </si>
  <si>
    <t>moveis_cozinha_area_de_servico_jantar_e_jardim</t>
  </si>
  <si>
    <t>kitchen_dining_laundry_garden_furniture</t>
  </si>
  <si>
    <t>casa_conforto_2</t>
  </si>
  <si>
    <t>home_comfort_2</t>
  </si>
  <si>
    <t>agro_industria_e_comercio</t>
  </si>
  <si>
    <t>agro_industry_and_commerce</t>
  </si>
  <si>
    <t>pcs</t>
  </si>
  <si>
    <t>computers</t>
  </si>
  <si>
    <t>tablets_impressao_imagem</t>
  </si>
  <si>
    <t>tablets_printing_image</t>
  </si>
  <si>
    <t>construcao_ferramentas_construcao</t>
  </si>
  <si>
    <t>construction_tools_construction</t>
  </si>
  <si>
    <t>casa_conforto</t>
  </si>
  <si>
    <t>home_confort</t>
  </si>
  <si>
    <t>dvds_blu_ray</t>
  </si>
  <si>
    <t>construcao_ferramentas_jardim</t>
  </si>
  <si>
    <t>costruction_tools_garden</t>
  </si>
  <si>
    <t>casa_construcao</t>
  </si>
  <si>
    <t>home_construction</t>
  </si>
  <si>
    <t>eletrodomesticos</t>
  </si>
  <si>
    <t>home_appliances</t>
  </si>
  <si>
    <t>construcao_ferramentas_seguranca</t>
  </si>
  <si>
    <t>construction_tools_safety</t>
  </si>
  <si>
    <t>livros_tecnicos</t>
  </si>
  <si>
    <t>books_technical</t>
  </si>
  <si>
    <t>cine_foto</t>
  </si>
  <si>
    <t>cine_photo</t>
  </si>
  <si>
    <t>bebidas</t>
  </si>
  <si>
    <t>drinks</t>
  </si>
  <si>
    <t>fashion_esporte</t>
  </si>
  <si>
    <t>fashion_sport</t>
  </si>
  <si>
    <t>artes</t>
  </si>
  <si>
    <t>art</t>
  </si>
  <si>
    <t>alimentos_bebidas</t>
  </si>
  <si>
    <t>food_drink</t>
  </si>
  <si>
    <t>sinalizacao_e_seguranca</t>
  </si>
  <si>
    <t>signaling_and_security</t>
  </si>
  <si>
    <t>la_cuisine</t>
  </si>
  <si>
    <t>construcao_ferramentas_ferramentas</t>
  </si>
  <si>
    <t>costruction_tools_tools</t>
  </si>
  <si>
    <t>pc_gamer</t>
  </si>
  <si>
    <t>livros_importados</t>
  </si>
  <si>
    <t>books_imported</t>
  </si>
  <si>
    <t>moveis_colchao_e_estofado</t>
  </si>
  <si>
    <t>furniture_mattress_and_upholstery</t>
  </si>
  <si>
    <t>artigos_de_natal</t>
  </si>
  <si>
    <t>christmas_supplies</t>
  </si>
  <si>
    <t>artes_e_artesanato</t>
  </si>
  <si>
    <t>arts_and_craftmanship</t>
  </si>
  <si>
    <t>fashion_roupa_infanto_juvenil</t>
  </si>
  <si>
    <t>fashion_childrens_clothes</t>
  </si>
  <si>
    <t>portateis_casa_forno_e_cafe</t>
  </si>
  <si>
    <t>small_appliances_home_oven_and_coffee</t>
  </si>
  <si>
    <t>cds_dvds_musicais</t>
  </si>
  <si>
    <t>cds_dvds_musicals</t>
  </si>
  <si>
    <t>construcao_ferramentas_iluminacao</t>
  </si>
  <si>
    <t>construction_tools_lights</t>
  </si>
  <si>
    <t>artigos_de_festas</t>
  </si>
  <si>
    <t>party_supplies</t>
  </si>
  <si>
    <t>flores</t>
  </si>
  <si>
    <t>flowers</t>
  </si>
  <si>
    <t>portateis_cozinha_e_preparadores_de_alimentos</t>
  </si>
  <si>
    <t>late_delivery</t>
  </si>
  <si>
    <t>customers</t>
  </si>
  <si>
    <t>repeat_rate_90d</t>
  </si>
  <si>
    <t>seller_state</t>
  </si>
  <si>
    <t>customer_state</t>
  </si>
  <si>
    <t>aov_proxy</t>
  </si>
  <si>
    <t>avg_delivery_days</t>
  </si>
  <si>
    <t>late_delivery_rate</t>
  </si>
  <si>
    <t>avg_review_score</t>
  </si>
  <si>
    <t>MG</t>
  </si>
  <si>
    <t>RR</t>
  </si>
  <si>
    <t>PR</t>
  </si>
  <si>
    <t>RS</t>
  </si>
  <si>
    <t>SP</t>
  </si>
  <si>
    <t>AC</t>
  </si>
  <si>
    <t>BA</t>
  </si>
  <si>
    <t>SE</t>
  </si>
  <si>
    <t>CE</t>
  </si>
  <si>
    <t>DF</t>
  </si>
  <si>
    <t>GO</t>
  </si>
  <si>
    <t>ES</t>
  </si>
  <si>
    <t>RN</t>
  </si>
  <si>
    <t>PE</t>
  </si>
  <si>
    <t>RJ</t>
  </si>
  <si>
    <t>SC</t>
  </si>
  <si>
    <t>MS</t>
  </si>
  <si>
    <t>AL</t>
  </si>
  <si>
    <t>PA</t>
  </si>
  <si>
    <t>MA</t>
  </si>
  <si>
    <t>MT</t>
  </si>
  <si>
    <t>PI</t>
  </si>
  <si>
    <t>PB</t>
  </si>
  <si>
    <t>TO</t>
  </si>
  <si>
    <t>RO</t>
  </si>
  <si>
    <t>AM</t>
  </si>
  <si>
    <t>AP</t>
  </si>
  <si>
    <t>new_customers</t>
  </si>
  <si>
    <t>returning_customers</t>
  </si>
  <si>
    <t>new_customer_share</t>
  </si>
  <si>
    <t>new_customer_revenue</t>
  </si>
  <si>
    <t>returning_customer_revenue</t>
  </si>
  <si>
    <t>unknown</t>
  </si>
  <si>
    <t>review_bucket</t>
  </si>
  <si>
    <t>no_review</t>
  </si>
  <si>
    <t>low_1_2</t>
  </si>
  <si>
    <t>mid_3</t>
  </si>
  <si>
    <t>high_4_5</t>
  </si>
  <si>
    <t>delivered_orders</t>
  </si>
  <si>
    <t>reviewed_orders</t>
  </si>
  <si>
    <t>Row Labels</t>
  </si>
  <si>
    <t>Grand Total</t>
  </si>
  <si>
    <t>2017</t>
  </si>
  <si>
    <t>2018</t>
  </si>
  <si>
    <t>Sum of orders</t>
  </si>
  <si>
    <t>Sum of gross_revenue</t>
  </si>
  <si>
    <t>Average of aov_4wk_avg</t>
  </si>
  <si>
    <t>Gross Revenue</t>
  </si>
  <si>
    <t>Total Orders</t>
  </si>
  <si>
    <t>Sum of new_customers</t>
  </si>
  <si>
    <t>Sum of returning_customers</t>
  </si>
  <si>
    <t>Sum of new_customer_revenue</t>
  </si>
  <si>
    <t>Sum of returning_customer_revenue</t>
  </si>
  <si>
    <t>New customers</t>
  </si>
  <si>
    <t>Returning customers</t>
  </si>
  <si>
    <t>New customer revenue</t>
  </si>
  <si>
    <t>Returning customer revenue</t>
  </si>
  <si>
    <t>Average AOV</t>
  </si>
  <si>
    <t>Delivered Rate</t>
  </si>
  <si>
    <t>Canceled Rate</t>
  </si>
  <si>
    <t>Sum of new_customer_share</t>
  </si>
  <si>
    <t>canceled_orders</t>
  </si>
  <si>
    <t>Average of aov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</si>
  <si>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</si>
  <si>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</si>
  <si>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</si>
  <si>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</si>
  <si>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</si>
  <si>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</si>
  <si>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</si>
  <si>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</si>
  <si>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</si>
  <si>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</si>
  <si>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</si>
  <si>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</si>
  <si>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</si>
  <si>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avg_review_score</t>
  </si>
  <si>
    <t>Average of avg_delivery_days</t>
  </si>
  <si>
    <t>Average of late_delivery_rate</t>
  </si>
  <si>
    <t>lane</t>
  </si>
  <si>
    <t>PR -&gt; MG</t>
  </si>
  <si>
    <t>PR -&gt; PR</t>
  </si>
  <si>
    <t>PR -&gt; SC</t>
  </si>
  <si>
    <t>PR -&gt; SP</t>
  </si>
  <si>
    <t>RJ -&gt; MG</t>
  </si>
  <si>
    <t>SP -&gt; BA</t>
  </si>
  <si>
    <t>SP -&gt; ES</t>
  </si>
  <si>
    <t>SP -&gt; MG</t>
  </si>
  <si>
    <t>SP -&gt; PR</t>
  </si>
  <si>
    <t>SP -&gt; RJ</t>
  </si>
  <si>
    <t>SP -&gt; RN</t>
  </si>
  <si>
    <t>SP -&gt; SP</t>
  </si>
  <si>
    <t>BA -&gt; GO</t>
  </si>
  <si>
    <t>BA -&gt; SC</t>
  </si>
  <si>
    <t>BA -&gt; SP</t>
  </si>
  <si>
    <t>DF -&gt; MG</t>
  </si>
  <si>
    <t>DF -&gt; PR</t>
  </si>
  <si>
    <t>DF -&gt; RJ</t>
  </si>
  <si>
    <t>DF -&gt; SP</t>
  </si>
  <si>
    <t>MG -&gt; DF</t>
  </si>
  <si>
    <t>MG -&gt; GO</t>
  </si>
  <si>
    <t>MG -&gt; MG</t>
  </si>
  <si>
    <t>MG -&gt; PR</t>
  </si>
  <si>
    <t>MG -&gt; RJ</t>
  </si>
  <si>
    <t>MG -&gt; SP</t>
  </si>
  <si>
    <t>PR -&gt; BA</t>
  </si>
  <si>
    <t>PR -&gt; DF</t>
  </si>
  <si>
    <t>PR -&gt; PA</t>
  </si>
  <si>
    <t>PR -&gt; RJ</t>
  </si>
  <si>
    <t>RJ -&gt; DF</t>
  </si>
  <si>
    <t>RS -&gt; SC</t>
  </si>
  <si>
    <t>SC -&gt; MG</t>
  </si>
  <si>
    <t>SC -&gt; SC</t>
  </si>
  <si>
    <t>SC -&gt; SP</t>
  </si>
  <si>
    <t>SP -&gt; CE</t>
  </si>
  <si>
    <t>SP -&gt; DF</t>
  </si>
  <si>
    <t>SP -&gt; PA</t>
  </si>
  <si>
    <t>SP -&gt; RS</t>
  </si>
  <si>
    <t>SP -&gt; SC</t>
  </si>
  <si>
    <t>SP -&gt; SE</t>
  </si>
  <si>
    <t>ES -&gt; SC</t>
  </si>
  <si>
    <t>MG -&gt; BA</t>
  </si>
  <si>
    <t>MG -&gt; ES</t>
  </si>
  <si>
    <t>MG -&gt; PB</t>
  </si>
  <si>
    <t>MG -&gt; RS</t>
  </si>
  <si>
    <t>MG -&gt; SC</t>
  </si>
  <si>
    <t>PR -&gt; ES</t>
  </si>
  <si>
    <t>PR -&gt; GO</t>
  </si>
  <si>
    <t>PR -&gt; PE</t>
  </si>
  <si>
    <t>PR -&gt; RS</t>
  </si>
  <si>
    <t>RJ -&gt; GO</t>
  </si>
  <si>
    <t>RJ -&gt; RJ</t>
  </si>
  <si>
    <t>RJ -&gt; RS</t>
  </si>
  <si>
    <t>RJ -&gt; SP</t>
  </si>
  <si>
    <t>RS -&gt; SP</t>
  </si>
  <si>
    <t>SC -&gt; PA</t>
  </si>
  <si>
    <t>SC -&gt; RJ</t>
  </si>
  <si>
    <t>SP -&gt; AC</t>
  </si>
  <si>
    <t>SP -&gt; GO</t>
  </si>
  <si>
    <t>SP -&gt; MA</t>
  </si>
  <si>
    <t>SP -&gt; MS</t>
  </si>
  <si>
    <t>SP -&gt; MT</t>
  </si>
  <si>
    <t>SP -&gt; PE</t>
  </si>
  <si>
    <t>SP -&gt; PI</t>
  </si>
  <si>
    <t>BA -&gt; RJ</t>
  </si>
  <si>
    <t>CE -&gt; SP</t>
  </si>
  <si>
    <t>DF -&gt; PE</t>
  </si>
  <si>
    <t>ES -&gt; SP</t>
  </si>
  <si>
    <t>MG -&gt; MT</t>
  </si>
  <si>
    <t>MG -&gt; PA</t>
  </si>
  <si>
    <t>MS -&gt; SP</t>
  </si>
  <si>
    <t>PE -&gt; RS</t>
  </si>
  <si>
    <t>PR -&gt; CE</t>
  </si>
  <si>
    <t>PR -&gt; MT</t>
  </si>
  <si>
    <t>PR -&gt; SE</t>
  </si>
  <si>
    <t>PR -&gt; TO</t>
  </si>
  <si>
    <t>RJ -&gt; BA</t>
  </si>
  <si>
    <t>RJ -&gt; MA</t>
  </si>
  <si>
    <t>RJ -&gt; PA</t>
  </si>
  <si>
    <t>RJ -&gt; PR</t>
  </si>
  <si>
    <t>RJ -&gt; RO</t>
  </si>
  <si>
    <t>RJ -&gt; SC</t>
  </si>
  <si>
    <t>RJ -&gt; TO</t>
  </si>
  <si>
    <t>RS -&gt; DF</t>
  </si>
  <si>
    <t>RS -&gt; MG</t>
  </si>
  <si>
    <t>RS -&gt; MT</t>
  </si>
  <si>
    <t>RS -&gt; PA</t>
  </si>
  <si>
    <t>SC -&gt; BA</t>
  </si>
  <si>
    <t>SC -&gt; GO</t>
  </si>
  <si>
    <t>SC -&gt; MA</t>
  </si>
  <si>
    <t>SC -&gt; MT</t>
  </si>
  <si>
    <t>SC -&gt; RN</t>
  </si>
  <si>
    <t>SP -&gt; AL</t>
  </si>
  <si>
    <t>SP -&gt; RO</t>
  </si>
  <si>
    <t>AM -&gt; AL</t>
  </si>
  <si>
    <t>BA -&gt; AL</t>
  </si>
  <si>
    <t>BA -&gt; BA</t>
  </si>
  <si>
    <t>BA -&gt; DF</t>
  </si>
  <si>
    <t>CE -&gt; CE</t>
  </si>
  <si>
    <t>CE -&gt; RO</t>
  </si>
  <si>
    <t>ES -&gt; MT</t>
  </si>
  <si>
    <t>GO -&gt; PR</t>
  </si>
  <si>
    <t>MG -&gt; PE</t>
  </si>
  <si>
    <t>MG -&gt; RR</t>
  </si>
  <si>
    <t>MG -&gt; SE</t>
  </si>
  <si>
    <t>PB -&gt; RJ</t>
  </si>
  <si>
    <t>PE -&gt; SP</t>
  </si>
  <si>
    <t>PR -&gt; AL</t>
  </si>
  <si>
    <t>PR -&gt; AM</t>
  </si>
  <si>
    <t>PR -&gt; AP</t>
  </si>
  <si>
    <t>PR -&gt; PB</t>
  </si>
  <si>
    <t>RJ -&gt; PE</t>
  </si>
  <si>
    <t>RJ -&gt; SE</t>
  </si>
  <si>
    <t>RS -&gt; BA</t>
  </si>
  <si>
    <t>RS -&gt; CE</t>
  </si>
  <si>
    <t>RS -&gt; PI</t>
  </si>
  <si>
    <t>RS -&gt; PR</t>
  </si>
  <si>
    <t>RS -&gt; RJ</t>
  </si>
  <si>
    <t>RS -&gt; RS</t>
  </si>
  <si>
    <t>SC -&gt; PB</t>
  </si>
  <si>
    <t>SC -&gt; PR</t>
  </si>
  <si>
    <t>SC -&gt; RS</t>
  </si>
  <si>
    <t>SE -&gt; PA</t>
  </si>
  <si>
    <t>SP -&gt; AM</t>
  </si>
  <si>
    <t>SP -&gt; PB</t>
  </si>
  <si>
    <t>SP -&gt; RR</t>
  </si>
  <si>
    <t>BA -&gt; MA</t>
  </si>
  <si>
    <t>BA -&gt; MG</t>
  </si>
  <si>
    <t>BA -&gt; PA</t>
  </si>
  <si>
    <t>BA -&gt; PR</t>
  </si>
  <si>
    <t>CE -&gt; MG</t>
  </si>
  <si>
    <t>CE -&gt; PR</t>
  </si>
  <si>
    <t>CE -&gt; RJ</t>
  </si>
  <si>
    <t>CE -&gt; SC</t>
  </si>
  <si>
    <t>ES -&gt; RJ</t>
  </si>
  <si>
    <t>GO -&gt; PE</t>
  </si>
  <si>
    <t>MG -&gt; AC</t>
  </si>
  <si>
    <t>MG -&gt; AL</t>
  </si>
  <si>
    <t>MG -&gt; CE</t>
  </si>
  <si>
    <t>MG -&gt; MA</t>
  </si>
  <si>
    <t>MG -&gt; MS</t>
  </si>
  <si>
    <t>PR -&gt; MS</t>
  </si>
  <si>
    <t>RJ -&gt; AL</t>
  </si>
  <si>
    <t>RJ -&gt; ES</t>
  </si>
  <si>
    <t>RS -&gt; RO</t>
  </si>
  <si>
    <t>SC -&gt; AL</t>
  </si>
  <si>
    <t>SC -&gt; DF</t>
  </si>
  <si>
    <t>SC -&gt; SE</t>
  </si>
  <si>
    <t>BA -&gt; PE</t>
  </si>
  <si>
    <t>CE -&gt; BA</t>
  </si>
  <si>
    <t>MG -&gt; PI</t>
  </si>
  <si>
    <t>MG -&gt; RN</t>
  </si>
  <si>
    <t>MG -&gt; RO</t>
  </si>
  <si>
    <t>PE -&gt; MG</t>
  </si>
  <si>
    <t>PR -&gt; PI</t>
  </si>
  <si>
    <t>RJ -&gt; PB</t>
  </si>
  <si>
    <t>RS -&gt; PB</t>
  </si>
  <si>
    <t>RS -&gt; RN</t>
  </si>
  <si>
    <t>SC -&gt; ES</t>
  </si>
  <si>
    <t>SC -&gt; PI</t>
  </si>
  <si>
    <t>SP -&gt; TO</t>
  </si>
  <si>
    <t>CE -&gt; PE</t>
  </si>
  <si>
    <t>DF -&gt; SE</t>
  </si>
  <si>
    <t>MS -&gt; AC</t>
  </si>
  <si>
    <t>MS -&gt; BA</t>
  </si>
  <si>
    <t>RS -&gt; GO</t>
  </si>
  <si>
    <t>RS -&gt; PE</t>
  </si>
  <si>
    <t>SC -&gt; CE</t>
  </si>
  <si>
    <t>DF -&gt; DF</t>
  </si>
  <si>
    <t>ES -&gt; RS</t>
  </si>
  <si>
    <t>ES -&gt; TO</t>
  </si>
  <si>
    <t>MG -&gt; TO</t>
  </si>
  <si>
    <t>MS -&gt; RJ</t>
  </si>
  <si>
    <t>RS -&gt; MA</t>
  </si>
  <si>
    <t>SC -&gt; PE</t>
  </si>
  <si>
    <t>SC -&gt; TO</t>
  </si>
  <si>
    <t>SP -&gt; AP</t>
  </si>
  <si>
    <t>AM -&gt; MA</t>
  </si>
  <si>
    <t>CE -&gt; MT</t>
  </si>
  <si>
    <t>GO -&gt; MT</t>
  </si>
  <si>
    <t>GO -&gt; SP</t>
  </si>
  <si>
    <t>PB -&gt; PB</t>
  </si>
  <si>
    <t>RJ -&gt; CE</t>
  </si>
  <si>
    <t>SC -&gt; RO</t>
  </si>
  <si>
    <t>AM -&gt; MG</t>
  </si>
  <si>
    <t>CE -&gt; ES</t>
  </si>
  <si>
    <t>DF -&gt; BA</t>
  </si>
  <si>
    <t>ES -&gt; MG</t>
  </si>
  <si>
    <t>GO -&gt; PA</t>
  </si>
  <si>
    <t>GO -&gt; RS</t>
  </si>
  <si>
    <t>PE -&gt; GO</t>
  </si>
  <si>
    <t>PE -&gt; RJ</t>
  </si>
  <si>
    <t>PR -&gt; MA</t>
  </si>
  <si>
    <t>PR -&gt; RN</t>
  </si>
  <si>
    <t>PR -&gt; RO</t>
  </si>
  <si>
    <t>RS -&gt; AL</t>
  </si>
  <si>
    <t>SC -&gt; MS</t>
  </si>
  <si>
    <t>DF -&gt; RS</t>
  </si>
  <si>
    <t>GO -&gt; MG</t>
  </si>
  <si>
    <t>GO -&gt; RJ</t>
  </si>
  <si>
    <t>MG -&gt; AM</t>
  </si>
  <si>
    <t>MS -&gt; GO</t>
  </si>
  <si>
    <t>PB -&gt; PE</t>
  </si>
  <si>
    <t>PB -&gt; SP</t>
  </si>
  <si>
    <t>RJ -&gt; RN</t>
  </si>
  <si>
    <t>RS -&gt; ES</t>
  </si>
  <si>
    <t>RS -&gt; MS</t>
  </si>
  <si>
    <t>DF -&gt; PA</t>
  </si>
  <si>
    <t>PB -&gt; MA</t>
  </si>
  <si>
    <t>PB -&gt; PA</t>
  </si>
  <si>
    <t>PE -&gt; PR</t>
  </si>
  <si>
    <t>RS -&gt; AM</t>
  </si>
  <si>
    <t>BA -&gt; RO</t>
  </si>
  <si>
    <t>GO -&gt; BA</t>
  </si>
  <si>
    <t>RJ -&gt; PI</t>
  </si>
  <si>
    <t>RS -&gt; SE</t>
  </si>
  <si>
    <t>DF -&gt; PB</t>
  </si>
  <si>
    <t>ES -&gt; PA</t>
  </si>
  <si>
    <t>ES -&gt; PR</t>
  </si>
  <si>
    <t>DF -&gt; ES</t>
  </si>
  <si>
    <t>DF -&gt; MT</t>
  </si>
  <si>
    <t>DF -&gt; RN</t>
  </si>
  <si>
    <t>DF -&gt; SC</t>
  </si>
  <si>
    <t>DF -&gt; MA</t>
  </si>
  <si>
    <t>MS -&gt; DF</t>
  </si>
  <si>
    <t>MS -&gt; PR</t>
  </si>
  <si>
    <t>RN -&gt; BA</t>
  </si>
  <si>
    <t>RN -&gt; CE</t>
  </si>
  <si>
    <t>RN -&gt; RJ</t>
  </si>
  <si>
    <t>RO -&gt; BA</t>
  </si>
  <si>
    <t>CE -&gt; AM</t>
  </si>
  <si>
    <t>DF -&gt; AL</t>
  </si>
  <si>
    <t>GO -&gt; CE</t>
  </si>
  <si>
    <t>ES -&gt; ES</t>
  </si>
  <si>
    <t>GO -&gt; DF</t>
  </si>
  <si>
    <t>GO -&gt; MA</t>
  </si>
  <si>
    <t>MS -&gt; SC</t>
  </si>
  <si>
    <t>RJ -&gt; AC</t>
  </si>
  <si>
    <t>RJ -&gt; AM</t>
  </si>
  <si>
    <t>RN -&gt; PB</t>
  </si>
  <si>
    <t>RN -&gt; RS</t>
  </si>
  <si>
    <t>BA -&gt; CE</t>
  </si>
  <si>
    <t>GO -&gt; GO</t>
  </si>
  <si>
    <t>RO -&gt; SP</t>
  </si>
  <si>
    <t>MS -&gt; RS</t>
  </si>
  <si>
    <t>PE -&gt; ES</t>
  </si>
  <si>
    <t>RJ -&gt; MS</t>
  </si>
  <si>
    <t>RS -&gt; AP</t>
  </si>
  <si>
    <t>ES -&gt; BA</t>
  </si>
  <si>
    <t>ES -&gt; CE</t>
  </si>
  <si>
    <t>GO -&gt; MS</t>
  </si>
  <si>
    <t>MT -&gt; MT</t>
  </si>
  <si>
    <t>PR -&gt; AC</t>
  </si>
  <si>
    <t>RO -&gt; RJ</t>
  </si>
  <si>
    <t>SE -&gt; RJ</t>
  </si>
  <si>
    <t>BA -&gt; PB</t>
  </si>
  <si>
    <t>ES -&gt; GO</t>
  </si>
  <si>
    <t>PE -&gt; MS</t>
  </si>
  <si>
    <t>GO -&gt; ES</t>
  </si>
  <si>
    <t>PE -&gt; BA</t>
  </si>
  <si>
    <t>PE -&gt; CE</t>
  </si>
  <si>
    <t>ES -&gt; PE</t>
  </si>
  <si>
    <t>DF -&gt; MS</t>
  </si>
  <si>
    <t>PB -&gt; BA</t>
  </si>
  <si>
    <t>RN -&gt; PR</t>
  </si>
  <si>
    <t>RN -&gt; SP</t>
  </si>
  <si>
    <t>DF -&gt; PI</t>
  </si>
  <si>
    <t>BA -&gt; PI</t>
  </si>
  <si>
    <t>DF -&gt; CE</t>
  </si>
  <si>
    <t>ES -&gt; DF</t>
  </si>
  <si>
    <t>ES -&gt; PI</t>
  </si>
  <si>
    <t>GO -&gt; RN</t>
  </si>
  <si>
    <t>RO -&gt; RS</t>
  </si>
  <si>
    <t>BA -&gt; ES</t>
  </si>
  <si>
    <t>CE -&gt; RS</t>
  </si>
  <si>
    <t>DF -&gt; GO</t>
  </si>
  <si>
    <t>MT -&gt; DF</t>
  </si>
  <si>
    <t>PB -&gt; MT</t>
  </si>
  <si>
    <t>PE -&gt; PA</t>
  </si>
  <si>
    <t>RJ -&gt; MT</t>
  </si>
  <si>
    <t>BA -&gt; RN</t>
  </si>
  <si>
    <t>GO -&gt; AL</t>
  </si>
  <si>
    <t>PE -&gt; PE</t>
  </si>
  <si>
    <t>RS -&gt; AC</t>
  </si>
  <si>
    <t>DF -&gt; AC</t>
  </si>
  <si>
    <t>MT -&gt; MG</t>
  </si>
  <si>
    <t>RO -&gt; PR</t>
  </si>
  <si>
    <t>RN -&gt; PA</t>
  </si>
  <si>
    <t>RN -&gt; RN</t>
  </si>
  <si>
    <t>RN -&gt; SC</t>
  </si>
  <si>
    <t>SC -&gt; AM</t>
  </si>
  <si>
    <t>DF -&gt; TO</t>
  </si>
  <si>
    <t>BA -&gt; AC</t>
  </si>
  <si>
    <t>BA -&gt; RS</t>
  </si>
  <si>
    <t>BA -&gt; SE</t>
  </si>
  <si>
    <t>BA -&gt; TO</t>
  </si>
  <si>
    <t>MT -&gt; GO</t>
  </si>
  <si>
    <t>MT -&gt; RJ</t>
  </si>
  <si>
    <t>PB -&gt; CE</t>
  </si>
  <si>
    <t>BA -&gt; MT</t>
  </si>
  <si>
    <t>MT -&gt; PR</t>
  </si>
  <si>
    <t>CE -&gt; PI</t>
  </si>
  <si>
    <t>GO -&gt; PB</t>
  </si>
  <si>
    <t>GO -&gt; SC</t>
  </si>
  <si>
    <t>PA -&gt; PR</t>
  </si>
  <si>
    <t>SC -&gt; AP</t>
  </si>
  <si>
    <t>PA -&gt; SP</t>
  </si>
  <si>
    <t>MT -&gt; MA</t>
  </si>
  <si>
    <t>MT -&gt; SP</t>
  </si>
  <si>
    <t>GO -&gt; RO</t>
  </si>
  <si>
    <t>MT -&gt; BA</t>
  </si>
  <si>
    <t>MT -&gt; PB</t>
  </si>
  <si>
    <t>MT -&gt; RS</t>
  </si>
  <si>
    <t>RS -&gt; TO</t>
  </si>
  <si>
    <t>MS -&gt; MG</t>
  </si>
  <si>
    <t>MS -&gt; MT</t>
  </si>
  <si>
    <t>MT -&gt; ES</t>
  </si>
  <si>
    <t>MT -&gt; PA</t>
  </si>
  <si>
    <t>MT -&gt; PE</t>
  </si>
  <si>
    <t>ES -&gt; RN</t>
  </si>
  <si>
    <t>ES -&gt; RO</t>
  </si>
  <si>
    <t>BA -&gt; AP</t>
  </si>
  <si>
    <t>SE -&gt; PE</t>
  </si>
  <si>
    <t>BA -&gt; AM</t>
  </si>
  <si>
    <t>MT -&gt; MS</t>
  </si>
  <si>
    <t>RO -&gt; SE</t>
  </si>
  <si>
    <t>SE -&gt; PR</t>
  </si>
  <si>
    <t>CE -&gt; MS</t>
  </si>
  <si>
    <t>MT -&gt; RO</t>
  </si>
  <si>
    <t>PA -&gt; MG</t>
  </si>
  <si>
    <t>PB -&gt; DF</t>
  </si>
  <si>
    <t>PE -&gt; SC</t>
  </si>
  <si>
    <t>SE -&gt; SP</t>
  </si>
  <si>
    <t>MT -&gt; SC</t>
  </si>
  <si>
    <t>PB -&gt; MG</t>
  </si>
  <si>
    <t>MT -&gt; RN</t>
  </si>
  <si>
    <t>SC -&gt; AC</t>
  </si>
  <si>
    <t>RJ -&gt; AP</t>
  </si>
  <si>
    <t>BA -&gt; MS</t>
  </si>
  <si>
    <t>CE -&gt; PA</t>
  </si>
  <si>
    <t>MG -&gt; AP</t>
  </si>
  <si>
    <t>PI -&gt; PR</t>
  </si>
  <si>
    <t>PE -&gt; DF</t>
  </si>
  <si>
    <t>PE -&gt; PB</t>
  </si>
  <si>
    <t>RO -&gt; ES</t>
  </si>
  <si>
    <t>SE -&gt; GO</t>
  </si>
  <si>
    <t>GO -&gt; AM</t>
  </si>
  <si>
    <t>GO -&gt; PI</t>
  </si>
  <si>
    <t>MA -&gt; SP</t>
  </si>
  <si>
    <t>PE -&gt; PI</t>
  </si>
  <si>
    <t>PE -&gt; SE</t>
  </si>
  <si>
    <t>MA -&gt; DF</t>
  </si>
  <si>
    <t>MA -&gt; MG</t>
  </si>
  <si>
    <t>MA -&gt; SC</t>
  </si>
  <si>
    <t>PI -&gt; PE</t>
  </si>
  <si>
    <t>PR -&gt; RR</t>
  </si>
  <si>
    <t>MA -&gt; MT</t>
  </si>
  <si>
    <t>MA -&gt; RJ</t>
  </si>
  <si>
    <t>PI -&gt; MG</t>
  </si>
  <si>
    <t>MA -&gt; ES</t>
  </si>
  <si>
    <t>MA -&gt; RS</t>
  </si>
  <si>
    <t>PE -&gt; MA</t>
  </si>
  <si>
    <t>MA -&gt; PE</t>
  </si>
  <si>
    <t>PI -&gt; SC</t>
  </si>
  <si>
    <t>PI -&gt; SP</t>
  </si>
  <si>
    <t>GO -&gt; TO</t>
  </si>
  <si>
    <t>MA -&gt; BA</t>
  </si>
  <si>
    <t>MT -&gt; CE</t>
  </si>
  <si>
    <t>PE -&gt; AL</t>
  </si>
  <si>
    <t>PE -&gt; TO</t>
  </si>
  <si>
    <t>PI -&gt; RJ</t>
  </si>
  <si>
    <t>RN -&gt; AL</t>
  </si>
  <si>
    <t>MA -&gt; GO</t>
  </si>
  <si>
    <t>MA -&gt; PB</t>
  </si>
  <si>
    <t>MA -&gt; PR</t>
  </si>
  <si>
    <t>PB -&gt; AL</t>
  </si>
  <si>
    <t>SC -&gt; RR</t>
  </si>
  <si>
    <t>GO -&gt; AP</t>
  </si>
  <si>
    <t>PI -&gt; PI</t>
  </si>
  <si>
    <t>MA -&gt; MA</t>
  </si>
  <si>
    <t>MA -&gt; RN</t>
  </si>
  <si>
    <t>MA -&gt; AL</t>
  </si>
  <si>
    <t>MA -&gt; CE</t>
  </si>
  <si>
    <t>ES -&gt; SE</t>
  </si>
  <si>
    <t>PE -&gt; RO</t>
  </si>
  <si>
    <t>RN -&gt; DF</t>
  </si>
  <si>
    <t>MA -&gt; PA</t>
  </si>
  <si>
    <t>MA -&gt; SE</t>
  </si>
  <si>
    <t>CE -&gt; MA</t>
  </si>
  <si>
    <t>GO -&gt; AC</t>
  </si>
  <si>
    <t>PI -&gt; CE</t>
  </si>
  <si>
    <t>MA -&gt; MS</t>
  </si>
  <si>
    <t>PE -&gt; MT</t>
  </si>
  <si>
    <t>PB -&gt; ES</t>
  </si>
  <si>
    <t>PE -&gt; AP</t>
  </si>
  <si>
    <t>PE -&gt; RN</t>
  </si>
  <si>
    <t>MA -&gt; PI</t>
  </si>
  <si>
    <t>PB -&gt; RN</t>
  </si>
  <si>
    <t>CE -&gt; GO</t>
  </si>
  <si>
    <t>MA -&gt; AM</t>
  </si>
  <si>
    <t>CE -&gt; PB</t>
  </si>
  <si>
    <t>CE -&gt; RN</t>
  </si>
  <si>
    <t>PB -&gt; SE</t>
  </si>
  <si>
    <t>CE -&gt; AL</t>
  </si>
  <si>
    <t>ES -&gt; MA</t>
  </si>
  <si>
    <t>MA -&gt; AP</t>
  </si>
  <si>
    <t>MA -&gt; TO</t>
  </si>
  <si>
    <t>PI -&gt; PB</t>
  </si>
  <si>
    <t>CE -&gt; DF</t>
  </si>
  <si>
    <t>SE -&gt; ES</t>
  </si>
  <si>
    <t>BA -&gt; RR</t>
  </si>
  <si>
    <t>CE -&gt; SE</t>
  </si>
  <si>
    <t>PB -&gt; GO</t>
  </si>
  <si>
    <t>MA -&gt; AC</t>
  </si>
  <si>
    <t>PI -&gt; MA</t>
  </si>
  <si>
    <t>RN -&gt; MG</t>
  </si>
  <si>
    <t>is_instrastate</t>
  </si>
  <si>
    <t>FALSE</t>
  </si>
  <si>
    <t>TRUE</t>
  </si>
  <si>
    <t>Sum of customers</t>
  </si>
  <si>
    <t>Average of repeat_rate_90d</t>
  </si>
  <si>
    <t>Delivered rate</t>
  </si>
  <si>
    <t>returning_customer_share</t>
  </si>
  <si>
    <t>Returning customer share %</t>
  </si>
  <si>
    <t>lift_vs_on_time</t>
  </si>
  <si>
    <t>weighted_repeat_rate_90d_overall = 2.11%</t>
  </si>
  <si>
    <t>(blank)</t>
  </si>
  <si>
    <t>order_value_incl_shipping</t>
  </si>
  <si>
    <t>shipping_per_order</t>
  </si>
  <si>
    <t>shipping_share</t>
  </si>
  <si>
    <t>Seller</t>
  </si>
  <si>
    <t>Customer</t>
  </si>
  <si>
    <t>State Lanes by Orders</t>
  </si>
  <si>
    <t>On-Time</t>
  </si>
  <si>
    <t>Late</t>
  </si>
  <si>
    <t>Delivery</t>
  </si>
  <si>
    <t>Review Tier</t>
  </si>
  <si>
    <t>Repeat Lift</t>
  </si>
  <si>
    <t>Repeat Rate</t>
  </si>
  <si>
    <t>Item Revenue</t>
  </si>
  <si>
    <t>cohort_month</t>
  </si>
  <si>
    <t>month_index</t>
  </si>
  <si>
    <t>cohort_size</t>
  </si>
  <si>
    <t>active_customers</t>
  </si>
  <si>
    <t>retention_rate</t>
  </si>
  <si>
    <t>revenue_per_cohort_customer</t>
  </si>
  <si>
    <t>cumulative_revenue_per_cohort_customer</t>
  </si>
  <si>
    <t>Max of cumulative_revenue_per_cohort_customer</t>
  </si>
  <si>
    <t>Month Index</t>
  </si>
  <si>
    <t>Cohort Month</t>
  </si>
  <si>
    <t>Retention Rate Average</t>
  </si>
  <si>
    <t>Retention Rate Avg</t>
  </si>
  <si>
    <t>6-month-lift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</si>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</sst>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%"/>
    <numFmt numFmtId="166" formatCode="mmm\ 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0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0" fillId="0" borderId="0" xfId="0" applyNumberFormat="1"/>
    <xf numFmtId="17" fontId="0" fillId="0" borderId="0" xfId="0" applyNumberFormat="1"/>
  </cellXfs>
  <cellStyles count="2">
    <cellStyle name="Normal" xfId="0" builtinId="0"/>
    <cellStyle name="Percent" xfId="1" builtinId="5"/>
  </cellStyles>
  <dxfs count="19">
    <dxf>
      <numFmt numFmtId="19" formatCode="m/d/yyyy"/>
    </dxf>
    <dxf>
      <numFmt numFmtId="164" formatCode="&quot;$&quot;#,##0.00"/>
    </dxf>
    <dxf>
      <numFmt numFmtId="164" formatCode="&quot;$&quot;#,##0.00"/>
    </dxf>
    <dxf>
      <numFmt numFmtId="166" formatCode="mmm\ 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alignment horizontal="center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alignment horizontal="center"/>
    </dxf>
    <dxf>
      <alignment vertical="bottom"/>
    </dxf>
    <dxf>
      <numFmt numFmtId="166" formatCode="mmm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performance</a:t>
            </a:r>
            <a:r>
              <a:rPr lang="en-US" baseline="0"/>
              <a:t> improves steadily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pivots!$A$675:$A$760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pivots!$B$675:$B$760</c:f>
              <c:numCache>
                <c:formatCode>0.00%</c:formatCode>
                <c:ptCount val="86"/>
                <c:pt idx="0">
                  <c:v>0.95650000000000002</c:v>
                </c:pt>
                <c:pt idx="1">
                  <c:v>0.91249999999999998</c:v>
                </c:pt>
                <c:pt idx="2">
                  <c:v>0.95940000000000003</c:v>
                </c:pt>
                <c:pt idx="3">
                  <c:v>0.93789999999999996</c:v>
                </c:pt>
                <c:pt idx="4">
                  <c:v>0.92510000000000003</c:v>
                </c:pt>
                <c:pt idx="5">
                  <c:v>0.9325</c:v>
                </c:pt>
                <c:pt idx="6">
                  <c:v>0.92210000000000003</c:v>
                </c:pt>
                <c:pt idx="7">
                  <c:v>0.92079999999999995</c:v>
                </c:pt>
                <c:pt idx="8">
                  <c:v>0.92759999999999998</c:v>
                </c:pt>
                <c:pt idx="9">
                  <c:v>0.94159999999999999</c:v>
                </c:pt>
                <c:pt idx="10">
                  <c:v>0.96099999999999997</c:v>
                </c:pt>
                <c:pt idx="11">
                  <c:v>0.95409999999999995</c:v>
                </c:pt>
                <c:pt idx="12">
                  <c:v>0.96640000000000004</c:v>
                </c:pt>
                <c:pt idx="13">
                  <c:v>0.96079999999999999</c:v>
                </c:pt>
                <c:pt idx="14">
                  <c:v>0.95030000000000003</c:v>
                </c:pt>
                <c:pt idx="15">
                  <c:v>0.95450000000000002</c:v>
                </c:pt>
                <c:pt idx="16">
                  <c:v>0.95979999999999999</c:v>
                </c:pt>
                <c:pt idx="17">
                  <c:v>0.95179999999999998</c:v>
                </c:pt>
                <c:pt idx="18">
                  <c:v>0.94840000000000002</c:v>
                </c:pt>
                <c:pt idx="19">
                  <c:v>0.97450000000000003</c:v>
                </c:pt>
                <c:pt idx="20">
                  <c:v>0.96940000000000004</c:v>
                </c:pt>
                <c:pt idx="21">
                  <c:v>0.95689999999999997</c:v>
                </c:pt>
                <c:pt idx="22">
                  <c:v>0.96099999999999997</c:v>
                </c:pt>
                <c:pt idx="23">
                  <c:v>0.96409999999999996</c:v>
                </c:pt>
                <c:pt idx="24">
                  <c:v>0.9607</c:v>
                </c:pt>
                <c:pt idx="25">
                  <c:v>0.96709999999999996</c:v>
                </c:pt>
                <c:pt idx="26">
                  <c:v>0.94410000000000005</c:v>
                </c:pt>
                <c:pt idx="27">
                  <c:v>0.96560000000000001</c:v>
                </c:pt>
                <c:pt idx="28">
                  <c:v>0.97299999999999998</c:v>
                </c:pt>
                <c:pt idx="29">
                  <c:v>0.96330000000000005</c:v>
                </c:pt>
                <c:pt idx="30">
                  <c:v>0.96950000000000003</c:v>
                </c:pt>
                <c:pt idx="31">
                  <c:v>0.97019999999999995</c:v>
                </c:pt>
                <c:pt idx="32">
                  <c:v>0.96550000000000002</c:v>
                </c:pt>
                <c:pt idx="33">
                  <c:v>0.96850000000000003</c:v>
                </c:pt>
                <c:pt idx="34">
                  <c:v>0.97030000000000005</c:v>
                </c:pt>
                <c:pt idx="35">
                  <c:v>0.97230000000000005</c:v>
                </c:pt>
                <c:pt idx="36">
                  <c:v>0.97589999999999999</c:v>
                </c:pt>
                <c:pt idx="37">
                  <c:v>0.96179999999999999</c:v>
                </c:pt>
                <c:pt idx="38">
                  <c:v>0.95950000000000002</c:v>
                </c:pt>
                <c:pt idx="39">
                  <c:v>0.97599999999999998</c:v>
                </c:pt>
                <c:pt idx="40">
                  <c:v>0.96260000000000001</c:v>
                </c:pt>
                <c:pt idx="41">
                  <c:v>0.96340000000000003</c:v>
                </c:pt>
                <c:pt idx="42">
                  <c:v>0.97140000000000004</c:v>
                </c:pt>
                <c:pt idx="43">
                  <c:v>0.95540000000000003</c:v>
                </c:pt>
                <c:pt idx="44">
                  <c:v>0.9597</c:v>
                </c:pt>
                <c:pt idx="45">
                  <c:v>0.95889999999999997</c:v>
                </c:pt>
                <c:pt idx="46">
                  <c:v>0.96909999999999996</c:v>
                </c:pt>
                <c:pt idx="47">
                  <c:v>0.97570000000000001</c:v>
                </c:pt>
                <c:pt idx="48">
                  <c:v>0.96389999999999998</c:v>
                </c:pt>
                <c:pt idx="49">
                  <c:v>0.97570000000000001</c:v>
                </c:pt>
                <c:pt idx="50">
                  <c:v>0.97340000000000004</c:v>
                </c:pt>
                <c:pt idx="51">
                  <c:v>0.97719999999999996</c:v>
                </c:pt>
                <c:pt idx="52">
                  <c:v>0.96960000000000002</c:v>
                </c:pt>
                <c:pt idx="53">
                  <c:v>0.97370000000000001</c:v>
                </c:pt>
                <c:pt idx="54">
                  <c:v>0.97370000000000001</c:v>
                </c:pt>
                <c:pt idx="55">
                  <c:v>0.97109999999999996</c:v>
                </c:pt>
                <c:pt idx="56">
                  <c:v>0.9768</c:v>
                </c:pt>
                <c:pt idx="57">
                  <c:v>0.97289999999999999</c:v>
                </c:pt>
                <c:pt idx="58">
                  <c:v>0.97260000000000002</c:v>
                </c:pt>
                <c:pt idx="59">
                  <c:v>0.97550000000000003</c:v>
                </c:pt>
                <c:pt idx="60">
                  <c:v>0.97160000000000002</c:v>
                </c:pt>
                <c:pt idx="61">
                  <c:v>0.97260000000000002</c:v>
                </c:pt>
                <c:pt idx="62">
                  <c:v>0.96609999999999996</c:v>
                </c:pt>
                <c:pt idx="63">
                  <c:v>0.9738</c:v>
                </c:pt>
                <c:pt idx="64">
                  <c:v>0.9728</c:v>
                </c:pt>
                <c:pt idx="65">
                  <c:v>0.97799999999999998</c:v>
                </c:pt>
                <c:pt idx="66">
                  <c:v>0.97940000000000005</c:v>
                </c:pt>
                <c:pt idx="67">
                  <c:v>0.97909999999999997</c:v>
                </c:pt>
                <c:pt idx="68">
                  <c:v>0.98329999999999995</c:v>
                </c:pt>
                <c:pt idx="69">
                  <c:v>0.97970000000000002</c:v>
                </c:pt>
                <c:pt idx="70">
                  <c:v>0.97789999999999999</c:v>
                </c:pt>
                <c:pt idx="71">
                  <c:v>0.98260000000000003</c:v>
                </c:pt>
                <c:pt idx="72">
                  <c:v>0.98640000000000005</c:v>
                </c:pt>
                <c:pt idx="73">
                  <c:v>0.99260000000000004</c:v>
                </c:pt>
                <c:pt idx="74">
                  <c:v>0.9889</c:v>
                </c:pt>
                <c:pt idx="75">
                  <c:v>0.98880000000000001</c:v>
                </c:pt>
                <c:pt idx="76">
                  <c:v>0.99039999999999995</c:v>
                </c:pt>
                <c:pt idx="77">
                  <c:v>0.98640000000000005</c:v>
                </c:pt>
                <c:pt idx="78">
                  <c:v>0.9849</c:v>
                </c:pt>
                <c:pt idx="79">
                  <c:v>0.97099999999999997</c:v>
                </c:pt>
                <c:pt idx="80">
                  <c:v>0.98270000000000002</c:v>
                </c:pt>
                <c:pt idx="81">
                  <c:v>0.97809999999999997</c:v>
                </c:pt>
                <c:pt idx="82">
                  <c:v>0.9728</c:v>
                </c:pt>
                <c:pt idx="83">
                  <c:v>0.97130000000000005</c:v>
                </c:pt>
                <c:pt idx="84">
                  <c:v>0.98080000000000001</c:v>
                </c:pt>
                <c:pt idx="85">
                  <c:v>0.98409999999999997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2-454B-BD54-D60CCC8AF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438144"/>
        <c:axId val="1362444384"/>
      </c:lineChart>
      <c:dateAx>
        <c:axId val="136243814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44384"/>
        <c:crosses val="autoZero"/>
        <c:auto val="1"/>
        <c:lblOffset val="100"/>
        <c:baseTimeUnit val="days"/>
      </c:dateAx>
      <c:valAx>
        <c:axId val="136244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Delivered Rate</a:t>
                </a:r>
                <a:r>
                  <a:rPr lang="en-US" baseline="0"/>
                  <a:t> </a:t>
                </a: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3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is growing with seasonality; 4-week average smooths volatility</a:t>
            </a:r>
            <a:r>
              <a:rPr lang="en-US" baseline="0"/>
              <a:t>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pivots!$A$948:$A$1033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pivots!$B$948:$B$1033</c:f>
              <c:numCache>
                <c:formatCode>General</c:formatCode>
                <c:ptCount val="86"/>
                <c:pt idx="0">
                  <c:v>3953.17</c:v>
                </c:pt>
                <c:pt idx="1">
                  <c:v>14742.33</c:v>
                </c:pt>
                <c:pt idx="2">
                  <c:v>28318.240000000002</c:v>
                </c:pt>
                <c:pt idx="3">
                  <c:v>65589.08</c:v>
                </c:pt>
                <c:pt idx="4">
                  <c:v>81927.899999999994</c:v>
                </c:pt>
                <c:pt idx="5">
                  <c:v>90027.6</c:v>
                </c:pt>
                <c:pt idx="6">
                  <c:v>63703.67</c:v>
                </c:pt>
                <c:pt idx="7">
                  <c:v>55800.11</c:v>
                </c:pt>
                <c:pt idx="8">
                  <c:v>83904.75</c:v>
                </c:pt>
                <c:pt idx="9">
                  <c:v>91402.52</c:v>
                </c:pt>
                <c:pt idx="10">
                  <c:v>108992.57</c:v>
                </c:pt>
                <c:pt idx="11">
                  <c:v>98406.84</c:v>
                </c:pt>
                <c:pt idx="12">
                  <c:v>98408.63</c:v>
                </c:pt>
                <c:pt idx="13">
                  <c:v>105733.96</c:v>
                </c:pt>
                <c:pt idx="14">
                  <c:v>69355.27</c:v>
                </c:pt>
                <c:pt idx="15">
                  <c:v>100519.77</c:v>
                </c:pt>
                <c:pt idx="16">
                  <c:v>107153.53</c:v>
                </c:pt>
                <c:pt idx="17">
                  <c:v>117714.61</c:v>
                </c:pt>
                <c:pt idx="18">
                  <c:v>130651.8</c:v>
                </c:pt>
                <c:pt idx="19">
                  <c:v>142279.19</c:v>
                </c:pt>
                <c:pt idx="20">
                  <c:v>133565.60999999999</c:v>
                </c:pt>
                <c:pt idx="21">
                  <c:v>133509.96</c:v>
                </c:pt>
                <c:pt idx="22">
                  <c:v>126830.71</c:v>
                </c:pt>
                <c:pt idx="23">
                  <c:v>119418.15</c:v>
                </c:pt>
                <c:pt idx="24">
                  <c:v>104330.34</c:v>
                </c:pt>
                <c:pt idx="25">
                  <c:v>108665.35</c:v>
                </c:pt>
                <c:pt idx="26">
                  <c:v>125232.88</c:v>
                </c:pt>
                <c:pt idx="27">
                  <c:v>135665.09</c:v>
                </c:pt>
                <c:pt idx="28">
                  <c:v>142781.20000000001</c:v>
                </c:pt>
                <c:pt idx="29">
                  <c:v>133042.04999999999</c:v>
                </c:pt>
                <c:pt idx="30">
                  <c:v>142253.87</c:v>
                </c:pt>
                <c:pt idx="31">
                  <c:v>149503.46</c:v>
                </c:pt>
                <c:pt idx="32">
                  <c:v>149404.70000000001</c:v>
                </c:pt>
                <c:pt idx="33">
                  <c:v>126099.32</c:v>
                </c:pt>
                <c:pt idx="34">
                  <c:v>205262.67</c:v>
                </c:pt>
                <c:pt idx="35">
                  <c:v>153852.94</c:v>
                </c:pt>
                <c:pt idx="36">
                  <c:v>186025.81</c:v>
                </c:pt>
                <c:pt idx="37">
                  <c:v>151437.66</c:v>
                </c:pt>
                <c:pt idx="38">
                  <c:v>167111.18</c:v>
                </c:pt>
                <c:pt idx="39">
                  <c:v>166655.91</c:v>
                </c:pt>
                <c:pt idx="40">
                  <c:v>178962.69</c:v>
                </c:pt>
                <c:pt idx="41">
                  <c:v>190624.86</c:v>
                </c:pt>
                <c:pt idx="42">
                  <c:v>160982.07</c:v>
                </c:pt>
                <c:pt idx="43">
                  <c:v>165560.25</c:v>
                </c:pt>
                <c:pt idx="44">
                  <c:v>186728.67</c:v>
                </c:pt>
                <c:pt idx="45">
                  <c:v>205865.61</c:v>
                </c:pt>
                <c:pt idx="46">
                  <c:v>474623.65</c:v>
                </c:pt>
                <c:pt idx="47">
                  <c:v>312437.42</c:v>
                </c:pt>
                <c:pt idx="48">
                  <c:v>258850.66</c:v>
                </c:pt>
                <c:pt idx="49">
                  <c:v>218401</c:v>
                </c:pt>
                <c:pt idx="50">
                  <c:v>151002.44</c:v>
                </c:pt>
                <c:pt idx="51">
                  <c:v>119398.71</c:v>
                </c:pt>
                <c:pt idx="52">
                  <c:v>213191.43</c:v>
                </c:pt>
                <c:pt idx="53">
                  <c:v>276725.03000000003</c:v>
                </c:pt>
                <c:pt idx="54">
                  <c:v>261083.57</c:v>
                </c:pt>
                <c:pt idx="55">
                  <c:v>247148.21</c:v>
                </c:pt>
                <c:pt idx="56">
                  <c:v>233194.99</c:v>
                </c:pt>
                <c:pt idx="57">
                  <c:v>237063.52</c:v>
                </c:pt>
                <c:pt idx="58">
                  <c:v>227164.57</c:v>
                </c:pt>
                <c:pt idx="59">
                  <c:v>249189.92</c:v>
                </c:pt>
                <c:pt idx="60">
                  <c:v>301730.51</c:v>
                </c:pt>
                <c:pt idx="61">
                  <c:v>268805</c:v>
                </c:pt>
                <c:pt idx="62">
                  <c:v>256711.67</c:v>
                </c:pt>
                <c:pt idx="63">
                  <c:v>271435.78999999998</c:v>
                </c:pt>
                <c:pt idx="64">
                  <c:v>240082.46</c:v>
                </c:pt>
                <c:pt idx="65">
                  <c:v>265003.34999999998</c:v>
                </c:pt>
                <c:pt idx="66">
                  <c:v>270864.52</c:v>
                </c:pt>
                <c:pt idx="67">
                  <c:v>273264.43</c:v>
                </c:pt>
                <c:pt idx="68">
                  <c:v>275340.13</c:v>
                </c:pt>
                <c:pt idx="69">
                  <c:v>284914.81</c:v>
                </c:pt>
                <c:pt idx="70">
                  <c:v>341185.5</c:v>
                </c:pt>
                <c:pt idx="71">
                  <c:v>300278.19</c:v>
                </c:pt>
                <c:pt idx="72">
                  <c:v>154018.75</c:v>
                </c:pt>
                <c:pt idx="73">
                  <c:v>209513.74</c:v>
                </c:pt>
                <c:pt idx="74">
                  <c:v>241400.7</c:v>
                </c:pt>
                <c:pt idx="75">
                  <c:v>259619.91</c:v>
                </c:pt>
                <c:pt idx="76">
                  <c:v>228102.11</c:v>
                </c:pt>
                <c:pt idx="77">
                  <c:v>223522.53</c:v>
                </c:pt>
                <c:pt idx="78">
                  <c:v>187346.96</c:v>
                </c:pt>
                <c:pt idx="79">
                  <c:v>193525.09</c:v>
                </c:pt>
                <c:pt idx="80">
                  <c:v>263958.12</c:v>
                </c:pt>
                <c:pt idx="81">
                  <c:v>285620.90000000002</c:v>
                </c:pt>
                <c:pt idx="82">
                  <c:v>326290.40000000002</c:v>
                </c:pt>
                <c:pt idx="83">
                  <c:v>329140.93</c:v>
                </c:pt>
                <c:pt idx="84">
                  <c:v>288227.83</c:v>
                </c:pt>
                <c:pt idx="85">
                  <c:v>146870.04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C-4E29-A4FF-5FA9C03EF970}"/>
            </c:ext>
          </c:extLst>
        </c:ser>
        <c:ser>
          <c:idx val="1"/>
          <c:order val="1"/>
          <c:tx>
            <c:v>4-Week Rolling 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pivots!$A$948:$A$1033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pivots!$C$948:$C$1033</c:f>
              <c:numCache>
                <c:formatCode>General</c:formatCode>
                <c:ptCount val="86"/>
                <c:pt idx="0">
                  <c:v>2116.5500000000002</c:v>
                </c:pt>
                <c:pt idx="1">
                  <c:v>4678.78</c:v>
                </c:pt>
                <c:pt idx="2">
                  <c:v>11758.34</c:v>
                </c:pt>
                <c:pt idx="3">
                  <c:v>28150.71</c:v>
                </c:pt>
                <c:pt idx="4">
                  <c:v>47644.39</c:v>
                </c:pt>
                <c:pt idx="5">
                  <c:v>66465.710000000006</c:v>
                </c:pt>
                <c:pt idx="6">
                  <c:v>75312.06</c:v>
                </c:pt>
                <c:pt idx="7">
                  <c:v>72864.820000000007</c:v>
                </c:pt>
                <c:pt idx="8">
                  <c:v>73359.03</c:v>
                </c:pt>
                <c:pt idx="9">
                  <c:v>73702.759999999995</c:v>
                </c:pt>
                <c:pt idx="10">
                  <c:v>85024.99</c:v>
                </c:pt>
                <c:pt idx="11">
                  <c:v>95676.67</c:v>
                </c:pt>
                <c:pt idx="12">
                  <c:v>99302.64</c:v>
                </c:pt>
                <c:pt idx="13">
                  <c:v>102885.5</c:v>
                </c:pt>
                <c:pt idx="14">
                  <c:v>92976.18</c:v>
                </c:pt>
                <c:pt idx="15">
                  <c:v>93504.41</c:v>
                </c:pt>
                <c:pt idx="16">
                  <c:v>95690.63</c:v>
                </c:pt>
                <c:pt idx="17">
                  <c:v>98685.8</c:v>
                </c:pt>
                <c:pt idx="18">
                  <c:v>114009.93</c:v>
                </c:pt>
                <c:pt idx="19">
                  <c:v>124449.78</c:v>
                </c:pt>
                <c:pt idx="20">
                  <c:v>131052.8</c:v>
                </c:pt>
                <c:pt idx="21">
                  <c:v>135001.64000000001</c:v>
                </c:pt>
                <c:pt idx="22">
                  <c:v>134046.37</c:v>
                </c:pt>
                <c:pt idx="23">
                  <c:v>128331.11</c:v>
                </c:pt>
                <c:pt idx="24">
                  <c:v>121022.29</c:v>
                </c:pt>
                <c:pt idx="25">
                  <c:v>114811.14</c:v>
                </c:pt>
                <c:pt idx="26">
                  <c:v>114411.68</c:v>
                </c:pt>
                <c:pt idx="27">
                  <c:v>118473.42</c:v>
                </c:pt>
                <c:pt idx="28">
                  <c:v>128086.13</c:v>
                </c:pt>
                <c:pt idx="29">
                  <c:v>134180.31</c:v>
                </c:pt>
                <c:pt idx="30">
                  <c:v>138435.54999999999</c:v>
                </c:pt>
                <c:pt idx="31">
                  <c:v>141895.15</c:v>
                </c:pt>
                <c:pt idx="32">
                  <c:v>143551.01999999999</c:v>
                </c:pt>
                <c:pt idx="33">
                  <c:v>141815.34</c:v>
                </c:pt>
                <c:pt idx="34">
                  <c:v>157567.54</c:v>
                </c:pt>
                <c:pt idx="35">
                  <c:v>158654.91</c:v>
                </c:pt>
                <c:pt idx="36">
                  <c:v>167810.19</c:v>
                </c:pt>
                <c:pt idx="37">
                  <c:v>174144.77</c:v>
                </c:pt>
                <c:pt idx="38">
                  <c:v>164606.9</c:v>
                </c:pt>
                <c:pt idx="39">
                  <c:v>167807.64</c:v>
                </c:pt>
                <c:pt idx="40">
                  <c:v>166041.85999999999</c:v>
                </c:pt>
                <c:pt idx="41">
                  <c:v>175838.66</c:v>
                </c:pt>
                <c:pt idx="42">
                  <c:v>174306.38</c:v>
                </c:pt>
                <c:pt idx="43">
                  <c:v>174032.47</c:v>
                </c:pt>
                <c:pt idx="44">
                  <c:v>175973.96</c:v>
                </c:pt>
                <c:pt idx="45">
                  <c:v>179784.15</c:v>
                </c:pt>
                <c:pt idx="46">
                  <c:v>258194.55</c:v>
                </c:pt>
                <c:pt idx="47">
                  <c:v>294913.84000000003</c:v>
                </c:pt>
                <c:pt idx="48">
                  <c:v>312944.34000000003</c:v>
                </c:pt>
                <c:pt idx="49">
                  <c:v>316078.18</c:v>
                </c:pt>
                <c:pt idx="50">
                  <c:v>235172.88</c:v>
                </c:pt>
                <c:pt idx="51">
                  <c:v>186913.2</c:v>
                </c:pt>
                <c:pt idx="52">
                  <c:v>175498.4</c:v>
                </c:pt>
                <c:pt idx="53">
                  <c:v>190079.4</c:v>
                </c:pt>
                <c:pt idx="54">
                  <c:v>217599.69</c:v>
                </c:pt>
                <c:pt idx="55">
                  <c:v>249537.06</c:v>
                </c:pt>
                <c:pt idx="56">
                  <c:v>254537.95</c:v>
                </c:pt>
                <c:pt idx="57">
                  <c:v>244622.57</c:v>
                </c:pt>
                <c:pt idx="58">
                  <c:v>236142.82</c:v>
                </c:pt>
                <c:pt idx="59">
                  <c:v>236653.25</c:v>
                </c:pt>
                <c:pt idx="60">
                  <c:v>253787.13</c:v>
                </c:pt>
                <c:pt idx="61">
                  <c:v>261722.5</c:v>
                </c:pt>
                <c:pt idx="62">
                  <c:v>269109.28000000003</c:v>
                </c:pt>
                <c:pt idx="63">
                  <c:v>274670.74</c:v>
                </c:pt>
                <c:pt idx="64">
                  <c:v>259258.73</c:v>
                </c:pt>
                <c:pt idx="65">
                  <c:v>258308.32</c:v>
                </c:pt>
                <c:pt idx="66">
                  <c:v>261846.53</c:v>
                </c:pt>
                <c:pt idx="67">
                  <c:v>262303.69</c:v>
                </c:pt>
                <c:pt idx="68">
                  <c:v>271118.11</c:v>
                </c:pt>
                <c:pt idx="69">
                  <c:v>276095.96999999997</c:v>
                </c:pt>
                <c:pt idx="70">
                  <c:v>293676.21999999997</c:v>
                </c:pt>
                <c:pt idx="71">
                  <c:v>300429.65999999997</c:v>
                </c:pt>
                <c:pt idx="72">
                  <c:v>270099.31</c:v>
                </c:pt>
                <c:pt idx="73">
                  <c:v>251249.05</c:v>
                </c:pt>
                <c:pt idx="74">
                  <c:v>226302.85</c:v>
                </c:pt>
                <c:pt idx="75">
                  <c:v>216138.28</c:v>
                </c:pt>
                <c:pt idx="76">
                  <c:v>234659.12</c:v>
                </c:pt>
                <c:pt idx="77">
                  <c:v>238161.31</c:v>
                </c:pt>
                <c:pt idx="78">
                  <c:v>224647.88</c:v>
                </c:pt>
                <c:pt idx="79">
                  <c:v>208124.17</c:v>
                </c:pt>
                <c:pt idx="80">
                  <c:v>217088.18</c:v>
                </c:pt>
                <c:pt idx="81">
                  <c:v>232612.77</c:v>
                </c:pt>
                <c:pt idx="82">
                  <c:v>267348.63</c:v>
                </c:pt>
                <c:pt idx="83">
                  <c:v>301252.59000000003</c:v>
                </c:pt>
                <c:pt idx="84">
                  <c:v>307320.02</c:v>
                </c:pt>
                <c:pt idx="85">
                  <c:v>272632.3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CC-4E29-A4FF-5FA9C03E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171375"/>
        <c:axId val="499173295"/>
      </c:lineChart>
      <c:dateAx>
        <c:axId val="499171375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73295"/>
        <c:crosses val="autoZero"/>
        <c:auto val="1"/>
        <c:lblOffset val="100"/>
        <c:baseTimeUnit val="days"/>
      </c:dateAx>
      <c:valAx>
        <c:axId val="499173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7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Returning customer share is increasing but still structurally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pivots!$A$1037:$A$1121</c:f>
              <c:numCache>
                <c:formatCode>m/d/yyyy</c:formatCode>
                <c:ptCount val="85"/>
                <c:pt idx="0">
                  <c:v>42744</c:v>
                </c:pt>
                <c:pt idx="1">
                  <c:v>42751</c:v>
                </c:pt>
                <c:pt idx="2">
                  <c:v>42758</c:v>
                </c:pt>
                <c:pt idx="3">
                  <c:v>42765</c:v>
                </c:pt>
                <c:pt idx="4">
                  <c:v>42772</c:v>
                </c:pt>
                <c:pt idx="5">
                  <c:v>42779</c:v>
                </c:pt>
                <c:pt idx="6">
                  <c:v>42786</c:v>
                </c:pt>
                <c:pt idx="7">
                  <c:v>42793</c:v>
                </c:pt>
                <c:pt idx="8">
                  <c:v>42800</c:v>
                </c:pt>
                <c:pt idx="9">
                  <c:v>42807</c:v>
                </c:pt>
                <c:pt idx="10">
                  <c:v>42814</c:v>
                </c:pt>
                <c:pt idx="11">
                  <c:v>42821</c:v>
                </c:pt>
                <c:pt idx="12">
                  <c:v>42828</c:v>
                </c:pt>
                <c:pt idx="13">
                  <c:v>42835</c:v>
                </c:pt>
                <c:pt idx="14">
                  <c:v>42842</c:v>
                </c:pt>
                <c:pt idx="15">
                  <c:v>42849</c:v>
                </c:pt>
                <c:pt idx="16">
                  <c:v>42856</c:v>
                </c:pt>
                <c:pt idx="17">
                  <c:v>42863</c:v>
                </c:pt>
                <c:pt idx="18">
                  <c:v>42870</c:v>
                </c:pt>
                <c:pt idx="19">
                  <c:v>42877</c:v>
                </c:pt>
                <c:pt idx="20">
                  <c:v>42884</c:v>
                </c:pt>
                <c:pt idx="21">
                  <c:v>42891</c:v>
                </c:pt>
                <c:pt idx="22">
                  <c:v>42898</c:v>
                </c:pt>
                <c:pt idx="23">
                  <c:v>42905</c:v>
                </c:pt>
                <c:pt idx="24">
                  <c:v>42912</c:v>
                </c:pt>
                <c:pt idx="25">
                  <c:v>42919</c:v>
                </c:pt>
                <c:pt idx="26">
                  <c:v>42926</c:v>
                </c:pt>
                <c:pt idx="27">
                  <c:v>42933</c:v>
                </c:pt>
                <c:pt idx="28">
                  <c:v>42940</c:v>
                </c:pt>
                <c:pt idx="29">
                  <c:v>42947</c:v>
                </c:pt>
                <c:pt idx="30">
                  <c:v>42954</c:v>
                </c:pt>
                <c:pt idx="31">
                  <c:v>42961</c:v>
                </c:pt>
                <c:pt idx="32">
                  <c:v>42968</c:v>
                </c:pt>
                <c:pt idx="33">
                  <c:v>42975</c:v>
                </c:pt>
                <c:pt idx="34">
                  <c:v>42982</c:v>
                </c:pt>
                <c:pt idx="35">
                  <c:v>42989</c:v>
                </c:pt>
                <c:pt idx="36">
                  <c:v>42996</c:v>
                </c:pt>
                <c:pt idx="37">
                  <c:v>43003</c:v>
                </c:pt>
                <c:pt idx="38">
                  <c:v>43010</c:v>
                </c:pt>
                <c:pt idx="39">
                  <c:v>43017</c:v>
                </c:pt>
                <c:pt idx="40">
                  <c:v>43024</c:v>
                </c:pt>
                <c:pt idx="41">
                  <c:v>43031</c:v>
                </c:pt>
                <c:pt idx="42">
                  <c:v>43038</c:v>
                </c:pt>
                <c:pt idx="43">
                  <c:v>43045</c:v>
                </c:pt>
                <c:pt idx="44">
                  <c:v>43052</c:v>
                </c:pt>
                <c:pt idx="45">
                  <c:v>43059</c:v>
                </c:pt>
                <c:pt idx="46">
                  <c:v>43066</c:v>
                </c:pt>
                <c:pt idx="47">
                  <c:v>43073</c:v>
                </c:pt>
                <c:pt idx="48">
                  <c:v>43080</c:v>
                </c:pt>
                <c:pt idx="49">
                  <c:v>43087</c:v>
                </c:pt>
                <c:pt idx="50">
                  <c:v>43094</c:v>
                </c:pt>
                <c:pt idx="51">
                  <c:v>43101</c:v>
                </c:pt>
                <c:pt idx="52">
                  <c:v>43108</c:v>
                </c:pt>
                <c:pt idx="53">
                  <c:v>43115</c:v>
                </c:pt>
                <c:pt idx="54">
                  <c:v>43122</c:v>
                </c:pt>
                <c:pt idx="55">
                  <c:v>43129</c:v>
                </c:pt>
                <c:pt idx="56">
                  <c:v>43136</c:v>
                </c:pt>
                <c:pt idx="57">
                  <c:v>43143</c:v>
                </c:pt>
                <c:pt idx="58">
                  <c:v>43150</c:v>
                </c:pt>
                <c:pt idx="59">
                  <c:v>43157</c:v>
                </c:pt>
                <c:pt idx="60">
                  <c:v>43164</c:v>
                </c:pt>
                <c:pt idx="61">
                  <c:v>43171</c:v>
                </c:pt>
                <c:pt idx="62">
                  <c:v>43178</c:v>
                </c:pt>
                <c:pt idx="63">
                  <c:v>43185</c:v>
                </c:pt>
                <c:pt idx="64">
                  <c:v>43192</c:v>
                </c:pt>
                <c:pt idx="65">
                  <c:v>43199</c:v>
                </c:pt>
                <c:pt idx="66">
                  <c:v>43206</c:v>
                </c:pt>
                <c:pt idx="67">
                  <c:v>43213</c:v>
                </c:pt>
                <c:pt idx="68">
                  <c:v>43220</c:v>
                </c:pt>
                <c:pt idx="69">
                  <c:v>43227</c:v>
                </c:pt>
                <c:pt idx="70">
                  <c:v>43234</c:v>
                </c:pt>
                <c:pt idx="71">
                  <c:v>43241</c:v>
                </c:pt>
                <c:pt idx="72">
                  <c:v>43248</c:v>
                </c:pt>
                <c:pt idx="73">
                  <c:v>43255</c:v>
                </c:pt>
                <c:pt idx="74">
                  <c:v>43262</c:v>
                </c:pt>
                <c:pt idx="75">
                  <c:v>43269</c:v>
                </c:pt>
                <c:pt idx="76">
                  <c:v>43276</c:v>
                </c:pt>
                <c:pt idx="77">
                  <c:v>43283</c:v>
                </c:pt>
                <c:pt idx="78">
                  <c:v>43290</c:v>
                </c:pt>
                <c:pt idx="79">
                  <c:v>43297</c:v>
                </c:pt>
                <c:pt idx="80">
                  <c:v>43304</c:v>
                </c:pt>
                <c:pt idx="81">
                  <c:v>43311</c:v>
                </c:pt>
                <c:pt idx="82">
                  <c:v>43318</c:v>
                </c:pt>
                <c:pt idx="83">
                  <c:v>43325</c:v>
                </c:pt>
                <c:pt idx="84">
                  <c:v>43332</c:v>
                </c:pt>
              </c:numCache>
            </c:numRef>
          </c:cat>
          <c:val>
            <c:numRef>
              <c:f>pivots!$B$1037:$B$1121</c:f>
              <c:numCache>
                <c:formatCode>0.00%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2.8653295128939827E-3</c:v>
                </c:pt>
                <c:pt idx="3">
                  <c:v>2.1739130434782609E-3</c:v>
                </c:pt>
                <c:pt idx="4">
                  <c:v>3.6968576709796672E-3</c:v>
                </c:pt>
                <c:pt idx="5">
                  <c:v>7.3710073710073713E-3</c:v>
                </c:pt>
                <c:pt idx="6">
                  <c:v>1.0666666666666666E-2</c:v>
                </c:pt>
                <c:pt idx="7">
                  <c:v>8.1967213114754103E-3</c:v>
                </c:pt>
                <c:pt idx="8">
                  <c:v>1.7452006980802793E-3</c:v>
                </c:pt>
                <c:pt idx="9">
                  <c:v>1.6366612111292963E-3</c:v>
                </c:pt>
                <c:pt idx="10">
                  <c:v>1.557632398753894E-3</c:v>
                </c:pt>
                <c:pt idx="11">
                  <c:v>7.1684587813620072E-3</c:v>
                </c:pt>
                <c:pt idx="12">
                  <c:v>1.0452961672473867E-2</c:v>
                </c:pt>
                <c:pt idx="13">
                  <c:v>1.3605442176870748E-2</c:v>
                </c:pt>
                <c:pt idx="14">
                  <c:v>7.1174377224199285E-3</c:v>
                </c:pt>
                <c:pt idx="15">
                  <c:v>1.1922503725782416E-2</c:v>
                </c:pt>
                <c:pt idx="16">
                  <c:v>1.034928848641656E-2</c:v>
                </c:pt>
                <c:pt idx="17">
                  <c:v>1.020408163265306E-2</c:v>
                </c:pt>
                <c:pt idx="18">
                  <c:v>1.4130434782608696E-2</c:v>
                </c:pt>
                <c:pt idx="19">
                  <c:v>1.5503875968992248E-2</c:v>
                </c:pt>
                <c:pt idx="20">
                  <c:v>1.4492753623188406E-2</c:v>
                </c:pt>
                <c:pt idx="21">
                  <c:v>2.1712907117008441E-2</c:v>
                </c:pt>
                <c:pt idx="22">
                  <c:v>1.6216216216216214E-2</c:v>
                </c:pt>
                <c:pt idx="23">
                  <c:v>1.078582434514638E-2</c:v>
                </c:pt>
                <c:pt idx="24">
                  <c:v>1.5214384508990318E-2</c:v>
                </c:pt>
                <c:pt idx="25">
                  <c:v>1.3253012048192771E-2</c:v>
                </c:pt>
                <c:pt idx="26">
                  <c:v>1.6859852476290831E-2</c:v>
                </c:pt>
                <c:pt idx="27">
                  <c:v>2.0127118644067795E-2</c:v>
                </c:pt>
                <c:pt idx="28">
                  <c:v>2.0856201975850714E-2</c:v>
                </c:pt>
                <c:pt idx="29">
                  <c:v>1.7525773195876289E-2</c:v>
                </c:pt>
                <c:pt idx="30">
                  <c:v>1.1879049676025917E-2</c:v>
                </c:pt>
                <c:pt idx="31">
                  <c:v>1.66015625E-2</c:v>
                </c:pt>
                <c:pt idx="32">
                  <c:v>2.4054982817869414E-2</c:v>
                </c:pt>
                <c:pt idx="33">
                  <c:v>2.1169354838709679E-2</c:v>
                </c:pt>
                <c:pt idx="34">
                  <c:v>1.8018018018018018E-2</c:v>
                </c:pt>
                <c:pt idx="35">
                  <c:v>2.3519163763066203E-2</c:v>
                </c:pt>
                <c:pt idx="36">
                  <c:v>2.4489795918367346E-2</c:v>
                </c:pt>
                <c:pt idx="37">
                  <c:v>2.6178010471204188E-2</c:v>
                </c:pt>
                <c:pt idx="38">
                  <c:v>2.4316109422492401E-2</c:v>
                </c:pt>
                <c:pt idx="39">
                  <c:v>1.7013232514177693E-2</c:v>
                </c:pt>
                <c:pt idx="40">
                  <c:v>2.652519893899204E-2</c:v>
                </c:pt>
                <c:pt idx="41">
                  <c:v>1.970954356846473E-2</c:v>
                </c:pt>
                <c:pt idx="42">
                  <c:v>2.8017241379310345E-2</c:v>
                </c:pt>
                <c:pt idx="43">
                  <c:v>1.981833195706028E-2</c:v>
                </c:pt>
                <c:pt idx="44">
                  <c:v>2.3112480739599386E-2</c:v>
                </c:pt>
                <c:pt idx="45">
                  <c:v>1.7526120660599935E-2</c:v>
                </c:pt>
                <c:pt idx="46">
                  <c:v>2.4096385542168672E-2</c:v>
                </c:pt>
                <c:pt idx="47">
                  <c:v>2.4506873879258817E-2</c:v>
                </c:pt>
                <c:pt idx="48">
                  <c:v>2.2398843930635837E-2</c:v>
                </c:pt>
                <c:pt idx="49">
                  <c:v>2.1627188465499485E-2</c:v>
                </c:pt>
                <c:pt idx="50">
                  <c:v>1.6055045871559634E-2</c:v>
                </c:pt>
                <c:pt idx="51">
                  <c:v>2.4709302325581394E-2</c:v>
                </c:pt>
                <c:pt idx="52">
                  <c:v>2.8216704288939055E-2</c:v>
                </c:pt>
                <c:pt idx="53">
                  <c:v>2.2556390977443611E-2</c:v>
                </c:pt>
                <c:pt idx="54">
                  <c:v>1.9783024888321635E-2</c:v>
                </c:pt>
                <c:pt idx="55">
                  <c:v>2.2179974651457542E-2</c:v>
                </c:pt>
                <c:pt idx="56">
                  <c:v>2.1893110109465552E-2</c:v>
                </c:pt>
                <c:pt idx="57">
                  <c:v>1.9975031210986267E-2</c:v>
                </c:pt>
                <c:pt idx="58">
                  <c:v>1.6919486581096849E-2</c:v>
                </c:pt>
                <c:pt idx="59">
                  <c:v>1.8827326519634213E-2</c:v>
                </c:pt>
                <c:pt idx="60">
                  <c:v>2.2797288971041281E-2</c:v>
                </c:pt>
                <c:pt idx="61">
                  <c:v>2.7197975964579381E-2</c:v>
                </c:pt>
                <c:pt idx="62">
                  <c:v>2.1176470588235293E-2</c:v>
                </c:pt>
                <c:pt idx="63">
                  <c:v>2.5991792065663474E-2</c:v>
                </c:pt>
                <c:pt idx="64">
                  <c:v>2.7865737808739705E-2</c:v>
                </c:pt>
                <c:pt idx="65">
                  <c:v>2.8534370946822308E-2</c:v>
                </c:pt>
                <c:pt idx="66">
                  <c:v>2.3451593505712569E-2</c:v>
                </c:pt>
                <c:pt idx="67">
                  <c:v>3.052064631956912E-2</c:v>
                </c:pt>
                <c:pt idx="68">
                  <c:v>3.0646992054483544E-2</c:v>
                </c:pt>
                <c:pt idx="69">
                  <c:v>3.2355915065722954E-2</c:v>
                </c:pt>
                <c:pt idx="70">
                  <c:v>2.5711159737417943E-2</c:v>
                </c:pt>
                <c:pt idx="71">
                  <c:v>4.3157894736842103E-2</c:v>
                </c:pt>
                <c:pt idx="72">
                  <c:v>3.7140204271123495E-2</c:v>
                </c:pt>
                <c:pt idx="73">
                  <c:v>3.7011173184357538E-2</c:v>
                </c:pt>
                <c:pt idx="74">
                  <c:v>3.1125827814569539E-2</c:v>
                </c:pt>
                <c:pt idx="75">
                  <c:v>3.5788024776324846E-2</c:v>
                </c:pt>
                <c:pt idx="76">
                  <c:v>2.6523297491039426E-2</c:v>
                </c:pt>
                <c:pt idx="77">
                  <c:v>2.7661357921207039E-2</c:v>
                </c:pt>
                <c:pt idx="78">
                  <c:v>2.6104417670682733E-2</c:v>
                </c:pt>
                <c:pt idx="79">
                  <c:v>3.0890369473046641E-2</c:v>
                </c:pt>
                <c:pt idx="80">
                  <c:v>2.8117359413202935E-2</c:v>
                </c:pt>
                <c:pt idx="81">
                  <c:v>3.1676413255360622E-2</c:v>
                </c:pt>
                <c:pt idx="82">
                  <c:v>2.6249369005552754E-2</c:v>
                </c:pt>
                <c:pt idx="83">
                  <c:v>3.320835565077665E-2</c:v>
                </c:pt>
                <c:pt idx="84">
                  <c:v>3.8353601496725911E-2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8-424F-B8AD-4833161EB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215344"/>
        <c:axId val="718208144"/>
      </c:lineChart>
      <c:dateAx>
        <c:axId val="71821534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08144"/>
        <c:crosses val="autoZero"/>
        <c:auto val="1"/>
        <c:lblOffset val="100"/>
        <c:baseTimeUnit val="days"/>
      </c:dateAx>
      <c:valAx>
        <c:axId val="718208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Returning Customer Share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1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 remains acquisition-led with modest returning contribution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New Customer Revenue</c:v>
          </c:tx>
          <c:spPr>
            <a:solidFill>
              <a:schemeClr val="accent1"/>
            </a:solidFill>
            <a:ln w="15875"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numRef>
              <c:f>pivots!$A$1125:$A$1210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pivots!$B$1125:$B$1210</c:f>
              <c:numCache>
                <c:formatCode>General</c:formatCode>
                <c:ptCount val="86"/>
                <c:pt idx="0">
                  <c:v>3933.55</c:v>
                </c:pt>
                <c:pt idx="1">
                  <c:v>14742.33</c:v>
                </c:pt>
                <c:pt idx="2">
                  <c:v>28318.240000000002</c:v>
                </c:pt>
                <c:pt idx="3">
                  <c:v>65484.78</c:v>
                </c:pt>
                <c:pt idx="4">
                  <c:v>81862.850000000006</c:v>
                </c:pt>
                <c:pt idx="5">
                  <c:v>89916.53</c:v>
                </c:pt>
                <c:pt idx="6">
                  <c:v>63365.46</c:v>
                </c:pt>
                <c:pt idx="7">
                  <c:v>55445.07</c:v>
                </c:pt>
                <c:pt idx="8">
                  <c:v>83363.31</c:v>
                </c:pt>
                <c:pt idx="9">
                  <c:v>91323</c:v>
                </c:pt>
                <c:pt idx="10">
                  <c:v>108514.24000000001</c:v>
                </c:pt>
                <c:pt idx="11">
                  <c:v>98347.94</c:v>
                </c:pt>
                <c:pt idx="12">
                  <c:v>98143.64</c:v>
                </c:pt>
                <c:pt idx="13">
                  <c:v>104707.38</c:v>
                </c:pt>
                <c:pt idx="14">
                  <c:v>68837.86</c:v>
                </c:pt>
                <c:pt idx="15">
                  <c:v>99927.92</c:v>
                </c:pt>
                <c:pt idx="16">
                  <c:v>106152.19</c:v>
                </c:pt>
                <c:pt idx="17">
                  <c:v>116959.24</c:v>
                </c:pt>
                <c:pt idx="18">
                  <c:v>127861.99</c:v>
                </c:pt>
                <c:pt idx="19">
                  <c:v>140240.09</c:v>
                </c:pt>
                <c:pt idx="20">
                  <c:v>131470.74</c:v>
                </c:pt>
                <c:pt idx="21">
                  <c:v>132280.98000000001</c:v>
                </c:pt>
                <c:pt idx="22">
                  <c:v>124171.88</c:v>
                </c:pt>
                <c:pt idx="23">
                  <c:v>117830.13</c:v>
                </c:pt>
                <c:pt idx="24">
                  <c:v>103626.67</c:v>
                </c:pt>
                <c:pt idx="25">
                  <c:v>107066.89</c:v>
                </c:pt>
                <c:pt idx="26">
                  <c:v>123599.45</c:v>
                </c:pt>
                <c:pt idx="27">
                  <c:v>134041.84</c:v>
                </c:pt>
                <c:pt idx="28">
                  <c:v>137654.34</c:v>
                </c:pt>
                <c:pt idx="29">
                  <c:v>130218.46</c:v>
                </c:pt>
                <c:pt idx="30">
                  <c:v>139879.51</c:v>
                </c:pt>
                <c:pt idx="31">
                  <c:v>147066.26</c:v>
                </c:pt>
                <c:pt idx="32">
                  <c:v>147428.62</c:v>
                </c:pt>
                <c:pt idx="33">
                  <c:v>122246.01</c:v>
                </c:pt>
                <c:pt idx="34">
                  <c:v>201652.31</c:v>
                </c:pt>
                <c:pt idx="35">
                  <c:v>151411.65</c:v>
                </c:pt>
                <c:pt idx="36">
                  <c:v>181721.05</c:v>
                </c:pt>
                <c:pt idx="37">
                  <c:v>148090.23000000001</c:v>
                </c:pt>
                <c:pt idx="38">
                  <c:v>162787.23000000001</c:v>
                </c:pt>
                <c:pt idx="39">
                  <c:v>163438.97</c:v>
                </c:pt>
                <c:pt idx="40">
                  <c:v>175995</c:v>
                </c:pt>
                <c:pt idx="41">
                  <c:v>185599.74</c:v>
                </c:pt>
                <c:pt idx="42">
                  <c:v>158994.85999999999</c:v>
                </c:pt>
                <c:pt idx="43">
                  <c:v>161807.07999999999</c:v>
                </c:pt>
                <c:pt idx="44">
                  <c:v>182956.27</c:v>
                </c:pt>
                <c:pt idx="45">
                  <c:v>201447.96</c:v>
                </c:pt>
                <c:pt idx="46">
                  <c:v>469326.87</c:v>
                </c:pt>
                <c:pt idx="47">
                  <c:v>304957.44</c:v>
                </c:pt>
                <c:pt idx="48">
                  <c:v>250584.23</c:v>
                </c:pt>
                <c:pt idx="49">
                  <c:v>214649.86</c:v>
                </c:pt>
                <c:pt idx="50">
                  <c:v>146354.35999999999</c:v>
                </c:pt>
                <c:pt idx="51">
                  <c:v>117506.97</c:v>
                </c:pt>
                <c:pt idx="52">
                  <c:v>207602.71</c:v>
                </c:pt>
                <c:pt idx="53">
                  <c:v>269181.46000000002</c:v>
                </c:pt>
                <c:pt idx="54">
                  <c:v>255528.75</c:v>
                </c:pt>
                <c:pt idx="55">
                  <c:v>242803.77</c:v>
                </c:pt>
                <c:pt idx="56">
                  <c:v>228633.11</c:v>
                </c:pt>
                <c:pt idx="57">
                  <c:v>232850.33</c:v>
                </c:pt>
                <c:pt idx="58">
                  <c:v>223072.39</c:v>
                </c:pt>
                <c:pt idx="59">
                  <c:v>244327.62</c:v>
                </c:pt>
                <c:pt idx="60">
                  <c:v>297542.65000000002</c:v>
                </c:pt>
                <c:pt idx="61">
                  <c:v>264121.12</c:v>
                </c:pt>
                <c:pt idx="62">
                  <c:v>250691.28</c:v>
                </c:pt>
                <c:pt idx="63">
                  <c:v>266546.32</c:v>
                </c:pt>
                <c:pt idx="64">
                  <c:v>233628.52</c:v>
                </c:pt>
                <c:pt idx="65">
                  <c:v>259205.64</c:v>
                </c:pt>
                <c:pt idx="66">
                  <c:v>262413.89</c:v>
                </c:pt>
                <c:pt idx="67">
                  <c:v>267194.5</c:v>
                </c:pt>
                <c:pt idx="68">
                  <c:v>267901.33</c:v>
                </c:pt>
                <c:pt idx="69">
                  <c:v>276615.58</c:v>
                </c:pt>
                <c:pt idx="70">
                  <c:v>329035.28000000003</c:v>
                </c:pt>
                <c:pt idx="71">
                  <c:v>292582.57</c:v>
                </c:pt>
                <c:pt idx="72">
                  <c:v>149301.98000000001</c:v>
                </c:pt>
                <c:pt idx="73">
                  <c:v>204742.38</c:v>
                </c:pt>
                <c:pt idx="74">
                  <c:v>232224.82</c:v>
                </c:pt>
                <c:pt idx="75">
                  <c:v>252593.16</c:v>
                </c:pt>
                <c:pt idx="76">
                  <c:v>219502.37</c:v>
                </c:pt>
                <c:pt idx="77">
                  <c:v>217228.79</c:v>
                </c:pt>
                <c:pt idx="78">
                  <c:v>182124.85</c:v>
                </c:pt>
                <c:pt idx="79">
                  <c:v>189967.6</c:v>
                </c:pt>
                <c:pt idx="80">
                  <c:v>256081.43</c:v>
                </c:pt>
                <c:pt idx="81">
                  <c:v>277541.88</c:v>
                </c:pt>
                <c:pt idx="82">
                  <c:v>318279.14</c:v>
                </c:pt>
                <c:pt idx="83">
                  <c:v>321674.56</c:v>
                </c:pt>
                <c:pt idx="84">
                  <c:v>281363.96999999997</c:v>
                </c:pt>
                <c:pt idx="85">
                  <c:v>142427.51999999999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C-4AF2-A0A5-3D84B85548CD}"/>
            </c:ext>
          </c:extLst>
        </c:ser>
        <c:ser>
          <c:idx val="1"/>
          <c:order val="1"/>
          <c:tx>
            <c:v>Returning Customer Revenue</c:v>
          </c:tx>
          <c:spPr>
            <a:solidFill>
              <a:schemeClr val="accent2"/>
            </a:solidFill>
            <a:ln w="15875">
              <a:solidFill>
                <a:schemeClr val="accent2"/>
              </a:solidFill>
            </a:ln>
            <a:effectLst/>
          </c:spPr>
          <c:invertIfNegative val="0"/>
          <c:cat>
            <c:numRef>
              <c:f>pivots!$A$1125:$A$1210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pivots!$C$1125:$C$1210</c:f>
              <c:numCache>
                <c:formatCode>General</c:formatCode>
                <c:ptCount val="86"/>
                <c:pt idx="0">
                  <c:v>19.62</c:v>
                </c:pt>
                <c:pt idx="3">
                  <c:v>104.3</c:v>
                </c:pt>
                <c:pt idx="4">
                  <c:v>65.05</c:v>
                </c:pt>
                <c:pt idx="5">
                  <c:v>111.07</c:v>
                </c:pt>
                <c:pt idx="6">
                  <c:v>338.21</c:v>
                </c:pt>
                <c:pt idx="7">
                  <c:v>355.04</c:v>
                </c:pt>
                <c:pt idx="8">
                  <c:v>541.44000000000005</c:v>
                </c:pt>
                <c:pt idx="9">
                  <c:v>79.52</c:v>
                </c:pt>
                <c:pt idx="10">
                  <c:v>478.33</c:v>
                </c:pt>
                <c:pt idx="11">
                  <c:v>58.9</c:v>
                </c:pt>
                <c:pt idx="12">
                  <c:v>264.99</c:v>
                </c:pt>
                <c:pt idx="13">
                  <c:v>1026.58</c:v>
                </c:pt>
                <c:pt idx="14">
                  <c:v>517.41</c:v>
                </c:pt>
                <c:pt idx="15">
                  <c:v>591.85</c:v>
                </c:pt>
                <c:pt idx="16">
                  <c:v>1001.34</c:v>
                </c:pt>
                <c:pt idx="17">
                  <c:v>755.37</c:v>
                </c:pt>
                <c:pt idx="18">
                  <c:v>2789.81</c:v>
                </c:pt>
                <c:pt idx="19">
                  <c:v>2039.1</c:v>
                </c:pt>
                <c:pt idx="20">
                  <c:v>2094.87</c:v>
                </c:pt>
                <c:pt idx="21">
                  <c:v>1228.98</c:v>
                </c:pt>
                <c:pt idx="22">
                  <c:v>2658.83</c:v>
                </c:pt>
                <c:pt idx="23">
                  <c:v>1588.02</c:v>
                </c:pt>
                <c:pt idx="24">
                  <c:v>703.67</c:v>
                </c:pt>
                <c:pt idx="25">
                  <c:v>1598.46</c:v>
                </c:pt>
                <c:pt idx="26">
                  <c:v>1633.43</c:v>
                </c:pt>
                <c:pt idx="27">
                  <c:v>1623.25</c:v>
                </c:pt>
                <c:pt idx="28">
                  <c:v>5126.8599999999997</c:v>
                </c:pt>
                <c:pt idx="29">
                  <c:v>2823.59</c:v>
                </c:pt>
                <c:pt idx="30">
                  <c:v>2374.36</c:v>
                </c:pt>
                <c:pt idx="31">
                  <c:v>2437.1999999999998</c:v>
                </c:pt>
                <c:pt idx="32">
                  <c:v>1976.08</c:v>
                </c:pt>
                <c:pt idx="33">
                  <c:v>3853.31</c:v>
                </c:pt>
                <c:pt idx="34">
                  <c:v>3610.36</c:v>
                </c:pt>
                <c:pt idx="35">
                  <c:v>2441.29</c:v>
                </c:pt>
                <c:pt idx="36">
                  <c:v>4304.76</c:v>
                </c:pt>
                <c:pt idx="37">
                  <c:v>3347.43</c:v>
                </c:pt>
                <c:pt idx="38">
                  <c:v>4323.95</c:v>
                </c:pt>
                <c:pt idx="39">
                  <c:v>3216.94</c:v>
                </c:pt>
                <c:pt idx="40">
                  <c:v>2967.69</c:v>
                </c:pt>
                <c:pt idx="41">
                  <c:v>5025.12</c:v>
                </c:pt>
                <c:pt idx="42">
                  <c:v>1987.21</c:v>
                </c:pt>
                <c:pt idx="43">
                  <c:v>3753.17</c:v>
                </c:pt>
                <c:pt idx="44">
                  <c:v>3772.4</c:v>
                </c:pt>
                <c:pt idx="45">
                  <c:v>4417.6499999999996</c:v>
                </c:pt>
                <c:pt idx="46">
                  <c:v>5296.78</c:v>
                </c:pt>
                <c:pt idx="47">
                  <c:v>7479.98</c:v>
                </c:pt>
                <c:pt idx="48">
                  <c:v>8266.43</c:v>
                </c:pt>
                <c:pt idx="49">
                  <c:v>3751.14</c:v>
                </c:pt>
                <c:pt idx="50">
                  <c:v>4648.08</c:v>
                </c:pt>
                <c:pt idx="51">
                  <c:v>1891.74</c:v>
                </c:pt>
                <c:pt idx="52">
                  <c:v>5588.72</c:v>
                </c:pt>
                <c:pt idx="53">
                  <c:v>7543.57</c:v>
                </c:pt>
                <c:pt idx="54">
                  <c:v>5554.82</c:v>
                </c:pt>
                <c:pt idx="55">
                  <c:v>4344.4399999999996</c:v>
                </c:pt>
                <c:pt idx="56">
                  <c:v>4561.88</c:v>
                </c:pt>
                <c:pt idx="57">
                  <c:v>4213.1899999999996</c:v>
                </c:pt>
                <c:pt idx="58">
                  <c:v>4092.18</c:v>
                </c:pt>
                <c:pt idx="59">
                  <c:v>4862.3</c:v>
                </c:pt>
                <c:pt idx="60">
                  <c:v>4187.8599999999997</c:v>
                </c:pt>
                <c:pt idx="61">
                  <c:v>4683.88</c:v>
                </c:pt>
                <c:pt idx="62">
                  <c:v>6020.39</c:v>
                </c:pt>
                <c:pt idx="63">
                  <c:v>4889.47</c:v>
                </c:pt>
                <c:pt idx="64">
                  <c:v>6453.94</c:v>
                </c:pt>
                <c:pt idx="65">
                  <c:v>5797.71</c:v>
                </c:pt>
                <c:pt idx="66">
                  <c:v>8450.6299999999992</c:v>
                </c:pt>
                <c:pt idx="67">
                  <c:v>6069.93</c:v>
                </c:pt>
                <c:pt idx="68">
                  <c:v>7438.8</c:v>
                </c:pt>
                <c:pt idx="69">
                  <c:v>8299.23</c:v>
                </c:pt>
                <c:pt idx="70">
                  <c:v>12150.22</c:v>
                </c:pt>
                <c:pt idx="71">
                  <c:v>7695.62</c:v>
                </c:pt>
                <c:pt idx="72">
                  <c:v>4716.7700000000004</c:v>
                </c:pt>
                <c:pt idx="73">
                  <c:v>4771.3599999999997</c:v>
                </c:pt>
                <c:pt idx="74">
                  <c:v>9175.8799999999992</c:v>
                </c:pt>
                <c:pt idx="75">
                  <c:v>7026.75</c:v>
                </c:pt>
                <c:pt idx="76">
                  <c:v>8599.74</c:v>
                </c:pt>
                <c:pt idx="77">
                  <c:v>6293.74</c:v>
                </c:pt>
                <c:pt idx="78">
                  <c:v>5222.1099999999997</c:v>
                </c:pt>
                <c:pt idx="79">
                  <c:v>3557.49</c:v>
                </c:pt>
                <c:pt idx="80">
                  <c:v>7876.69</c:v>
                </c:pt>
                <c:pt idx="81">
                  <c:v>8079.02</c:v>
                </c:pt>
                <c:pt idx="82">
                  <c:v>8011.26</c:v>
                </c:pt>
                <c:pt idx="83">
                  <c:v>7466.37</c:v>
                </c:pt>
                <c:pt idx="84">
                  <c:v>6863.86</c:v>
                </c:pt>
                <c:pt idx="85">
                  <c:v>4442.5200000000004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4C-4AF2-A0A5-3D84B8554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539552"/>
        <c:axId val="1540533312"/>
      </c:barChart>
      <c:dateAx>
        <c:axId val="1540539552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33312"/>
        <c:crosses val="autoZero"/>
        <c:auto val="1"/>
        <c:lblOffset val="100"/>
        <c:baseTimeUnit val="days"/>
      </c:dateAx>
      <c:valAx>
        <c:axId val="1540533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&quot;$&quot;#,##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3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AOV is stable; growth is mostly volume-driven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4-Week Rolling 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pivots!$A$1215:$A$1300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pivots!$B$1215:$B$1300</c:f>
              <c:numCache>
                <c:formatCode>General</c:formatCode>
                <c:ptCount val="86"/>
                <c:pt idx="0">
                  <c:v>44.74</c:v>
                </c:pt>
                <c:pt idx="1">
                  <c:v>61.5</c:v>
                </c:pt>
                <c:pt idx="2">
                  <c:v>92.35</c:v>
                </c:pt>
                <c:pt idx="3">
                  <c:v>130.41999999999999</c:v>
                </c:pt>
                <c:pt idx="4">
                  <c:v>150.47</c:v>
                </c:pt>
                <c:pt idx="5">
                  <c:v>145.85</c:v>
                </c:pt>
                <c:pt idx="6">
                  <c:v>148.15</c:v>
                </c:pt>
                <c:pt idx="7">
                  <c:v>138.65</c:v>
                </c:pt>
                <c:pt idx="8">
                  <c:v>136.97</c:v>
                </c:pt>
                <c:pt idx="9">
                  <c:v>134.82</c:v>
                </c:pt>
                <c:pt idx="10">
                  <c:v>140.51</c:v>
                </c:pt>
                <c:pt idx="11">
                  <c:v>141.66999999999999</c:v>
                </c:pt>
                <c:pt idx="12">
                  <c:v>143.21</c:v>
                </c:pt>
                <c:pt idx="13">
                  <c:v>149.58000000000001</c:v>
                </c:pt>
                <c:pt idx="14">
                  <c:v>144.55000000000001</c:v>
                </c:pt>
                <c:pt idx="15">
                  <c:v>150.41</c:v>
                </c:pt>
                <c:pt idx="16">
                  <c:v>146.37</c:v>
                </c:pt>
                <c:pt idx="17">
                  <c:v>138.43</c:v>
                </c:pt>
                <c:pt idx="18">
                  <c:v>140.22999999999999</c:v>
                </c:pt>
                <c:pt idx="19">
                  <c:v>134.4</c:v>
                </c:pt>
                <c:pt idx="20">
                  <c:v>137.16999999999999</c:v>
                </c:pt>
                <c:pt idx="21">
                  <c:v>139.9</c:v>
                </c:pt>
                <c:pt idx="22">
                  <c:v>136.37</c:v>
                </c:pt>
                <c:pt idx="23">
                  <c:v>138.41</c:v>
                </c:pt>
                <c:pt idx="24">
                  <c:v>134.69999999999999</c:v>
                </c:pt>
                <c:pt idx="25">
                  <c:v>131.83000000000001</c:v>
                </c:pt>
                <c:pt idx="26">
                  <c:v>131.63</c:v>
                </c:pt>
                <c:pt idx="27">
                  <c:v>126.91</c:v>
                </c:pt>
                <c:pt idx="28">
                  <c:v>125.43</c:v>
                </c:pt>
                <c:pt idx="29">
                  <c:v>123.97</c:v>
                </c:pt>
                <c:pt idx="30">
                  <c:v>122.8</c:v>
                </c:pt>
                <c:pt idx="31">
                  <c:v>127.33</c:v>
                </c:pt>
                <c:pt idx="32">
                  <c:v>125.96</c:v>
                </c:pt>
                <c:pt idx="33">
                  <c:v>125.45</c:v>
                </c:pt>
                <c:pt idx="34">
                  <c:v>139.86000000000001</c:v>
                </c:pt>
                <c:pt idx="35">
                  <c:v>142.36000000000001</c:v>
                </c:pt>
                <c:pt idx="36">
                  <c:v>146.32</c:v>
                </c:pt>
                <c:pt idx="37">
                  <c:v>148.9</c:v>
                </c:pt>
                <c:pt idx="38">
                  <c:v>141.66</c:v>
                </c:pt>
                <c:pt idx="39">
                  <c:v>140.76</c:v>
                </c:pt>
                <c:pt idx="40">
                  <c:v>142.59</c:v>
                </c:pt>
                <c:pt idx="41">
                  <c:v>145.80000000000001</c:v>
                </c:pt>
                <c:pt idx="42">
                  <c:v>143.36000000000001</c:v>
                </c:pt>
                <c:pt idx="43">
                  <c:v>145.65</c:v>
                </c:pt>
                <c:pt idx="44">
                  <c:v>142.35</c:v>
                </c:pt>
                <c:pt idx="45">
                  <c:v>140.06</c:v>
                </c:pt>
                <c:pt idx="46">
                  <c:v>138.47999999999999</c:v>
                </c:pt>
                <c:pt idx="47">
                  <c:v>132.12</c:v>
                </c:pt>
                <c:pt idx="48">
                  <c:v>132.1</c:v>
                </c:pt>
                <c:pt idx="49">
                  <c:v>132.41</c:v>
                </c:pt>
                <c:pt idx="50">
                  <c:v>131.77000000000001</c:v>
                </c:pt>
                <c:pt idx="51">
                  <c:v>128.82</c:v>
                </c:pt>
                <c:pt idx="52">
                  <c:v>129.12</c:v>
                </c:pt>
                <c:pt idx="53">
                  <c:v>128.61000000000001</c:v>
                </c:pt>
                <c:pt idx="54">
                  <c:v>127.21</c:v>
                </c:pt>
                <c:pt idx="55">
                  <c:v>131.81</c:v>
                </c:pt>
                <c:pt idx="56">
                  <c:v>129.62</c:v>
                </c:pt>
                <c:pt idx="57">
                  <c:v>128.65</c:v>
                </c:pt>
                <c:pt idx="58">
                  <c:v>126.23</c:v>
                </c:pt>
                <c:pt idx="59">
                  <c:v>122.85</c:v>
                </c:pt>
                <c:pt idx="60">
                  <c:v>125.96</c:v>
                </c:pt>
                <c:pt idx="61">
                  <c:v>128.31</c:v>
                </c:pt>
                <c:pt idx="62">
                  <c:v>133.19</c:v>
                </c:pt>
                <c:pt idx="63">
                  <c:v>136.58000000000001</c:v>
                </c:pt>
                <c:pt idx="64">
                  <c:v>137.43</c:v>
                </c:pt>
                <c:pt idx="65">
                  <c:v>138.53</c:v>
                </c:pt>
                <c:pt idx="66">
                  <c:v>141.69</c:v>
                </c:pt>
                <c:pt idx="67">
                  <c:v>143.22</c:v>
                </c:pt>
                <c:pt idx="68">
                  <c:v>143.6</c:v>
                </c:pt>
                <c:pt idx="69">
                  <c:v>142.66999999999999</c:v>
                </c:pt>
                <c:pt idx="70">
                  <c:v>142.47</c:v>
                </c:pt>
                <c:pt idx="71">
                  <c:v>142.66999999999999</c:v>
                </c:pt>
                <c:pt idx="72">
                  <c:v>142.41</c:v>
                </c:pt>
                <c:pt idx="73">
                  <c:v>149.79</c:v>
                </c:pt>
                <c:pt idx="74">
                  <c:v>148.07</c:v>
                </c:pt>
                <c:pt idx="75">
                  <c:v>149.25</c:v>
                </c:pt>
                <c:pt idx="76">
                  <c:v>147.19</c:v>
                </c:pt>
                <c:pt idx="77">
                  <c:v>138.18</c:v>
                </c:pt>
                <c:pt idx="78">
                  <c:v>135.38</c:v>
                </c:pt>
                <c:pt idx="79">
                  <c:v>140.30000000000001</c:v>
                </c:pt>
                <c:pt idx="80">
                  <c:v>140.41</c:v>
                </c:pt>
                <c:pt idx="81">
                  <c:v>144</c:v>
                </c:pt>
                <c:pt idx="82">
                  <c:v>144.9</c:v>
                </c:pt>
                <c:pt idx="83">
                  <c:v>138.72999999999999</c:v>
                </c:pt>
                <c:pt idx="84">
                  <c:v>138.32</c:v>
                </c:pt>
                <c:pt idx="85">
                  <c:v>131.06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2-4937-93D7-170A0358A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056496"/>
        <c:axId val="736056976"/>
      </c:lineChart>
      <c:dateAx>
        <c:axId val="736056496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56976"/>
        <c:crosses val="autoZero"/>
        <c:auto val="1"/>
        <c:lblOffset val="100"/>
        <c:baseTimeUnit val="days"/>
      </c:dateAx>
      <c:valAx>
        <c:axId val="736056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5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6-month LTV</a:t>
            </a:r>
            <a:r>
              <a:rPr lang="en-US" baseline="0"/>
              <a:t> lift remains &lt; 5 across cohorts; post-acquisition monetization is limited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pivots!$A$1364:$A$1377</c:f>
              <c:numCache>
                <c:formatCode>mmm\-yy</c:formatCode>
                <c:ptCount val="14"/>
                <c:pt idx="0">
                  <c:v>42826</c:v>
                </c:pt>
                <c:pt idx="1">
                  <c:v>42979</c:v>
                </c:pt>
                <c:pt idx="2">
                  <c:v>42948</c:v>
                </c:pt>
                <c:pt idx="3">
                  <c:v>42856</c:v>
                </c:pt>
                <c:pt idx="4">
                  <c:v>42887</c:v>
                </c:pt>
                <c:pt idx="5">
                  <c:v>42795</c:v>
                </c:pt>
                <c:pt idx="6">
                  <c:v>42917</c:v>
                </c:pt>
                <c:pt idx="7">
                  <c:v>43132</c:v>
                </c:pt>
                <c:pt idx="8">
                  <c:v>43040</c:v>
                </c:pt>
                <c:pt idx="9">
                  <c:v>43009</c:v>
                </c:pt>
                <c:pt idx="10">
                  <c:v>43101</c:v>
                </c:pt>
                <c:pt idx="11">
                  <c:v>43070</c:v>
                </c:pt>
                <c:pt idx="12">
                  <c:v>42767</c:v>
                </c:pt>
                <c:pt idx="13">
                  <c:v>42736</c:v>
                </c:pt>
              </c:numCache>
            </c:numRef>
          </c:cat>
          <c:val>
            <c:numRef>
              <c:f>pivots!$B$1364:$B$1377</c:f>
              <c:numCache>
                <c:formatCode>General</c:formatCode>
                <c:ptCount val="14"/>
                <c:pt idx="0">
                  <c:v>4.0300000000000011</c:v>
                </c:pt>
                <c:pt idx="1">
                  <c:v>3.710000000000008</c:v>
                </c:pt>
                <c:pt idx="2">
                  <c:v>3.6399999999999864</c:v>
                </c:pt>
                <c:pt idx="3">
                  <c:v>3.5799999999999841</c:v>
                </c:pt>
                <c:pt idx="4">
                  <c:v>3.4300000000000068</c:v>
                </c:pt>
                <c:pt idx="5">
                  <c:v>3.3999999999999773</c:v>
                </c:pt>
                <c:pt idx="6">
                  <c:v>2.9799999999999898</c:v>
                </c:pt>
                <c:pt idx="7">
                  <c:v>2.8199999999999932</c:v>
                </c:pt>
                <c:pt idx="8">
                  <c:v>2.6599999999999966</c:v>
                </c:pt>
                <c:pt idx="9">
                  <c:v>2.460000000000008</c:v>
                </c:pt>
                <c:pt idx="10">
                  <c:v>2.3999999999999773</c:v>
                </c:pt>
                <c:pt idx="11">
                  <c:v>2.2000000000000171</c:v>
                </c:pt>
                <c:pt idx="12">
                  <c:v>1.9000000000000057</c:v>
                </c:pt>
                <c:pt idx="13">
                  <c:v>1.5099999999999909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B7-4E7F-9304-24D8EAC145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4215392"/>
        <c:axId val="1534210592"/>
      </c:barChart>
      <c:catAx>
        <c:axId val="15342153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Cohort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10592"/>
        <c:crosses val="autoZero"/>
        <c:auto val="0"/>
        <c:lblAlgn val="ctr"/>
        <c:lblOffset val="100"/>
        <c:noMultiLvlLbl val="0"/>
      </c:catAx>
      <c:valAx>
        <c:axId val="153421059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53421539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[olist_workbook.xlsx]charts!PivotTable11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Gross revenue is concentrated in a small set of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R&quot;$&quot;#,##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R&quot;$&quot;#,##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charts!$A$2:$A$11</c:f>
              <c:strCache>
                <c:ptCount val="10"/>
                <c:pt idx="0">
                  <c:v>garden_tools</c:v>
                </c:pt>
                <c:pt idx="1">
                  <c:v>auto</c:v>
                </c:pt>
                <c:pt idx="2">
                  <c:v>cool_stuff</c:v>
                </c:pt>
                <c:pt idx="3">
                  <c:v>housewares</c:v>
                </c:pt>
                <c:pt idx="4">
                  <c:v>furniture_decor</c:v>
                </c:pt>
                <c:pt idx="5">
                  <c:v>computers_accessories</c:v>
                </c:pt>
                <c:pt idx="6">
                  <c:v>sports_leisure</c:v>
                </c:pt>
                <c:pt idx="7">
                  <c:v>bed_bath_table</c:v>
                </c:pt>
                <c:pt idx="8">
                  <c:v>watches_gifts</c:v>
                </c:pt>
                <c:pt idx="9">
                  <c:v>health_beauty</c:v>
                </c:pt>
              </c:strCache>
            </c:strRef>
          </c:cat>
          <c:val>
            <c:numRef>
              <c:f>charts!$B$2:$B$11</c:f>
              <c:numCache>
                <c:formatCode>General</c:formatCode>
                <c:ptCount val="10"/>
                <c:pt idx="0">
                  <c:v>565570.89</c:v>
                </c:pt>
                <c:pt idx="1">
                  <c:v>667579.10000000009</c:v>
                </c:pt>
                <c:pt idx="2">
                  <c:v>690166.40999999992</c:v>
                </c:pt>
                <c:pt idx="3">
                  <c:v>755228.80999999971</c:v>
                </c:pt>
                <c:pt idx="4">
                  <c:v>873214.97999999986</c:v>
                </c:pt>
                <c:pt idx="5">
                  <c:v>1031405.9999999994</c:v>
                </c:pt>
                <c:pt idx="6">
                  <c:v>1114590.6700000002</c:v>
                </c:pt>
                <c:pt idx="7">
                  <c:v>1223375.5100000002</c:v>
                </c:pt>
                <c:pt idx="8">
                  <c:v>1261075.3400000001</c:v>
                </c:pt>
                <c:pt idx="9">
                  <c:v>1405878.31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D-4B01-9F48-0A9D9980CF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1845856"/>
        <c:axId val="1991856416"/>
      </c:barChart>
      <c:catAx>
        <c:axId val="199184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56416"/>
        <c:crosses val="autoZero"/>
        <c:auto val="1"/>
        <c:lblAlgn val="ctr"/>
        <c:lblOffset val="100"/>
        <c:noMultiLvlLbl val="0"/>
      </c:catAx>
      <c:valAx>
        <c:axId val="1991856416"/>
        <c:scaling>
          <c:orientation val="minMax"/>
        </c:scaling>
        <c:delete val="1"/>
        <c:axPos val="b"/>
        <c:numFmt formatCode="[&gt;=1000000]\R&quot;$&quot;#,##0.0,,&quot;M&quot;;\R&quot;$&quot;#,##0,&quot;K&quot;" sourceLinked="0"/>
        <c:majorTickMark val="none"/>
        <c:minorTickMark val="none"/>
        <c:tickLblPos val="nextTo"/>
        <c:crossAx val="199184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[olist_workbook.xlsx]charts!PivotTable15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mix is shifting over time; leaders remain stable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charts!$B$68:$B$69</c:f>
              <c:strCache>
                <c:ptCount val="1"/>
                <c:pt idx="0">
                  <c:v>bed_bath_table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charts!$B$70:$B$91</c:f>
              <c:numCache>
                <c:formatCode>General</c:formatCode>
                <c:ptCount val="20"/>
                <c:pt idx="0">
                  <c:v>6957.56</c:v>
                </c:pt>
                <c:pt idx="1">
                  <c:v>20842.77</c:v>
                </c:pt>
                <c:pt idx="2">
                  <c:v>28397.11</c:v>
                </c:pt>
                <c:pt idx="3">
                  <c:v>25459.260000000002</c:v>
                </c:pt>
                <c:pt idx="4">
                  <c:v>42985.119999999995</c:v>
                </c:pt>
                <c:pt idx="5">
                  <c:v>39046.54</c:v>
                </c:pt>
                <c:pt idx="6">
                  <c:v>81432.579999999987</c:v>
                </c:pt>
                <c:pt idx="7">
                  <c:v>59610.07</c:v>
                </c:pt>
                <c:pt idx="8">
                  <c:v>59203.009999999995</c:v>
                </c:pt>
                <c:pt idx="9">
                  <c:v>62537.209999999992</c:v>
                </c:pt>
                <c:pt idx="10">
                  <c:v>104609.2</c:v>
                </c:pt>
                <c:pt idx="11">
                  <c:v>49868.770000000004</c:v>
                </c:pt>
                <c:pt idx="12">
                  <c:v>98400.73</c:v>
                </c:pt>
                <c:pt idx="13">
                  <c:v>73324.81</c:v>
                </c:pt>
                <c:pt idx="14">
                  <c:v>73997.34</c:v>
                </c:pt>
                <c:pt idx="15">
                  <c:v>101193.46</c:v>
                </c:pt>
                <c:pt idx="16">
                  <c:v>73768.33</c:v>
                </c:pt>
                <c:pt idx="17">
                  <c:v>81730.929999999993</c:v>
                </c:pt>
                <c:pt idx="18">
                  <c:v>83828.3</c:v>
                </c:pt>
                <c:pt idx="19">
                  <c:v>56182.41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C-4B51-BED1-8F29AAF24CB5}"/>
            </c:ext>
          </c:extLst>
        </c:ser>
        <c:ser>
          <c:idx val="1"/>
          <c:order val="1"/>
          <c:tx>
            <c:strRef>
              <c:f>charts!$C$68:$C$69</c:f>
              <c:strCache>
                <c:ptCount val="1"/>
                <c:pt idx="0">
                  <c:v>computers_accessories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charts!$C$70:$C$91</c:f>
              <c:numCache>
                <c:formatCode>General</c:formatCode>
                <c:ptCount val="20"/>
                <c:pt idx="0">
                  <c:v>5521</c:v>
                </c:pt>
                <c:pt idx="1">
                  <c:v>14841.1</c:v>
                </c:pt>
                <c:pt idx="2">
                  <c:v>28707.159999999996</c:v>
                </c:pt>
                <c:pt idx="3">
                  <c:v>20374.650000000001</c:v>
                </c:pt>
                <c:pt idx="4">
                  <c:v>55551.439999999995</c:v>
                </c:pt>
                <c:pt idx="5">
                  <c:v>36567.75</c:v>
                </c:pt>
                <c:pt idx="6">
                  <c:v>50976.3</c:v>
                </c:pt>
                <c:pt idx="7">
                  <c:v>33446.53</c:v>
                </c:pt>
                <c:pt idx="8">
                  <c:v>31110.030000000002</c:v>
                </c:pt>
                <c:pt idx="9">
                  <c:v>52700.289999999994</c:v>
                </c:pt>
                <c:pt idx="10">
                  <c:v>79509.31</c:v>
                </c:pt>
                <c:pt idx="11">
                  <c:v>38567</c:v>
                </c:pt>
                <c:pt idx="12">
                  <c:v>105947.37</c:v>
                </c:pt>
                <c:pt idx="13">
                  <c:v>118493.48000000001</c:v>
                </c:pt>
                <c:pt idx="14">
                  <c:v>87291.470000000016</c:v>
                </c:pt>
                <c:pt idx="15">
                  <c:v>75671.51999999999</c:v>
                </c:pt>
                <c:pt idx="16">
                  <c:v>51302.5</c:v>
                </c:pt>
                <c:pt idx="17">
                  <c:v>48769.3</c:v>
                </c:pt>
                <c:pt idx="18">
                  <c:v>60372.06</c:v>
                </c:pt>
                <c:pt idx="19">
                  <c:v>35685.740000000005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AC-4B51-BED1-8F29AAF24CB5}"/>
            </c:ext>
          </c:extLst>
        </c:ser>
        <c:ser>
          <c:idx val="2"/>
          <c:order val="2"/>
          <c:tx>
            <c:strRef>
              <c:f>charts!$D$68:$D$69</c:f>
              <c:strCache>
                <c:ptCount val="1"/>
                <c:pt idx="0">
                  <c:v>health_beauty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charts!$D$70:$D$91</c:f>
              <c:numCache>
                <c:formatCode>General</c:formatCode>
                <c:ptCount val="20"/>
                <c:pt idx="0">
                  <c:v>23526.65</c:v>
                </c:pt>
                <c:pt idx="1">
                  <c:v>19112.309999999998</c:v>
                </c:pt>
                <c:pt idx="2">
                  <c:v>27530.440000000002</c:v>
                </c:pt>
                <c:pt idx="3">
                  <c:v>23729.91</c:v>
                </c:pt>
                <c:pt idx="4">
                  <c:v>57490.66</c:v>
                </c:pt>
                <c:pt idx="5">
                  <c:v>34342.31</c:v>
                </c:pt>
                <c:pt idx="6">
                  <c:v>47739.64</c:v>
                </c:pt>
                <c:pt idx="7">
                  <c:v>48063.33</c:v>
                </c:pt>
                <c:pt idx="8">
                  <c:v>55336.5</c:v>
                </c:pt>
                <c:pt idx="9">
                  <c:v>53853.74</c:v>
                </c:pt>
                <c:pt idx="10">
                  <c:v>91633.930000000008</c:v>
                </c:pt>
                <c:pt idx="11">
                  <c:v>58590.020000000004</c:v>
                </c:pt>
                <c:pt idx="12">
                  <c:v>94395.19</c:v>
                </c:pt>
                <c:pt idx="13">
                  <c:v>100423.64</c:v>
                </c:pt>
                <c:pt idx="14">
                  <c:v>84375.950000000012</c:v>
                </c:pt>
                <c:pt idx="15">
                  <c:v>124741.88</c:v>
                </c:pt>
                <c:pt idx="16">
                  <c:v>93857.69</c:v>
                </c:pt>
                <c:pt idx="17">
                  <c:v>114205.31000000001</c:v>
                </c:pt>
                <c:pt idx="18">
                  <c:v>149054</c:v>
                </c:pt>
                <c:pt idx="19">
                  <c:v>103875.20999999999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AC-4B51-BED1-8F29AAF24CB5}"/>
            </c:ext>
          </c:extLst>
        </c:ser>
        <c:ser>
          <c:idx val="3"/>
          <c:order val="3"/>
          <c:tx>
            <c:strRef>
              <c:f>charts!$E$68:$E$69</c:f>
              <c:strCache>
                <c:ptCount val="1"/>
                <c:pt idx="0">
                  <c:v>sports_leisure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charts!$E$70:$E$91</c:f>
              <c:numCache>
                <c:formatCode>General</c:formatCode>
                <c:ptCount val="20"/>
                <c:pt idx="0">
                  <c:v>14472.51</c:v>
                </c:pt>
                <c:pt idx="1">
                  <c:v>23285.48</c:v>
                </c:pt>
                <c:pt idx="2">
                  <c:v>21582.550000000003</c:v>
                </c:pt>
                <c:pt idx="3">
                  <c:v>26255.260000000002</c:v>
                </c:pt>
                <c:pt idx="4">
                  <c:v>45617.659999999996</c:v>
                </c:pt>
                <c:pt idx="5">
                  <c:v>34640.269999999997</c:v>
                </c:pt>
                <c:pt idx="6">
                  <c:v>50536.08</c:v>
                </c:pt>
                <c:pt idx="7">
                  <c:v>44109.680000000008</c:v>
                </c:pt>
                <c:pt idx="8">
                  <c:v>54057.789999999994</c:v>
                </c:pt>
                <c:pt idx="9">
                  <c:v>64374.67</c:v>
                </c:pt>
                <c:pt idx="10">
                  <c:v>73198.03</c:v>
                </c:pt>
                <c:pt idx="11">
                  <c:v>59242.299999999996</c:v>
                </c:pt>
                <c:pt idx="12">
                  <c:v>108807.93</c:v>
                </c:pt>
                <c:pt idx="13">
                  <c:v>87363.89</c:v>
                </c:pt>
                <c:pt idx="14">
                  <c:v>87373.200000000012</c:v>
                </c:pt>
                <c:pt idx="15">
                  <c:v>91741.62999999999</c:v>
                </c:pt>
                <c:pt idx="16">
                  <c:v>55957.37</c:v>
                </c:pt>
                <c:pt idx="17">
                  <c:v>51325.01</c:v>
                </c:pt>
                <c:pt idx="18">
                  <c:v>73962.53</c:v>
                </c:pt>
                <c:pt idx="19">
                  <c:v>46686.83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C-4B51-BED1-8F29AAF24CB5}"/>
            </c:ext>
          </c:extLst>
        </c:ser>
        <c:ser>
          <c:idx val="4"/>
          <c:order val="4"/>
          <c:tx>
            <c:strRef>
              <c:f>charts!$F$68:$F$69</c:f>
              <c:strCache>
                <c:ptCount val="1"/>
                <c:pt idx="0">
                  <c:v>watches_gifts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charts!$F$70:$F$91</c:f>
              <c:numCache>
                <c:formatCode>General</c:formatCode>
                <c:ptCount val="20"/>
                <c:pt idx="0">
                  <c:v>9822.8700000000008</c:v>
                </c:pt>
                <c:pt idx="1">
                  <c:v>12445.32</c:v>
                </c:pt>
                <c:pt idx="2">
                  <c:v>26023.89</c:v>
                </c:pt>
                <c:pt idx="3">
                  <c:v>22653.77</c:v>
                </c:pt>
                <c:pt idx="4">
                  <c:v>46203.590000000004</c:v>
                </c:pt>
                <c:pt idx="5">
                  <c:v>24255.919999999998</c:v>
                </c:pt>
                <c:pt idx="6">
                  <c:v>45068.450000000004</c:v>
                </c:pt>
                <c:pt idx="7">
                  <c:v>36997.89</c:v>
                </c:pt>
                <c:pt idx="8">
                  <c:v>42718.770000000004</c:v>
                </c:pt>
                <c:pt idx="9">
                  <c:v>79395.849999999991</c:v>
                </c:pt>
                <c:pt idx="10">
                  <c:v>106568.54000000001</c:v>
                </c:pt>
                <c:pt idx="11">
                  <c:v>59646.11</c:v>
                </c:pt>
                <c:pt idx="12">
                  <c:v>89562.41</c:v>
                </c:pt>
                <c:pt idx="13">
                  <c:v>69474</c:v>
                </c:pt>
                <c:pt idx="14">
                  <c:v>94485.7</c:v>
                </c:pt>
                <c:pt idx="15">
                  <c:v>126022.42</c:v>
                </c:pt>
                <c:pt idx="16">
                  <c:v>104875.8</c:v>
                </c:pt>
                <c:pt idx="17">
                  <c:v>89273.94</c:v>
                </c:pt>
                <c:pt idx="18">
                  <c:v>118692.8</c:v>
                </c:pt>
                <c:pt idx="19">
                  <c:v>56887.3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AC-4B51-BED1-8F29AAF24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804128"/>
        <c:axId val="1308804608"/>
      </c:areaChart>
      <c:catAx>
        <c:axId val="130880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04608"/>
        <c:crosses val="autoZero"/>
        <c:auto val="1"/>
        <c:lblAlgn val="ctr"/>
        <c:lblOffset val="100"/>
        <c:noMultiLvlLbl val="0"/>
      </c:catAx>
      <c:valAx>
        <c:axId val="13088046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0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categories drive revenue; premium AOV categories</a:t>
            </a:r>
            <a:r>
              <a:rPr lang="en-US" baseline="0"/>
              <a:t> are smaller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Gross Revenue</c:v>
          </c:tx>
          <c:spPr>
            <a:solidFill>
              <a:schemeClr val="accent1">
                <a:lumMod val="60000"/>
                <a:lumOff val="40000"/>
                <a:alpha val="50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7F595DF-CE00-41DB-AB2C-84CCE6F252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528-47DD-AAFF-4E2DFF07CB4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B160F43-ABC9-419D-BEB3-48552D7087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528-47DD-AAFF-4E2DFF07CB4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2E2DE35-78D4-42B0-A3E8-E3493CED7F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528-47DD-AAFF-4E2DFF07CB4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28-47DD-AAFF-4E2DFF07CB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528-47DD-AAFF-4E2DFF07CB4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28-47DD-AAFF-4E2DFF07CB4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F6770C7-5AEA-4A95-BC81-EE88804759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28-47DD-AAFF-4E2DFF07CB4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28-47DD-AAFF-4E2DFF07CB4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528-47DD-AAFF-4E2DFF07CB4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28-47DD-AAFF-4E2DFF07CB4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528-47DD-AAFF-4E2DFF07CB4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528-47DD-AAFF-4E2DFF07CB4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528-47DD-AAFF-4E2DFF07CB4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528-47DD-AAFF-4E2DFF07CB4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4D14BD5-80E1-4316-87D5-420E18B22D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528-47DD-AAFF-4E2DFF07CB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charts!$B$276:$B$290</c:f>
              <c:numCache>
                <c:formatCode>General</c:formatCode>
                <c:ptCount val="15"/>
                <c:pt idx="0">
                  <c:v>9255</c:v>
                </c:pt>
                <c:pt idx="1">
                  <c:v>8595</c:v>
                </c:pt>
                <c:pt idx="2">
                  <c:v>7499</c:v>
                </c:pt>
                <c:pt idx="3">
                  <c:v>6512</c:v>
                </c:pt>
                <c:pt idx="4">
                  <c:v>6256</c:v>
                </c:pt>
                <c:pt idx="5">
                  <c:v>5717</c:v>
                </c:pt>
                <c:pt idx="6">
                  <c:v>5486</c:v>
                </c:pt>
                <c:pt idx="7">
                  <c:v>4083</c:v>
                </c:pt>
                <c:pt idx="8">
                  <c:v>3796</c:v>
                </c:pt>
                <c:pt idx="9">
                  <c:v>3777</c:v>
                </c:pt>
                <c:pt idx="10">
                  <c:v>3549</c:v>
                </c:pt>
                <c:pt idx="11">
                  <c:v>3442</c:v>
                </c:pt>
                <c:pt idx="12">
                  <c:v>3059</c:v>
                </c:pt>
                <c:pt idx="13">
                  <c:v>2797</c:v>
                </c:pt>
                <c:pt idx="14">
                  <c:v>1247</c:v>
                </c:pt>
              </c:numCache>
            </c:numRef>
          </c:xVal>
          <c:yVal>
            <c:numRef>
              <c:f>charts!$D$276:$D$290</c:f>
              <c:numCache>
                <c:formatCode>"$"#,##0.00</c:formatCode>
                <c:ptCount val="15"/>
                <c:pt idx="0">
                  <c:v>129.91971379833055</c:v>
                </c:pt>
                <c:pt idx="1">
                  <c:v>168.11362009470432</c:v>
                </c:pt>
                <c:pt idx="2">
                  <c:v>149.76435398061903</c:v>
                </c:pt>
                <c:pt idx="3">
                  <c:v>163.79588834822258</c:v>
                </c:pt>
                <c:pt idx="4">
                  <c:v>135.56705596840936</c:v>
                </c:pt>
                <c:pt idx="5">
                  <c:v>130.38221570612237</c:v>
                </c:pt>
                <c:pt idx="6">
                  <c:v>261.03752032616768</c:v>
                </c:pt>
                <c:pt idx="7">
                  <c:v>89.799618176305842</c:v>
                </c:pt>
                <c:pt idx="8">
                  <c:v>185.503990393073</c:v>
                </c:pt>
                <c:pt idx="9">
                  <c:v>141.3726723592799</c:v>
                </c:pt>
                <c:pt idx="10">
                  <c:v>206.55054999183665</c:v>
                </c:pt>
                <c:pt idx="11">
                  <c:v>175.07460383622279</c:v>
                </c:pt>
                <c:pt idx="12">
                  <c:v>149.06152420452392</c:v>
                </c:pt>
                <c:pt idx="13">
                  <c:v>154.51585959711025</c:v>
                </c:pt>
                <c:pt idx="14">
                  <c:v>274.36730780032332</c:v>
                </c:pt>
              </c:numCache>
            </c:numRef>
          </c:yVal>
          <c:bubbleSize>
            <c:numRef>
              <c:f>charts!$C$276:$C$290</c:f>
              <c:numCache>
                <c:formatCode>"$"#,##0.00</c:formatCode>
                <c:ptCount val="15"/>
                <c:pt idx="0">
                  <c:v>1223375.5100000002</c:v>
                </c:pt>
                <c:pt idx="1">
                  <c:v>1405878.31</c:v>
                </c:pt>
                <c:pt idx="2">
                  <c:v>1114590.6700000002</c:v>
                </c:pt>
                <c:pt idx="3">
                  <c:v>1031405.9999999994</c:v>
                </c:pt>
                <c:pt idx="4">
                  <c:v>873214.97999999986</c:v>
                </c:pt>
                <c:pt idx="5">
                  <c:v>755228.80999999971</c:v>
                </c:pt>
                <c:pt idx="6">
                  <c:v>1261075.3400000001</c:v>
                </c:pt>
                <c:pt idx="7">
                  <c:v>378782.64</c:v>
                </c:pt>
                <c:pt idx="8">
                  <c:v>667579.10000000009</c:v>
                </c:pt>
                <c:pt idx="9">
                  <c:v>542083.6</c:v>
                </c:pt>
                <c:pt idx="10">
                  <c:v>690166.40999999992</c:v>
                </c:pt>
                <c:pt idx="11">
                  <c:v>565570.89</c:v>
                </c:pt>
                <c:pt idx="12">
                  <c:v>437768.81</c:v>
                </c:pt>
                <c:pt idx="13">
                  <c:v>464822.32</c:v>
                </c:pt>
                <c:pt idx="14">
                  <c:v>332910.90999999997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charts!$A$276:$A$290</c15:f>
                <c15:dlblRangeCache>
                  <c:ptCount val="15"/>
                  <c:pt idx="0">
                    <c:v>bed_bath_table</c:v>
                  </c:pt>
                  <c:pt idx="1">
                    <c:v>health_beauty</c:v>
                  </c:pt>
                  <c:pt idx="2">
                    <c:v>sports_leisure</c:v>
                  </c:pt>
                  <c:pt idx="3">
                    <c:v>computers_accessories</c:v>
                  </c:pt>
                  <c:pt idx="4">
                    <c:v>furniture_decor</c:v>
                  </c:pt>
                  <c:pt idx="5">
                    <c:v>housewares</c:v>
                  </c:pt>
                  <c:pt idx="6">
                    <c:v>watches_gifts</c:v>
                  </c:pt>
                  <c:pt idx="7">
                    <c:v>telephony</c:v>
                  </c:pt>
                  <c:pt idx="8">
                    <c:v>auto</c:v>
                  </c:pt>
                  <c:pt idx="9">
                    <c:v>toys</c:v>
                  </c:pt>
                  <c:pt idx="10">
                    <c:v>cool_stuff</c:v>
                  </c:pt>
                  <c:pt idx="11">
                    <c:v>garden_tools</c:v>
                  </c:pt>
                  <c:pt idx="12">
                    <c:v>perfumery</c:v>
                  </c:pt>
                  <c:pt idx="13">
                    <c:v>baby</c:v>
                  </c:pt>
                  <c:pt idx="14">
                    <c:v>office_furniture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5528-47DD-AAFF-4E2DFF07CB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374733120"/>
        <c:axId val="1374747520"/>
      </c:bubbleChart>
      <c:valAx>
        <c:axId val="1374733120"/>
        <c:scaling>
          <c:orientation val="minMax"/>
          <c:max val="1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747520"/>
        <c:crosses val="autoZero"/>
        <c:crossBetween val="midCat"/>
      </c:valAx>
      <c:valAx>
        <c:axId val="1374747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R&quot;$&quot;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73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 delivery is strongly correlated</a:t>
            </a:r>
            <a:r>
              <a:rPr lang="en-US" baseline="0"/>
              <a:t> with lower customer review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charts!$C$196:$C$233</c:f>
              <c:numCache>
                <c:formatCode>General</c:formatCode>
                <c:ptCount val="38"/>
                <c:pt idx="0">
                  <c:v>4.411395348837209E-2</c:v>
                </c:pt>
                <c:pt idx="1">
                  <c:v>9.5716279069767471E-2</c:v>
                </c:pt>
                <c:pt idx="2">
                  <c:v>3.7730232558139537E-2</c:v>
                </c:pt>
                <c:pt idx="3">
                  <c:v>5.1782352941176474E-2</c:v>
                </c:pt>
                <c:pt idx="4">
                  <c:v>4.0175294117647052E-2</c:v>
                </c:pt>
                <c:pt idx="5">
                  <c:v>3.171395348837211E-2</c:v>
                </c:pt>
                <c:pt idx="6">
                  <c:v>3.2838823529411761E-2</c:v>
                </c:pt>
                <c:pt idx="7">
                  <c:v>9.7777647058823566E-2</c:v>
                </c:pt>
                <c:pt idx="8">
                  <c:v>8.1329411764705872E-2</c:v>
                </c:pt>
                <c:pt idx="9">
                  <c:v>2.35564705882353E-2</c:v>
                </c:pt>
                <c:pt idx="10">
                  <c:v>9.0513953488372101E-2</c:v>
                </c:pt>
                <c:pt idx="11">
                  <c:v>5.4444047619047593E-2</c:v>
                </c:pt>
                <c:pt idx="12">
                  <c:v>4.6051764705882361E-2</c:v>
                </c:pt>
                <c:pt idx="13">
                  <c:v>5.3852380952380964E-2</c:v>
                </c:pt>
                <c:pt idx="14">
                  <c:v>3.2482352941176469E-2</c:v>
                </c:pt>
                <c:pt idx="15">
                  <c:v>6.8754117647058827E-2</c:v>
                </c:pt>
                <c:pt idx="16">
                  <c:v>8.0226506024096395E-2</c:v>
                </c:pt>
                <c:pt idx="17">
                  <c:v>0.12179642857142856</c:v>
                </c:pt>
                <c:pt idx="18">
                  <c:v>6.822235294117647E-2</c:v>
                </c:pt>
                <c:pt idx="19">
                  <c:v>4.1907228915662662E-2</c:v>
                </c:pt>
                <c:pt idx="20">
                  <c:v>2.5653488372093022E-2</c:v>
                </c:pt>
                <c:pt idx="21">
                  <c:v>2.6058823529411763E-2</c:v>
                </c:pt>
                <c:pt idx="22">
                  <c:v>9.2128571428571449E-2</c:v>
                </c:pt>
                <c:pt idx="23">
                  <c:v>1.1977380952380953E-2</c:v>
                </c:pt>
                <c:pt idx="24">
                  <c:v>4.6816867469879522E-2</c:v>
                </c:pt>
                <c:pt idx="25">
                  <c:v>3.0772289156626508E-2</c:v>
                </c:pt>
                <c:pt idx="26">
                  <c:v>3.7308333333333339E-2</c:v>
                </c:pt>
                <c:pt idx="27">
                  <c:v>0.15412048192771086</c:v>
                </c:pt>
                <c:pt idx="28">
                  <c:v>7.2004878048780488E-2</c:v>
                </c:pt>
                <c:pt idx="29">
                  <c:v>8.6595238095238114E-2</c:v>
                </c:pt>
                <c:pt idx="30">
                  <c:v>2.8728915662650602E-2</c:v>
                </c:pt>
                <c:pt idx="31">
                  <c:v>5.4787058823529418E-2</c:v>
                </c:pt>
                <c:pt idx="32">
                  <c:v>9.8104938271604936E-2</c:v>
                </c:pt>
                <c:pt idx="33">
                  <c:v>8.567073170731708E-3</c:v>
                </c:pt>
                <c:pt idx="34">
                  <c:v>7.627530864197532E-2</c:v>
                </c:pt>
                <c:pt idx="35">
                  <c:v>0.14836875000000002</c:v>
                </c:pt>
                <c:pt idx="36">
                  <c:v>7.9651219512195129E-2</c:v>
                </c:pt>
                <c:pt idx="37">
                  <c:v>2.1995000000000001E-2</c:v>
                </c:pt>
              </c:numCache>
            </c:numRef>
          </c:xVal>
          <c:yVal>
            <c:numRef>
              <c:f>charts!$D$196:$D$233</c:f>
              <c:numCache>
                <c:formatCode>General</c:formatCode>
                <c:ptCount val="38"/>
                <c:pt idx="0">
                  <c:v>4.116627906976742</c:v>
                </c:pt>
                <c:pt idx="1">
                  <c:v>3.8409302325581396</c:v>
                </c:pt>
                <c:pt idx="2">
                  <c:v>4.0808139534883727</c:v>
                </c:pt>
                <c:pt idx="3">
                  <c:v>4.0169411764705867</c:v>
                </c:pt>
                <c:pt idx="4">
                  <c:v>3.990697674418604</c:v>
                </c:pt>
                <c:pt idx="5">
                  <c:v>4.1658139534883718</c:v>
                </c:pt>
                <c:pt idx="6">
                  <c:v>4.1434117647058804</c:v>
                </c:pt>
                <c:pt idx="7">
                  <c:v>3.8059999999999987</c:v>
                </c:pt>
                <c:pt idx="8">
                  <c:v>3.964941176470588</c:v>
                </c:pt>
                <c:pt idx="9">
                  <c:v>4.251764705882354</c:v>
                </c:pt>
                <c:pt idx="10">
                  <c:v>3.9965116279069774</c:v>
                </c:pt>
                <c:pt idx="11">
                  <c:v>3.9885714285714275</c:v>
                </c:pt>
                <c:pt idx="12">
                  <c:v>3.9809411764705867</c:v>
                </c:pt>
                <c:pt idx="13">
                  <c:v>4.0628571428571441</c:v>
                </c:pt>
                <c:pt idx="14">
                  <c:v>4.1648235294117644</c:v>
                </c:pt>
                <c:pt idx="15">
                  <c:v>3.9964705882352947</c:v>
                </c:pt>
                <c:pt idx="16">
                  <c:v>3.9665060240963861</c:v>
                </c:pt>
                <c:pt idx="17">
                  <c:v>3.9305952380952371</c:v>
                </c:pt>
                <c:pt idx="18">
                  <c:v>3.8508235294117652</c:v>
                </c:pt>
                <c:pt idx="19">
                  <c:v>4.1907228915662644</c:v>
                </c:pt>
                <c:pt idx="20">
                  <c:v>4.2479069767441864</c:v>
                </c:pt>
                <c:pt idx="21">
                  <c:v>4.2127058823529415</c:v>
                </c:pt>
                <c:pt idx="22">
                  <c:v>3.8702380952380948</c:v>
                </c:pt>
                <c:pt idx="23">
                  <c:v>4.2030952380952371</c:v>
                </c:pt>
                <c:pt idx="24">
                  <c:v>3.9907228915662647</c:v>
                </c:pt>
                <c:pt idx="25">
                  <c:v>4.2208433734939756</c:v>
                </c:pt>
                <c:pt idx="26">
                  <c:v>4.2754761904761898</c:v>
                </c:pt>
                <c:pt idx="27">
                  <c:v>3.7320481927710842</c:v>
                </c:pt>
                <c:pt idx="28">
                  <c:v>4.0878048780487806</c:v>
                </c:pt>
                <c:pt idx="29">
                  <c:v>3.9620238095238087</c:v>
                </c:pt>
                <c:pt idx="30">
                  <c:v>4.0780952380952371</c:v>
                </c:pt>
                <c:pt idx="31">
                  <c:v>4.1789411764705893</c:v>
                </c:pt>
                <c:pt idx="32">
                  <c:v>3.9865853658536596</c:v>
                </c:pt>
                <c:pt idx="33">
                  <c:v>4.246463414634146</c:v>
                </c:pt>
                <c:pt idx="34">
                  <c:v>4.0750617283950623</c:v>
                </c:pt>
                <c:pt idx="35">
                  <c:v>3.8749382716049383</c:v>
                </c:pt>
                <c:pt idx="36">
                  <c:v>4.1936585365853656</c:v>
                </c:pt>
                <c:pt idx="37">
                  <c:v>4.1235802469135798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54-4279-8B5C-D50595C5E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92416"/>
        <c:axId val="9972010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charts!$D$196:$D$233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4.116627906976742</c:v>
                      </c:pt>
                      <c:pt idx="1">
                        <c:v>3.8409302325581396</c:v>
                      </c:pt>
                      <c:pt idx="2">
                        <c:v>4.0808139534883727</c:v>
                      </c:pt>
                      <c:pt idx="3">
                        <c:v>4.0169411764705867</c:v>
                      </c:pt>
                      <c:pt idx="4">
                        <c:v>3.990697674418604</c:v>
                      </c:pt>
                      <c:pt idx="5">
                        <c:v>4.1658139534883718</c:v>
                      </c:pt>
                      <c:pt idx="6">
                        <c:v>4.1434117647058804</c:v>
                      </c:pt>
                      <c:pt idx="7">
                        <c:v>3.8059999999999987</c:v>
                      </c:pt>
                      <c:pt idx="8">
                        <c:v>3.964941176470588</c:v>
                      </c:pt>
                      <c:pt idx="9">
                        <c:v>4.251764705882354</c:v>
                      </c:pt>
                      <c:pt idx="10">
                        <c:v>3.9965116279069774</c:v>
                      </c:pt>
                      <c:pt idx="11">
                        <c:v>3.9885714285714275</c:v>
                      </c:pt>
                      <c:pt idx="12">
                        <c:v>3.9809411764705867</c:v>
                      </c:pt>
                      <c:pt idx="13">
                        <c:v>4.0628571428571441</c:v>
                      </c:pt>
                      <c:pt idx="14">
                        <c:v>4.1648235294117644</c:v>
                      </c:pt>
                      <c:pt idx="15">
                        <c:v>3.9964705882352947</c:v>
                      </c:pt>
                      <c:pt idx="16">
                        <c:v>3.9665060240963861</c:v>
                      </c:pt>
                      <c:pt idx="17">
                        <c:v>3.9305952380952371</c:v>
                      </c:pt>
                      <c:pt idx="18">
                        <c:v>3.8508235294117652</c:v>
                      </c:pt>
                      <c:pt idx="19">
                        <c:v>4.1907228915662644</c:v>
                      </c:pt>
                      <c:pt idx="20">
                        <c:v>4.2479069767441864</c:v>
                      </c:pt>
                      <c:pt idx="21">
                        <c:v>4.2127058823529415</c:v>
                      </c:pt>
                      <c:pt idx="22">
                        <c:v>3.8702380952380948</c:v>
                      </c:pt>
                      <c:pt idx="23">
                        <c:v>4.2030952380952371</c:v>
                      </c:pt>
                      <c:pt idx="24">
                        <c:v>3.9907228915662647</c:v>
                      </c:pt>
                      <c:pt idx="25">
                        <c:v>4.2208433734939756</c:v>
                      </c:pt>
                      <c:pt idx="26">
                        <c:v>4.2754761904761898</c:v>
                      </c:pt>
                      <c:pt idx="27">
                        <c:v>3.7320481927710842</c:v>
                      </c:pt>
                      <c:pt idx="28">
                        <c:v>4.0878048780487806</c:v>
                      </c:pt>
                      <c:pt idx="29">
                        <c:v>3.9620238095238087</c:v>
                      </c:pt>
                      <c:pt idx="30">
                        <c:v>4.0780952380952371</c:v>
                      </c:pt>
                      <c:pt idx="31">
                        <c:v>4.1789411764705893</c:v>
                      </c:pt>
                      <c:pt idx="32">
                        <c:v>3.9865853658536596</c:v>
                      </c:pt>
                      <c:pt idx="33">
                        <c:v>4.246463414634146</c:v>
                      </c:pt>
                      <c:pt idx="34">
                        <c:v>4.0750617283950623</c:v>
                      </c:pt>
                      <c:pt idx="35">
                        <c:v>3.8749382716049383</c:v>
                      </c:pt>
                      <c:pt idx="36">
                        <c:v>4.1936585365853656</c:v>
                      </c:pt>
                      <c:pt idx="37">
                        <c:v>4.1235802469135798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charts!$C$196:$C$233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4.411395348837209E-2</c:v>
                      </c:pt>
                      <c:pt idx="1">
                        <c:v>9.5716279069767471E-2</c:v>
                      </c:pt>
                      <c:pt idx="2">
                        <c:v>3.7730232558139537E-2</c:v>
                      </c:pt>
                      <c:pt idx="3">
                        <c:v>5.1782352941176474E-2</c:v>
                      </c:pt>
                      <c:pt idx="4">
                        <c:v>4.0175294117647052E-2</c:v>
                      </c:pt>
                      <c:pt idx="5">
                        <c:v>3.171395348837211E-2</c:v>
                      </c:pt>
                      <c:pt idx="6">
                        <c:v>3.2838823529411761E-2</c:v>
                      </c:pt>
                      <c:pt idx="7">
                        <c:v>9.7777647058823566E-2</c:v>
                      </c:pt>
                      <c:pt idx="8">
                        <c:v>8.1329411764705872E-2</c:v>
                      </c:pt>
                      <c:pt idx="9">
                        <c:v>2.35564705882353E-2</c:v>
                      </c:pt>
                      <c:pt idx="10">
                        <c:v>9.0513953488372101E-2</c:v>
                      </c:pt>
                      <c:pt idx="11">
                        <c:v>5.4444047619047593E-2</c:v>
                      </c:pt>
                      <c:pt idx="12">
                        <c:v>4.6051764705882361E-2</c:v>
                      </c:pt>
                      <c:pt idx="13">
                        <c:v>5.3852380952380964E-2</c:v>
                      </c:pt>
                      <c:pt idx="14">
                        <c:v>3.2482352941176469E-2</c:v>
                      </c:pt>
                      <c:pt idx="15">
                        <c:v>6.8754117647058827E-2</c:v>
                      </c:pt>
                      <c:pt idx="16">
                        <c:v>8.0226506024096395E-2</c:v>
                      </c:pt>
                      <c:pt idx="17">
                        <c:v>0.12179642857142856</c:v>
                      </c:pt>
                      <c:pt idx="18">
                        <c:v>6.822235294117647E-2</c:v>
                      </c:pt>
                      <c:pt idx="19">
                        <c:v>4.1907228915662662E-2</c:v>
                      </c:pt>
                      <c:pt idx="20">
                        <c:v>2.5653488372093022E-2</c:v>
                      </c:pt>
                      <c:pt idx="21">
                        <c:v>2.6058823529411763E-2</c:v>
                      </c:pt>
                      <c:pt idx="22">
                        <c:v>9.2128571428571449E-2</c:v>
                      </c:pt>
                      <c:pt idx="23">
                        <c:v>1.1977380952380953E-2</c:v>
                      </c:pt>
                      <c:pt idx="24">
                        <c:v>4.6816867469879522E-2</c:v>
                      </c:pt>
                      <c:pt idx="25">
                        <c:v>3.0772289156626508E-2</c:v>
                      </c:pt>
                      <c:pt idx="26">
                        <c:v>3.7308333333333339E-2</c:v>
                      </c:pt>
                      <c:pt idx="27">
                        <c:v>0.15412048192771086</c:v>
                      </c:pt>
                      <c:pt idx="28">
                        <c:v>7.2004878048780488E-2</c:v>
                      </c:pt>
                      <c:pt idx="29">
                        <c:v>8.6595238095238114E-2</c:v>
                      </c:pt>
                      <c:pt idx="30">
                        <c:v>2.8728915662650602E-2</c:v>
                      </c:pt>
                      <c:pt idx="31">
                        <c:v>5.4787058823529418E-2</c:v>
                      </c:pt>
                      <c:pt idx="32">
                        <c:v>9.8104938271604936E-2</c:v>
                      </c:pt>
                      <c:pt idx="33">
                        <c:v>8.567073170731708E-3</c:v>
                      </c:pt>
                      <c:pt idx="34">
                        <c:v>7.627530864197532E-2</c:v>
                      </c:pt>
                      <c:pt idx="35">
                        <c:v>0.14836875000000002</c:v>
                      </c:pt>
                      <c:pt idx="36">
                        <c:v>7.9651219512195129E-2</c:v>
                      </c:pt>
                      <c:pt idx="37">
                        <c:v>2.1995000000000001E-2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1C54-4279-8B5C-D50595C5E23C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charts!$E$196:$E$233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8.4231395348837221</c:v>
                      </c:pt>
                      <c:pt idx="1">
                        <c:v>14.747093023255815</c:v>
                      </c:pt>
                      <c:pt idx="2">
                        <c:v>11.878837209302326</c:v>
                      </c:pt>
                      <c:pt idx="3">
                        <c:v>15.551411764705881</c:v>
                      </c:pt>
                      <c:pt idx="4">
                        <c:v>12.911999999999999</c:v>
                      </c:pt>
                      <c:pt idx="5">
                        <c:v>10.714883720930237</c:v>
                      </c:pt>
                      <c:pt idx="6">
                        <c:v>10.837294117647058</c:v>
                      </c:pt>
                      <c:pt idx="7">
                        <c:v>19.052823529411761</c:v>
                      </c:pt>
                      <c:pt idx="8">
                        <c:v>15.35564705882353</c:v>
                      </c:pt>
                      <c:pt idx="9">
                        <c:v>8.6205882352941181</c:v>
                      </c:pt>
                      <c:pt idx="10">
                        <c:v>14.978720930232567</c:v>
                      </c:pt>
                      <c:pt idx="11">
                        <c:v>15.592857142857135</c:v>
                      </c:pt>
                      <c:pt idx="12">
                        <c:v>12.999294117647059</c:v>
                      </c:pt>
                      <c:pt idx="13">
                        <c:v>11.214523809523806</c:v>
                      </c:pt>
                      <c:pt idx="14">
                        <c:v>11.896470588235291</c:v>
                      </c:pt>
                      <c:pt idx="15">
                        <c:v>13.997647058823532</c:v>
                      </c:pt>
                      <c:pt idx="16">
                        <c:v>18.589638554216862</c:v>
                      </c:pt>
                      <c:pt idx="17">
                        <c:v>21.127142857142857</c:v>
                      </c:pt>
                      <c:pt idx="18">
                        <c:v>15.04305882352941</c:v>
                      </c:pt>
                      <c:pt idx="19">
                        <c:v>6.4260240963855422</c:v>
                      </c:pt>
                      <c:pt idx="20">
                        <c:v>12.932790697674422</c:v>
                      </c:pt>
                      <c:pt idx="21">
                        <c:v>8.5997647058823539</c:v>
                      </c:pt>
                      <c:pt idx="22">
                        <c:v>21.919761904761902</c:v>
                      </c:pt>
                      <c:pt idx="23">
                        <c:v>10.623452380952379</c:v>
                      </c:pt>
                      <c:pt idx="24">
                        <c:v>17.625903614457833</c:v>
                      </c:pt>
                      <c:pt idx="25">
                        <c:v>12.553614457831332</c:v>
                      </c:pt>
                      <c:pt idx="26">
                        <c:v>11.611190476190474</c:v>
                      </c:pt>
                      <c:pt idx="27">
                        <c:v>20.889638554216877</c:v>
                      </c:pt>
                      <c:pt idx="28">
                        <c:v>14.781829268292682</c:v>
                      </c:pt>
                      <c:pt idx="29">
                        <c:v>16.040833333333335</c:v>
                      </c:pt>
                      <c:pt idx="30">
                        <c:v>14.30301204819277</c:v>
                      </c:pt>
                      <c:pt idx="31">
                        <c:v>13.712235294117647</c:v>
                      </c:pt>
                      <c:pt idx="32">
                        <c:v>18.927037037037039</c:v>
                      </c:pt>
                      <c:pt idx="33">
                        <c:v>12.560487804878049</c:v>
                      </c:pt>
                      <c:pt idx="34">
                        <c:v>20.361851851851856</c:v>
                      </c:pt>
                      <c:pt idx="35">
                        <c:v>19.990625000000005</c:v>
                      </c:pt>
                      <c:pt idx="36">
                        <c:v>20.247195121951226</c:v>
                      </c:pt>
                      <c:pt idx="37">
                        <c:v>10.769124999999999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charts!$D$196:$D$233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4.116627906976742</c:v>
                      </c:pt>
                      <c:pt idx="1">
                        <c:v>3.8409302325581396</c:v>
                      </c:pt>
                      <c:pt idx="2">
                        <c:v>4.0808139534883727</c:v>
                      </c:pt>
                      <c:pt idx="3">
                        <c:v>4.0169411764705867</c:v>
                      </c:pt>
                      <c:pt idx="4">
                        <c:v>3.990697674418604</c:v>
                      </c:pt>
                      <c:pt idx="5">
                        <c:v>4.1658139534883718</c:v>
                      </c:pt>
                      <c:pt idx="6">
                        <c:v>4.1434117647058804</c:v>
                      </c:pt>
                      <c:pt idx="7">
                        <c:v>3.8059999999999987</c:v>
                      </c:pt>
                      <c:pt idx="8">
                        <c:v>3.964941176470588</c:v>
                      </c:pt>
                      <c:pt idx="9">
                        <c:v>4.251764705882354</c:v>
                      </c:pt>
                      <c:pt idx="10">
                        <c:v>3.9965116279069774</c:v>
                      </c:pt>
                      <c:pt idx="11">
                        <c:v>3.9885714285714275</c:v>
                      </c:pt>
                      <c:pt idx="12">
                        <c:v>3.9809411764705867</c:v>
                      </c:pt>
                      <c:pt idx="13">
                        <c:v>4.0628571428571441</c:v>
                      </c:pt>
                      <c:pt idx="14">
                        <c:v>4.1648235294117644</c:v>
                      </c:pt>
                      <c:pt idx="15">
                        <c:v>3.9964705882352947</c:v>
                      </c:pt>
                      <c:pt idx="16">
                        <c:v>3.9665060240963861</c:v>
                      </c:pt>
                      <c:pt idx="17">
                        <c:v>3.9305952380952371</c:v>
                      </c:pt>
                      <c:pt idx="18">
                        <c:v>3.8508235294117652</c:v>
                      </c:pt>
                      <c:pt idx="19">
                        <c:v>4.1907228915662644</c:v>
                      </c:pt>
                      <c:pt idx="20">
                        <c:v>4.2479069767441864</c:v>
                      </c:pt>
                      <c:pt idx="21">
                        <c:v>4.2127058823529415</c:v>
                      </c:pt>
                      <c:pt idx="22">
                        <c:v>3.8702380952380948</c:v>
                      </c:pt>
                      <c:pt idx="23">
                        <c:v>4.2030952380952371</c:v>
                      </c:pt>
                      <c:pt idx="24">
                        <c:v>3.9907228915662647</c:v>
                      </c:pt>
                      <c:pt idx="25">
                        <c:v>4.2208433734939756</c:v>
                      </c:pt>
                      <c:pt idx="26">
                        <c:v>4.2754761904761898</c:v>
                      </c:pt>
                      <c:pt idx="27">
                        <c:v>3.7320481927710842</c:v>
                      </c:pt>
                      <c:pt idx="28">
                        <c:v>4.0878048780487806</c:v>
                      </c:pt>
                      <c:pt idx="29">
                        <c:v>3.9620238095238087</c:v>
                      </c:pt>
                      <c:pt idx="30">
                        <c:v>4.0780952380952371</c:v>
                      </c:pt>
                      <c:pt idx="31">
                        <c:v>4.1789411764705893</c:v>
                      </c:pt>
                      <c:pt idx="32">
                        <c:v>3.9865853658536596</c:v>
                      </c:pt>
                      <c:pt idx="33">
                        <c:v>4.246463414634146</c:v>
                      </c:pt>
                      <c:pt idx="34">
                        <c:v>4.0750617283950623</c:v>
                      </c:pt>
                      <c:pt idx="35">
                        <c:v>3.8749382716049383</c:v>
                      </c:pt>
                      <c:pt idx="36">
                        <c:v>4.1936585365853656</c:v>
                      </c:pt>
                      <c:pt idx="37">
                        <c:v>4.1235802469135798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C54-4279-8B5C-D50595C5E23C}"/>
                  </c:ext>
                </c:extLst>
              </c15:ser>
            </c15:filteredScatterSeries>
          </c:ext>
        </c:extLst>
      </c:scatterChart>
      <c:valAx>
        <c:axId val="997192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 Delivery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01056"/>
        <c:crosses val="autoZero"/>
        <c:crossBetween val="midCat"/>
      </c:valAx>
      <c:valAx>
        <c:axId val="997201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Review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9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Orders (with 4-Week Rolling Average)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pivots!$A$23:$A$108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pivots!$B$23:$B$108</c:f>
              <c:numCache>
                <c:formatCode>General</c:formatCode>
                <c:ptCount val="86"/>
                <c:pt idx="0">
                  <c:v>46</c:v>
                </c:pt>
                <c:pt idx="1">
                  <c:v>80</c:v>
                </c:pt>
                <c:pt idx="2">
                  <c:v>197</c:v>
                </c:pt>
                <c:pt idx="3">
                  <c:v>354</c:v>
                </c:pt>
                <c:pt idx="4">
                  <c:v>467</c:v>
                </c:pt>
                <c:pt idx="5">
                  <c:v>548</c:v>
                </c:pt>
                <c:pt idx="6">
                  <c:v>411</c:v>
                </c:pt>
                <c:pt idx="7">
                  <c:v>379</c:v>
                </c:pt>
                <c:pt idx="8">
                  <c:v>497</c:v>
                </c:pt>
                <c:pt idx="9">
                  <c:v>582</c:v>
                </c:pt>
                <c:pt idx="10">
                  <c:v>615</c:v>
                </c:pt>
                <c:pt idx="11">
                  <c:v>654</c:v>
                </c:pt>
                <c:pt idx="12">
                  <c:v>565</c:v>
                </c:pt>
                <c:pt idx="13">
                  <c:v>586</c:v>
                </c:pt>
                <c:pt idx="14">
                  <c:v>443</c:v>
                </c:pt>
                <c:pt idx="15">
                  <c:v>571</c:v>
                </c:pt>
                <c:pt idx="16">
                  <c:v>671</c:v>
                </c:pt>
                <c:pt idx="17">
                  <c:v>788</c:v>
                </c:pt>
                <c:pt idx="18">
                  <c:v>794</c:v>
                </c:pt>
                <c:pt idx="19">
                  <c:v>940</c:v>
                </c:pt>
                <c:pt idx="20">
                  <c:v>784</c:v>
                </c:pt>
                <c:pt idx="21">
                  <c:v>836</c:v>
                </c:pt>
                <c:pt idx="22">
                  <c:v>847</c:v>
                </c:pt>
                <c:pt idx="23">
                  <c:v>753</c:v>
                </c:pt>
                <c:pt idx="24">
                  <c:v>661</c:v>
                </c:pt>
                <c:pt idx="25">
                  <c:v>730</c:v>
                </c:pt>
                <c:pt idx="26">
                  <c:v>841</c:v>
                </c:pt>
                <c:pt idx="27">
                  <c:v>959</c:v>
                </c:pt>
                <c:pt idx="28">
                  <c:v>963</c:v>
                </c:pt>
                <c:pt idx="29">
                  <c:v>927</c:v>
                </c:pt>
                <c:pt idx="30">
                  <c:v>984</c:v>
                </c:pt>
                <c:pt idx="31">
                  <c:v>939</c:v>
                </c:pt>
                <c:pt idx="32">
                  <c:v>1044</c:v>
                </c:pt>
                <c:pt idx="33">
                  <c:v>890</c:v>
                </c:pt>
                <c:pt idx="34">
                  <c:v>1009</c:v>
                </c:pt>
                <c:pt idx="35">
                  <c:v>904</c:v>
                </c:pt>
                <c:pt idx="36">
                  <c:v>1164</c:v>
                </c:pt>
                <c:pt idx="37">
                  <c:v>994</c:v>
                </c:pt>
                <c:pt idx="38">
                  <c:v>964</c:v>
                </c:pt>
                <c:pt idx="39">
                  <c:v>999</c:v>
                </c:pt>
                <c:pt idx="40">
                  <c:v>1070</c:v>
                </c:pt>
                <c:pt idx="41">
                  <c:v>1147</c:v>
                </c:pt>
                <c:pt idx="42">
                  <c:v>978</c:v>
                </c:pt>
                <c:pt idx="43">
                  <c:v>942</c:v>
                </c:pt>
                <c:pt idx="44">
                  <c:v>1217</c:v>
                </c:pt>
                <c:pt idx="45">
                  <c:v>1313</c:v>
                </c:pt>
                <c:pt idx="46">
                  <c:v>3008</c:v>
                </c:pt>
                <c:pt idx="47">
                  <c:v>2098</c:v>
                </c:pt>
                <c:pt idx="48">
                  <c:v>1692</c:v>
                </c:pt>
                <c:pt idx="49">
                  <c:v>1401</c:v>
                </c:pt>
                <c:pt idx="50">
                  <c:v>978</c:v>
                </c:pt>
                <c:pt idx="51">
                  <c:v>877</c:v>
                </c:pt>
                <c:pt idx="52">
                  <c:v>1383</c:v>
                </c:pt>
                <c:pt idx="53">
                  <c:v>1785</c:v>
                </c:pt>
                <c:pt idx="54">
                  <c:v>1750</c:v>
                </c:pt>
                <c:pt idx="55">
                  <c:v>1591</c:v>
                </c:pt>
                <c:pt idx="56">
                  <c:v>1598</c:v>
                </c:pt>
                <c:pt idx="57">
                  <c:v>1584</c:v>
                </c:pt>
                <c:pt idx="58">
                  <c:v>1640</c:v>
                </c:pt>
                <c:pt idx="59">
                  <c:v>1756</c:v>
                </c:pt>
                <c:pt idx="60">
                  <c:v>1903</c:v>
                </c:pt>
                <c:pt idx="61">
                  <c:v>1643</c:v>
                </c:pt>
                <c:pt idx="62">
                  <c:v>1595</c:v>
                </c:pt>
                <c:pt idx="63">
                  <c:v>1716</c:v>
                </c:pt>
                <c:pt idx="64">
                  <c:v>1471</c:v>
                </c:pt>
                <c:pt idx="65">
                  <c:v>1590</c:v>
                </c:pt>
                <c:pt idx="66">
                  <c:v>1554</c:v>
                </c:pt>
                <c:pt idx="67">
                  <c:v>1672</c:v>
                </c:pt>
                <c:pt idx="68">
                  <c:v>1676</c:v>
                </c:pt>
                <c:pt idx="69">
                  <c:v>1770</c:v>
                </c:pt>
                <c:pt idx="70">
                  <c:v>1987</c:v>
                </c:pt>
                <c:pt idx="71">
                  <c:v>1837</c:v>
                </c:pt>
                <c:pt idx="72">
                  <c:v>954</c:v>
                </c:pt>
                <c:pt idx="73">
                  <c:v>1083</c:v>
                </c:pt>
                <c:pt idx="74">
                  <c:v>1438</c:v>
                </c:pt>
                <c:pt idx="75">
                  <c:v>1514</c:v>
                </c:pt>
                <c:pt idx="76">
                  <c:v>1457</c:v>
                </c:pt>
                <c:pt idx="77">
                  <c:v>1401</c:v>
                </c:pt>
                <c:pt idx="78">
                  <c:v>1196</c:v>
                </c:pt>
                <c:pt idx="79">
                  <c:v>1001</c:v>
                </c:pt>
                <c:pt idx="80">
                  <c:v>1678</c:v>
                </c:pt>
                <c:pt idx="81">
                  <c:v>1646</c:v>
                </c:pt>
                <c:pt idx="82">
                  <c:v>2058</c:v>
                </c:pt>
                <c:pt idx="83">
                  <c:v>1988</c:v>
                </c:pt>
                <c:pt idx="84">
                  <c:v>1875</c:v>
                </c:pt>
                <c:pt idx="85">
                  <c:v>1071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2-443D-80C2-0A6FAE41C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858160"/>
        <c:axId val="736864400"/>
      </c:lineChart>
      <c:catAx>
        <c:axId val="73685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64400"/>
        <c:crosses val="autoZero"/>
        <c:auto val="1"/>
        <c:lblAlgn val="ctr"/>
        <c:lblOffset val="100"/>
        <c:tickLblSkip val="4"/>
        <c:noMultiLvlLbl val="0"/>
      </c:catAx>
      <c:valAx>
        <c:axId val="736864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85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Gross Revenue (with 4-Week Rolling Average)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pivots!$A$116:$A$201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pivots!$B$116:$B$201</c:f>
              <c:numCache>
                <c:formatCode>General</c:formatCode>
                <c:ptCount val="86"/>
                <c:pt idx="0">
                  <c:v>3953.17</c:v>
                </c:pt>
                <c:pt idx="1">
                  <c:v>14742.33</c:v>
                </c:pt>
                <c:pt idx="2">
                  <c:v>28318.240000000002</c:v>
                </c:pt>
                <c:pt idx="3">
                  <c:v>65589.08</c:v>
                </c:pt>
                <c:pt idx="4">
                  <c:v>81927.899999999994</c:v>
                </c:pt>
                <c:pt idx="5">
                  <c:v>90027.6</c:v>
                </c:pt>
                <c:pt idx="6">
                  <c:v>63703.67</c:v>
                </c:pt>
                <c:pt idx="7">
                  <c:v>55800.11</c:v>
                </c:pt>
                <c:pt idx="8">
                  <c:v>83904.75</c:v>
                </c:pt>
                <c:pt idx="9">
                  <c:v>91402.52</c:v>
                </c:pt>
                <c:pt idx="10">
                  <c:v>108992.57</c:v>
                </c:pt>
                <c:pt idx="11">
                  <c:v>98406.84</c:v>
                </c:pt>
                <c:pt idx="12">
                  <c:v>98408.63</c:v>
                </c:pt>
                <c:pt idx="13">
                  <c:v>105733.96</c:v>
                </c:pt>
                <c:pt idx="14">
                  <c:v>69355.27</c:v>
                </c:pt>
                <c:pt idx="15">
                  <c:v>100519.77</c:v>
                </c:pt>
                <c:pt idx="16">
                  <c:v>107153.53</c:v>
                </c:pt>
                <c:pt idx="17">
                  <c:v>117714.61</c:v>
                </c:pt>
                <c:pt idx="18">
                  <c:v>130651.8</c:v>
                </c:pt>
                <c:pt idx="19">
                  <c:v>142279.19</c:v>
                </c:pt>
                <c:pt idx="20">
                  <c:v>133565.60999999999</c:v>
                </c:pt>
                <c:pt idx="21">
                  <c:v>133509.96</c:v>
                </c:pt>
                <c:pt idx="22">
                  <c:v>126830.71</c:v>
                </c:pt>
                <c:pt idx="23">
                  <c:v>119418.15</c:v>
                </c:pt>
                <c:pt idx="24">
                  <c:v>104330.34</c:v>
                </c:pt>
                <c:pt idx="25">
                  <c:v>108665.35</c:v>
                </c:pt>
                <c:pt idx="26">
                  <c:v>125232.88</c:v>
                </c:pt>
                <c:pt idx="27">
                  <c:v>135665.09</c:v>
                </c:pt>
                <c:pt idx="28">
                  <c:v>142781.20000000001</c:v>
                </c:pt>
                <c:pt idx="29">
                  <c:v>133042.04999999999</c:v>
                </c:pt>
                <c:pt idx="30">
                  <c:v>142253.87</c:v>
                </c:pt>
                <c:pt idx="31">
                  <c:v>149503.46</c:v>
                </c:pt>
                <c:pt idx="32">
                  <c:v>149404.70000000001</c:v>
                </c:pt>
                <c:pt idx="33">
                  <c:v>126099.32</c:v>
                </c:pt>
                <c:pt idx="34">
                  <c:v>205262.67</c:v>
                </c:pt>
                <c:pt idx="35">
                  <c:v>153852.94</c:v>
                </c:pt>
                <c:pt idx="36">
                  <c:v>186025.81</c:v>
                </c:pt>
                <c:pt idx="37">
                  <c:v>151437.66</c:v>
                </c:pt>
                <c:pt idx="38">
                  <c:v>167111.18</c:v>
                </c:pt>
                <c:pt idx="39">
                  <c:v>166655.91</c:v>
                </c:pt>
                <c:pt idx="40">
                  <c:v>178962.69</c:v>
                </c:pt>
                <c:pt idx="41">
                  <c:v>190624.86</c:v>
                </c:pt>
                <c:pt idx="42">
                  <c:v>160982.07</c:v>
                </c:pt>
                <c:pt idx="43">
                  <c:v>165560.25</c:v>
                </c:pt>
                <c:pt idx="44">
                  <c:v>186728.67</c:v>
                </c:pt>
                <c:pt idx="45">
                  <c:v>205865.61</c:v>
                </c:pt>
                <c:pt idx="46">
                  <c:v>474623.65</c:v>
                </c:pt>
                <c:pt idx="47">
                  <c:v>312437.42</c:v>
                </c:pt>
                <c:pt idx="48">
                  <c:v>258850.66</c:v>
                </c:pt>
                <c:pt idx="49">
                  <c:v>218401</c:v>
                </c:pt>
                <c:pt idx="50">
                  <c:v>151002.44</c:v>
                </c:pt>
                <c:pt idx="51">
                  <c:v>119398.71</c:v>
                </c:pt>
                <c:pt idx="52">
                  <c:v>213191.43</c:v>
                </c:pt>
                <c:pt idx="53">
                  <c:v>276725.03000000003</c:v>
                </c:pt>
                <c:pt idx="54">
                  <c:v>261083.57</c:v>
                </c:pt>
                <c:pt idx="55">
                  <c:v>247148.21</c:v>
                </c:pt>
                <c:pt idx="56">
                  <c:v>233194.99</c:v>
                </c:pt>
                <c:pt idx="57">
                  <c:v>237063.52</c:v>
                </c:pt>
                <c:pt idx="58">
                  <c:v>227164.57</c:v>
                </c:pt>
                <c:pt idx="59">
                  <c:v>249189.92</c:v>
                </c:pt>
                <c:pt idx="60">
                  <c:v>301730.51</c:v>
                </c:pt>
                <c:pt idx="61">
                  <c:v>268805</c:v>
                </c:pt>
                <c:pt idx="62">
                  <c:v>256711.67</c:v>
                </c:pt>
                <c:pt idx="63">
                  <c:v>271435.78999999998</c:v>
                </c:pt>
                <c:pt idx="64">
                  <c:v>240082.46</c:v>
                </c:pt>
                <c:pt idx="65">
                  <c:v>265003.34999999998</c:v>
                </c:pt>
                <c:pt idx="66">
                  <c:v>270864.52</c:v>
                </c:pt>
                <c:pt idx="67">
                  <c:v>273264.43</c:v>
                </c:pt>
                <c:pt idx="68">
                  <c:v>275340.13</c:v>
                </c:pt>
                <c:pt idx="69">
                  <c:v>284914.81</c:v>
                </c:pt>
                <c:pt idx="70">
                  <c:v>341185.5</c:v>
                </c:pt>
                <c:pt idx="71">
                  <c:v>300278.19</c:v>
                </c:pt>
                <c:pt idx="72">
                  <c:v>154018.75</c:v>
                </c:pt>
                <c:pt idx="73">
                  <c:v>209513.74</c:v>
                </c:pt>
                <c:pt idx="74">
                  <c:v>241400.7</c:v>
                </c:pt>
                <c:pt idx="75">
                  <c:v>259619.91</c:v>
                </c:pt>
                <c:pt idx="76">
                  <c:v>228102.11</c:v>
                </c:pt>
                <c:pt idx="77">
                  <c:v>223522.53</c:v>
                </c:pt>
                <c:pt idx="78">
                  <c:v>187346.96</c:v>
                </c:pt>
                <c:pt idx="79">
                  <c:v>193525.09</c:v>
                </c:pt>
                <c:pt idx="80">
                  <c:v>263958.12</c:v>
                </c:pt>
                <c:pt idx="81">
                  <c:v>285620.90000000002</c:v>
                </c:pt>
                <c:pt idx="82">
                  <c:v>326290.40000000002</c:v>
                </c:pt>
                <c:pt idx="83">
                  <c:v>329140.93</c:v>
                </c:pt>
                <c:pt idx="84">
                  <c:v>288227.83</c:v>
                </c:pt>
                <c:pt idx="85">
                  <c:v>146870.04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AF-4AE8-A9CF-3FF0F2C79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975024"/>
        <c:axId val="739977424"/>
      </c:lineChart>
      <c:catAx>
        <c:axId val="73997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77424"/>
        <c:crosses val="autoZero"/>
        <c:auto val="1"/>
        <c:lblAlgn val="ctr"/>
        <c:lblOffset val="100"/>
        <c:tickLblSkip val="4"/>
        <c:noMultiLvlLbl val="0"/>
      </c:catAx>
      <c:valAx>
        <c:axId val="73997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vs Returning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pivots!$B$309</c:f>
              <c:strCache>
                <c:ptCount val="1"/>
                <c:pt idx="0">
                  <c:v>New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pivots!$A$310:$A$395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pivots!$B$310:$B$395</c:f>
              <c:numCache>
                <c:formatCode>General</c:formatCode>
                <c:ptCount val="86"/>
                <c:pt idx="0">
                  <c:v>30</c:v>
                </c:pt>
                <c:pt idx="1">
                  <c:v>77</c:v>
                </c:pt>
                <c:pt idx="2">
                  <c:v>191</c:v>
                </c:pt>
                <c:pt idx="3">
                  <c:v>348</c:v>
                </c:pt>
                <c:pt idx="4">
                  <c:v>459</c:v>
                </c:pt>
                <c:pt idx="5">
                  <c:v>539</c:v>
                </c:pt>
                <c:pt idx="6">
                  <c:v>404</c:v>
                </c:pt>
                <c:pt idx="7">
                  <c:v>371</c:v>
                </c:pt>
                <c:pt idx="8">
                  <c:v>484</c:v>
                </c:pt>
                <c:pt idx="9">
                  <c:v>572</c:v>
                </c:pt>
                <c:pt idx="10">
                  <c:v>610</c:v>
                </c:pt>
                <c:pt idx="11">
                  <c:v>641</c:v>
                </c:pt>
                <c:pt idx="12">
                  <c:v>554</c:v>
                </c:pt>
                <c:pt idx="13">
                  <c:v>568</c:v>
                </c:pt>
                <c:pt idx="14">
                  <c:v>435</c:v>
                </c:pt>
                <c:pt idx="15">
                  <c:v>558</c:v>
                </c:pt>
                <c:pt idx="16">
                  <c:v>663</c:v>
                </c:pt>
                <c:pt idx="17">
                  <c:v>765</c:v>
                </c:pt>
                <c:pt idx="18">
                  <c:v>776</c:v>
                </c:pt>
                <c:pt idx="19">
                  <c:v>907</c:v>
                </c:pt>
                <c:pt idx="20">
                  <c:v>762</c:v>
                </c:pt>
                <c:pt idx="21">
                  <c:v>816</c:v>
                </c:pt>
                <c:pt idx="22">
                  <c:v>811</c:v>
                </c:pt>
                <c:pt idx="23">
                  <c:v>728</c:v>
                </c:pt>
                <c:pt idx="24">
                  <c:v>642</c:v>
                </c:pt>
                <c:pt idx="25">
                  <c:v>712</c:v>
                </c:pt>
                <c:pt idx="26">
                  <c:v>819</c:v>
                </c:pt>
                <c:pt idx="27">
                  <c:v>933</c:v>
                </c:pt>
                <c:pt idx="28">
                  <c:v>925</c:v>
                </c:pt>
                <c:pt idx="29">
                  <c:v>892</c:v>
                </c:pt>
                <c:pt idx="30">
                  <c:v>953</c:v>
                </c:pt>
                <c:pt idx="31">
                  <c:v>915</c:v>
                </c:pt>
                <c:pt idx="32">
                  <c:v>1007</c:v>
                </c:pt>
                <c:pt idx="33">
                  <c:v>852</c:v>
                </c:pt>
                <c:pt idx="34">
                  <c:v>971</c:v>
                </c:pt>
                <c:pt idx="35">
                  <c:v>872</c:v>
                </c:pt>
                <c:pt idx="36">
                  <c:v>1121</c:v>
                </c:pt>
                <c:pt idx="37">
                  <c:v>956</c:v>
                </c:pt>
                <c:pt idx="38">
                  <c:v>930</c:v>
                </c:pt>
                <c:pt idx="39">
                  <c:v>963</c:v>
                </c:pt>
                <c:pt idx="40">
                  <c:v>1040</c:v>
                </c:pt>
                <c:pt idx="41">
                  <c:v>1101</c:v>
                </c:pt>
                <c:pt idx="42">
                  <c:v>945</c:v>
                </c:pt>
                <c:pt idx="43">
                  <c:v>902</c:v>
                </c:pt>
                <c:pt idx="44">
                  <c:v>1187</c:v>
                </c:pt>
                <c:pt idx="45">
                  <c:v>1268</c:v>
                </c:pt>
                <c:pt idx="46">
                  <c:v>2915</c:v>
                </c:pt>
                <c:pt idx="47">
                  <c:v>2025</c:v>
                </c:pt>
                <c:pt idx="48">
                  <c:v>1632</c:v>
                </c:pt>
                <c:pt idx="49">
                  <c:v>1353</c:v>
                </c:pt>
                <c:pt idx="50">
                  <c:v>950</c:v>
                </c:pt>
                <c:pt idx="51">
                  <c:v>858</c:v>
                </c:pt>
                <c:pt idx="52">
                  <c:v>1342</c:v>
                </c:pt>
                <c:pt idx="53">
                  <c:v>1722</c:v>
                </c:pt>
                <c:pt idx="54">
                  <c:v>1690</c:v>
                </c:pt>
                <c:pt idx="55">
                  <c:v>1536</c:v>
                </c:pt>
                <c:pt idx="56">
                  <c:v>1543</c:v>
                </c:pt>
                <c:pt idx="57">
                  <c:v>1519</c:v>
                </c:pt>
                <c:pt idx="58">
                  <c:v>1570</c:v>
                </c:pt>
                <c:pt idx="59">
                  <c:v>1685</c:v>
                </c:pt>
                <c:pt idx="60">
                  <c:v>1824</c:v>
                </c:pt>
                <c:pt idx="61">
                  <c:v>1586</c:v>
                </c:pt>
                <c:pt idx="62">
                  <c:v>1538</c:v>
                </c:pt>
                <c:pt idx="63">
                  <c:v>1664</c:v>
                </c:pt>
                <c:pt idx="64">
                  <c:v>1424</c:v>
                </c:pt>
                <c:pt idx="65">
                  <c:v>1535</c:v>
                </c:pt>
                <c:pt idx="66">
                  <c:v>1498</c:v>
                </c:pt>
                <c:pt idx="67">
                  <c:v>1624</c:v>
                </c:pt>
                <c:pt idx="68">
                  <c:v>1620</c:v>
                </c:pt>
                <c:pt idx="69">
                  <c:v>1708</c:v>
                </c:pt>
                <c:pt idx="70">
                  <c:v>1914</c:v>
                </c:pt>
                <c:pt idx="71">
                  <c:v>1781</c:v>
                </c:pt>
                <c:pt idx="72">
                  <c:v>909</c:v>
                </c:pt>
                <c:pt idx="73">
                  <c:v>1037</c:v>
                </c:pt>
                <c:pt idx="74">
                  <c:v>1379</c:v>
                </c:pt>
                <c:pt idx="75">
                  <c:v>1463</c:v>
                </c:pt>
                <c:pt idx="76">
                  <c:v>1401</c:v>
                </c:pt>
                <c:pt idx="77">
                  <c:v>1358</c:v>
                </c:pt>
                <c:pt idx="78">
                  <c:v>1160</c:v>
                </c:pt>
                <c:pt idx="79">
                  <c:v>970</c:v>
                </c:pt>
                <c:pt idx="80">
                  <c:v>1600</c:v>
                </c:pt>
                <c:pt idx="81">
                  <c:v>1590</c:v>
                </c:pt>
                <c:pt idx="82">
                  <c:v>1987</c:v>
                </c:pt>
                <c:pt idx="83">
                  <c:v>1929</c:v>
                </c:pt>
                <c:pt idx="84">
                  <c:v>1805</c:v>
                </c:pt>
                <c:pt idx="85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A-439B-AE67-1CF2161BC8C5}"/>
            </c:ext>
          </c:extLst>
        </c:ser>
        <c:ser>
          <c:idx val="1"/>
          <c:order val="1"/>
          <c:tx>
            <c:strRef>
              <c:f>pivots!$C$309</c:f>
              <c:strCache>
                <c:ptCount val="1"/>
                <c:pt idx="0">
                  <c:v>Returning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pivots!$A$310:$A$395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pivots!$C$310:$C$395</c:f>
              <c:numCache>
                <c:formatCode>General</c:formatCode>
                <c:ptCount val="8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18</c:v>
                </c:pt>
                <c:pt idx="23">
                  <c:v>12</c:v>
                </c:pt>
                <c:pt idx="24">
                  <c:v>7</c:v>
                </c:pt>
                <c:pt idx="25">
                  <c:v>11</c:v>
                </c:pt>
                <c:pt idx="26">
                  <c:v>11</c:v>
                </c:pt>
                <c:pt idx="27">
                  <c:v>16</c:v>
                </c:pt>
                <c:pt idx="28">
                  <c:v>19</c:v>
                </c:pt>
                <c:pt idx="29">
                  <c:v>19</c:v>
                </c:pt>
                <c:pt idx="30">
                  <c:v>17</c:v>
                </c:pt>
                <c:pt idx="31">
                  <c:v>11</c:v>
                </c:pt>
                <c:pt idx="32">
                  <c:v>17</c:v>
                </c:pt>
                <c:pt idx="33">
                  <c:v>21</c:v>
                </c:pt>
                <c:pt idx="34">
                  <c:v>21</c:v>
                </c:pt>
                <c:pt idx="35">
                  <c:v>16</c:v>
                </c:pt>
                <c:pt idx="36">
                  <c:v>27</c:v>
                </c:pt>
                <c:pt idx="37">
                  <c:v>24</c:v>
                </c:pt>
                <c:pt idx="38">
                  <c:v>25</c:v>
                </c:pt>
                <c:pt idx="39">
                  <c:v>24</c:v>
                </c:pt>
                <c:pt idx="40">
                  <c:v>18</c:v>
                </c:pt>
                <c:pt idx="41">
                  <c:v>30</c:v>
                </c:pt>
                <c:pt idx="42">
                  <c:v>19</c:v>
                </c:pt>
                <c:pt idx="43">
                  <c:v>26</c:v>
                </c:pt>
                <c:pt idx="44">
                  <c:v>24</c:v>
                </c:pt>
                <c:pt idx="45">
                  <c:v>30</c:v>
                </c:pt>
                <c:pt idx="46">
                  <c:v>52</c:v>
                </c:pt>
                <c:pt idx="47">
                  <c:v>50</c:v>
                </c:pt>
                <c:pt idx="48">
                  <c:v>41</c:v>
                </c:pt>
                <c:pt idx="49">
                  <c:v>31</c:v>
                </c:pt>
                <c:pt idx="50">
                  <c:v>21</c:v>
                </c:pt>
                <c:pt idx="51">
                  <c:v>14</c:v>
                </c:pt>
                <c:pt idx="52">
                  <c:v>34</c:v>
                </c:pt>
                <c:pt idx="53">
                  <c:v>50</c:v>
                </c:pt>
                <c:pt idx="54">
                  <c:v>39</c:v>
                </c:pt>
                <c:pt idx="55">
                  <c:v>31</c:v>
                </c:pt>
                <c:pt idx="56">
                  <c:v>35</c:v>
                </c:pt>
                <c:pt idx="57">
                  <c:v>34</c:v>
                </c:pt>
                <c:pt idx="58">
                  <c:v>32</c:v>
                </c:pt>
                <c:pt idx="59">
                  <c:v>29</c:v>
                </c:pt>
                <c:pt idx="60">
                  <c:v>35</c:v>
                </c:pt>
                <c:pt idx="61">
                  <c:v>37</c:v>
                </c:pt>
                <c:pt idx="62">
                  <c:v>43</c:v>
                </c:pt>
                <c:pt idx="63">
                  <c:v>36</c:v>
                </c:pt>
                <c:pt idx="64">
                  <c:v>38</c:v>
                </c:pt>
                <c:pt idx="65">
                  <c:v>44</c:v>
                </c:pt>
                <c:pt idx="66">
                  <c:v>44</c:v>
                </c:pt>
                <c:pt idx="67">
                  <c:v>39</c:v>
                </c:pt>
                <c:pt idx="68">
                  <c:v>51</c:v>
                </c:pt>
                <c:pt idx="69">
                  <c:v>54</c:v>
                </c:pt>
                <c:pt idx="70">
                  <c:v>64</c:v>
                </c:pt>
                <c:pt idx="71">
                  <c:v>47</c:v>
                </c:pt>
                <c:pt idx="72">
                  <c:v>41</c:v>
                </c:pt>
                <c:pt idx="73">
                  <c:v>40</c:v>
                </c:pt>
                <c:pt idx="74">
                  <c:v>53</c:v>
                </c:pt>
                <c:pt idx="75">
                  <c:v>47</c:v>
                </c:pt>
                <c:pt idx="76">
                  <c:v>52</c:v>
                </c:pt>
                <c:pt idx="77">
                  <c:v>37</c:v>
                </c:pt>
                <c:pt idx="78">
                  <c:v>33</c:v>
                </c:pt>
                <c:pt idx="79">
                  <c:v>26</c:v>
                </c:pt>
                <c:pt idx="80">
                  <c:v>51</c:v>
                </c:pt>
                <c:pt idx="81">
                  <c:v>46</c:v>
                </c:pt>
                <c:pt idx="82">
                  <c:v>65</c:v>
                </c:pt>
                <c:pt idx="83">
                  <c:v>52</c:v>
                </c:pt>
                <c:pt idx="84">
                  <c:v>62</c:v>
                </c:pt>
                <c:pt idx="8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A-439B-AE67-1CF2161B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2500544"/>
        <c:axId val="1362502944"/>
      </c:barChart>
      <c:catAx>
        <c:axId val="13625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02944"/>
        <c:crosses val="autoZero"/>
        <c:auto val="1"/>
        <c:lblAlgn val="ctr"/>
        <c:lblOffset val="100"/>
        <c:noMultiLvlLbl val="0"/>
      </c:catAx>
      <c:valAx>
        <c:axId val="136250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0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  <a:r>
              <a:rPr lang="en-US" baseline="0"/>
              <a:t> vs Returning Customer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pivots!$B$401</c:f>
              <c:strCache>
                <c:ptCount val="1"/>
                <c:pt idx="0">
                  <c:v>New customer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pivots!$A$402:$A$487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pivots!$B$402:$B$487</c:f>
              <c:numCache>
                <c:formatCode>General</c:formatCode>
                <c:ptCount val="86"/>
                <c:pt idx="0">
                  <c:v>3933.55</c:v>
                </c:pt>
                <c:pt idx="1">
                  <c:v>14742.33</c:v>
                </c:pt>
                <c:pt idx="2">
                  <c:v>28318.240000000002</c:v>
                </c:pt>
                <c:pt idx="3">
                  <c:v>65484.78</c:v>
                </c:pt>
                <c:pt idx="4">
                  <c:v>81862.850000000006</c:v>
                </c:pt>
                <c:pt idx="5">
                  <c:v>89916.53</c:v>
                </c:pt>
                <c:pt idx="6">
                  <c:v>63365.46</c:v>
                </c:pt>
                <c:pt idx="7">
                  <c:v>55445.07</c:v>
                </c:pt>
                <c:pt idx="8">
                  <c:v>83363.31</c:v>
                </c:pt>
                <c:pt idx="9">
                  <c:v>91323</c:v>
                </c:pt>
                <c:pt idx="10">
                  <c:v>108514.24000000001</c:v>
                </c:pt>
                <c:pt idx="11">
                  <c:v>98347.94</c:v>
                </c:pt>
                <c:pt idx="12">
                  <c:v>98143.64</c:v>
                </c:pt>
                <c:pt idx="13">
                  <c:v>104707.38</c:v>
                </c:pt>
                <c:pt idx="14">
                  <c:v>68837.86</c:v>
                </c:pt>
                <c:pt idx="15">
                  <c:v>99927.92</c:v>
                </c:pt>
                <c:pt idx="16">
                  <c:v>106152.19</c:v>
                </c:pt>
                <c:pt idx="17">
                  <c:v>116959.24</c:v>
                </c:pt>
                <c:pt idx="18">
                  <c:v>127861.99</c:v>
                </c:pt>
                <c:pt idx="19">
                  <c:v>140240.09</c:v>
                </c:pt>
                <c:pt idx="20">
                  <c:v>131470.74</c:v>
                </c:pt>
                <c:pt idx="21">
                  <c:v>132280.98000000001</c:v>
                </c:pt>
                <c:pt idx="22">
                  <c:v>124171.88</c:v>
                </c:pt>
                <c:pt idx="23">
                  <c:v>117830.13</c:v>
                </c:pt>
                <c:pt idx="24">
                  <c:v>103626.67</c:v>
                </c:pt>
                <c:pt idx="25">
                  <c:v>107066.89</c:v>
                </c:pt>
                <c:pt idx="26">
                  <c:v>123599.45</c:v>
                </c:pt>
                <c:pt idx="27">
                  <c:v>134041.84</c:v>
                </c:pt>
                <c:pt idx="28">
                  <c:v>137654.34</c:v>
                </c:pt>
                <c:pt idx="29">
                  <c:v>130218.46</c:v>
                </c:pt>
                <c:pt idx="30">
                  <c:v>139879.51</c:v>
                </c:pt>
                <c:pt idx="31">
                  <c:v>147066.26</c:v>
                </c:pt>
                <c:pt idx="32">
                  <c:v>147428.62</c:v>
                </c:pt>
                <c:pt idx="33">
                  <c:v>122246.01</c:v>
                </c:pt>
                <c:pt idx="34">
                  <c:v>201652.31</c:v>
                </c:pt>
                <c:pt idx="35">
                  <c:v>151411.65</c:v>
                </c:pt>
                <c:pt idx="36">
                  <c:v>181721.05</c:v>
                </c:pt>
                <c:pt idx="37">
                  <c:v>148090.23000000001</c:v>
                </c:pt>
                <c:pt idx="38">
                  <c:v>162787.23000000001</c:v>
                </c:pt>
                <c:pt idx="39">
                  <c:v>163438.97</c:v>
                </c:pt>
                <c:pt idx="40">
                  <c:v>175995</c:v>
                </c:pt>
                <c:pt idx="41">
                  <c:v>185599.74</c:v>
                </c:pt>
                <c:pt idx="42">
                  <c:v>158994.85999999999</c:v>
                </c:pt>
                <c:pt idx="43">
                  <c:v>161807.07999999999</c:v>
                </c:pt>
                <c:pt idx="44">
                  <c:v>182956.27</c:v>
                </c:pt>
                <c:pt idx="45">
                  <c:v>201447.96</c:v>
                </c:pt>
                <c:pt idx="46">
                  <c:v>469326.87</c:v>
                </c:pt>
                <c:pt idx="47">
                  <c:v>304957.44</c:v>
                </c:pt>
                <c:pt idx="48">
                  <c:v>250584.23</c:v>
                </c:pt>
                <c:pt idx="49">
                  <c:v>214649.86</c:v>
                </c:pt>
                <c:pt idx="50">
                  <c:v>146354.35999999999</c:v>
                </c:pt>
                <c:pt idx="51">
                  <c:v>117506.97</c:v>
                </c:pt>
                <c:pt idx="52">
                  <c:v>207602.71</c:v>
                </c:pt>
                <c:pt idx="53">
                  <c:v>269181.46000000002</c:v>
                </c:pt>
                <c:pt idx="54">
                  <c:v>255528.75</c:v>
                </c:pt>
                <c:pt idx="55">
                  <c:v>242803.77</c:v>
                </c:pt>
                <c:pt idx="56">
                  <c:v>228633.11</c:v>
                </c:pt>
                <c:pt idx="57">
                  <c:v>232850.33</c:v>
                </c:pt>
                <c:pt idx="58">
                  <c:v>223072.39</c:v>
                </c:pt>
                <c:pt idx="59">
                  <c:v>244327.62</c:v>
                </c:pt>
                <c:pt idx="60">
                  <c:v>297542.65000000002</c:v>
                </c:pt>
                <c:pt idx="61">
                  <c:v>264121.12</c:v>
                </c:pt>
                <c:pt idx="62">
                  <c:v>250691.28</c:v>
                </c:pt>
                <c:pt idx="63">
                  <c:v>266546.32</c:v>
                </c:pt>
                <c:pt idx="64">
                  <c:v>233628.52</c:v>
                </c:pt>
                <c:pt idx="65">
                  <c:v>259205.64</c:v>
                </c:pt>
                <c:pt idx="66">
                  <c:v>262413.89</c:v>
                </c:pt>
                <c:pt idx="67">
                  <c:v>267194.5</c:v>
                </c:pt>
                <c:pt idx="68">
                  <c:v>267901.33</c:v>
                </c:pt>
                <c:pt idx="69">
                  <c:v>276615.58</c:v>
                </c:pt>
                <c:pt idx="70">
                  <c:v>329035.28000000003</c:v>
                </c:pt>
                <c:pt idx="71">
                  <c:v>292582.57</c:v>
                </c:pt>
                <c:pt idx="72">
                  <c:v>149301.98000000001</c:v>
                </c:pt>
                <c:pt idx="73">
                  <c:v>204742.38</c:v>
                </c:pt>
                <c:pt idx="74">
                  <c:v>232224.82</c:v>
                </c:pt>
                <c:pt idx="75">
                  <c:v>252593.16</c:v>
                </c:pt>
                <c:pt idx="76">
                  <c:v>219502.37</c:v>
                </c:pt>
                <c:pt idx="77">
                  <c:v>217228.79</c:v>
                </c:pt>
                <c:pt idx="78">
                  <c:v>182124.85</c:v>
                </c:pt>
                <c:pt idx="79">
                  <c:v>189967.6</c:v>
                </c:pt>
                <c:pt idx="80">
                  <c:v>256081.43</c:v>
                </c:pt>
                <c:pt idx="81">
                  <c:v>277541.88</c:v>
                </c:pt>
                <c:pt idx="82">
                  <c:v>318279.14</c:v>
                </c:pt>
                <c:pt idx="83">
                  <c:v>321674.56</c:v>
                </c:pt>
                <c:pt idx="84">
                  <c:v>281363.96999999997</c:v>
                </c:pt>
                <c:pt idx="85">
                  <c:v>142427.51999999999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7-42D2-BC63-CC26DB65C012}"/>
            </c:ext>
          </c:extLst>
        </c:ser>
        <c:ser>
          <c:idx val="1"/>
          <c:order val="1"/>
          <c:tx>
            <c:strRef>
              <c:f>pivots!$C$401</c:f>
              <c:strCache>
                <c:ptCount val="1"/>
                <c:pt idx="0">
                  <c:v>Returning customer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pivots!$A$402:$A$487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pivots!$C$402:$C$487</c:f>
              <c:numCache>
                <c:formatCode>General</c:formatCode>
                <c:ptCount val="86"/>
                <c:pt idx="0">
                  <c:v>19.62</c:v>
                </c:pt>
                <c:pt idx="3">
                  <c:v>104.3</c:v>
                </c:pt>
                <c:pt idx="4">
                  <c:v>65.05</c:v>
                </c:pt>
                <c:pt idx="5">
                  <c:v>111.07</c:v>
                </c:pt>
                <c:pt idx="6">
                  <c:v>338.21</c:v>
                </c:pt>
                <c:pt idx="7">
                  <c:v>355.04</c:v>
                </c:pt>
                <c:pt idx="8">
                  <c:v>541.44000000000005</c:v>
                </c:pt>
                <c:pt idx="9">
                  <c:v>79.52</c:v>
                </c:pt>
                <c:pt idx="10">
                  <c:v>478.33</c:v>
                </c:pt>
                <c:pt idx="11">
                  <c:v>58.9</c:v>
                </c:pt>
                <c:pt idx="12">
                  <c:v>264.99</c:v>
                </c:pt>
                <c:pt idx="13">
                  <c:v>1026.58</c:v>
                </c:pt>
                <c:pt idx="14">
                  <c:v>517.41</c:v>
                </c:pt>
                <c:pt idx="15">
                  <c:v>591.85</c:v>
                </c:pt>
                <c:pt idx="16">
                  <c:v>1001.34</c:v>
                </c:pt>
                <c:pt idx="17">
                  <c:v>755.37</c:v>
                </c:pt>
                <c:pt idx="18">
                  <c:v>2789.81</c:v>
                </c:pt>
                <c:pt idx="19">
                  <c:v>2039.1</c:v>
                </c:pt>
                <c:pt idx="20">
                  <c:v>2094.87</c:v>
                </c:pt>
                <c:pt idx="21">
                  <c:v>1228.98</c:v>
                </c:pt>
                <c:pt idx="22">
                  <c:v>2658.83</c:v>
                </c:pt>
                <c:pt idx="23">
                  <c:v>1588.02</c:v>
                </c:pt>
                <c:pt idx="24">
                  <c:v>703.67</c:v>
                </c:pt>
                <c:pt idx="25">
                  <c:v>1598.46</c:v>
                </c:pt>
                <c:pt idx="26">
                  <c:v>1633.43</c:v>
                </c:pt>
                <c:pt idx="27">
                  <c:v>1623.25</c:v>
                </c:pt>
                <c:pt idx="28">
                  <c:v>5126.8599999999997</c:v>
                </c:pt>
                <c:pt idx="29">
                  <c:v>2823.59</c:v>
                </c:pt>
                <c:pt idx="30">
                  <c:v>2374.36</c:v>
                </c:pt>
                <c:pt idx="31">
                  <c:v>2437.1999999999998</c:v>
                </c:pt>
                <c:pt idx="32">
                  <c:v>1976.08</c:v>
                </c:pt>
                <c:pt idx="33">
                  <c:v>3853.31</c:v>
                </c:pt>
                <c:pt idx="34">
                  <c:v>3610.36</c:v>
                </c:pt>
                <c:pt idx="35">
                  <c:v>2441.29</c:v>
                </c:pt>
                <c:pt idx="36">
                  <c:v>4304.76</c:v>
                </c:pt>
                <c:pt idx="37">
                  <c:v>3347.43</c:v>
                </c:pt>
                <c:pt idx="38">
                  <c:v>4323.95</c:v>
                </c:pt>
                <c:pt idx="39">
                  <c:v>3216.94</c:v>
                </c:pt>
                <c:pt idx="40">
                  <c:v>2967.69</c:v>
                </c:pt>
                <c:pt idx="41">
                  <c:v>5025.12</c:v>
                </c:pt>
                <c:pt idx="42">
                  <c:v>1987.21</c:v>
                </c:pt>
                <c:pt idx="43">
                  <c:v>3753.17</c:v>
                </c:pt>
                <c:pt idx="44">
                  <c:v>3772.4</c:v>
                </c:pt>
                <c:pt idx="45">
                  <c:v>4417.6499999999996</c:v>
                </c:pt>
                <c:pt idx="46">
                  <c:v>5296.78</c:v>
                </c:pt>
                <c:pt idx="47">
                  <c:v>7479.98</c:v>
                </c:pt>
                <c:pt idx="48">
                  <c:v>8266.43</c:v>
                </c:pt>
                <c:pt idx="49">
                  <c:v>3751.14</c:v>
                </c:pt>
                <c:pt idx="50">
                  <c:v>4648.08</c:v>
                </c:pt>
                <c:pt idx="51">
                  <c:v>1891.74</c:v>
                </c:pt>
                <c:pt idx="52">
                  <c:v>5588.72</c:v>
                </c:pt>
                <c:pt idx="53">
                  <c:v>7543.57</c:v>
                </c:pt>
                <c:pt idx="54">
                  <c:v>5554.82</c:v>
                </c:pt>
                <c:pt idx="55">
                  <c:v>4344.4399999999996</c:v>
                </c:pt>
                <c:pt idx="56">
                  <c:v>4561.88</c:v>
                </c:pt>
                <c:pt idx="57">
                  <c:v>4213.1899999999996</c:v>
                </c:pt>
                <c:pt idx="58">
                  <c:v>4092.18</c:v>
                </c:pt>
                <c:pt idx="59">
                  <c:v>4862.3</c:v>
                </c:pt>
                <c:pt idx="60">
                  <c:v>4187.8599999999997</c:v>
                </c:pt>
                <c:pt idx="61">
                  <c:v>4683.88</c:v>
                </c:pt>
                <c:pt idx="62">
                  <c:v>6020.39</c:v>
                </c:pt>
                <c:pt idx="63">
                  <c:v>4889.47</c:v>
                </c:pt>
                <c:pt idx="64">
                  <c:v>6453.94</c:v>
                </c:pt>
                <c:pt idx="65">
                  <c:v>5797.71</c:v>
                </c:pt>
                <c:pt idx="66">
                  <c:v>8450.6299999999992</c:v>
                </c:pt>
                <c:pt idx="67">
                  <c:v>6069.93</c:v>
                </c:pt>
                <c:pt idx="68">
                  <c:v>7438.8</c:v>
                </c:pt>
                <c:pt idx="69">
                  <c:v>8299.23</c:v>
                </c:pt>
                <c:pt idx="70">
                  <c:v>12150.22</c:v>
                </c:pt>
                <c:pt idx="71">
                  <c:v>7695.62</c:v>
                </c:pt>
                <c:pt idx="72">
                  <c:v>4716.7700000000004</c:v>
                </c:pt>
                <c:pt idx="73">
                  <c:v>4771.3599999999997</c:v>
                </c:pt>
                <c:pt idx="74">
                  <c:v>9175.8799999999992</c:v>
                </c:pt>
                <c:pt idx="75">
                  <c:v>7026.75</c:v>
                </c:pt>
                <c:pt idx="76">
                  <c:v>8599.74</c:v>
                </c:pt>
                <c:pt idx="77">
                  <c:v>6293.74</c:v>
                </c:pt>
                <c:pt idx="78">
                  <c:v>5222.1099999999997</c:v>
                </c:pt>
                <c:pt idx="79">
                  <c:v>3557.49</c:v>
                </c:pt>
                <c:pt idx="80">
                  <c:v>7876.69</c:v>
                </c:pt>
                <c:pt idx="81">
                  <c:v>8079.02</c:v>
                </c:pt>
                <c:pt idx="82">
                  <c:v>8011.26</c:v>
                </c:pt>
                <c:pt idx="83">
                  <c:v>7466.37</c:v>
                </c:pt>
                <c:pt idx="84">
                  <c:v>6863.86</c:v>
                </c:pt>
                <c:pt idx="85">
                  <c:v>4442.5200000000004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77-42D2-BC63-CC26DB65C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057472"/>
        <c:axId val="1976058912"/>
      </c:barChart>
      <c:catAx>
        <c:axId val="1976057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58912"/>
        <c:crosses val="autoZero"/>
        <c:auto val="1"/>
        <c:lblAlgn val="ctr"/>
        <c:lblOffset val="100"/>
        <c:tickLblSkip val="4"/>
        <c:noMultiLvlLbl val="0"/>
      </c:catAx>
      <c:valAx>
        <c:axId val="1976058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5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Customer Share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pivots!$B$493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pivots!$A$494:$A$579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pivots!$B$494:$B$579</c:f>
              <c:numCache>
                <c:formatCode>General</c:formatCode>
                <c:ptCount val="86"/>
                <c:pt idx="0">
                  <c:v>0.9677</c:v>
                </c:pt>
                <c:pt idx="1">
                  <c:v>1</c:v>
                </c:pt>
                <c:pt idx="2">
                  <c:v>1</c:v>
                </c:pt>
                <c:pt idx="3">
                  <c:v>0.99709999999999999</c:v>
                </c:pt>
                <c:pt idx="4">
                  <c:v>0.99780000000000002</c:v>
                </c:pt>
                <c:pt idx="5">
                  <c:v>0.99629999999999996</c:v>
                </c:pt>
                <c:pt idx="6">
                  <c:v>0.99260000000000004</c:v>
                </c:pt>
                <c:pt idx="7">
                  <c:v>0.98929999999999996</c:v>
                </c:pt>
                <c:pt idx="8">
                  <c:v>0.99180000000000001</c:v>
                </c:pt>
                <c:pt idx="9">
                  <c:v>0.99829999999999997</c:v>
                </c:pt>
                <c:pt idx="10">
                  <c:v>0.99839999999999995</c:v>
                </c:pt>
                <c:pt idx="11">
                  <c:v>0.99839999999999995</c:v>
                </c:pt>
                <c:pt idx="12">
                  <c:v>0.99280000000000002</c:v>
                </c:pt>
                <c:pt idx="13">
                  <c:v>0.98950000000000005</c:v>
                </c:pt>
                <c:pt idx="14">
                  <c:v>0.98640000000000005</c:v>
                </c:pt>
                <c:pt idx="15">
                  <c:v>0.9929</c:v>
                </c:pt>
                <c:pt idx="16">
                  <c:v>0.98809999999999998</c:v>
                </c:pt>
                <c:pt idx="17">
                  <c:v>0.98970000000000002</c:v>
                </c:pt>
                <c:pt idx="18">
                  <c:v>0.98980000000000001</c:v>
                </c:pt>
                <c:pt idx="19">
                  <c:v>0.9859</c:v>
                </c:pt>
                <c:pt idx="20">
                  <c:v>0.98450000000000004</c:v>
                </c:pt>
                <c:pt idx="21">
                  <c:v>0.98550000000000004</c:v>
                </c:pt>
                <c:pt idx="22">
                  <c:v>0.97829999999999995</c:v>
                </c:pt>
                <c:pt idx="23">
                  <c:v>0.98380000000000001</c:v>
                </c:pt>
                <c:pt idx="24">
                  <c:v>0.98919999999999997</c:v>
                </c:pt>
                <c:pt idx="25">
                  <c:v>0.98480000000000001</c:v>
                </c:pt>
                <c:pt idx="26">
                  <c:v>0.98670000000000002</c:v>
                </c:pt>
                <c:pt idx="27">
                  <c:v>0.98309999999999997</c:v>
                </c:pt>
                <c:pt idx="28">
                  <c:v>0.97989999999999999</c:v>
                </c:pt>
                <c:pt idx="29">
                  <c:v>0.97909999999999997</c:v>
                </c:pt>
                <c:pt idx="30">
                  <c:v>0.98250000000000004</c:v>
                </c:pt>
                <c:pt idx="31">
                  <c:v>0.98809999999999998</c:v>
                </c:pt>
                <c:pt idx="32">
                  <c:v>0.98340000000000005</c:v>
                </c:pt>
                <c:pt idx="33">
                  <c:v>0.97589999999999999</c:v>
                </c:pt>
                <c:pt idx="34">
                  <c:v>0.9788</c:v>
                </c:pt>
                <c:pt idx="35">
                  <c:v>0.98199999999999998</c:v>
                </c:pt>
                <c:pt idx="36">
                  <c:v>0.97650000000000003</c:v>
                </c:pt>
                <c:pt idx="37">
                  <c:v>0.97550000000000003</c:v>
                </c:pt>
                <c:pt idx="38">
                  <c:v>0.9738</c:v>
                </c:pt>
                <c:pt idx="39">
                  <c:v>0.97570000000000001</c:v>
                </c:pt>
                <c:pt idx="40">
                  <c:v>0.98299999999999998</c:v>
                </c:pt>
                <c:pt idx="41">
                  <c:v>0.97350000000000003</c:v>
                </c:pt>
                <c:pt idx="42">
                  <c:v>0.98029999999999995</c:v>
                </c:pt>
                <c:pt idx="43">
                  <c:v>0.97199999999999998</c:v>
                </c:pt>
                <c:pt idx="44">
                  <c:v>0.98019999999999996</c:v>
                </c:pt>
                <c:pt idx="45">
                  <c:v>0.97689999999999999</c:v>
                </c:pt>
                <c:pt idx="46">
                  <c:v>0.98250000000000004</c:v>
                </c:pt>
                <c:pt idx="47">
                  <c:v>0.97589999999999999</c:v>
                </c:pt>
                <c:pt idx="48">
                  <c:v>0.97550000000000003</c:v>
                </c:pt>
                <c:pt idx="49">
                  <c:v>0.97760000000000002</c:v>
                </c:pt>
                <c:pt idx="50">
                  <c:v>0.97840000000000005</c:v>
                </c:pt>
                <c:pt idx="51">
                  <c:v>0.9839</c:v>
                </c:pt>
                <c:pt idx="52">
                  <c:v>0.97529999999999994</c:v>
                </c:pt>
                <c:pt idx="53">
                  <c:v>0.9718</c:v>
                </c:pt>
                <c:pt idx="54">
                  <c:v>0.97740000000000005</c:v>
                </c:pt>
                <c:pt idx="55">
                  <c:v>0.98019999999999996</c:v>
                </c:pt>
                <c:pt idx="56">
                  <c:v>0.9778</c:v>
                </c:pt>
                <c:pt idx="57">
                  <c:v>0.97809999999999997</c:v>
                </c:pt>
                <c:pt idx="58">
                  <c:v>0.98</c:v>
                </c:pt>
                <c:pt idx="59">
                  <c:v>0.98309999999999997</c:v>
                </c:pt>
                <c:pt idx="60">
                  <c:v>0.98119999999999996</c:v>
                </c:pt>
                <c:pt idx="61">
                  <c:v>0.97719999999999996</c:v>
                </c:pt>
                <c:pt idx="62">
                  <c:v>0.9728</c:v>
                </c:pt>
                <c:pt idx="63">
                  <c:v>0.9788</c:v>
                </c:pt>
                <c:pt idx="64">
                  <c:v>0.97399999999999998</c:v>
                </c:pt>
                <c:pt idx="65">
                  <c:v>0.97209999999999996</c:v>
                </c:pt>
                <c:pt idx="66">
                  <c:v>0.97150000000000003</c:v>
                </c:pt>
                <c:pt idx="67">
                  <c:v>0.97650000000000003</c:v>
                </c:pt>
                <c:pt idx="68">
                  <c:v>0.96950000000000003</c:v>
                </c:pt>
                <c:pt idx="69">
                  <c:v>0.96940000000000004</c:v>
                </c:pt>
                <c:pt idx="70">
                  <c:v>0.96760000000000002</c:v>
                </c:pt>
                <c:pt idx="71">
                  <c:v>0.97430000000000005</c:v>
                </c:pt>
                <c:pt idx="72">
                  <c:v>0.95679999999999998</c:v>
                </c:pt>
                <c:pt idx="73">
                  <c:v>0.96289999999999998</c:v>
                </c:pt>
                <c:pt idx="74">
                  <c:v>0.96299999999999997</c:v>
                </c:pt>
                <c:pt idx="75">
                  <c:v>0.96889999999999998</c:v>
                </c:pt>
                <c:pt idx="76">
                  <c:v>0.96419999999999995</c:v>
                </c:pt>
                <c:pt idx="77">
                  <c:v>0.97350000000000003</c:v>
                </c:pt>
                <c:pt idx="78">
                  <c:v>0.97230000000000005</c:v>
                </c:pt>
                <c:pt idx="79">
                  <c:v>0.97389999999999999</c:v>
                </c:pt>
                <c:pt idx="80">
                  <c:v>0.96909999999999996</c:v>
                </c:pt>
                <c:pt idx="81">
                  <c:v>0.97189999999999999</c:v>
                </c:pt>
                <c:pt idx="82">
                  <c:v>0.96830000000000005</c:v>
                </c:pt>
                <c:pt idx="83">
                  <c:v>0.9738</c:v>
                </c:pt>
                <c:pt idx="84">
                  <c:v>0.96679999999999999</c:v>
                </c:pt>
                <c:pt idx="85">
                  <c:v>0.96160000000000001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FC-4B5A-80FC-925EA0A5B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877536"/>
        <c:axId val="1991881376"/>
      </c:lineChart>
      <c:catAx>
        <c:axId val="19918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81376"/>
        <c:crosses val="autoZero"/>
        <c:auto val="1"/>
        <c:lblAlgn val="ctr"/>
        <c:lblOffset val="100"/>
        <c:tickLblSkip val="4"/>
        <c:noMultiLvlLbl val="0"/>
      </c:catAx>
      <c:valAx>
        <c:axId val="199188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7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Customer Share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pivots!$B$493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pivots!$A$494:$A$579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pivots!$B$494:$B$579</c:f>
              <c:numCache>
                <c:formatCode>General</c:formatCode>
                <c:ptCount val="86"/>
                <c:pt idx="0">
                  <c:v>0.9677</c:v>
                </c:pt>
                <c:pt idx="1">
                  <c:v>1</c:v>
                </c:pt>
                <c:pt idx="2">
                  <c:v>1</c:v>
                </c:pt>
                <c:pt idx="3">
                  <c:v>0.99709999999999999</c:v>
                </c:pt>
                <c:pt idx="4">
                  <c:v>0.99780000000000002</c:v>
                </c:pt>
                <c:pt idx="5">
                  <c:v>0.99629999999999996</c:v>
                </c:pt>
                <c:pt idx="6">
                  <c:v>0.99260000000000004</c:v>
                </c:pt>
                <c:pt idx="7">
                  <c:v>0.98929999999999996</c:v>
                </c:pt>
                <c:pt idx="8">
                  <c:v>0.99180000000000001</c:v>
                </c:pt>
                <c:pt idx="9">
                  <c:v>0.99829999999999997</c:v>
                </c:pt>
                <c:pt idx="10">
                  <c:v>0.99839999999999995</c:v>
                </c:pt>
                <c:pt idx="11">
                  <c:v>0.99839999999999995</c:v>
                </c:pt>
                <c:pt idx="12">
                  <c:v>0.99280000000000002</c:v>
                </c:pt>
                <c:pt idx="13">
                  <c:v>0.98950000000000005</c:v>
                </c:pt>
                <c:pt idx="14">
                  <c:v>0.98640000000000005</c:v>
                </c:pt>
                <c:pt idx="15">
                  <c:v>0.9929</c:v>
                </c:pt>
                <c:pt idx="16">
                  <c:v>0.98809999999999998</c:v>
                </c:pt>
                <c:pt idx="17">
                  <c:v>0.98970000000000002</c:v>
                </c:pt>
                <c:pt idx="18">
                  <c:v>0.98980000000000001</c:v>
                </c:pt>
                <c:pt idx="19">
                  <c:v>0.9859</c:v>
                </c:pt>
                <c:pt idx="20">
                  <c:v>0.98450000000000004</c:v>
                </c:pt>
                <c:pt idx="21">
                  <c:v>0.98550000000000004</c:v>
                </c:pt>
                <c:pt idx="22">
                  <c:v>0.97829999999999995</c:v>
                </c:pt>
                <c:pt idx="23">
                  <c:v>0.98380000000000001</c:v>
                </c:pt>
                <c:pt idx="24">
                  <c:v>0.98919999999999997</c:v>
                </c:pt>
                <c:pt idx="25">
                  <c:v>0.98480000000000001</c:v>
                </c:pt>
                <c:pt idx="26">
                  <c:v>0.98670000000000002</c:v>
                </c:pt>
                <c:pt idx="27">
                  <c:v>0.98309999999999997</c:v>
                </c:pt>
                <c:pt idx="28">
                  <c:v>0.97989999999999999</c:v>
                </c:pt>
                <c:pt idx="29">
                  <c:v>0.97909999999999997</c:v>
                </c:pt>
                <c:pt idx="30">
                  <c:v>0.98250000000000004</c:v>
                </c:pt>
                <c:pt idx="31">
                  <c:v>0.98809999999999998</c:v>
                </c:pt>
                <c:pt idx="32">
                  <c:v>0.98340000000000005</c:v>
                </c:pt>
                <c:pt idx="33">
                  <c:v>0.97589999999999999</c:v>
                </c:pt>
                <c:pt idx="34">
                  <c:v>0.9788</c:v>
                </c:pt>
                <c:pt idx="35">
                  <c:v>0.98199999999999998</c:v>
                </c:pt>
                <c:pt idx="36">
                  <c:v>0.97650000000000003</c:v>
                </c:pt>
                <c:pt idx="37">
                  <c:v>0.97550000000000003</c:v>
                </c:pt>
                <c:pt idx="38">
                  <c:v>0.9738</c:v>
                </c:pt>
                <c:pt idx="39">
                  <c:v>0.97570000000000001</c:v>
                </c:pt>
                <c:pt idx="40">
                  <c:v>0.98299999999999998</c:v>
                </c:pt>
                <c:pt idx="41">
                  <c:v>0.97350000000000003</c:v>
                </c:pt>
                <c:pt idx="42">
                  <c:v>0.98029999999999995</c:v>
                </c:pt>
                <c:pt idx="43">
                  <c:v>0.97199999999999998</c:v>
                </c:pt>
                <c:pt idx="44">
                  <c:v>0.98019999999999996</c:v>
                </c:pt>
                <c:pt idx="45">
                  <c:v>0.97689999999999999</c:v>
                </c:pt>
                <c:pt idx="46">
                  <c:v>0.98250000000000004</c:v>
                </c:pt>
                <c:pt idx="47">
                  <c:v>0.97589999999999999</c:v>
                </c:pt>
                <c:pt idx="48">
                  <c:v>0.97550000000000003</c:v>
                </c:pt>
                <c:pt idx="49">
                  <c:v>0.97760000000000002</c:v>
                </c:pt>
                <c:pt idx="50">
                  <c:v>0.97840000000000005</c:v>
                </c:pt>
                <c:pt idx="51">
                  <c:v>0.9839</c:v>
                </c:pt>
                <c:pt idx="52">
                  <c:v>0.97529999999999994</c:v>
                </c:pt>
                <c:pt idx="53">
                  <c:v>0.9718</c:v>
                </c:pt>
                <c:pt idx="54">
                  <c:v>0.97740000000000005</c:v>
                </c:pt>
                <c:pt idx="55">
                  <c:v>0.98019999999999996</c:v>
                </c:pt>
                <c:pt idx="56">
                  <c:v>0.9778</c:v>
                </c:pt>
                <c:pt idx="57">
                  <c:v>0.97809999999999997</c:v>
                </c:pt>
                <c:pt idx="58">
                  <c:v>0.98</c:v>
                </c:pt>
                <c:pt idx="59">
                  <c:v>0.98309999999999997</c:v>
                </c:pt>
                <c:pt idx="60">
                  <c:v>0.98119999999999996</c:v>
                </c:pt>
                <c:pt idx="61">
                  <c:v>0.97719999999999996</c:v>
                </c:pt>
                <c:pt idx="62">
                  <c:v>0.9728</c:v>
                </c:pt>
                <c:pt idx="63">
                  <c:v>0.9788</c:v>
                </c:pt>
                <c:pt idx="64">
                  <c:v>0.97399999999999998</c:v>
                </c:pt>
                <c:pt idx="65">
                  <c:v>0.97209999999999996</c:v>
                </c:pt>
                <c:pt idx="66">
                  <c:v>0.97150000000000003</c:v>
                </c:pt>
                <c:pt idx="67">
                  <c:v>0.97650000000000003</c:v>
                </c:pt>
                <c:pt idx="68">
                  <c:v>0.96950000000000003</c:v>
                </c:pt>
                <c:pt idx="69">
                  <c:v>0.96940000000000004</c:v>
                </c:pt>
                <c:pt idx="70">
                  <c:v>0.96760000000000002</c:v>
                </c:pt>
                <c:pt idx="71">
                  <c:v>0.97430000000000005</c:v>
                </c:pt>
                <c:pt idx="72">
                  <c:v>0.95679999999999998</c:v>
                </c:pt>
                <c:pt idx="73">
                  <c:v>0.96289999999999998</c:v>
                </c:pt>
                <c:pt idx="74">
                  <c:v>0.96299999999999997</c:v>
                </c:pt>
                <c:pt idx="75">
                  <c:v>0.96889999999999998</c:v>
                </c:pt>
                <c:pt idx="76">
                  <c:v>0.96419999999999995</c:v>
                </c:pt>
                <c:pt idx="77">
                  <c:v>0.97350000000000003</c:v>
                </c:pt>
                <c:pt idx="78">
                  <c:v>0.97230000000000005</c:v>
                </c:pt>
                <c:pt idx="79">
                  <c:v>0.97389999999999999</c:v>
                </c:pt>
                <c:pt idx="80">
                  <c:v>0.96909999999999996</c:v>
                </c:pt>
                <c:pt idx="81">
                  <c:v>0.97189999999999999</c:v>
                </c:pt>
                <c:pt idx="82">
                  <c:v>0.96830000000000005</c:v>
                </c:pt>
                <c:pt idx="83">
                  <c:v>0.9738</c:v>
                </c:pt>
                <c:pt idx="84">
                  <c:v>0.96679999999999999</c:v>
                </c:pt>
                <c:pt idx="85">
                  <c:v>0.96160000000000001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5-4B32-9019-D22837E60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877536"/>
        <c:axId val="1991881376"/>
      </c:lineChart>
      <c:catAx>
        <c:axId val="199187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81376"/>
        <c:crosses val="autoZero"/>
        <c:auto val="1"/>
        <c:lblAlgn val="ctr"/>
        <c:lblOffset val="100"/>
        <c:tickLblSkip val="4"/>
        <c:noMultiLvlLbl val="0"/>
      </c:catAx>
      <c:valAx>
        <c:axId val="1991881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7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Gross Revenue (with 4-Week Rolling Average)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pivots!$B$115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pivots!$A$116:$A$201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pivots!$B$116:$B$201</c:f>
              <c:numCache>
                <c:formatCode>General</c:formatCode>
                <c:ptCount val="86"/>
                <c:pt idx="0">
                  <c:v>3953.17</c:v>
                </c:pt>
                <c:pt idx="1">
                  <c:v>14742.33</c:v>
                </c:pt>
                <c:pt idx="2">
                  <c:v>28318.240000000002</c:v>
                </c:pt>
                <c:pt idx="3">
                  <c:v>65589.08</c:v>
                </c:pt>
                <c:pt idx="4">
                  <c:v>81927.899999999994</c:v>
                </c:pt>
                <c:pt idx="5">
                  <c:v>90027.6</c:v>
                </c:pt>
                <c:pt idx="6">
                  <c:v>63703.67</c:v>
                </c:pt>
                <c:pt idx="7">
                  <c:v>55800.11</c:v>
                </c:pt>
                <c:pt idx="8">
                  <c:v>83904.75</c:v>
                </c:pt>
                <c:pt idx="9">
                  <c:v>91402.52</c:v>
                </c:pt>
                <c:pt idx="10">
                  <c:v>108992.57</c:v>
                </c:pt>
                <c:pt idx="11">
                  <c:v>98406.84</c:v>
                </c:pt>
                <c:pt idx="12">
                  <c:v>98408.63</c:v>
                </c:pt>
                <c:pt idx="13">
                  <c:v>105733.96</c:v>
                </c:pt>
                <c:pt idx="14">
                  <c:v>69355.27</c:v>
                </c:pt>
                <c:pt idx="15">
                  <c:v>100519.77</c:v>
                </c:pt>
                <c:pt idx="16">
                  <c:v>107153.53</c:v>
                </c:pt>
                <c:pt idx="17">
                  <c:v>117714.61</c:v>
                </c:pt>
                <c:pt idx="18">
                  <c:v>130651.8</c:v>
                </c:pt>
                <c:pt idx="19">
                  <c:v>142279.19</c:v>
                </c:pt>
                <c:pt idx="20">
                  <c:v>133565.60999999999</c:v>
                </c:pt>
                <c:pt idx="21">
                  <c:v>133509.96</c:v>
                </c:pt>
                <c:pt idx="22">
                  <c:v>126830.71</c:v>
                </c:pt>
                <c:pt idx="23">
                  <c:v>119418.15</c:v>
                </c:pt>
                <c:pt idx="24">
                  <c:v>104330.34</c:v>
                </c:pt>
                <c:pt idx="25">
                  <c:v>108665.35</c:v>
                </c:pt>
                <c:pt idx="26">
                  <c:v>125232.88</c:v>
                </c:pt>
                <c:pt idx="27">
                  <c:v>135665.09</c:v>
                </c:pt>
                <c:pt idx="28">
                  <c:v>142781.20000000001</c:v>
                </c:pt>
                <c:pt idx="29">
                  <c:v>133042.04999999999</c:v>
                </c:pt>
                <c:pt idx="30">
                  <c:v>142253.87</c:v>
                </c:pt>
                <c:pt idx="31">
                  <c:v>149503.46</c:v>
                </c:pt>
                <c:pt idx="32">
                  <c:v>149404.70000000001</c:v>
                </c:pt>
                <c:pt idx="33">
                  <c:v>126099.32</c:v>
                </c:pt>
                <c:pt idx="34">
                  <c:v>205262.67</c:v>
                </c:pt>
                <c:pt idx="35">
                  <c:v>153852.94</c:v>
                </c:pt>
                <c:pt idx="36">
                  <c:v>186025.81</c:v>
                </c:pt>
                <c:pt idx="37">
                  <c:v>151437.66</c:v>
                </c:pt>
                <c:pt idx="38">
                  <c:v>167111.18</c:v>
                </c:pt>
                <c:pt idx="39">
                  <c:v>166655.91</c:v>
                </c:pt>
                <c:pt idx="40">
                  <c:v>178962.69</c:v>
                </c:pt>
                <c:pt idx="41">
                  <c:v>190624.86</c:v>
                </c:pt>
                <c:pt idx="42">
                  <c:v>160982.07</c:v>
                </c:pt>
                <c:pt idx="43">
                  <c:v>165560.25</c:v>
                </c:pt>
                <c:pt idx="44">
                  <c:v>186728.67</c:v>
                </c:pt>
                <c:pt idx="45">
                  <c:v>205865.61</c:v>
                </c:pt>
                <c:pt idx="46">
                  <c:v>474623.65</c:v>
                </c:pt>
                <c:pt idx="47">
                  <c:v>312437.42</c:v>
                </c:pt>
                <c:pt idx="48">
                  <c:v>258850.66</c:v>
                </c:pt>
                <c:pt idx="49">
                  <c:v>218401</c:v>
                </c:pt>
                <c:pt idx="50">
                  <c:v>151002.44</c:v>
                </c:pt>
                <c:pt idx="51">
                  <c:v>119398.71</c:v>
                </c:pt>
                <c:pt idx="52">
                  <c:v>213191.43</c:v>
                </c:pt>
                <c:pt idx="53">
                  <c:v>276725.03000000003</c:v>
                </c:pt>
                <c:pt idx="54">
                  <c:v>261083.57</c:v>
                </c:pt>
                <c:pt idx="55">
                  <c:v>247148.21</c:v>
                </c:pt>
                <c:pt idx="56">
                  <c:v>233194.99</c:v>
                </c:pt>
                <c:pt idx="57">
                  <c:v>237063.52</c:v>
                </c:pt>
                <c:pt idx="58">
                  <c:v>227164.57</c:v>
                </c:pt>
                <c:pt idx="59">
                  <c:v>249189.92</c:v>
                </c:pt>
                <c:pt idx="60">
                  <c:v>301730.51</c:v>
                </c:pt>
                <c:pt idx="61">
                  <c:v>268805</c:v>
                </c:pt>
                <c:pt idx="62">
                  <c:v>256711.67</c:v>
                </c:pt>
                <c:pt idx="63">
                  <c:v>271435.78999999998</c:v>
                </c:pt>
                <c:pt idx="64">
                  <c:v>240082.46</c:v>
                </c:pt>
                <c:pt idx="65">
                  <c:v>265003.34999999998</c:v>
                </c:pt>
                <c:pt idx="66">
                  <c:v>270864.52</c:v>
                </c:pt>
                <c:pt idx="67">
                  <c:v>273264.43</c:v>
                </c:pt>
                <c:pt idx="68">
                  <c:v>275340.13</c:v>
                </c:pt>
                <c:pt idx="69">
                  <c:v>284914.81</c:v>
                </c:pt>
                <c:pt idx="70">
                  <c:v>341185.5</c:v>
                </c:pt>
                <c:pt idx="71">
                  <c:v>300278.19</c:v>
                </c:pt>
                <c:pt idx="72">
                  <c:v>154018.75</c:v>
                </c:pt>
                <c:pt idx="73">
                  <c:v>209513.74</c:v>
                </c:pt>
                <c:pt idx="74">
                  <c:v>241400.7</c:v>
                </c:pt>
                <c:pt idx="75">
                  <c:v>259619.91</c:v>
                </c:pt>
                <c:pt idx="76">
                  <c:v>228102.11</c:v>
                </c:pt>
                <c:pt idx="77">
                  <c:v>223522.53</c:v>
                </c:pt>
                <c:pt idx="78">
                  <c:v>187346.96</c:v>
                </c:pt>
                <c:pt idx="79">
                  <c:v>193525.09</c:v>
                </c:pt>
                <c:pt idx="80">
                  <c:v>263958.12</c:v>
                </c:pt>
                <c:pt idx="81">
                  <c:v>285620.90000000002</c:v>
                </c:pt>
                <c:pt idx="82">
                  <c:v>326290.40000000002</c:v>
                </c:pt>
                <c:pt idx="83">
                  <c:v>329140.93</c:v>
                </c:pt>
                <c:pt idx="84">
                  <c:v>288227.83</c:v>
                </c:pt>
                <c:pt idx="85">
                  <c:v>146870.04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0-41C0-9950-7598FDC61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9975024"/>
        <c:axId val="739977424"/>
      </c:lineChart>
      <c:catAx>
        <c:axId val="73997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77424"/>
        <c:crosses val="autoZero"/>
        <c:auto val="1"/>
        <c:lblAlgn val="ctr"/>
        <c:lblOffset val="100"/>
        <c:tickLblSkip val="4"/>
        <c:noMultiLvlLbl val="0"/>
      </c:catAx>
      <c:valAx>
        <c:axId val="73997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7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vs Returning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pivots!$B$309</c:f>
              <c:strCache>
                <c:ptCount val="1"/>
                <c:pt idx="0">
                  <c:v>New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pivots!$A$310:$A$395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pivots!$B$310:$B$395</c:f>
              <c:numCache>
                <c:formatCode>General</c:formatCode>
                <c:ptCount val="86"/>
                <c:pt idx="0">
                  <c:v>30</c:v>
                </c:pt>
                <c:pt idx="1">
                  <c:v>77</c:v>
                </c:pt>
                <c:pt idx="2">
                  <c:v>191</c:v>
                </c:pt>
                <c:pt idx="3">
                  <c:v>348</c:v>
                </c:pt>
                <c:pt idx="4">
                  <c:v>459</c:v>
                </c:pt>
                <c:pt idx="5">
                  <c:v>539</c:v>
                </c:pt>
                <c:pt idx="6">
                  <c:v>404</c:v>
                </c:pt>
                <c:pt idx="7">
                  <c:v>371</c:v>
                </c:pt>
                <c:pt idx="8">
                  <c:v>484</c:v>
                </c:pt>
                <c:pt idx="9">
                  <c:v>572</c:v>
                </c:pt>
                <c:pt idx="10">
                  <c:v>610</c:v>
                </c:pt>
                <c:pt idx="11">
                  <c:v>641</c:v>
                </c:pt>
                <c:pt idx="12">
                  <c:v>554</c:v>
                </c:pt>
                <c:pt idx="13">
                  <c:v>568</c:v>
                </c:pt>
                <c:pt idx="14">
                  <c:v>435</c:v>
                </c:pt>
                <c:pt idx="15">
                  <c:v>558</c:v>
                </c:pt>
                <c:pt idx="16">
                  <c:v>663</c:v>
                </c:pt>
                <c:pt idx="17">
                  <c:v>765</c:v>
                </c:pt>
                <c:pt idx="18">
                  <c:v>776</c:v>
                </c:pt>
                <c:pt idx="19">
                  <c:v>907</c:v>
                </c:pt>
                <c:pt idx="20">
                  <c:v>762</c:v>
                </c:pt>
                <c:pt idx="21">
                  <c:v>816</c:v>
                </c:pt>
                <c:pt idx="22">
                  <c:v>811</c:v>
                </c:pt>
                <c:pt idx="23">
                  <c:v>728</c:v>
                </c:pt>
                <c:pt idx="24">
                  <c:v>642</c:v>
                </c:pt>
                <c:pt idx="25">
                  <c:v>712</c:v>
                </c:pt>
                <c:pt idx="26">
                  <c:v>819</c:v>
                </c:pt>
                <c:pt idx="27">
                  <c:v>933</c:v>
                </c:pt>
                <c:pt idx="28">
                  <c:v>925</c:v>
                </c:pt>
                <c:pt idx="29">
                  <c:v>892</c:v>
                </c:pt>
                <c:pt idx="30">
                  <c:v>953</c:v>
                </c:pt>
                <c:pt idx="31">
                  <c:v>915</c:v>
                </c:pt>
                <c:pt idx="32">
                  <c:v>1007</c:v>
                </c:pt>
                <c:pt idx="33">
                  <c:v>852</c:v>
                </c:pt>
                <c:pt idx="34">
                  <c:v>971</c:v>
                </c:pt>
                <c:pt idx="35">
                  <c:v>872</c:v>
                </c:pt>
                <c:pt idx="36">
                  <c:v>1121</c:v>
                </c:pt>
                <c:pt idx="37">
                  <c:v>956</c:v>
                </c:pt>
                <c:pt idx="38">
                  <c:v>930</c:v>
                </c:pt>
                <c:pt idx="39">
                  <c:v>963</c:v>
                </c:pt>
                <c:pt idx="40">
                  <c:v>1040</c:v>
                </c:pt>
                <c:pt idx="41">
                  <c:v>1101</c:v>
                </c:pt>
                <c:pt idx="42">
                  <c:v>945</c:v>
                </c:pt>
                <c:pt idx="43">
                  <c:v>902</c:v>
                </c:pt>
                <c:pt idx="44">
                  <c:v>1187</c:v>
                </c:pt>
                <c:pt idx="45">
                  <c:v>1268</c:v>
                </c:pt>
                <c:pt idx="46">
                  <c:v>2915</c:v>
                </c:pt>
                <c:pt idx="47">
                  <c:v>2025</c:v>
                </c:pt>
                <c:pt idx="48">
                  <c:v>1632</c:v>
                </c:pt>
                <c:pt idx="49">
                  <c:v>1353</c:v>
                </c:pt>
                <c:pt idx="50">
                  <c:v>950</c:v>
                </c:pt>
                <c:pt idx="51">
                  <c:v>858</c:v>
                </c:pt>
                <c:pt idx="52">
                  <c:v>1342</c:v>
                </c:pt>
                <c:pt idx="53">
                  <c:v>1722</c:v>
                </c:pt>
                <c:pt idx="54">
                  <c:v>1690</c:v>
                </c:pt>
                <c:pt idx="55">
                  <c:v>1536</c:v>
                </c:pt>
                <c:pt idx="56">
                  <c:v>1543</c:v>
                </c:pt>
                <c:pt idx="57">
                  <c:v>1519</c:v>
                </c:pt>
                <c:pt idx="58">
                  <c:v>1570</c:v>
                </c:pt>
                <c:pt idx="59">
                  <c:v>1685</c:v>
                </c:pt>
                <c:pt idx="60">
                  <c:v>1824</c:v>
                </c:pt>
                <c:pt idx="61">
                  <c:v>1586</c:v>
                </c:pt>
                <c:pt idx="62">
                  <c:v>1538</c:v>
                </c:pt>
                <c:pt idx="63">
                  <c:v>1664</c:v>
                </c:pt>
                <c:pt idx="64">
                  <c:v>1424</c:v>
                </c:pt>
                <c:pt idx="65">
                  <c:v>1535</c:v>
                </c:pt>
                <c:pt idx="66">
                  <c:v>1498</c:v>
                </c:pt>
                <c:pt idx="67">
                  <c:v>1624</c:v>
                </c:pt>
                <c:pt idx="68">
                  <c:v>1620</c:v>
                </c:pt>
                <c:pt idx="69">
                  <c:v>1708</c:v>
                </c:pt>
                <c:pt idx="70">
                  <c:v>1914</c:v>
                </c:pt>
                <c:pt idx="71">
                  <c:v>1781</c:v>
                </c:pt>
                <c:pt idx="72">
                  <c:v>909</c:v>
                </c:pt>
                <c:pt idx="73">
                  <c:v>1037</c:v>
                </c:pt>
                <c:pt idx="74">
                  <c:v>1379</c:v>
                </c:pt>
                <c:pt idx="75">
                  <c:v>1463</c:v>
                </c:pt>
                <c:pt idx="76">
                  <c:v>1401</c:v>
                </c:pt>
                <c:pt idx="77">
                  <c:v>1358</c:v>
                </c:pt>
                <c:pt idx="78">
                  <c:v>1160</c:v>
                </c:pt>
                <c:pt idx="79">
                  <c:v>970</c:v>
                </c:pt>
                <c:pt idx="80">
                  <c:v>1600</c:v>
                </c:pt>
                <c:pt idx="81">
                  <c:v>1590</c:v>
                </c:pt>
                <c:pt idx="82">
                  <c:v>1987</c:v>
                </c:pt>
                <c:pt idx="83">
                  <c:v>1929</c:v>
                </c:pt>
                <c:pt idx="84">
                  <c:v>1805</c:v>
                </c:pt>
                <c:pt idx="85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F-4218-93F0-D1F52FB0DB46}"/>
            </c:ext>
          </c:extLst>
        </c:ser>
        <c:ser>
          <c:idx val="1"/>
          <c:order val="1"/>
          <c:tx>
            <c:strRef>
              <c:f>pivots!$C$309</c:f>
              <c:strCache>
                <c:ptCount val="1"/>
                <c:pt idx="0">
                  <c:v>Returning customers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pivots!$A$310:$A$395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pivots!$C$310:$C$395</c:f>
              <c:numCache>
                <c:formatCode>General</c:formatCode>
                <c:ptCount val="8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6</c:v>
                </c:pt>
                <c:pt idx="15">
                  <c:v>4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13</c:v>
                </c:pt>
                <c:pt idx="20">
                  <c:v>12</c:v>
                </c:pt>
                <c:pt idx="21">
                  <c:v>12</c:v>
                </c:pt>
                <c:pt idx="22">
                  <c:v>18</c:v>
                </c:pt>
                <c:pt idx="23">
                  <c:v>12</c:v>
                </c:pt>
                <c:pt idx="24">
                  <c:v>7</c:v>
                </c:pt>
                <c:pt idx="25">
                  <c:v>11</c:v>
                </c:pt>
                <c:pt idx="26">
                  <c:v>11</c:v>
                </c:pt>
                <c:pt idx="27">
                  <c:v>16</c:v>
                </c:pt>
                <c:pt idx="28">
                  <c:v>19</c:v>
                </c:pt>
                <c:pt idx="29">
                  <c:v>19</c:v>
                </c:pt>
                <c:pt idx="30">
                  <c:v>17</c:v>
                </c:pt>
                <c:pt idx="31">
                  <c:v>11</c:v>
                </c:pt>
                <c:pt idx="32">
                  <c:v>17</c:v>
                </c:pt>
                <c:pt idx="33">
                  <c:v>21</c:v>
                </c:pt>
                <c:pt idx="34">
                  <c:v>21</c:v>
                </c:pt>
                <c:pt idx="35">
                  <c:v>16</c:v>
                </c:pt>
                <c:pt idx="36">
                  <c:v>27</c:v>
                </c:pt>
                <c:pt idx="37">
                  <c:v>24</c:v>
                </c:pt>
                <c:pt idx="38">
                  <c:v>25</c:v>
                </c:pt>
                <c:pt idx="39">
                  <c:v>24</c:v>
                </c:pt>
                <c:pt idx="40">
                  <c:v>18</c:v>
                </c:pt>
                <c:pt idx="41">
                  <c:v>30</c:v>
                </c:pt>
                <c:pt idx="42">
                  <c:v>19</c:v>
                </c:pt>
                <c:pt idx="43">
                  <c:v>26</c:v>
                </c:pt>
                <c:pt idx="44">
                  <c:v>24</c:v>
                </c:pt>
                <c:pt idx="45">
                  <c:v>30</c:v>
                </c:pt>
                <c:pt idx="46">
                  <c:v>52</c:v>
                </c:pt>
                <c:pt idx="47">
                  <c:v>50</c:v>
                </c:pt>
                <c:pt idx="48">
                  <c:v>41</c:v>
                </c:pt>
                <c:pt idx="49">
                  <c:v>31</c:v>
                </c:pt>
                <c:pt idx="50">
                  <c:v>21</c:v>
                </c:pt>
                <c:pt idx="51">
                  <c:v>14</c:v>
                </c:pt>
                <c:pt idx="52">
                  <c:v>34</c:v>
                </c:pt>
                <c:pt idx="53">
                  <c:v>50</c:v>
                </c:pt>
                <c:pt idx="54">
                  <c:v>39</c:v>
                </c:pt>
                <c:pt idx="55">
                  <c:v>31</c:v>
                </c:pt>
                <c:pt idx="56">
                  <c:v>35</c:v>
                </c:pt>
                <c:pt idx="57">
                  <c:v>34</c:v>
                </c:pt>
                <c:pt idx="58">
                  <c:v>32</c:v>
                </c:pt>
                <c:pt idx="59">
                  <c:v>29</c:v>
                </c:pt>
                <c:pt idx="60">
                  <c:v>35</c:v>
                </c:pt>
                <c:pt idx="61">
                  <c:v>37</c:v>
                </c:pt>
                <c:pt idx="62">
                  <c:v>43</c:v>
                </c:pt>
                <c:pt idx="63">
                  <c:v>36</c:v>
                </c:pt>
                <c:pt idx="64">
                  <c:v>38</c:v>
                </c:pt>
                <c:pt idx="65">
                  <c:v>44</c:v>
                </c:pt>
                <c:pt idx="66">
                  <c:v>44</c:v>
                </c:pt>
                <c:pt idx="67">
                  <c:v>39</c:v>
                </c:pt>
                <c:pt idx="68">
                  <c:v>51</c:v>
                </c:pt>
                <c:pt idx="69">
                  <c:v>54</c:v>
                </c:pt>
                <c:pt idx="70">
                  <c:v>64</c:v>
                </c:pt>
                <c:pt idx="71">
                  <c:v>47</c:v>
                </c:pt>
                <c:pt idx="72">
                  <c:v>41</c:v>
                </c:pt>
                <c:pt idx="73">
                  <c:v>40</c:v>
                </c:pt>
                <c:pt idx="74">
                  <c:v>53</c:v>
                </c:pt>
                <c:pt idx="75">
                  <c:v>47</c:v>
                </c:pt>
                <c:pt idx="76">
                  <c:v>52</c:v>
                </c:pt>
                <c:pt idx="77">
                  <c:v>37</c:v>
                </c:pt>
                <c:pt idx="78">
                  <c:v>33</c:v>
                </c:pt>
                <c:pt idx="79">
                  <c:v>26</c:v>
                </c:pt>
                <c:pt idx="80">
                  <c:v>51</c:v>
                </c:pt>
                <c:pt idx="81">
                  <c:v>46</c:v>
                </c:pt>
                <c:pt idx="82">
                  <c:v>65</c:v>
                </c:pt>
                <c:pt idx="83">
                  <c:v>52</c:v>
                </c:pt>
                <c:pt idx="84">
                  <c:v>62</c:v>
                </c:pt>
                <c:pt idx="8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CF-4218-93F0-D1F52FB0D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2500544"/>
        <c:axId val="1362502944"/>
      </c:barChart>
      <c:catAx>
        <c:axId val="136250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02944"/>
        <c:crosses val="autoZero"/>
        <c:auto val="1"/>
        <c:lblAlgn val="ctr"/>
        <c:lblOffset val="100"/>
        <c:noMultiLvlLbl val="0"/>
      </c:catAx>
      <c:valAx>
        <c:axId val="136250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50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  <a:r>
              <a:rPr lang="en-US" baseline="0"/>
              <a:t> vs Returning Customer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pivots!$B$401</c:f>
              <c:strCache>
                <c:ptCount val="1"/>
                <c:pt idx="0">
                  <c:v>New customer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pivots!$A$402:$A$487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pivots!$B$402:$B$487</c:f>
              <c:numCache>
                <c:formatCode>General</c:formatCode>
                <c:ptCount val="86"/>
                <c:pt idx="0">
                  <c:v>3933.55</c:v>
                </c:pt>
                <c:pt idx="1">
                  <c:v>14742.33</c:v>
                </c:pt>
                <c:pt idx="2">
                  <c:v>28318.240000000002</c:v>
                </c:pt>
                <c:pt idx="3">
                  <c:v>65484.78</c:v>
                </c:pt>
                <c:pt idx="4">
                  <c:v>81862.850000000006</c:v>
                </c:pt>
                <c:pt idx="5">
                  <c:v>89916.53</c:v>
                </c:pt>
                <c:pt idx="6">
                  <c:v>63365.46</c:v>
                </c:pt>
                <c:pt idx="7">
                  <c:v>55445.07</c:v>
                </c:pt>
                <c:pt idx="8">
                  <c:v>83363.31</c:v>
                </c:pt>
                <c:pt idx="9">
                  <c:v>91323</c:v>
                </c:pt>
                <c:pt idx="10">
                  <c:v>108514.24000000001</c:v>
                </c:pt>
                <c:pt idx="11">
                  <c:v>98347.94</c:v>
                </c:pt>
                <c:pt idx="12">
                  <c:v>98143.64</c:v>
                </c:pt>
                <c:pt idx="13">
                  <c:v>104707.38</c:v>
                </c:pt>
                <c:pt idx="14">
                  <c:v>68837.86</c:v>
                </c:pt>
                <c:pt idx="15">
                  <c:v>99927.92</c:v>
                </c:pt>
                <c:pt idx="16">
                  <c:v>106152.19</c:v>
                </c:pt>
                <c:pt idx="17">
                  <c:v>116959.24</c:v>
                </c:pt>
                <c:pt idx="18">
                  <c:v>127861.99</c:v>
                </c:pt>
                <c:pt idx="19">
                  <c:v>140240.09</c:v>
                </c:pt>
                <c:pt idx="20">
                  <c:v>131470.74</c:v>
                </c:pt>
                <c:pt idx="21">
                  <c:v>132280.98000000001</c:v>
                </c:pt>
                <c:pt idx="22">
                  <c:v>124171.88</c:v>
                </c:pt>
                <c:pt idx="23">
                  <c:v>117830.13</c:v>
                </c:pt>
                <c:pt idx="24">
                  <c:v>103626.67</c:v>
                </c:pt>
                <c:pt idx="25">
                  <c:v>107066.89</c:v>
                </c:pt>
                <c:pt idx="26">
                  <c:v>123599.45</c:v>
                </c:pt>
                <c:pt idx="27">
                  <c:v>134041.84</c:v>
                </c:pt>
                <c:pt idx="28">
                  <c:v>137654.34</c:v>
                </c:pt>
                <c:pt idx="29">
                  <c:v>130218.46</c:v>
                </c:pt>
                <c:pt idx="30">
                  <c:v>139879.51</c:v>
                </c:pt>
                <c:pt idx="31">
                  <c:v>147066.26</c:v>
                </c:pt>
                <c:pt idx="32">
                  <c:v>147428.62</c:v>
                </c:pt>
                <c:pt idx="33">
                  <c:v>122246.01</c:v>
                </c:pt>
                <c:pt idx="34">
                  <c:v>201652.31</c:v>
                </c:pt>
                <c:pt idx="35">
                  <c:v>151411.65</c:v>
                </c:pt>
                <c:pt idx="36">
                  <c:v>181721.05</c:v>
                </c:pt>
                <c:pt idx="37">
                  <c:v>148090.23000000001</c:v>
                </c:pt>
                <c:pt idx="38">
                  <c:v>162787.23000000001</c:v>
                </c:pt>
                <c:pt idx="39">
                  <c:v>163438.97</c:v>
                </c:pt>
                <c:pt idx="40">
                  <c:v>175995</c:v>
                </c:pt>
                <c:pt idx="41">
                  <c:v>185599.74</c:v>
                </c:pt>
                <c:pt idx="42">
                  <c:v>158994.85999999999</c:v>
                </c:pt>
                <c:pt idx="43">
                  <c:v>161807.07999999999</c:v>
                </c:pt>
                <c:pt idx="44">
                  <c:v>182956.27</c:v>
                </c:pt>
                <c:pt idx="45">
                  <c:v>201447.96</c:v>
                </c:pt>
                <c:pt idx="46">
                  <c:v>469326.87</c:v>
                </c:pt>
                <c:pt idx="47">
                  <c:v>304957.44</c:v>
                </c:pt>
                <c:pt idx="48">
                  <c:v>250584.23</c:v>
                </c:pt>
                <c:pt idx="49">
                  <c:v>214649.86</c:v>
                </c:pt>
                <c:pt idx="50">
                  <c:v>146354.35999999999</c:v>
                </c:pt>
                <c:pt idx="51">
                  <c:v>117506.97</c:v>
                </c:pt>
                <c:pt idx="52">
                  <c:v>207602.71</c:v>
                </c:pt>
                <c:pt idx="53">
                  <c:v>269181.46000000002</c:v>
                </c:pt>
                <c:pt idx="54">
                  <c:v>255528.75</c:v>
                </c:pt>
                <c:pt idx="55">
                  <c:v>242803.77</c:v>
                </c:pt>
                <c:pt idx="56">
                  <c:v>228633.11</c:v>
                </c:pt>
                <c:pt idx="57">
                  <c:v>232850.33</c:v>
                </c:pt>
                <c:pt idx="58">
                  <c:v>223072.39</c:v>
                </c:pt>
                <c:pt idx="59">
                  <c:v>244327.62</c:v>
                </c:pt>
                <c:pt idx="60">
                  <c:v>297542.65000000002</c:v>
                </c:pt>
                <c:pt idx="61">
                  <c:v>264121.12</c:v>
                </c:pt>
                <c:pt idx="62">
                  <c:v>250691.28</c:v>
                </c:pt>
                <c:pt idx="63">
                  <c:v>266546.32</c:v>
                </c:pt>
                <c:pt idx="64">
                  <c:v>233628.52</c:v>
                </c:pt>
                <c:pt idx="65">
                  <c:v>259205.64</c:v>
                </c:pt>
                <c:pt idx="66">
                  <c:v>262413.89</c:v>
                </c:pt>
                <c:pt idx="67">
                  <c:v>267194.5</c:v>
                </c:pt>
                <c:pt idx="68">
                  <c:v>267901.33</c:v>
                </c:pt>
                <c:pt idx="69">
                  <c:v>276615.58</c:v>
                </c:pt>
                <c:pt idx="70">
                  <c:v>329035.28000000003</c:v>
                </c:pt>
                <c:pt idx="71">
                  <c:v>292582.57</c:v>
                </c:pt>
                <c:pt idx="72">
                  <c:v>149301.98000000001</c:v>
                </c:pt>
                <c:pt idx="73">
                  <c:v>204742.38</c:v>
                </c:pt>
                <c:pt idx="74">
                  <c:v>232224.82</c:v>
                </c:pt>
                <c:pt idx="75">
                  <c:v>252593.16</c:v>
                </c:pt>
                <c:pt idx="76">
                  <c:v>219502.37</c:v>
                </c:pt>
                <c:pt idx="77">
                  <c:v>217228.79</c:v>
                </c:pt>
                <c:pt idx="78">
                  <c:v>182124.85</c:v>
                </c:pt>
                <c:pt idx="79">
                  <c:v>189967.6</c:v>
                </c:pt>
                <c:pt idx="80">
                  <c:v>256081.43</c:v>
                </c:pt>
                <c:pt idx="81">
                  <c:v>277541.88</c:v>
                </c:pt>
                <c:pt idx="82">
                  <c:v>318279.14</c:v>
                </c:pt>
                <c:pt idx="83">
                  <c:v>321674.56</c:v>
                </c:pt>
                <c:pt idx="84">
                  <c:v>281363.96999999997</c:v>
                </c:pt>
                <c:pt idx="85">
                  <c:v>142427.51999999999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7-43DA-852B-A10EA39207CA}"/>
            </c:ext>
          </c:extLst>
        </c:ser>
        <c:ser>
          <c:idx val="1"/>
          <c:order val="1"/>
          <c:tx>
            <c:strRef>
              <c:f>pivots!$C$401</c:f>
              <c:strCache>
                <c:ptCount val="1"/>
                <c:pt idx="0">
                  <c:v>Returning customer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pivots!$A$402:$A$487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pivots!$C$402:$C$487</c:f>
              <c:numCache>
                <c:formatCode>General</c:formatCode>
                <c:ptCount val="86"/>
                <c:pt idx="0">
                  <c:v>19.62</c:v>
                </c:pt>
                <c:pt idx="3">
                  <c:v>104.3</c:v>
                </c:pt>
                <c:pt idx="4">
                  <c:v>65.05</c:v>
                </c:pt>
                <c:pt idx="5">
                  <c:v>111.07</c:v>
                </c:pt>
                <c:pt idx="6">
                  <c:v>338.21</c:v>
                </c:pt>
                <c:pt idx="7">
                  <c:v>355.04</c:v>
                </c:pt>
                <c:pt idx="8">
                  <c:v>541.44000000000005</c:v>
                </c:pt>
                <c:pt idx="9">
                  <c:v>79.52</c:v>
                </c:pt>
                <c:pt idx="10">
                  <c:v>478.33</c:v>
                </c:pt>
                <c:pt idx="11">
                  <c:v>58.9</c:v>
                </c:pt>
                <c:pt idx="12">
                  <c:v>264.99</c:v>
                </c:pt>
                <c:pt idx="13">
                  <c:v>1026.58</c:v>
                </c:pt>
                <c:pt idx="14">
                  <c:v>517.41</c:v>
                </c:pt>
                <c:pt idx="15">
                  <c:v>591.85</c:v>
                </c:pt>
                <c:pt idx="16">
                  <c:v>1001.34</c:v>
                </c:pt>
                <c:pt idx="17">
                  <c:v>755.37</c:v>
                </c:pt>
                <c:pt idx="18">
                  <c:v>2789.81</c:v>
                </c:pt>
                <c:pt idx="19">
                  <c:v>2039.1</c:v>
                </c:pt>
                <c:pt idx="20">
                  <c:v>2094.87</c:v>
                </c:pt>
                <c:pt idx="21">
                  <c:v>1228.98</c:v>
                </c:pt>
                <c:pt idx="22">
                  <c:v>2658.83</c:v>
                </c:pt>
                <c:pt idx="23">
                  <c:v>1588.02</c:v>
                </c:pt>
                <c:pt idx="24">
                  <c:v>703.67</c:v>
                </c:pt>
                <c:pt idx="25">
                  <c:v>1598.46</c:v>
                </c:pt>
                <c:pt idx="26">
                  <c:v>1633.43</c:v>
                </c:pt>
                <c:pt idx="27">
                  <c:v>1623.25</c:v>
                </c:pt>
                <c:pt idx="28">
                  <c:v>5126.8599999999997</c:v>
                </c:pt>
                <c:pt idx="29">
                  <c:v>2823.59</c:v>
                </c:pt>
                <c:pt idx="30">
                  <c:v>2374.36</c:v>
                </c:pt>
                <c:pt idx="31">
                  <c:v>2437.1999999999998</c:v>
                </c:pt>
                <c:pt idx="32">
                  <c:v>1976.08</c:v>
                </c:pt>
                <c:pt idx="33">
                  <c:v>3853.31</c:v>
                </c:pt>
                <c:pt idx="34">
                  <c:v>3610.36</c:v>
                </c:pt>
                <c:pt idx="35">
                  <c:v>2441.29</c:v>
                </c:pt>
                <c:pt idx="36">
                  <c:v>4304.76</c:v>
                </c:pt>
                <c:pt idx="37">
                  <c:v>3347.43</c:v>
                </c:pt>
                <c:pt idx="38">
                  <c:v>4323.95</c:v>
                </c:pt>
                <c:pt idx="39">
                  <c:v>3216.94</c:v>
                </c:pt>
                <c:pt idx="40">
                  <c:v>2967.69</c:v>
                </c:pt>
                <c:pt idx="41">
                  <c:v>5025.12</c:v>
                </c:pt>
                <c:pt idx="42">
                  <c:v>1987.21</c:v>
                </c:pt>
                <c:pt idx="43">
                  <c:v>3753.17</c:v>
                </c:pt>
                <c:pt idx="44">
                  <c:v>3772.4</c:v>
                </c:pt>
                <c:pt idx="45">
                  <c:v>4417.6499999999996</c:v>
                </c:pt>
                <c:pt idx="46">
                  <c:v>5296.78</c:v>
                </c:pt>
                <c:pt idx="47">
                  <c:v>7479.98</c:v>
                </c:pt>
                <c:pt idx="48">
                  <c:v>8266.43</c:v>
                </c:pt>
                <c:pt idx="49">
                  <c:v>3751.14</c:v>
                </c:pt>
                <c:pt idx="50">
                  <c:v>4648.08</c:v>
                </c:pt>
                <c:pt idx="51">
                  <c:v>1891.74</c:v>
                </c:pt>
                <c:pt idx="52">
                  <c:v>5588.72</c:v>
                </c:pt>
                <c:pt idx="53">
                  <c:v>7543.57</c:v>
                </c:pt>
                <c:pt idx="54">
                  <c:v>5554.82</c:v>
                </c:pt>
                <c:pt idx="55">
                  <c:v>4344.4399999999996</c:v>
                </c:pt>
                <c:pt idx="56">
                  <c:v>4561.88</c:v>
                </c:pt>
                <c:pt idx="57">
                  <c:v>4213.1899999999996</c:v>
                </c:pt>
                <c:pt idx="58">
                  <c:v>4092.18</c:v>
                </c:pt>
                <c:pt idx="59">
                  <c:v>4862.3</c:v>
                </c:pt>
                <c:pt idx="60">
                  <c:v>4187.8599999999997</c:v>
                </c:pt>
                <c:pt idx="61">
                  <c:v>4683.88</c:v>
                </c:pt>
                <c:pt idx="62">
                  <c:v>6020.39</c:v>
                </c:pt>
                <c:pt idx="63">
                  <c:v>4889.47</c:v>
                </c:pt>
                <c:pt idx="64">
                  <c:v>6453.94</c:v>
                </c:pt>
                <c:pt idx="65">
                  <c:v>5797.71</c:v>
                </c:pt>
                <c:pt idx="66">
                  <c:v>8450.6299999999992</c:v>
                </c:pt>
                <c:pt idx="67">
                  <c:v>6069.93</c:v>
                </c:pt>
                <c:pt idx="68">
                  <c:v>7438.8</c:v>
                </c:pt>
                <c:pt idx="69">
                  <c:v>8299.23</c:v>
                </c:pt>
                <c:pt idx="70">
                  <c:v>12150.22</c:v>
                </c:pt>
                <c:pt idx="71">
                  <c:v>7695.62</c:v>
                </c:pt>
                <c:pt idx="72">
                  <c:v>4716.7700000000004</c:v>
                </c:pt>
                <c:pt idx="73">
                  <c:v>4771.3599999999997</c:v>
                </c:pt>
                <c:pt idx="74">
                  <c:v>9175.8799999999992</c:v>
                </c:pt>
                <c:pt idx="75">
                  <c:v>7026.75</c:v>
                </c:pt>
                <c:pt idx="76">
                  <c:v>8599.74</c:v>
                </c:pt>
                <c:pt idx="77">
                  <c:v>6293.74</c:v>
                </c:pt>
                <c:pt idx="78">
                  <c:v>5222.1099999999997</c:v>
                </c:pt>
                <c:pt idx="79">
                  <c:v>3557.49</c:v>
                </c:pt>
                <c:pt idx="80">
                  <c:v>7876.69</c:v>
                </c:pt>
                <c:pt idx="81">
                  <c:v>8079.02</c:v>
                </c:pt>
                <c:pt idx="82">
                  <c:v>8011.26</c:v>
                </c:pt>
                <c:pt idx="83">
                  <c:v>7466.37</c:v>
                </c:pt>
                <c:pt idx="84">
                  <c:v>6863.86</c:v>
                </c:pt>
                <c:pt idx="85">
                  <c:v>4442.5200000000004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7-43DA-852B-A10EA3920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057472"/>
        <c:axId val="1976058912"/>
      </c:barChart>
      <c:catAx>
        <c:axId val="197605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58912"/>
        <c:crosses val="autoZero"/>
        <c:auto val="1"/>
        <c:lblAlgn val="ctr"/>
        <c:lblOffset val="100"/>
        <c:tickLblSkip val="4"/>
        <c:noMultiLvlLbl val="0"/>
      </c:catAx>
      <c:valAx>
        <c:axId val="1976058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5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AOV</a:t>
            </a:r>
            <a:r>
              <a:rPr lang="en-US" baseline="0"/>
              <a:t> (4-Week Rolling Average)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86"/>
              <c:pt idx="0">
                <c:v>1/2/2017</c:v>
              </c:pt>
              <c:pt idx="1">
                <c:v>1/9/2017</c:v>
              </c:pt>
              <c:pt idx="2">
                <c:v>1/16/2017</c:v>
              </c:pt>
              <c:pt idx="3">
                <c:v>1/23/2017</c:v>
              </c:pt>
              <c:pt idx="4">
                <c:v>1/30/2017</c:v>
              </c:pt>
              <c:pt idx="5">
                <c:v>2/6/2017</c:v>
              </c:pt>
              <c:pt idx="6">
                <c:v>2/13/2017</c:v>
              </c:pt>
              <c:pt idx="7">
                <c:v>2/20/2017</c:v>
              </c:pt>
              <c:pt idx="8">
                <c:v>2/27/2017</c:v>
              </c:pt>
              <c:pt idx="9">
                <c:v>3/6/2017</c:v>
              </c:pt>
              <c:pt idx="10">
                <c:v>3/13/2017</c:v>
              </c:pt>
              <c:pt idx="11">
                <c:v>3/20/2017</c:v>
              </c:pt>
              <c:pt idx="12">
                <c:v>3/27/2017</c:v>
              </c:pt>
              <c:pt idx="13">
                <c:v>4/3/2017</c:v>
              </c:pt>
              <c:pt idx="14">
                <c:v>4/10/2017</c:v>
              </c:pt>
              <c:pt idx="15">
                <c:v>4/17/2017</c:v>
              </c:pt>
              <c:pt idx="16">
                <c:v>4/24/2017</c:v>
              </c:pt>
              <c:pt idx="17">
                <c:v>5/1/2017</c:v>
              </c:pt>
              <c:pt idx="18">
                <c:v>5/8/2017</c:v>
              </c:pt>
              <c:pt idx="19">
                <c:v>5/15/2017</c:v>
              </c:pt>
              <c:pt idx="20">
                <c:v>5/22/2017</c:v>
              </c:pt>
              <c:pt idx="21">
                <c:v>5/29/2017</c:v>
              </c:pt>
              <c:pt idx="22">
                <c:v>6/5/2017</c:v>
              </c:pt>
              <c:pt idx="23">
                <c:v>6/12/2017</c:v>
              </c:pt>
              <c:pt idx="24">
                <c:v>6/19/2017</c:v>
              </c:pt>
              <c:pt idx="25">
                <c:v>6/26/2017</c:v>
              </c:pt>
              <c:pt idx="26">
                <c:v>7/3/2017</c:v>
              </c:pt>
              <c:pt idx="27">
                <c:v>7/10/2017</c:v>
              </c:pt>
              <c:pt idx="28">
                <c:v>7/17/2017</c:v>
              </c:pt>
              <c:pt idx="29">
                <c:v>7/24/2017</c:v>
              </c:pt>
              <c:pt idx="30">
                <c:v>7/31/2017</c:v>
              </c:pt>
              <c:pt idx="31">
                <c:v>8/7/2017</c:v>
              </c:pt>
              <c:pt idx="32">
                <c:v>8/14/2017</c:v>
              </c:pt>
              <c:pt idx="33">
                <c:v>8/21/2017</c:v>
              </c:pt>
              <c:pt idx="34">
                <c:v>8/28/2017</c:v>
              </c:pt>
              <c:pt idx="35">
                <c:v>9/4/2017</c:v>
              </c:pt>
              <c:pt idx="36">
                <c:v>9/11/2017</c:v>
              </c:pt>
              <c:pt idx="37">
                <c:v>9/18/2017</c:v>
              </c:pt>
              <c:pt idx="38">
                <c:v>9/25/2017</c:v>
              </c:pt>
              <c:pt idx="39">
                <c:v>10/2/2017</c:v>
              </c:pt>
              <c:pt idx="40">
                <c:v>10/9/2017</c:v>
              </c:pt>
              <c:pt idx="41">
                <c:v>10/16/2017</c:v>
              </c:pt>
              <c:pt idx="42">
                <c:v>10/23/2017</c:v>
              </c:pt>
              <c:pt idx="43">
                <c:v>10/30/2017</c:v>
              </c:pt>
              <c:pt idx="44">
                <c:v>11/6/2017</c:v>
              </c:pt>
              <c:pt idx="45">
                <c:v>11/13/2017</c:v>
              </c:pt>
              <c:pt idx="46">
                <c:v>11/20/2017</c:v>
              </c:pt>
              <c:pt idx="47">
                <c:v>11/27/2017</c:v>
              </c:pt>
              <c:pt idx="48">
                <c:v>12/4/2017</c:v>
              </c:pt>
              <c:pt idx="49">
                <c:v>12/11/2017</c:v>
              </c:pt>
              <c:pt idx="50">
                <c:v>12/18/2017</c:v>
              </c:pt>
              <c:pt idx="51">
                <c:v>12/25/2017</c:v>
              </c:pt>
              <c:pt idx="52">
                <c:v>1/1/2018</c:v>
              </c:pt>
              <c:pt idx="53">
                <c:v>1/8/2018</c:v>
              </c:pt>
              <c:pt idx="54">
                <c:v>1/15/2018</c:v>
              </c:pt>
              <c:pt idx="55">
                <c:v>1/22/2018</c:v>
              </c:pt>
              <c:pt idx="56">
                <c:v>1/29/2018</c:v>
              </c:pt>
              <c:pt idx="57">
                <c:v>2/5/2018</c:v>
              </c:pt>
              <c:pt idx="58">
                <c:v>2/12/2018</c:v>
              </c:pt>
              <c:pt idx="59">
                <c:v>2/19/2018</c:v>
              </c:pt>
              <c:pt idx="60">
                <c:v>2/26/2018</c:v>
              </c:pt>
              <c:pt idx="61">
                <c:v>3/5/2018</c:v>
              </c:pt>
              <c:pt idx="62">
                <c:v>3/12/2018</c:v>
              </c:pt>
              <c:pt idx="63">
                <c:v>3/19/2018</c:v>
              </c:pt>
              <c:pt idx="64">
                <c:v>3/26/2018</c:v>
              </c:pt>
              <c:pt idx="65">
                <c:v>4/2/2018</c:v>
              </c:pt>
              <c:pt idx="66">
                <c:v>4/9/2018</c:v>
              </c:pt>
              <c:pt idx="67">
                <c:v>4/16/2018</c:v>
              </c:pt>
              <c:pt idx="68">
                <c:v>4/23/2018</c:v>
              </c:pt>
              <c:pt idx="69">
                <c:v>4/30/2018</c:v>
              </c:pt>
              <c:pt idx="70">
                <c:v>5/7/2018</c:v>
              </c:pt>
              <c:pt idx="71">
                <c:v>5/14/2018</c:v>
              </c:pt>
              <c:pt idx="72">
                <c:v>5/21/2018</c:v>
              </c:pt>
              <c:pt idx="73">
                <c:v>5/28/2018</c:v>
              </c:pt>
              <c:pt idx="74">
                <c:v>6/4/2018</c:v>
              </c:pt>
              <c:pt idx="75">
                <c:v>6/11/2018</c:v>
              </c:pt>
              <c:pt idx="76">
                <c:v>6/18/2018</c:v>
              </c:pt>
              <c:pt idx="77">
                <c:v>6/25/2018</c:v>
              </c:pt>
              <c:pt idx="78">
                <c:v>7/2/2018</c:v>
              </c:pt>
              <c:pt idx="79">
                <c:v>7/9/2018</c:v>
              </c:pt>
              <c:pt idx="80">
                <c:v>7/16/2018</c:v>
              </c:pt>
              <c:pt idx="81">
                <c:v>7/23/2018</c:v>
              </c:pt>
              <c:pt idx="82">
                <c:v>7/30/2018</c:v>
              </c:pt>
              <c:pt idx="83">
                <c:v>8/6/2018</c:v>
              </c:pt>
              <c:pt idx="84">
                <c:v>8/13/2018</c:v>
              </c:pt>
              <c:pt idx="85">
                <c:v>8/20/2018</c:v>
              </c:pt>
            </c:strLit>
          </c:cat>
          <c:val>
            <c:numLit>
              <c:formatCode>General</c:formatCode>
              <c:ptCount val="86"/>
              <c:pt idx="0">
                <c:v>73.36</c:v>
              </c:pt>
              <c:pt idx="1">
                <c:v>161.72</c:v>
              </c:pt>
              <c:pt idx="2">
                <c:v>123.4</c:v>
              </c:pt>
              <c:pt idx="3">
                <c:v>163.19999999999999</c:v>
              </c:pt>
              <c:pt idx="4">
                <c:v>153.56</c:v>
              </c:pt>
              <c:pt idx="5">
                <c:v>143.22999999999999</c:v>
              </c:pt>
              <c:pt idx="6">
                <c:v>132.59</c:v>
              </c:pt>
              <c:pt idx="7">
                <c:v>125.23</c:v>
              </c:pt>
              <c:pt idx="8">
                <c:v>146.83000000000001</c:v>
              </c:pt>
              <c:pt idx="9">
                <c:v>134.63999999999999</c:v>
              </c:pt>
              <c:pt idx="10">
                <c:v>155.32</c:v>
              </c:pt>
              <c:pt idx="11">
                <c:v>129.87</c:v>
              </c:pt>
              <c:pt idx="12">
                <c:v>153</c:v>
              </c:pt>
              <c:pt idx="13">
                <c:v>160.13</c:v>
              </c:pt>
              <c:pt idx="14">
                <c:v>135.19</c:v>
              </c:pt>
              <c:pt idx="15">
                <c:v>153.30000000000001</c:v>
              </c:pt>
              <c:pt idx="16">
                <c:v>136.87</c:v>
              </c:pt>
              <c:pt idx="17">
                <c:v>128.35</c:v>
              </c:pt>
              <c:pt idx="18">
                <c:v>142.38</c:v>
              </c:pt>
              <c:pt idx="19">
                <c:v>129.97999999999999</c:v>
              </c:pt>
              <c:pt idx="20">
                <c:v>147.96</c:v>
              </c:pt>
              <c:pt idx="21">
                <c:v>139.29</c:v>
              </c:pt>
              <c:pt idx="22">
                <c:v>128.25</c:v>
              </c:pt>
              <c:pt idx="23">
                <c:v>138.12</c:v>
              </c:pt>
              <c:pt idx="24">
                <c:v>133.13</c:v>
              </c:pt>
              <c:pt idx="25">
                <c:v>127.81</c:v>
              </c:pt>
              <c:pt idx="26">
                <c:v>127.44</c:v>
              </c:pt>
              <c:pt idx="27">
                <c:v>119.24</c:v>
              </c:pt>
              <c:pt idx="28">
                <c:v>127.24</c:v>
              </c:pt>
              <c:pt idx="29">
                <c:v>121.96</c:v>
              </c:pt>
              <c:pt idx="30">
                <c:v>122.74</c:v>
              </c:pt>
              <c:pt idx="31">
                <c:v>137.37</c:v>
              </c:pt>
              <c:pt idx="32">
                <c:v>121.75</c:v>
              </c:pt>
              <c:pt idx="33">
                <c:v>119.95</c:v>
              </c:pt>
              <c:pt idx="34">
                <c:v>180.38</c:v>
              </c:pt>
              <c:pt idx="35">
                <c:v>147.36000000000001</c:v>
              </c:pt>
              <c:pt idx="36">
                <c:v>137.6</c:v>
              </c:pt>
              <c:pt idx="37">
                <c:v>130.26</c:v>
              </c:pt>
              <c:pt idx="38">
                <c:v>151.41999999999999</c:v>
              </c:pt>
              <c:pt idx="39">
                <c:v>143.74</c:v>
              </c:pt>
              <c:pt idx="40">
                <c:v>144.93</c:v>
              </c:pt>
              <c:pt idx="41">
                <c:v>143.1</c:v>
              </c:pt>
              <c:pt idx="42">
                <c:v>141.68</c:v>
              </c:pt>
              <c:pt idx="43">
                <c:v>152.88999999999999</c:v>
              </c:pt>
              <c:pt idx="44">
                <c:v>131.74</c:v>
              </c:pt>
              <c:pt idx="45">
                <c:v>133.91</c:v>
              </c:pt>
              <c:pt idx="46">
                <c:v>135.36000000000001</c:v>
              </c:pt>
              <c:pt idx="47">
                <c:v>127.46</c:v>
              </c:pt>
              <c:pt idx="48">
                <c:v>131.68</c:v>
              </c:pt>
              <c:pt idx="49">
                <c:v>135.13999999999999</c:v>
              </c:pt>
              <c:pt idx="50">
                <c:v>132.80000000000001</c:v>
              </c:pt>
              <c:pt idx="51">
                <c:v>115.67</c:v>
              </c:pt>
              <c:pt idx="52">
                <c:v>132.87</c:v>
              </c:pt>
              <c:pt idx="53">
                <c:v>133.08000000000001</c:v>
              </c:pt>
              <c:pt idx="54">
                <c:v>127.2</c:v>
              </c:pt>
              <c:pt idx="55">
                <c:v>134.1</c:v>
              </c:pt>
              <c:pt idx="56">
                <c:v>124.11</c:v>
              </c:pt>
              <c:pt idx="57">
                <c:v>129.16999999999999</c:v>
              </c:pt>
              <c:pt idx="58">
                <c:v>117.53</c:v>
              </c:pt>
              <c:pt idx="59">
                <c:v>120.6</c:v>
              </c:pt>
              <c:pt idx="60">
                <c:v>136.52000000000001</c:v>
              </c:pt>
              <c:pt idx="61">
                <c:v>138.6</c:v>
              </c:pt>
              <c:pt idx="62">
                <c:v>137.05000000000001</c:v>
              </c:pt>
              <c:pt idx="63">
                <c:v>134.15</c:v>
              </c:pt>
              <c:pt idx="64">
                <c:v>139.93</c:v>
              </c:pt>
              <c:pt idx="65">
                <c:v>142.97999999999999</c:v>
              </c:pt>
              <c:pt idx="66">
                <c:v>149.68</c:v>
              </c:pt>
              <c:pt idx="67">
                <c:v>140.27000000000001</c:v>
              </c:pt>
              <c:pt idx="68">
                <c:v>141.47</c:v>
              </c:pt>
              <c:pt idx="69">
                <c:v>139.27000000000001</c:v>
              </c:pt>
              <c:pt idx="70">
                <c:v>148.86000000000001</c:v>
              </c:pt>
              <c:pt idx="71">
                <c:v>141.07</c:v>
              </c:pt>
              <c:pt idx="72">
                <c:v>140.44</c:v>
              </c:pt>
              <c:pt idx="73">
                <c:v>168.79</c:v>
              </c:pt>
              <c:pt idx="74">
                <c:v>141.99</c:v>
              </c:pt>
              <c:pt idx="75">
                <c:v>145.78</c:v>
              </c:pt>
              <c:pt idx="76">
                <c:v>132.18</c:v>
              </c:pt>
              <c:pt idx="77">
                <c:v>132.75</c:v>
              </c:pt>
              <c:pt idx="78">
                <c:v>130.79</c:v>
              </c:pt>
              <c:pt idx="79">
                <c:v>165.48</c:v>
              </c:pt>
              <c:pt idx="80">
                <c:v>132.61000000000001</c:v>
              </c:pt>
              <c:pt idx="81">
                <c:v>147.12</c:v>
              </c:pt>
              <c:pt idx="82">
                <c:v>134.38999999999999</c:v>
              </c:pt>
              <c:pt idx="83">
                <c:v>140.79</c:v>
              </c:pt>
              <c:pt idx="84">
                <c:v>130.99</c:v>
              </c:pt>
              <c:pt idx="85">
                <c:v>118.05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0FD-49E3-8C1C-44730D277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238752"/>
        <c:axId val="785223872"/>
      </c:lineChart>
      <c:catAx>
        <c:axId val="78523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23872"/>
        <c:crosses val="autoZero"/>
        <c:auto val="1"/>
        <c:lblAlgn val="ctr"/>
        <c:lblOffset val="100"/>
        <c:tickLblSkip val="4"/>
        <c:noMultiLvlLbl val="0"/>
      </c:catAx>
      <c:valAx>
        <c:axId val="785223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2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[olist_workbook.xlsx]pivots!PivotTable31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Delivered Rate vs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pivots!$B$584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pivots!$A$585:$A$671</c:f>
              <c:strCache>
                <c:ptCount val="86"/>
                <c:pt idx="0">
                  <c:v>1/2/2017</c:v>
                </c:pt>
                <c:pt idx="1">
                  <c:v>1/9/2017</c:v>
                </c:pt>
                <c:pt idx="2">
                  <c:v>1/16/2017</c:v>
                </c:pt>
                <c:pt idx="3">
                  <c:v>1/23/2017</c:v>
                </c:pt>
                <c:pt idx="4">
                  <c:v>1/30/2017</c:v>
                </c:pt>
                <c:pt idx="5">
                  <c:v>2/6/2017</c:v>
                </c:pt>
                <c:pt idx="6">
                  <c:v>2/13/2017</c:v>
                </c:pt>
                <c:pt idx="7">
                  <c:v>2/20/2017</c:v>
                </c:pt>
                <c:pt idx="8">
                  <c:v>2/27/2017</c:v>
                </c:pt>
                <c:pt idx="9">
                  <c:v>3/6/2017</c:v>
                </c:pt>
                <c:pt idx="10">
                  <c:v>3/13/2017</c:v>
                </c:pt>
                <c:pt idx="11">
                  <c:v>3/20/2017</c:v>
                </c:pt>
                <c:pt idx="12">
                  <c:v>3/27/2017</c:v>
                </c:pt>
                <c:pt idx="13">
                  <c:v>4/3/2017</c:v>
                </c:pt>
                <c:pt idx="14">
                  <c:v>4/10/2017</c:v>
                </c:pt>
                <c:pt idx="15">
                  <c:v>4/17/2017</c:v>
                </c:pt>
                <c:pt idx="16">
                  <c:v>4/24/2017</c:v>
                </c:pt>
                <c:pt idx="17">
                  <c:v>5/1/2017</c:v>
                </c:pt>
                <c:pt idx="18">
                  <c:v>5/8/2017</c:v>
                </c:pt>
                <c:pt idx="19">
                  <c:v>5/15/2017</c:v>
                </c:pt>
                <c:pt idx="20">
                  <c:v>5/22/2017</c:v>
                </c:pt>
                <c:pt idx="21">
                  <c:v>5/29/2017</c:v>
                </c:pt>
                <c:pt idx="22">
                  <c:v>6/5/2017</c:v>
                </c:pt>
                <c:pt idx="23">
                  <c:v>6/12/2017</c:v>
                </c:pt>
                <c:pt idx="24">
                  <c:v>6/19/2017</c:v>
                </c:pt>
                <c:pt idx="25">
                  <c:v>6/26/2017</c:v>
                </c:pt>
                <c:pt idx="26">
                  <c:v>7/3/2017</c:v>
                </c:pt>
                <c:pt idx="27">
                  <c:v>7/10/2017</c:v>
                </c:pt>
                <c:pt idx="28">
                  <c:v>7/17/2017</c:v>
                </c:pt>
                <c:pt idx="29">
                  <c:v>7/24/2017</c:v>
                </c:pt>
                <c:pt idx="30">
                  <c:v>7/31/2017</c:v>
                </c:pt>
                <c:pt idx="31">
                  <c:v>8/7/2017</c:v>
                </c:pt>
                <c:pt idx="32">
                  <c:v>8/14/2017</c:v>
                </c:pt>
                <c:pt idx="33">
                  <c:v>8/21/2017</c:v>
                </c:pt>
                <c:pt idx="34">
                  <c:v>8/28/2017</c:v>
                </c:pt>
                <c:pt idx="35">
                  <c:v>9/4/2017</c:v>
                </c:pt>
                <c:pt idx="36">
                  <c:v>9/11/2017</c:v>
                </c:pt>
                <c:pt idx="37">
                  <c:v>9/18/2017</c:v>
                </c:pt>
                <c:pt idx="38">
                  <c:v>9/25/2017</c:v>
                </c:pt>
                <c:pt idx="39">
                  <c:v>10/2/2017</c:v>
                </c:pt>
                <c:pt idx="40">
                  <c:v>10/9/2017</c:v>
                </c:pt>
                <c:pt idx="41">
                  <c:v>10/16/2017</c:v>
                </c:pt>
                <c:pt idx="42">
                  <c:v>10/23/2017</c:v>
                </c:pt>
                <c:pt idx="43">
                  <c:v>10/30/2017</c:v>
                </c:pt>
                <c:pt idx="44">
                  <c:v>11/6/2017</c:v>
                </c:pt>
                <c:pt idx="45">
                  <c:v>11/13/2017</c:v>
                </c:pt>
                <c:pt idx="46">
                  <c:v>11/20/2017</c:v>
                </c:pt>
                <c:pt idx="47">
                  <c:v>11/27/2017</c:v>
                </c:pt>
                <c:pt idx="48">
                  <c:v>12/4/2017</c:v>
                </c:pt>
                <c:pt idx="49">
                  <c:v>12/11/2017</c:v>
                </c:pt>
                <c:pt idx="50">
                  <c:v>12/18/2017</c:v>
                </c:pt>
                <c:pt idx="51">
                  <c:v>12/25/2017</c:v>
                </c:pt>
                <c:pt idx="52">
                  <c:v>1/1/2018</c:v>
                </c:pt>
                <c:pt idx="53">
                  <c:v>1/8/2018</c:v>
                </c:pt>
                <c:pt idx="54">
                  <c:v>1/15/2018</c:v>
                </c:pt>
                <c:pt idx="55">
                  <c:v>1/22/2018</c:v>
                </c:pt>
                <c:pt idx="56">
                  <c:v>1/29/2018</c:v>
                </c:pt>
                <c:pt idx="57">
                  <c:v>2/5/2018</c:v>
                </c:pt>
                <c:pt idx="58">
                  <c:v>2/12/2018</c:v>
                </c:pt>
                <c:pt idx="59">
                  <c:v>2/19/2018</c:v>
                </c:pt>
                <c:pt idx="60">
                  <c:v>2/26/2018</c:v>
                </c:pt>
                <c:pt idx="61">
                  <c:v>3/5/2018</c:v>
                </c:pt>
                <c:pt idx="62">
                  <c:v>3/12/2018</c:v>
                </c:pt>
                <c:pt idx="63">
                  <c:v>3/19/2018</c:v>
                </c:pt>
                <c:pt idx="64">
                  <c:v>3/26/2018</c:v>
                </c:pt>
                <c:pt idx="65">
                  <c:v>4/2/2018</c:v>
                </c:pt>
                <c:pt idx="66">
                  <c:v>4/9/2018</c:v>
                </c:pt>
                <c:pt idx="67">
                  <c:v>4/16/2018</c:v>
                </c:pt>
                <c:pt idx="68">
                  <c:v>4/23/2018</c:v>
                </c:pt>
                <c:pt idx="69">
                  <c:v>4/30/2018</c:v>
                </c:pt>
                <c:pt idx="70">
                  <c:v>5/7/2018</c:v>
                </c:pt>
                <c:pt idx="71">
                  <c:v>5/14/2018</c:v>
                </c:pt>
                <c:pt idx="72">
                  <c:v>5/21/2018</c:v>
                </c:pt>
                <c:pt idx="73">
                  <c:v>5/28/2018</c:v>
                </c:pt>
                <c:pt idx="74">
                  <c:v>6/4/2018</c:v>
                </c:pt>
                <c:pt idx="75">
                  <c:v>6/11/2018</c:v>
                </c:pt>
                <c:pt idx="76">
                  <c:v>6/18/2018</c:v>
                </c:pt>
                <c:pt idx="77">
                  <c:v>6/25/2018</c:v>
                </c:pt>
                <c:pt idx="78">
                  <c:v>7/2/2018</c:v>
                </c:pt>
                <c:pt idx="79">
                  <c:v>7/9/2018</c:v>
                </c:pt>
                <c:pt idx="80">
                  <c:v>7/16/2018</c:v>
                </c:pt>
                <c:pt idx="81">
                  <c:v>7/23/2018</c:v>
                </c:pt>
                <c:pt idx="82">
                  <c:v>7/30/2018</c:v>
                </c:pt>
                <c:pt idx="83">
                  <c:v>8/6/2018</c:v>
                </c:pt>
                <c:pt idx="84">
                  <c:v>8/13/2018</c:v>
                </c:pt>
                <c:pt idx="85">
                  <c:v>8/20/2018</c:v>
                </c:pt>
              </c:strCache>
            </c:strRef>
          </c:cat>
          <c:val>
            <c:numRef>
              <c:f>pivots!$B$585:$B$671</c:f>
              <c:numCache>
                <c:formatCode>0.00%</c:formatCode>
                <c:ptCount val="86"/>
                <c:pt idx="0">
                  <c:v>0.95650000000000002</c:v>
                </c:pt>
                <c:pt idx="1">
                  <c:v>0.91249999999999998</c:v>
                </c:pt>
                <c:pt idx="2">
                  <c:v>0.95940000000000003</c:v>
                </c:pt>
                <c:pt idx="3">
                  <c:v>0.93789999999999996</c:v>
                </c:pt>
                <c:pt idx="4">
                  <c:v>0.92510000000000003</c:v>
                </c:pt>
                <c:pt idx="5">
                  <c:v>0.9325</c:v>
                </c:pt>
                <c:pt idx="6">
                  <c:v>0.92210000000000003</c:v>
                </c:pt>
                <c:pt idx="7">
                  <c:v>0.92079999999999995</c:v>
                </c:pt>
                <c:pt idx="8">
                  <c:v>0.92759999999999998</c:v>
                </c:pt>
                <c:pt idx="9">
                  <c:v>0.94159999999999999</c:v>
                </c:pt>
                <c:pt idx="10">
                  <c:v>0.96099999999999997</c:v>
                </c:pt>
                <c:pt idx="11">
                  <c:v>0.95409999999999995</c:v>
                </c:pt>
                <c:pt idx="12">
                  <c:v>0.96640000000000004</c:v>
                </c:pt>
                <c:pt idx="13">
                  <c:v>0.96079999999999999</c:v>
                </c:pt>
                <c:pt idx="14">
                  <c:v>0.95030000000000003</c:v>
                </c:pt>
                <c:pt idx="15">
                  <c:v>0.95450000000000002</c:v>
                </c:pt>
                <c:pt idx="16">
                  <c:v>0.95979999999999999</c:v>
                </c:pt>
                <c:pt idx="17">
                  <c:v>0.95179999999999998</c:v>
                </c:pt>
                <c:pt idx="18">
                  <c:v>0.94840000000000002</c:v>
                </c:pt>
                <c:pt idx="19">
                  <c:v>0.97450000000000003</c:v>
                </c:pt>
                <c:pt idx="20">
                  <c:v>0.96940000000000004</c:v>
                </c:pt>
                <c:pt idx="21">
                  <c:v>0.95689999999999997</c:v>
                </c:pt>
                <c:pt idx="22">
                  <c:v>0.96099999999999997</c:v>
                </c:pt>
                <c:pt idx="23">
                  <c:v>0.96409999999999996</c:v>
                </c:pt>
                <c:pt idx="24">
                  <c:v>0.9607</c:v>
                </c:pt>
                <c:pt idx="25">
                  <c:v>0.96709999999999996</c:v>
                </c:pt>
                <c:pt idx="26">
                  <c:v>0.94410000000000005</c:v>
                </c:pt>
                <c:pt idx="27">
                  <c:v>0.96560000000000001</c:v>
                </c:pt>
                <c:pt idx="28">
                  <c:v>0.97299999999999998</c:v>
                </c:pt>
                <c:pt idx="29">
                  <c:v>0.96330000000000005</c:v>
                </c:pt>
                <c:pt idx="30">
                  <c:v>0.96950000000000003</c:v>
                </c:pt>
                <c:pt idx="31">
                  <c:v>0.97019999999999995</c:v>
                </c:pt>
                <c:pt idx="32">
                  <c:v>0.96550000000000002</c:v>
                </c:pt>
                <c:pt idx="33">
                  <c:v>0.96850000000000003</c:v>
                </c:pt>
                <c:pt idx="34">
                  <c:v>0.97030000000000005</c:v>
                </c:pt>
                <c:pt idx="35">
                  <c:v>0.97230000000000005</c:v>
                </c:pt>
                <c:pt idx="36">
                  <c:v>0.97589999999999999</c:v>
                </c:pt>
                <c:pt idx="37">
                  <c:v>0.96179999999999999</c:v>
                </c:pt>
                <c:pt idx="38">
                  <c:v>0.95950000000000002</c:v>
                </c:pt>
                <c:pt idx="39">
                  <c:v>0.97599999999999998</c:v>
                </c:pt>
                <c:pt idx="40">
                  <c:v>0.96260000000000001</c:v>
                </c:pt>
                <c:pt idx="41">
                  <c:v>0.96340000000000003</c:v>
                </c:pt>
                <c:pt idx="42">
                  <c:v>0.97140000000000004</c:v>
                </c:pt>
                <c:pt idx="43">
                  <c:v>0.95540000000000003</c:v>
                </c:pt>
                <c:pt idx="44">
                  <c:v>0.9597</c:v>
                </c:pt>
                <c:pt idx="45">
                  <c:v>0.95889999999999997</c:v>
                </c:pt>
                <c:pt idx="46">
                  <c:v>0.96909999999999996</c:v>
                </c:pt>
                <c:pt idx="47">
                  <c:v>0.97570000000000001</c:v>
                </c:pt>
                <c:pt idx="48">
                  <c:v>0.96389999999999998</c:v>
                </c:pt>
                <c:pt idx="49">
                  <c:v>0.97570000000000001</c:v>
                </c:pt>
                <c:pt idx="50">
                  <c:v>0.97340000000000004</c:v>
                </c:pt>
                <c:pt idx="51">
                  <c:v>0.97719999999999996</c:v>
                </c:pt>
                <c:pt idx="52">
                  <c:v>0.96960000000000002</c:v>
                </c:pt>
                <c:pt idx="53">
                  <c:v>0.97370000000000001</c:v>
                </c:pt>
                <c:pt idx="54">
                  <c:v>0.97370000000000001</c:v>
                </c:pt>
                <c:pt idx="55">
                  <c:v>0.97109999999999996</c:v>
                </c:pt>
                <c:pt idx="56">
                  <c:v>0.9768</c:v>
                </c:pt>
                <c:pt idx="57">
                  <c:v>0.97289999999999999</c:v>
                </c:pt>
                <c:pt idx="58">
                  <c:v>0.97260000000000002</c:v>
                </c:pt>
                <c:pt idx="59">
                  <c:v>0.97550000000000003</c:v>
                </c:pt>
                <c:pt idx="60">
                  <c:v>0.97160000000000002</c:v>
                </c:pt>
                <c:pt idx="61">
                  <c:v>0.97260000000000002</c:v>
                </c:pt>
                <c:pt idx="62">
                  <c:v>0.96609999999999996</c:v>
                </c:pt>
                <c:pt idx="63">
                  <c:v>0.9738</c:v>
                </c:pt>
                <c:pt idx="64">
                  <c:v>0.9728</c:v>
                </c:pt>
                <c:pt idx="65">
                  <c:v>0.97799999999999998</c:v>
                </c:pt>
                <c:pt idx="66">
                  <c:v>0.97940000000000005</c:v>
                </c:pt>
                <c:pt idx="67">
                  <c:v>0.97909999999999997</c:v>
                </c:pt>
                <c:pt idx="68">
                  <c:v>0.98329999999999995</c:v>
                </c:pt>
                <c:pt idx="69">
                  <c:v>0.97970000000000002</c:v>
                </c:pt>
                <c:pt idx="70">
                  <c:v>0.97789999999999999</c:v>
                </c:pt>
                <c:pt idx="71">
                  <c:v>0.98260000000000003</c:v>
                </c:pt>
                <c:pt idx="72">
                  <c:v>0.98640000000000005</c:v>
                </c:pt>
                <c:pt idx="73">
                  <c:v>0.99260000000000004</c:v>
                </c:pt>
                <c:pt idx="74">
                  <c:v>0.9889</c:v>
                </c:pt>
                <c:pt idx="75">
                  <c:v>0.98880000000000001</c:v>
                </c:pt>
                <c:pt idx="76">
                  <c:v>0.99039999999999995</c:v>
                </c:pt>
                <c:pt idx="77">
                  <c:v>0.98640000000000005</c:v>
                </c:pt>
                <c:pt idx="78">
                  <c:v>0.9849</c:v>
                </c:pt>
                <c:pt idx="79">
                  <c:v>0.97099999999999997</c:v>
                </c:pt>
                <c:pt idx="80">
                  <c:v>0.98270000000000002</c:v>
                </c:pt>
                <c:pt idx="81">
                  <c:v>0.97809999999999997</c:v>
                </c:pt>
                <c:pt idx="82">
                  <c:v>0.9728</c:v>
                </c:pt>
                <c:pt idx="83">
                  <c:v>0.97130000000000005</c:v>
                </c:pt>
                <c:pt idx="84">
                  <c:v>0.98080000000000001</c:v>
                </c:pt>
                <c:pt idx="85">
                  <c:v>0.98409999999999997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14-49CC-BD96-78B292E7A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2803952"/>
        <c:axId val="1932805392"/>
      </c:lineChart>
      <c:catAx>
        <c:axId val="193280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05392"/>
        <c:crosses val="autoZero"/>
        <c:auto val="1"/>
        <c:lblAlgn val="ctr"/>
        <c:lblOffset val="100"/>
        <c:tickLblSkip val="4"/>
        <c:noMultiLvlLbl val="0"/>
      </c:catAx>
      <c:valAx>
        <c:axId val="1932805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Delivered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80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[olist_workbook.xlsx]pivots!PivotTable33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Returning Customer</a:t>
            </a:r>
            <a:r>
              <a:rPr lang="en-US" baseline="0"/>
              <a:t> Share % vs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pivots!$B$765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pivots!$A$766:$A$851</c:f>
              <c:strCache>
                <c:ptCount val="85"/>
                <c:pt idx="0">
                  <c:v>1/9/2017</c:v>
                </c:pt>
                <c:pt idx="1">
                  <c:v>1/16/2017</c:v>
                </c:pt>
                <c:pt idx="2">
                  <c:v>1/23/2017</c:v>
                </c:pt>
                <c:pt idx="3">
                  <c:v>1/30/2017</c:v>
                </c:pt>
                <c:pt idx="4">
                  <c:v>2/6/2017</c:v>
                </c:pt>
                <c:pt idx="5">
                  <c:v>2/13/2017</c:v>
                </c:pt>
                <c:pt idx="6">
                  <c:v>2/20/2017</c:v>
                </c:pt>
                <c:pt idx="7">
                  <c:v>2/27/2017</c:v>
                </c:pt>
                <c:pt idx="8">
                  <c:v>3/6/2017</c:v>
                </c:pt>
                <c:pt idx="9">
                  <c:v>3/13/2017</c:v>
                </c:pt>
                <c:pt idx="10">
                  <c:v>3/20/2017</c:v>
                </c:pt>
                <c:pt idx="11">
                  <c:v>3/27/2017</c:v>
                </c:pt>
                <c:pt idx="12">
                  <c:v>4/3/2017</c:v>
                </c:pt>
                <c:pt idx="13">
                  <c:v>4/10/2017</c:v>
                </c:pt>
                <c:pt idx="14">
                  <c:v>4/17/2017</c:v>
                </c:pt>
                <c:pt idx="15">
                  <c:v>4/24/2017</c:v>
                </c:pt>
                <c:pt idx="16">
                  <c:v>5/1/2017</c:v>
                </c:pt>
                <c:pt idx="17">
                  <c:v>5/8/2017</c:v>
                </c:pt>
                <c:pt idx="18">
                  <c:v>5/15/2017</c:v>
                </c:pt>
                <c:pt idx="19">
                  <c:v>5/22/2017</c:v>
                </c:pt>
                <c:pt idx="20">
                  <c:v>5/29/2017</c:v>
                </c:pt>
                <c:pt idx="21">
                  <c:v>6/5/2017</c:v>
                </c:pt>
                <c:pt idx="22">
                  <c:v>6/12/2017</c:v>
                </c:pt>
                <c:pt idx="23">
                  <c:v>6/19/2017</c:v>
                </c:pt>
                <c:pt idx="24">
                  <c:v>6/26/2017</c:v>
                </c:pt>
                <c:pt idx="25">
                  <c:v>7/3/2017</c:v>
                </c:pt>
                <c:pt idx="26">
                  <c:v>7/10/2017</c:v>
                </c:pt>
                <c:pt idx="27">
                  <c:v>7/17/2017</c:v>
                </c:pt>
                <c:pt idx="28">
                  <c:v>7/24/2017</c:v>
                </c:pt>
                <c:pt idx="29">
                  <c:v>7/31/2017</c:v>
                </c:pt>
                <c:pt idx="30">
                  <c:v>8/7/2017</c:v>
                </c:pt>
                <c:pt idx="31">
                  <c:v>8/14/2017</c:v>
                </c:pt>
                <c:pt idx="32">
                  <c:v>8/21/2017</c:v>
                </c:pt>
                <c:pt idx="33">
                  <c:v>8/28/2017</c:v>
                </c:pt>
                <c:pt idx="34">
                  <c:v>9/4/2017</c:v>
                </c:pt>
                <c:pt idx="35">
                  <c:v>9/11/2017</c:v>
                </c:pt>
                <c:pt idx="36">
                  <c:v>9/18/2017</c:v>
                </c:pt>
                <c:pt idx="37">
                  <c:v>9/25/2017</c:v>
                </c:pt>
                <c:pt idx="38">
                  <c:v>10/2/2017</c:v>
                </c:pt>
                <c:pt idx="39">
                  <c:v>10/9/2017</c:v>
                </c:pt>
                <c:pt idx="40">
                  <c:v>10/16/2017</c:v>
                </c:pt>
                <c:pt idx="41">
                  <c:v>10/23/2017</c:v>
                </c:pt>
                <c:pt idx="42">
                  <c:v>10/30/2017</c:v>
                </c:pt>
                <c:pt idx="43">
                  <c:v>11/6/2017</c:v>
                </c:pt>
                <c:pt idx="44">
                  <c:v>11/13/2017</c:v>
                </c:pt>
                <c:pt idx="45">
                  <c:v>11/20/2017</c:v>
                </c:pt>
                <c:pt idx="46">
                  <c:v>11/27/2017</c:v>
                </c:pt>
                <c:pt idx="47">
                  <c:v>12/4/2017</c:v>
                </c:pt>
                <c:pt idx="48">
                  <c:v>12/11/2017</c:v>
                </c:pt>
                <c:pt idx="49">
                  <c:v>12/18/2017</c:v>
                </c:pt>
                <c:pt idx="50">
                  <c:v>12/25/2017</c:v>
                </c:pt>
                <c:pt idx="51">
                  <c:v>1/1/2018</c:v>
                </c:pt>
                <c:pt idx="52">
                  <c:v>1/8/2018</c:v>
                </c:pt>
                <c:pt idx="53">
                  <c:v>1/15/2018</c:v>
                </c:pt>
                <c:pt idx="54">
                  <c:v>1/22/2018</c:v>
                </c:pt>
                <c:pt idx="55">
                  <c:v>1/29/2018</c:v>
                </c:pt>
                <c:pt idx="56">
                  <c:v>2/5/2018</c:v>
                </c:pt>
                <c:pt idx="57">
                  <c:v>2/12/2018</c:v>
                </c:pt>
                <c:pt idx="58">
                  <c:v>2/19/2018</c:v>
                </c:pt>
                <c:pt idx="59">
                  <c:v>2/26/2018</c:v>
                </c:pt>
                <c:pt idx="60">
                  <c:v>3/5/2018</c:v>
                </c:pt>
                <c:pt idx="61">
                  <c:v>3/12/2018</c:v>
                </c:pt>
                <c:pt idx="62">
                  <c:v>3/19/2018</c:v>
                </c:pt>
                <c:pt idx="63">
                  <c:v>3/26/2018</c:v>
                </c:pt>
                <c:pt idx="64">
                  <c:v>4/2/2018</c:v>
                </c:pt>
                <c:pt idx="65">
                  <c:v>4/9/2018</c:v>
                </c:pt>
                <c:pt idx="66">
                  <c:v>4/16/2018</c:v>
                </c:pt>
                <c:pt idx="67">
                  <c:v>4/23/2018</c:v>
                </c:pt>
                <c:pt idx="68">
                  <c:v>4/30/2018</c:v>
                </c:pt>
                <c:pt idx="69">
                  <c:v>5/7/2018</c:v>
                </c:pt>
                <c:pt idx="70">
                  <c:v>5/14/2018</c:v>
                </c:pt>
                <c:pt idx="71">
                  <c:v>5/21/2018</c:v>
                </c:pt>
                <c:pt idx="72">
                  <c:v>5/28/2018</c:v>
                </c:pt>
                <c:pt idx="73">
                  <c:v>6/4/2018</c:v>
                </c:pt>
                <c:pt idx="74">
                  <c:v>6/11/2018</c:v>
                </c:pt>
                <c:pt idx="75">
                  <c:v>6/18/2018</c:v>
                </c:pt>
                <c:pt idx="76">
                  <c:v>6/25/2018</c:v>
                </c:pt>
                <c:pt idx="77">
                  <c:v>7/2/2018</c:v>
                </c:pt>
                <c:pt idx="78">
                  <c:v>7/9/2018</c:v>
                </c:pt>
                <c:pt idx="79">
                  <c:v>7/16/2018</c:v>
                </c:pt>
                <c:pt idx="80">
                  <c:v>7/23/2018</c:v>
                </c:pt>
                <c:pt idx="81">
                  <c:v>7/30/2018</c:v>
                </c:pt>
                <c:pt idx="82">
                  <c:v>8/6/2018</c:v>
                </c:pt>
                <c:pt idx="83">
                  <c:v>8/13/2018</c:v>
                </c:pt>
                <c:pt idx="84">
                  <c:v>8/20/2018</c:v>
                </c:pt>
              </c:strCache>
            </c:strRef>
          </c:cat>
          <c:val>
            <c:numRef>
              <c:f>pivots!$B$766:$B$851</c:f>
              <c:numCache>
                <c:formatCode>0.00%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2.8653295128939827E-3</c:v>
                </c:pt>
                <c:pt idx="3">
                  <c:v>2.1739130434782609E-3</c:v>
                </c:pt>
                <c:pt idx="4">
                  <c:v>3.6968576709796672E-3</c:v>
                </c:pt>
                <c:pt idx="5">
                  <c:v>7.3710073710073713E-3</c:v>
                </c:pt>
                <c:pt idx="6">
                  <c:v>1.0666666666666666E-2</c:v>
                </c:pt>
                <c:pt idx="7">
                  <c:v>8.1967213114754103E-3</c:v>
                </c:pt>
                <c:pt idx="8">
                  <c:v>1.7452006980802793E-3</c:v>
                </c:pt>
                <c:pt idx="9">
                  <c:v>1.6366612111292963E-3</c:v>
                </c:pt>
                <c:pt idx="10">
                  <c:v>1.557632398753894E-3</c:v>
                </c:pt>
                <c:pt idx="11">
                  <c:v>7.1684587813620072E-3</c:v>
                </c:pt>
                <c:pt idx="12">
                  <c:v>1.0452961672473867E-2</c:v>
                </c:pt>
                <c:pt idx="13">
                  <c:v>1.3605442176870748E-2</c:v>
                </c:pt>
                <c:pt idx="14">
                  <c:v>7.1174377224199285E-3</c:v>
                </c:pt>
                <c:pt idx="15">
                  <c:v>1.1922503725782416E-2</c:v>
                </c:pt>
                <c:pt idx="16">
                  <c:v>1.034928848641656E-2</c:v>
                </c:pt>
                <c:pt idx="17">
                  <c:v>1.020408163265306E-2</c:v>
                </c:pt>
                <c:pt idx="18">
                  <c:v>1.4130434782608696E-2</c:v>
                </c:pt>
                <c:pt idx="19">
                  <c:v>1.5503875968992248E-2</c:v>
                </c:pt>
                <c:pt idx="20">
                  <c:v>1.4492753623188406E-2</c:v>
                </c:pt>
                <c:pt idx="21">
                  <c:v>2.1712907117008441E-2</c:v>
                </c:pt>
                <c:pt idx="22">
                  <c:v>1.6216216216216214E-2</c:v>
                </c:pt>
                <c:pt idx="23">
                  <c:v>1.078582434514638E-2</c:v>
                </c:pt>
                <c:pt idx="24">
                  <c:v>1.5214384508990318E-2</c:v>
                </c:pt>
                <c:pt idx="25">
                  <c:v>1.3253012048192771E-2</c:v>
                </c:pt>
                <c:pt idx="26">
                  <c:v>1.6859852476290831E-2</c:v>
                </c:pt>
                <c:pt idx="27">
                  <c:v>2.0127118644067795E-2</c:v>
                </c:pt>
                <c:pt idx="28">
                  <c:v>2.0856201975850714E-2</c:v>
                </c:pt>
                <c:pt idx="29">
                  <c:v>1.7525773195876289E-2</c:v>
                </c:pt>
                <c:pt idx="30">
                  <c:v>1.1879049676025917E-2</c:v>
                </c:pt>
                <c:pt idx="31">
                  <c:v>1.66015625E-2</c:v>
                </c:pt>
                <c:pt idx="32">
                  <c:v>2.4054982817869414E-2</c:v>
                </c:pt>
                <c:pt idx="33">
                  <c:v>2.1169354838709679E-2</c:v>
                </c:pt>
                <c:pt idx="34">
                  <c:v>1.8018018018018018E-2</c:v>
                </c:pt>
                <c:pt idx="35">
                  <c:v>2.3519163763066203E-2</c:v>
                </c:pt>
                <c:pt idx="36">
                  <c:v>2.4489795918367346E-2</c:v>
                </c:pt>
                <c:pt idx="37">
                  <c:v>2.6178010471204188E-2</c:v>
                </c:pt>
                <c:pt idx="38">
                  <c:v>2.4316109422492401E-2</c:v>
                </c:pt>
                <c:pt idx="39">
                  <c:v>1.7013232514177693E-2</c:v>
                </c:pt>
                <c:pt idx="40">
                  <c:v>2.652519893899204E-2</c:v>
                </c:pt>
                <c:pt idx="41">
                  <c:v>1.970954356846473E-2</c:v>
                </c:pt>
                <c:pt idx="42">
                  <c:v>2.8017241379310345E-2</c:v>
                </c:pt>
                <c:pt idx="43">
                  <c:v>1.981833195706028E-2</c:v>
                </c:pt>
                <c:pt idx="44">
                  <c:v>2.3112480739599386E-2</c:v>
                </c:pt>
                <c:pt idx="45">
                  <c:v>1.7526120660599935E-2</c:v>
                </c:pt>
                <c:pt idx="46">
                  <c:v>2.4096385542168672E-2</c:v>
                </c:pt>
                <c:pt idx="47">
                  <c:v>2.4506873879258817E-2</c:v>
                </c:pt>
                <c:pt idx="48">
                  <c:v>2.2398843930635837E-2</c:v>
                </c:pt>
                <c:pt idx="49">
                  <c:v>2.1627188465499485E-2</c:v>
                </c:pt>
                <c:pt idx="50">
                  <c:v>1.6055045871559634E-2</c:v>
                </c:pt>
                <c:pt idx="51">
                  <c:v>2.4709302325581394E-2</c:v>
                </c:pt>
                <c:pt idx="52">
                  <c:v>2.8216704288939055E-2</c:v>
                </c:pt>
                <c:pt idx="53">
                  <c:v>2.2556390977443611E-2</c:v>
                </c:pt>
                <c:pt idx="54">
                  <c:v>1.9783024888321635E-2</c:v>
                </c:pt>
                <c:pt idx="55">
                  <c:v>2.2179974651457542E-2</c:v>
                </c:pt>
                <c:pt idx="56">
                  <c:v>2.1893110109465552E-2</c:v>
                </c:pt>
                <c:pt idx="57">
                  <c:v>1.9975031210986267E-2</c:v>
                </c:pt>
                <c:pt idx="58">
                  <c:v>1.6919486581096849E-2</c:v>
                </c:pt>
                <c:pt idx="59">
                  <c:v>1.8827326519634213E-2</c:v>
                </c:pt>
                <c:pt idx="60">
                  <c:v>2.2797288971041281E-2</c:v>
                </c:pt>
                <c:pt idx="61">
                  <c:v>2.7197975964579381E-2</c:v>
                </c:pt>
                <c:pt idx="62">
                  <c:v>2.1176470588235293E-2</c:v>
                </c:pt>
                <c:pt idx="63">
                  <c:v>2.5991792065663474E-2</c:v>
                </c:pt>
                <c:pt idx="64">
                  <c:v>2.7865737808739705E-2</c:v>
                </c:pt>
                <c:pt idx="65">
                  <c:v>2.8534370946822308E-2</c:v>
                </c:pt>
                <c:pt idx="66">
                  <c:v>2.3451593505712569E-2</c:v>
                </c:pt>
                <c:pt idx="67">
                  <c:v>3.052064631956912E-2</c:v>
                </c:pt>
                <c:pt idx="68">
                  <c:v>3.0646992054483544E-2</c:v>
                </c:pt>
                <c:pt idx="69">
                  <c:v>3.2355915065722954E-2</c:v>
                </c:pt>
                <c:pt idx="70">
                  <c:v>2.5711159737417943E-2</c:v>
                </c:pt>
                <c:pt idx="71">
                  <c:v>4.3157894736842103E-2</c:v>
                </c:pt>
                <c:pt idx="72">
                  <c:v>3.7140204271123495E-2</c:v>
                </c:pt>
                <c:pt idx="73">
                  <c:v>3.7011173184357538E-2</c:v>
                </c:pt>
                <c:pt idx="74">
                  <c:v>3.1125827814569539E-2</c:v>
                </c:pt>
                <c:pt idx="75">
                  <c:v>3.5788024776324846E-2</c:v>
                </c:pt>
                <c:pt idx="76">
                  <c:v>2.6523297491039426E-2</c:v>
                </c:pt>
                <c:pt idx="77">
                  <c:v>2.7661357921207039E-2</c:v>
                </c:pt>
                <c:pt idx="78">
                  <c:v>2.6104417670682733E-2</c:v>
                </c:pt>
                <c:pt idx="79">
                  <c:v>3.0890369473046641E-2</c:v>
                </c:pt>
                <c:pt idx="80">
                  <c:v>2.8117359413202935E-2</c:v>
                </c:pt>
                <c:pt idx="81">
                  <c:v>3.1676413255360622E-2</c:v>
                </c:pt>
                <c:pt idx="82">
                  <c:v>2.6249369005552754E-2</c:v>
                </c:pt>
                <c:pt idx="83">
                  <c:v>3.320835565077665E-2</c:v>
                </c:pt>
                <c:pt idx="84">
                  <c:v>3.8353601496725911E-2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1-41C3-9049-51704A6EE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479312"/>
        <c:axId val="742490352"/>
      </c:lineChart>
      <c:catAx>
        <c:axId val="74247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90352"/>
        <c:crosses val="autoZero"/>
        <c:auto val="1"/>
        <c:lblAlgn val="ctr"/>
        <c:lblOffset val="100"/>
        <c:tickLblSkip val="4"/>
        <c:noMultiLvlLbl val="0"/>
      </c:catAx>
      <c:valAx>
        <c:axId val="742490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Returning Customer Share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47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pivots!$A$675:$A$760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pivots!$B$675:$B$760</c:f>
              <c:numCache>
                <c:formatCode>0.00%</c:formatCode>
                <c:ptCount val="86"/>
                <c:pt idx="0">
                  <c:v>0.95650000000000002</c:v>
                </c:pt>
                <c:pt idx="1">
                  <c:v>0.91249999999999998</c:v>
                </c:pt>
                <c:pt idx="2">
                  <c:v>0.95940000000000003</c:v>
                </c:pt>
                <c:pt idx="3">
                  <c:v>0.93789999999999996</c:v>
                </c:pt>
                <c:pt idx="4">
                  <c:v>0.92510000000000003</c:v>
                </c:pt>
                <c:pt idx="5">
                  <c:v>0.9325</c:v>
                </c:pt>
                <c:pt idx="6">
                  <c:v>0.92210000000000003</c:v>
                </c:pt>
                <c:pt idx="7">
                  <c:v>0.92079999999999995</c:v>
                </c:pt>
                <c:pt idx="8">
                  <c:v>0.92759999999999998</c:v>
                </c:pt>
                <c:pt idx="9">
                  <c:v>0.94159999999999999</c:v>
                </c:pt>
                <c:pt idx="10">
                  <c:v>0.96099999999999997</c:v>
                </c:pt>
                <c:pt idx="11">
                  <c:v>0.95409999999999995</c:v>
                </c:pt>
                <c:pt idx="12">
                  <c:v>0.96640000000000004</c:v>
                </c:pt>
                <c:pt idx="13">
                  <c:v>0.96079999999999999</c:v>
                </c:pt>
                <c:pt idx="14">
                  <c:v>0.95030000000000003</c:v>
                </c:pt>
                <c:pt idx="15">
                  <c:v>0.95450000000000002</c:v>
                </c:pt>
                <c:pt idx="16">
                  <c:v>0.95979999999999999</c:v>
                </c:pt>
                <c:pt idx="17">
                  <c:v>0.95179999999999998</c:v>
                </c:pt>
                <c:pt idx="18">
                  <c:v>0.94840000000000002</c:v>
                </c:pt>
                <c:pt idx="19">
                  <c:v>0.97450000000000003</c:v>
                </c:pt>
                <c:pt idx="20">
                  <c:v>0.96940000000000004</c:v>
                </c:pt>
                <c:pt idx="21">
                  <c:v>0.95689999999999997</c:v>
                </c:pt>
                <c:pt idx="22">
                  <c:v>0.96099999999999997</c:v>
                </c:pt>
                <c:pt idx="23">
                  <c:v>0.96409999999999996</c:v>
                </c:pt>
                <c:pt idx="24">
                  <c:v>0.9607</c:v>
                </c:pt>
                <c:pt idx="25">
                  <c:v>0.96709999999999996</c:v>
                </c:pt>
                <c:pt idx="26">
                  <c:v>0.94410000000000005</c:v>
                </c:pt>
                <c:pt idx="27">
                  <c:v>0.96560000000000001</c:v>
                </c:pt>
                <c:pt idx="28">
                  <c:v>0.97299999999999998</c:v>
                </c:pt>
                <c:pt idx="29">
                  <c:v>0.96330000000000005</c:v>
                </c:pt>
                <c:pt idx="30">
                  <c:v>0.96950000000000003</c:v>
                </c:pt>
                <c:pt idx="31">
                  <c:v>0.97019999999999995</c:v>
                </c:pt>
                <c:pt idx="32">
                  <c:v>0.96550000000000002</c:v>
                </c:pt>
                <c:pt idx="33">
                  <c:v>0.96850000000000003</c:v>
                </c:pt>
                <c:pt idx="34">
                  <c:v>0.97030000000000005</c:v>
                </c:pt>
                <c:pt idx="35">
                  <c:v>0.97230000000000005</c:v>
                </c:pt>
                <c:pt idx="36">
                  <c:v>0.97589999999999999</c:v>
                </c:pt>
                <c:pt idx="37">
                  <c:v>0.96179999999999999</c:v>
                </c:pt>
                <c:pt idx="38">
                  <c:v>0.95950000000000002</c:v>
                </c:pt>
                <c:pt idx="39">
                  <c:v>0.97599999999999998</c:v>
                </c:pt>
                <c:pt idx="40">
                  <c:v>0.96260000000000001</c:v>
                </c:pt>
                <c:pt idx="41">
                  <c:v>0.96340000000000003</c:v>
                </c:pt>
                <c:pt idx="42">
                  <c:v>0.97140000000000004</c:v>
                </c:pt>
                <c:pt idx="43">
                  <c:v>0.95540000000000003</c:v>
                </c:pt>
                <c:pt idx="44">
                  <c:v>0.9597</c:v>
                </c:pt>
                <c:pt idx="45">
                  <c:v>0.95889999999999997</c:v>
                </c:pt>
                <c:pt idx="46">
                  <c:v>0.96909999999999996</c:v>
                </c:pt>
                <c:pt idx="47">
                  <c:v>0.97570000000000001</c:v>
                </c:pt>
                <c:pt idx="48">
                  <c:v>0.96389999999999998</c:v>
                </c:pt>
                <c:pt idx="49">
                  <c:v>0.97570000000000001</c:v>
                </c:pt>
                <c:pt idx="50">
                  <c:v>0.97340000000000004</c:v>
                </c:pt>
                <c:pt idx="51">
                  <c:v>0.97719999999999996</c:v>
                </c:pt>
                <c:pt idx="52">
                  <c:v>0.96960000000000002</c:v>
                </c:pt>
                <c:pt idx="53">
                  <c:v>0.97370000000000001</c:v>
                </c:pt>
                <c:pt idx="54">
                  <c:v>0.97370000000000001</c:v>
                </c:pt>
                <c:pt idx="55">
                  <c:v>0.97109999999999996</c:v>
                </c:pt>
                <c:pt idx="56">
                  <c:v>0.9768</c:v>
                </c:pt>
                <c:pt idx="57">
                  <c:v>0.97289999999999999</c:v>
                </c:pt>
                <c:pt idx="58">
                  <c:v>0.97260000000000002</c:v>
                </c:pt>
                <c:pt idx="59">
                  <c:v>0.97550000000000003</c:v>
                </c:pt>
                <c:pt idx="60">
                  <c:v>0.97160000000000002</c:v>
                </c:pt>
                <c:pt idx="61">
                  <c:v>0.97260000000000002</c:v>
                </c:pt>
                <c:pt idx="62">
                  <c:v>0.96609999999999996</c:v>
                </c:pt>
                <c:pt idx="63">
                  <c:v>0.9738</c:v>
                </c:pt>
                <c:pt idx="64">
                  <c:v>0.9728</c:v>
                </c:pt>
                <c:pt idx="65">
                  <c:v>0.97799999999999998</c:v>
                </c:pt>
                <c:pt idx="66">
                  <c:v>0.97940000000000005</c:v>
                </c:pt>
                <c:pt idx="67">
                  <c:v>0.97909999999999997</c:v>
                </c:pt>
                <c:pt idx="68">
                  <c:v>0.98329999999999995</c:v>
                </c:pt>
                <c:pt idx="69">
                  <c:v>0.97970000000000002</c:v>
                </c:pt>
                <c:pt idx="70">
                  <c:v>0.97789999999999999</c:v>
                </c:pt>
                <c:pt idx="71">
                  <c:v>0.98260000000000003</c:v>
                </c:pt>
                <c:pt idx="72">
                  <c:v>0.98640000000000005</c:v>
                </c:pt>
                <c:pt idx="73">
                  <c:v>0.99260000000000004</c:v>
                </c:pt>
                <c:pt idx="74">
                  <c:v>0.9889</c:v>
                </c:pt>
                <c:pt idx="75">
                  <c:v>0.98880000000000001</c:v>
                </c:pt>
                <c:pt idx="76">
                  <c:v>0.99039999999999995</c:v>
                </c:pt>
                <c:pt idx="77">
                  <c:v>0.98640000000000005</c:v>
                </c:pt>
                <c:pt idx="78">
                  <c:v>0.9849</c:v>
                </c:pt>
                <c:pt idx="79">
                  <c:v>0.97099999999999997</c:v>
                </c:pt>
                <c:pt idx="80">
                  <c:v>0.98270000000000002</c:v>
                </c:pt>
                <c:pt idx="81">
                  <c:v>0.97809999999999997</c:v>
                </c:pt>
                <c:pt idx="82">
                  <c:v>0.9728</c:v>
                </c:pt>
                <c:pt idx="83">
                  <c:v>0.97130000000000005</c:v>
                </c:pt>
                <c:pt idx="84">
                  <c:v>0.98080000000000001</c:v>
                </c:pt>
                <c:pt idx="85">
                  <c:v>0.98409999999999997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5-4E11-B0CF-8F40768E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2438144"/>
        <c:axId val="1362444384"/>
      </c:lineChart>
      <c:dateAx>
        <c:axId val="136243814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44384"/>
        <c:crosses val="autoZero"/>
        <c:auto val="1"/>
        <c:lblOffset val="100"/>
        <c:baseTimeUnit val="days"/>
      </c:dateAx>
      <c:valAx>
        <c:axId val="136244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Delivered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3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is growing with seasonality; 4-week average smooths volatility</a:t>
            </a:r>
            <a:r>
              <a:rPr lang="en-US" baseline="0"/>
              <a:t>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pivots!$A$948:$A$1033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pivots!$B$948:$B$1033</c:f>
              <c:numCache>
                <c:formatCode>General</c:formatCode>
                <c:ptCount val="86"/>
                <c:pt idx="0">
                  <c:v>3953.17</c:v>
                </c:pt>
                <c:pt idx="1">
                  <c:v>14742.33</c:v>
                </c:pt>
                <c:pt idx="2">
                  <c:v>28318.240000000002</c:v>
                </c:pt>
                <c:pt idx="3">
                  <c:v>65589.08</c:v>
                </c:pt>
                <c:pt idx="4">
                  <c:v>81927.899999999994</c:v>
                </c:pt>
                <c:pt idx="5">
                  <c:v>90027.6</c:v>
                </c:pt>
                <c:pt idx="6">
                  <c:v>63703.67</c:v>
                </c:pt>
                <c:pt idx="7">
                  <c:v>55800.11</c:v>
                </c:pt>
                <c:pt idx="8">
                  <c:v>83904.75</c:v>
                </c:pt>
                <c:pt idx="9">
                  <c:v>91402.52</c:v>
                </c:pt>
                <c:pt idx="10">
                  <c:v>108992.57</c:v>
                </c:pt>
                <c:pt idx="11">
                  <c:v>98406.84</c:v>
                </c:pt>
                <c:pt idx="12">
                  <c:v>98408.63</c:v>
                </c:pt>
                <c:pt idx="13">
                  <c:v>105733.96</c:v>
                </c:pt>
                <c:pt idx="14">
                  <c:v>69355.27</c:v>
                </c:pt>
                <c:pt idx="15">
                  <c:v>100519.77</c:v>
                </c:pt>
                <c:pt idx="16">
                  <c:v>107153.53</c:v>
                </c:pt>
                <c:pt idx="17">
                  <c:v>117714.61</c:v>
                </c:pt>
                <c:pt idx="18">
                  <c:v>130651.8</c:v>
                </c:pt>
                <c:pt idx="19">
                  <c:v>142279.19</c:v>
                </c:pt>
                <c:pt idx="20">
                  <c:v>133565.60999999999</c:v>
                </c:pt>
                <c:pt idx="21">
                  <c:v>133509.96</c:v>
                </c:pt>
                <c:pt idx="22">
                  <c:v>126830.71</c:v>
                </c:pt>
                <c:pt idx="23">
                  <c:v>119418.15</c:v>
                </c:pt>
                <c:pt idx="24">
                  <c:v>104330.34</c:v>
                </c:pt>
                <c:pt idx="25">
                  <c:v>108665.35</c:v>
                </c:pt>
                <c:pt idx="26">
                  <c:v>125232.88</c:v>
                </c:pt>
                <c:pt idx="27">
                  <c:v>135665.09</c:v>
                </c:pt>
                <c:pt idx="28">
                  <c:v>142781.20000000001</c:v>
                </c:pt>
                <c:pt idx="29">
                  <c:v>133042.04999999999</c:v>
                </c:pt>
                <c:pt idx="30">
                  <c:v>142253.87</c:v>
                </c:pt>
                <c:pt idx="31">
                  <c:v>149503.46</c:v>
                </c:pt>
                <c:pt idx="32">
                  <c:v>149404.70000000001</c:v>
                </c:pt>
                <c:pt idx="33">
                  <c:v>126099.32</c:v>
                </c:pt>
                <c:pt idx="34">
                  <c:v>205262.67</c:v>
                </c:pt>
                <c:pt idx="35">
                  <c:v>153852.94</c:v>
                </c:pt>
                <c:pt idx="36">
                  <c:v>186025.81</c:v>
                </c:pt>
                <c:pt idx="37">
                  <c:v>151437.66</c:v>
                </c:pt>
                <c:pt idx="38">
                  <c:v>167111.18</c:v>
                </c:pt>
                <c:pt idx="39">
                  <c:v>166655.91</c:v>
                </c:pt>
                <c:pt idx="40">
                  <c:v>178962.69</c:v>
                </c:pt>
                <c:pt idx="41">
                  <c:v>190624.86</c:v>
                </c:pt>
                <c:pt idx="42">
                  <c:v>160982.07</c:v>
                </c:pt>
                <c:pt idx="43">
                  <c:v>165560.25</c:v>
                </c:pt>
                <c:pt idx="44">
                  <c:v>186728.67</c:v>
                </c:pt>
                <c:pt idx="45">
                  <c:v>205865.61</c:v>
                </c:pt>
                <c:pt idx="46">
                  <c:v>474623.65</c:v>
                </c:pt>
                <c:pt idx="47">
                  <c:v>312437.42</c:v>
                </c:pt>
                <c:pt idx="48">
                  <c:v>258850.66</c:v>
                </c:pt>
                <c:pt idx="49">
                  <c:v>218401</c:v>
                </c:pt>
                <c:pt idx="50">
                  <c:v>151002.44</c:v>
                </c:pt>
                <c:pt idx="51">
                  <c:v>119398.71</c:v>
                </c:pt>
                <c:pt idx="52">
                  <c:v>213191.43</c:v>
                </c:pt>
                <c:pt idx="53">
                  <c:v>276725.03000000003</c:v>
                </c:pt>
                <c:pt idx="54">
                  <c:v>261083.57</c:v>
                </c:pt>
                <c:pt idx="55">
                  <c:v>247148.21</c:v>
                </c:pt>
                <c:pt idx="56">
                  <c:v>233194.99</c:v>
                </c:pt>
                <c:pt idx="57">
                  <c:v>237063.52</c:v>
                </c:pt>
                <c:pt idx="58">
                  <c:v>227164.57</c:v>
                </c:pt>
                <c:pt idx="59">
                  <c:v>249189.92</c:v>
                </c:pt>
                <c:pt idx="60">
                  <c:v>301730.51</c:v>
                </c:pt>
                <c:pt idx="61">
                  <c:v>268805</c:v>
                </c:pt>
                <c:pt idx="62">
                  <c:v>256711.67</c:v>
                </c:pt>
                <c:pt idx="63">
                  <c:v>271435.78999999998</c:v>
                </c:pt>
                <c:pt idx="64">
                  <c:v>240082.46</c:v>
                </c:pt>
                <c:pt idx="65">
                  <c:v>265003.34999999998</c:v>
                </c:pt>
                <c:pt idx="66">
                  <c:v>270864.52</c:v>
                </c:pt>
                <c:pt idx="67">
                  <c:v>273264.43</c:v>
                </c:pt>
                <c:pt idx="68">
                  <c:v>275340.13</c:v>
                </c:pt>
                <c:pt idx="69">
                  <c:v>284914.81</c:v>
                </c:pt>
                <c:pt idx="70">
                  <c:v>341185.5</c:v>
                </c:pt>
                <c:pt idx="71">
                  <c:v>300278.19</c:v>
                </c:pt>
                <c:pt idx="72">
                  <c:v>154018.75</c:v>
                </c:pt>
                <c:pt idx="73">
                  <c:v>209513.74</c:v>
                </c:pt>
                <c:pt idx="74">
                  <c:v>241400.7</c:v>
                </c:pt>
                <c:pt idx="75">
                  <c:v>259619.91</c:v>
                </c:pt>
                <c:pt idx="76">
                  <c:v>228102.11</c:v>
                </c:pt>
                <c:pt idx="77">
                  <c:v>223522.53</c:v>
                </c:pt>
                <c:pt idx="78">
                  <c:v>187346.96</c:v>
                </c:pt>
                <c:pt idx="79">
                  <c:v>193525.09</c:v>
                </c:pt>
                <c:pt idx="80">
                  <c:v>263958.12</c:v>
                </c:pt>
                <c:pt idx="81">
                  <c:v>285620.90000000002</c:v>
                </c:pt>
                <c:pt idx="82">
                  <c:v>326290.40000000002</c:v>
                </c:pt>
                <c:pt idx="83">
                  <c:v>329140.93</c:v>
                </c:pt>
                <c:pt idx="84">
                  <c:v>288227.83</c:v>
                </c:pt>
                <c:pt idx="85">
                  <c:v>146870.04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7E-4655-96BA-28D1024835D0}"/>
            </c:ext>
          </c:extLst>
        </c:ser>
        <c:ser>
          <c:idx val="1"/>
          <c:order val="1"/>
          <c:tx>
            <c:v>4-Week Rolling 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pivots!$A$948:$A$1033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pivots!$C$948:$C$1033</c:f>
              <c:numCache>
                <c:formatCode>General</c:formatCode>
                <c:ptCount val="86"/>
                <c:pt idx="0">
                  <c:v>2116.5500000000002</c:v>
                </c:pt>
                <c:pt idx="1">
                  <c:v>4678.78</c:v>
                </c:pt>
                <c:pt idx="2">
                  <c:v>11758.34</c:v>
                </c:pt>
                <c:pt idx="3">
                  <c:v>28150.71</c:v>
                </c:pt>
                <c:pt idx="4">
                  <c:v>47644.39</c:v>
                </c:pt>
                <c:pt idx="5">
                  <c:v>66465.710000000006</c:v>
                </c:pt>
                <c:pt idx="6">
                  <c:v>75312.06</c:v>
                </c:pt>
                <c:pt idx="7">
                  <c:v>72864.820000000007</c:v>
                </c:pt>
                <c:pt idx="8">
                  <c:v>73359.03</c:v>
                </c:pt>
                <c:pt idx="9">
                  <c:v>73702.759999999995</c:v>
                </c:pt>
                <c:pt idx="10">
                  <c:v>85024.99</c:v>
                </c:pt>
                <c:pt idx="11">
                  <c:v>95676.67</c:v>
                </c:pt>
                <c:pt idx="12">
                  <c:v>99302.64</c:v>
                </c:pt>
                <c:pt idx="13">
                  <c:v>102885.5</c:v>
                </c:pt>
                <c:pt idx="14">
                  <c:v>92976.18</c:v>
                </c:pt>
                <c:pt idx="15">
                  <c:v>93504.41</c:v>
                </c:pt>
                <c:pt idx="16">
                  <c:v>95690.63</c:v>
                </c:pt>
                <c:pt idx="17">
                  <c:v>98685.8</c:v>
                </c:pt>
                <c:pt idx="18">
                  <c:v>114009.93</c:v>
                </c:pt>
                <c:pt idx="19">
                  <c:v>124449.78</c:v>
                </c:pt>
                <c:pt idx="20">
                  <c:v>131052.8</c:v>
                </c:pt>
                <c:pt idx="21">
                  <c:v>135001.64000000001</c:v>
                </c:pt>
                <c:pt idx="22">
                  <c:v>134046.37</c:v>
                </c:pt>
                <c:pt idx="23">
                  <c:v>128331.11</c:v>
                </c:pt>
                <c:pt idx="24">
                  <c:v>121022.29</c:v>
                </c:pt>
                <c:pt idx="25">
                  <c:v>114811.14</c:v>
                </c:pt>
                <c:pt idx="26">
                  <c:v>114411.68</c:v>
                </c:pt>
                <c:pt idx="27">
                  <c:v>118473.42</c:v>
                </c:pt>
                <c:pt idx="28">
                  <c:v>128086.13</c:v>
                </c:pt>
                <c:pt idx="29">
                  <c:v>134180.31</c:v>
                </c:pt>
                <c:pt idx="30">
                  <c:v>138435.54999999999</c:v>
                </c:pt>
                <c:pt idx="31">
                  <c:v>141895.15</c:v>
                </c:pt>
                <c:pt idx="32">
                  <c:v>143551.01999999999</c:v>
                </c:pt>
                <c:pt idx="33">
                  <c:v>141815.34</c:v>
                </c:pt>
                <c:pt idx="34">
                  <c:v>157567.54</c:v>
                </c:pt>
                <c:pt idx="35">
                  <c:v>158654.91</c:v>
                </c:pt>
                <c:pt idx="36">
                  <c:v>167810.19</c:v>
                </c:pt>
                <c:pt idx="37">
                  <c:v>174144.77</c:v>
                </c:pt>
                <c:pt idx="38">
                  <c:v>164606.9</c:v>
                </c:pt>
                <c:pt idx="39">
                  <c:v>167807.64</c:v>
                </c:pt>
                <c:pt idx="40">
                  <c:v>166041.85999999999</c:v>
                </c:pt>
                <c:pt idx="41">
                  <c:v>175838.66</c:v>
                </c:pt>
                <c:pt idx="42">
                  <c:v>174306.38</c:v>
                </c:pt>
                <c:pt idx="43">
                  <c:v>174032.47</c:v>
                </c:pt>
                <c:pt idx="44">
                  <c:v>175973.96</c:v>
                </c:pt>
                <c:pt idx="45">
                  <c:v>179784.15</c:v>
                </c:pt>
                <c:pt idx="46">
                  <c:v>258194.55</c:v>
                </c:pt>
                <c:pt idx="47">
                  <c:v>294913.84000000003</c:v>
                </c:pt>
                <c:pt idx="48">
                  <c:v>312944.34000000003</c:v>
                </c:pt>
                <c:pt idx="49">
                  <c:v>316078.18</c:v>
                </c:pt>
                <c:pt idx="50">
                  <c:v>235172.88</c:v>
                </c:pt>
                <c:pt idx="51">
                  <c:v>186913.2</c:v>
                </c:pt>
                <c:pt idx="52">
                  <c:v>175498.4</c:v>
                </c:pt>
                <c:pt idx="53">
                  <c:v>190079.4</c:v>
                </c:pt>
                <c:pt idx="54">
                  <c:v>217599.69</c:v>
                </c:pt>
                <c:pt idx="55">
                  <c:v>249537.06</c:v>
                </c:pt>
                <c:pt idx="56">
                  <c:v>254537.95</c:v>
                </c:pt>
                <c:pt idx="57">
                  <c:v>244622.57</c:v>
                </c:pt>
                <c:pt idx="58">
                  <c:v>236142.82</c:v>
                </c:pt>
                <c:pt idx="59">
                  <c:v>236653.25</c:v>
                </c:pt>
                <c:pt idx="60">
                  <c:v>253787.13</c:v>
                </c:pt>
                <c:pt idx="61">
                  <c:v>261722.5</c:v>
                </c:pt>
                <c:pt idx="62">
                  <c:v>269109.28000000003</c:v>
                </c:pt>
                <c:pt idx="63">
                  <c:v>274670.74</c:v>
                </c:pt>
                <c:pt idx="64">
                  <c:v>259258.73</c:v>
                </c:pt>
                <c:pt idx="65">
                  <c:v>258308.32</c:v>
                </c:pt>
                <c:pt idx="66">
                  <c:v>261846.53</c:v>
                </c:pt>
                <c:pt idx="67">
                  <c:v>262303.69</c:v>
                </c:pt>
                <c:pt idx="68">
                  <c:v>271118.11</c:v>
                </c:pt>
                <c:pt idx="69">
                  <c:v>276095.96999999997</c:v>
                </c:pt>
                <c:pt idx="70">
                  <c:v>293676.21999999997</c:v>
                </c:pt>
                <c:pt idx="71">
                  <c:v>300429.65999999997</c:v>
                </c:pt>
                <c:pt idx="72">
                  <c:v>270099.31</c:v>
                </c:pt>
                <c:pt idx="73">
                  <c:v>251249.05</c:v>
                </c:pt>
                <c:pt idx="74">
                  <c:v>226302.85</c:v>
                </c:pt>
                <c:pt idx="75">
                  <c:v>216138.28</c:v>
                </c:pt>
                <c:pt idx="76">
                  <c:v>234659.12</c:v>
                </c:pt>
                <c:pt idx="77">
                  <c:v>238161.31</c:v>
                </c:pt>
                <c:pt idx="78">
                  <c:v>224647.88</c:v>
                </c:pt>
                <c:pt idx="79">
                  <c:v>208124.17</c:v>
                </c:pt>
                <c:pt idx="80">
                  <c:v>217088.18</c:v>
                </c:pt>
                <c:pt idx="81">
                  <c:v>232612.77</c:v>
                </c:pt>
                <c:pt idx="82">
                  <c:v>267348.63</c:v>
                </c:pt>
                <c:pt idx="83">
                  <c:v>301252.59000000003</c:v>
                </c:pt>
                <c:pt idx="84">
                  <c:v>307320.02</c:v>
                </c:pt>
                <c:pt idx="85">
                  <c:v>272632.3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7E-4655-96BA-28D10248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171375"/>
        <c:axId val="499173295"/>
      </c:lineChart>
      <c:dateAx>
        <c:axId val="499171375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73295"/>
        <c:crosses val="autoZero"/>
        <c:auto val="1"/>
        <c:lblOffset val="100"/>
        <c:baseTimeUnit val="days"/>
      </c:dateAx>
      <c:valAx>
        <c:axId val="499173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Gross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17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pivots!$A$1037:$A$1121</c:f>
              <c:numCache>
                <c:formatCode>m/d/yyyy</c:formatCode>
                <c:ptCount val="85"/>
                <c:pt idx="0">
                  <c:v>42744</c:v>
                </c:pt>
                <c:pt idx="1">
                  <c:v>42751</c:v>
                </c:pt>
                <c:pt idx="2">
                  <c:v>42758</c:v>
                </c:pt>
                <c:pt idx="3">
                  <c:v>42765</c:v>
                </c:pt>
                <c:pt idx="4">
                  <c:v>42772</c:v>
                </c:pt>
                <c:pt idx="5">
                  <c:v>42779</c:v>
                </c:pt>
                <c:pt idx="6">
                  <c:v>42786</c:v>
                </c:pt>
                <c:pt idx="7">
                  <c:v>42793</c:v>
                </c:pt>
                <c:pt idx="8">
                  <c:v>42800</c:v>
                </c:pt>
                <c:pt idx="9">
                  <c:v>42807</c:v>
                </c:pt>
                <c:pt idx="10">
                  <c:v>42814</c:v>
                </c:pt>
                <c:pt idx="11">
                  <c:v>42821</c:v>
                </c:pt>
                <c:pt idx="12">
                  <c:v>42828</c:v>
                </c:pt>
                <c:pt idx="13">
                  <c:v>42835</c:v>
                </c:pt>
                <c:pt idx="14">
                  <c:v>42842</c:v>
                </c:pt>
                <c:pt idx="15">
                  <c:v>42849</c:v>
                </c:pt>
                <c:pt idx="16">
                  <c:v>42856</c:v>
                </c:pt>
                <c:pt idx="17">
                  <c:v>42863</c:v>
                </c:pt>
                <c:pt idx="18">
                  <c:v>42870</c:v>
                </c:pt>
                <c:pt idx="19">
                  <c:v>42877</c:v>
                </c:pt>
                <c:pt idx="20">
                  <c:v>42884</c:v>
                </c:pt>
                <c:pt idx="21">
                  <c:v>42891</c:v>
                </c:pt>
                <c:pt idx="22">
                  <c:v>42898</c:v>
                </c:pt>
                <c:pt idx="23">
                  <c:v>42905</c:v>
                </c:pt>
                <c:pt idx="24">
                  <c:v>42912</c:v>
                </c:pt>
                <c:pt idx="25">
                  <c:v>42919</c:v>
                </c:pt>
                <c:pt idx="26">
                  <c:v>42926</c:v>
                </c:pt>
                <c:pt idx="27">
                  <c:v>42933</c:v>
                </c:pt>
                <c:pt idx="28">
                  <c:v>42940</c:v>
                </c:pt>
                <c:pt idx="29">
                  <c:v>42947</c:v>
                </c:pt>
                <c:pt idx="30">
                  <c:v>42954</c:v>
                </c:pt>
                <c:pt idx="31">
                  <c:v>42961</c:v>
                </c:pt>
                <c:pt idx="32">
                  <c:v>42968</c:v>
                </c:pt>
                <c:pt idx="33">
                  <c:v>42975</c:v>
                </c:pt>
                <c:pt idx="34">
                  <c:v>42982</c:v>
                </c:pt>
                <c:pt idx="35">
                  <c:v>42989</c:v>
                </c:pt>
                <c:pt idx="36">
                  <c:v>42996</c:v>
                </c:pt>
                <c:pt idx="37">
                  <c:v>43003</c:v>
                </c:pt>
                <c:pt idx="38">
                  <c:v>43010</c:v>
                </c:pt>
                <c:pt idx="39">
                  <c:v>43017</c:v>
                </c:pt>
                <c:pt idx="40">
                  <c:v>43024</c:v>
                </c:pt>
                <c:pt idx="41">
                  <c:v>43031</c:v>
                </c:pt>
                <c:pt idx="42">
                  <c:v>43038</c:v>
                </c:pt>
                <c:pt idx="43">
                  <c:v>43045</c:v>
                </c:pt>
                <c:pt idx="44">
                  <c:v>43052</c:v>
                </c:pt>
                <c:pt idx="45">
                  <c:v>43059</c:v>
                </c:pt>
                <c:pt idx="46">
                  <c:v>43066</c:v>
                </c:pt>
                <c:pt idx="47">
                  <c:v>43073</c:v>
                </c:pt>
                <c:pt idx="48">
                  <c:v>43080</c:v>
                </c:pt>
                <c:pt idx="49">
                  <c:v>43087</c:v>
                </c:pt>
                <c:pt idx="50">
                  <c:v>43094</c:v>
                </c:pt>
                <c:pt idx="51">
                  <c:v>43101</c:v>
                </c:pt>
                <c:pt idx="52">
                  <c:v>43108</c:v>
                </c:pt>
                <c:pt idx="53">
                  <c:v>43115</c:v>
                </c:pt>
                <c:pt idx="54">
                  <c:v>43122</c:v>
                </c:pt>
                <c:pt idx="55">
                  <c:v>43129</c:v>
                </c:pt>
                <c:pt idx="56">
                  <c:v>43136</c:v>
                </c:pt>
                <c:pt idx="57">
                  <c:v>43143</c:v>
                </c:pt>
                <c:pt idx="58">
                  <c:v>43150</c:v>
                </c:pt>
                <c:pt idx="59">
                  <c:v>43157</c:v>
                </c:pt>
                <c:pt idx="60">
                  <c:v>43164</c:v>
                </c:pt>
                <c:pt idx="61">
                  <c:v>43171</c:v>
                </c:pt>
                <c:pt idx="62">
                  <c:v>43178</c:v>
                </c:pt>
                <c:pt idx="63">
                  <c:v>43185</c:v>
                </c:pt>
                <c:pt idx="64">
                  <c:v>43192</c:v>
                </c:pt>
                <c:pt idx="65">
                  <c:v>43199</c:v>
                </c:pt>
                <c:pt idx="66">
                  <c:v>43206</c:v>
                </c:pt>
                <c:pt idx="67">
                  <c:v>43213</c:v>
                </c:pt>
                <c:pt idx="68">
                  <c:v>43220</c:v>
                </c:pt>
                <c:pt idx="69">
                  <c:v>43227</c:v>
                </c:pt>
                <c:pt idx="70">
                  <c:v>43234</c:v>
                </c:pt>
                <c:pt idx="71">
                  <c:v>43241</c:v>
                </c:pt>
                <c:pt idx="72">
                  <c:v>43248</c:v>
                </c:pt>
                <c:pt idx="73">
                  <c:v>43255</c:v>
                </c:pt>
                <c:pt idx="74">
                  <c:v>43262</c:v>
                </c:pt>
                <c:pt idx="75">
                  <c:v>43269</c:v>
                </c:pt>
                <c:pt idx="76">
                  <c:v>43276</c:v>
                </c:pt>
                <c:pt idx="77">
                  <c:v>43283</c:v>
                </c:pt>
                <c:pt idx="78">
                  <c:v>43290</c:v>
                </c:pt>
                <c:pt idx="79">
                  <c:v>43297</c:v>
                </c:pt>
                <c:pt idx="80">
                  <c:v>43304</c:v>
                </c:pt>
                <c:pt idx="81">
                  <c:v>43311</c:v>
                </c:pt>
                <c:pt idx="82">
                  <c:v>43318</c:v>
                </c:pt>
                <c:pt idx="83">
                  <c:v>43325</c:v>
                </c:pt>
                <c:pt idx="84">
                  <c:v>43332</c:v>
                </c:pt>
              </c:numCache>
            </c:numRef>
          </c:cat>
          <c:val>
            <c:numRef>
              <c:f>pivots!$B$1037:$B$1121</c:f>
              <c:numCache>
                <c:formatCode>0.00%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2.8653295128939827E-3</c:v>
                </c:pt>
                <c:pt idx="3">
                  <c:v>2.1739130434782609E-3</c:v>
                </c:pt>
                <c:pt idx="4">
                  <c:v>3.6968576709796672E-3</c:v>
                </c:pt>
                <c:pt idx="5">
                  <c:v>7.3710073710073713E-3</c:v>
                </c:pt>
                <c:pt idx="6">
                  <c:v>1.0666666666666666E-2</c:v>
                </c:pt>
                <c:pt idx="7">
                  <c:v>8.1967213114754103E-3</c:v>
                </c:pt>
                <c:pt idx="8">
                  <c:v>1.7452006980802793E-3</c:v>
                </c:pt>
                <c:pt idx="9">
                  <c:v>1.6366612111292963E-3</c:v>
                </c:pt>
                <c:pt idx="10">
                  <c:v>1.557632398753894E-3</c:v>
                </c:pt>
                <c:pt idx="11">
                  <c:v>7.1684587813620072E-3</c:v>
                </c:pt>
                <c:pt idx="12">
                  <c:v>1.0452961672473867E-2</c:v>
                </c:pt>
                <c:pt idx="13">
                  <c:v>1.3605442176870748E-2</c:v>
                </c:pt>
                <c:pt idx="14">
                  <c:v>7.1174377224199285E-3</c:v>
                </c:pt>
                <c:pt idx="15">
                  <c:v>1.1922503725782416E-2</c:v>
                </c:pt>
                <c:pt idx="16">
                  <c:v>1.034928848641656E-2</c:v>
                </c:pt>
                <c:pt idx="17">
                  <c:v>1.020408163265306E-2</c:v>
                </c:pt>
                <c:pt idx="18">
                  <c:v>1.4130434782608696E-2</c:v>
                </c:pt>
                <c:pt idx="19">
                  <c:v>1.5503875968992248E-2</c:v>
                </c:pt>
                <c:pt idx="20">
                  <c:v>1.4492753623188406E-2</c:v>
                </c:pt>
                <c:pt idx="21">
                  <c:v>2.1712907117008441E-2</c:v>
                </c:pt>
                <c:pt idx="22">
                  <c:v>1.6216216216216214E-2</c:v>
                </c:pt>
                <c:pt idx="23">
                  <c:v>1.078582434514638E-2</c:v>
                </c:pt>
                <c:pt idx="24">
                  <c:v>1.5214384508990318E-2</c:v>
                </c:pt>
                <c:pt idx="25">
                  <c:v>1.3253012048192771E-2</c:v>
                </c:pt>
                <c:pt idx="26">
                  <c:v>1.6859852476290831E-2</c:v>
                </c:pt>
                <c:pt idx="27">
                  <c:v>2.0127118644067795E-2</c:v>
                </c:pt>
                <c:pt idx="28">
                  <c:v>2.0856201975850714E-2</c:v>
                </c:pt>
                <c:pt idx="29">
                  <c:v>1.7525773195876289E-2</c:v>
                </c:pt>
                <c:pt idx="30">
                  <c:v>1.1879049676025917E-2</c:v>
                </c:pt>
                <c:pt idx="31">
                  <c:v>1.66015625E-2</c:v>
                </c:pt>
                <c:pt idx="32">
                  <c:v>2.4054982817869414E-2</c:v>
                </c:pt>
                <c:pt idx="33">
                  <c:v>2.1169354838709679E-2</c:v>
                </c:pt>
                <c:pt idx="34">
                  <c:v>1.8018018018018018E-2</c:v>
                </c:pt>
                <c:pt idx="35">
                  <c:v>2.3519163763066203E-2</c:v>
                </c:pt>
                <c:pt idx="36">
                  <c:v>2.4489795918367346E-2</c:v>
                </c:pt>
                <c:pt idx="37">
                  <c:v>2.6178010471204188E-2</c:v>
                </c:pt>
                <c:pt idx="38">
                  <c:v>2.4316109422492401E-2</c:v>
                </c:pt>
                <c:pt idx="39">
                  <c:v>1.7013232514177693E-2</c:v>
                </c:pt>
                <c:pt idx="40">
                  <c:v>2.652519893899204E-2</c:v>
                </c:pt>
                <c:pt idx="41">
                  <c:v>1.970954356846473E-2</c:v>
                </c:pt>
                <c:pt idx="42">
                  <c:v>2.8017241379310345E-2</c:v>
                </c:pt>
                <c:pt idx="43">
                  <c:v>1.981833195706028E-2</c:v>
                </c:pt>
                <c:pt idx="44">
                  <c:v>2.3112480739599386E-2</c:v>
                </c:pt>
                <c:pt idx="45">
                  <c:v>1.7526120660599935E-2</c:v>
                </c:pt>
                <c:pt idx="46">
                  <c:v>2.4096385542168672E-2</c:v>
                </c:pt>
                <c:pt idx="47">
                  <c:v>2.4506873879258817E-2</c:v>
                </c:pt>
                <c:pt idx="48">
                  <c:v>2.2398843930635837E-2</c:v>
                </c:pt>
                <c:pt idx="49">
                  <c:v>2.1627188465499485E-2</c:v>
                </c:pt>
                <c:pt idx="50">
                  <c:v>1.6055045871559634E-2</c:v>
                </c:pt>
                <c:pt idx="51">
                  <c:v>2.4709302325581394E-2</c:v>
                </c:pt>
                <c:pt idx="52">
                  <c:v>2.8216704288939055E-2</c:v>
                </c:pt>
                <c:pt idx="53">
                  <c:v>2.2556390977443611E-2</c:v>
                </c:pt>
                <c:pt idx="54">
                  <c:v>1.9783024888321635E-2</c:v>
                </c:pt>
                <c:pt idx="55">
                  <c:v>2.2179974651457542E-2</c:v>
                </c:pt>
                <c:pt idx="56">
                  <c:v>2.1893110109465552E-2</c:v>
                </c:pt>
                <c:pt idx="57">
                  <c:v>1.9975031210986267E-2</c:v>
                </c:pt>
                <c:pt idx="58">
                  <c:v>1.6919486581096849E-2</c:v>
                </c:pt>
                <c:pt idx="59">
                  <c:v>1.8827326519634213E-2</c:v>
                </c:pt>
                <c:pt idx="60">
                  <c:v>2.2797288971041281E-2</c:v>
                </c:pt>
                <c:pt idx="61">
                  <c:v>2.7197975964579381E-2</c:v>
                </c:pt>
                <c:pt idx="62">
                  <c:v>2.1176470588235293E-2</c:v>
                </c:pt>
                <c:pt idx="63">
                  <c:v>2.5991792065663474E-2</c:v>
                </c:pt>
                <c:pt idx="64">
                  <c:v>2.7865737808739705E-2</c:v>
                </c:pt>
                <c:pt idx="65">
                  <c:v>2.8534370946822308E-2</c:v>
                </c:pt>
                <c:pt idx="66">
                  <c:v>2.3451593505712569E-2</c:v>
                </c:pt>
                <c:pt idx="67">
                  <c:v>3.052064631956912E-2</c:v>
                </c:pt>
                <c:pt idx="68">
                  <c:v>3.0646992054483544E-2</c:v>
                </c:pt>
                <c:pt idx="69">
                  <c:v>3.2355915065722954E-2</c:v>
                </c:pt>
                <c:pt idx="70">
                  <c:v>2.5711159737417943E-2</c:v>
                </c:pt>
                <c:pt idx="71">
                  <c:v>4.3157894736842103E-2</c:v>
                </c:pt>
                <c:pt idx="72">
                  <c:v>3.7140204271123495E-2</c:v>
                </c:pt>
                <c:pt idx="73">
                  <c:v>3.7011173184357538E-2</c:v>
                </c:pt>
                <c:pt idx="74">
                  <c:v>3.1125827814569539E-2</c:v>
                </c:pt>
                <c:pt idx="75">
                  <c:v>3.5788024776324846E-2</c:v>
                </c:pt>
                <c:pt idx="76">
                  <c:v>2.6523297491039426E-2</c:v>
                </c:pt>
                <c:pt idx="77">
                  <c:v>2.7661357921207039E-2</c:v>
                </c:pt>
                <c:pt idx="78">
                  <c:v>2.6104417670682733E-2</c:v>
                </c:pt>
                <c:pt idx="79">
                  <c:v>3.0890369473046641E-2</c:v>
                </c:pt>
                <c:pt idx="80">
                  <c:v>2.8117359413202935E-2</c:v>
                </c:pt>
                <c:pt idx="81">
                  <c:v>3.1676413255360622E-2</c:v>
                </c:pt>
                <c:pt idx="82">
                  <c:v>2.6249369005552754E-2</c:v>
                </c:pt>
                <c:pt idx="83">
                  <c:v>3.320835565077665E-2</c:v>
                </c:pt>
                <c:pt idx="84">
                  <c:v>3.8353601496725911E-2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0A-4AB4-A6A8-42262C607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8215344"/>
        <c:axId val="718208144"/>
      </c:lineChart>
      <c:dateAx>
        <c:axId val="71821534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08144"/>
        <c:crosses val="autoZero"/>
        <c:auto val="1"/>
        <c:lblOffset val="100"/>
        <c:baseTimeUnit val="days"/>
      </c:dateAx>
      <c:valAx>
        <c:axId val="7182081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Returning Customer Share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21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New Customer Revenue</c:v>
          </c:tx>
          <c:spPr>
            <a:solidFill>
              <a:schemeClr val="accent1"/>
            </a:solidFill>
            <a:ln w="15875"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numRef>
              <c:f>pivots!$A$1125:$A$1210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pivots!$B$1125:$B$1210</c:f>
              <c:numCache>
                <c:formatCode>General</c:formatCode>
                <c:ptCount val="86"/>
                <c:pt idx="0">
                  <c:v>3933.55</c:v>
                </c:pt>
                <c:pt idx="1">
                  <c:v>14742.33</c:v>
                </c:pt>
                <c:pt idx="2">
                  <c:v>28318.240000000002</c:v>
                </c:pt>
                <c:pt idx="3">
                  <c:v>65484.78</c:v>
                </c:pt>
                <c:pt idx="4">
                  <c:v>81862.850000000006</c:v>
                </c:pt>
                <c:pt idx="5">
                  <c:v>89916.53</c:v>
                </c:pt>
                <c:pt idx="6">
                  <c:v>63365.46</c:v>
                </c:pt>
                <c:pt idx="7">
                  <c:v>55445.07</c:v>
                </c:pt>
                <c:pt idx="8">
                  <c:v>83363.31</c:v>
                </c:pt>
                <c:pt idx="9">
                  <c:v>91323</c:v>
                </c:pt>
                <c:pt idx="10">
                  <c:v>108514.24000000001</c:v>
                </c:pt>
                <c:pt idx="11">
                  <c:v>98347.94</c:v>
                </c:pt>
                <c:pt idx="12">
                  <c:v>98143.64</c:v>
                </c:pt>
                <c:pt idx="13">
                  <c:v>104707.38</c:v>
                </c:pt>
                <c:pt idx="14">
                  <c:v>68837.86</c:v>
                </c:pt>
                <c:pt idx="15">
                  <c:v>99927.92</c:v>
                </c:pt>
                <c:pt idx="16">
                  <c:v>106152.19</c:v>
                </c:pt>
                <c:pt idx="17">
                  <c:v>116959.24</c:v>
                </c:pt>
                <c:pt idx="18">
                  <c:v>127861.99</c:v>
                </c:pt>
                <c:pt idx="19">
                  <c:v>140240.09</c:v>
                </c:pt>
                <c:pt idx="20">
                  <c:v>131470.74</c:v>
                </c:pt>
                <c:pt idx="21">
                  <c:v>132280.98000000001</c:v>
                </c:pt>
                <c:pt idx="22">
                  <c:v>124171.88</c:v>
                </c:pt>
                <c:pt idx="23">
                  <c:v>117830.13</c:v>
                </c:pt>
                <c:pt idx="24">
                  <c:v>103626.67</c:v>
                </c:pt>
                <c:pt idx="25">
                  <c:v>107066.89</c:v>
                </c:pt>
                <c:pt idx="26">
                  <c:v>123599.45</c:v>
                </c:pt>
                <c:pt idx="27">
                  <c:v>134041.84</c:v>
                </c:pt>
                <c:pt idx="28">
                  <c:v>137654.34</c:v>
                </c:pt>
                <c:pt idx="29">
                  <c:v>130218.46</c:v>
                </c:pt>
                <c:pt idx="30">
                  <c:v>139879.51</c:v>
                </c:pt>
                <c:pt idx="31">
                  <c:v>147066.26</c:v>
                </c:pt>
                <c:pt idx="32">
                  <c:v>147428.62</c:v>
                </c:pt>
                <c:pt idx="33">
                  <c:v>122246.01</c:v>
                </c:pt>
                <c:pt idx="34">
                  <c:v>201652.31</c:v>
                </c:pt>
                <c:pt idx="35">
                  <c:v>151411.65</c:v>
                </c:pt>
                <c:pt idx="36">
                  <c:v>181721.05</c:v>
                </c:pt>
                <c:pt idx="37">
                  <c:v>148090.23000000001</c:v>
                </c:pt>
                <c:pt idx="38">
                  <c:v>162787.23000000001</c:v>
                </c:pt>
                <c:pt idx="39">
                  <c:v>163438.97</c:v>
                </c:pt>
                <c:pt idx="40">
                  <c:v>175995</c:v>
                </c:pt>
                <c:pt idx="41">
                  <c:v>185599.74</c:v>
                </c:pt>
                <c:pt idx="42">
                  <c:v>158994.85999999999</c:v>
                </c:pt>
                <c:pt idx="43">
                  <c:v>161807.07999999999</c:v>
                </c:pt>
                <c:pt idx="44">
                  <c:v>182956.27</c:v>
                </c:pt>
                <c:pt idx="45">
                  <c:v>201447.96</c:v>
                </c:pt>
                <c:pt idx="46">
                  <c:v>469326.87</c:v>
                </c:pt>
                <c:pt idx="47">
                  <c:v>304957.44</c:v>
                </c:pt>
                <c:pt idx="48">
                  <c:v>250584.23</c:v>
                </c:pt>
                <c:pt idx="49">
                  <c:v>214649.86</c:v>
                </c:pt>
                <c:pt idx="50">
                  <c:v>146354.35999999999</c:v>
                </c:pt>
                <c:pt idx="51">
                  <c:v>117506.97</c:v>
                </c:pt>
                <c:pt idx="52">
                  <c:v>207602.71</c:v>
                </c:pt>
                <c:pt idx="53">
                  <c:v>269181.46000000002</c:v>
                </c:pt>
                <c:pt idx="54">
                  <c:v>255528.75</c:v>
                </c:pt>
                <c:pt idx="55">
                  <c:v>242803.77</c:v>
                </c:pt>
                <c:pt idx="56">
                  <c:v>228633.11</c:v>
                </c:pt>
                <c:pt idx="57">
                  <c:v>232850.33</c:v>
                </c:pt>
                <c:pt idx="58">
                  <c:v>223072.39</c:v>
                </c:pt>
                <c:pt idx="59">
                  <c:v>244327.62</c:v>
                </c:pt>
                <c:pt idx="60">
                  <c:v>297542.65000000002</c:v>
                </c:pt>
                <c:pt idx="61">
                  <c:v>264121.12</c:v>
                </c:pt>
                <c:pt idx="62">
                  <c:v>250691.28</c:v>
                </c:pt>
                <c:pt idx="63">
                  <c:v>266546.32</c:v>
                </c:pt>
                <c:pt idx="64">
                  <c:v>233628.52</c:v>
                </c:pt>
                <c:pt idx="65">
                  <c:v>259205.64</c:v>
                </c:pt>
                <c:pt idx="66">
                  <c:v>262413.89</c:v>
                </c:pt>
                <c:pt idx="67">
                  <c:v>267194.5</c:v>
                </c:pt>
                <c:pt idx="68">
                  <c:v>267901.33</c:v>
                </c:pt>
                <c:pt idx="69">
                  <c:v>276615.58</c:v>
                </c:pt>
                <c:pt idx="70">
                  <c:v>329035.28000000003</c:v>
                </c:pt>
                <c:pt idx="71">
                  <c:v>292582.57</c:v>
                </c:pt>
                <c:pt idx="72">
                  <c:v>149301.98000000001</c:v>
                </c:pt>
                <c:pt idx="73">
                  <c:v>204742.38</c:v>
                </c:pt>
                <c:pt idx="74">
                  <c:v>232224.82</c:v>
                </c:pt>
                <c:pt idx="75">
                  <c:v>252593.16</c:v>
                </c:pt>
                <c:pt idx="76">
                  <c:v>219502.37</c:v>
                </c:pt>
                <c:pt idx="77">
                  <c:v>217228.79</c:v>
                </c:pt>
                <c:pt idx="78">
                  <c:v>182124.85</c:v>
                </c:pt>
                <c:pt idx="79">
                  <c:v>189967.6</c:v>
                </c:pt>
                <c:pt idx="80">
                  <c:v>256081.43</c:v>
                </c:pt>
                <c:pt idx="81">
                  <c:v>277541.88</c:v>
                </c:pt>
                <c:pt idx="82">
                  <c:v>318279.14</c:v>
                </c:pt>
                <c:pt idx="83">
                  <c:v>321674.56</c:v>
                </c:pt>
                <c:pt idx="84">
                  <c:v>281363.96999999997</c:v>
                </c:pt>
                <c:pt idx="85">
                  <c:v>142427.51999999999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B-49B3-A3AD-11F1598E9853}"/>
            </c:ext>
          </c:extLst>
        </c:ser>
        <c:ser>
          <c:idx val="1"/>
          <c:order val="1"/>
          <c:tx>
            <c:v>Returning Customer Revenue</c:v>
          </c:tx>
          <c:spPr>
            <a:solidFill>
              <a:schemeClr val="accent2"/>
            </a:solidFill>
            <a:ln w="15875">
              <a:solidFill>
                <a:schemeClr val="accent2"/>
              </a:solidFill>
            </a:ln>
            <a:effectLst/>
          </c:spPr>
          <c:invertIfNegative val="0"/>
          <c:cat>
            <c:numRef>
              <c:f>pivots!$A$1125:$A$1210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pivots!$C$1125:$C$1210</c:f>
              <c:numCache>
                <c:formatCode>General</c:formatCode>
                <c:ptCount val="86"/>
                <c:pt idx="0">
                  <c:v>19.62</c:v>
                </c:pt>
                <c:pt idx="3">
                  <c:v>104.3</c:v>
                </c:pt>
                <c:pt idx="4">
                  <c:v>65.05</c:v>
                </c:pt>
                <c:pt idx="5">
                  <c:v>111.07</c:v>
                </c:pt>
                <c:pt idx="6">
                  <c:v>338.21</c:v>
                </c:pt>
                <c:pt idx="7">
                  <c:v>355.04</c:v>
                </c:pt>
                <c:pt idx="8">
                  <c:v>541.44000000000005</c:v>
                </c:pt>
                <c:pt idx="9">
                  <c:v>79.52</c:v>
                </c:pt>
                <c:pt idx="10">
                  <c:v>478.33</c:v>
                </c:pt>
                <c:pt idx="11">
                  <c:v>58.9</c:v>
                </c:pt>
                <c:pt idx="12">
                  <c:v>264.99</c:v>
                </c:pt>
                <c:pt idx="13">
                  <c:v>1026.58</c:v>
                </c:pt>
                <c:pt idx="14">
                  <c:v>517.41</c:v>
                </c:pt>
                <c:pt idx="15">
                  <c:v>591.85</c:v>
                </c:pt>
                <c:pt idx="16">
                  <c:v>1001.34</c:v>
                </c:pt>
                <c:pt idx="17">
                  <c:v>755.37</c:v>
                </c:pt>
                <c:pt idx="18">
                  <c:v>2789.81</c:v>
                </c:pt>
                <c:pt idx="19">
                  <c:v>2039.1</c:v>
                </c:pt>
                <c:pt idx="20">
                  <c:v>2094.87</c:v>
                </c:pt>
                <c:pt idx="21">
                  <c:v>1228.98</c:v>
                </c:pt>
                <c:pt idx="22">
                  <c:v>2658.83</c:v>
                </c:pt>
                <c:pt idx="23">
                  <c:v>1588.02</c:v>
                </c:pt>
                <c:pt idx="24">
                  <c:v>703.67</c:v>
                </c:pt>
                <c:pt idx="25">
                  <c:v>1598.46</c:v>
                </c:pt>
                <c:pt idx="26">
                  <c:v>1633.43</c:v>
                </c:pt>
                <c:pt idx="27">
                  <c:v>1623.25</c:v>
                </c:pt>
                <c:pt idx="28">
                  <c:v>5126.8599999999997</c:v>
                </c:pt>
                <c:pt idx="29">
                  <c:v>2823.59</c:v>
                </c:pt>
                <c:pt idx="30">
                  <c:v>2374.36</c:v>
                </c:pt>
                <c:pt idx="31">
                  <c:v>2437.1999999999998</c:v>
                </c:pt>
                <c:pt idx="32">
                  <c:v>1976.08</c:v>
                </c:pt>
                <c:pt idx="33">
                  <c:v>3853.31</c:v>
                </c:pt>
                <c:pt idx="34">
                  <c:v>3610.36</c:v>
                </c:pt>
                <c:pt idx="35">
                  <c:v>2441.29</c:v>
                </c:pt>
                <c:pt idx="36">
                  <c:v>4304.76</c:v>
                </c:pt>
                <c:pt idx="37">
                  <c:v>3347.43</c:v>
                </c:pt>
                <c:pt idx="38">
                  <c:v>4323.95</c:v>
                </c:pt>
                <c:pt idx="39">
                  <c:v>3216.94</c:v>
                </c:pt>
                <c:pt idx="40">
                  <c:v>2967.69</c:v>
                </c:pt>
                <c:pt idx="41">
                  <c:v>5025.12</c:v>
                </c:pt>
                <c:pt idx="42">
                  <c:v>1987.21</c:v>
                </c:pt>
                <c:pt idx="43">
                  <c:v>3753.17</c:v>
                </c:pt>
                <c:pt idx="44">
                  <c:v>3772.4</c:v>
                </c:pt>
                <c:pt idx="45">
                  <c:v>4417.6499999999996</c:v>
                </c:pt>
                <c:pt idx="46">
                  <c:v>5296.78</c:v>
                </c:pt>
                <c:pt idx="47">
                  <c:v>7479.98</c:v>
                </c:pt>
                <c:pt idx="48">
                  <c:v>8266.43</c:v>
                </c:pt>
                <c:pt idx="49">
                  <c:v>3751.14</c:v>
                </c:pt>
                <c:pt idx="50">
                  <c:v>4648.08</c:v>
                </c:pt>
                <c:pt idx="51">
                  <c:v>1891.74</c:v>
                </c:pt>
                <c:pt idx="52">
                  <c:v>5588.72</c:v>
                </c:pt>
                <c:pt idx="53">
                  <c:v>7543.57</c:v>
                </c:pt>
                <c:pt idx="54">
                  <c:v>5554.82</c:v>
                </c:pt>
                <c:pt idx="55">
                  <c:v>4344.4399999999996</c:v>
                </c:pt>
                <c:pt idx="56">
                  <c:v>4561.88</c:v>
                </c:pt>
                <c:pt idx="57">
                  <c:v>4213.1899999999996</c:v>
                </c:pt>
                <c:pt idx="58">
                  <c:v>4092.18</c:v>
                </c:pt>
                <c:pt idx="59">
                  <c:v>4862.3</c:v>
                </c:pt>
                <c:pt idx="60">
                  <c:v>4187.8599999999997</c:v>
                </c:pt>
                <c:pt idx="61">
                  <c:v>4683.88</c:v>
                </c:pt>
                <c:pt idx="62">
                  <c:v>6020.39</c:v>
                </c:pt>
                <c:pt idx="63">
                  <c:v>4889.47</c:v>
                </c:pt>
                <c:pt idx="64">
                  <c:v>6453.94</c:v>
                </c:pt>
                <c:pt idx="65">
                  <c:v>5797.71</c:v>
                </c:pt>
                <c:pt idx="66">
                  <c:v>8450.6299999999992</c:v>
                </c:pt>
                <c:pt idx="67">
                  <c:v>6069.93</c:v>
                </c:pt>
                <c:pt idx="68">
                  <c:v>7438.8</c:v>
                </c:pt>
                <c:pt idx="69">
                  <c:v>8299.23</c:v>
                </c:pt>
                <c:pt idx="70">
                  <c:v>12150.22</c:v>
                </c:pt>
                <c:pt idx="71">
                  <c:v>7695.62</c:v>
                </c:pt>
                <c:pt idx="72">
                  <c:v>4716.7700000000004</c:v>
                </c:pt>
                <c:pt idx="73">
                  <c:v>4771.3599999999997</c:v>
                </c:pt>
                <c:pt idx="74">
                  <c:v>9175.8799999999992</c:v>
                </c:pt>
                <c:pt idx="75">
                  <c:v>7026.75</c:v>
                </c:pt>
                <c:pt idx="76">
                  <c:v>8599.74</c:v>
                </c:pt>
                <c:pt idx="77">
                  <c:v>6293.74</c:v>
                </c:pt>
                <c:pt idx="78">
                  <c:v>5222.1099999999997</c:v>
                </c:pt>
                <c:pt idx="79">
                  <c:v>3557.49</c:v>
                </c:pt>
                <c:pt idx="80">
                  <c:v>7876.69</c:v>
                </c:pt>
                <c:pt idx="81">
                  <c:v>8079.02</c:v>
                </c:pt>
                <c:pt idx="82">
                  <c:v>8011.26</c:v>
                </c:pt>
                <c:pt idx="83">
                  <c:v>7466.37</c:v>
                </c:pt>
                <c:pt idx="84">
                  <c:v>6863.86</c:v>
                </c:pt>
                <c:pt idx="85">
                  <c:v>4442.5200000000004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AB-49B3-A3AD-11F1598E9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539552"/>
        <c:axId val="1540533312"/>
      </c:barChart>
      <c:dateAx>
        <c:axId val="1540539552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33312"/>
        <c:crosses val="autoZero"/>
        <c:auto val="1"/>
        <c:lblOffset val="100"/>
        <c:baseTimeUnit val="days"/>
      </c:dateAx>
      <c:valAx>
        <c:axId val="1540533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3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AOV is stable; growth is mostly volume-driven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4-Week Rolling 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pivots!$A$1215:$A$1300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pivots!$B$1215:$B$1300</c:f>
              <c:numCache>
                <c:formatCode>General</c:formatCode>
                <c:ptCount val="86"/>
                <c:pt idx="0">
                  <c:v>44.74</c:v>
                </c:pt>
                <c:pt idx="1">
                  <c:v>61.5</c:v>
                </c:pt>
                <c:pt idx="2">
                  <c:v>92.35</c:v>
                </c:pt>
                <c:pt idx="3">
                  <c:v>130.41999999999999</c:v>
                </c:pt>
                <c:pt idx="4">
                  <c:v>150.47</c:v>
                </c:pt>
                <c:pt idx="5">
                  <c:v>145.85</c:v>
                </c:pt>
                <c:pt idx="6">
                  <c:v>148.15</c:v>
                </c:pt>
                <c:pt idx="7">
                  <c:v>138.65</c:v>
                </c:pt>
                <c:pt idx="8">
                  <c:v>136.97</c:v>
                </c:pt>
                <c:pt idx="9">
                  <c:v>134.82</c:v>
                </c:pt>
                <c:pt idx="10">
                  <c:v>140.51</c:v>
                </c:pt>
                <c:pt idx="11">
                  <c:v>141.66999999999999</c:v>
                </c:pt>
                <c:pt idx="12">
                  <c:v>143.21</c:v>
                </c:pt>
                <c:pt idx="13">
                  <c:v>149.58000000000001</c:v>
                </c:pt>
                <c:pt idx="14">
                  <c:v>144.55000000000001</c:v>
                </c:pt>
                <c:pt idx="15">
                  <c:v>150.41</c:v>
                </c:pt>
                <c:pt idx="16">
                  <c:v>146.37</c:v>
                </c:pt>
                <c:pt idx="17">
                  <c:v>138.43</c:v>
                </c:pt>
                <c:pt idx="18">
                  <c:v>140.22999999999999</c:v>
                </c:pt>
                <c:pt idx="19">
                  <c:v>134.4</c:v>
                </c:pt>
                <c:pt idx="20">
                  <c:v>137.16999999999999</c:v>
                </c:pt>
                <c:pt idx="21">
                  <c:v>139.9</c:v>
                </c:pt>
                <c:pt idx="22">
                  <c:v>136.37</c:v>
                </c:pt>
                <c:pt idx="23">
                  <c:v>138.41</c:v>
                </c:pt>
                <c:pt idx="24">
                  <c:v>134.69999999999999</c:v>
                </c:pt>
                <c:pt idx="25">
                  <c:v>131.83000000000001</c:v>
                </c:pt>
                <c:pt idx="26">
                  <c:v>131.63</c:v>
                </c:pt>
                <c:pt idx="27">
                  <c:v>126.91</c:v>
                </c:pt>
                <c:pt idx="28">
                  <c:v>125.43</c:v>
                </c:pt>
                <c:pt idx="29">
                  <c:v>123.97</c:v>
                </c:pt>
                <c:pt idx="30">
                  <c:v>122.8</c:v>
                </c:pt>
                <c:pt idx="31">
                  <c:v>127.33</c:v>
                </c:pt>
                <c:pt idx="32">
                  <c:v>125.96</c:v>
                </c:pt>
                <c:pt idx="33">
                  <c:v>125.45</c:v>
                </c:pt>
                <c:pt idx="34">
                  <c:v>139.86000000000001</c:v>
                </c:pt>
                <c:pt idx="35">
                  <c:v>142.36000000000001</c:v>
                </c:pt>
                <c:pt idx="36">
                  <c:v>146.32</c:v>
                </c:pt>
                <c:pt idx="37">
                  <c:v>148.9</c:v>
                </c:pt>
                <c:pt idx="38">
                  <c:v>141.66</c:v>
                </c:pt>
                <c:pt idx="39">
                  <c:v>140.76</c:v>
                </c:pt>
                <c:pt idx="40">
                  <c:v>142.59</c:v>
                </c:pt>
                <c:pt idx="41">
                  <c:v>145.80000000000001</c:v>
                </c:pt>
                <c:pt idx="42">
                  <c:v>143.36000000000001</c:v>
                </c:pt>
                <c:pt idx="43">
                  <c:v>145.65</c:v>
                </c:pt>
                <c:pt idx="44">
                  <c:v>142.35</c:v>
                </c:pt>
                <c:pt idx="45">
                  <c:v>140.06</c:v>
                </c:pt>
                <c:pt idx="46">
                  <c:v>138.47999999999999</c:v>
                </c:pt>
                <c:pt idx="47">
                  <c:v>132.12</c:v>
                </c:pt>
                <c:pt idx="48">
                  <c:v>132.1</c:v>
                </c:pt>
                <c:pt idx="49">
                  <c:v>132.41</c:v>
                </c:pt>
                <c:pt idx="50">
                  <c:v>131.77000000000001</c:v>
                </c:pt>
                <c:pt idx="51">
                  <c:v>128.82</c:v>
                </c:pt>
                <c:pt idx="52">
                  <c:v>129.12</c:v>
                </c:pt>
                <c:pt idx="53">
                  <c:v>128.61000000000001</c:v>
                </c:pt>
                <c:pt idx="54">
                  <c:v>127.21</c:v>
                </c:pt>
                <c:pt idx="55">
                  <c:v>131.81</c:v>
                </c:pt>
                <c:pt idx="56">
                  <c:v>129.62</c:v>
                </c:pt>
                <c:pt idx="57">
                  <c:v>128.65</c:v>
                </c:pt>
                <c:pt idx="58">
                  <c:v>126.23</c:v>
                </c:pt>
                <c:pt idx="59">
                  <c:v>122.85</c:v>
                </c:pt>
                <c:pt idx="60">
                  <c:v>125.96</c:v>
                </c:pt>
                <c:pt idx="61">
                  <c:v>128.31</c:v>
                </c:pt>
                <c:pt idx="62">
                  <c:v>133.19</c:v>
                </c:pt>
                <c:pt idx="63">
                  <c:v>136.58000000000001</c:v>
                </c:pt>
                <c:pt idx="64">
                  <c:v>137.43</c:v>
                </c:pt>
                <c:pt idx="65">
                  <c:v>138.53</c:v>
                </c:pt>
                <c:pt idx="66">
                  <c:v>141.69</c:v>
                </c:pt>
                <c:pt idx="67">
                  <c:v>143.22</c:v>
                </c:pt>
                <c:pt idx="68">
                  <c:v>143.6</c:v>
                </c:pt>
                <c:pt idx="69">
                  <c:v>142.66999999999999</c:v>
                </c:pt>
                <c:pt idx="70">
                  <c:v>142.47</c:v>
                </c:pt>
                <c:pt idx="71">
                  <c:v>142.66999999999999</c:v>
                </c:pt>
                <c:pt idx="72">
                  <c:v>142.41</c:v>
                </c:pt>
                <c:pt idx="73">
                  <c:v>149.79</c:v>
                </c:pt>
                <c:pt idx="74">
                  <c:v>148.07</c:v>
                </c:pt>
                <c:pt idx="75">
                  <c:v>149.25</c:v>
                </c:pt>
                <c:pt idx="76">
                  <c:v>147.19</c:v>
                </c:pt>
                <c:pt idx="77">
                  <c:v>138.18</c:v>
                </c:pt>
                <c:pt idx="78">
                  <c:v>135.38</c:v>
                </c:pt>
                <c:pt idx="79">
                  <c:v>140.30000000000001</c:v>
                </c:pt>
                <c:pt idx="80">
                  <c:v>140.41</c:v>
                </c:pt>
                <c:pt idx="81">
                  <c:v>144</c:v>
                </c:pt>
                <c:pt idx="82">
                  <c:v>144.9</c:v>
                </c:pt>
                <c:pt idx="83">
                  <c:v>138.72999999999999</c:v>
                </c:pt>
                <c:pt idx="84">
                  <c:v>138.32</c:v>
                </c:pt>
                <c:pt idx="85">
                  <c:v>131.06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5-46E0-977B-BB1C4E6DB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056496"/>
        <c:axId val="736056976"/>
      </c:lineChart>
      <c:dateAx>
        <c:axId val="736056496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56976"/>
        <c:crosses val="autoZero"/>
        <c:auto val="1"/>
        <c:lblOffset val="100"/>
        <c:baseTimeUnit val="days"/>
      </c:dateAx>
      <c:valAx>
        <c:axId val="736056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05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6-month LTV</a:t>
            </a:r>
            <a:r>
              <a:rPr lang="en-US" baseline="0"/>
              <a:t> lift remains &lt; 5 across cohorts; post-acquisition monetization is limited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pivots!$A$1364:$A$1377</c:f>
              <c:numCache>
                <c:formatCode>mmm\-yy</c:formatCode>
                <c:ptCount val="14"/>
                <c:pt idx="0">
                  <c:v>42826</c:v>
                </c:pt>
                <c:pt idx="1">
                  <c:v>42979</c:v>
                </c:pt>
                <c:pt idx="2">
                  <c:v>42948</c:v>
                </c:pt>
                <c:pt idx="3">
                  <c:v>42856</c:v>
                </c:pt>
                <c:pt idx="4">
                  <c:v>42887</c:v>
                </c:pt>
                <c:pt idx="5">
                  <c:v>42795</c:v>
                </c:pt>
                <c:pt idx="6">
                  <c:v>42917</c:v>
                </c:pt>
                <c:pt idx="7">
                  <c:v>43132</c:v>
                </c:pt>
                <c:pt idx="8">
                  <c:v>43040</c:v>
                </c:pt>
                <c:pt idx="9">
                  <c:v>43009</c:v>
                </c:pt>
                <c:pt idx="10">
                  <c:v>43101</c:v>
                </c:pt>
                <c:pt idx="11">
                  <c:v>43070</c:v>
                </c:pt>
                <c:pt idx="12">
                  <c:v>42767</c:v>
                </c:pt>
                <c:pt idx="13">
                  <c:v>42736</c:v>
                </c:pt>
              </c:numCache>
            </c:numRef>
          </c:cat>
          <c:val>
            <c:numRef>
              <c:f>pivots!$B$1364:$B$1377</c:f>
              <c:numCache>
                <c:formatCode>General</c:formatCode>
                <c:ptCount val="14"/>
                <c:pt idx="0">
                  <c:v>4.0300000000000011</c:v>
                </c:pt>
                <c:pt idx="1">
                  <c:v>3.710000000000008</c:v>
                </c:pt>
                <c:pt idx="2">
                  <c:v>3.6399999999999864</c:v>
                </c:pt>
                <c:pt idx="3">
                  <c:v>3.5799999999999841</c:v>
                </c:pt>
                <c:pt idx="4">
                  <c:v>3.4300000000000068</c:v>
                </c:pt>
                <c:pt idx="5">
                  <c:v>3.3999999999999773</c:v>
                </c:pt>
                <c:pt idx="6">
                  <c:v>2.9799999999999898</c:v>
                </c:pt>
                <c:pt idx="7">
                  <c:v>2.8199999999999932</c:v>
                </c:pt>
                <c:pt idx="8">
                  <c:v>2.6599999999999966</c:v>
                </c:pt>
                <c:pt idx="9">
                  <c:v>2.460000000000008</c:v>
                </c:pt>
                <c:pt idx="10">
                  <c:v>2.3999999999999773</c:v>
                </c:pt>
                <c:pt idx="11">
                  <c:v>2.2000000000000171</c:v>
                </c:pt>
                <c:pt idx="12">
                  <c:v>1.9000000000000057</c:v>
                </c:pt>
                <c:pt idx="13">
                  <c:v>1.5099999999999909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94-47BC-B921-18EA8AE382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4215392"/>
        <c:axId val="1534210592"/>
      </c:barChart>
      <c:catAx>
        <c:axId val="15342153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Cohort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210592"/>
        <c:crosses val="autoZero"/>
        <c:auto val="0"/>
        <c:lblAlgn val="ctr"/>
        <c:lblOffset val="100"/>
        <c:noMultiLvlLbl val="0"/>
      </c:catAx>
      <c:valAx>
        <c:axId val="153421059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534215392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[olist_workbook.xlsx]charts!PivotTable11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Categories</a:t>
            </a:r>
            <a:r>
              <a:rPr lang="en-US" baseline="0"/>
              <a:t> by Gross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charts!$A$2:$A$11</c:f>
              <c:strCache>
                <c:ptCount val="10"/>
                <c:pt idx="0">
                  <c:v>garden_tools</c:v>
                </c:pt>
                <c:pt idx="1">
                  <c:v>auto</c:v>
                </c:pt>
                <c:pt idx="2">
                  <c:v>cool_stuff</c:v>
                </c:pt>
                <c:pt idx="3">
                  <c:v>housewares</c:v>
                </c:pt>
                <c:pt idx="4">
                  <c:v>furniture_decor</c:v>
                </c:pt>
                <c:pt idx="5">
                  <c:v>computers_accessories</c:v>
                </c:pt>
                <c:pt idx="6">
                  <c:v>sports_leisure</c:v>
                </c:pt>
                <c:pt idx="7">
                  <c:v>bed_bath_table</c:v>
                </c:pt>
                <c:pt idx="8">
                  <c:v>watches_gifts</c:v>
                </c:pt>
                <c:pt idx="9">
                  <c:v>health_beauty</c:v>
                </c:pt>
              </c:strCache>
            </c:strRef>
          </c:cat>
          <c:val>
            <c:numRef>
              <c:f>charts!$B$2:$B$11</c:f>
              <c:numCache>
                <c:formatCode>General</c:formatCode>
                <c:ptCount val="10"/>
                <c:pt idx="0">
                  <c:v>565570.89</c:v>
                </c:pt>
                <c:pt idx="1">
                  <c:v>667579.10000000009</c:v>
                </c:pt>
                <c:pt idx="2">
                  <c:v>690166.40999999992</c:v>
                </c:pt>
                <c:pt idx="3">
                  <c:v>755228.80999999971</c:v>
                </c:pt>
                <c:pt idx="4">
                  <c:v>873214.97999999986</c:v>
                </c:pt>
                <c:pt idx="5">
                  <c:v>1031405.9999999994</c:v>
                </c:pt>
                <c:pt idx="6">
                  <c:v>1114590.6700000002</c:v>
                </c:pt>
                <c:pt idx="7">
                  <c:v>1223375.5100000002</c:v>
                </c:pt>
                <c:pt idx="8">
                  <c:v>1261075.3400000001</c:v>
                </c:pt>
                <c:pt idx="9">
                  <c:v>1405878.31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E-4CB1-86AD-B618E81BE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845856"/>
        <c:axId val="1991856416"/>
      </c:barChart>
      <c:catAx>
        <c:axId val="199184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56416"/>
        <c:crosses val="autoZero"/>
        <c:auto val="1"/>
        <c:lblAlgn val="ctr"/>
        <c:lblOffset val="100"/>
        <c:noMultiLvlLbl val="0"/>
      </c:catAx>
      <c:valAx>
        <c:axId val="199185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84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[olist_workbook.xlsx]charts!PivotTable13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Categories by AOV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charts!$A$47:$A$57</c:f>
              <c:strCache>
                <c:ptCount val="10"/>
                <c:pt idx="0">
                  <c:v>air_conditioning</c:v>
                </c:pt>
                <c:pt idx="1">
                  <c:v>watches_gifts</c:v>
                </c:pt>
                <c:pt idx="2">
                  <c:v>construction_tools_safety</c:v>
                </c:pt>
                <c:pt idx="3">
                  <c:v>musical_instruments</c:v>
                </c:pt>
                <c:pt idx="4">
                  <c:v>small_appliances</c:v>
                </c:pt>
                <c:pt idx="5">
                  <c:v>fixed_telephony</c:v>
                </c:pt>
                <c:pt idx="6">
                  <c:v>agro_industry_and_commerce</c:v>
                </c:pt>
                <c:pt idx="7">
                  <c:v>home_appliances_2</c:v>
                </c:pt>
                <c:pt idx="8">
                  <c:v>small_appliances_home_oven_and_coffee</c:v>
                </c:pt>
                <c:pt idx="9">
                  <c:v>computers</c:v>
                </c:pt>
              </c:strCache>
            </c:strRef>
          </c:cat>
          <c:val>
            <c:numRef>
              <c:f>charts!$B$47:$B$57</c:f>
              <c:numCache>
                <c:formatCode>General</c:formatCode>
                <c:ptCount val="10"/>
                <c:pt idx="0">
                  <c:v>232.3589181145432</c:v>
                </c:pt>
                <c:pt idx="1">
                  <c:v>243.03349539996631</c:v>
                </c:pt>
                <c:pt idx="2">
                  <c:v>271.08930166828634</c:v>
                </c:pt>
                <c:pt idx="3">
                  <c:v>294.84459778298685</c:v>
                </c:pt>
                <c:pt idx="4">
                  <c:v>305.7756930727769</c:v>
                </c:pt>
                <c:pt idx="5">
                  <c:v>330.00940476190476</c:v>
                </c:pt>
                <c:pt idx="6">
                  <c:v>411.13877896825403</c:v>
                </c:pt>
                <c:pt idx="7">
                  <c:v>414.06802590387997</c:v>
                </c:pt>
                <c:pt idx="8">
                  <c:v>764.47342772108834</c:v>
                </c:pt>
                <c:pt idx="9">
                  <c:v>1282.8315840455841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A-4144-8F57-893969C2E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44071472"/>
        <c:axId val="1944074352"/>
      </c:barChart>
      <c:catAx>
        <c:axId val="194407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74352"/>
        <c:crosses val="autoZero"/>
        <c:auto val="1"/>
        <c:lblAlgn val="ctr"/>
        <c:lblOffset val="100"/>
        <c:noMultiLvlLbl val="0"/>
      </c:catAx>
      <c:valAx>
        <c:axId val="194407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7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[olist_workbook.xlsx]charts!PivotTable21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Interstate State Shipping Lanes</a:t>
            </a:r>
            <a:r>
              <a:rPr lang="en-US" baseline="0"/>
              <a:t> by Total Orders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charts!$B$105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charts!$A$106:$A$115</c:f>
              <c:strCache>
                <c:ptCount val="10"/>
                <c:pt idx="0">
                  <c:v>SP -&gt; GO</c:v>
                </c:pt>
                <c:pt idx="1">
                  <c:v>SP -&gt; ES</c:v>
                </c:pt>
                <c:pt idx="2">
                  <c:v>SP -&gt; SC</c:v>
                </c:pt>
                <c:pt idx="3">
                  <c:v>SP -&gt; BA</c:v>
                </c:pt>
                <c:pt idx="4">
                  <c:v>MG -&gt; SP</c:v>
                </c:pt>
                <c:pt idx="5">
                  <c:v>PR -&gt; SP</c:v>
                </c:pt>
                <c:pt idx="6">
                  <c:v>SP -&gt; PR</c:v>
                </c:pt>
                <c:pt idx="7">
                  <c:v>SP -&gt; RS</c:v>
                </c:pt>
                <c:pt idx="8">
                  <c:v>SP -&gt; MG</c:v>
                </c:pt>
                <c:pt idx="9">
                  <c:v>SP -&gt; RJ</c:v>
                </c:pt>
              </c:strCache>
            </c:strRef>
          </c:cat>
          <c:val>
            <c:numRef>
              <c:f>charts!$B$106:$B$115</c:f>
              <c:numCache>
                <c:formatCode>General</c:formatCode>
                <c:ptCount val="10"/>
                <c:pt idx="0">
                  <c:v>1460</c:v>
                </c:pt>
                <c:pt idx="1">
                  <c:v>1490</c:v>
                </c:pt>
                <c:pt idx="2">
                  <c:v>2364</c:v>
                </c:pt>
                <c:pt idx="3">
                  <c:v>2384</c:v>
                </c:pt>
                <c:pt idx="4">
                  <c:v>2627</c:v>
                </c:pt>
                <c:pt idx="5">
                  <c:v>3004</c:v>
                </c:pt>
                <c:pt idx="6">
                  <c:v>3167</c:v>
                </c:pt>
                <c:pt idx="7">
                  <c:v>3656</c:v>
                </c:pt>
                <c:pt idx="8">
                  <c:v>7569</c:v>
                </c:pt>
                <c:pt idx="9">
                  <c:v>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F-441F-9503-146FDD72D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5174912"/>
        <c:axId val="595181152"/>
      </c:barChart>
      <c:catAx>
        <c:axId val="59517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81152"/>
        <c:crosses val="autoZero"/>
        <c:auto val="1"/>
        <c:lblAlgn val="ctr"/>
        <c:lblOffset val="100"/>
        <c:noMultiLvlLbl val="0"/>
      </c:catAx>
      <c:valAx>
        <c:axId val="59518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7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Review Score vs Late Delivery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charts!$C$196:$C$233</c:f>
              <c:numCache>
                <c:formatCode>General</c:formatCode>
                <c:ptCount val="38"/>
                <c:pt idx="0">
                  <c:v>4.411395348837209E-2</c:v>
                </c:pt>
                <c:pt idx="1">
                  <c:v>9.5716279069767471E-2</c:v>
                </c:pt>
                <c:pt idx="2">
                  <c:v>3.7730232558139537E-2</c:v>
                </c:pt>
                <c:pt idx="3">
                  <c:v>5.1782352941176474E-2</c:v>
                </c:pt>
                <c:pt idx="4">
                  <c:v>4.0175294117647052E-2</c:v>
                </c:pt>
                <c:pt idx="5">
                  <c:v>3.171395348837211E-2</c:v>
                </c:pt>
                <c:pt idx="6">
                  <c:v>3.2838823529411761E-2</c:v>
                </c:pt>
                <c:pt idx="7">
                  <c:v>9.7777647058823566E-2</c:v>
                </c:pt>
                <c:pt idx="8">
                  <c:v>8.1329411764705872E-2</c:v>
                </c:pt>
                <c:pt idx="9">
                  <c:v>2.35564705882353E-2</c:v>
                </c:pt>
                <c:pt idx="10">
                  <c:v>9.0513953488372101E-2</c:v>
                </c:pt>
                <c:pt idx="11">
                  <c:v>5.4444047619047593E-2</c:v>
                </c:pt>
                <c:pt idx="12">
                  <c:v>4.6051764705882361E-2</c:v>
                </c:pt>
                <c:pt idx="13">
                  <c:v>5.3852380952380964E-2</c:v>
                </c:pt>
                <c:pt idx="14">
                  <c:v>3.2482352941176469E-2</c:v>
                </c:pt>
                <c:pt idx="15">
                  <c:v>6.8754117647058827E-2</c:v>
                </c:pt>
                <c:pt idx="16">
                  <c:v>8.0226506024096395E-2</c:v>
                </c:pt>
                <c:pt idx="17">
                  <c:v>0.12179642857142856</c:v>
                </c:pt>
                <c:pt idx="18">
                  <c:v>6.822235294117647E-2</c:v>
                </c:pt>
                <c:pt idx="19">
                  <c:v>4.1907228915662662E-2</c:v>
                </c:pt>
                <c:pt idx="20">
                  <c:v>2.5653488372093022E-2</c:v>
                </c:pt>
                <c:pt idx="21">
                  <c:v>2.6058823529411763E-2</c:v>
                </c:pt>
                <c:pt idx="22">
                  <c:v>9.2128571428571449E-2</c:v>
                </c:pt>
                <c:pt idx="23">
                  <c:v>1.1977380952380953E-2</c:v>
                </c:pt>
                <c:pt idx="24">
                  <c:v>4.6816867469879522E-2</c:v>
                </c:pt>
                <c:pt idx="25">
                  <c:v>3.0772289156626508E-2</c:v>
                </c:pt>
                <c:pt idx="26">
                  <c:v>3.7308333333333339E-2</c:v>
                </c:pt>
                <c:pt idx="27">
                  <c:v>0.15412048192771086</c:v>
                </c:pt>
                <c:pt idx="28">
                  <c:v>7.2004878048780488E-2</c:v>
                </c:pt>
                <c:pt idx="29">
                  <c:v>8.6595238095238114E-2</c:v>
                </c:pt>
                <c:pt idx="30">
                  <c:v>2.8728915662650602E-2</c:v>
                </c:pt>
                <c:pt idx="31">
                  <c:v>5.4787058823529418E-2</c:v>
                </c:pt>
                <c:pt idx="32">
                  <c:v>9.8104938271604936E-2</c:v>
                </c:pt>
                <c:pt idx="33">
                  <c:v>8.567073170731708E-3</c:v>
                </c:pt>
                <c:pt idx="34">
                  <c:v>7.627530864197532E-2</c:v>
                </c:pt>
                <c:pt idx="35">
                  <c:v>0.14836875000000002</c:v>
                </c:pt>
                <c:pt idx="36">
                  <c:v>7.9651219512195129E-2</c:v>
                </c:pt>
                <c:pt idx="37">
                  <c:v>2.1995000000000001E-2</c:v>
                </c:pt>
              </c:numCache>
            </c:numRef>
          </c:xVal>
          <c:yVal>
            <c:numRef>
              <c:f>charts!$D$196:$D$233</c:f>
              <c:numCache>
                <c:formatCode>General</c:formatCode>
                <c:ptCount val="38"/>
                <c:pt idx="0">
                  <c:v>4.116627906976742</c:v>
                </c:pt>
                <c:pt idx="1">
                  <c:v>3.8409302325581396</c:v>
                </c:pt>
                <c:pt idx="2">
                  <c:v>4.0808139534883727</c:v>
                </c:pt>
                <c:pt idx="3">
                  <c:v>4.0169411764705867</c:v>
                </c:pt>
                <c:pt idx="4">
                  <c:v>3.990697674418604</c:v>
                </c:pt>
                <c:pt idx="5">
                  <c:v>4.1658139534883718</c:v>
                </c:pt>
                <c:pt idx="6">
                  <c:v>4.1434117647058804</c:v>
                </c:pt>
                <c:pt idx="7">
                  <c:v>3.8059999999999987</c:v>
                </c:pt>
                <c:pt idx="8">
                  <c:v>3.964941176470588</c:v>
                </c:pt>
                <c:pt idx="9">
                  <c:v>4.251764705882354</c:v>
                </c:pt>
                <c:pt idx="10">
                  <c:v>3.9965116279069774</c:v>
                </c:pt>
                <c:pt idx="11">
                  <c:v>3.9885714285714275</c:v>
                </c:pt>
                <c:pt idx="12">
                  <c:v>3.9809411764705867</c:v>
                </c:pt>
                <c:pt idx="13">
                  <c:v>4.0628571428571441</c:v>
                </c:pt>
                <c:pt idx="14">
                  <c:v>4.1648235294117644</c:v>
                </c:pt>
                <c:pt idx="15">
                  <c:v>3.9964705882352947</c:v>
                </c:pt>
                <c:pt idx="16">
                  <c:v>3.9665060240963861</c:v>
                </c:pt>
                <c:pt idx="17">
                  <c:v>3.9305952380952371</c:v>
                </c:pt>
                <c:pt idx="18">
                  <c:v>3.8508235294117652</c:v>
                </c:pt>
                <c:pt idx="19">
                  <c:v>4.1907228915662644</c:v>
                </c:pt>
                <c:pt idx="20">
                  <c:v>4.2479069767441864</c:v>
                </c:pt>
                <c:pt idx="21">
                  <c:v>4.2127058823529415</c:v>
                </c:pt>
                <c:pt idx="22">
                  <c:v>3.8702380952380948</c:v>
                </c:pt>
                <c:pt idx="23">
                  <c:v>4.2030952380952371</c:v>
                </c:pt>
                <c:pt idx="24">
                  <c:v>3.9907228915662647</c:v>
                </c:pt>
                <c:pt idx="25">
                  <c:v>4.2208433734939756</c:v>
                </c:pt>
                <c:pt idx="26">
                  <c:v>4.2754761904761898</c:v>
                </c:pt>
                <c:pt idx="27">
                  <c:v>3.7320481927710842</c:v>
                </c:pt>
                <c:pt idx="28">
                  <c:v>4.0878048780487806</c:v>
                </c:pt>
                <c:pt idx="29">
                  <c:v>3.9620238095238087</c:v>
                </c:pt>
                <c:pt idx="30">
                  <c:v>4.0780952380952371</c:v>
                </c:pt>
                <c:pt idx="31">
                  <c:v>4.1789411764705893</c:v>
                </c:pt>
                <c:pt idx="32">
                  <c:v>3.9865853658536596</c:v>
                </c:pt>
                <c:pt idx="33">
                  <c:v>4.246463414634146</c:v>
                </c:pt>
                <c:pt idx="34">
                  <c:v>4.0750617283950623</c:v>
                </c:pt>
                <c:pt idx="35">
                  <c:v>3.8749382716049383</c:v>
                </c:pt>
                <c:pt idx="36">
                  <c:v>4.1936585365853656</c:v>
                </c:pt>
                <c:pt idx="37">
                  <c:v>4.1235802469135798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F0-445F-A687-9172F1417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92416"/>
        <c:axId val="9972010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charts!$D$196:$D$233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4.116627906976742</c:v>
                      </c:pt>
                      <c:pt idx="1">
                        <c:v>3.8409302325581396</c:v>
                      </c:pt>
                      <c:pt idx="2">
                        <c:v>4.0808139534883727</c:v>
                      </c:pt>
                      <c:pt idx="3">
                        <c:v>4.0169411764705867</c:v>
                      </c:pt>
                      <c:pt idx="4">
                        <c:v>3.990697674418604</c:v>
                      </c:pt>
                      <c:pt idx="5">
                        <c:v>4.1658139534883718</c:v>
                      </c:pt>
                      <c:pt idx="6">
                        <c:v>4.1434117647058804</c:v>
                      </c:pt>
                      <c:pt idx="7">
                        <c:v>3.8059999999999987</c:v>
                      </c:pt>
                      <c:pt idx="8">
                        <c:v>3.964941176470588</c:v>
                      </c:pt>
                      <c:pt idx="9">
                        <c:v>4.251764705882354</c:v>
                      </c:pt>
                      <c:pt idx="10">
                        <c:v>3.9965116279069774</c:v>
                      </c:pt>
                      <c:pt idx="11">
                        <c:v>3.9885714285714275</c:v>
                      </c:pt>
                      <c:pt idx="12">
                        <c:v>3.9809411764705867</c:v>
                      </c:pt>
                      <c:pt idx="13">
                        <c:v>4.0628571428571441</c:v>
                      </c:pt>
                      <c:pt idx="14">
                        <c:v>4.1648235294117644</c:v>
                      </c:pt>
                      <c:pt idx="15">
                        <c:v>3.9964705882352947</c:v>
                      </c:pt>
                      <c:pt idx="16">
                        <c:v>3.9665060240963861</c:v>
                      </c:pt>
                      <c:pt idx="17">
                        <c:v>3.9305952380952371</c:v>
                      </c:pt>
                      <c:pt idx="18">
                        <c:v>3.8508235294117652</c:v>
                      </c:pt>
                      <c:pt idx="19">
                        <c:v>4.1907228915662644</c:v>
                      </c:pt>
                      <c:pt idx="20">
                        <c:v>4.2479069767441864</c:v>
                      </c:pt>
                      <c:pt idx="21">
                        <c:v>4.2127058823529415</c:v>
                      </c:pt>
                      <c:pt idx="22">
                        <c:v>3.8702380952380948</c:v>
                      </c:pt>
                      <c:pt idx="23">
                        <c:v>4.2030952380952371</c:v>
                      </c:pt>
                      <c:pt idx="24">
                        <c:v>3.9907228915662647</c:v>
                      </c:pt>
                      <c:pt idx="25">
                        <c:v>4.2208433734939756</c:v>
                      </c:pt>
                      <c:pt idx="26">
                        <c:v>4.2754761904761898</c:v>
                      </c:pt>
                      <c:pt idx="27">
                        <c:v>3.7320481927710842</c:v>
                      </c:pt>
                      <c:pt idx="28">
                        <c:v>4.0878048780487806</c:v>
                      </c:pt>
                      <c:pt idx="29">
                        <c:v>3.9620238095238087</c:v>
                      </c:pt>
                      <c:pt idx="30">
                        <c:v>4.0780952380952371</c:v>
                      </c:pt>
                      <c:pt idx="31">
                        <c:v>4.1789411764705893</c:v>
                      </c:pt>
                      <c:pt idx="32">
                        <c:v>3.9865853658536596</c:v>
                      </c:pt>
                      <c:pt idx="33">
                        <c:v>4.246463414634146</c:v>
                      </c:pt>
                      <c:pt idx="34">
                        <c:v>4.0750617283950623</c:v>
                      </c:pt>
                      <c:pt idx="35">
                        <c:v>3.8749382716049383</c:v>
                      </c:pt>
                      <c:pt idx="36">
                        <c:v>4.1936585365853656</c:v>
                      </c:pt>
                      <c:pt idx="37">
                        <c:v>4.1235802469135798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charts!$C$196:$C$233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4.411395348837209E-2</c:v>
                      </c:pt>
                      <c:pt idx="1">
                        <c:v>9.5716279069767471E-2</c:v>
                      </c:pt>
                      <c:pt idx="2">
                        <c:v>3.7730232558139537E-2</c:v>
                      </c:pt>
                      <c:pt idx="3">
                        <c:v>5.1782352941176474E-2</c:v>
                      </c:pt>
                      <c:pt idx="4">
                        <c:v>4.0175294117647052E-2</c:v>
                      </c:pt>
                      <c:pt idx="5">
                        <c:v>3.171395348837211E-2</c:v>
                      </c:pt>
                      <c:pt idx="6">
                        <c:v>3.2838823529411761E-2</c:v>
                      </c:pt>
                      <c:pt idx="7">
                        <c:v>9.7777647058823566E-2</c:v>
                      </c:pt>
                      <c:pt idx="8">
                        <c:v>8.1329411764705872E-2</c:v>
                      </c:pt>
                      <c:pt idx="9">
                        <c:v>2.35564705882353E-2</c:v>
                      </c:pt>
                      <c:pt idx="10">
                        <c:v>9.0513953488372101E-2</c:v>
                      </c:pt>
                      <c:pt idx="11">
                        <c:v>5.4444047619047593E-2</c:v>
                      </c:pt>
                      <c:pt idx="12">
                        <c:v>4.6051764705882361E-2</c:v>
                      </c:pt>
                      <c:pt idx="13">
                        <c:v>5.3852380952380964E-2</c:v>
                      </c:pt>
                      <c:pt idx="14">
                        <c:v>3.2482352941176469E-2</c:v>
                      </c:pt>
                      <c:pt idx="15">
                        <c:v>6.8754117647058827E-2</c:v>
                      </c:pt>
                      <c:pt idx="16">
                        <c:v>8.0226506024096395E-2</c:v>
                      </c:pt>
                      <c:pt idx="17">
                        <c:v>0.12179642857142856</c:v>
                      </c:pt>
                      <c:pt idx="18">
                        <c:v>6.822235294117647E-2</c:v>
                      </c:pt>
                      <c:pt idx="19">
                        <c:v>4.1907228915662662E-2</c:v>
                      </c:pt>
                      <c:pt idx="20">
                        <c:v>2.5653488372093022E-2</c:v>
                      </c:pt>
                      <c:pt idx="21">
                        <c:v>2.6058823529411763E-2</c:v>
                      </c:pt>
                      <c:pt idx="22">
                        <c:v>9.2128571428571449E-2</c:v>
                      </c:pt>
                      <c:pt idx="23">
                        <c:v>1.1977380952380953E-2</c:v>
                      </c:pt>
                      <c:pt idx="24">
                        <c:v>4.6816867469879522E-2</c:v>
                      </c:pt>
                      <c:pt idx="25">
                        <c:v>3.0772289156626508E-2</c:v>
                      </c:pt>
                      <c:pt idx="26">
                        <c:v>3.7308333333333339E-2</c:v>
                      </c:pt>
                      <c:pt idx="27">
                        <c:v>0.15412048192771086</c:v>
                      </c:pt>
                      <c:pt idx="28">
                        <c:v>7.2004878048780488E-2</c:v>
                      </c:pt>
                      <c:pt idx="29">
                        <c:v>8.6595238095238114E-2</c:v>
                      </c:pt>
                      <c:pt idx="30">
                        <c:v>2.8728915662650602E-2</c:v>
                      </c:pt>
                      <c:pt idx="31">
                        <c:v>5.4787058823529418E-2</c:v>
                      </c:pt>
                      <c:pt idx="32">
                        <c:v>9.8104938271604936E-2</c:v>
                      </c:pt>
                      <c:pt idx="33">
                        <c:v>8.567073170731708E-3</c:v>
                      </c:pt>
                      <c:pt idx="34">
                        <c:v>7.627530864197532E-2</c:v>
                      </c:pt>
                      <c:pt idx="35">
                        <c:v>0.14836875000000002</c:v>
                      </c:pt>
                      <c:pt idx="36">
                        <c:v>7.9651219512195129E-2</c:v>
                      </c:pt>
                      <c:pt idx="37">
                        <c:v>2.1995000000000001E-2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2F0-445F-A687-9172F1417A26}"/>
                  </c:ext>
                </c:extLst>
              </c15:ser>
            </c15:filteredScatterSeries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charts!$E$196:$E$233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8.4231395348837221</c:v>
                      </c:pt>
                      <c:pt idx="1">
                        <c:v>14.747093023255815</c:v>
                      </c:pt>
                      <c:pt idx="2">
                        <c:v>11.878837209302326</c:v>
                      </c:pt>
                      <c:pt idx="3">
                        <c:v>15.551411764705881</c:v>
                      </c:pt>
                      <c:pt idx="4">
                        <c:v>12.911999999999999</c:v>
                      </c:pt>
                      <c:pt idx="5">
                        <c:v>10.714883720930237</c:v>
                      </c:pt>
                      <c:pt idx="6">
                        <c:v>10.837294117647058</c:v>
                      </c:pt>
                      <c:pt idx="7">
                        <c:v>19.052823529411761</c:v>
                      </c:pt>
                      <c:pt idx="8">
                        <c:v>15.35564705882353</c:v>
                      </c:pt>
                      <c:pt idx="9">
                        <c:v>8.6205882352941181</c:v>
                      </c:pt>
                      <c:pt idx="10">
                        <c:v>14.978720930232567</c:v>
                      </c:pt>
                      <c:pt idx="11">
                        <c:v>15.592857142857135</c:v>
                      </c:pt>
                      <c:pt idx="12">
                        <c:v>12.999294117647059</c:v>
                      </c:pt>
                      <c:pt idx="13">
                        <c:v>11.214523809523806</c:v>
                      </c:pt>
                      <c:pt idx="14">
                        <c:v>11.896470588235291</c:v>
                      </c:pt>
                      <c:pt idx="15">
                        <c:v>13.997647058823532</c:v>
                      </c:pt>
                      <c:pt idx="16">
                        <c:v>18.589638554216862</c:v>
                      </c:pt>
                      <c:pt idx="17">
                        <c:v>21.127142857142857</c:v>
                      </c:pt>
                      <c:pt idx="18">
                        <c:v>15.04305882352941</c:v>
                      </c:pt>
                      <c:pt idx="19">
                        <c:v>6.4260240963855422</c:v>
                      </c:pt>
                      <c:pt idx="20">
                        <c:v>12.932790697674422</c:v>
                      </c:pt>
                      <c:pt idx="21">
                        <c:v>8.5997647058823539</c:v>
                      </c:pt>
                      <c:pt idx="22">
                        <c:v>21.919761904761902</c:v>
                      </c:pt>
                      <c:pt idx="23">
                        <c:v>10.623452380952379</c:v>
                      </c:pt>
                      <c:pt idx="24">
                        <c:v>17.625903614457833</c:v>
                      </c:pt>
                      <c:pt idx="25">
                        <c:v>12.553614457831332</c:v>
                      </c:pt>
                      <c:pt idx="26">
                        <c:v>11.611190476190474</c:v>
                      </c:pt>
                      <c:pt idx="27">
                        <c:v>20.889638554216877</c:v>
                      </c:pt>
                      <c:pt idx="28">
                        <c:v>14.781829268292682</c:v>
                      </c:pt>
                      <c:pt idx="29">
                        <c:v>16.040833333333335</c:v>
                      </c:pt>
                      <c:pt idx="30">
                        <c:v>14.30301204819277</c:v>
                      </c:pt>
                      <c:pt idx="31">
                        <c:v>13.712235294117647</c:v>
                      </c:pt>
                      <c:pt idx="32">
                        <c:v>18.927037037037039</c:v>
                      </c:pt>
                      <c:pt idx="33">
                        <c:v>12.560487804878049</c:v>
                      </c:pt>
                      <c:pt idx="34">
                        <c:v>20.361851851851856</c:v>
                      </c:pt>
                      <c:pt idx="35">
                        <c:v>19.990625000000005</c:v>
                      </c:pt>
                      <c:pt idx="36">
                        <c:v>20.247195121951226</c:v>
                      </c:pt>
                      <c:pt idx="37">
                        <c:v>10.769124999999999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charts!$D$196:$D$233</c15:sqref>
                        </c15:formulaRef>
                      </c:ext>
                    </c:extLst>
                    <c:numCache>
                      <c:formatCode>General</c:formatCode>
                      <c:ptCount val="38"/>
                      <c:pt idx="0">
                        <c:v>4.116627906976742</c:v>
                      </c:pt>
                      <c:pt idx="1">
                        <c:v>3.8409302325581396</c:v>
                      </c:pt>
                      <c:pt idx="2">
                        <c:v>4.0808139534883727</c:v>
                      </c:pt>
                      <c:pt idx="3">
                        <c:v>4.0169411764705867</c:v>
                      </c:pt>
                      <c:pt idx="4">
                        <c:v>3.990697674418604</c:v>
                      </c:pt>
                      <c:pt idx="5">
                        <c:v>4.1658139534883718</c:v>
                      </c:pt>
                      <c:pt idx="6">
                        <c:v>4.1434117647058804</c:v>
                      </c:pt>
                      <c:pt idx="7">
                        <c:v>3.8059999999999987</c:v>
                      </c:pt>
                      <c:pt idx="8">
                        <c:v>3.964941176470588</c:v>
                      </c:pt>
                      <c:pt idx="9">
                        <c:v>4.251764705882354</c:v>
                      </c:pt>
                      <c:pt idx="10">
                        <c:v>3.9965116279069774</c:v>
                      </c:pt>
                      <c:pt idx="11">
                        <c:v>3.9885714285714275</c:v>
                      </c:pt>
                      <c:pt idx="12">
                        <c:v>3.9809411764705867</c:v>
                      </c:pt>
                      <c:pt idx="13">
                        <c:v>4.0628571428571441</c:v>
                      </c:pt>
                      <c:pt idx="14">
                        <c:v>4.1648235294117644</c:v>
                      </c:pt>
                      <c:pt idx="15">
                        <c:v>3.9964705882352947</c:v>
                      </c:pt>
                      <c:pt idx="16">
                        <c:v>3.9665060240963861</c:v>
                      </c:pt>
                      <c:pt idx="17">
                        <c:v>3.9305952380952371</c:v>
                      </c:pt>
                      <c:pt idx="18">
                        <c:v>3.8508235294117652</c:v>
                      </c:pt>
                      <c:pt idx="19">
                        <c:v>4.1907228915662644</c:v>
                      </c:pt>
                      <c:pt idx="20">
                        <c:v>4.2479069767441864</c:v>
                      </c:pt>
                      <c:pt idx="21">
                        <c:v>4.2127058823529415</c:v>
                      </c:pt>
                      <c:pt idx="22">
                        <c:v>3.8702380952380948</c:v>
                      </c:pt>
                      <c:pt idx="23">
                        <c:v>4.2030952380952371</c:v>
                      </c:pt>
                      <c:pt idx="24">
                        <c:v>3.9907228915662647</c:v>
                      </c:pt>
                      <c:pt idx="25">
                        <c:v>4.2208433734939756</c:v>
                      </c:pt>
                      <c:pt idx="26">
                        <c:v>4.2754761904761898</c:v>
                      </c:pt>
                      <c:pt idx="27">
                        <c:v>3.7320481927710842</c:v>
                      </c:pt>
                      <c:pt idx="28">
                        <c:v>4.0878048780487806</c:v>
                      </c:pt>
                      <c:pt idx="29">
                        <c:v>3.9620238095238087</c:v>
                      </c:pt>
                      <c:pt idx="30">
                        <c:v>4.0780952380952371</c:v>
                      </c:pt>
                      <c:pt idx="31">
                        <c:v>4.1789411764705893</c:v>
                      </c:pt>
                      <c:pt idx="32">
                        <c:v>3.9865853658536596</c:v>
                      </c:pt>
                      <c:pt idx="33">
                        <c:v>4.246463414634146</c:v>
                      </c:pt>
                      <c:pt idx="34">
                        <c:v>4.0750617283950623</c:v>
                      </c:pt>
                      <c:pt idx="35">
                        <c:v>3.8749382716049383</c:v>
                      </c:pt>
                      <c:pt idx="36">
                        <c:v>4.1936585365853656</c:v>
                      </c:pt>
                      <c:pt idx="37">
                        <c:v>4.1235802469135798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2F0-445F-A687-9172F1417A26}"/>
                  </c:ext>
                </c:extLst>
              </c15:ser>
            </c15:filteredScatterSeries>
          </c:ext>
        </c:extLst>
      </c:scatterChart>
      <c:valAx>
        <c:axId val="99719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201056"/>
        <c:crosses val="autoZero"/>
        <c:crossBetween val="midCat"/>
      </c:valAx>
      <c:valAx>
        <c:axId val="99720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19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[olist_workbook.xlsx]charts!PivotTable15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Categories by Revenue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percentStacked"/>
        <c:varyColors val="0"/>
        <c:ser>
          <c:idx val="0"/>
          <c:order val="0"/>
          <c:tx>
            <c:strRef>
              <c:f>charts!$B$68:$B$69</c:f>
              <c:strCache>
                <c:ptCount val="1"/>
                <c:pt idx="0">
                  <c:v>bed_bath_table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charts!$B$70:$B$91</c:f>
              <c:numCache>
                <c:formatCode>General</c:formatCode>
                <c:ptCount val="20"/>
                <c:pt idx="0">
                  <c:v>6957.56</c:v>
                </c:pt>
                <c:pt idx="1">
                  <c:v>20842.77</c:v>
                </c:pt>
                <c:pt idx="2">
                  <c:v>28397.11</c:v>
                </c:pt>
                <c:pt idx="3">
                  <c:v>25459.260000000002</c:v>
                </c:pt>
                <c:pt idx="4">
                  <c:v>42985.119999999995</c:v>
                </c:pt>
                <c:pt idx="5">
                  <c:v>39046.54</c:v>
                </c:pt>
                <c:pt idx="6">
                  <c:v>81432.579999999987</c:v>
                </c:pt>
                <c:pt idx="7">
                  <c:v>59610.07</c:v>
                </c:pt>
                <c:pt idx="8">
                  <c:v>59203.009999999995</c:v>
                </c:pt>
                <c:pt idx="9">
                  <c:v>62537.209999999992</c:v>
                </c:pt>
                <c:pt idx="10">
                  <c:v>104609.2</c:v>
                </c:pt>
                <c:pt idx="11">
                  <c:v>49868.770000000004</c:v>
                </c:pt>
                <c:pt idx="12">
                  <c:v>98400.73</c:v>
                </c:pt>
                <c:pt idx="13">
                  <c:v>73324.81</c:v>
                </c:pt>
                <c:pt idx="14">
                  <c:v>73997.34</c:v>
                </c:pt>
                <c:pt idx="15">
                  <c:v>101193.46</c:v>
                </c:pt>
                <c:pt idx="16">
                  <c:v>73768.33</c:v>
                </c:pt>
                <c:pt idx="17">
                  <c:v>81730.929999999993</c:v>
                </c:pt>
                <c:pt idx="18">
                  <c:v>83828.3</c:v>
                </c:pt>
                <c:pt idx="19">
                  <c:v>56182.41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7-425D-9C81-C31664DDD1A9}"/>
            </c:ext>
          </c:extLst>
        </c:ser>
        <c:ser>
          <c:idx val="1"/>
          <c:order val="1"/>
          <c:tx>
            <c:strRef>
              <c:f>charts!$C$68:$C$69</c:f>
              <c:strCache>
                <c:ptCount val="1"/>
                <c:pt idx="0">
                  <c:v>computers_accessories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charts!$C$70:$C$91</c:f>
              <c:numCache>
                <c:formatCode>General</c:formatCode>
                <c:ptCount val="20"/>
                <c:pt idx="0">
                  <c:v>5521</c:v>
                </c:pt>
                <c:pt idx="1">
                  <c:v>14841.1</c:v>
                </c:pt>
                <c:pt idx="2">
                  <c:v>28707.159999999996</c:v>
                </c:pt>
                <c:pt idx="3">
                  <c:v>20374.650000000001</c:v>
                </c:pt>
                <c:pt idx="4">
                  <c:v>55551.439999999995</c:v>
                </c:pt>
                <c:pt idx="5">
                  <c:v>36567.75</c:v>
                </c:pt>
                <c:pt idx="6">
                  <c:v>50976.3</c:v>
                </c:pt>
                <c:pt idx="7">
                  <c:v>33446.53</c:v>
                </c:pt>
                <c:pt idx="8">
                  <c:v>31110.030000000002</c:v>
                </c:pt>
                <c:pt idx="9">
                  <c:v>52700.289999999994</c:v>
                </c:pt>
                <c:pt idx="10">
                  <c:v>79509.31</c:v>
                </c:pt>
                <c:pt idx="11">
                  <c:v>38567</c:v>
                </c:pt>
                <c:pt idx="12">
                  <c:v>105947.37</c:v>
                </c:pt>
                <c:pt idx="13">
                  <c:v>118493.48000000001</c:v>
                </c:pt>
                <c:pt idx="14">
                  <c:v>87291.470000000016</c:v>
                </c:pt>
                <c:pt idx="15">
                  <c:v>75671.51999999999</c:v>
                </c:pt>
                <c:pt idx="16">
                  <c:v>51302.5</c:v>
                </c:pt>
                <c:pt idx="17">
                  <c:v>48769.3</c:v>
                </c:pt>
                <c:pt idx="18">
                  <c:v>60372.06</c:v>
                </c:pt>
                <c:pt idx="19">
                  <c:v>35685.740000000005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7-425D-9C81-C31664DDD1A9}"/>
            </c:ext>
          </c:extLst>
        </c:ser>
        <c:ser>
          <c:idx val="2"/>
          <c:order val="2"/>
          <c:tx>
            <c:strRef>
              <c:f>charts!$D$68:$D$69</c:f>
              <c:strCache>
                <c:ptCount val="1"/>
                <c:pt idx="0">
                  <c:v>health_beauty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charts!$D$70:$D$91</c:f>
              <c:numCache>
                <c:formatCode>General</c:formatCode>
                <c:ptCount val="20"/>
                <c:pt idx="0">
                  <c:v>23526.65</c:v>
                </c:pt>
                <c:pt idx="1">
                  <c:v>19112.309999999998</c:v>
                </c:pt>
                <c:pt idx="2">
                  <c:v>27530.440000000002</c:v>
                </c:pt>
                <c:pt idx="3">
                  <c:v>23729.91</c:v>
                </c:pt>
                <c:pt idx="4">
                  <c:v>57490.66</c:v>
                </c:pt>
                <c:pt idx="5">
                  <c:v>34342.31</c:v>
                </c:pt>
                <c:pt idx="6">
                  <c:v>47739.64</c:v>
                </c:pt>
                <c:pt idx="7">
                  <c:v>48063.33</c:v>
                </c:pt>
                <c:pt idx="8">
                  <c:v>55336.5</c:v>
                </c:pt>
                <c:pt idx="9">
                  <c:v>53853.74</c:v>
                </c:pt>
                <c:pt idx="10">
                  <c:v>91633.930000000008</c:v>
                </c:pt>
                <c:pt idx="11">
                  <c:v>58590.020000000004</c:v>
                </c:pt>
                <c:pt idx="12">
                  <c:v>94395.19</c:v>
                </c:pt>
                <c:pt idx="13">
                  <c:v>100423.64</c:v>
                </c:pt>
                <c:pt idx="14">
                  <c:v>84375.950000000012</c:v>
                </c:pt>
                <c:pt idx="15">
                  <c:v>124741.88</c:v>
                </c:pt>
                <c:pt idx="16">
                  <c:v>93857.69</c:v>
                </c:pt>
                <c:pt idx="17">
                  <c:v>114205.31000000001</c:v>
                </c:pt>
                <c:pt idx="18">
                  <c:v>149054</c:v>
                </c:pt>
                <c:pt idx="19">
                  <c:v>103875.20999999999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7-425D-9C81-C31664DDD1A9}"/>
            </c:ext>
          </c:extLst>
        </c:ser>
        <c:ser>
          <c:idx val="3"/>
          <c:order val="3"/>
          <c:tx>
            <c:strRef>
              <c:f>charts!$E$68:$E$69</c:f>
              <c:strCache>
                <c:ptCount val="1"/>
                <c:pt idx="0">
                  <c:v>sports_leisure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charts!$E$70:$E$91</c:f>
              <c:numCache>
                <c:formatCode>General</c:formatCode>
                <c:ptCount val="20"/>
                <c:pt idx="0">
                  <c:v>14472.51</c:v>
                </c:pt>
                <c:pt idx="1">
                  <c:v>23285.48</c:v>
                </c:pt>
                <c:pt idx="2">
                  <c:v>21582.550000000003</c:v>
                </c:pt>
                <c:pt idx="3">
                  <c:v>26255.260000000002</c:v>
                </c:pt>
                <c:pt idx="4">
                  <c:v>45617.659999999996</c:v>
                </c:pt>
                <c:pt idx="5">
                  <c:v>34640.269999999997</c:v>
                </c:pt>
                <c:pt idx="6">
                  <c:v>50536.08</c:v>
                </c:pt>
                <c:pt idx="7">
                  <c:v>44109.680000000008</c:v>
                </c:pt>
                <c:pt idx="8">
                  <c:v>54057.789999999994</c:v>
                </c:pt>
                <c:pt idx="9">
                  <c:v>64374.67</c:v>
                </c:pt>
                <c:pt idx="10">
                  <c:v>73198.03</c:v>
                </c:pt>
                <c:pt idx="11">
                  <c:v>59242.299999999996</c:v>
                </c:pt>
                <c:pt idx="12">
                  <c:v>108807.93</c:v>
                </c:pt>
                <c:pt idx="13">
                  <c:v>87363.89</c:v>
                </c:pt>
                <c:pt idx="14">
                  <c:v>87373.200000000012</c:v>
                </c:pt>
                <c:pt idx="15">
                  <c:v>91741.62999999999</c:v>
                </c:pt>
                <c:pt idx="16">
                  <c:v>55957.37</c:v>
                </c:pt>
                <c:pt idx="17">
                  <c:v>51325.01</c:v>
                </c:pt>
                <c:pt idx="18">
                  <c:v>73962.53</c:v>
                </c:pt>
                <c:pt idx="19">
                  <c:v>46686.83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7-425D-9C81-C31664DDD1A9}"/>
            </c:ext>
          </c:extLst>
        </c:ser>
        <c:ser>
          <c:idx val="4"/>
          <c:order val="4"/>
          <c:tx>
            <c:strRef>
              <c:f>charts!$F$68:$F$69</c:f>
              <c:strCache>
                <c:ptCount val="1"/>
                <c:pt idx="0">
                  <c:v>watches_gifts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multiLvlStrRef>
              <c:f>charts!$A$70:$A$91</c:f>
              <c:multiLvlStrCache>
                <c:ptCount val="2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</c:lvl>
                <c:lvl>
                  <c:pt idx="0">
                    <c:v>2017</c:v>
                  </c:pt>
                  <c:pt idx="12">
                    <c:v>2018</c:v>
                  </c:pt>
                </c:lvl>
              </c:multiLvlStrCache>
            </c:multiLvlStrRef>
          </c:cat>
          <c:val>
            <c:numRef>
              <c:f>charts!$F$70:$F$91</c:f>
              <c:numCache>
                <c:formatCode>General</c:formatCode>
                <c:ptCount val="20"/>
                <c:pt idx="0">
                  <c:v>9822.8700000000008</c:v>
                </c:pt>
                <c:pt idx="1">
                  <c:v>12445.32</c:v>
                </c:pt>
                <c:pt idx="2">
                  <c:v>26023.89</c:v>
                </c:pt>
                <c:pt idx="3">
                  <c:v>22653.77</c:v>
                </c:pt>
                <c:pt idx="4">
                  <c:v>46203.590000000004</c:v>
                </c:pt>
                <c:pt idx="5">
                  <c:v>24255.919999999998</c:v>
                </c:pt>
                <c:pt idx="6">
                  <c:v>45068.450000000004</c:v>
                </c:pt>
                <c:pt idx="7">
                  <c:v>36997.89</c:v>
                </c:pt>
                <c:pt idx="8">
                  <c:v>42718.770000000004</c:v>
                </c:pt>
                <c:pt idx="9">
                  <c:v>79395.849999999991</c:v>
                </c:pt>
                <c:pt idx="10">
                  <c:v>106568.54000000001</c:v>
                </c:pt>
                <c:pt idx="11">
                  <c:v>59646.11</c:v>
                </c:pt>
                <c:pt idx="12">
                  <c:v>89562.41</c:v>
                </c:pt>
                <c:pt idx="13">
                  <c:v>69474</c:v>
                </c:pt>
                <c:pt idx="14">
                  <c:v>94485.7</c:v>
                </c:pt>
                <c:pt idx="15">
                  <c:v>126022.42</c:v>
                </c:pt>
                <c:pt idx="16">
                  <c:v>104875.8</c:v>
                </c:pt>
                <c:pt idx="17">
                  <c:v>89273.94</c:v>
                </c:pt>
                <c:pt idx="18">
                  <c:v>118692.8</c:v>
                </c:pt>
                <c:pt idx="19">
                  <c:v>56887.3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7-425D-9C81-C31664DDD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804128"/>
        <c:axId val="1308804608"/>
      </c:areaChart>
      <c:catAx>
        <c:axId val="130880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04608"/>
        <c:crosses val="autoZero"/>
        <c:auto val="1"/>
        <c:lblAlgn val="ctr"/>
        <c:lblOffset val="100"/>
        <c:noMultiLvlLbl val="0"/>
      </c:catAx>
      <c:valAx>
        <c:axId val="130880460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804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GMV</a:t>
            </a:r>
            <a:r>
              <a:rPr lang="en-US" baseline="0"/>
              <a:t> is concentrated in high-volume 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Gross Revenue</c:v>
          </c:tx>
          <c:spPr>
            <a:solidFill>
              <a:schemeClr val="accent1">
                <a:lumMod val="60000"/>
                <a:lumOff val="40000"/>
                <a:alpha val="50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9EB0368-8579-49D6-B1FF-C3192125D0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FB2-4413-8A22-B28371525F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ECC57C0-B056-4CAF-8BAF-080E09AB39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FB2-4413-8A22-B28371525F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FC8C8C-D5B2-48FB-B058-D348A65BD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FB2-4413-8A22-B28371525F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07B2896-7A54-4F5B-8696-8A23087DAB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FB2-4413-8A22-B28371525F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0E0C9EF-542B-40E2-91E2-D8437187FC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FB2-4413-8A22-B28371525F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094E035-C8A3-4BD1-9847-0486D63CA0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FB2-4413-8A22-B28371525F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CE3ADD4-8DFC-438C-A295-7472DE8DBD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FB2-4413-8A22-B28371525F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C5A61E6-A135-4F47-85C6-C2B0F5E04F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FB2-4413-8A22-B28371525F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5659BA1-BE7E-42D9-90A7-2289DB813D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FB2-4413-8A22-B28371525F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328DF9E-BF86-4B91-822C-453B3606C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FB2-4413-8A22-B28371525F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91B5BBE-2C3F-418D-99D5-5C127789F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FB2-4413-8A22-B28371525F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C1320A0-C95A-4621-B91C-C22F0E9E70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FB2-4413-8A22-B28371525F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C7E66F9-9C80-45FD-AD92-83456C319B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FB2-4413-8A22-B28371525F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83730C1-8D61-4FE3-8EC2-915A50A0C5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FB2-4413-8A22-B28371525F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8C5FA7C-4A75-467D-8919-64D87CC1E7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FB2-4413-8A22-B28371525F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charts!$B$276:$B$290</c:f>
              <c:numCache>
                <c:formatCode>General</c:formatCode>
                <c:ptCount val="15"/>
                <c:pt idx="0">
                  <c:v>9255</c:v>
                </c:pt>
                <c:pt idx="1">
                  <c:v>8595</c:v>
                </c:pt>
                <c:pt idx="2">
                  <c:v>7499</c:v>
                </c:pt>
                <c:pt idx="3">
                  <c:v>6512</c:v>
                </c:pt>
                <c:pt idx="4">
                  <c:v>6256</c:v>
                </c:pt>
                <c:pt idx="5">
                  <c:v>5717</c:v>
                </c:pt>
                <c:pt idx="6">
                  <c:v>5486</c:v>
                </c:pt>
                <c:pt idx="7">
                  <c:v>4083</c:v>
                </c:pt>
                <c:pt idx="8">
                  <c:v>3796</c:v>
                </c:pt>
                <c:pt idx="9">
                  <c:v>3777</c:v>
                </c:pt>
                <c:pt idx="10">
                  <c:v>3549</c:v>
                </c:pt>
                <c:pt idx="11">
                  <c:v>3442</c:v>
                </c:pt>
                <c:pt idx="12">
                  <c:v>3059</c:v>
                </c:pt>
                <c:pt idx="13">
                  <c:v>2797</c:v>
                </c:pt>
                <c:pt idx="14">
                  <c:v>1247</c:v>
                </c:pt>
              </c:numCache>
            </c:numRef>
          </c:xVal>
          <c:yVal>
            <c:numRef>
              <c:f>charts!$D$276:$D$290</c:f>
              <c:numCache>
                <c:formatCode>"$"#,##0.00</c:formatCode>
                <c:ptCount val="15"/>
                <c:pt idx="0">
                  <c:v>129.91971379833055</c:v>
                </c:pt>
                <c:pt idx="1">
                  <c:v>168.11362009470432</c:v>
                </c:pt>
                <c:pt idx="2">
                  <c:v>149.76435398061903</c:v>
                </c:pt>
                <c:pt idx="3">
                  <c:v>163.79588834822258</c:v>
                </c:pt>
                <c:pt idx="4">
                  <c:v>135.56705596840936</c:v>
                </c:pt>
                <c:pt idx="5">
                  <c:v>130.38221570612237</c:v>
                </c:pt>
                <c:pt idx="6">
                  <c:v>261.03752032616768</c:v>
                </c:pt>
                <c:pt idx="7">
                  <c:v>89.799618176305842</c:v>
                </c:pt>
                <c:pt idx="8">
                  <c:v>185.503990393073</c:v>
                </c:pt>
                <c:pt idx="9">
                  <c:v>141.3726723592799</c:v>
                </c:pt>
                <c:pt idx="10">
                  <c:v>206.55054999183665</c:v>
                </c:pt>
                <c:pt idx="11">
                  <c:v>175.07460383622279</c:v>
                </c:pt>
                <c:pt idx="12">
                  <c:v>149.06152420452392</c:v>
                </c:pt>
                <c:pt idx="13">
                  <c:v>154.51585959711025</c:v>
                </c:pt>
                <c:pt idx="14">
                  <c:v>274.36730780032332</c:v>
                </c:pt>
              </c:numCache>
            </c:numRef>
          </c:yVal>
          <c:bubbleSize>
            <c:numRef>
              <c:f>charts!$C$276:$C$290</c:f>
              <c:numCache>
                <c:formatCode>"$"#,##0.00</c:formatCode>
                <c:ptCount val="15"/>
                <c:pt idx="0">
                  <c:v>1223375.5100000002</c:v>
                </c:pt>
                <c:pt idx="1">
                  <c:v>1405878.31</c:v>
                </c:pt>
                <c:pt idx="2">
                  <c:v>1114590.6700000002</c:v>
                </c:pt>
                <c:pt idx="3">
                  <c:v>1031405.9999999994</c:v>
                </c:pt>
                <c:pt idx="4">
                  <c:v>873214.97999999986</c:v>
                </c:pt>
                <c:pt idx="5">
                  <c:v>755228.80999999971</c:v>
                </c:pt>
                <c:pt idx="6">
                  <c:v>1261075.3400000001</c:v>
                </c:pt>
                <c:pt idx="7">
                  <c:v>378782.64</c:v>
                </c:pt>
                <c:pt idx="8">
                  <c:v>667579.10000000009</c:v>
                </c:pt>
                <c:pt idx="9">
                  <c:v>542083.6</c:v>
                </c:pt>
                <c:pt idx="10">
                  <c:v>690166.40999999992</c:v>
                </c:pt>
                <c:pt idx="11">
                  <c:v>565570.89</c:v>
                </c:pt>
                <c:pt idx="12">
                  <c:v>437768.81</c:v>
                </c:pt>
                <c:pt idx="13">
                  <c:v>464822.32</c:v>
                </c:pt>
                <c:pt idx="14">
                  <c:v>332910.90999999997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charts!$A$276:$A$290</c15:f>
                <c15:dlblRangeCache>
                  <c:ptCount val="15"/>
                  <c:pt idx="0">
                    <c:v>bed_bath_table</c:v>
                  </c:pt>
                  <c:pt idx="1">
                    <c:v>health_beauty</c:v>
                  </c:pt>
                  <c:pt idx="2">
                    <c:v>sports_leisure</c:v>
                  </c:pt>
                  <c:pt idx="3">
                    <c:v>computers_accessories</c:v>
                  </c:pt>
                  <c:pt idx="4">
                    <c:v>furniture_decor</c:v>
                  </c:pt>
                  <c:pt idx="5">
                    <c:v>housewares</c:v>
                  </c:pt>
                  <c:pt idx="6">
                    <c:v>watches_gifts</c:v>
                  </c:pt>
                  <c:pt idx="7">
                    <c:v>telephony</c:v>
                  </c:pt>
                  <c:pt idx="8">
                    <c:v>auto</c:v>
                  </c:pt>
                  <c:pt idx="9">
                    <c:v>toys</c:v>
                  </c:pt>
                  <c:pt idx="10">
                    <c:v>cool_stuff</c:v>
                  </c:pt>
                  <c:pt idx="11">
                    <c:v>garden_tools</c:v>
                  </c:pt>
                  <c:pt idx="12">
                    <c:v>perfumery</c:v>
                  </c:pt>
                  <c:pt idx="13">
                    <c:v>baby</c:v>
                  </c:pt>
                  <c:pt idx="14">
                    <c:v>office_furniture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FB2-4413-8A22-B28371525F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374733120"/>
        <c:axId val="1374747520"/>
      </c:bubbleChart>
      <c:valAx>
        <c:axId val="1374733120"/>
        <c:scaling>
          <c:orientation val="minMax"/>
          <c:max val="10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747520"/>
        <c:crosses val="autoZero"/>
        <c:crossBetween val="midCat"/>
      </c:valAx>
      <c:valAx>
        <c:axId val="1374747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AOV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73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charts!$A$390:$A$475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charts!$B$390:$B$475</c:f>
              <c:numCache>
                <c:formatCode>General</c:formatCode>
                <c:ptCount val="86"/>
                <c:pt idx="0">
                  <c:v>84.59</c:v>
                </c:pt>
                <c:pt idx="1">
                  <c:v>302.81</c:v>
                </c:pt>
                <c:pt idx="2">
                  <c:v>1341.23</c:v>
                </c:pt>
                <c:pt idx="3">
                  <c:v>1534.17</c:v>
                </c:pt>
                <c:pt idx="4">
                  <c:v>3694.76</c:v>
                </c:pt>
                <c:pt idx="5">
                  <c:v>5048.7</c:v>
                </c:pt>
                <c:pt idx="6">
                  <c:v>5667.06</c:v>
                </c:pt>
                <c:pt idx="7">
                  <c:v>3831.74</c:v>
                </c:pt>
                <c:pt idx="8">
                  <c:v>6295.27</c:v>
                </c:pt>
                <c:pt idx="9">
                  <c:v>7670.94</c:v>
                </c:pt>
                <c:pt idx="10">
                  <c:v>5865.88</c:v>
                </c:pt>
                <c:pt idx="11">
                  <c:v>7515.36</c:v>
                </c:pt>
                <c:pt idx="12">
                  <c:v>7344.93</c:v>
                </c:pt>
                <c:pt idx="13">
                  <c:v>6804.87</c:v>
                </c:pt>
                <c:pt idx="14">
                  <c:v>3262.42</c:v>
                </c:pt>
                <c:pt idx="15">
                  <c:v>7690.14</c:v>
                </c:pt>
                <c:pt idx="16">
                  <c:v>7701.83</c:v>
                </c:pt>
                <c:pt idx="17">
                  <c:v>6647.96</c:v>
                </c:pt>
                <c:pt idx="18">
                  <c:v>8651.43</c:v>
                </c:pt>
                <c:pt idx="19">
                  <c:v>8156.99</c:v>
                </c:pt>
                <c:pt idx="20">
                  <c:v>11753.51</c:v>
                </c:pt>
                <c:pt idx="21">
                  <c:v>7775.23</c:v>
                </c:pt>
                <c:pt idx="22">
                  <c:v>10318.01</c:v>
                </c:pt>
                <c:pt idx="23">
                  <c:v>9801.69</c:v>
                </c:pt>
                <c:pt idx="24">
                  <c:v>7538.72</c:v>
                </c:pt>
                <c:pt idx="25">
                  <c:v>11388.12</c:v>
                </c:pt>
                <c:pt idx="26">
                  <c:v>14998.24</c:v>
                </c:pt>
                <c:pt idx="27">
                  <c:v>18641.54</c:v>
                </c:pt>
                <c:pt idx="28">
                  <c:v>21260.35</c:v>
                </c:pt>
                <c:pt idx="29">
                  <c:v>14196.02</c:v>
                </c:pt>
                <c:pt idx="30">
                  <c:v>12336.43</c:v>
                </c:pt>
                <c:pt idx="31">
                  <c:v>17902.09</c:v>
                </c:pt>
                <c:pt idx="32">
                  <c:v>17765.48</c:v>
                </c:pt>
                <c:pt idx="33">
                  <c:v>11755.1</c:v>
                </c:pt>
                <c:pt idx="34">
                  <c:v>12187.4</c:v>
                </c:pt>
                <c:pt idx="35">
                  <c:v>11450.08</c:v>
                </c:pt>
                <c:pt idx="36">
                  <c:v>18505.939999999999</c:v>
                </c:pt>
                <c:pt idx="37">
                  <c:v>17215</c:v>
                </c:pt>
                <c:pt idx="38">
                  <c:v>12031.99</c:v>
                </c:pt>
                <c:pt idx="39">
                  <c:v>9425.49</c:v>
                </c:pt>
                <c:pt idx="40">
                  <c:v>11986.03</c:v>
                </c:pt>
                <c:pt idx="41">
                  <c:v>13750.97</c:v>
                </c:pt>
                <c:pt idx="42">
                  <c:v>13692.67</c:v>
                </c:pt>
                <c:pt idx="43">
                  <c:v>13682.05</c:v>
                </c:pt>
                <c:pt idx="44">
                  <c:v>16169.88</c:v>
                </c:pt>
                <c:pt idx="45">
                  <c:v>16201.24</c:v>
                </c:pt>
                <c:pt idx="46">
                  <c:v>46379.82</c:v>
                </c:pt>
                <c:pt idx="47">
                  <c:v>25858.26</c:v>
                </c:pt>
                <c:pt idx="48">
                  <c:v>15269.21</c:v>
                </c:pt>
                <c:pt idx="49">
                  <c:v>12650.25</c:v>
                </c:pt>
                <c:pt idx="50">
                  <c:v>11613.44</c:v>
                </c:pt>
                <c:pt idx="51">
                  <c:v>10335.870000000001</c:v>
                </c:pt>
                <c:pt idx="52">
                  <c:v>17709.96</c:v>
                </c:pt>
                <c:pt idx="53">
                  <c:v>22493.91</c:v>
                </c:pt>
                <c:pt idx="54">
                  <c:v>17091.099999999999</c:v>
                </c:pt>
                <c:pt idx="55">
                  <c:v>20557</c:v>
                </c:pt>
                <c:pt idx="56">
                  <c:v>20548.759999999998</c:v>
                </c:pt>
                <c:pt idx="57">
                  <c:v>19764.169999999998</c:v>
                </c:pt>
                <c:pt idx="58">
                  <c:v>18398.23</c:v>
                </c:pt>
                <c:pt idx="59">
                  <c:v>16987.8</c:v>
                </c:pt>
                <c:pt idx="60">
                  <c:v>18174.61</c:v>
                </c:pt>
                <c:pt idx="61">
                  <c:v>16260.27</c:v>
                </c:pt>
                <c:pt idx="62">
                  <c:v>19648.169999999998</c:v>
                </c:pt>
                <c:pt idx="63">
                  <c:v>20510.14</c:v>
                </c:pt>
                <c:pt idx="64">
                  <c:v>17578.759999999998</c:v>
                </c:pt>
                <c:pt idx="65">
                  <c:v>20669.89</c:v>
                </c:pt>
                <c:pt idx="66">
                  <c:v>20936.240000000002</c:v>
                </c:pt>
                <c:pt idx="67">
                  <c:v>19469.41</c:v>
                </c:pt>
                <c:pt idx="68">
                  <c:v>18944.89</c:v>
                </c:pt>
                <c:pt idx="69">
                  <c:v>21173.03</c:v>
                </c:pt>
                <c:pt idx="70">
                  <c:v>16614.09</c:v>
                </c:pt>
                <c:pt idx="71">
                  <c:v>25902.55</c:v>
                </c:pt>
                <c:pt idx="72">
                  <c:v>15185.27</c:v>
                </c:pt>
                <c:pt idx="73">
                  <c:v>16066.42</c:v>
                </c:pt>
                <c:pt idx="74">
                  <c:v>20793.509999999998</c:v>
                </c:pt>
                <c:pt idx="75">
                  <c:v>19624.98</c:v>
                </c:pt>
                <c:pt idx="76">
                  <c:v>23875.11</c:v>
                </c:pt>
                <c:pt idx="77">
                  <c:v>17437.330000000002</c:v>
                </c:pt>
                <c:pt idx="78">
                  <c:v>14279.42</c:v>
                </c:pt>
                <c:pt idx="79">
                  <c:v>9554.4699999999993</c:v>
                </c:pt>
                <c:pt idx="80">
                  <c:v>19959.05</c:v>
                </c:pt>
                <c:pt idx="81">
                  <c:v>15707.53</c:v>
                </c:pt>
                <c:pt idx="82">
                  <c:v>24327.83</c:v>
                </c:pt>
                <c:pt idx="83">
                  <c:v>21333.21</c:v>
                </c:pt>
                <c:pt idx="84">
                  <c:v>23195.48</c:v>
                </c:pt>
                <c:pt idx="85">
                  <c:v>11653.72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A-4C76-865B-F72C926DC52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charts!$A$390:$A$475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charts!$C$390:$C$475</c:f>
              <c:numCache>
                <c:formatCode>General</c:formatCode>
                <c:ptCount val="86"/>
                <c:pt idx="1">
                  <c:v>471.54</c:v>
                </c:pt>
                <c:pt idx="2">
                  <c:v>418.22</c:v>
                </c:pt>
                <c:pt idx="3">
                  <c:v>2747.59</c:v>
                </c:pt>
                <c:pt idx="4">
                  <c:v>1883.65</c:v>
                </c:pt>
                <c:pt idx="5">
                  <c:v>6258.97</c:v>
                </c:pt>
                <c:pt idx="6">
                  <c:v>3096.67</c:v>
                </c:pt>
                <c:pt idx="7">
                  <c:v>2327.54</c:v>
                </c:pt>
                <c:pt idx="8">
                  <c:v>3157.92</c:v>
                </c:pt>
                <c:pt idx="9">
                  <c:v>8418.67</c:v>
                </c:pt>
                <c:pt idx="10">
                  <c:v>3149.38</c:v>
                </c:pt>
                <c:pt idx="11">
                  <c:v>9715.94</c:v>
                </c:pt>
                <c:pt idx="12">
                  <c:v>7423.17</c:v>
                </c:pt>
                <c:pt idx="13">
                  <c:v>6466.79</c:v>
                </c:pt>
                <c:pt idx="14">
                  <c:v>3075.98</c:v>
                </c:pt>
                <c:pt idx="15">
                  <c:v>6268.43</c:v>
                </c:pt>
                <c:pt idx="16">
                  <c:v>4563.45</c:v>
                </c:pt>
                <c:pt idx="17">
                  <c:v>5777.05</c:v>
                </c:pt>
                <c:pt idx="18">
                  <c:v>19959.009999999998</c:v>
                </c:pt>
                <c:pt idx="19">
                  <c:v>11287.28</c:v>
                </c:pt>
                <c:pt idx="20">
                  <c:v>9133.1299999999992</c:v>
                </c:pt>
                <c:pt idx="21">
                  <c:v>9394.9699999999993</c:v>
                </c:pt>
                <c:pt idx="22">
                  <c:v>11951.89</c:v>
                </c:pt>
                <c:pt idx="23">
                  <c:v>9041.6</c:v>
                </c:pt>
                <c:pt idx="24">
                  <c:v>6866.6</c:v>
                </c:pt>
                <c:pt idx="25">
                  <c:v>8707.66</c:v>
                </c:pt>
                <c:pt idx="26">
                  <c:v>11167.05</c:v>
                </c:pt>
                <c:pt idx="27">
                  <c:v>9687.77</c:v>
                </c:pt>
                <c:pt idx="28">
                  <c:v>11737.1</c:v>
                </c:pt>
                <c:pt idx="29">
                  <c:v>8777.08</c:v>
                </c:pt>
                <c:pt idx="30">
                  <c:v>9607.2999999999993</c:v>
                </c:pt>
                <c:pt idx="31">
                  <c:v>10316.81</c:v>
                </c:pt>
                <c:pt idx="32">
                  <c:v>7907.58</c:v>
                </c:pt>
                <c:pt idx="33">
                  <c:v>9395.41</c:v>
                </c:pt>
                <c:pt idx="34">
                  <c:v>5826.73</c:v>
                </c:pt>
                <c:pt idx="35">
                  <c:v>6918.76</c:v>
                </c:pt>
                <c:pt idx="36">
                  <c:v>8527.5300000000007</c:v>
                </c:pt>
                <c:pt idx="37">
                  <c:v>9088.15</c:v>
                </c:pt>
                <c:pt idx="38">
                  <c:v>6575.59</c:v>
                </c:pt>
                <c:pt idx="39">
                  <c:v>9218.76</c:v>
                </c:pt>
                <c:pt idx="40">
                  <c:v>11568.23</c:v>
                </c:pt>
                <c:pt idx="41">
                  <c:v>9547.48</c:v>
                </c:pt>
                <c:pt idx="42">
                  <c:v>12269.09</c:v>
                </c:pt>
                <c:pt idx="43">
                  <c:v>10096.73</c:v>
                </c:pt>
                <c:pt idx="44">
                  <c:v>11403.79</c:v>
                </c:pt>
                <c:pt idx="45">
                  <c:v>13628.79</c:v>
                </c:pt>
                <c:pt idx="46">
                  <c:v>34778.080000000002</c:v>
                </c:pt>
                <c:pt idx="47">
                  <c:v>19698.650000000001</c:v>
                </c:pt>
                <c:pt idx="48">
                  <c:v>10825.68</c:v>
                </c:pt>
                <c:pt idx="49">
                  <c:v>11370.24</c:v>
                </c:pt>
                <c:pt idx="50">
                  <c:v>11364.97</c:v>
                </c:pt>
                <c:pt idx="51">
                  <c:v>5006.1099999999997</c:v>
                </c:pt>
                <c:pt idx="52">
                  <c:v>13564.79</c:v>
                </c:pt>
                <c:pt idx="53">
                  <c:v>25744.46</c:v>
                </c:pt>
                <c:pt idx="54">
                  <c:v>20189.990000000002</c:v>
                </c:pt>
                <c:pt idx="55">
                  <c:v>19979.48</c:v>
                </c:pt>
                <c:pt idx="56">
                  <c:v>26468.65</c:v>
                </c:pt>
                <c:pt idx="57">
                  <c:v>25176.63</c:v>
                </c:pt>
                <c:pt idx="58">
                  <c:v>25876.19</c:v>
                </c:pt>
                <c:pt idx="59">
                  <c:v>35241.97</c:v>
                </c:pt>
                <c:pt idx="60">
                  <c:v>32198.69</c:v>
                </c:pt>
                <c:pt idx="61">
                  <c:v>24148.99</c:v>
                </c:pt>
                <c:pt idx="62">
                  <c:v>20272.2</c:v>
                </c:pt>
                <c:pt idx="63">
                  <c:v>23648.04</c:v>
                </c:pt>
                <c:pt idx="64">
                  <c:v>19222.240000000002</c:v>
                </c:pt>
                <c:pt idx="65">
                  <c:v>22567.29</c:v>
                </c:pt>
                <c:pt idx="66">
                  <c:v>12753.48</c:v>
                </c:pt>
                <c:pt idx="67">
                  <c:v>16242.59</c:v>
                </c:pt>
                <c:pt idx="68">
                  <c:v>11071.84</c:v>
                </c:pt>
                <c:pt idx="69">
                  <c:v>13036.32</c:v>
                </c:pt>
                <c:pt idx="70">
                  <c:v>18988.45</c:v>
                </c:pt>
                <c:pt idx="71">
                  <c:v>14727.76</c:v>
                </c:pt>
                <c:pt idx="72">
                  <c:v>10355.17</c:v>
                </c:pt>
                <c:pt idx="73">
                  <c:v>7231.12</c:v>
                </c:pt>
                <c:pt idx="74">
                  <c:v>15382.58</c:v>
                </c:pt>
                <c:pt idx="75">
                  <c:v>9399.9500000000007</c:v>
                </c:pt>
                <c:pt idx="76">
                  <c:v>11611.58</c:v>
                </c:pt>
                <c:pt idx="77">
                  <c:v>12375.19</c:v>
                </c:pt>
                <c:pt idx="78">
                  <c:v>10325.73</c:v>
                </c:pt>
                <c:pt idx="79">
                  <c:v>7737.83</c:v>
                </c:pt>
                <c:pt idx="80">
                  <c:v>11853.89</c:v>
                </c:pt>
                <c:pt idx="81">
                  <c:v>13299.24</c:v>
                </c:pt>
                <c:pt idx="82">
                  <c:v>17155.37</c:v>
                </c:pt>
                <c:pt idx="83">
                  <c:v>17245.330000000002</c:v>
                </c:pt>
                <c:pt idx="84">
                  <c:v>13708.18</c:v>
                </c:pt>
                <c:pt idx="85">
                  <c:v>4732.2299999999996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A-4C76-865B-F72C926DC52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charts!$A$390:$A$475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charts!$D$390:$D$475</c:f>
              <c:numCache>
                <c:formatCode>General</c:formatCode>
                <c:ptCount val="86"/>
                <c:pt idx="0">
                  <c:v>1056.1400000000001</c:v>
                </c:pt>
                <c:pt idx="1">
                  <c:v>707.74</c:v>
                </c:pt>
                <c:pt idx="2">
                  <c:v>3798.02</c:v>
                </c:pt>
                <c:pt idx="3">
                  <c:v>5486.63</c:v>
                </c:pt>
                <c:pt idx="4">
                  <c:v>12478.12</c:v>
                </c:pt>
                <c:pt idx="5">
                  <c:v>5324.5</c:v>
                </c:pt>
                <c:pt idx="6">
                  <c:v>5022.12</c:v>
                </c:pt>
                <c:pt idx="7">
                  <c:v>5042.3900000000003</c:v>
                </c:pt>
                <c:pt idx="8">
                  <c:v>3723.3</c:v>
                </c:pt>
                <c:pt idx="9">
                  <c:v>6483.96</c:v>
                </c:pt>
                <c:pt idx="10">
                  <c:v>8492.86</c:v>
                </c:pt>
                <c:pt idx="11">
                  <c:v>7305.95</c:v>
                </c:pt>
                <c:pt idx="12">
                  <c:v>5247.67</c:v>
                </c:pt>
                <c:pt idx="13">
                  <c:v>4141.8999999999996</c:v>
                </c:pt>
                <c:pt idx="14">
                  <c:v>5670.1</c:v>
                </c:pt>
                <c:pt idx="15">
                  <c:v>7002.28</c:v>
                </c:pt>
                <c:pt idx="16">
                  <c:v>6915.63</c:v>
                </c:pt>
                <c:pt idx="17">
                  <c:v>11031.76</c:v>
                </c:pt>
                <c:pt idx="18">
                  <c:v>11679.5</c:v>
                </c:pt>
                <c:pt idx="19">
                  <c:v>10288.799999999999</c:v>
                </c:pt>
                <c:pt idx="20">
                  <c:v>10902.41</c:v>
                </c:pt>
                <c:pt idx="21">
                  <c:v>13588.19</c:v>
                </c:pt>
                <c:pt idx="22">
                  <c:v>11077.17</c:v>
                </c:pt>
                <c:pt idx="23">
                  <c:v>5286.45</c:v>
                </c:pt>
                <c:pt idx="24">
                  <c:v>9082.41</c:v>
                </c:pt>
                <c:pt idx="25">
                  <c:v>8896.2800000000007</c:v>
                </c:pt>
                <c:pt idx="26">
                  <c:v>8663.23</c:v>
                </c:pt>
                <c:pt idx="27">
                  <c:v>6757.07</c:v>
                </c:pt>
                <c:pt idx="28">
                  <c:v>8350.0400000000009</c:v>
                </c:pt>
                <c:pt idx="29">
                  <c:v>12084.73</c:v>
                </c:pt>
                <c:pt idx="30">
                  <c:v>11884.57</c:v>
                </c:pt>
                <c:pt idx="31">
                  <c:v>12070.47</c:v>
                </c:pt>
                <c:pt idx="32">
                  <c:v>15420.39</c:v>
                </c:pt>
                <c:pt idx="33">
                  <c:v>10056.77</c:v>
                </c:pt>
                <c:pt idx="34">
                  <c:v>10515.7</c:v>
                </c:pt>
                <c:pt idx="35">
                  <c:v>14583.5</c:v>
                </c:pt>
                <c:pt idx="36">
                  <c:v>17413.95</c:v>
                </c:pt>
                <c:pt idx="37">
                  <c:v>11041</c:v>
                </c:pt>
                <c:pt idx="38">
                  <c:v>12298.05</c:v>
                </c:pt>
                <c:pt idx="39">
                  <c:v>10575.31</c:v>
                </c:pt>
                <c:pt idx="40">
                  <c:v>9376.41</c:v>
                </c:pt>
                <c:pt idx="41">
                  <c:v>16292.98</c:v>
                </c:pt>
                <c:pt idx="42">
                  <c:v>9116.36</c:v>
                </c:pt>
                <c:pt idx="43">
                  <c:v>8492.68</c:v>
                </c:pt>
                <c:pt idx="44">
                  <c:v>11130.93</c:v>
                </c:pt>
                <c:pt idx="45">
                  <c:v>14710.36</c:v>
                </c:pt>
                <c:pt idx="46">
                  <c:v>40395.620000000003</c:v>
                </c:pt>
                <c:pt idx="47">
                  <c:v>25397.02</c:v>
                </c:pt>
                <c:pt idx="48">
                  <c:v>20599.77</c:v>
                </c:pt>
                <c:pt idx="49">
                  <c:v>21390.39</c:v>
                </c:pt>
                <c:pt idx="50">
                  <c:v>9708.24</c:v>
                </c:pt>
                <c:pt idx="51">
                  <c:v>6891.62</c:v>
                </c:pt>
                <c:pt idx="52">
                  <c:v>12765.6</c:v>
                </c:pt>
                <c:pt idx="53">
                  <c:v>19380.98</c:v>
                </c:pt>
                <c:pt idx="54">
                  <c:v>19201.14</c:v>
                </c:pt>
                <c:pt idx="55">
                  <c:v>22886.38</c:v>
                </c:pt>
                <c:pt idx="56">
                  <c:v>20161.09</c:v>
                </c:pt>
                <c:pt idx="57">
                  <c:v>20905.060000000001</c:v>
                </c:pt>
                <c:pt idx="58">
                  <c:v>24272.51</c:v>
                </c:pt>
                <c:pt idx="59">
                  <c:v>19883.03</c:v>
                </c:pt>
                <c:pt idx="60">
                  <c:v>35363.040000000001</c:v>
                </c:pt>
                <c:pt idx="61">
                  <c:v>30023.69</c:v>
                </c:pt>
                <c:pt idx="62">
                  <c:v>21644</c:v>
                </c:pt>
                <c:pt idx="63">
                  <c:v>16442.82</c:v>
                </c:pt>
                <c:pt idx="64">
                  <c:v>16265.44</c:v>
                </c:pt>
                <c:pt idx="65">
                  <c:v>22084.17</c:v>
                </c:pt>
                <c:pt idx="66">
                  <c:v>23604.34</c:v>
                </c:pt>
                <c:pt idx="67">
                  <c:v>24120.05</c:v>
                </c:pt>
                <c:pt idx="68">
                  <c:v>25134.240000000002</c:v>
                </c:pt>
                <c:pt idx="69">
                  <c:v>29799.08</c:v>
                </c:pt>
                <c:pt idx="70">
                  <c:v>30923.31</c:v>
                </c:pt>
                <c:pt idx="71">
                  <c:v>24356.54</c:v>
                </c:pt>
                <c:pt idx="72">
                  <c:v>11875.06</c:v>
                </c:pt>
                <c:pt idx="73">
                  <c:v>26702.78</c:v>
                </c:pt>
                <c:pt idx="74">
                  <c:v>34448.81</c:v>
                </c:pt>
                <c:pt idx="75">
                  <c:v>32078.49</c:v>
                </c:pt>
                <c:pt idx="76">
                  <c:v>27446.68</c:v>
                </c:pt>
                <c:pt idx="77">
                  <c:v>20231.330000000002</c:v>
                </c:pt>
                <c:pt idx="78">
                  <c:v>22863.25</c:v>
                </c:pt>
                <c:pt idx="79">
                  <c:v>27206.81</c:v>
                </c:pt>
                <c:pt idx="80">
                  <c:v>32226.69</c:v>
                </c:pt>
                <c:pt idx="81">
                  <c:v>27460.97</c:v>
                </c:pt>
                <c:pt idx="82">
                  <c:v>39296.28</c:v>
                </c:pt>
                <c:pt idx="83">
                  <c:v>44517.24</c:v>
                </c:pt>
                <c:pt idx="84">
                  <c:v>36378.559999999998</c:v>
                </c:pt>
                <c:pt idx="85">
                  <c:v>22979.41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DA-4C76-865B-F72C926DC52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charts!$A$390:$A$475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charts!$E$390:$E$475</c:f>
              <c:numCache>
                <c:formatCode>General</c:formatCode>
                <c:ptCount val="86"/>
                <c:pt idx="1">
                  <c:v>1013.61</c:v>
                </c:pt>
                <c:pt idx="2">
                  <c:v>2013.21</c:v>
                </c:pt>
                <c:pt idx="3">
                  <c:v>6623.53</c:v>
                </c:pt>
                <c:pt idx="4">
                  <c:v>4822.16</c:v>
                </c:pt>
                <c:pt idx="5">
                  <c:v>5468.7</c:v>
                </c:pt>
                <c:pt idx="6">
                  <c:v>4211.3</c:v>
                </c:pt>
                <c:pt idx="7">
                  <c:v>4040.39</c:v>
                </c:pt>
                <c:pt idx="8">
                  <c:v>9565.09</c:v>
                </c:pt>
                <c:pt idx="9">
                  <c:v>4151.0200000000004</c:v>
                </c:pt>
                <c:pt idx="10">
                  <c:v>6080.22</c:v>
                </c:pt>
                <c:pt idx="11">
                  <c:v>6733.02</c:v>
                </c:pt>
                <c:pt idx="12">
                  <c:v>4618.29</c:v>
                </c:pt>
                <c:pt idx="13">
                  <c:v>6930.21</c:v>
                </c:pt>
                <c:pt idx="14">
                  <c:v>4149.5600000000004</c:v>
                </c:pt>
                <c:pt idx="15">
                  <c:v>6738.88</c:v>
                </c:pt>
                <c:pt idx="16">
                  <c:v>8436.61</c:v>
                </c:pt>
                <c:pt idx="17">
                  <c:v>10780.28</c:v>
                </c:pt>
                <c:pt idx="18">
                  <c:v>6279.11</c:v>
                </c:pt>
                <c:pt idx="19">
                  <c:v>12582.43</c:v>
                </c:pt>
                <c:pt idx="20">
                  <c:v>9093.1299999999992</c:v>
                </c:pt>
                <c:pt idx="21">
                  <c:v>6882.71</c:v>
                </c:pt>
                <c:pt idx="22">
                  <c:v>9876.75</c:v>
                </c:pt>
                <c:pt idx="23">
                  <c:v>8337.6299999999992</c:v>
                </c:pt>
                <c:pt idx="24">
                  <c:v>7575.52</c:v>
                </c:pt>
                <c:pt idx="25">
                  <c:v>8850.3700000000008</c:v>
                </c:pt>
                <c:pt idx="26">
                  <c:v>8914.86</c:v>
                </c:pt>
                <c:pt idx="27">
                  <c:v>11258.17</c:v>
                </c:pt>
                <c:pt idx="28">
                  <c:v>7781.72</c:v>
                </c:pt>
                <c:pt idx="29">
                  <c:v>11438.11</c:v>
                </c:pt>
                <c:pt idx="30">
                  <c:v>11143.22</c:v>
                </c:pt>
                <c:pt idx="31">
                  <c:v>13089.99</c:v>
                </c:pt>
                <c:pt idx="32">
                  <c:v>11072.2</c:v>
                </c:pt>
                <c:pt idx="33">
                  <c:v>10018.19</c:v>
                </c:pt>
                <c:pt idx="34">
                  <c:v>9929.2999999999993</c:v>
                </c:pt>
                <c:pt idx="35">
                  <c:v>12176.27</c:v>
                </c:pt>
                <c:pt idx="36">
                  <c:v>13440.39</c:v>
                </c:pt>
                <c:pt idx="37">
                  <c:v>17203.57</c:v>
                </c:pt>
                <c:pt idx="38">
                  <c:v>11237.56</c:v>
                </c:pt>
                <c:pt idx="39">
                  <c:v>15583.07</c:v>
                </c:pt>
                <c:pt idx="40">
                  <c:v>12261.49</c:v>
                </c:pt>
                <c:pt idx="41">
                  <c:v>14032.14</c:v>
                </c:pt>
                <c:pt idx="42">
                  <c:v>9830.7199999999993</c:v>
                </c:pt>
                <c:pt idx="43">
                  <c:v>12667.25</c:v>
                </c:pt>
                <c:pt idx="44">
                  <c:v>13326.62</c:v>
                </c:pt>
                <c:pt idx="45">
                  <c:v>11953.38</c:v>
                </c:pt>
                <c:pt idx="46">
                  <c:v>25702.81</c:v>
                </c:pt>
                <c:pt idx="47">
                  <c:v>22215.22</c:v>
                </c:pt>
                <c:pt idx="48">
                  <c:v>21431.66</c:v>
                </c:pt>
                <c:pt idx="49">
                  <c:v>18632.32</c:v>
                </c:pt>
                <c:pt idx="50">
                  <c:v>11601.03</c:v>
                </c:pt>
                <c:pt idx="51">
                  <c:v>7577.29</c:v>
                </c:pt>
                <c:pt idx="52">
                  <c:v>12970.28</c:v>
                </c:pt>
                <c:pt idx="53">
                  <c:v>28169.31</c:v>
                </c:pt>
                <c:pt idx="54">
                  <c:v>21559.02</c:v>
                </c:pt>
                <c:pt idx="55">
                  <c:v>23888.22</c:v>
                </c:pt>
                <c:pt idx="56">
                  <c:v>22221.1</c:v>
                </c:pt>
                <c:pt idx="57">
                  <c:v>25040.13</c:v>
                </c:pt>
                <c:pt idx="58">
                  <c:v>20029.14</c:v>
                </c:pt>
                <c:pt idx="59">
                  <c:v>18007.57</c:v>
                </c:pt>
                <c:pt idx="60">
                  <c:v>24287.05</c:v>
                </c:pt>
                <c:pt idx="61">
                  <c:v>28927.75</c:v>
                </c:pt>
                <c:pt idx="62">
                  <c:v>21857.08</c:v>
                </c:pt>
                <c:pt idx="63">
                  <c:v>18495.46</c:v>
                </c:pt>
                <c:pt idx="64">
                  <c:v>18092.91</c:v>
                </c:pt>
                <c:pt idx="65">
                  <c:v>20314.43</c:v>
                </c:pt>
                <c:pt idx="66">
                  <c:v>19875.990000000002</c:v>
                </c:pt>
                <c:pt idx="67">
                  <c:v>14248.68</c:v>
                </c:pt>
                <c:pt idx="68">
                  <c:v>18075.64</c:v>
                </c:pt>
                <c:pt idx="69">
                  <c:v>19226.89</c:v>
                </c:pt>
                <c:pt idx="70">
                  <c:v>19794.580000000002</c:v>
                </c:pt>
                <c:pt idx="71">
                  <c:v>16978.939999999999</c:v>
                </c:pt>
                <c:pt idx="72">
                  <c:v>7339.04</c:v>
                </c:pt>
                <c:pt idx="73">
                  <c:v>11844.81</c:v>
                </c:pt>
                <c:pt idx="74">
                  <c:v>8675.8799999999992</c:v>
                </c:pt>
                <c:pt idx="75">
                  <c:v>14326.82</c:v>
                </c:pt>
                <c:pt idx="76">
                  <c:v>13688.77</c:v>
                </c:pt>
                <c:pt idx="77">
                  <c:v>14633.54</c:v>
                </c:pt>
                <c:pt idx="78">
                  <c:v>14495.09</c:v>
                </c:pt>
                <c:pt idx="79">
                  <c:v>8654.2099999999991</c:v>
                </c:pt>
                <c:pt idx="80">
                  <c:v>13673.51</c:v>
                </c:pt>
                <c:pt idx="81">
                  <c:v>20432.2</c:v>
                </c:pt>
                <c:pt idx="82">
                  <c:v>16707.52</c:v>
                </c:pt>
                <c:pt idx="83">
                  <c:v>15925.01</c:v>
                </c:pt>
                <c:pt idx="84">
                  <c:v>22424.720000000001</c:v>
                </c:pt>
                <c:pt idx="85">
                  <c:v>8337.1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DA-4C76-865B-F72C926DC52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charts!$A$390:$A$475</c:f>
              <c:numCache>
                <c:formatCode>m/d/yyyy</c:formatCode>
                <c:ptCount val="86"/>
                <c:pt idx="0">
                  <c:v>42737</c:v>
                </c:pt>
                <c:pt idx="1">
                  <c:v>42744</c:v>
                </c:pt>
                <c:pt idx="2">
                  <c:v>42751</c:v>
                </c:pt>
                <c:pt idx="3">
                  <c:v>42758</c:v>
                </c:pt>
                <c:pt idx="4">
                  <c:v>42765</c:v>
                </c:pt>
                <c:pt idx="5">
                  <c:v>42772</c:v>
                </c:pt>
                <c:pt idx="6">
                  <c:v>42779</c:v>
                </c:pt>
                <c:pt idx="7">
                  <c:v>42786</c:v>
                </c:pt>
                <c:pt idx="8">
                  <c:v>42793</c:v>
                </c:pt>
                <c:pt idx="9">
                  <c:v>42800</c:v>
                </c:pt>
                <c:pt idx="10">
                  <c:v>42807</c:v>
                </c:pt>
                <c:pt idx="11">
                  <c:v>42814</c:v>
                </c:pt>
                <c:pt idx="12">
                  <c:v>42821</c:v>
                </c:pt>
                <c:pt idx="13">
                  <c:v>42828</c:v>
                </c:pt>
                <c:pt idx="14">
                  <c:v>42835</c:v>
                </c:pt>
                <c:pt idx="15">
                  <c:v>42842</c:v>
                </c:pt>
                <c:pt idx="16">
                  <c:v>42849</c:v>
                </c:pt>
                <c:pt idx="17">
                  <c:v>42856</c:v>
                </c:pt>
                <c:pt idx="18">
                  <c:v>42863</c:v>
                </c:pt>
                <c:pt idx="19">
                  <c:v>42870</c:v>
                </c:pt>
                <c:pt idx="20">
                  <c:v>42877</c:v>
                </c:pt>
                <c:pt idx="21">
                  <c:v>42884</c:v>
                </c:pt>
                <c:pt idx="22">
                  <c:v>42891</c:v>
                </c:pt>
                <c:pt idx="23">
                  <c:v>42898</c:v>
                </c:pt>
                <c:pt idx="24">
                  <c:v>42905</c:v>
                </c:pt>
                <c:pt idx="25">
                  <c:v>42912</c:v>
                </c:pt>
                <c:pt idx="26">
                  <c:v>42919</c:v>
                </c:pt>
                <c:pt idx="27">
                  <c:v>42926</c:v>
                </c:pt>
                <c:pt idx="28">
                  <c:v>42933</c:v>
                </c:pt>
                <c:pt idx="29">
                  <c:v>42940</c:v>
                </c:pt>
                <c:pt idx="30">
                  <c:v>42947</c:v>
                </c:pt>
                <c:pt idx="31">
                  <c:v>42954</c:v>
                </c:pt>
                <c:pt idx="32">
                  <c:v>42961</c:v>
                </c:pt>
                <c:pt idx="33">
                  <c:v>42968</c:v>
                </c:pt>
                <c:pt idx="34">
                  <c:v>42975</c:v>
                </c:pt>
                <c:pt idx="35">
                  <c:v>42982</c:v>
                </c:pt>
                <c:pt idx="36">
                  <c:v>42989</c:v>
                </c:pt>
                <c:pt idx="37">
                  <c:v>42996</c:v>
                </c:pt>
                <c:pt idx="38">
                  <c:v>43003</c:v>
                </c:pt>
                <c:pt idx="39">
                  <c:v>43010</c:v>
                </c:pt>
                <c:pt idx="40">
                  <c:v>43017</c:v>
                </c:pt>
                <c:pt idx="41">
                  <c:v>43024</c:v>
                </c:pt>
                <c:pt idx="42">
                  <c:v>43031</c:v>
                </c:pt>
                <c:pt idx="43">
                  <c:v>43038</c:v>
                </c:pt>
                <c:pt idx="44">
                  <c:v>43045</c:v>
                </c:pt>
                <c:pt idx="45">
                  <c:v>43052</c:v>
                </c:pt>
                <c:pt idx="46">
                  <c:v>43059</c:v>
                </c:pt>
                <c:pt idx="47">
                  <c:v>43066</c:v>
                </c:pt>
                <c:pt idx="48">
                  <c:v>43073</c:v>
                </c:pt>
                <c:pt idx="49">
                  <c:v>43080</c:v>
                </c:pt>
                <c:pt idx="50">
                  <c:v>43087</c:v>
                </c:pt>
                <c:pt idx="51">
                  <c:v>43094</c:v>
                </c:pt>
                <c:pt idx="52">
                  <c:v>43101</c:v>
                </c:pt>
                <c:pt idx="53">
                  <c:v>43108</c:v>
                </c:pt>
                <c:pt idx="54">
                  <c:v>43115</c:v>
                </c:pt>
                <c:pt idx="55">
                  <c:v>43122</c:v>
                </c:pt>
                <c:pt idx="56">
                  <c:v>43129</c:v>
                </c:pt>
                <c:pt idx="57">
                  <c:v>43136</c:v>
                </c:pt>
                <c:pt idx="58">
                  <c:v>43143</c:v>
                </c:pt>
                <c:pt idx="59">
                  <c:v>43150</c:v>
                </c:pt>
                <c:pt idx="60">
                  <c:v>43157</c:v>
                </c:pt>
                <c:pt idx="61">
                  <c:v>43164</c:v>
                </c:pt>
                <c:pt idx="62">
                  <c:v>43171</c:v>
                </c:pt>
                <c:pt idx="63">
                  <c:v>43178</c:v>
                </c:pt>
                <c:pt idx="64">
                  <c:v>43185</c:v>
                </c:pt>
                <c:pt idx="65">
                  <c:v>43192</c:v>
                </c:pt>
                <c:pt idx="66">
                  <c:v>43199</c:v>
                </c:pt>
                <c:pt idx="67">
                  <c:v>43206</c:v>
                </c:pt>
                <c:pt idx="68">
                  <c:v>43213</c:v>
                </c:pt>
                <c:pt idx="69">
                  <c:v>43220</c:v>
                </c:pt>
                <c:pt idx="70">
                  <c:v>43227</c:v>
                </c:pt>
                <c:pt idx="71">
                  <c:v>43234</c:v>
                </c:pt>
                <c:pt idx="72">
                  <c:v>43241</c:v>
                </c:pt>
                <c:pt idx="73">
                  <c:v>43248</c:v>
                </c:pt>
                <c:pt idx="74">
                  <c:v>43255</c:v>
                </c:pt>
                <c:pt idx="75">
                  <c:v>43262</c:v>
                </c:pt>
                <c:pt idx="76">
                  <c:v>43269</c:v>
                </c:pt>
                <c:pt idx="77">
                  <c:v>43276</c:v>
                </c:pt>
                <c:pt idx="78">
                  <c:v>43283</c:v>
                </c:pt>
                <c:pt idx="79">
                  <c:v>43290</c:v>
                </c:pt>
                <c:pt idx="80">
                  <c:v>43297</c:v>
                </c:pt>
                <c:pt idx="81">
                  <c:v>43304</c:v>
                </c:pt>
                <c:pt idx="82">
                  <c:v>43311</c:v>
                </c:pt>
                <c:pt idx="83">
                  <c:v>43318</c:v>
                </c:pt>
                <c:pt idx="84">
                  <c:v>43325</c:v>
                </c:pt>
                <c:pt idx="85">
                  <c:v>43332</c:v>
                </c:pt>
              </c:numCache>
            </c:numRef>
          </c:cat>
          <c:val>
            <c:numRef>
              <c:f>charts!$F$390:$F$475</c:f>
              <c:numCache>
                <c:formatCode>General</c:formatCode>
                <c:ptCount val="86"/>
                <c:pt idx="0">
                  <c:v>164.21</c:v>
                </c:pt>
                <c:pt idx="1">
                  <c:v>1169.27</c:v>
                </c:pt>
                <c:pt idx="2">
                  <c:v>610.63</c:v>
                </c:pt>
                <c:pt idx="3">
                  <c:v>2890.49</c:v>
                </c:pt>
                <c:pt idx="4">
                  <c:v>4988.2700000000004</c:v>
                </c:pt>
                <c:pt idx="5">
                  <c:v>5001.3999999999996</c:v>
                </c:pt>
                <c:pt idx="6">
                  <c:v>802.74</c:v>
                </c:pt>
                <c:pt idx="7">
                  <c:v>1181.8900000000001</c:v>
                </c:pt>
                <c:pt idx="8">
                  <c:v>5459.29</c:v>
                </c:pt>
                <c:pt idx="9">
                  <c:v>3213.19</c:v>
                </c:pt>
                <c:pt idx="10">
                  <c:v>11526.63</c:v>
                </c:pt>
                <c:pt idx="11">
                  <c:v>4569.03</c:v>
                </c:pt>
                <c:pt idx="12">
                  <c:v>6715.04</c:v>
                </c:pt>
                <c:pt idx="13">
                  <c:v>8211.41</c:v>
                </c:pt>
                <c:pt idx="14">
                  <c:v>4081.69</c:v>
                </c:pt>
                <c:pt idx="15">
                  <c:v>3587.97</c:v>
                </c:pt>
                <c:pt idx="16">
                  <c:v>6772.7</c:v>
                </c:pt>
                <c:pt idx="17">
                  <c:v>4337.18</c:v>
                </c:pt>
                <c:pt idx="18">
                  <c:v>8285.23</c:v>
                </c:pt>
                <c:pt idx="19">
                  <c:v>13581.45</c:v>
                </c:pt>
                <c:pt idx="20">
                  <c:v>9499.86</c:v>
                </c:pt>
                <c:pt idx="21">
                  <c:v>10499.87</c:v>
                </c:pt>
                <c:pt idx="22">
                  <c:v>7156.19</c:v>
                </c:pt>
                <c:pt idx="23">
                  <c:v>6749.48</c:v>
                </c:pt>
                <c:pt idx="24">
                  <c:v>5850.71</c:v>
                </c:pt>
                <c:pt idx="25">
                  <c:v>4499.54</c:v>
                </c:pt>
                <c:pt idx="26">
                  <c:v>8141.44</c:v>
                </c:pt>
                <c:pt idx="27">
                  <c:v>9513.3700000000008</c:v>
                </c:pt>
                <c:pt idx="28">
                  <c:v>6895.11</c:v>
                </c:pt>
                <c:pt idx="29">
                  <c:v>8077.6</c:v>
                </c:pt>
                <c:pt idx="30">
                  <c:v>12440.93</c:v>
                </c:pt>
                <c:pt idx="31">
                  <c:v>6958.34</c:v>
                </c:pt>
                <c:pt idx="32">
                  <c:v>5840.41</c:v>
                </c:pt>
                <c:pt idx="33">
                  <c:v>8627.9699999999993</c:v>
                </c:pt>
                <c:pt idx="34">
                  <c:v>15571.17</c:v>
                </c:pt>
                <c:pt idx="35">
                  <c:v>9681.5400000000009</c:v>
                </c:pt>
                <c:pt idx="36">
                  <c:v>12713.54</c:v>
                </c:pt>
                <c:pt idx="37">
                  <c:v>10935.33</c:v>
                </c:pt>
                <c:pt idx="38">
                  <c:v>9388.36</c:v>
                </c:pt>
                <c:pt idx="39">
                  <c:v>12033.96</c:v>
                </c:pt>
                <c:pt idx="40">
                  <c:v>16098.13</c:v>
                </c:pt>
                <c:pt idx="41">
                  <c:v>23022.57</c:v>
                </c:pt>
                <c:pt idx="42">
                  <c:v>14056.11</c:v>
                </c:pt>
                <c:pt idx="43">
                  <c:v>14185.08</c:v>
                </c:pt>
                <c:pt idx="44">
                  <c:v>22725.4</c:v>
                </c:pt>
                <c:pt idx="45">
                  <c:v>16125.5</c:v>
                </c:pt>
                <c:pt idx="46">
                  <c:v>40712.959999999999</c:v>
                </c:pt>
                <c:pt idx="47">
                  <c:v>27004.68</c:v>
                </c:pt>
                <c:pt idx="48">
                  <c:v>19106.580000000002</c:v>
                </c:pt>
                <c:pt idx="49">
                  <c:v>19516.68</c:v>
                </c:pt>
                <c:pt idx="50">
                  <c:v>11309.27</c:v>
                </c:pt>
                <c:pt idx="51">
                  <c:v>9713.58</c:v>
                </c:pt>
                <c:pt idx="52">
                  <c:v>12107.79</c:v>
                </c:pt>
                <c:pt idx="53">
                  <c:v>19987.82</c:v>
                </c:pt>
                <c:pt idx="54">
                  <c:v>15234.51</c:v>
                </c:pt>
                <c:pt idx="55">
                  <c:v>22266.75</c:v>
                </c:pt>
                <c:pt idx="56">
                  <c:v>19965.54</c:v>
                </c:pt>
                <c:pt idx="57">
                  <c:v>14795.52</c:v>
                </c:pt>
                <c:pt idx="58">
                  <c:v>11489.19</c:v>
                </c:pt>
                <c:pt idx="59">
                  <c:v>18879.990000000002</c:v>
                </c:pt>
                <c:pt idx="60">
                  <c:v>24309.3</c:v>
                </c:pt>
                <c:pt idx="61">
                  <c:v>24484.3</c:v>
                </c:pt>
                <c:pt idx="62">
                  <c:v>25461.48</c:v>
                </c:pt>
                <c:pt idx="63">
                  <c:v>25278.58</c:v>
                </c:pt>
                <c:pt idx="64">
                  <c:v>19261.34</c:v>
                </c:pt>
                <c:pt idx="65">
                  <c:v>20253.41</c:v>
                </c:pt>
                <c:pt idx="66">
                  <c:v>18978.48</c:v>
                </c:pt>
                <c:pt idx="67">
                  <c:v>19842.259999999998</c:v>
                </c:pt>
                <c:pt idx="68">
                  <c:v>29656.05</c:v>
                </c:pt>
                <c:pt idx="69">
                  <c:v>37292.22</c:v>
                </c:pt>
                <c:pt idx="70">
                  <c:v>42979.360000000001</c:v>
                </c:pt>
                <c:pt idx="71">
                  <c:v>24402.22</c:v>
                </c:pt>
                <c:pt idx="72">
                  <c:v>12333.16</c:v>
                </c:pt>
                <c:pt idx="73">
                  <c:v>25161.06</c:v>
                </c:pt>
                <c:pt idx="74">
                  <c:v>18485.310000000001</c:v>
                </c:pt>
                <c:pt idx="75">
                  <c:v>28078.240000000002</c:v>
                </c:pt>
                <c:pt idx="76">
                  <c:v>20860.71</c:v>
                </c:pt>
                <c:pt idx="77">
                  <c:v>21849.68</c:v>
                </c:pt>
                <c:pt idx="78">
                  <c:v>15882.4</c:v>
                </c:pt>
                <c:pt idx="79">
                  <c:v>26593.38</c:v>
                </c:pt>
                <c:pt idx="80">
                  <c:v>27491.42</c:v>
                </c:pt>
                <c:pt idx="81">
                  <c:v>22627.9</c:v>
                </c:pt>
                <c:pt idx="82">
                  <c:v>26097.7</c:v>
                </c:pt>
                <c:pt idx="83">
                  <c:v>26256.09</c:v>
                </c:pt>
                <c:pt idx="84">
                  <c:v>21469.85</c:v>
                </c:pt>
                <c:pt idx="85">
                  <c:v>9161.36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DA-4C76-865B-F72C926DC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607728"/>
        <c:axId val="1481605808"/>
      </c:lineChart>
      <c:dateAx>
        <c:axId val="148160772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05808"/>
        <c:crosses val="autoZero"/>
        <c:auto val="1"/>
        <c:lblOffset val="100"/>
        <c:baseTimeUnit val="days"/>
      </c:dateAx>
      <c:valAx>
        <c:axId val="148160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60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18" Type="http://schemas.openxmlformats.org/officeDocument/2006/relationships/chart" Target="../charts/chart2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17" Type="http://schemas.openxmlformats.org/officeDocument/2006/relationships/chart" Target="../charts/chart27.xml"/><Relationship Id="rId2" Type="http://schemas.openxmlformats.org/officeDocument/2006/relationships/chart" Target="../charts/chart12.xml"/><Relationship Id="rId16" Type="http://schemas.openxmlformats.org/officeDocument/2006/relationships/chart" Target="../charts/chart26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5" Type="http://schemas.openxmlformats.org/officeDocument/2006/relationships/chart" Target="../charts/chart2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7" Type="http://schemas.openxmlformats.org/officeDocument/2006/relationships/chart" Target="../charts/chart35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chart" Target="../charts/chart34.xml"/><Relationship Id="rId5" Type="http://schemas.openxmlformats.org/officeDocument/2006/relationships/chart" Target="../charts/chart33.xml"/><Relationship Id="rId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29</xdr:col>
      <xdr:colOff>57150</xdr:colOff>
      <xdr:row>5</xdr:row>
      <xdr:rowOff>180975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A98C97FC-09D6-3A07-5E79-5B525B4F8C30}"/>
            </a:ext>
          </a:extLst>
        </xdr:cNvPr>
        <xdr:cNvGrpSpPr/>
      </xdr:nvGrpSpPr>
      <xdr:grpSpPr>
        <a:xfrm>
          <a:off x="76200" y="76200"/>
          <a:ext cx="17659350" cy="1057275"/>
          <a:chOff x="76200" y="76200"/>
          <a:chExt cx="15592425" cy="1362075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6540F99-69DF-57CA-405E-2DE13A2A4333}"/>
              </a:ext>
            </a:extLst>
          </xdr:cNvPr>
          <xdr:cNvGrpSpPr/>
        </xdr:nvGrpSpPr>
        <xdr:grpSpPr>
          <a:xfrm>
            <a:off x="76200" y="76200"/>
            <a:ext cx="3000375" cy="1352550"/>
            <a:chOff x="3105150" y="114300"/>
            <a:chExt cx="3000375" cy="1352550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6B0AD8BF-B71D-19C1-8BA9-14320EB3393D}"/>
                </a:ext>
              </a:extLst>
            </xdr:cNvPr>
            <xdr:cNvSpPr/>
          </xdr:nvSpPr>
          <xdr:spPr>
            <a:xfrm>
              <a:off x="3105150" y="114300"/>
              <a:ext cx="3000375" cy="13525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1194ADE-84AE-5F27-9B1C-03097199934B}"/>
                </a:ext>
              </a:extLst>
            </xdr:cNvPr>
            <xdr:cNvSpPr txBox="1"/>
          </xdr:nvSpPr>
          <xdr:spPr>
            <a:xfrm>
              <a:off x="3143249" y="171450"/>
              <a:ext cx="2905125" cy="12382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/>
                <a:t>Total</a:t>
              </a:r>
              <a:r>
                <a:rPr lang="en-US" sz="1400" baseline="0"/>
                <a:t> Orders </a:t>
              </a:r>
            </a:p>
            <a:p>
              <a:pPr algn="ctr"/>
              <a:r>
                <a:rPr lang="en-US" sz="4000" b="1"/>
                <a:t>98,962</a:t>
              </a:r>
            </a:p>
            <a:p>
              <a:endParaRPr lang="en-US" sz="1100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7D1C95A-F7C5-4349-8618-8B230F2FA476}"/>
              </a:ext>
            </a:extLst>
          </xdr:cNvPr>
          <xdr:cNvGrpSpPr/>
        </xdr:nvGrpSpPr>
        <xdr:grpSpPr>
          <a:xfrm>
            <a:off x="3238500" y="76200"/>
            <a:ext cx="3000375" cy="1352550"/>
            <a:chOff x="3105150" y="114300"/>
            <a:chExt cx="3000375" cy="1352550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3D3EBF4A-BC76-C497-AB8D-5A5BFDFAE472}"/>
                </a:ext>
              </a:extLst>
            </xdr:cNvPr>
            <xdr:cNvSpPr/>
          </xdr:nvSpPr>
          <xdr:spPr>
            <a:xfrm>
              <a:off x="3105150" y="114300"/>
              <a:ext cx="3000375" cy="13525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2A2FAC5-CE61-2485-AB48-A121A888145A}"/>
                </a:ext>
              </a:extLst>
            </xdr:cNvPr>
            <xdr:cNvSpPr txBox="1"/>
          </xdr:nvSpPr>
          <xdr:spPr>
            <a:xfrm>
              <a:off x="3143249" y="171450"/>
              <a:ext cx="2905125" cy="12382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/>
                <a:t>Gross Revenue</a:t>
              </a:r>
              <a:endParaRPr lang="en-US" sz="1400" baseline="0"/>
            </a:p>
            <a:p>
              <a:pPr algn="ctr"/>
              <a:r>
                <a:rPr lang="en-US" sz="4000" b="1"/>
                <a:t>R$15.8M</a:t>
              </a:r>
            </a:p>
            <a:p>
              <a:endParaRPr lang="en-US" sz="1100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402828CB-85D5-45FA-AC65-603B5DA9EB45}"/>
              </a:ext>
            </a:extLst>
          </xdr:cNvPr>
          <xdr:cNvGrpSpPr/>
        </xdr:nvGrpSpPr>
        <xdr:grpSpPr>
          <a:xfrm>
            <a:off x="6391275" y="85725"/>
            <a:ext cx="3000375" cy="1352550"/>
            <a:chOff x="3105150" y="114300"/>
            <a:chExt cx="3000375" cy="1352550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648229B6-5A29-BADC-5308-9DF13A318211}"/>
                </a:ext>
              </a:extLst>
            </xdr:cNvPr>
            <xdr:cNvSpPr/>
          </xdr:nvSpPr>
          <xdr:spPr>
            <a:xfrm>
              <a:off x="3105150" y="114300"/>
              <a:ext cx="3000375" cy="13525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3ED5FF7-EC91-83BB-B656-2F9A67116B57}"/>
                </a:ext>
              </a:extLst>
            </xdr:cNvPr>
            <xdr:cNvSpPr txBox="1"/>
          </xdr:nvSpPr>
          <xdr:spPr>
            <a:xfrm>
              <a:off x="3143249" y="171450"/>
              <a:ext cx="2905125" cy="12382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/>
                <a:t>AOV</a:t>
              </a:r>
              <a:endParaRPr lang="en-US" sz="1400" baseline="0"/>
            </a:p>
            <a:p>
              <a:pPr algn="ctr"/>
              <a:r>
                <a:rPr lang="en-US" sz="4000" b="1"/>
                <a:t>R$137</a:t>
              </a:r>
            </a:p>
            <a:p>
              <a:endParaRPr lang="en-US" sz="1100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7BE1EF1D-C044-462B-84EF-B225BABB055B}"/>
              </a:ext>
            </a:extLst>
          </xdr:cNvPr>
          <xdr:cNvGrpSpPr/>
        </xdr:nvGrpSpPr>
        <xdr:grpSpPr>
          <a:xfrm>
            <a:off x="9534525" y="85725"/>
            <a:ext cx="3000375" cy="1352550"/>
            <a:chOff x="3105150" y="114300"/>
            <a:chExt cx="3000375" cy="1352550"/>
          </a:xfrm>
        </xdr:grpSpPr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F0C67CCB-A8A2-70F7-A938-48CCB7DB6E3A}"/>
                </a:ext>
              </a:extLst>
            </xdr:cNvPr>
            <xdr:cNvSpPr/>
          </xdr:nvSpPr>
          <xdr:spPr>
            <a:xfrm>
              <a:off x="3105150" y="114300"/>
              <a:ext cx="3000375" cy="13525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4A6683BE-6B60-D9AF-91ED-F99DA7AA78D5}"/>
                </a:ext>
              </a:extLst>
            </xdr:cNvPr>
            <xdr:cNvSpPr txBox="1"/>
          </xdr:nvSpPr>
          <xdr:spPr>
            <a:xfrm>
              <a:off x="3143249" y="171450"/>
              <a:ext cx="2905125" cy="12382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/>
                <a:t>Delivered Rate</a:t>
              </a:r>
              <a:endParaRPr lang="en-US" sz="1400" baseline="0"/>
            </a:p>
            <a:p>
              <a:pPr algn="ctr"/>
              <a:r>
                <a:rPr lang="en-US" sz="4000" b="1"/>
                <a:t>97.1%</a:t>
              </a:r>
            </a:p>
            <a:p>
              <a:endParaRPr lang="en-US" sz="1100"/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3E82F6A3-EF39-46FE-B2FC-5243790F92CF}"/>
              </a:ext>
            </a:extLst>
          </xdr:cNvPr>
          <xdr:cNvGrpSpPr/>
        </xdr:nvGrpSpPr>
        <xdr:grpSpPr>
          <a:xfrm>
            <a:off x="12668250" y="85725"/>
            <a:ext cx="3000375" cy="1352550"/>
            <a:chOff x="3105150" y="114300"/>
            <a:chExt cx="3000375" cy="1352550"/>
          </a:xfrm>
        </xdr:grpSpPr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388D2E4A-6062-1A66-0D07-EB7324E03E76}"/>
                </a:ext>
              </a:extLst>
            </xdr:cNvPr>
            <xdr:cNvSpPr/>
          </xdr:nvSpPr>
          <xdr:spPr>
            <a:xfrm>
              <a:off x="3105150" y="114300"/>
              <a:ext cx="3000375" cy="135255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5F734661-9901-DBB6-CA9A-93B821BB2145}"/>
                </a:ext>
              </a:extLst>
            </xdr:cNvPr>
            <xdr:cNvSpPr txBox="1"/>
          </xdr:nvSpPr>
          <xdr:spPr>
            <a:xfrm>
              <a:off x="3143249" y="171450"/>
              <a:ext cx="2905125" cy="12382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bg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/>
                <a:t>Canceled Rate</a:t>
              </a:r>
              <a:endParaRPr lang="en-US" sz="1400" baseline="0"/>
            </a:p>
            <a:p>
              <a:pPr algn="ctr"/>
              <a:r>
                <a:rPr lang="en-US" sz="4000" b="1"/>
                <a:t>0.6%</a:t>
              </a:r>
            </a:p>
            <a:p>
              <a:endParaRPr lang="en-US" sz="1100"/>
            </a:p>
          </xdr:txBody>
        </xdr:sp>
      </xdr:grpSp>
    </xdr:grpSp>
    <xdr:clientData/>
  </xdr:twoCellAnchor>
  <xdr:twoCellAnchor>
    <xdr:from>
      <xdr:col>19</xdr:col>
      <xdr:colOff>371474</xdr:colOff>
      <xdr:row>21</xdr:row>
      <xdr:rowOff>161924</xdr:rowOff>
    </xdr:from>
    <xdr:to>
      <xdr:col>29</xdr:col>
      <xdr:colOff>57149</xdr:colOff>
      <xdr:row>36</xdr:row>
      <xdr:rowOff>66675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468AC8C-60AF-4509-818B-3D511C8A1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323849</xdr:colOff>
      <xdr:row>6</xdr:row>
      <xdr:rowOff>123826</xdr:rowOff>
    </xdr:from>
    <xdr:to>
      <xdr:col>14</xdr:col>
      <xdr:colOff>133350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84B51-2B4F-455B-A2DA-C2927ABFA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542926</xdr:colOff>
      <xdr:row>21</xdr:row>
      <xdr:rowOff>171450</xdr:rowOff>
    </xdr:from>
    <xdr:to>
      <xdr:col>19</xdr:col>
      <xdr:colOff>228600</xdr:colOff>
      <xdr:row>36</xdr:row>
      <xdr:rowOff>85726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6C657A-9883-4418-904D-8C245A132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504825</xdr:colOff>
      <xdr:row>6</xdr:row>
      <xdr:rowOff>133350</xdr:rowOff>
    </xdr:from>
    <xdr:to>
      <xdr:col>28</xdr:col>
      <xdr:colOff>323850</xdr:colOff>
      <xdr:row>21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F65D68-3B5F-4417-8ABC-D8D3C144B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95250</xdr:colOff>
      <xdr:row>21</xdr:row>
      <xdr:rowOff>180975</xdr:rowOff>
    </xdr:from>
    <xdr:to>
      <xdr:col>9</xdr:col>
      <xdr:colOff>380999</xdr:colOff>
      <xdr:row>36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359852-1F57-4B5D-B087-C93748C44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57150</xdr:rowOff>
    </xdr:from>
    <xdr:to>
      <xdr:col>8</xdr:col>
      <xdr:colOff>952500</xdr:colOff>
      <xdr:row>4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D2AD25-FEC4-94E5-40CA-E58769B02279}"/>
            </a:ext>
          </a:extLst>
        </xdr:cNvPr>
        <xdr:cNvSpPr txBox="1"/>
      </xdr:nvSpPr>
      <xdr:spPr>
        <a:xfrm>
          <a:off x="609600" y="57150"/>
          <a:ext cx="69913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Retention drops sharply after month 1; repeat behavior remains</a:t>
          </a:r>
          <a:r>
            <a:rPr lang="en-US" sz="1400" baseline="0"/>
            <a:t> low</a:t>
          </a:r>
          <a:endParaRPr lang="en-US" sz="1400"/>
        </a:p>
      </xdr:txBody>
    </xdr:sp>
    <xdr:clientData/>
  </xdr:twoCellAnchor>
  <xdr:twoCellAnchor>
    <xdr:from>
      <xdr:col>10</xdr:col>
      <xdr:colOff>180976</xdr:colOff>
      <xdr:row>4</xdr:row>
      <xdr:rowOff>0</xdr:rowOff>
    </xdr:from>
    <xdr:to>
      <xdr:col>22</xdr:col>
      <xdr:colOff>400050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13942-93F7-4938-9CC7-F08B42841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342899</xdr:colOff>
      <xdr:row>0</xdr:row>
      <xdr:rowOff>114302</xdr:rowOff>
    </xdr:from>
    <xdr:to>
      <xdr:col>14</xdr:col>
      <xdr:colOff>209550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7E4E8-3A5F-47B7-9104-B309C65B6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523875</xdr:colOff>
      <xdr:row>19</xdr:row>
      <xdr:rowOff>0</xdr:rowOff>
    </xdr:from>
    <xdr:to>
      <xdr:col>20</xdr:col>
      <xdr:colOff>371475</xdr:colOff>
      <xdr:row>36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20A652-E47A-43AE-9FBB-F46DC27C9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247648</xdr:colOff>
      <xdr:row>0</xdr:row>
      <xdr:rowOff>133349</xdr:rowOff>
    </xdr:from>
    <xdr:to>
      <xdr:col>28</xdr:col>
      <xdr:colOff>104775</xdr:colOff>
      <xdr:row>18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EB7FC8-B7C5-4698-9B05-B28D986B8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1</xdr:row>
      <xdr:rowOff>142875</xdr:rowOff>
    </xdr:from>
    <xdr:to>
      <xdr:col>35</xdr:col>
      <xdr:colOff>209551</xdr:colOff>
      <xdr:row>27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6E215B-71C6-42FD-B89F-10C0C2EB0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9524</xdr:colOff>
      <xdr:row>1</xdr:row>
      <xdr:rowOff>57150</xdr:rowOff>
    </xdr:from>
    <xdr:to>
      <xdr:col>11</xdr:col>
      <xdr:colOff>800099</xdr:colOff>
      <xdr:row>2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124DBC-8FB7-69A9-B280-71BEE16436F4}"/>
            </a:ext>
          </a:extLst>
        </xdr:cNvPr>
        <xdr:cNvSpPr txBox="1"/>
      </xdr:nvSpPr>
      <xdr:spPr>
        <a:xfrm>
          <a:off x="904874" y="247650"/>
          <a:ext cx="87915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Interstate order volume is concentrated in a small number of core shipping lanes</a:t>
          </a:r>
        </a:p>
      </xdr:txBody>
    </xdr:sp>
    <xdr:clientData/>
  </xdr:twoCellAnchor>
  <xdr:twoCellAnchor>
    <xdr:from>
      <xdr:col>3</xdr:col>
      <xdr:colOff>752474</xdr:colOff>
      <xdr:row>21</xdr:row>
      <xdr:rowOff>38098</xdr:rowOff>
    </xdr:from>
    <xdr:to>
      <xdr:col>10</xdr:col>
      <xdr:colOff>228599</xdr:colOff>
      <xdr:row>22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EB9F73-2651-BF22-E378-46F5686C01C4}"/>
            </a:ext>
          </a:extLst>
        </xdr:cNvPr>
        <xdr:cNvSpPr txBox="1"/>
      </xdr:nvSpPr>
      <xdr:spPr>
        <a:xfrm>
          <a:off x="2486024" y="4038598"/>
          <a:ext cx="5076825" cy="3238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/>
            <a:t>Late delivery reduces</a:t>
          </a:r>
          <a:r>
            <a:rPr lang="en-US" sz="1400" baseline="0"/>
            <a:t> repeat rate on low-rated orders</a:t>
          </a:r>
          <a:endParaRPr lang="en-US" sz="1400"/>
        </a:p>
      </xdr:txBody>
    </xdr:sp>
    <xdr:clientData/>
  </xdr:twoCellAnchor>
  <xdr:twoCellAnchor>
    <xdr:from>
      <xdr:col>4</xdr:col>
      <xdr:colOff>800099</xdr:colOff>
      <xdr:row>17</xdr:row>
      <xdr:rowOff>9525</xdr:rowOff>
    </xdr:from>
    <xdr:to>
      <xdr:col>8</xdr:col>
      <xdr:colOff>790574</xdr:colOff>
      <xdr:row>19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098C5D-1FE2-4C24-8387-71C56B1BD1BE}"/>
            </a:ext>
          </a:extLst>
        </xdr:cNvPr>
        <xdr:cNvSpPr txBox="1"/>
      </xdr:nvSpPr>
      <xdr:spPr>
        <a:xfrm>
          <a:off x="3333749" y="3248025"/>
          <a:ext cx="319087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Weighted 90-Day Repeat Rate: </a:t>
          </a:r>
          <a:r>
            <a:rPr lang="en-US" sz="1400" b="1"/>
            <a:t>2.1%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34</xdr:row>
      <xdr:rowOff>23812</xdr:rowOff>
    </xdr:from>
    <xdr:to>
      <xdr:col>6</xdr:col>
      <xdr:colOff>371475</xdr:colOff>
      <xdr:row>48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4FD796-8252-F105-6830-614D9CC66A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1504949</xdr:colOff>
      <xdr:row>114</xdr:row>
      <xdr:rowOff>4761</xdr:rowOff>
    </xdr:from>
    <xdr:to>
      <xdr:col>11</xdr:col>
      <xdr:colOff>180974</xdr:colOff>
      <xdr:row>135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8D3C73-027A-B1A1-17BF-DAF1C564E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1057275</xdr:colOff>
      <xdr:row>307</xdr:row>
      <xdr:rowOff>185736</xdr:rowOff>
    </xdr:from>
    <xdr:to>
      <xdr:col>10</xdr:col>
      <xdr:colOff>66675</xdr:colOff>
      <xdr:row>333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C23130-0ED8-4E98-7C7C-98967722A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742950</xdr:colOff>
      <xdr:row>400</xdr:row>
      <xdr:rowOff>71437</xdr:rowOff>
    </xdr:from>
    <xdr:to>
      <xdr:col>8</xdr:col>
      <xdr:colOff>495300</xdr:colOff>
      <xdr:row>423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ABAC1D-89D3-80BA-67F8-1D9774016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2247900</xdr:colOff>
      <xdr:row>492</xdr:row>
      <xdr:rowOff>61912</xdr:rowOff>
    </xdr:from>
    <xdr:to>
      <xdr:col>5</xdr:col>
      <xdr:colOff>1009650</xdr:colOff>
      <xdr:row>509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7C39A4-CCD1-98E8-8577-E516C04E5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247650</xdr:colOff>
      <xdr:row>2</xdr:row>
      <xdr:rowOff>19050</xdr:rowOff>
    </xdr:from>
    <xdr:to>
      <xdr:col>16</xdr:col>
      <xdr:colOff>561975</xdr:colOff>
      <xdr:row>17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A65229-954D-4F48-997E-9CEC08536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9526</xdr:colOff>
      <xdr:row>2</xdr:row>
      <xdr:rowOff>19050</xdr:rowOff>
    </xdr:from>
    <xdr:to>
      <xdr:col>10</xdr:col>
      <xdr:colOff>161925</xdr:colOff>
      <xdr:row>17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22EA55-FF46-49C9-BF7B-8E64151F3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1571625</xdr:colOff>
      <xdr:row>19</xdr:row>
      <xdr:rowOff>28575</xdr:rowOff>
    </xdr:from>
    <xdr:to>
      <xdr:col>11</xdr:col>
      <xdr:colOff>361950</xdr:colOff>
      <xdr:row>36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4C7BBA-E2CD-4A14-A9EB-1879E0CFF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19050</xdr:colOff>
      <xdr:row>18</xdr:row>
      <xdr:rowOff>28575</xdr:rowOff>
    </xdr:from>
    <xdr:to>
      <xdr:col>20</xdr:col>
      <xdr:colOff>457200</xdr:colOff>
      <xdr:row>39</xdr:row>
      <xdr:rowOff>23813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E396F23-4BB3-49DF-8F02-0335204B2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295274</xdr:colOff>
      <xdr:row>22</xdr:row>
      <xdr:rowOff>85725</xdr:rowOff>
    </xdr:from>
    <xdr:to>
      <xdr:col>4</xdr:col>
      <xdr:colOff>638175</xdr:colOff>
      <xdr:row>39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30798C-B412-4199-BB35-AFFC0BACF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395286</xdr:colOff>
      <xdr:row>582</xdr:row>
      <xdr:rowOff>90486</xdr:rowOff>
    </xdr:from>
    <xdr:to>
      <xdr:col>8</xdr:col>
      <xdr:colOff>142875</xdr:colOff>
      <xdr:row>601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0F6CFAD-F480-B28F-0B5F-5A0F9C0F3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1700211</xdr:colOff>
      <xdr:row>759</xdr:row>
      <xdr:rowOff>61912</xdr:rowOff>
    </xdr:from>
    <xdr:to>
      <xdr:col>6</xdr:col>
      <xdr:colOff>600074</xdr:colOff>
      <xdr:row>779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32B0CC8-30D9-DF56-8E1B-D5A228C19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9524</xdr:colOff>
      <xdr:row>674</xdr:row>
      <xdr:rowOff>14286</xdr:rowOff>
    </xdr:from>
    <xdr:to>
      <xdr:col>7</xdr:col>
      <xdr:colOff>314324</xdr:colOff>
      <xdr:row>694</xdr:row>
      <xdr:rowOff>133349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7DED3B0-EB54-57AB-2F2B-763774727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1295399</xdr:colOff>
      <xdr:row>947</xdr:row>
      <xdr:rowOff>52386</xdr:rowOff>
    </xdr:from>
    <xdr:to>
      <xdr:col>10</xdr:col>
      <xdr:colOff>533399</xdr:colOff>
      <xdr:row>969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44B60CE-7ABB-34E8-8DA2-3A6B906EC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47624</xdr:colOff>
      <xdr:row>1036</xdr:row>
      <xdr:rowOff>71437</xdr:rowOff>
    </xdr:from>
    <xdr:to>
      <xdr:col>6</xdr:col>
      <xdr:colOff>47624</xdr:colOff>
      <xdr:row>1055</xdr:row>
      <xdr:rowOff>66675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E9F6CAD-0607-92EE-E0E8-1DB64C52D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1190626</xdr:colOff>
      <xdr:row>1123</xdr:row>
      <xdr:rowOff>71437</xdr:rowOff>
    </xdr:from>
    <xdr:to>
      <xdr:col>9</xdr:col>
      <xdr:colOff>180975</xdr:colOff>
      <xdr:row>1137</xdr:row>
      <xdr:rowOff>38100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A724772-D6DE-29E1-720B-BBC194D64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52386</xdr:colOff>
      <xdr:row>1214</xdr:row>
      <xdr:rowOff>90486</xdr:rowOff>
    </xdr:from>
    <xdr:to>
      <xdr:col>7</xdr:col>
      <xdr:colOff>409574</xdr:colOff>
      <xdr:row>1236</xdr:row>
      <xdr:rowOff>76199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2274611-F6CA-0025-1602-F5210D49C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</xdr:col>
      <xdr:colOff>128585</xdr:colOff>
      <xdr:row>1363</xdr:row>
      <xdr:rowOff>90486</xdr:rowOff>
    </xdr:from>
    <xdr:to>
      <xdr:col>17</xdr:col>
      <xdr:colOff>276224</xdr:colOff>
      <xdr:row>1386</xdr:row>
      <xdr:rowOff>95249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470496D-65AA-C120-6654-B78DBB51E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171450</xdr:colOff>
      <xdr:row>15</xdr:row>
      <xdr:rowOff>157164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90958-728E-7047-E2EA-FACB16B4A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400050</xdr:colOff>
      <xdr:row>0</xdr:row>
      <xdr:rowOff>61912</xdr:rowOff>
    </xdr:from>
    <xdr:to>
      <xdr:col>38</xdr:col>
      <xdr:colOff>333375</xdr:colOff>
      <xdr:row>15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8C3F87-E3AB-FF48-71BC-3C7E04610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100011</xdr:colOff>
      <xdr:row>11</xdr:row>
      <xdr:rowOff>100011</xdr:rowOff>
    </xdr:from>
    <xdr:to>
      <xdr:col>25</xdr:col>
      <xdr:colOff>76199</xdr:colOff>
      <xdr:row>31</xdr:row>
      <xdr:rowOff>104774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94E8670-47AF-F1DB-C89C-5599DC6E9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219075</xdr:colOff>
      <xdr:row>237</xdr:row>
      <xdr:rowOff>52386</xdr:rowOff>
    </xdr:from>
    <xdr:to>
      <xdr:col>35</xdr:col>
      <xdr:colOff>304800</xdr:colOff>
      <xdr:row>257</xdr:row>
      <xdr:rowOff>114299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8C9A1AB-AB1B-61A0-740A-1CCF58284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47625</xdr:colOff>
      <xdr:row>39</xdr:row>
      <xdr:rowOff>161925</xdr:rowOff>
    </xdr:from>
    <xdr:to>
      <xdr:col>28</xdr:col>
      <xdr:colOff>123826</xdr:colOff>
      <xdr:row>59</xdr:row>
      <xdr:rowOff>100014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82D7836-0848-4828-A712-22BC65D00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933449</xdr:colOff>
      <xdr:row>269</xdr:row>
      <xdr:rowOff>23811</xdr:rowOff>
    </xdr:from>
    <xdr:to>
      <xdr:col>32</xdr:col>
      <xdr:colOff>209550</xdr:colOff>
      <xdr:row>297</xdr:row>
      <xdr:rowOff>9525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E92A841-5023-322C-86A7-90EF7F05E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9524</xdr:colOff>
      <xdr:row>389</xdr:row>
      <xdr:rowOff>14287</xdr:rowOff>
    </xdr:from>
    <xdr:to>
      <xdr:col>30</xdr:col>
      <xdr:colOff>647699</xdr:colOff>
      <xdr:row>410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EC8F2C-40B5-523C-161E-7550A725A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0046299" createdVersion="8" refreshedVersion="8" minRefreshableVersion="3" recordCount="87" xr:uid="{D139362D-269C-439F-B183-7C799041BCDF}">
  <cacheSource type="worksheet">
    <worksheetSource ref="A1:Q1048576" sheet="kpis_weekly"/>
  </cacheSource>
  <cacheFields count="20">
    <cacheField name="week_start" numFmtId="0">
      <sharedItems containsNonDate="0" containsDate="1" containsString="0" containsBlank="1" minDate="2017-01-02T00:00:00" maxDate="2018-08-21T00:00:00" count="87">
        <d v="2017-01-02T00:00:00"/>
        <d v="2017-01-09T00:00:00"/>
        <d v="2017-01-16T00:00:00"/>
        <d v="2017-01-23T00:00:00"/>
        <d v="2017-01-30T00:00:00"/>
        <d v="2017-02-06T00:00:00"/>
        <d v="2017-02-13T00:00:00"/>
        <d v="2017-02-20T00:00:00"/>
        <d v="2017-02-27T00:00:00"/>
        <d v="2017-03-06T00:00:00"/>
        <d v="2017-03-13T00:00:00"/>
        <d v="2017-03-20T00:00:00"/>
        <d v="2017-03-27T00:00:00"/>
        <d v="2017-04-03T00:00:00"/>
        <d v="2017-04-10T00:00:00"/>
        <d v="2017-04-17T00:00:00"/>
        <d v="2017-04-24T00:00:00"/>
        <d v="2017-05-01T00:00:00"/>
        <d v="2017-05-08T00:00:00"/>
        <d v="2017-05-15T00:00:00"/>
        <d v="2017-05-22T00:00:00"/>
        <d v="2017-05-29T00:00:00"/>
        <d v="2017-06-05T00:00:00"/>
        <d v="2017-06-12T00:00:00"/>
        <d v="2017-06-19T00:00:00"/>
        <d v="2017-06-26T00:00:00"/>
        <d v="2017-07-03T00:00:00"/>
        <d v="2017-07-10T00:00:00"/>
        <d v="2017-07-17T00:00:00"/>
        <d v="2017-07-24T00:00:00"/>
        <d v="2017-07-31T00:00:00"/>
        <d v="2017-08-07T00:00:00"/>
        <d v="2017-08-14T00:00:00"/>
        <d v="2017-08-21T00:00:00"/>
        <d v="2017-08-28T00:00:00"/>
        <d v="2017-09-04T00:00:00"/>
        <d v="2017-09-11T00:00:00"/>
        <d v="2017-09-18T00:00:00"/>
        <d v="2017-09-25T00:00:00"/>
        <d v="2017-10-02T00:00:00"/>
        <d v="2017-10-09T00:00:00"/>
        <d v="2017-10-16T00:00:00"/>
        <d v="2017-10-23T00:00:00"/>
        <d v="2017-10-30T00:00:00"/>
        <d v="2017-11-06T00:00:00"/>
        <d v="2017-11-13T00:00:00"/>
        <d v="2017-11-20T00:00:00"/>
        <d v="2017-11-27T00:00:00"/>
        <d v="2017-12-04T00:00:00"/>
        <d v="2017-12-11T00:00:00"/>
        <d v="2017-12-18T00:00:00"/>
        <d v="2017-12-25T00:00:00"/>
        <d v="2018-01-01T00:00:00"/>
        <d v="2018-01-08T00:00:00"/>
        <d v="2018-01-15T00:00:00"/>
        <d v="2018-01-22T00:00:00"/>
        <d v="2018-01-29T00:00:00"/>
        <d v="2018-02-05T00:00:00"/>
        <d v="2018-02-12T00:00:00"/>
        <d v="2018-02-19T00:00:00"/>
        <d v="2018-02-26T00:00:00"/>
        <d v="2018-03-05T00:00:00"/>
        <d v="2018-03-12T00:00:00"/>
        <d v="2018-03-19T00:00:00"/>
        <d v="2018-03-26T00:00:00"/>
        <d v="2018-04-02T00:00:00"/>
        <d v="2018-04-09T00:00:00"/>
        <d v="2018-04-16T00:00:00"/>
        <d v="2018-04-23T00:00:00"/>
        <d v="2018-04-30T00:00:00"/>
        <d v="2018-05-07T00:00:00"/>
        <d v="2018-05-14T00:00:00"/>
        <d v="2018-05-21T00:00:00"/>
        <d v="2018-05-28T00:00:00"/>
        <d v="2018-06-04T00:00:00"/>
        <d v="2018-06-11T00:00:00"/>
        <d v="2018-06-18T00:00:00"/>
        <d v="2018-06-25T00:00:00"/>
        <d v="2018-07-02T00:00:00"/>
        <d v="2018-07-09T00:00:00"/>
        <d v="2018-07-16T00:00:00"/>
        <d v="2018-07-23T00:00:00"/>
        <d v="2018-07-30T00:00:00"/>
        <d v="2018-08-06T00:00:00"/>
        <d v="2018-08-13T00:00:00"/>
        <d v="2018-08-20T00:00:00"/>
        <m/>
      </sharedItems>
      <fieldGroup par="19"/>
    </cacheField>
    <cacheField name="orders" numFmtId="0">
      <sharedItems containsString="0" containsBlank="1" containsNumber="1" containsInteger="1" minValue="46" maxValue="3008"/>
    </cacheField>
    <cacheField name="gross_revenue" numFmtId="0">
      <sharedItems containsString="0" containsBlank="1" containsNumber="1" minValue="3953.17" maxValue="474623.65"/>
    </cacheField>
    <cacheField name="item_revenue" numFmtId="0">
      <sharedItems containsString="0" containsBlank="1" containsNumber="1" minValue="3374.76" maxValue="407169.06"/>
    </cacheField>
    <cacheField name="freight_revenue" numFmtId="0">
      <sharedItems containsString="0" containsBlank="1" containsNumber="1" minValue="578.41" maxValue="67454.59"/>
    </cacheField>
    <cacheField name="aov" numFmtId="0">
      <sharedItems containsString="0" containsBlank="1" containsNumber="1" minValue="73.36" maxValue="180.38"/>
    </cacheField>
    <cacheField name="order_value_incl_shipping" numFmtId="0">
      <sharedItems containsString="0" containsBlank="1" containsNumber="1" minValue="85.94" maxValue="203.43"/>
    </cacheField>
    <cacheField name="shipping_per_order" numFmtId="0">
      <sharedItems containsString="0" containsBlank="1" containsNumber="1" minValue="12.57" maxValue="27.86"/>
    </cacheField>
    <cacheField name="shipping_share" numFmtId="0">
      <sharedItems containsString="0" containsBlank="1" containsNumber="1" minValue="0.1125" maxValue="0.16789999999999999"/>
    </cacheField>
    <cacheField name="items_per_order" numFmtId="0">
      <sharedItems containsString="0" containsBlank="1" containsNumber="1" minValue="1.02" maxValue="1.21"/>
    </cacheField>
    <cacheField name="delivered_rate" numFmtId="0">
      <sharedItems containsString="0" containsBlank="1" containsNumber="1" minValue="0.91249999999999998" maxValue="0.99260000000000004"/>
    </cacheField>
    <cacheField name="canceled_rate" numFmtId="0">
      <sharedItems containsString="0" containsBlank="1" containsNumber="1" minValue="0" maxValue="2.5000000000000001E-2"/>
    </cacheField>
    <cacheField name="orders_4wk_avg" numFmtId="0">
      <sharedItems containsString="0" containsBlank="1" containsNumber="1" minValue="21.75" maxValue="2049.75"/>
    </cacheField>
    <cacheField name="revenue_4wk_avg" numFmtId="0">
      <sharedItems containsString="0" containsBlank="1" containsNumber="1" minValue="2116.5500000000002" maxValue="316078.18"/>
    </cacheField>
    <cacheField name="aov_4wk_avg" numFmtId="0">
      <sharedItems containsString="0" containsBlank="1" containsNumber="1" minValue="44.74" maxValue="150.47"/>
    </cacheField>
    <cacheField name="delivered_orders" numFmtId="0">
      <sharedItems containsString="0" containsBlank="1" containsNumber="1" minValue="43.999000000000002" maxValue="2915.0527999999999"/>
    </cacheField>
    <cacheField name="canceled_orders" numFmtId="0">
      <sharedItems containsString="0" containsBlank="1" containsNumber="1" minValue="0" maxValue="24.928799999999999"/>
    </cacheField>
    <cacheField name="Months (week_start)" numFmtId="0" databaseField="0">
      <fieldGroup base="0">
        <rangePr groupBy="months" startDate="2017-01-02T00:00:00" endDate="2018-08-21T00:00:00"/>
        <groupItems count="14">
          <s v="&lt;1/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18"/>
        </groupItems>
      </fieldGroup>
    </cacheField>
    <cacheField name="Quarters (week_start)" numFmtId="0" databaseField="0">
      <fieldGroup base="0">
        <rangePr groupBy="quarters" startDate="2017-01-02T00:00:00" endDate="2018-08-21T00:00:00"/>
        <groupItems count="6">
          <s v="&lt;1/2/2017"/>
          <s v="Qtr1"/>
          <s v="Qtr2"/>
          <s v="Qtr3"/>
          <s v="Qtr4"/>
          <s v="&gt;8/21/2018"/>
        </groupItems>
      </fieldGroup>
    </cacheField>
    <cacheField name="Years (week_start)" numFmtId="0" databaseField="0">
      <fieldGroup base="0">
        <rangePr groupBy="years" startDate="2017-01-02T00:00:00" endDate="2018-08-21T00:00:00"/>
        <groupItems count="4">
          <s v="&lt;1/2/2017"/>
          <s v="2017"/>
          <s v="2018"/>
          <s v="&gt;8/2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0509261" createdVersion="8" refreshedVersion="8" minRefreshableVersion="3" recordCount="87" xr:uid="{CD9F6080-67E5-4038-997E-6ADBE2227DA3}">
  <cacheSource type="worksheet">
    <worksheetSource ref="A1:G1048576" sheet="new_vs_returning_customers"/>
  </cacheSource>
  <cacheFields count="10">
    <cacheField name="week_start" numFmtId="0">
      <sharedItems containsNonDate="0" containsDate="1" containsString="0" containsBlank="1" minDate="2017-01-02T00:00:00" maxDate="2018-08-21T00:00:00" count="87">
        <d v="2017-01-02T00:00:00"/>
        <d v="2017-01-09T00:00:00"/>
        <d v="2017-01-16T00:00:00"/>
        <d v="2017-01-23T00:00:00"/>
        <d v="2017-01-30T00:00:00"/>
        <d v="2017-02-06T00:00:00"/>
        <d v="2017-02-13T00:00:00"/>
        <d v="2017-02-20T00:00:00"/>
        <d v="2017-02-27T00:00:00"/>
        <d v="2017-03-06T00:00:00"/>
        <d v="2017-03-13T00:00:00"/>
        <d v="2017-03-20T00:00:00"/>
        <d v="2017-03-27T00:00:00"/>
        <d v="2017-04-03T00:00:00"/>
        <d v="2017-04-10T00:00:00"/>
        <d v="2017-04-17T00:00:00"/>
        <d v="2017-04-24T00:00:00"/>
        <d v="2017-05-01T00:00:00"/>
        <d v="2017-05-08T00:00:00"/>
        <d v="2017-05-15T00:00:00"/>
        <d v="2017-05-22T00:00:00"/>
        <d v="2017-05-29T00:00:00"/>
        <d v="2017-06-05T00:00:00"/>
        <d v="2017-06-12T00:00:00"/>
        <d v="2017-06-19T00:00:00"/>
        <d v="2017-06-26T00:00:00"/>
        <d v="2017-07-03T00:00:00"/>
        <d v="2017-07-10T00:00:00"/>
        <d v="2017-07-17T00:00:00"/>
        <d v="2017-07-24T00:00:00"/>
        <d v="2017-07-31T00:00:00"/>
        <d v="2017-08-07T00:00:00"/>
        <d v="2017-08-14T00:00:00"/>
        <d v="2017-08-21T00:00:00"/>
        <d v="2017-08-28T00:00:00"/>
        <d v="2017-09-04T00:00:00"/>
        <d v="2017-09-11T00:00:00"/>
        <d v="2017-09-18T00:00:00"/>
        <d v="2017-09-25T00:00:00"/>
        <d v="2017-10-02T00:00:00"/>
        <d v="2017-10-09T00:00:00"/>
        <d v="2017-10-16T00:00:00"/>
        <d v="2017-10-23T00:00:00"/>
        <d v="2017-10-30T00:00:00"/>
        <d v="2017-11-06T00:00:00"/>
        <d v="2017-11-13T00:00:00"/>
        <d v="2017-11-20T00:00:00"/>
        <d v="2017-11-27T00:00:00"/>
        <d v="2017-12-04T00:00:00"/>
        <d v="2017-12-11T00:00:00"/>
        <d v="2017-12-18T00:00:00"/>
        <d v="2017-12-25T00:00:00"/>
        <d v="2018-01-01T00:00:00"/>
        <d v="2018-01-08T00:00:00"/>
        <d v="2018-01-15T00:00:00"/>
        <d v="2018-01-22T00:00:00"/>
        <d v="2018-01-29T00:00:00"/>
        <d v="2018-02-05T00:00:00"/>
        <d v="2018-02-12T00:00:00"/>
        <d v="2018-02-19T00:00:00"/>
        <d v="2018-02-26T00:00:00"/>
        <d v="2018-03-05T00:00:00"/>
        <d v="2018-03-12T00:00:00"/>
        <d v="2018-03-19T00:00:00"/>
        <d v="2018-03-26T00:00:00"/>
        <d v="2018-04-02T00:00:00"/>
        <d v="2018-04-09T00:00:00"/>
        <d v="2018-04-16T00:00:00"/>
        <d v="2018-04-23T00:00:00"/>
        <d v="2018-04-30T00:00:00"/>
        <d v="2018-05-07T00:00:00"/>
        <d v="2018-05-14T00:00:00"/>
        <d v="2018-05-21T00:00:00"/>
        <d v="2018-05-28T00:00:00"/>
        <d v="2018-06-04T00:00:00"/>
        <d v="2018-06-11T00:00:00"/>
        <d v="2018-06-18T00:00:00"/>
        <d v="2018-06-25T00:00:00"/>
        <d v="2018-07-02T00:00:00"/>
        <d v="2018-07-09T00:00:00"/>
        <d v="2018-07-16T00:00:00"/>
        <d v="2018-07-23T00:00:00"/>
        <d v="2018-07-30T00:00:00"/>
        <d v="2018-08-06T00:00:00"/>
        <d v="2018-08-13T00:00:00"/>
        <d v="2018-08-20T00:00:00"/>
        <m/>
      </sharedItems>
      <fieldGroup par="9"/>
    </cacheField>
    <cacheField name="new_customers" numFmtId="0">
      <sharedItems containsString="0" containsBlank="1" containsNumber="1" containsInteger="1" minValue="30" maxValue="2915"/>
    </cacheField>
    <cacheField name="returning_customers" numFmtId="0">
      <sharedItems containsString="0" containsBlank="1" containsNumber="1" containsInteger="1" minValue="0" maxValue="65"/>
    </cacheField>
    <cacheField name="new_customer_share" numFmtId="0">
      <sharedItems containsString="0" containsBlank="1" containsNumber="1" minValue="0.95679999999999998" maxValue="1"/>
    </cacheField>
    <cacheField name="new_customer_revenue" numFmtId="0">
      <sharedItems containsString="0" containsBlank="1" containsNumber="1" minValue="3933.55" maxValue="469326.87"/>
    </cacheField>
    <cacheField name="returning_customer_revenue" numFmtId="0">
      <sharedItems containsString="0" containsBlank="1" containsNumber="1" minValue="19.62" maxValue="12150.22"/>
    </cacheField>
    <cacheField name="returning_customer_share" numFmtId="0">
      <sharedItems containsString="0" containsBlank="1" containsNumber="1" minValue="0" maxValue="4.3157894736842103E-2"/>
    </cacheField>
    <cacheField name="Months (week_start)" numFmtId="0" databaseField="0">
      <fieldGroup base="0">
        <rangePr groupBy="months" startDate="2017-01-02T00:00:00" endDate="2018-08-21T00:00:00"/>
        <groupItems count="14">
          <s v="&lt;1/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18"/>
        </groupItems>
      </fieldGroup>
    </cacheField>
    <cacheField name="Quarters (week_start)" numFmtId="0" databaseField="0">
      <fieldGroup base="0">
        <rangePr groupBy="quarters" startDate="2017-01-02T00:00:00" endDate="2018-08-21T00:00:00"/>
        <groupItems count="6">
          <s v="&lt;1/2/2017"/>
          <s v="Qtr1"/>
          <s v="Qtr2"/>
          <s v="Qtr3"/>
          <s v="Qtr4"/>
          <s v="&gt;8/21/2018"/>
        </groupItems>
      </fieldGroup>
    </cacheField>
    <cacheField name="Years (week_start)" numFmtId="0" databaseField="0">
      <fieldGroup base="0">
        <rangePr groupBy="years" startDate="2017-01-02T00:00:00" endDate="2018-08-21T00:00:00"/>
        <groupItems count="4">
          <s v="&lt;1/2/2017"/>
          <s v="2017"/>
          <s v="2018"/>
          <s v="&gt;8/2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1087962" createdVersion="8" refreshedVersion="8" minRefreshableVersion="3" recordCount="87" xr:uid="{CEDB6ECE-9D58-46AB-89EA-3A6F4199F9B3}">
  <cacheSource type="worksheet">
    <worksheetSource ref="A1:F1048576" sheet="new_vs_returning_customers"/>
  </cacheSource>
  <cacheFields count="9">
    <cacheField name="week_start" numFmtId="0">
      <sharedItems containsNonDate="0" containsDate="1" containsString="0" containsBlank="1" minDate="2017-01-02T00:00:00" maxDate="2018-08-28T00:00:00" count="88">
        <d v="2017-01-02T00:00:00"/>
        <d v="2017-01-09T00:00:00"/>
        <d v="2017-01-16T00:00:00"/>
        <d v="2017-01-23T00:00:00"/>
        <d v="2017-01-30T00:00:00"/>
        <d v="2017-02-06T00:00:00"/>
        <d v="2017-02-13T00:00:00"/>
        <d v="2017-02-20T00:00:00"/>
        <d v="2017-02-27T00:00:00"/>
        <d v="2017-03-06T00:00:00"/>
        <d v="2017-03-13T00:00:00"/>
        <d v="2017-03-20T00:00:00"/>
        <d v="2017-03-27T00:00:00"/>
        <d v="2017-04-03T00:00:00"/>
        <d v="2017-04-10T00:00:00"/>
        <d v="2017-04-17T00:00:00"/>
        <d v="2017-04-24T00:00:00"/>
        <d v="2017-05-01T00:00:00"/>
        <d v="2017-05-08T00:00:00"/>
        <d v="2017-05-15T00:00:00"/>
        <d v="2017-05-22T00:00:00"/>
        <d v="2017-05-29T00:00:00"/>
        <d v="2017-06-05T00:00:00"/>
        <d v="2017-06-12T00:00:00"/>
        <d v="2017-06-19T00:00:00"/>
        <d v="2017-06-26T00:00:00"/>
        <d v="2017-07-03T00:00:00"/>
        <d v="2017-07-10T00:00:00"/>
        <d v="2017-07-17T00:00:00"/>
        <d v="2017-07-24T00:00:00"/>
        <d v="2017-07-31T00:00:00"/>
        <d v="2017-08-07T00:00:00"/>
        <d v="2017-08-14T00:00:00"/>
        <d v="2017-08-21T00:00:00"/>
        <d v="2017-08-28T00:00:00"/>
        <d v="2017-09-04T00:00:00"/>
        <d v="2017-09-11T00:00:00"/>
        <d v="2017-09-18T00:00:00"/>
        <d v="2017-09-25T00:00:00"/>
        <d v="2017-10-02T00:00:00"/>
        <d v="2017-10-09T00:00:00"/>
        <d v="2017-10-16T00:00:00"/>
        <d v="2017-10-23T00:00:00"/>
        <d v="2017-10-30T00:00:00"/>
        <d v="2017-11-06T00:00:00"/>
        <d v="2017-11-13T00:00:00"/>
        <d v="2017-11-20T00:00:00"/>
        <d v="2017-11-27T00:00:00"/>
        <d v="2017-12-04T00:00:00"/>
        <d v="2017-12-11T00:00:00"/>
        <d v="2017-12-18T00:00:00"/>
        <d v="2017-12-25T00:00:00"/>
        <d v="2018-01-01T00:00:00"/>
        <d v="2018-01-08T00:00:00"/>
        <d v="2018-01-15T00:00:00"/>
        <d v="2018-01-22T00:00:00"/>
        <d v="2018-01-29T00:00:00"/>
        <d v="2018-02-05T00:00:00"/>
        <d v="2018-02-12T00:00:00"/>
        <d v="2018-02-19T00:00:00"/>
        <d v="2018-02-26T00:00:00"/>
        <d v="2018-03-05T00:00:00"/>
        <d v="2018-03-12T00:00:00"/>
        <d v="2018-03-19T00:00:00"/>
        <d v="2018-03-26T00:00:00"/>
        <d v="2018-04-02T00:00:00"/>
        <d v="2018-04-09T00:00:00"/>
        <d v="2018-04-16T00:00:00"/>
        <d v="2018-04-23T00:00:00"/>
        <d v="2018-04-30T00:00:00"/>
        <d v="2018-05-07T00:00:00"/>
        <d v="2018-05-14T00:00:00"/>
        <d v="2018-05-21T00:00:00"/>
        <d v="2018-05-28T00:00:00"/>
        <d v="2018-06-04T00:00:00"/>
        <d v="2018-06-11T00:00:00"/>
        <d v="2018-06-18T00:00:00"/>
        <d v="2018-06-25T00:00:00"/>
        <d v="2018-07-02T00:00:00"/>
        <d v="2018-07-09T00:00:00"/>
        <d v="2018-07-16T00:00:00"/>
        <d v="2018-07-23T00:00:00"/>
        <d v="2018-07-30T00:00:00"/>
        <d v="2018-08-06T00:00:00"/>
        <d v="2018-08-13T00:00:00"/>
        <d v="2018-08-20T00:00:00"/>
        <m/>
        <d v="2018-08-27T00:00:00" u="1"/>
      </sharedItems>
      <fieldGroup par="8"/>
    </cacheField>
    <cacheField name="new_customers" numFmtId="0">
      <sharedItems containsString="0" containsBlank="1" containsNumber="1" containsInteger="1" minValue="30" maxValue="2915"/>
    </cacheField>
    <cacheField name="returning_customers" numFmtId="0">
      <sharedItems containsString="0" containsBlank="1" containsNumber="1" containsInteger="1" minValue="0" maxValue="65"/>
    </cacheField>
    <cacheField name="new_customer_share" numFmtId="0">
      <sharedItems containsString="0" containsBlank="1" containsNumber="1" minValue="0.95679999999999998" maxValue="1"/>
    </cacheField>
    <cacheField name="new_customer_revenue" numFmtId="0">
      <sharedItems containsString="0" containsBlank="1" containsNumber="1" minValue="3933.55" maxValue="469326.87"/>
    </cacheField>
    <cacheField name="returning_customer_revenue" numFmtId="0">
      <sharedItems containsString="0" containsBlank="1" containsNumber="1" minValue="19.62" maxValue="12150.22"/>
    </cacheField>
    <cacheField name="Months (week_start)" numFmtId="0" databaseField="0">
      <fieldGroup base="0">
        <rangePr groupBy="months" startDate="2017-01-02T00:00:00" endDate="2018-08-21T00:00:00"/>
        <groupItems count="14">
          <s v="&lt;1/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18"/>
        </groupItems>
      </fieldGroup>
    </cacheField>
    <cacheField name="Quarters (week_start)" numFmtId="0" databaseField="0">
      <fieldGroup base="0">
        <rangePr groupBy="quarters" startDate="2017-01-02T00:00:00" endDate="2018-08-21T00:00:00"/>
        <groupItems count="6">
          <s v="&lt;1/2/2017"/>
          <s v="Qtr1"/>
          <s v="Qtr2"/>
          <s v="Qtr3"/>
          <s v="Qtr4"/>
          <s v="&gt;8/21/2018"/>
        </groupItems>
      </fieldGroup>
    </cacheField>
    <cacheField name="Years (week_start)" numFmtId="0" databaseField="0">
      <fieldGroup base="0">
        <rangePr groupBy="years" startDate="2017-01-02T00:00:00" endDate="2018-08-21T00:00:00"/>
        <groupItems count="4">
          <s v="&lt;1/2/2017"/>
          <s v="2017"/>
          <s v="2018"/>
          <s v="&gt;8/2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2476855" createdVersion="8" refreshedVersion="8" minRefreshableVersion="3" recordCount="4380" xr:uid="{4A086866-A376-40A6-B3B0-927158BC70A8}">
  <cacheSource type="worksheet">
    <worksheetSource ref="A1:I1048576" sheet="category_trends"/>
  </cacheSource>
  <cacheFields count="12">
    <cacheField name="week_start" numFmtId="0">
      <sharedItems containsNonDate="0" containsDate="1" containsString="0" containsBlank="1" minDate="2017-01-02T00:00:00" maxDate="2018-08-21T00:00:00" count="87">
        <d v="2017-01-02T00:00:00"/>
        <d v="2017-01-09T00:00:00"/>
        <d v="2017-01-16T00:00:00"/>
        <d v="2017-01-23T00:00:00"/>
        <d v="2017-01-30T00:00:00"/>
        <d v="2017-02-06T00:00:00"/>
        <d v="2017-02-13T00:00:00"/>
        <d v="2017-02-20T00:00:00"/>
        <d v="2017-02-27T00:00:00"/>
        <d v="2017-03-06T00:00:00"/>
        <d v="2017-03-13T00:00:00"/>
        <d v="2017-03-20T00:00:00"/>
        <d v="2017-03-27T00:00:00"/>
        <d v="2017-04-03T00:00:00"/>
        <d v="2017-04-10T00:00:00"/>
        <d v="2017-04-17T00:00:00"/>
        <d v="2017-04-24T00:00:00"/>
        <d v="2017-05-01T00:00:00"/>
        <d v="2017-05-08T00:00:00"/>
        <d v="2017-05-15T00:00:00"/>
        <d v="2017-05-22T00:00:00"/>
        <d v="2017-05-29T00:00:00"/>
        <d v="2017-06-05T00:00:00"/>
        <d v="2017-06-12T00:00:00"/>
        <d v="2017-06-19T00:00:00"/>
        <d v="2017-06-26T00:00:00"/>
        <d v="2017-07-03T00:00:00"/>
        <d v="2017-07-10T00:00:00"/>
        <d v="2017-07-17T00:00:00"/>
        <d v="2017-07-24T00:00:00"/>
        <d v="2017-07-31T00:00:00"/>
        <d v="2017-08-07T00:00:00"/>
        <d v="2017-08-14T00:00:00"/>
        <d v="2017-08-21T00:00:00"/>
        <d v="2017-08-28T00:00:00"/>
        <d v="2017-09-04T00:00:00"/>
        <d v="2017-09-11T00:00:00"/>
        <d v="2017-09-18T00:00:00"/>
        <d v="2017-09-25T00:00:00"/>
        <d v="2017-10-02T00:00:00"/>
        <d v="2017-10-09T00:00:00"/>
        <d v="2017-10-16T00:00:00"/>
        <d v="2017-10-23T00:00:00"/>
        <d v="2017-10-30T00:00:00"/>
        <d v="2017-11-06T00:00:00"/>
        <d v="2017-11-13T00:00:00"/>
        <d v="2017-11-20T00:00:00"/>
        <d v="2017-11-27T00:00:00"/>
        <d v="2017-12-04T00:00:00"/>
        <d v="2017-12-11T00:00:00"/>
        <d v="2017-12-18T00:00:00"/>
        <d v="2017-12-25T00:00:00"/>
        <d v="2018-01-01T00:00:00"/>
        <d v="2018-01-08T00:00:00"/>
        <d v="2018-01-15T00:00:00"/>
        <d v="2018-01-22T00:00:00"/>
        <d v="2018-01-29T00:00:00"/>
        <d v="2018-02-05T00:00:00"/>
        <d v="2018-02-12T00:00:00"/>
        <d v="2018-02-19T00:00:00"/>
        <d v="2018-02-26T00:00:00"/>
        <d v="2018-03-05T00:00:00"/>
        <d v="2018-03-12T00:00:00"/>
        <d v="2018-03-19T00:00:00"/>
        <d v="2018-03-26T00:00:00"/>
        <d v="2018-04-02T00:00:00"/>
        <d v="2018-04-09T00:00:00"/>
        <d v="2018-04-16T00:00:00"/>
        <d v="2018-04-23T00:00:00"/>
        <d v="2018-04-30T00:00:00"/>
        <d v="2018-05-07T00:00:00"/>
        <d v="2018-05-14T00:00:00"/>
        <d v="2018-05-21T00:00:00"/>
        <d v="2018-05-28T00:00:00"/>
        <d v="2018-06-04T00:00:00"/>
        <d v="2018-06-11T00:00:00"/>
        <d v="2018-06-18T00:00:00"/>
        <d v="2018-06-25T00:00:00"/>
        <d v="2018-07-02T00:00:00"/>
        <d v="2018-07-09T00:00:00"/>
        <d v="2018-07-16T00:00:00"/>
        <d v="2018-07-23T00:00:00"/>
        <d v="2018-07-30T00:00:00"/>
        <d v="2018-08-06T00:00:00"/>
        <d v="2018-08-13T00:00:00"/>
        <d v="2018-08-20T00:00:00"/>
        <m/>
      </sharedItems>
      <fieldGroup par="11"/>
    </cacheField>
    <cacheField name="product_category_name" numFmtId="0">
      <sharedItems containsBlank="1"/>
    </cacheField>
    <cacheField name="product_category_name_english" numFmtId="0">
      <sharedItems containsBlank="1" count="73">
        <s v="health_beauty"/>
        <s v="cool_stuff"/>
        <s v="garden_tools"/>
        <s v="fashion_bags_accessories"/>
        <s v="toys"/>
        <s v="watches_gifts"/>
        <s v="furniture_bedroom"/>
        <s v="consoles_games"/>
        <s v="pet_shop"/>
        <s v="bed_bath_table"/>
        <s v="furniture_decor"/>
        <s v="fixed_telephony"/>
        <s v="auto"/>
        <s v="baby"/>
        <s v="music"/>
        <s v="stationery"/>
        <s v="sports_leisure"/>
        <s v="housewares"/>
        <s v="small_appliances"/>
        <s v="computers_accessories"/>
        <s v="telephony"/>
        <s v="electronics"/>
        <s v="unknown"/>
        <s v="home_appliances_2"/>
        <s v="market_place"/>
        <s v="fashion_male_clothing"/>
        <s v="perfumery"/>
        <s v="fashion_underwear_beach"/>
        <s v="fashion_shoes"/>
        <s v="air_conditioning"/>
        <s v="furniture_living_room"/>
        <s v="office_furniture"/>
        <s v="luggage_accessories"/>
        <s v="musical_instruments"/>
        <s v="security_and_services"/>
        <s v="books_general_interest"/>
        <s v="kitchen_dining_laundry_garden_furniture"/>
        <s v="fashio_female_clothing"/>
        <s v="home_comfort_2"/>
        <s v="food"/>
        <s v="agro_industry_and_commerce"/>
        <s v="computers"/>
        <s v="tablets_printing_image"/>
        <s v="construction_tools_construction"/>
        <s v="home_confort"/>
        <s v="dvds_blu_ray"/>
        <s v="audio"/>
        <s v="costruction_tools_garden"/>
        <s v="home_construction"/>
        <s v="home_appliances"/>
        <s v="construction_tools_safety"/>
        <s v="books_technical"/>
        <s v="cine_photo"/>
        <s v="industry_commerce_and_business"/>
        <s v="drinks"/>
        <s v="fashion_sport"/>
        <s v="art"/>
        <s v="food_drink"/>
        <s v="signaling_and_security"/>
        <s v="la_cuisine"/>
        <s v="costruction_tools_tools"/>
        <s v="books_imported"/>
        <s v="furniture_mattress_and_upholstery"/>
        <s v="christmas_supplies"/>
        <s v="arts_and_craftmanship"/>
        <s v="fashion_childrens_clothes"/>
        <s v="small_appliances_home_oven_and_coffee"/>
        <s v="cds_dvds_musicals"/>
        <s v="construction_tools_lights"/>
        <s v="party_supplies"/>
        <s v="flowers"/>
        <s v="diapers_and_hygiene"/>
        <m/>
      </sharedItems>
    </cacheField>
    <cacheField name="orders" numFmtId="0">
      <sharedItems containsString="0" containsBlank="1" containsNumber="1" containsInteger="1" minValue="1" maxValue="356"/>
    </cacheField>
    <cacheField name="items" numFmtId="0">
      <sharedItems containsString="0" containsBlank="1" containsNumber="1" containsInteger="1" minValue="1" maxValue="430"/>
    </cacheField>
    <cacheField name="gross_revenue" numFmtId="0">
      <sharedItems containsString="0" containsBlank="1" containsNumber="1" minValue="11.56" maxValue="52343.92"/>
    </cacheField>
    <cacheField name="item_revenue" numFmtId="0">
      <sharedItems containsString="0" containsBlank="1" containsNumber="1" minValue="3.85" maxValue="50600"/>
    </cacheField>
    <cacheField name="freight_revenue" numFmtId="0">
      <sharedItems containsString="0" containsBlank="1" containsNumber="1" minValue="0.11" maxValue="7572.06"/>
    </cacheField>
    <cacheField name="aov" numFmtId="0">
      <sharedItems containsString="0" containsBlank="1" containsNumber="1" minValue="3.85" maxValue="7160"/>
    </cacheField>
    <cacheField name="Months (week_start)" numFmtId="0" databaseField="0">
      <fieldGroup base="0">
        <rangePr groupBy="months" startDate="2017-01-02T00:00:00" endDate="2018-08-21T00:00:00"/>
        <groupItems count="14">
          <s v="&lt;1/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18"/>
        </groupItems>
      </fieldGroup>
    </cacheField>
    <cacheField name="Quarters (week_start)" numFmtId="0" databaseField="0">
      <fieldGroup base="0">
        <rangePr groupBy="quarters" startDate="2017-01-02T00:00:00" endDate="2018-08-21T00:00:00"/>
        <groupItems count="6">
          <s v="&lt;1/2/2017"/>
          <s v="Qtr1"/>
          <s v="Qtr2"/>
          <s v="Qtr3"/>
          <s v="Qtr4"/>
          <s v="&gt;8/21/2018"/>
        </groupItems>
      </fieldGroup>
    </cacheField>
    <cacheField name="Years (week_start)" numFmtId="0" databaseField="0">
      <fieldGroup base="0">
        <rangePr groupBy="years" startDate="2017-01-02T00:00:00" endDate="2018-08-21T00:00:00"/>
        <groupItems count="4">
          <s v="&lt;1/2/2017"/>
          <s v="2017"/>
          <s v="2018"/>
          <s v="&gt;8/2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4560187" createdVersion="8" refreshedVersion="8" minRefreshableVersion="3" recordCount="4380" xr:uid="{344EFFF1-541A-4C44-86B4-D7B66BF88ED2}">
  <cacheSource type="worksheet">
    <worksheetSource ref="A1:H1048576" sheet="category_trends"/>
  </cacheSource>
  <cacheFields count="8">
    <cacheField name="week_start" numFmtId="0">
      <sharedItems containsNonDate="0" containsDate="1" containsString="0" containsBlank="1" minDate="2017-01-02T00:00:00" maxDate="2018-08-21T00:00:00"/>
    </cacheField>
    <cacheField name="product_category_name" numFmtId="0">
      <sharedItems containsBlank="1"/>
    </cacheField>
    <cacheField name="product_category_name_english" numFmtId="0">
      <sharedItems containsBlank="1" count="73">
        <s v="health_beauty"/>
        <s v="cool_stuff"/>
        <s v="garden_tools"/>
        <s v="fashion_bags_accessories"/>
        <s v="toys"/>
        <s v="watches_gifts"/>
        <s v="furniture_bedroom"/>
        <s v="consoles_games"/>
        <s v="pet_shop"/>
        <s v="bed_bath_table"/>
        <s v="furniture_decor"/>
        <s v="fixed_telephony"/>
        <s v="auto"/>
        <s v="baby"/>
        <s v="music"/>
        <s v="stationery"/>
        <s v="sports_leisure"/>
        <s v="housewares"/>
        <s v="small_appliances"/>
        <s v="computers_accessories"/>
        <s v="telephony"/>
        <s v="electronics"/>
        <s v="unknown"/>
        <s v="home_appliances_2"/>
        <s v="market_place"/>
        <s v="fashion_male_clothing"/>
        <s v="perfumery"/>
        <s v="fashion_underwear_beach"/>
        <s v="fashion_shoes"/>
        <s v="air_conditioning"/>
        <s v="furniture_living_room"/>
        <s v="office_furniture"/>
        <s v="luggage_accessories"/>
        <s v="musical_instruments"/>
        <s v="security_and_services"/>
        <s v="books_general_interest"/>
        <s v="kitchen_dining_laundry_garden_furniture"/>
        <s v="fashio_female_clothing"/>
        <s v="home_comfort_2"/>
        <s v="food"/>
        <s v="agro_industry_and_commerce"/>
        <s v="computers"/>
        <s v="tablets_printing_image"/>
        <s v="construction_tools_construction"/>
        <s v="home_confort"/>
        <s v="dvds_blu_ray"/>
        <s v="audio"/>
        <s v="costruction_tools_garden"/>
        <s v="home_construction"/>
        <s v="home_appliances"/>
        <s v="construction_tools_safety"/>
        <s v="books_technical"/>
        <s v="cine_photo"/>
        <s v="industry_commerce_and_business"/>
        <s v="drinks"/>
        <s v="fashion_sport"/>
        <s v="art"/>
        <s v="food_drink"/>
        <s v="signaling_and_security"/>
        <s v="la_cuisine"/>
        <s v="costruction_tools_tools"/>
        <s v="books_imported"/>
        <s v="furniture_mattress_and_upholstery"/>
        <s v="christmas_supplies"/>
        <s v="arts_and_craftmanship"/>
        <s v="fashion_childrens_clothes"/>
        <s v="small_appliances_home_oven_and_coffee"/>
        <s v="cds_dvds_musicals"/>
        <s v="construction_tools_lights"/>
        <s v="party_supplies"/>
        <s v="flowers"/>
        <s v="diapers_and_hygiene"/>
        <m/>
      </sharedItems>
    </cacheField>
    <cacheField name="orders" numFmtId="0">
      <sharedItems containsString="0" containsBlank="1" containsNumber="1" containsInteger="1" minValue="1" maxValue="356"/>
    </cacheField>
    <cacheField name="items" numFmtId="0">
      <sharedItems containsString="0" containsBlank="1" containsNumber="1" containsInteger="1" minValue="1" maxValue="430"/>
    </cacheField>
    <cacheField name="gross_revenue" numFmtId="0">
      <sharedItems containsString="0" containsBlank="1" containsNumber="1" minValue="11.56" maxValue="52343.92"/>
    </cacheField>
    <cacheField name="item_revenue" numFmtId="0">
      <sharedItems containsString="0" containsBlank="1" containsNumber="1" minValue="3.85" maxValue="50600"/>
    </cacheField>
    <cacheField name="freight_revenue" numFmtId="0">
      <sharedItems containsString="0" containsBlank="1" containsNumber="1" minValue="0.11" maxValue="7572.06"/>
    </cacheField>
  </cacheFields>
  <extLst>
    <ext xmlns:x14="http://schemas.microsoft.com/office/spreadsheetml/2009/9/main" uri="{725AE2AE-9491-48be-B2B4-4EB974FC3084}">
      <x14:pivotCacheDefinition pivotCacheId="184846433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5486111" createdVersion="8" refreshedVersion="8" minRefreshableVersion="3" recordCount="87" xr:uid="{4680486C-8EDE-469C-A925-E37D10071B08}">
  <cacheSource type="worksheet">
    <worksheetSource ref="A1:L1048576" sheet="kpis_weekly"/>
  </cacheSource>
  <cacheFields count="15">
    <cacheField name="week_start" numFmtId="0">
      <sharedItems containsNonDate="0" containsDate="1" containsString="0" containsBlank="1" minDate="2017-01-02T00:00:00" maxDate="2018-08-28T00:00:00" count="88">
        <d v="2017-01-02T00:00:00"/>
        <d v="2017-01-09T00:00:00"/>
        <d v="2017-01-16T00:00:00"/>
        <d v="2017-01-23T00:00:00"/>
        <d v="2017-01-30T00:00:00"/>
        <d v="2017-02-06T00:00:00"/>
        <d v="2017-02-13T00:00:00"/>
        <d v="2017-02-20T00:00:00"/>
        <d v="2017-02-27T00:00:00"/>
        <d v="2017-03-06T00:00:00"/>
        <d v="2017-03-13T00:00:00"/>
        <d v="2017-03-20T00:00:00"/>
        <d v="2017-03-27T00:00:00"/>
        <d v="2017-04-03T00:00:00"/>
        <d v="2017-04-10T00:00:00"/>
        <d v="2017-04-17T00:00:00"/>
        <d v="2017-04-24T00:00:00"/>
        <d v="2017-05-01T00:00:00"/>
        <d v="2017-05-08T00:00:00"/>
        <d v="2017-05-15T00:00:00"/>
        <d v="2017-05-22T00:00:00"/>
        <d v="2017-05-29T00:00:00"/>
        <d v="2017-06-05T00:00:00"/>
        <d v="2017-06-12T00:00:00"/>
        <d v="2017-06-19T00:00:00"/>
        <d v="2017-06-26T00:00:00"/>
        <d v="2017-07-03T00:00:00"/>
        <d v="2017-07-10T00:00:00"/>
        <d v="2017-07-17T00:00:00"/>
        <d v="2017-07-24T00:00:00"/>
        <d v="2017-07-31T00:00:00"/>
        <d v="2017-08-07T00:00:00"/>
        <d v="2017-08-14T00:00:00"/>
        <d v="2017-08-21T00:00:00"/>
        <d v="2017-08-28T00:00:00"/>
        <d v="2017-09-04T00:00:00"/>
        <d v="2017-09-11T00:00:00"/>
        <d v="2017-09-18T00:00:00"/>
        <d v="2017-09-25T00:00:00"/>
        <d v="2017-10-02T00:00:00"/>
        <d v="2017-10-09T00:00:00"/>
        <d v="2017-10-16T00:00:00"/>
        <d v="2017-10-23T00:00:00"/>
        <d v="2017-10-30T00:00:00"/>
        <d v="2017-11-06T00:00:00"/>
        <d v="2017-11-13T00:00:00"/>
        <d v="2017-11-20T00:00:00"/>
        <d v="2017-11-27T00:00:00"/>
        <d v="2017-12-04T00:00:00"/>
        <d v="2017-12-11T00:00:00"/>
        <d v="2017-12-18T00:00:00"/>
        <d v="2017-12-25T00:00:00"/>
        <d v="2018-01-01T00:00:00"/>
        <d v="2018-01-08T00:00:00"/>
        <d v="2018-01-15T00:00:00"/>
        <d v="2018-01-22T00:00:00"/>
        <d v="2018-01-29T00:00:00"/>
        <d v="2018-02-05T00:00:00"/>
        <d v="2018-02-12T00:00:00"/>
        <d v="2018-02-19T00:00:00"/>
        <d v="2018-02-26T00:00:00"/>
        <d v="2018-03-05T00:00:00"/>
        <d v="2018-03-12T00:00:00"/>
        <d v="2018-03-19T00:00:00"/>
        <d v="2018-03-26T00:00:00"/>
        <d v="2018-04-02T00:00:00"/>
        <d v="2018-04-09T00:00:00"/>
        <d v="2018-04-16T00:00:00"/>
        <d v="2018-04-23T00:00:00"/>
        <d v="2018-04-30T00:00:00"/>
        <d v="2018-05-07T00:00:00"/>
        <d v="2018-05-14T00:00:00"/>
        <d v="2018-05-21T00:00:00"/>
        <d v="2018-05-28T00:00:00"/>
        <d v="2018-06-04T00:00:00"/>
        <d v="2018-06-11T00:00:00"/>
        <d v="2018-06-18T00:00:00"/>
        <d v="2018-06-25T00:00:00"/>
        <d v="2018-07-02T00:00:00"/>
        <d v="2018-07-09T00:00:00"/>
        <d v="2018-07-16T00:00:00"/>
        <d v="2018-07-23T00:00:00"/>
        <d v="2018-07-30T00:00:00"/>
        <d v="2018-08-06T00:00:00"/>
        <d v="2018-08-13T00:00:00"/>
        <d v="2018-08-20T00:00:00"/>
        <m/>
        <d v="2018-08-27T00:00:00" u="1"/>
      </sharedItems>
      <fieldGroup par="14"/>
    </cacheField>
    <cacheField name="orders" numFmtId="0">
      <sharedItems containsString="0" containsBlank="1" containsNumber="1" containsInteger="1" minValue="46" maxValue="3008"/>
    </cacheField>
    <cacheField name="gross_revenue" numFmtId="0">
      <sharedItems containsString="0" containsBlank="1" containsNumber="1" minValue="3953.17" maxValue="474623.65"/>
    </cacheField>
    <cacheField name="item_revenue" numFmtId="0">
      <sharedItems containsString="0" containsBlank="1" containsNumber="1" minValue="3374.76" maxValue="407169.06"/>
    </cacheField>
    <cacheField name="freight_revenue" numFmtId="0">
      <sharedItems containsString="0" containsBlank="1" containsNumber="1" minValue="578.41" maxValue="67454.59"/>
    </cacheField>
    <cacheField name="aov" numFmtId="0">
      <sharedItems containsString="0" containsBlank="1" containsNumber="1" minValue="73.36" maxValue="180.38"/>
    </cacheField>
    <cacheField name="order_value_incl_shipping" numFmtId="0">
      <sharedItems containsString="0" containsBlank="1" containsNumber="1" minValue="85.94" maxValue="203.43"/>
    </cacheField>
    <cacheField name="shipping_per_order" numFmtId="0">
      <sharedItems containsString="0" containsBlank="1" containsNumber="1" minValue="12.57" maxValue="27.86"/>
    </cacheField>
    <cacheField name="shipping_share" numFmtId="0">
      <sharedItems containsString="0" containsBlank="1" containsNumber="1" minValue="0.1125" maxValue="0.16789999999999999"/>
    </cacheField>
    <cacheField name="items_per_order" numFmtId="0">
      <sharedItems containsString="0" containsBlank="1" containsNumber="1" minValue="1.02" maxValue="1.21"/>
    </cacheField>
    <cacheField name="delivered_rate" numFmtId="0">
      <sharedItems containsString="0" containsBlank="1" containsNumber="1" minValue="0.91249999999999998" maxValue="0.99260000000000004"/>
    </cacheField>
    <cacheField name="canceled_rate" numFmtId="0">
      <sharedItems containsString="0" containsBlank="1" containsNumber="1" minValue="0" maxValue="2.5000000000000001E-2"/>
    </cacheField>
    <cacheField name="Months (week_start)" numFmtId="0" databaseField="0">
      <fieldGroup base="0">
        <rangePr groupBy="months" startDate="2017-01-02T00:00:00" endDate="2018-08-21T00:00:00"/>
        <groupItems count="14">
          <s v="&lt;1/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18"/>
        </groupItems>
      </fieldGroup>
    </cacheField>
    <cacheField name="Quarters (week_start)" numFmtId="0" databaseField="0">
      <fieldGroup base="0">
        <rangePr groupBy="quarters" startDate="2017-01-02T00:00:00" endDate="2018-08-21T00:00:00"/>
        <groupItems count="6">
          <s v="&lt;1/2/2017"/>
          <s v="Qtr1"/>
          <s v="Qtr2"/>
          <s v="Qtr3"/>
          <s v="Qtr4"/>
          <s v="&gt;8/21/2018"/>
        </groupItems>
      </fieldGroup>
    </cacheField>
    <cacheField name="Years (week_start)" numFmtId="0" databaseField="0">
      <fieldGroup base="0">
        <rangePr groupBy="years" startDate="2017-01-02T00:00:00" endDate="2018-08-21T00:00:00"/>
        <groupItems count="4">
          <s v="&lt;1/2/2017"/>
          <s v="2017"/>
          <s v="2018"/>
          <s v="&gt;8/2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6759258" createdVersion="8" refreshedVersion="8" minRefreshableVersion="3" recordCount="9221" xr:uid="{D647B177-4BA8-4D89-A586-8B86496B5C42}">
  <cacheSource type="worksheet">
    <worksheetSource ref="A1:M1048576" sheet="geo_flows"/>
  </cacheSource>
  <cacheFields count="13">
    <cacheField name="week_start" numFmtId="0">
      <sharedItems containsNonDate="0" containsDate="1" containsString="0" containsBlank="1" minDate="2017-01-02T00:00:00" maxDate="2018-08-21T00:00:00"/>
    </cacheField>
    <cacheField name="seller_state" numFmtId="0">
      <sharedItems containsBlank="1" count="23">
        <s v="PR"/>
        <s v="RJ"/>
        <s v="SP"/>
        <s v="BA"/>
        <s v="DF"/>
        <s v="MG"/>
        <s v="RS"/>
        <s v="SC"/>
        <s v="ES"/>
        <s v="CE"/>
        <s v="MS"/>
        <s v="PE"/>
        <s v="AM"/>
        <s v="GO"/>
        <s v="PB"/>
        <s v="SE"/>
        <s v="RN"/>
        <s v="RO"/>
        <s v="MT"/>
        <s v="PA"/>
        <s v="PI"/>
        <s v="MA"/>
        <m/>
      </sharedItems>
    </cacheField>
    <cacheField name="customer_state" numFmtId="0">
      <sharedItems containsBlank="1" count="28">
        <s v="MG"/>
        <s v="PR"/>
        <s v="SC"/>
        <s v="SP"/>
        <s v="BA"/>
        <s v="ES"/>
        <s v="RJ"/>
        <s v="RN"/>
        <s v="GO"/>
        <s v="DF"/>
        <s v="PA"/>
        <s v="CE"/>
        <s v="RS"/>
        <s v="SE"/>
        <s v="PB"/>
        <s v="PE"/>
        <s v="AC"/>
        <s v="MA"/>
        <s v="MS"/>
        <s v="MT"/>
        <s v="PI"/>
        <s v="TO"/>
        <s v="RO"/>
        <s v="AL"/>
        <s v="RR"/>
        <s v="AM"/>
        <s v="AP"/>
        <m/>
      </sharedItems>
    </cacheField>
    <cacheField name="orders" numFmtId="0">
      <sharedItems containsString="0" containsBlank="1" containsNumber="1" containsInteger="1" minValue="1" maxValue="847"/>
    </cacheField>
    <cacheField name="gross_revenue" numFmtId="0">
      <sharedItems containsString="0" containsBlank="1" containsNumber="1" minValue="18.59" maxValue="106463.65"/>
    </cacheField>
    <cacheField name="aov_proxy" numFmtId="0">
      <sharedItems containsString="0" containsBlank="1" containsNumber="1" minValue="18.59" maxValue="6726.66"/>
    </cacheField>
    <cacheField name="delivered_orders" numFmtId="0">
      <sharedItems containsString="0" containsBlank="1" containsNumber="1" containsInteger="1" minValue="0" maxValue="827"/>
    </cacheField>
    <cacheField name="reviewed_orders" numFmtId="0">
      <sharedItems containsString="0" containsBlank="1" containsNumber="1" containsInteger="1" minValue="0" maxValue="841"/>
    </cacheField>
    <cacheField name="avg_delivery_days" numFmtId="0">
      <sharedItems containsString="0" containsBlank="1" containsNumber="1" minValue="1" maxValue="210"/>
    </cacheField>
    <cacheField name="late_delivery_rate" numFmtId="0">
      <sharedItems containsString="0" containsBlank="1" containsNumber="1" minValue="0" maxValue="1"/>
    </cacheField>
    <cacheField name="avg_review_score" numFmtId="0">
      <sharedItems containsString="0" containsBlank="1" containsNumber="1" minValue="1" maxValue="5"/>
    </cacheField>
    <cacheField name="lane" numFmtId="0">
      <sharedItems containsBlank="1" count="417">
        <s v="PR -&gt; MG"/>
        <s v="PR -&gt; PR"/>
        <s v="PR -&gt; SC"/>
        <s v="PR -&gt; SP"/>
        <s v="RJ -&gt; MG"/>
        <s v="SP -&gt; BA"/>
        <s v="SP -&gt; ES"/>
        <s v="SP -&gt; MG"/>
        <s v="SP -&gt; PR"/>
        <s v="SP -&gt; RJ"/>
        <s v="SP -&gt; RN"/>
        <s v="SP -&gt; SP"/>
        <s v="BA -&gt; GO"/>
        <s v="BA -&gt; SC"/>
        <s v="BA -&gt; SP"/>
        <s v="DF -&gt; MG"/>
        <s v="DF -&gt; PR"/>
        <s v="DF -&gt; RJ"/>
        <s v="DF -&gt; SP"/>
        <s v="MG -&gt; DF"/>
        <s v="MG -&gt; GO"/>
        <s v="MG -&gt; MG"/>
        <s v="MG -&gt; PR"/>
        <s v="MG -&gt; RJ"/>
        <s v="MG -&gt; SP"/>
        <s v="PR -&gt; BA"/>
        <s v="PR -&gt; DF"/>
        <s v="PR -&gt; PA"/>
        <s v="PR -&gt; RJ"/>
        <s v="RJ -&gt; DF"/>
        <s v="RS -&gt; SC"/>
        <s v="SC -&gt; MG"/>
        <s v="SC -&gt; SC"/>
        <s v="SC -&gt; SP"/>
        <s v="SP -&gt; CE"/>
        <s v="SP -&gt; DF"/>
        <s v="SP -&gt; PA"/>
        <s v="SP -&gt; RS"/>
        <s v="SP -&gt; SC"/>
        <s v="SP -&gt; SE"/>
        <s v="ES -&gt; SC"/>
        <s v="MG -&gt; BA"/>
        <s v="MG -&gt; ES"/>
        <s v="MG -&gt; PB"/>
        <s v="MG -&gt; RS"/>
        <s v="MG -&gt; SC"/>
        <s v="PR -&gt; ES"/>
        <s v="PR -&gt; GO"/>
        <s v="PR -&gt; PE"/>
        <s v="PR -&gt; RS"/>
        <s v="RJ -&gt; GO"/>
        <s v="RJ -&gt; RJ"/>
        <s v="RJ -&gt; RS"/>
        <s v="RJ -&gt; SP"/>
        <s v="RS -&gt; SP"/>
        <s v="SC -&gt; PA"/>
        <s v="SC -&gt; RJ"/>
        <s v="SP -&gt; AC"/>
        <s v="SP -&gt; GO"/>
        <s v="SP -&gt; MA"/>
        <s v="SP -&gt; MS"/>
        <s v="SP -&gt; MT"/>
        <s v="SP -&gt; PE"/>
        <s v="SP -&gt; PI"/>
        <s v="BA -&gt; RJ"/>
        <s v="CE -&gt; SP"/>
        <s v="DF -&gt; PE"/>
        <s v="ES -&gt; SP"/>
        <s v="MG -&gt; MT"/>
        <s v="MG -&gt; PA"/>
        <s v="MS -&gt; SP"/>
        <s v="PE -&gt; RS"/>
        <s v="PR -&gt; CE"/>
        <s v="PR -&gt; MT"/>
        <s v="PR -&gt; SE"/>
        <s v="PR -&gt; TO"/>
        <s v="RJ -&gt; BA"/>
        <s v="RJ -&gt; MA"/>
        <s v="RJ -&gt; PA"/>
        <s v="RJ -&gt; PR"/>
        <s v="RJ -&gt; RO"/>
        <s v="RJ -&gt; SC"/>
        <s v="RJ -&gt; TO"/>
        <s v="RS -&gt; DF"/>
        <s v="RS -&gt; MG"/>
        <s v="RS -&gt; MT"/>
        <s v="RS -&gt; PA"/>
        <s v="SC -&gt; BA"/>
        <s v="SC -&gt; GO"/>
        <s v="SC -&gt; MA"/>
        <s v="SC -&gt; MT"/>
        <s v="SC -&gt; RN"/>
        <s v="SP -&gt; AL"/>
        <s v="SP -&gt; RO"/>
        <s v="AM -&gt; AL"/>
        <s v="BA -&gt; AL"/>
        <s v="BA -&gt; BA"/>
        <s v="BA -&gt; DF"/>
        <s v="CE -&gt; CE"/>
        <s v="CE -&gt; RO"/>
        <s v="ES -&gt; MT"/>
        <s v="GO -&gt; PR"/>
        <s v="MG -&gt; PE"/>
        <s v="MG -&gt; RR"/>
        <s v="MG -&gt; SE"/>
        <s v="PB -&gt; RJ"/>
        <s v="PE -&gt; SP"/>
        <s v="PR -&gt; AL"/>
        <s v="PR -&gt; AM"/>
        <s v="PR -&gt; AP"/>
        <s v="PR -&gt; PB"/>
        <s v="RJ -&gt; PE"/>
        <s v="RJ -&gt; SE"/>
        <s v="RS -&gt; BA"/>
        <s v="RS -&gt; CE"/>
        <s v="RS -&gt; PI"/>
        <s v="RS -&gt; PR"/>
        <s v="RS -&gt; RJ"/>
        <s v="RS -&gt; RS"/>
        <s v="SC -&gt; PB"/>
        <s v="SC -&gt; PR"/>
        <s v="SC -&gt; RS"/>
        <s v="SE -&gt; PA"/>
        <s v="SP -&gt; AM"/>
        <s v="SP -&gt; PB"/>
        <s v="SP -&gt; RR"/>
        <s v="BA -&gt; MA"/>
        <s v="BA -&gt; MG"/>
        <s v="BA -&gt; PA"/>
        <s v="BA -&gt; PR"/>
        <s v="CE -&gt; MG"/>
        <s v="CE -&gt; PR"/>
        <s v="CE -&gt; RJ"/>
        <s v="CE -&gt; SC"/>
        <s v="ES -&gt; RJ"/>
        <s v="GO -&gt; PE"/>
        <s v="MG -&gt; AC"/>
        <s v="MG -&gt; AL"/>
        <s v="MG -&gt; CE"/>
        <s v="MG -&gt; MA"/>
        <s v="MG -&gt; MS"/>
        <s v="PR -&gt; MS"/>
        <s v="RJ -&gt; AL"/>
        <s v="RJ -&gt; ES"/>
        <s v="RS -&gt; RO"/>
        <s v="SC -&gt; AL"/>
        <s v="SC -&gt; DF"/>
        <s v="SC -&gt; SE"/>
        <s v="BA -&gt; PE"/>
        <s v="CE -&gt; BA"/>
        <s v="MG -&gt; PI"/>
        <s v="MG -&gt; RN"/>
        <s v="MG -&gt; RO"/>
        <s v="PE -&gt; MG"/>
        <s v="PR -&gt; PI"/>
        <s v="RJ -&gt; PB"/>
        <s v="RS -&gt; PB"/>
        <s v="RS -&gt; RN"/>
        <s v="SC -&gt; ES"/>
        <s v="SC -&gt; PI"/>
        <s v="SP -&gt; TO"/>
        <s v="CE -&gt; PE"/>
        <s v="DF -&gt; SE"/>
        <s v="MS -&gt; AC"/>
        <s v="MS -&gt; BA"/>
        <s v="RS -&gt; GO"/>
        <s v="RS -&gt; PE"/>
        <s v="SC -&gt; CE"/>
        <s v="DF -&gt; DF"/>
        <s v="ES -&gt; RS"/>
        <s v="ES -&gt; TO"/>
        <s v="MG -&gt; TO"/>
        <s v="MS -&gt; RJ"/>
        <s v="RS -&gt; MA"/>
        <s v="SC -&gt; PE"/>
        <s v="SC -&gt; TO"/>
        <s v="SP -&gt; AP"/>
        <s v="AM -&gt; MA"/>
        <s v="CE -&gt; MT"/>
        <s v="GO -&gt; MT"/>
        <s v="GO -&gt; SP"/>
        <s v="PB -&gt; PB"/>
        <s v="RJ -&gt; CE"/>
        <s v="SC -&gt; RO"/>
        <s v="AM -&gt; MG"/>
        <s v="CE -&gt; ES"/>
        <s v="DF -&gt; BA"/>
        <s v="ES -&gt; MG"/>
        <s v="GO -&gt; PA"/>
        <s v="GO -&gt; RS"/>
        <s v="PE -&gt; GO"/>
        <s v="PE -&gt; RJ"/>
        <s v="PR -&gt; MA"/>
        <s v="PR -&gt; RN"/>
        <s v="PR -&gt; RO"/>
        <s v="RS -&gt; AL"/>
        <s v="SC -&gt; MS"/>
        <s v="DF -&gt; RS"/>
        <s v="GO -&gt; MG"/>
        <s v="GO -&gt; RJ"/>
        <s v="MG -&gt; AM"/>
        <s v="MS -&gt; GO"/>
        <s v="PB -&gt; PE"/>
        <s v="PB -&gt; SP"/>
        <s v="RJ -&gt; RN"/>
        <s v="RS -&gt; ES"/>
        <s v="RS -&gt; MS"/>
        <s v="DF -&gt; PA"/>
        <s v="PB -&gt; MA"/>
        <s v="PB -&gt; PA"/>
        <s v="PE -&gt; PR"/>
        <s v="RS -&gt; AM"/>
        <s v="BA -&gt; RO"/>
        <s v="GO -&gt; BA"/>
        <s v="RJ -&gt; PI"/>
        <s v="RS -&gt; SE"/>
        <s v="DF -&gt; PB"/>
        <s v="ES -&gt; PA"/>
        <s v="ES -&gt; PR"/>
        <s v="DF -&gt; ES"/>
        <s v="DF -&gt; MT"/>
        <s v="DF -&gt; RN"/>
        <s v="DF -&gt; SC"/>
        <s v="DF -&gt; MA"/>
        <s v="MS -&gt; DF"/>
        <s v="MS -&gt; PR"/>
        <s v="RN -&gt; BA"/>
        <s v="RN -&gt; CE"/>
        <s v="RN -&gt; RJ"/>
        <s v="RO -&gt; BA"/>
        <s v="CE -&gt; AM"/>
        <s v="DF -&gt; AL"/>
        <s v="GO -&gt; CE"/>
        <s v="ES -&gt; ES"/>
        <s v="GO -&gt; DF"/>
        <s v="GO -&gt; MA"/>
        <s v="MS -&gt; SC"/>
        <s v="RJ -&gt; AC"/>
        <s v="RJ -&gt; AM"/>
        <s v="RN -&gt; PB"/>
        <s v="RN -&gt; RS"/>
        <s v="BA -&gt; CE"/>
        <s v="GO -&gt; GO"/>
        <s v="RO -&gt; SP"/>
        <s v="MS -&gt; RS"/>
        <s v="PE -&gt; ES"/>
        <s v="RJ -&gt; MS"/>
        <s v="RS -&gt; AP"/>
        <s v="ES -&gt; BA"/>
        <s v="ES -&gt; CE"/>
        <s v="GO -&gt; MS"/>
        <s v="MT -&gt; MT"/>
        <s v="PR -&gt; AC"/>
        <s v="RO -&gt; RJ"/>
        <s v="SE -&gt; RJ"/>
        <s v="BA -&gt; PB"/>
        <s v="ES -&gt; GO"/>
        <s v="PE -&gt; MS"/>
        <s v="GO -&gt; ES"/>
        <s v="PE -&gt; BA"/>
        <s v="PE -&gt; CE"/>
        <s v="ES -&gt; PE"/>
        <s v="DF -&gt; MS"/>
        <s v="PB -&gt; BA"/>
        <s v="RN -&gt; PR"/>
        <s v="RN -&gt; SP"/>
        <s v="DF -&gt; PI"/>
        <s v="BA -&gt; PI"/>
        <s v="DF -&gt; CE"/>
        <s v="ES -&gt; DF"/>
        <s v="ES -&gt; PI"/>
        <s v="GO -&gt; RN"/>
        <s v="RO -&gt; RS"/>
        <s v="BA -&gt; ES"/>
        <s v="CE -&gt; RS"/>
        <s v="DF -&gt; GO"/>
        <s v="MT -&gt; DF"/>
        <s v="PB -&gt; MT"/>
        <s v="PE -&gt; PA"/>
        <s v="RJ -&gt; MT"/>
        <s v="BA -&gt; RN"/>
        <s v="GO -&gt; AL"/>
        <s v="PE -&gt; PE"/>
        <s v="RS -&gt; AC"/>
        <s v="DF -&gt; AC"/>
        <s v="MT -&gt; MG"/>
        <s v="RO -&gt; PR"/>
        <s v="RN -&gt; PA"/>
        <s v="RN -&gt; RN"/>
        <s v="RN -&gt; SC"/>
        <s v="SC -&gt; AM"/>
        <s v="DF -&gt; TO"/>
        <s v="BA -&gt; AC"/>
        <s v="BA -&gt; RS"/>
        <s v="BA -&gt; SE"/>
        <s v="BA -&gt; TO"/>
        <s v="MT -&gt; GO"/>
        <s v="MT -&gt; RJ"/>
        <s v="PB -&gt; CE"/>
        <s v="BA -&gt; MT"/>
        <s v="MT -&gt; PR"/>
        <s v="CE -&gt; PI"/>
        <s v="GO -&gt; PB"/>
        <s v="GO -&gt; SC"/>
        <s v="PA -&gt; PR"/>
        <s v="SC -&gt; AP"/>
        <s v="PA -&gt; SP"/>
        <s v="MT -&gt; MA"/>
        <s v="MT -&gt; SP"/>
        <s v="GO -&gt; RO"/>
        <s v="MT -&gt; BA"/>
        <s v="MT -&gt; PB"/>
        <s v="MT -&gt; RS"/>
        <s v="RS -&gt; TO"/>
        <s v="MS -&gt; MG"/>
        <s v="MS -&gt; MT"/>
        <s v="MT -&gt; ES"/>
        <s v="MT -&gt; PA"/>
        <s v="MT -&gt; PE"/>
        <s v="ES -&gt; RN"/>
        <s v="ES -&gt; RO"/>
        <s v="BA -&gt; AP"/>
        <s v="SE -&gt; PE"/>
        <s v="BA -&gt; AM"/>
        <s v="MT -&gt; MS"/>
        <s v="RO -&gt; SE"/>
        <s v="SE -&gt; PR"/>
        <s v="CE -&gt; MS"/>
        <s v="MT -&gt; RO"/>
        <s v="PA -&gt; MG"/>
        <s v="PB -&gt; DF"/>
        <s v="PE -&gt; SC"/>
        <s v="SE -&gt; SP"/>
        <s v="MT -&gt; SC"/>
        <s v="PB -&gt; MG"/>
        <s v="MT -&gt; RN"/>
        <s v="SC -&gt; AC"/>
        <s v="RJ -&gt; AP"/>
        <s v="BA -&gt; MS"/>
        <s v="CE -&gt; PA"/>
        <s v="MG -&gt; AP"/>
        <s v="PI -&gt; PR"/>
        <s v="PE -&gt; DF"/>
        <s v="PE -&gt; PB"/>
        <s v="RO -&gt; ES"/>
        <s v="SE -&gt; GO"/>
        <s v="GO -&gt; AM"/>
        <s v="GO -&gt; PI"/>
        <s v="MA -&gt; SP"/>
        <s v="PE -&gt; PI"/>
        <s v="PE -&gt; SE"/>
        <s v="MA -&gt; DF"/>
        <s v="MA -&gt; MG"/>
        <s v="MA -&gt; SC"/>
        <s v="PI -&gt; PE"/>
        <s v="PR -&gt; RR"/>
        <s v="MA -&gt; MT"/>
        <s v="MA -&gt; RJ"/>
        <s v="PI -&gt; MG"/>
        <s v="MA -&gt; ES"/>
        <s v="MA -&gt; RS"/>
        <s v="PE -&gt; MA"/>
        <s v="MA -&gt; PE"/>
        <s v="PI -&gt; SC"/>
        <s v="PI -&gt; SP"/>
        <s v="GO -&gt; TO"/>
        <s v="MA -&gt; BA"/>
        <s v="MT -&gt; CE"/>
        <s v="PE -&gt; AL"/>
        <s v="PE -&gt; TO"/>
        <s v="PI -&gt; RJ"/>
        <s v="RN -&gt; AL"/>
        <s v="MA -&gt; GO"/>
        <s v="MA -&gt; PB"/>
        <s v="MA -&gt; PR"/>
        <s v="PB -&gt; AL"/>
        <s v="SC -&gt; RR"/>
        <s v="GO -&gt; AP"/>
        <s v="PI -&gt; PI"/>
        <s v="MA -&gt; MA"/>
        <s v="MA -&gt; RN"/>
        <s v="MA -&gt; AL"/>
        <s v="MA -&gt; CE"/>
        <s v="ES -&gt; SE"/>
        <s v="PE -&gt; RO"/>
        <s v="RN -&gt; DF"/>
        <s v="MA -&gt; PA"/>
        <s v="MA -&gt; SE"/>
        <s v="CE -&gt; MA"/>
        <s v="GO -&gt; AC"/>
        <s v="PI -&gt; CE"/>
        <s v="MA -&gt; MS"/>
        <s v="PE -&gt; MT"/>
        <s v="PB -&gt; ES"/>
        <s v="PE -&gt; AP"/>
        <s v="PE -&gt; RN"/>
        <s v="MA -&gt; PI"/>
        <s v="PB -&gt; RN"/>
        <s v="CE -&gt; GO"/>
        <s v="MA -&gt; AM"/>
        <s v="CE -&gt; PB"/>
        <s v="CE -&gt; RN"/>
        <s v="PB -&gt; SE"/>
        <s v="CE -&gt; AL"/>
        <s v="ES -&gt; MA"/>
        <s v="MA -&gt; AP"/>
        <s v="MA -&gt; TO"/>
        <s v="PI -&gt; PB"/>
        <s v="CE -&gt; DF"/>
        <s v="SE -&gt; ES"/>
        <s v="BA -&gt; RR"/>
        <s v="CE -&gt; SE"/>
        <s v="PB -&gt; GO"/>
        <s v="MA -&gt; AC"/>
        <s v="PI -&gt; MA"/>
        <s v="RN -&gt; MG"/>
        <m/>
      </sharedItems>
    </cacheField>
    <cacheField name="is_instrastate" numFmtId="0">
      <sharedItems containsBlank="1" count="3">
        <b v="0"/>
        <b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8495367" createdVersion="8" refreshedVersion="8" minRefreshableVersion="3" recordCount="9" xr:uid="{1733CE9B-36B9-478E-BAE0-0C4A93AEE2C6}">
  <cacheSource type="worksheet">
    <worksheetSource ref="A1:D1048576" sheet="retention_90d"/>
  </cacheSource>
  <cacheFields count="4">
    <cacheField name="late_delivery" numFmtId="0">
      <sharedItems containsBlank="1" count="3">
        <b v="0"/>
        <b v="1"/>
        <m/>
      </sharedItems>
    </cacheField>
    <cacheField name="review_bucket" numFmtId="0">
      <sharedItems containsBlank="1" count="5">
        <s v="no_review"/>
        <s v="low_1_2"/>
        <s v="mid_3"/>
        <s v="high_4_5"/>
        <m/>
      </sharedItems>
    </cacheField>
    <cacheField name="customers" numFmtId="0">
      <sharedItems containsString="0" containsBlank="1" containsNumber="1" containsInteger="1" minValue="146" maxValue="71445"/>
    </cacheField>
    <cacheField name="repeat_rate_90d" numFmtId="0">
      <sharedItems containsString="0" containsBlank="1" containsNumber="1" minValue="1.6299999999999999E-2" maxValue="2.740000000000000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035199074075" createdVersion="8" refreshedVersion="8" minRefreshableVersion="3" recordCount="87" xr:uid="{EE44666D-6195-416D-89BD-962FA698013C}">
  <cacheSource type="worksheet">
    <worksheetSource ref="A1:N1048576" sheet="kpis_weekly"/>
  </cacheSource>
  <cacheFields count="17">
    <cacheField name="week_start" numFmtId="0">
      <sharedItems containsNonDate="0" containsDate="1" containsString="0" containsBlank="1" minDate="2017-01-02T00:00:00" maxDate="2018-08-21T00:00:00" count="87">
        <d v="2017-01-02T00:00:00"/>
        <d v="2017-01-09T00:00:00"/>
        <d v="2017-01-16T00:00:00"/>
        <d v="2017-01-23T00:00:00"/>
        <d v="2017-01-30T00:00:00"/>
        <d v="2017-02-06T00:00:00"/>
        <d v="2017-02-13T00:00:00"/>
        <d v="2017-02-20T00:00:00"/>
        <d v="2017-02-27T00:00:00"/>
        <d v="2017-03-06T00:00:00"/>
        <d v="2017-03-13T00:00:00"/>
        <d v="2017-03-20T00:00:00"/>
        <d v="2017-03-27T00:00:00"/>
        <d v="2017-04-03T00:00:00"/>
        <d v="2017-04-10T00:00:00"/>
        <d v="2017-04-17T00:00:00"/>
        <d v="2017-04-24T00:00:00"/>
        <d v="2017-05-01T00:00:00"/>
        <d v="2017-05-08T00:00:00"/>
        <d v="2017-05-15T00:00:00"/>
        <d v="2017-05-22T00:00:00"/>
        <d v="2017-05-29T00:00:00"/>
        <d v="2017-06-05T00:00:00"/>
        <d v="2017-06-12T00:00:00"/>
        <d v="2017-06-19T00:00:00"/>
        <d v="2017-06-26T00:00:00"/>
        <d v="2017-07-03T00:00:00"/>
        <d v="2017-07-10T00:00:00"/>
        <d v="2017-07-17T00:00:00"/>
        <d v="2017-07-24T00:00:00"/>
        <d v="2017-07-31T00:00:00"/>
        <d v="2017-08-07T00:00:00"/>
        <d v="2017-08-14T00:00:00"/>
        <d v="2017-08-21T00:00:00"/>
        <d v="2017-08-28T00:00:00"/>
        <d v="2017-09-04T00:00:00"/>
        <d v="2017-09-11T00:00:00"/>
        <d v="2017-09-18T00:00:00"/>
        <d v="2017-09-25T00:00:00"/>
        <d v="2017-10-02T00:00:00"/>
        <d v="2017-10-09T00:00:00"/>
        <d v="2017-10-16T00:00:00"/>
        <d v="2017-10-23T00:00:00"/>
        <d v="2017-10-30T00:00:00"/>
        <d v="2017-11-06T00:00:00"/>
        <d v="2017-11-13T00:00:00"/>
        <d v="2017-11-20T00:00:00"/>
        <d v="2017-11-27T00:00:00"/>
        <d v="2017-12-04T00:00:00"/>
        <d v="2017-12-11T00:00:00"/>
        <d v="2017-12-18T00:00:00"/>
        <d v="2017-12-25T00:00:00"/>
        <d v="2018-01-01T00:00:00"/>
        <d v="2018-01-08T00:00:00"/>
        <d v="2018-01-15T00:00:00"/>
        <d v="2018-01-22T00:00:00"/>
        <d v="2018-01-29T00:00:00"/>
        <d v="2018-02-05T00:00:00"/>
        <d v="2018-02-12T00:00:00"/>
        <d v="2018-02-19T00:00:00"/>
        <d v="2018-02-26T00:00:00"/>
        <d v="2018-03-05T00:00:00"/>
        <d v="2018-03-12T00:00:00"/>
        <d v="2018-03-19T00:00:00"/>
        <d v="2018-03-26T00:00:00"/>
        <d v="2018-04-02T00:00:00"/>
        <d v="2018-04-09T00:00:00"/>
        <d v="2018-04-16T00:00:00"/>
        <d v="2018-04-23T00:00:00"/>
        <d v="2018-04-30T00:00:00"/>
        <d v="2018-05-07T00:00:00"/>
        <d v="2018-05-14T00:00:00"/>
        <d v="2018-05-21T00:00:00"/>
        <d v="2018-05-28T00:00:00"/>
        <d v="2018-06-04T00:00:00"/>
        <d v="2018-06-11T00:00:00"/>
        <d v="2018-06-18T00:00:00"/>
        <d v="2018-06-25T00:00:00"/>
        <d v="2018-07-02T00:00:00"/>
        <d v="2018-07-09T00:00:00"/>
        <d v="2018-07-16T00:00:00"/>
        <d v="2018-07-23T00:00:00"/>
        <d v="2018-07-30T00:00:00"/>
        <d v="2018-08-06T00:00:00"/>
        <d v="2018-08-13T00:00:00"/>
        <d v="2018-08-20T00:00:00"/>
        <m/>
      </sharedItems>
      <fieldGroup par="16"/>
    </cacheField>
    <cacheField name="orders" numFmtId="0">
      <sharedItems containsString="0" containsBlank="1" containsNumber="1" containsInteger="1" minValue="46" maxValue="3008"/>
    </cacheField>
    <cacheField name="gross_revenue" numFmtId="0">
      <sharedItems containsString="0" containsBlank="1" containsNumber="1" minValue="3953.17" maxValue="474623.65"/>
    </cacheField>
    <cacheField name="item_revenue" numFmtId="0">
      <sharedItems containsString="0" containsBlank="1" containsNumber="1" minValue="3374.76" maxValue="407169.06"/>
    </cacheField>
    <cacheField name="freight_revenue" numFmtId="0">
      <sharedItems containsString="0" containsBlank="1" containsNumber="1" minValue="578.41" maxValue="67454.59"/>
    </cacheField>
    <cacheField name="aov" numFmtId="0">
      <sharedItems containsString="0" containsBlank="1" containsNumber="1" minValue="73.36" maxValue="180.38"/>
    </cacheField>
    <cacheField name="order_value_incl_shipping" numFmtId="0">
      <sharedItems containsString="0" containsBlank="1" containsNumber="1" minValue="85.94" maxValue="203.43"/>
    </cacheField>
    <cacheField name="shipping_per_order" numFmtId="0">
      <sharedItems containsString="0" containsBlank="1" containsNumber="1" minValue="12.57" maxValue="27.86"/>
    </cacheField>
    <cacheField name="shipping_share" numFmtId="0">
      <sharedItems containsString="0" containsBlank="1" containsNumber="1" minValue="0.1125" maxValue="0.16789999999999999"/>
    </cacheField>
    <cacheField name="items_per_order" numFmtId="0">
      <sharedItems containsString="0" containsBlank="1" containsNumber="1" minValue="1.02" maxValue="1.21"/>
    </cacheField>
    <cacheField name="delivered_rate" numFmtId="0">
      <sharedItems containsString="0" containsBlank="1" containsNumber="1" minValue="0.91249999999999998" maxValue="0.99260000000000004"/>
    </cacheField>
    <cacheField name="canceled_rate" numFmtId="0">
      <sharedItems containsString="0" containsBlank="1" containsNumber="1" minValue="0" maxValue="2.5000000000000001E-2"/>
    </cacheField>
    <cacheField name="orders_4wk_avg" numFmtId="0">
      <sharedItems containsString="0" containsBlank="1" containsNumber="1" minValue="21.75" maxValue="2049.75"/>
    </cacheField>
    <cacheField name="revenue_4wk_avg" numFmtId="0">
      <sharedItems containsString="0" containsBlank="1" containsNumber="1" minValue="2116.5500000000002" maxValue="316078.18"/>
    </cacheField>
    <cacheField name="Months (week_start)" numFmtId="0" databaseField="0">
      <fieldGroup base="0">
        <rangePr groupBy="months" startDate="2017-01-02T00:00:00" endDate="2018-08-21T00:00:00"/>
        <groupItems count="14">
          <s v="&lt;1/2/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1/2018"/>
        </groupItems>
      </fieldGroup>
    </cacheField>
    <cacheField name="Quarters (week_start)" numFmtId="0" databaseField="0">
      <fieldGroup base="0">
        <rangePr groupBy="quarters" startDate="2017-01-02T00:00:00" endDate="2018-08-21T00:00:00"/>
        <groupItems count="6">
          <s v="&lt;1/2/2017"/>
          <s v="Qtr1"/>
          <s v="Qtr2"/>
          <s v="Qtr3"/>
          <s v="Qtr4"/>
          <s v="&gt;8/21/2018"/>
        </groupItems>
      </fieldGroup>
    </cacheField>
    <cacheField name="Years (week_start)" numFmtId="0" databaseField="0">
      <fieldGroup base="0">
        <rangePr groupBy="years" startDate="2017-01-02T00:00:00" endDate="2018-08-21T00:00:00"/>
        <groupItems count="4">
          <s v="&lt;1/2/2017"/>
          <s v="2017"/>
          <s v="2018"/>
          <s v="&gt;8/2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4.919057870371" createdVersion="8" refreshedVersion="8" minRefreshableVersion="3" recordCount="220" xr:uid="{F3CD8E2F-DBC1-4418-90A5-537399ADA4C3}">
  <cacheSource type="worksheet">
    <worksheetSource ref="A1:I1048576" sheet="cohort_ltv_month"/>
  </cacheSource>
  <cacheFields count="12">
    <cacheField name="cohort_month" numFmtId="0">
      <sharedItems containsNonDate="0" containsDate="1" containsString="0" containsBlank="1" minDate="2016-09-01T00:00:00" maxDate="2018-08-02T00:00:00" count="24">
        <d v="2016-09-01T00:00:00"/>
        <d v="2016-10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m/>
      </sharedItems>
      <fieldGroup par="11"/>
    </cacheField>
    <cacheField name="month_index" numFmtId="0">
      <sharedItems containsString="0" containsBlank="1" containsNumber="1" containsInteger="1" minValue="0" maxValue="20" count="21">
        <n v="0"/>
        <n v="6"/>
        <n v="9"/>
        <n v="11"/>
        <n v="13"/>
        <n v="15"/>
        <n v="17"/>
        <n v="19"/>
        <n v="20"/>
        <n v="1"/>
        <n v="2"/>
        <n v="3"/>
        <n v="4"/>
        <n v="5"/>
        <n v="7"/>
        <n v="8"/>
        <n v="10"/>
        <n v="12"/>
        <n v="14"/>
        <n v="16"/>
        <m/>
      </sharedItems>
    </cacheField>
    <cacheField name="cohort_size" numFmtId="0">
      <sharedItems containsString="0" containsBlank="1" containsNumber="1" containsInteger="1" minValue="1" maxValue="7060"/>
    </cacheField>
    <cacheField name="active_customers" numFmtId="0">
      <sharedItems containsString="0" containsBlank="1" containsNumber="1" containsInteger="1" minValue="1" maxValue="7060"/>
    </cacheField>
    <cacheField name="orders" numFmtId="0">
      <sharedItems containsString="0" containsBlank="1" containsNumber="1" containsInteger="1" minValue="1" maxValue="7160"/>
    </cacheField>
    <cacheField name="gross_revenue" numFmtId="0">
      <sharedItems containsString="0" containsBlank="1" containsNumber="1" minValue="19.62" maxValue="1135447.18"/>
    </cacheField>
    <cacheField name="retention_rate" numFmtId="0">
      <sharedItems containsString="0" containsBlank="1" containsNumber="1" minValue="2.0000000000000001E-4" maxValue="1"/>
    </cacheField>
    <cacheField name="revenue_per_cohort_customer" numFmtId="0">
      <sharedItems containsString="0" containsBlank="1" containsNumber="1" minValue="0.02" maxValue="177.77"/>
    </cacheField>
    <cacheField name="cumulative_revenue_per_cohort_customer" numFmtId="0">
      <sharedItems containsString="0" containsBlank="1" containsNumber="1" minValue="19.62" maxValue="184.13"/>
    </cacheField>
    <cacheField name="Months (cohort_month)" numFmtId="0" databaseField="0">
      <fieldGroup base="0">
        <rangePr groupBy="months" startDate="2016-09-01T00:00:00" endDate="2018-08-02T00:00:00"/>
        <groupItems count="14">
          <s v="&lt;9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18"/>
        </groupItems>
      </fieldGroup>
    </cacheField>
    <cacheField name="Quarters (cohort_month)" numFmtId="0" databaseField="0">
      <fieldGroup base="0">
        <rangePr groupBy="quarters" startDate="2016-09-01T00:00:00" endDate="2018-08-02T00:00:00"/>
        <groupItems count="6">
          <s v="&lt;9/1/2016"/>
          <s v="Qtr1"/>
          <s v="Qtr2"/>
          <s v="Qtr3"/>
          <s v="Qtr4"/>
          <s v="&gt;8/2/2018"/>
        </groupItems>
      </fieldGroup>
    </cacheField>
    <cacheField name="Years (cohort_month)" numFmtId="0" databaseField="0">
      <fieldGroup base="0">
        <rangePr groupBy="years" startDate="2016-09-01T00:00:00" endDate="2018-08-02T00:00:00"/>
        <groupItems count="5">
          <s v="&lt;9/1/2016"/>
          <s v="2016"/>
          <s v="2017"/>
          <s v="2018"/>
          <s v="&gt;8/2/2018"/>
        </groupItems>
      </fieldGroup>
    </cacheField>
  </cacheFields>
  <extLst>
    <ext xmlns:x14="http://schemas.microsoft.com/office/spreadsheetml/2009/9/main" uri="{725AE2AE-9491-48be-B2B4-4EB974FC3084}">
      <x14:pivotCacheDefinition pivotCacheId="102512863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55.685435648149" createdVersion="8" refreshedVersion="8" minRefreshableVersion="3" recordCount="220" xr:uid="{28994E2F-D770-4ED2-96C0-4A0E41B47636}">
  <cacheSource type="worksheet">
    <worksheetSource ref="A1:J1048576" sheet="cohort_ltv_month"/>
  </cacheSource>
  <cacheFields count="13">
    <cacheField name="cohort_month" numFmtId="14">
      <sharedItems containsNonDate="0" containsDate="1" containsString="0" containsBlank="1" minDate="2016-09-01T00:00:00" maxDate="2018-08-02T00:00:00" count="24">
        <d v="2016-09-01T00:00:00"/>
        <d v="2016-10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m/>
      </sharedItems>
      <fieldGroup par="12"/>
    </cacheField>
    <cacheField name="month_index" numFmtId="0">
      <sharedItems containsString="0" containsBlank="1" containsNumber="1" containsInteger="1" minValue="0" maxValue="20" count="21">
        <n v="0"/>
        <n v="6"/>
        <n v="9"/>
        <n v="11"/>
        <n v="13"/>
        <n v="15"/>
        <n v="17"/>
        <n v="19"/>
        <n v="20"/>
        <n v="1"/>
        <n v="2"/>
        <n v="3"/>
        <n v="4"/>
        <n v="5"/>
        <n v="7"/>
        <n v="8"/>
        <n v="10"/>
        <n v="12"/>
        <n v="14"/>
        <n v="16"/>
        <m/>
      </sharedItems>
    </cacheField>
    <cacheField name="cohort_size" numFmtId="0">
      <sharedItems containsString="0" containsBlank="1" containsNumber="1" containsInteger="1" minValue="1" maxValue="7060"/>
    </cacheField>
    <cacheField name="active_customers" numFmtId="0">
      <sharedItems containsString="0" containsBlank="1" containsNumber="1" containsInteger="1" minValue="1" maxValue="7060"/>
    </cacheField>
    <cacheField name="orders" numFmtId="0">
      <sharedItems containsString="0" containsBlank="1" containsNumber="1" containsInteger="1" minValue="1" maxValue="7160"/>
    </cacheField>
    <cacheField name="gross_revenue" numFmtId="0">
      <sharedItems containsString="0" containsBlank="1" containsNumber="1" minValue="19.62" maxValue="1135447.18"/>
    </cacheField>
    <cacheField name="retention_rate" numFmtId="0">
      <sharedItems containsString="0" containsBlank="1" containsNumber="1" minValue="2.0000000000000001E-4" maxValue="1"/>
    </cacheField>
    <cacheField name="revenue_per_cohort_customer" numFmtId="0">
      <sharedItems containsString="0" containsBlank="1" containsNumber="1" minValue="0.02" maxValue="177.77"/>
    </cacheField>
    <cacheField name="cumulative_revenue_per_cohort_customer" numFmtId="0">
      <sharedItems containsString="0" containsBlank="1" containsNumber="1" minValue="19.62" maxValue="184.13"/>
    </cacheField>
    <cacheField name="cohort_label" numFmtId="0">
      <sharedItems containsBlank="1"/>
    </cacheField>
    <cacheField name="Months (cohort_month)" numFmtId="0" databaseField="0">
      <fieldGroup base="0">
        <rangePr groupBy="months" startDate="2016-09-01T00:00:00" endDate="2018-08-02T00:00:00"/>
        <groupItems count="14">
          <s v="&lt;9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/2018"/>
        </groupItems>
      </fieldGroup>
    </cacheField>
    <cacheField name="Quarters (cohort_month)" numFmtId="0" databaseField="0">
      <fieldGroup base="0">
        <rangePr groupBy="quarters" startDate="2016-09-01T00:00:00" endDate="2018-08-02T00:00:00"/>
        <groupItems count="6">
          <s v="&lt;9/1/2016"/>
          <s v="Qtr1"/>
          <s v="Qtr2"/>
          <s v="Qtr3"/>
          <s v="Qtr4"/>
          <s v="&gt;8/2/2018"/>
        </groupItems>
      </fieldGroup>
    </cacheField>
    <cacheField name="Years (cohort_month)" numFmtId="0" databaseField="0">
      <fieldGroup base="0">
        <rangePr groupBy="years" startDate="2016-09-01T00:00:00" endDate="2018-08-02T00:00:00"/>
        <groupItems count="5">
          <s v="&lt;9/1/2016"/>
          <s v="2016"/>
          <s v="2017"/>
          <s v="2018"/>
          <s v="&gt;8/2/2018"/>
        </groupItems>
      </fieldGroup>
    </cacheField>
  </cacheFields>
  <extLst>
    <ext xmlns:x14="http://schemas.microsoft.com/office/spreadsheetml/2009/9/main" uri="{725AE2AE-9491-48be-B2B4-4EB974FC3084}">
      <x14:pivotCacheDefinition pivotCacheId="13030872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n v="46"/>
    <n v="3953.17"/>
    <n v="3374.76"/>
    <n v="578.41"/>
    <n v="73.36"/>
    <n v="85.94"/>
    <n v="12.57"/>
    <n v="0.14630000000000001"/>
    <n v="1.02"/>
    <n v="0.95650000000000002"/>
    <n v="0"/>
    <n v="21.75"/>
    <n v="2116.5500000000002"/>
    <n v="44.74"/>
    <n v="43.999000000000002"/>
    <n v="0"/>
  </r>
  <r>
    <x v="1"/>
    <n v="80"/>
    <n v="14742.33"/>
    <n v="12937.24"/>
    <n v="1805.09"/>
    <n v="161.72"/>
    <n v="184.28"/>
    <n v="22.56"/>
    <n v="0.12239999999999999"/>
    <n v="1.1100000000000001"/>
    <n v="0.91249999999999998"/>
    <n v="2.5000000000000001E-2"/>
    <n v="32"/>
    <n v="4678.78"/>
    <n v="61.5"/>
    <n v="73"/>
    <n v="2"/>
  </r>
  <r>
    <x v="2"/>
    <n v="197"/>
    <n v="28318.240000000002"/>
    <n v="24310.46"/>
    <n v="4007.78"/>
    <n v="123.4"/>
    <n v="143.75"/>
    <n v="20.34"/>
    <n v="0.14149999999999999"/>
    <n v="1.21"/>
    <n v="0.95940000000000003"/>
    <n v="0"/>
    <n v="81"/>
    <n v="11758.34"/>
    <n v="92.35"/>
    <n v="189.0018"/>
    <n v="0"/>
  </r>
  <r>
    <x v="3"/>
    <n v="354"/>
    <n v="65589.08"/>
    <n v="57773.15"/>
    <n v="7815.93"/>
    <n v="163.19999999999999"/>
    <n v="185.28"/>
    <n v="22.08"/>
    <n v="0.1192"/>
    <n v="1.19"/>
    <n v="0.93789999999999996"/>
    <n v="2.8E-3"/>
    <n v="169.25"/>
    <n v="28150.71"/>
    <n v="130.41999999999999"/>
    <n v="332.01659999999998"/>
    <n v="0.99119999999999997"/>
  </r>
  <r>
    <x v="4"/>
    <n v="467"/>
    <n v="81927.899999999994"/>
    <n v="71710.34"/>
    <n v="10217.56"/>
    <n v="153.56"/>
    <n v="175.43"/>
    <n v="21.88"/>
    <n v="0.12470000000000001"/>
    <n v="1.1200000000000001"/>
    <n v="0.92510000000000003"/>
    <n v="8.6E-3"/>
    <n v="274.5"/>
    <n v="47644.39"/>
    <n v="150.47"/>
    <n v="432.02170000000001"/>
    <n v="4.0162000000000004"/>
  </r>
  <r>
    <x v="5"/>
    <n v="548"/>
    <n v="90027.6"/>
    <n v="78487.83"/>
    <n v="11539.77"/>
    <n v="143.22999999999999"/>
    <n v="164.28"/>
    <n v="21.06"/>
    <n v="0.12820000000000001"/>
    <n v="1.07"/>
    <n v="0.9325"/>
    <n v="7.3000000000000001E-3"/>
    <n v="391.5"/>
    <n v="66465.710000000006"/>
    <n v="145.85"/>
    <n v="511.01"/>
    <n v="4.0004"/>
  </r>
  <r>
    <x v="6"/>
    <n v="411"/>
    <n v="63703.67"/>
    <n v="54493.94"/>
    <n v="9209.73"/>
    <n v="132.59"/>
    <n v="155"/>
    <n v="22.41"/>
    <n v="0.14460000000000001"/>
    <n v="1.1000000000000001"/>
    <n v="0.92210000000000003"/>
    <n v="7.3000000000000001E-3"/>
    <n v="445"/>
    <n v="75312.06"/>
    <n v="148.15"/>
    <n v="378.98309999999998"/>
    <n v="3.0003000000000002"/>
  </r>
  <r>
    <x v="7"/>
    <n v="379"/>
    <n v="55800.11"/>
    <n v="47463.29"/>
    <n v="8336.82"/>
    <n v="125.23"/>
    <n v="147.22999999999999"/>
    <n v="22"/>
    <n v="0.14940000000000001"/>
    <n v="1.1399999999999999"/>
    <n v="0.92079999999999995"/>
    <n v="1.06E-2"/>
    <n v="451.25"/>
    <n v="72864.820000000007"/>
    <n v="138.65"/>
    <n v="348.98320000000001"/>
    <n v="4.0174000000000003"/>
  </r>
  <r>
    <x v="8"/>
    <n v="497"/>
    <n v="83904.75"/>
    <n v="72974.86"/>
    <n v="10929.89"/>
    <n v="146.83000000000001"/>
    <n v="168.82"/>
    <n v="21.99"/>
    <n v="0.1303"/>
    <n v="1.1200000000000001"/>
    <n v="0.92759999999999998"/>
    <n v="1.41E-2"/>
    <n v="458.75"/>
    <n v="73359.03"/>
    <n v="136.97"/>
    <n v="461.0172"/>
    <n v="7.0076999999999998"/>
  </r>
  <r>
    <x v="9"/>
    <n v="582"/>
    <n v="91402.52"/>
    <n v="78362.16"/>
    <n v="13040.36"/>
    <n v="134.63999999999999"/>
    <n v="157.05000000000001"/>
    <n v="22.41"/>
    <n v="0.14269999999999999"/>
    <n v="1.1399999999999999"/>
    <n v="0.94159999999999999"/>
    <n v="1.2E-2"/>
    <n v="467.25"/>
    <n v="73702.759999999995"/>
    <n v="134.82"/>
    <n v="548.01120000000003"/>
    <n v="6.984"/>
  </r>
  <r>
    <x v="10"/>
    <n v="615"/>
    <n v="108992.57"/>
    <n v="95524.38"/>
    <n v="13468.19"/>
    <n v="155.32"/>
    <n v="177.22"/>
    <n v="21.9"/>
    <n v="0.1236"/>
    <n v="1.1299999999999999"/>
    <n v="0.96099999999999997"/>
    <n v="8.0999999999999996E-3"/>
    <n v="518.25"/>
    <n v="85024.99"/>
    <n v="140.51"/>
    <n v="591.01499999999999"/>
    <n v="4.9814999999999996"/>
  </r>
  <r>
    <x v="11"/>
    <n v="654"/>
    <n v="98406.84"/>
    <n v="84932"/>
    <n v="13474.84"/>
    <n v="129.87"/>
    <n v="150.47"/>
    <n v="20.6"/>
    <n v="0.13689999999999999"/>
    <n v="1.1100000000000001"/>
    <n v="0.95409999999999995"/>
    <n v="1.6799999999999999E-2"/>
    <n v="587"/>
    <n v="95676.67"/>
    <n v="141.66999999999999"/>
    <n v="623.98140000000001"/>
    <n v="10.9872"/>
  </r>
  <r>
    <x v="12"/>
    <n v="565"/>
    <n v="98408.63"/>
    <n v="86443.03"/>
    <n v="11965.6"/>
    <n v="153"/>
    <n v="174.17"/>
    <n v="21.18"/>
    <n v="0.1216"/>
    <n v="1.1000000000000001"/>
    <n v="0.96640000000000004"/>
    <n v="8.8000000000000005E-3"/>
    <n v="604"/>
    <n v="99302.64"/>
    <n v="143.21"/>
    <n v="546.01599999999996"/>
    <n v="4.9720000000000004"/>
  </r>
  <r>
    <x v="13"/>
    <n v="586"/>
    <n v="105733.96"/>
    <n v="93838.63"/>
    <n v="11895.33"/>
    <n v="160.13"/>
    <n v="180.43"/>
    <n v="20.3"/>
    <n v="0.1125"/>
    <n v="1.1100000000000001"/>
    <n v="0.96079999999999999"/>
    <n v="5.1000000000000004E-3"/>
    <n v="605"/>
    <n v="102885.5"/>
    <n v="149.58000000000001"/>
    <n v="563.02880000000005"/>
    <n v="2.9885999999999999"/>
  </r>
  <r>
    <x v="14"/>
    <n v="443"/>
    <n v="69355.27"/>
    <n v="59888.01"/>
    <n v="9467.26"/>
    <n v="135.19"/>
    <n v="156.56"/>
    <n v="21.37"/>
    <n v="0.13650000000000001"/>
    <n v="1.07"/>
    <n v="0.95030000000000003"/>
    <n v="1.1299999999999999E-2"/>
    <n v="562"/>
    <n v="92976.18"/>
    <n v="144.55000000000001"/>
    <n v="420.98289999999997"/>
    <n v="5.0058999999999996"/>
  </r>
  <r>
    <x v="15"/>
    <n v="571"/>
    <n v="100519.77"/>
    <n v="87536.83"/>
    <n v="12982.94"/>
    <n v="153.30000000000001"/>
    <n v="176.04"/>
    <n v="22.74"/>
    <n v="0.12920000000000001"/>
    <n v="1.1200000000000001"/>
    <n v="0.95450000000000002"/>
    <n v="8.8000000000000005E-3"/>
    <n v="541.25"/>
    <n v="93504.41"/>
    <n v="150.41"/>
    <n v="545.01949999999999"/>
    <n v="5.0247999999999999"/>
  </r>
  <r>
    <x v="16"/>
    <n v="671"/>
    <n v="107153.53"/>
    <n v="91836.51"/>
    <n v="15317.02"/>
    <n v="136.87"/>
    <n v="159.69"/>
    <n v="22.83"/>
    <n v="0.1429"/>
    <n v="1.1399999999999999"/>
    <n v="0.95979999999999999"/>
    <n v="7.4999999999999997E-3"/>
    <n v="567.75"/>
    <n v="95690.63"/>
    <n v="146.37"/>
    <n v="644.0258"/>
    <n v="5.0324999999999998"/>
  </r>
  <r>
    <x v="17"/>
    <n v="788"/>
    <n v="117714.61"/>
    <n v="101140.19"/>
    <n v="16574.419999999998"/>
    <n v="128.35"/>
    <n v="149.38"/>
    <n v="21.03"/>
    <n v="0.14080000000000001"/>
    <n v="1.1000000000000001"/>
    <n v="0.95179999999999998"/>
    <n v="5.1000000000000004E-3"/>
    <n v="618.25"/>
    <n v="98685.8"/>
    <n v="138.43"/>
    <n v="750.01840000000004"/>
    <n v="4.0187999999999997"/>
  </r>
  <r>
    <x v="18"/>
    <n v="794"/>
    <n v="130651.8"/>
    <n v="113051.56"/>
    <n v="17600.240000000002"/>
    <n v="142.38"/>
    <n v="164.55"/>
    <n v="22.17"/>
    <n v="0.13469999999999999"/>
    <n v="1.1200000000000001"/>
    <n v="0.94840000000000002"/>
    <n v="1.01E-2"/>
    <n v="706"/>
    <n v="114009.93"/>
    <n v="140.22999999999999"/>
    <n v="753.02959999999996"/>
    <n v="8.0193999999999992"/>
  </r>
  <r>
    <x v="19"/>
    <n v="940"/>
    <n v="142279.19"/>
    <n v="122182.25"/>
    <n v="20096.939999999999"/>
    <n v="129.97999999999999"/>
    <n v="151.36000000000001"/>
    <n v="21.38"/>
    <n v="0.14130000000000001"/>
    <n v="1.1200000000000001"/>
    <n v="0.97450000000000003"/>
    <n v="3.2000000000000002E-3"/>
    <n v="798.25"/>
    <n v="124449.78"/>
    <n v="134.4"/>
    <n v="916.03"/>
    <n v="3.008"/>
  </r>
  <r>
    <x v="20"/>
    <n v="784"/>
    <n v="133565.60999999999"/>
    <n v="116000.65"/>
    <n v="17564.96"/>
    <n v="147.96"/>
    <n v="170.36"/>
    <n v="22.4"/>
    <n v="0.13150000000000001"/>
    <n v="1.1299999999999999"/>
    <n v="0.96940000000000004"/>
    <n v="8.8999999999999999E-3"/>
    <n v="826.5"/>
    <n v="131052.8"/>
    <n v="137.16999999999999"/>
    <n v="760.00959999999998"/>
    <n v="6.9775999999999998"/>
  </r>
  <r>
    <x v="21"/>
    <n v="836"/>
    <n v="133509.96"/>
    <n v="116446.65"/>
    <n v="17063.310000000001"/>
    <n v="139.29"/>
    <n v="159.69999999999999"/>
    <n v="20.41"/>
    <n v="0.1278"/>
    <n v="1.1000000000000001"/>
    <n v="0.95689999999999997"/>
    <n v="8.3999999999999995E-3"/>
    <n v="838.5"/>
    <n v="135001.64000000001"/>
    <n v="139.9"/>
    <n v="799.96839999999997"/>
    <n v="7.0224000000000002"/>
  </r>
  <r>
    <x v="22"/>
    <n v="847"/>
    <n v="126830.71"/>
    <n v="108623.7"/>
    <n v="18207.009999999998"/>
    <n v="128.25"/>
    <n v="149.74"/>
    <n v="21.5"/>
    <n v="0.14360000000000001"/>
    <n v="1.1100000000000001"/>
    <n v="0.96099999999999997"/>
    <n v="4.7000000000000002E-3"/>
    <n v="851.75"/>
    <n v="134046.37"/>
    <n v="136.37"/>
    <n v="813.96699999999998"/>
    <n v="3.9809000000000001"/>
  </r>
  <r>
    <x v="23"/>
    <n v="753"/>
    <n v="119418.15"/>
    <n v="104007.7"/>
    <n v="15410.45"/>
    <n v="138.12"/>
    <n v="158.59"/>
    <n v="20.47"/>
    <n v="0.129"/>
    <n v="1.1200000000000001"/>
    <n v="0.96409999999999996"/>
    <n v="9.2999999999999992E-3"/>
    <n v="805"/>
    <n v="128331.11"/>
    <n v="138.41"/>
    <n v="725.96730000000002"/>
    <n v="7.0029000000000003"/>
  </r>
  <r>
    <x v="24"/>
    <n v="661"/>
    <n v="104330.34"/>
    <n v="87998.43"/>
    <n v="16331.91"/>
    <n v="133.13"/>
    <n v="157.84"/>
    <n v="24.71"/>
    <n v="0.1565"/>
    <n v="1.1100000000000001"/>
    <n v="0.9607"/>
    <n v="7.6E-3"/>
    <n v="774.25"/>
    <n v="121022.29"/>
    <n v="134.69999999999999"/>
    <n v="635.02269999999999"/>
    <n v="5.0236000000000001"/>
  </r>
  <r>
    <x v="25"/>
    <n v="730"/>
    <n v="108665.35"/>
    <n v="93299.8"/>
    <n v="15365.55"/>
    <n v="127.81"/>
    <n v="148.86000000000001"/>
    <n v="21.05"/>
    <n v="0.1414"/>
    <n v="1.0900000000000001"/>
    <n v="0.96709999999999996"/>
    <n v="2.7000000000000001E-3"/>
    <n v="747.75"/>
    <n v="114811.14"/>
    <n v="131.83000000000001"/>
    <n v="705.98299999999995"/>
    <n v="1.9710000000000001"/>
  </r>
  <r>
    <x v="26"/>
    <n v="841"/>
    <n v="125232.88"/>
    <n v="107175.67999999999"/>
    <n v="18057.2"/>
    <n v="127.44"/>
    <n v="148.91"/>
    <n v="21.47"/>
    <n v="0.14419999999999999"/>
    <n v="1.08"/>
    <n v="0.94410000000000005"/>
    <n v="8.3000000000000001E-3"/>
    <n v="746.25"/>
    <n v="114411.68"/>
    <n v="131.63"/>
    <n v="793.98810000000003"/>
    <n v="6.9802999999999997"/>
  </r>
  <r>
    <x v="27"/>
    <n v="959"/>
    <n v="135665.09"/>
    <n v="114349.25"/>
    <n v="21315.84"/>
    <n v="119.24"/>
    <n v="141.47"/>
    <n v="22.23"/>
    <n v="0.15709999999999999"/>
    <n v="1.1399999999999999"/>
    <n v="0.96560000000000001"/>
    <n v="6.3E-3"/>
    <n v="797.75"/>
    <n v="118473.42"/>
    <n v="126.91"/>
    <n v="926.0104"/>
    <n v="6.0416999999999996"/>
  </r>
  <r>
    <x v="28"/>
    <n v="963"/>
    <n v="142781.20000000001"/>
    <n v="122535.87"/>
    <n v="20245.330000000002"/>
    <n v="127.24"/>
    <n v="148.27000000000001"/>
    <n v="21.02"/>
    <n v="0.14180000000000001"/>
    <n v="1.1299999999999999"/>
    <n v="0.97299999999999998"/>
    <n v="2.0999999999999999E-3"/>
    <n v="873.25"/>
    <n v="128086.13"/>
    <n v="125.43"/>
    <n v="936.99900000000002"/>
    <n v="2.0223"/>
  </r>
  <r>
    <x v="29"/>
    <n v="927"/>
    <n v="133042.04999999999"/>
    <n v="113056.61"/>
    <n v="19985.439999999999"/>
    <n v="121.96"/>
    <n v="143.52000000000001"/>
    <n v="21.56"/>
    <n v="0.1502"/>
    <n v="1.1299999999999999"/>
    <n v="0.96330000000000005"/>
    <n v="9.7000000000000003E-3"/>
    <n v="922.5"/>
    <n v="134180.31"/>
    <n v="123.97"/>
    <n v="892.97910000000002"/>
    <n v="8.9918999999999993"/>
  </r>
  <r>
    <x v="30"/>
    <n v="984"/>
    <n v="142253.87"/>
    <n v="120780.1"/>
    <n v="21473.77"/>
    <n v="122.74"/>
    <n v="144.57"/>
    <n v="21.82"/>
    <n v="0.151"/>
    <n v="1.1200000000000001"/>
    <n v="0.96950000000000003"/>
    <n v="8.0999999999999996E-3"/>
    <n v="958.25"/>
    <n v="138435.54999999999"/>
    <n v="122.8"/>
    <n v="953.98800000000006"/>
    <n v="7.9703999999999997"/>
  </r>
  <r>
    <x v="31"/>
    <n v="939"/>
    <n v="149503.46"/>
    <n v="128991.83"/>
    <n v="20511.63"/>
    <n v="137.37"/>
    <n v="159.22"/>
    <n v="21.84"/>
    <n v="0.13719999999999999"/>
    <n v="1.1299999999999999"/>
    <n v="0.97019999999999995"/>
    <n v="6.4000000000000003E-3"/>
    <n v="953.25"/>
    <n v="141895.15"/>
    <n v="127.33"/>
    <n v="911.01779999999997"/>
    <n v="6.0095999999999998"/>
  </r>
  <r>
    <x v="32"/>
    <n v="1044"/>
    <n v="149404.70000000001"/>
    <n v="127107.88"/>
    <n v="22296.82"/>
    <n v="121.75"/>
    <n v="143.11000000000001"/>
    <n v="21.36"/>
    <n v="0.1492"/>
    <n v="1.1200000000000001"/>
    <n v="0.96550000000000002"/>
    <n v="7.7000000000000002E-3"/>
    <n v="973.5"/>
    <n v="143551.01999999999"/>
    <n v="125.96"/>
    <n v="1007.982"/>
    <n v="8.0388000000000002"/>
  </r>
  <r>
    <x v="33"/>
    <n v="890"/>
    <n v="126099.32"/>
    <n v="106754.08"/>
    <n v="19345.240000000002"/>
    <n v="119.95"/>
    <n v="141.68"/>
    <n v="21.74"/>
    <n v="0.15340000000000001"/>
    <n v="1.18"/>
    <n v="0.96850000000000003"/>
    <n v="3.3999999999999998E-3"/>
    <n v="964.25"/>
    <n v="141815.34"/>
    <n v="125.45"/>
    <n v="861.96500000000003"/>
    <n v="3.0259999999999998"/>
  </r>
  <r>
    <x v="34"/>
    <n v="1009"/>
    <n v="205262.67"/>
    <n v="182007.87"/>
    <n v="23254.799999999999"/>
    <n v="180.38"/>
    <n v="203.43"/>
    <n v="23.05"/>
    <n v="0.1133"/>
    <n v="1.1299999999999999"/>
    <n v="0.97030000000000005"/>
    <n v="5.8999999999999999E-3"/>
    <n v="970.5"/>
    <n v="157567.54"/>
    <n v="139.86000000000001"/>
    <n v="979.03269999999998"/>
    <n v="5.9531000000000001"/>
  </r>
  <r>
    <x v="35"/>
    <n v="904"/>
    <n v="153852.94"/>
    <n v="133213.91"/>
    <n v="20639.03"/>
    <n v="147.36000000000001"/>
    <n v="170.19"/>
    <n v="22.83"/>
    <n v="0.1341"/>
    <n v="1.1100000000000001"/>
    <n v="0.97230000000000005"/>
    <n v="3.3E-3"/>
    <n v="961.75"/>
    <n v="158654.91"/>
    <n v="142.36000000000001"/>
    <n v="878.95920000000001"/>
    <n v="2.9832000000000001"/>
  </r>
  <r>
    <x v="36"/>
    <n v="1164"/>
    <n v="186025.81"/>
    <n v="160163.88"/>
    <n v="25861.93"/>
    <n v="137.6"/>
    <n v="159.82"/>
    <n v="22.22"/>
    <n v="0.13900000000000001"/>
    <n v="1.1200000000000001"/>
    <n v="0.97589999999999999"/>
    <n v="6.8999999999999999E-3"/>
    <n v="991.75"/>
    <n v="167810.19"/>
    <n v="146.32"/>
    <n v="1135.9476"/>
    <n v="8.0315999999999992"/>
  </r>
  <r>
    <x v="37"/>
    <n v="994"/>
    <n v="151437.66"/>
    <n v="129482.21"/>
    <n v="21955.45"/>
    <n v="130.26"/>
    <n v="152.35"/>
    <n v="22.09"/>
    <n v="0.14499999999999999"/>
    <n v="1.1399999999999999"/>
    <n v="0.96179999999999999"/>
    <n v="4.0000000000000001E-3"/>
    <n v="1017.75"/>
    <n v="174144.77"/>
    <n v="148.9"/>
    <n v="956.02919999999995"/>
    <n v="3.976"/>
  </r>
  <r>
    <x v="38"/>
    <n v="964"/>
    <n v="167111.18"/>
    <n v="145965.76000000001"/>
    <n v="21145.42"/>
    <n v="151.41999999999999"/>
    <n v="173.35"/>
    <n v="21.94"/>
    <n v="0.1265"/>
    <n v="1.1299999999999999"/>
    <n v="0.95950000000000002"/>
    <n v="5.1999999999999998E-3"/>
    <n v="1006.5"/>
    <n v="164606.9"/>
    <n v="141.66"/>
    <n v="924.95799999999997"/>
    <n v="5.0128000000000004"/>
  </r>
  <r>
    <x v="39"/>
    <n v="999"/>
    <n v="166655.91"/>
    <n v="143598.14000000001"/>
    <n v="23057.77"/>
    <n v="143.74"/>
    <n v="166.82"/>
    <n v="23.08"/>
    <n v="0.1384"/>
    <n v="1.1399999999999999"/>
    <n v="0.97599999999999998"/>
    <n v="3.0000000000000001E-3"/>
    <n v="1030.25"/>
    <n v="167807.64"/>
    <n v="140.76"/>
    <n v="975.024"/>
    <n v="2.9969999999999999"/>
  </r>
  <r>
    <x v="40"/>
    <n v="1070"/>
    <n v="178962.69"/>
    <n v="155074.38"/>
    <n v="23888.31"/>
    <n v="144.93"/>
    <n v="167.25"/>
    <n v="22.33"/>
    <n v="0.13350000000000001"/>
    <n v="1.1200000000000001"/>
    <n v="0.96260000000000001"/>
    <n v="6.4999999999999997E-3"/>
    <n v="1006.75"/>
    <n v="166041.85999999999"/>
    <n v="142.59"/>
    <n v="1029.982"/>
    <n v="6.9550000000000001"/>
  </r>
  <r>
    <x v="41"/>
    <n v="1147"/>
    <n v="190624.86"/>
    <n v="164132.89000000001"/>
    <n v="26491.97"/>
    <n v="143.1"/>
    <n v="166.19"/>
    <n v="23.1"/>
    <n v="0.13900000000000001"/>
    <n v="1.17"/>
    <n v="0.96340000000000003"/>
    <n v="6.1000000000000004E-3"/>
    <n v="1045"/>
    <n v="175838.66"/>
    <n v="145.80000000000001"/>
    <n v="1105.0198"/>
    <n v="6.9966999999999997"/>
  </r>
  <r>
    <x v="42"/>
    <n v="978"/>
    <n v="160982.07"/>
    <n v="138558.51999999999"/>
    <n v="22423.55"/>
    <n v="141.68"/>
    <n v="164.6"/>
    <n v="22.93"/>
    <n v="0.13930000000000001"/>
    <n v="1.17"/>
    <n v="0.97140000000000004"/>
    <n v="6.1000000000000004E-3"/>
    <n v="1048.5"/>
    <n v="174306.38"/>
    <n v="143.36000000000001"/>
    <n v="950.02919999999995"/>
    <n v="5.9657999999999998"/>
  </r>
  <r>
    <x v="43"/>
    <n v="942"/>
    <n v="165560.25"/>
    <n v="144022.13"/>
    <n v="21538.12"/>
    <n v="152.88999999999999"/>
    <n v="175.75"/>
    <n v="22.86"/>
    <n v="0.13009999999999999"/>
    <n v="1.17"/>
    <n v="0.95540000000000003"/>
    <n v="5.3E-3"/>
    <n v="1034.25"/>
    <n v="174032.47"/>
    <n v="145.65"/>
    <n v="899.98680000000002"/>
    <n v="4.9926000000000004"/>
  </r>
  <r>
    <x v="44"/>
    <n v="1217"/>
    <n v="186728.67"/>
    <n v="160327.01999999999"/>
    <n v="26401.65"/>
    <n v="131.74"/>
    <n v="153.43"/>
    <n v="21.69"/>
    <n v="0.1414"/>
    <n v="1.1200000000000001"/>
    <n v="0.9597"/>
    <n v="9.9000000000000008E-3"/>
    <n v="1071"/>
    <n v="175973.96"/>
    <n v="142.35"/>
    <n v="1167.9549"/>
    <n v="12.048299999999999"/>
  </r>
  <r>
    <x v="45"/>
    <n v="1313"/>
    <n v="205865.61"/>
    <n v="175819.69"/>
    <n v="30045.919999999998"/>
    <n v="133.91"/>
    <n v="156.79"/>
    <n v="22.88"/>
    <n v="0.1459"/>
    <n v="1.1399999999999999"/>
    <n v="0.95889999999999997"/>
    <n v="7.6E-3"/>
    <n v="1112.5"/>
    <n v="179784.15"/>
    <n v="140.06"/>
    <n v="1259.0356999999999"/>
    <n v="9.9787999999999997"/>
  </r>
  <r>
    <x v="46"/>
    <n v="3008"/>
    <n v="474623.65"/>
    <n v="407169.06"/>
    <n v="67454.59"/>
    <n v="135.36000000000001"/>
    <n v="157.79"/>
    <n v="22.43"/>
    <n v="0.1421"/>
    <n v="1.1599999999999999"/>
    <n v="0.96909999999999996"/>
    <n v="3.0000000000000001E-3"/>
    <n v="1620"/>
    <n v="258194.55"/>
    <n v="138.47999999999999"/>
    <n v="2915.0527999999999"/>
    <n v="9.0239999999999991"/>
  </r>
  <r>
    <x v="47"/>
    <n v="2098"/>
    <n v="312437.42"/>
    <n v="267420.65999999997"/>
    <n v="45016.76"/>
    <n v="127.46"/>
    <n v="148.91999999999999"/>
    <n v="21.46"/>
    <n v="0.14410000000000001"/>
    <n v="1.1299999999999999"/>
    <n v="0.97570000000000001"/>
    <n v="1.9E-3"/>
    <n v="1909"/>
    <n v="294913.84000000003"/>
    <n v="132.12"/>
    <n v="2047.0186000000001"/>
    <n v="3.9862000000000002"/>
  </r>
  <r>
    <x v="48"/>
    <n v="1692"/>
    <n v="258850.66"/>
    <n v="222805.7"/>
    <n v="36044.959999999999"/>
    <n v="131.68"/>
    <n v="152.99"/>
    <n v="21.3"/>
    <n v="0.13930000000000001"/>
    <n v="1.1100000000000001"/>
    <n v="0.96389999999999998"/>
    <n v="1.8E-3"/>
    <n v="2027.75"/>
    <n v="312944.34000000003"/>
    <n v="132.1"/>
    <n v="1630.9187999999999"/>
    <n v="3.0455999999999999"/>
  </r>
  <r>
    <x v="49"/>
    <n v="1401"/>
    <n v="218401"/>
    <n v="189337.5"/>
    <n v="29063.5"/>
    <n v="135.13999999999999"/>
    <n v="155.88999999999999"/>
    <n v="20.74"/>
    <n v="0.1331"/>
    <n v="1.1200000000000001"/>
    <n v="0.97570000000000001"/>
    <n v="1.4E-3"/>
    <n v="2049.75"/>
    <n v="316078.18"/>
    <n v="132.41"/>
    <n v="1366.9557"/>
    <n v="1.9614"/>
  </r>
  <r>
    <x v="50"/>
    <n v="978"/>
    <n v="151002.44"/>
    <n v="129878.21"/>
    <n v="21124.23"/>
    <n v="132.80000000000001"/>
    <n v="154.4"/>
    <n v="21.6"/>
    <n v="0.1399"/>
    <n v="1.1200000000000001"/>
    <n v="0.97340000000000004"/>
    <n v="3.0999999999999999E-3"/>
    <n v="1542.25"/>
    <n v="235172.88"/>
    <n v="131.77000000000001"/>
    <n v="951.98519999999996"/>
    <n v="3.0318000000000001"/>
  </r>
  <r>
    <x v="51"/>
    <n v="877"/>
    <n v="119398.71"/>
    <n v="101439.8"/>
    <n v="17958.91"/>
    <n v="115.67"/>
    <n v="136.13999999999999"/>
    <n v="20.48"/>
    <n v="0.15040000000000001"/>
    <n v="1.0900000000000001"/>
    <n v="0.97719999999999996"/>
    <n v="1.1000000000000001E-3"/>
    <n v="1237"/>
    <n v="186913.2"/>
    <n v="128.82"/>
    <n v="857.00440000000003"/>
    <n v="0.9647"/>
  </r>
  <r>
    <x v="52"/>
    <n v="1383"/>
    <n v="213191.43"/>
    <n v="183752.44"/>
    <n v="29438.99"/>
    <n v="132.87"/>
    <n v="154.15"/>
    <n v="21.29"/>
    <n v="0.1381"/>
    <n v="1.1299999999999999"/>
    <n v="0.96960000000000002"/>
    <n v="6.9999999999999999E-4"/>
    <n v="1159.75"/>
    <n v="175498.4"/>
    <n v="129.12"/>
    <n v="1340.9567999999999"/>
    <n v="0.96809999999999996"/>
  </r>
  <r>
    <x v="53"/>
    <n v="1785"/>
    <n v="276725.03000000003"/>
    <n v="237543.18"/>
    <n v="39181.85"/>
    <n v="133.08000000000001"/>
    <n v="155.03"/>
    <n v="21.95"/>
    <n v="0.1416"/>
    <n v="1.1200000000000001"/>
    <n v="0.97370000000000001"/>
    <n v="0"/>
    <n v="1255.75"/>
    <n v="190079.4"/>
    <n v="128.61000000000001"/>
    <n v="1738.0545"/>
    <n v="0"/>
  </r>
  <r>
    <x v="54"/>
    <n v="1750"/>
    <n v="261083.57"/>
    <n v="222597.75"/>
    <n v="38485.82"/>
    <n v="127.2"/>
    <n v="149.19"/>
    <n v="21.99"/>
    <n v="0.1474"/>
    <n v="1.1200000000000001"/>
    <n v="0.97370000000000001"/>
    <n v="1.6999999999999999E-3"/>
    <n v="1448.75"/>
    <n v="217599.69"/>
    <n v="127.21"/>
    <n v="1703.9749999999999"/>
    <n v="2.9750000000000001"/>
  </r>
  <r>
    <x v="55"/>
    <n v="1591"/>
    <n v="247148.21"/>
    <n v="213345.23"/>
    <n v="33802.980000000003"/>
    <n v="134.1"/>
    <n v="155.34"/>
    <n v="21.25"/>
    <n v="0.1368"/>
    <n v="1.1299999999999999"/>
    <n v="0.97109999999999996"/>
    <n v="1.0699999999999999E-2"/>
    <n v="1627.25"/>
    <n v="249537.06"/>
    <n v="131.81"/>
    <n v="1545.0201"/>
    <n v="17.023700000000002"/>
  </r>
  <r>
    <x v="56"/>
    <n v="1598"/>
    <n v="233194.99"/>
    <n v="198323.96"/>
    <n v="34871.03"/>
    <n v="124.11"/>
    <n v="145.93"/>
    <n v="21.82"/>
    <n v="0.14949999999999999"/>
    <n v="1.1499999999999999"/>
    <n v="0.9768"/>
    <n v="1.5599999999999999E-2"/>
    <n v="1681"/>
    <n v="254537.95"/>
    <n v="129.62"/>
    <n v="1560.9264000000001"/>
    <n v="24.928799999999999"/>
  </r>
  <r>
    <x v="57"/>
    <n v="1584"/>
    <n v="237063.52"/>
    <n v="204597.39"/>
    <n v="32466.13"/>
    <n v="129.16999999999999"/>
    <n v="149.66"/>
    <n v="20.5"/>
    <n v="0.13700000000000001"/>
    <n v="1.1100000000000001"/>
    <n v="0.97289999999999999"/>
    <n v="1.2E-2"/>
    <n v="1630.75"/>
    <n v="244622.57"/>
    <n v="128.65"/>
    <n v="1541.0735999999999"/>
    <n v="19.007999999999999"/>
  </r>
  <r>
    <x v="58"/>
    <n v="1640"/>
    <n v="227164.57"/>
    <n v="192748.81"/>
    <n v="34415.760000000002"/>
    <n v="117.53"/>
    <n v="138.51"/>
    <n v="20.99"/>
    <n v="0.1515"/>
    <n v="1.1399999999999999"/>
    <n v="0.97260000000000002"/>
    <n v="1.1599999999999999E-2"/>
    <n v="1603.25"/>
    <n v="236142.82"/>
    <n v="126.23"/>
    <n v="1595.0640000000001"/>
    <n v="19.024000000000001"/>
  </r>
  <r>
    <x v="59"/>
    <n v="1756"/>
    <n v="249189.92"/>
    <n v="211771.58"/>
    <n v="37418.339999999997"/>
    <n v="120.6"/>
    <n v="141.91"/>
    <n v="21.31"/>
    <n v="0.1502"/>
    <n v="1.1499999999999999"/>
    <n v="0.97550000000000003"/>
    <n v="9.7000000000000003E-3"/>
    <n v="1644.5"/>
    <n v="236653.25"/>
    <n v="122.85"/>
    <n v="1712.9780000000001"/>
    <n v="17.033200000000001"/>
  </r>
  <r>
    <x v="60"/>
    <n v="1903"/>
    <n v="301730.51"/>
    <n v="259793.57"/>
    <n v="41936.94"/>
    <n v="136.52000000000001"/>
    <n v="158.56"/>
    <n v="22.04"/>
    <n v="0.13900000000000001"/>
    <n v="1.1299999999999999"/>
    <n v="0.97160000000000002"/>
    <n v="6.7999999999999996E-3"/>
    <n v="1720.75"/>
    <n v="253787.13"/>
    <n v="125.96"/>
    <n v="1848.9548"/>
    <n v="12.9404"/>
  </r>
  <r>
    <x v="61"/>
    <n v="1643"/>
    <n v="268805"/>
    <n v="227721.12"/>
    <n v="41083.879999999997"/>
    <n v="138.6"/>
    <n v="163.61000000000001"/>
    <n v="25.01"/>
    <n v="0.15279999999999999"/>
    <n v="1.1399999999999999"/>
    <n v="0.97260000000000002"/>
    <n v="3.7000000000000002E-3"/>
    <n v="1735.5"/>
    <n v="261722.5"/>
    <n v="128.31"/>
    <n v="1597.9818"/>
    <n v="6.0791000000000004"/>
  </r>
  <r>
    <x v="62"/>
    <n v="1595"/>
    <n v="256711.67"/>
    <n v="218589.17"/>
    <n v="38122.5"/>
    <n v="137.05000000000001"/>
    <n v="160.94999999999999"/>
    <n v="23.9"/>
    <n v="0.14849999999999999"/>
    <n v="1.1299999999999999"/>
    <n v="0.96609999999999996"/>
    <n v="2.5000000000000001E-3"/>
    <n v="1724.25"/>
    <n v="269109.28000000003"/>
    <n v="133.19"/>
    <n v="1540.9295"/>
    <n v="3.9874999999999998"/>
  </r>
  <r>
    <x v="63"/>
    <n v="1716"/>
    <n v="271435.78999999998"/>
    <n v="230194.8"/>
    <n v="41240.99"/>
    <n v="134.15"/>
    <n v="158.18"/>
    <n v="24.03"/>
    <n v="0.15190000000000001"/>
    <n v="1.1599999999999999"/>
    <n v="0.9738"/>
    <n v="2.8999999999999998E-3"/>
    <n v="1714.25"/>
    <n v="274670.74"/>
    <n v="136.58000000000001"/>
    <n v="1671.0408"/>
    <n v="4.9763999999999999"/>
  </r>
  <r>
    <x v="64"/>
    <n v="1471"/>
    <n v="240082.46"/>
    <n v="205840.17"/>
    <n v="34242.29"/>
    <n v="139.93"/>
    <n v="163.21"/>
    <n v="23.28"/>
    <n v="0.1426"/>
    <n v="1.1499999999999999"/>
    <n v="0.9728"/>
    <n v="2.7000000000000001E-3"/>
    <n v="1606.25"/>
    <n v="259258.73"/>
    <n v="137.43"/>
    <n v="1430.9888000000001"/>
    <n v="3.9716999999999998"/>
  </r>
  <r>
    <x v="65"/>
    <n v="1590"/>
    <n v="265003.34999999998"/>
    <n v="227333.1"/>
    <n v="37670.25"/>
    <n v="142.97999999999999"/>
    <n v="166.67"/>
    <n v="23.69"/>
    <n v="0.14219999999999999"/>
    <n v="1.1299999999999999"/>
    <n v="0.97799999999999998"/>
    <n v="1.2999999999999999E-3"/>
    <n v="1593"/>
    <n v="258308.32"/>
    <n v="138.53"/>
    <n v="1555.02"/>
    <n v="2.0670000000000002"/>
  </r>
  <r>
    <x v="66"/>
    <n v="1554"/>
    <n v="270864.52"/>
    <n v="232599.93"/>
    <n v="38264.589999999997"/>
    <n v="149.68"/>
    <n v="174.3"/>
    <n v="24.62"/>
    <n v="0.14130000000000001"/>
    <n v="1.1599999999999999"/>
    <n v="0.97940000000000005"/>
    <n v="1.9E-3"/>
    <n v="1582.75"/>
    <n v="261846.53"/>
    <n v="141.69"/>
    <n v="1521.9875999999999"/>
    <n v="2.9525999999999999"/>
  </r>
  <r>
    <x v="67"/>
    <n v="1672"/>
    <n v="273264.43"/>
    <n v="234526.23"/>
    <n v="38738.199999999997"/>
    <n v="140.27000000000001"/>
    <n v="163.44"/>
    <n v="23.17"/>
    <n v="0.14180000000000001"/>
    <n v="1.1599999999999999"/>
    <n v="0.97909999999999997"/>
    <n v="2.3999999999999998E-3"/>
    <n v="1571.75"/>
    <n v="262303.69"/>
    <n v="143.22"/>
    <n v="1637.0552"/>
    <n v="4.0128000000000004"/>
  </r>
  <r>
    <x v="68"/>
    <n v="1676"/>
    <n v="275340.13"/>
    <n v="237109.22"/>
    <n v="38230.910000000003"/>
    <n v="141.47"/>
    <n v="164.28"/>
    <n v="22.81"/>
    <n v="0.13880000000000001"/>
    <n v="1.1399999999999999"/>
    <n v="0.98329999999999995"/>
    <n v="3.5999999999999999E-3"/>
    <n v="1623"/>
    <n v="271118.11"/>
    <n v="143.6"/>
    <n v="1648.0108"/>
    <n v="6.0335999999999999"/>
  </r>
  <r>
    <x v="69"/>
    <n v="1770"/>
    <n v="284914.81"/>
    <n v="246505.25"/>
    <n v="38409.56"/>
    <n v="139.27000000000001"/>
    <n v="160.97"/>
    <n v="21.7"/>
    <n v="0.1348"/>
    <n v="1.1499999999999999"/>
    <n v="0.97970000000000002"/>
    <n v="2.3E-3"/>
    <n v="1668"/>
    <n v="276095.96999999997"/>
    <n v="142.66999999999999"/>
    <n v="1734.069"/>
    <n v="4.0709999999999997"/>
  </r>
  <r>
    <x v="70"/>
    <n v="1987"/>
    <n v="341185.5"/>
    <n v="295792.81"/>
    <n v="45392.69"/>
    <n v="148.86000000000001"/>
    <n v="171.71"/>
    <n v="22.84"/>
    <n v="0.13300000000000001"/>
    <n v="1.1599999999999999"/>
    <n v="0.97789999999999999"/>
    <n v="4.0000000000000001E-3"/>
    <n v="1776.25"/>
    <n v="293676.21999999997"/>
    <n v="142.47"/>
    <n v="1943.0872999999999"/>
    <n v="7.9480000000000004"/>
  </r>
  <r>
    <x v="71"/>
    <n v="1837"/>
    <n v="300278.19"/>
    <n v="259143.78"/>
    <n v="41134.410000000003"/>
    <n v="141.07"/>
    <n v="163.46"/>
    <n v="22.39"/>
    <n v="0.13700000000000001"/>
    <n v="1.1599999999999999"/>
    <n v="0.98260000000000003"/>
    <n v="3.3E-3"/>
    <n v="1817.5"/>
    <n v="300429.65999999997"/>
    <n v="142.66999999999999"/>
    <n v="1805.0362"/>
    <n v="6.0621"/>
  </r>
  <r>
    <x v="72"/>
    <n v="954"/>
    <n v="154018.75"/>
    <n v="133983.62"/>
    <n v="20035.13"/>
    <n v="140.44"/>
    <n v="161.44999999999999"/>
    <n v="21"/>
    <n v="0.13009999999999999"/>
    <n v="1.1599999999999999"/>
    <n v="0.98640000000000005"/>
    <n v="5.1999999999999998E-3"/>
    <n v="1637"/>
    <n v="270099.31"/>
    <n v="142.41"/>
    <n v="941.02560000000005"/>
    <n v="4.9607999999999999"/>
  </r>
  <r>
    <x v="73"/>
    <n v="1083"/>
    <n v="209513.74"/>
    <n v="182802.03"/>
    <n v="26711.71"/>
    <n v="168.79"/>
    <n v="193.46"/>
    <n v="24.66"/>
    <n v="0.1275"/>
    <n v="1.1399999999999999"/>
    <n v="0.99260000000000004"/>
    <n v="8.9999999999999998E-4"/>
    <n v="1465.25"/>
    <n v="251249.05"/>
    <n v="149.79"/>
    <n v="1074.9857999999999"/>
    <n v="0.97470000000000001"/>
  </r>
  <r>
    <x v="74"/>
    <n v="1438"/>
    <n v="241400.7"/>
    <n v="204184.02"/>
    <n v="37216.68"/>
    <n v="141.99"/>
    <n v="167.87"/>
    <n v="25.88"/>
    <n v="0.1542"/>
    <n v="1.17"/>
    <n v="0.9889"/>
    <n v="3.5000000000000001E-3"/>
    <n v="1328"/>
    <n v="226302.85"/>
    <n v="148.07"/>
    <n v="1422.0382"/>
    <n v="5.0330000000000004"/>
  </r>
  <r>
    <x v="75"/>
    <n v="1514"/>
    <n v="259619.91"/>
    <n v="220710.2"/>
    <n v="38909.71"/>
    <n v="145.78"/>
    <n v="171.48"/>
    <n v="25.7"/>
    <n v="0.14990000000000001"/>
    <n v="1.1399999999999999"/>
    <n v="0.98880000000000001"/>
    <n v="1.2999999999999999E-3"/>
    <n v="1247.25"/>
    <n v="216138.28"/>
    <n v="149.25"/>
    <n v="1497.0432000000001"/>
    <n v="1.9681999999999999"/>
  </r>
  <r>
    <x v="76"/>
    <n v="1457"/>
    <n v="228102.11"/>
    <n v="192587.99"/>
    <n v="35514.120000000003"/>
    <n v="132.18"/>
    <n v="156.56"/>
    <n v="24.37"/>
    <n v="0.15570000000000001"/>
    <n v="1.1299999999999999"/>
    <n v="0.99039999999999995"/>
    <n v="4.1000000000000003E-3"/>
    <n v="1373"/>
    <n v="234659.12"/>
    <n v="147.19"/>
    <n v="1443.0128"/>
    <n v="5.9737"/>
  </r>
  <r>
    <x v="77"/>
    <n v="1401"/>
    <n v="223522.53"/>
    <n v="185984.37"/>
    <n v="37538.160000000003"/>
    <n v="132.75"/>
    <n v="159.54"/>
    <n v="26.79"/>
    <n v="0.16789999999999999"/>
    <n v="1.1599999999999999"/>
    <n v="0.98640000000000005"/>
    <n v="3.5999999999999999E-3"/>
    <n v="1452.5"/>
    <n v="238161.31"/>
    <n v="138.18"/>
    <n v="1381.9464"/>
    <n v="5.0435999999999996"/>
  </r>
  <r>
    <x v="78"/>
    <n v="1196"/>
    <n v="187346.96"/>
    <n v="156419.79999999999"/>
    <n v="30927.16"/>
    <n v="130.79"/>
    <n v="156.63999999999999"/>
    <n v="25.86"/>
    <n v="0.1651"/>
    <n v="1.1200000000000001"/>
    <n v="0.9849"/>
    <n v="6.7000000000000002E-3"/>
    <n v="1392"/>
    <n v="224647.88"/>
    <n v="135.38"/>
    <n v="1177.9404"/>
    <n v="8.0131999999999994"/>
  </r>
  <r>
    <x v="79"/>
    <n v="1001"/>
    <n v="193525.09"/>
    <n v="165640.57999999999"/>
    <n v="27884.51"/>
    <n v="165.48"/>
    <n v="193.33"/>
    <n v="27.86"/>
    <n v="0.14410000000000001"/>
    <n v="1.1000000000000001"/>
    <n v="0.97099999999999997"/>
    <n v="7.0000000000000001E-3"/>
    <n v="1263.75"/>
    <n v="208124.17"/>
    <n v="140.30000000000001"/>
    <n v="971.971"/>
    <n v="7.0069999999999997"/>
  </r>
  <r>
    <x v="80"/>
    <n v="1678"/>
    <n v="263958.12"/>
    <n v="222527.28"/>
    <n v="41430.839999999997"/>
    <n v="132.61000000000001"/>
    <n v="157.31"/>
    <n v="24.69"/>
    <n v="0.157"/>
    <n v="1.1200000000000001"/>
    <n v="0.98270000000000002"/>
    <n v="6.0000000000000001E-3"/>
    <n v="1319"/>
    <n v="217088.18"/>
    <n v="140.41"/>
    <n v="1648.9706000000001"/>
    <n v="10.068"/>
  </r>
  <r>
    <x v="81"/>
    <n v="1646"/>
    <n v="285620.90000000002"/>
    <n v="242163.15"/>
    <n v="43457.75"/>
    <n v="147.12"/>
    <n v="173.52"/>
    <n v="26.4"/>
    <n v="0.1522"/>
    <n v="1.1499999999999999"/>
    <n v="0.97809999999999997"/>
    <n v="4.8999999999999998E-3"/>
    <n v="1380.25"/>
    <n v="232612.77"/>
    <n v="144"/>
    <n v="1609.9526000000001"/>
    <n v="8.0654000000000003"/>
  </r>
  <r>
    <x v="82"/>
    <n v="2058"/>
    <n v="326290.40000000002"/>
    <n v="276573.90000000002"/>
    <n v="49716.5"/>
    <n v="134.38999999999999"/>
    <n v="158.55000000000001"/>
    <n v="24.16"/>
    <n v="0.15240000000000001"/>
    <n v="1.1200000000000001"/>
    <n v="0.9728"/>
    <n v="9.1999999999999998E-3"/>
    <n v="1595.75"/>
    <n v="267348.63"/>
    <n v="144.9"/>
    <n v="2002.0224000000001"/>
    <n v="18.933599999999998"/>
  </r>
  <r>
    <x v="83"/>
    <n v="1988"/>
    <n v="329140.93"/>
    <n v="279889.59000000003"/>
    <n v="49251.34"/>
    <n v="140.79"/>
    <n v="165.56"/>
    <n v="24.77"/>
    <n v="0.14960000000000001"/>
    <n v="1.1299999999999999"/>
    <n v="0.97130000000000005"/>
    <n v="1.21E-2"/>
    <n v="1842.5"/>
    <n v="301252.59000000003"/>
    <n v="138.72999999999999"/>
    <n v="1930.9444000000001"/>
    <n v="24.0548"/>
  </r>
  <r>
    <x v="84"/>
    <n v="1875"/>
    <n v="288227.83"/>
    <n v="245609.63"/>
    <n v="42618.2"/>
    <n v="130.99"/>
    <n v="153.72"/>
    <n v="22.73"/>
    <n v="0.1479"/>
    <n v="1.1000000000000001"/>
    <n v="0.98080000000000001"/>
    <n v="1.23E-2"/>
    <n v="1891.75"/>
    <n v="307320.02"/>
    <n v="138.32"/>
    <n v="1839"/>
    <n v="23.0625"/>
  </r>
  <r>
    <x v="85"/>
    <n v="1071"/>
    <n v="146870.04"/>
    <n v="126434.29"/>
    <n v="20435.75"/>
    <n v="118.05"/>
    <n v="137.13"/>
    <n v="19.079999999999998"/>
    <n v="0.1391"/>
    <n v="1.1100000000000001"/>
    <n v="0.98409999999999997"/>
    <n v="1.12E-2"/>
    <n v="1748"/>
    <n v="272632.3"/>
    <n v="131.06"/>
    <n v="1053.9711"/>
    <n v="11.995200000000001"/>
  </r>
  <r>
    <x v="86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n v="30"/>
    <n v="1"/>
    <n v="0.9677"/>
    <n v="3933.55"/>
    <n v="19.62"/>
    <n v="3.2258064516129031E-2"/>
  </r>
  <r>
    <x v="1"/>
    <n v="77"/>
    <n v="0"/>
    <n v="1"/>
    <n v="14742.33"/>
    <m/>
    <n v="0"/>
  </r>
  <r>
    <x v="2"/>
    <n v="191"/>
    <n v="0"/>
    <n v="1"/>
    <n v="28318.240000000002"/>
    <m/>
    <n v="0"/>
  </r>
  <r>
    <x v="3"/>
    <n v="348"/>
    <n v="1"/>
    <n v="0.99709999999999999"/>
    <n v="65484.78"/>
    <n v="104.3"/>
    <n v="2.8653295128939827E-3"/>
  </r>
  <r>
    <x v="4"/>
    <n v="459"/>
    <n v="1"/>
    <n v="0.99780000000000002"/>
    <n v="81862.850000000006"/>
    <n v="65.05"/>
    <n v="2.1739130434782609E-3"/>
  </r>
  <r>
    <x v="5"/>
    <n v="539"/>
    <n v="2"/>
    <n v="0.99629999999999996"/>
    <n v="89916.53"/>
    <n v="111.07"/>
    <n v="3.6968576709796672E-3"/>
  </r>
  <r>
    <x v="6"/>
    <n v="404"/>
    <n v="3"/>
    <n v="0.99260000000000004"/>
    <n v="63365.46"/>
    <n v="338.21"/>
    <n v="7.3710073710073713E-3"/>
  </r>
  <r>
    <x v="7"/>
    <n v="371"/>
    <n v="4"/>
    <n v="0.98929999999999996"/>
    <n v="55445.07"/>
    <n v="355.04"/>
    <n v="1.0666666666666666E-2"/>
  </r>
  <r>
    <x v="8"/>
    <n v="484"/>
    <n v="4"/>
    <n v="0.99180000000000001"/>
    <n v="83363.31"/>
    <n v="541.44000000000005"/>
    <n v="8.1967213114754103E-3"/>
  </r>
  <r>
    <x v="9"/>
    <n v="572"/>
    <n v="1"/>
    <n v="0.99829999999999997"/>
    <n v="91323"/>
    <n v="79.52"/>
    <n v="1.7452006980802793E-3"/>
  </r>
  <r>
    <x v="10"/>
    <n v="610"/>
    <n v="1"/>
    <n v="0.99839999999999995"/>
    <n v="108514.24000000001"/>
    <n v="478.33"/>
    <n v="1.6366612111292963E-3"/>
  </r>
  <r>
    <x v="11"/>
    <n v="641"/>
    <n v="1"/>
    <n v="0.99839999999999995"/>
    <n v="98347.94"/>
    <n v="58.9"/>
    <n v="1.557632398753894E-3"/>
  </r>
  <r>
    <x v="12"/>
    <n v="554"/>
    <n v="4"/>
    <n v="0.99280000000000002"/>
    <n v="98143.64"/>
    <n v="264.99"/>
    <n v="7.1684587813620072E-3"/>
  </r>
  <r>
    <x v="13"/>
    <n v="568"/>
    <n v="6"/>
    <n v="0.98950000000000005"/>
    <n v="104707.38"/>
    <n v="1026.58"/>
    <n v="1.0452961672473867E-2"/>
  </r>
  <r>
    <x v="14"/>
    <n v="435"/>
    <n v="6"/>
    <n v="0.98640000000000005"/>
    <n v="68837.86"/>
    <n v="517.41"/>
    <n v="1.3605442176870748E-2"/>
  </r>
  <r>
    <x v="15"/>
    <n v="558"/>
    <n v="4"/>
    <n v="0.9929"/>
    <n v="99927.92"/>
    <n v="591.85"/>
    <n v="7.1174377224199285E-3"/>
  </r>
  <r>
    <x v="16"/>
    <n v="663"/>
    <n v="8"/>
    <n v="0.98809999999999998"/>
    <n v="106152.19"/>
    <n v="1001.34"/>
    <n v="1.1922503725782416E-2"/>
  </r>
  <r>
    <x v="17"/>
    <n v="765"/>
    <n v="8"/>
    <n v="0.98970000000000002"/>
    <n v="116959.24"/>
    <n v="755.37"/>
    <n v="1.034928848641656E-2"/>
  </r>
  <r>
    <x v="18"/>
    <n v="776"/>
    <n v="8"/>
    <n v="0.98980000000000001"/>
    <n v="127861.99"/>
    <n v="2789.81"/>
    <n v="1.020408163265306E-2"/>
  </r>
  <r>
    <x v="19"/>
    <n v="907"/>
    <n v="13"/>
    <n v="0.9859"/>
    <n v="140240.09"/>
    <n v="2039.1"/>
    <n v="1.4130434782608696E-2"/>
  </r>
  <r>
    <x v="20"/>
    <n v="762"/>
    <n v="12"/>
    <n v="0.98450000000000004"/>
    <n v="131470.74"/>
    <n v="2094.87"/>
    <n v="1.5503875968992248E-2"/>
  </r>
  <r>
    <x v="21"/>
    <n v="816"/>
    <n v="12"/>
    <n v="0.98550000000000004"/>
    <n v="132280.98000000001"/>
    <n v="1228.98"/>
    <n v="1.4492753623188406E-2"/>
  </r>
  <r>
    <x v="22"/>
    <n v="811"/>
    <n v="18"/>
    <n v="0.97829999999999995"/>
    <n v="124171.88"/>
    <n v="2658.83"/>
    <n v="2.1712907117008441E-2"/>
  </r>
  <r>
    <x v="23"/>
    <n v="728"/>
    <n v="12"/>
    <n v="0.98380000000000001"/>
    <n v="117830.13"/>
    <n v="1588.02"/>
    <n v="1.6216216216216214E-2"/>
  </r>
  <r>
    <x v="24"/>
    <n v="642"/>
    <n v="7"/>
    <n v="0.98919999999999997"/>
    <n v="103626.67"/>
    <n v="703.67"/>
    <n v="1.078582434514638E-2"/>
  </r>
  <r>
    <x v="25"/>
    <n v="712"/>
    <n v="11"/>
    <n v="0.98480000000000001"/>
    <n v="107066.89"/>
    <n v="1598.46"/>
    <n v="1.5214384508990318E-2"/>
  </r>
  <r>
    <x v="26"/>
    <n v="819"/>
    <n v="11"/>
    <n v="0.98670000000000002"/>
    <n v="123599.45"/>
    <n v="1633.43"/>
    <n v="1.3253012048192771E-2"/>
  </r>
  <r>
    <x v="27"/>
    <n v="933"/>
    <n v="16"/>
    <n v="0.98309999999999997"/>
    <n v="134041.84"/>
    <n v="1623.25"/>
    <n v="1.6859852476290831E-2"/>
  </r>
  <r>
    <x v="28"/>
    <n v="925"/>
    <n v="19"/>
    <n v="0.97989999999999999"/>
    <n v="137654.34"/>
    <n v="5126.8599999999997"/>
    <n v="2.0127118644067795E-2"/>
  </r>
  <r>
    <x v="29"/>
    <n v="892"/>
    <n v="19"/>
    <n v="0.97909999999999997"/>
    <n v="130218.46"/>
    <n v="2823.59"/>
    <n v="2.0856201975850714E-2"/>
  </r>
  <r>
    <x v="30"/>
    <n v="953"/>
    <n v="17"/>
    <n v="0.98250000000000004"/>
    <n v="139879.51"/>
    <n v="2374.36"/>
    <n v="1.7525773195876289E-2"/>
  </r>
  <r>
    <x v="31"/>
    <n v="915"/>
    <n v="11"/>
    <n v="0.98809999999999998"/>
    <n v="147066.26"/>
    <n v="2437.1999999999998"/>
    <n v="1.1879049676025917E-2"/>
  </r>
  <r>
    <x v="32"/>
    <n v="1007"/>
    <n v="17"/>
    <n v="0.98340000000000005"/>
    <n v="147428.62"/>
    <n v="1976.08"/>
    <n v="1.66015625E-2"/>
  </r>
  <r>
    <x v="33"/>
    <n v="852"/>
    <n v="21"/>
    <n v="0.97589999999999999"/>
    <n v="122246.01"/>
    <n v="3853.31"/>
    <n v="2.4054982817869414E-2"/>
  </r>
  <r>
    <x v="34"/>
    <n v="971"/>
    <n v="21"/>
    <n v="0.9788"/>
    <n v="201652.31"/>
    <n v="3610.36"/>
    <n v="2.1169354838709679E-2"/>
  </r>
  <r>
    <x v="35"/>
    <n v="872"/>
    <n v="16"/>
    <n v="0.98199999999999998"/>
    <n v="151411.65"/>
    <n v="2441.29"/>
    <n v="1.8018018018018018E-2"/>
  </r>
  <r>
    <x v="36"/>
    <n v="1121"/>
    <n v="27"/>
    <n v="0.97650000000000003"/>
    <n v="181721.05"/>
    <n v="4304.76"/>
    <n v="2.3519163763066203E-2"/>
  </r>
  <r>
    <x v="37"/>
    <n v="956"/>
    <n v="24"/>
    <n v="0.97550000000000003"/>
    <n v="148090.23000000001"/>
    <n v="3347.43"/>
    <n v="2.4489795918367346E-2"/>
  </r>
  <r>
    <x v="38"/>
    <n v="930"/>
    <n v="25"/>
    <n v="0.9738"/>
    <n v="162787.23000000001"/>
    <n v="4323.95"/>
    <n v="2.6178010471204188E-2"/>
  </r>
  <r>
    <x v="39"/>
    <n v="963"/>
    <n v="24"/>
    <n v="0.97570000000000001"/>
    <n v="163438.97"/>
    <n v="3216.94"/>
    <n v="2.4316109422492401E-2"/>
  </r>
  <r>
    <x v="40"/>
    <n v="1040"/>
    <n v="18"/>
    <n v="0.98299999999999998"/>
    <n v="175995"/>
    <n v="2967.69"/>
    <n v="1.7013232514177693E-2"/>
  </r>
  <r>
    <x v="41"/>
    <n v="1101"/>
    <n v="30"/>
    <n v="0.97350000000000003"/>
    <n v="185599.74"/>
    <n v="5025.12"/>
    <n v="2.652519893899204E-2"/>
  </r>
  <r>
    <x v="42"/>
    <n v="945"/>
    <n v="19"/>
    <n v="0.98029999999999995"/>
    <n v="158994.85999999999"/>
    <n v="1987.21"/>
    <n v="1.970954356846473E-2"/>
  </r>
  <r>
    <x v="43"/>
    <n v="902"/>
    <n v="26"/>
    <n v="0.97199999999999998"/>
    <n v="161807.07999999999"/>
    <n v="3753.17"/>
    <n v="2.8017241379310345E-2"/>
  </r>
  <r>
    <x v="44"/>
    <n v="1187"/>
    <n v="24"/>
    <n v="0.98019999999999996"/>
    <n v="182956.27"/>
    <n v="3772.4"/>
    <n v="1.981833195706028E-2"/>
  </r>
  <r>
    <x v="45"/>
    <n v="1268"/>
    <n v="30"/>
    <n v="0.97689999999999999"/>
    <n v="201447.96"/>
    <n v="4417.6499999999996"/>
    <n v="2.3112480739599386E-2"/>
  </r>
  <r>
    <x v="46"/>
    <n v="2915"/>
    <n v="52"/>
    <n v="0.98250000000000004"/>
    <n v="469326.87"/>
    <n v="5296.78"/>
    <n v="1.7526120660599935E-2"/>
  </r>
  <r>
    <x v="47"/>
    <n v="2025"/>
    <n v="50"/>
    <n v="0.97589999999999999"/>
    <n v="304957.44"/>
    <n v="7479.98"/>
    <n v="2.4096385542168672E-2"/>
  </r>
  <r>
    <x v="48"/>
    <n v="1632"/>
    <n v="41"/>
    <n v="0.97550000000000003"/>
    <n v="250584.23"/>
    <n v="8266.43"/>
    <n v="2.4506873879258817E-2"/>
  </r>
  <r>
    <x v="49"/>
    <n v="1353"/>
    <n v="31"/>
    <n v="0.97760000000000002"/>
    <n v="214649.86"/>
    <n v="3751.14"/>
    <n v="2.2398843930635837E-2"/>
  </r>
  <r>
    <x v="50"/>
    <n v="950"/>
    <n v="21"/>
    <n v="0.97840000000000005"/>
    <n v="146354.35999999999"/>
    <n v="4648.08"/>
    <n v="2.1627188465499485E-2"/>
  </r>
  <r>
    <x v="51"/>
    <n v="858"/>
    <n v="14"/>
    <n v="0.9839"/>
    <n v="117506.97"/>
    <n v="1891.74"/>
    <n v="1.6055045871559634E-2"/>
  </r>
  <r>
    <x v="52"/>
    <n v="1342"/>
    <n v="34"/>
    <n v="0.97529999999999994"/>
    <n v="207602.71"/>
    <n v="5588.72"/>
    <n v="2.4709302325581394E-2"/>
  </r>
  <r>
    <x v="53"/>
    <n v="1722"/>
    <n v="50"/>
    <n v="0.9718"/>
    <n v="269181.46000000002"/>
    <n v="7543.57"/>
    <n v="2.8216704288939055E-2"/>
  </r>
  <r>
    <x v="54"/>
    <n v="1690"/>
    <n v="39"/>
    <n v="0.97740000000000005"/>
    <n v="255528.75"/>
    <n v="5554.82"/>
    <n v="2.2556390977443611E-2"/>
  </r>
  <r>
    <x v="55"/>
    <n v="1536"/>
    <n v="31"/>
    <n v="0.98019999999999996"/>
    <n v="242803.77"/>
    <n v="4344.4399999999996"/>
    <n v="1.9783024888321635E-2"/>
  </r>
  <r>
    <x v="56"/>
    <n v="1543"/>
    <n v="35"/>
    <n v="0.9778"/>
    <n v="228633.11"/>
    <n v="4561.88"/>
    <n v="2.2179974651457542E-2"/>
  </r>
  <r>
    <x v="57"/>
    <n v="1519"/>
    <n v="34"/>
    <n v="0.97809999999999997"/>
    <n v="232850.33"/>
    <n v="4213.1899999999996"/>
    <n v="2.1893110109465552E-2"/>
  </r>
  <r>
    <x v="58"/>
    <n v="1570"/>
    <n v="32"/>
    <n v="0.98"/>
    <n v="223072.39"/>
    <n v="4092.18"/>
    <n v="1.9975031210986267E-2"/>
  </r>
  <r>
    <x v="59"/>
    <n v="1685"/>
    <n v="29"/>
    <n v="0.98309999999999997"/>
    <n v="244327.62"/>
    <n v="4862.3"/>
    <n v="1.6919486581096849E-2"/>
  </r>
  <r>
    <x v="60"/>
    <n v="1824"/>
    <n v="35"/>
    <n v="0.98119999999999996"/>
    <n v="297542.65000000002"/>
    <n v="4187.8599999999997"/>
    <n v="1.8827326519634213E-2"/>
  </r>
  <r>
    <x v="61"/>
    <n v="1586"/>
    <n v="37"/>
    <n v="0.97719999999999996"/>
    <n v="264121.12"/>
    <n v="4683.88"/>
    <n v="2.2797288971041281E-2"/>
  </r>
  <r>
    <x v="62"/>
    <n v="1538"/>
    <n v="43"/>
    <n v="0.9728"/>
    <n v="250691.28"/>
    <n v="6020.39"/>
    <n v="2.7197975964579381E-2"/>
  </r>
  <r>
    <x v="63"/>
    <n v="1664"/>
    <n v="36"/>
    <n v="0.9788"/>
    <n v="266546.32"/>
    <n v="4889.47"/>
    <n v="2.1176470588235293E-2"/>
  </r>
  <r>
    <x v="64"/>
    <n v="1424"/>
    <n v="38"/>
    <n v="0.97399999999999998"/>
    <n v="233628.52"/>
    <n v="6453.94"/>
    <n v="2.5991792065663474E-2"/>
  </r>
  <r>
    <x v="65"/>
    <n v="1535"/>
    <n v="44"/>
    <n v="0.97209999999999996"/>
    <n v="259205.64"/>
    <n v="5797.71"/>
    <n v="2.7865737808739705E-2"/>
  </r>
  <r>
    <x v="66"/>
    <n v="1498"/>
    <n v="44"/>
    <n v="0.97150000000000003"/>
    <n v="262413.89"/>
    <n v="8450.6299999999992"/>
    <n v="2.8534370946822308E-2"/>
  </r>
  <r>
    <x v="67"/>
    <n v="1624"/>
    <n v="39"/>
    <n v="0.97650000000000003"/>
    <n v="267194.5"/>
    <n v="6069.93"/>
    <n v="2.3451593505712569E-2"/>
  </r>
  <r>
    <x v="68"/>
    <n v="1620"/>
    <n v="51"/>
    <n v="0.96950000000000003"/>
    <n v="267901.33"/>
    <n v="7438.8"/>
    <n v="3.052064631956912E-2"/>
  </r>
  <r>
    <x v="69"/>
    <n v="1708"/>
    <n v="54"/>
    <n v="0.96940000000000004"/>
    <n v="276615.58"/>
    <n v="8299.23"/>
    <n v="3.0646992054483544E-2"/>
  </r>
  <r>
    <x v="70"/>
    <n v="1914"/>
    <n v="64"/>
    <n v="0.96760000000000002"/>
    <n v="329035.28000000003"/>
    <n v="12150.22"/>
    <n v="3.2355915065722954E-2"/>
  </r>
  <r>
    <x v="71"/>
    <n v="1781"/>
    <n v="47"/>
    <n v="0.97430000000000005"/>
    <n v="292582.57"/>
    <n v="7695.62"/>
    <n v="2.5711159737417943E-2"/>
  </r>
  <r>
    <x v="72"/>
    <n v="909"/>
    <n v="41"/>
    <n v="0.95679999999999998"/>
    <n v="149301.98000000001"/>
    <n v="4716.7700000000004"/>
    <n v="4.3157894736842103E-2"/>
  </r>
  <r>
    <x v="73"/>
    <n v="1037"/>
    <n v="40"/>
    <n v="0.96289999999999998"/>
    <n v="204742.38"/>
    <n v="4771.3599999999997"/>
    <n v="3.7140204271123495E-2"/>
  </r>
  <r>
    <x v="74"/>
    <n v="1379"/>
    <n v="53"/>
    <n v="0.96299999999999997"/>
    <n v="232224.82"/>
    <n v="9175.8799999999992"/>
    <n v="3.7011173184357538E-2"/>
  </r>
  <r>
    <x v="75"/>
    <n v="1463"/>
    <n v="47"/>
    <n v="0.96889999999999998"/>
    <n v="252593.16"/>
    <n v="7026.75"/>
    <n v="3.1125827814569539E-2"/>
  </r>
  <r>
    <x v="76"/>
    <n v="1401"/>
    <n v="52"/>
    <n v="0.96419999999999995"/>
    <n v="219502.37"/>
    <n v="8599.74"/>
    <n v="3.5788024776324846E-2"/>
  </r>
  <r>
    <x v="77"/>
    <n v="1358"/>
    <n v="37"/>
    <n v="0.97350000000000003"/>
    <n v="217228.79"/>
    <n v="6293.74"/>
    <n v="2.6523297491039426E-2"/>
  </r>
  <r>
    <x v="78"/>
    <n v="1160"/>
    <n v="33"/>
    <n v="0.97230000000000005"/>
    <n v="182124.85"/>
    <n v="5222.1099999999997"/>
    <n v="2.7661357921207039E-2"/>
  </r>
  <r>
    <x v="79"/>
    <n v="970"/>
    <n v="26"/>
    <n v="0.97389999999999999"/>
    <n v="189967.6"/>
    <n v="3557.49"/>
    <n v="2.6104417670682733E-2"/>
  </r>
  <r>
    <x v="80"/>
    <n v="1600"/>
    <n v="51"/>
    <n v="0.96909999999999996"/>
    <n v="256081.43"/>
    <n v="7876.69"/>
    <n v="3.0890369473046641E-2"/>
  </r>
  <r>
    <x v="81"/>
    <n v="1590"/>
    <n v="46"/>
    <n v="0.97189999999999999"/>
    <n v="277541.88"/>
    <n v="8079.02"/>
    <n v="2.8117359413202935E-2"/>
  </r>
  <r>
    <x v="82"/>
    <n v="1987"/>
    <n v="65"/>
    <n v="0.96830000000000005"/>
    <n v="318279.14"/>
    <n v="8011.26"/>
    <n v="3.1676413255360622E-2"/>
  </r>
  <r>
    <x v="83"/>
    <n v="1929"/>
    <n v="52"/>
    <n v="0.9738"/>
    <n v="321674.56"/>
    <n v="7466.37"/>
    <n v="2.6249369005552754E-2"/>
  </r>
  <r>
    <x v="84"/>
    <n v="1805"/>
    <n v="62"/>
    <n v="0.96679999999999999"/>
    <n v="281363.96999999997"/>
    <n v="6863.86"/>
    <n v="3.320835565077665E-2"/>
  </r>
  <r>
    <x v="85"/>
    <n v="1028"/>
    <n v="41"/>
    <n v="0.96160000000000001"/>
    <n v="142427.51999999999"/>
    <n v="4442.5200000000004"/>
    <n v="3.8353601496725911E-2"/>
  </r>
  <r>
    <x v="86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n v="30"/>
    <n v="1"/>
    <n v="0.9677"/>
    <n v="3933.55"/>
    <n v="19.62"/>
  </r>
  <r>
    <x v="1"/>
    <n v="77"/>
    <n v="0"/>
    <n v="1"/>
    <n v="14742.33"/>
    <m/>
  </r>
  <r>
    <x v="2"/>
    <n v="191"/>
    <n v="0"/>
    <n v="1"/>
    <n v="28318.240000000002"/>
    <m/>
  </r>
  <r>
    <x v="3"/>
    <n v="348"/>
    <n v="1"/>
    <n v="0.99709999999999999"/>
    <n v="65484.78"/>
    <n v="104.3"/>
  </r>
  <r>
    <x v="4"/>
    <n v="459"/>
    <n v="1"/>
    <n v="0.99780000000000002"/>
    <n v="81862.850000000006"/>
    <n v="65.05"/>
  </r>
  <r>
    <x v="5"/>
    <n v="539"/>
    <n v="2"/>
    <n v="0.99629999999999996"/>
    <n v="89916.53"/>
    <n v="111.07"/>
  </r>
  <r>
    <x v="6"/>
    <n v="404"/>
    <n v="3"/>
    <n v="0.99260000000000004"/>
    <n v="63365.46"/>
    <n v="338.21"/>
  </r>
  <r>
    <x v="7"/>
    <n v="371"/>
    <n v="4"/>
    <n v="0.98929999999999996"/>
    <n v="55445.07"/>
    <n v="355.04"/>
  </r>
  <r>
    <x v="8"/>
    <n v="484"/>
    <n v="4"/>
    <n v="0.99180000000000001"/>
    <n v="83363.31"/>
    <n v="541.44000000000005"/>
  </r>
  <r>
    <x v="9"/>
    <n v="572"/>
    <n v="1"/>
    <n v="0.99829999999999997"/>
    <n v="91323"/>
    <n v="79.52"/>
  </r>
  <r>
    <x v="10"/>
    <n v="610"/>
    <n v="1"/>
    <n v="0.99839999999999995"/>
    <n v="108514.24000000001"/>
    <n v="478.33"/>
  </r>
  <r>
    <x v="11"/>
    <n v="641"/>
    <n v="1"/>
    <n v="0.99839999999999995"/>
    <n v="98347.94"/>
    <n v="58.9"/>
  </r>
  <r>
    <x v="12"/>
    <n v="554"/>
    <n v="4"/>
    <n v="0.99280000000000002"/>
    <n v="98143.64"/>
    <n v="264.99"/>
  </r>
  <r>
    <x v="13"/>
    <n v="568"/>
    <n v="6"/>
    <n v="0.98950000000000005"/>
    <n v="104707.38"/>
    <n v="1026.58"/>
  </r>
  <r>
    <x v="14"/>
    <n v="435"/>
    <n v="6"/>
    <n v="0.98640000000000005"/>
    <n v="68837.86"/>
    <n v="517.41"/>
  </r>
  <r>
    <x v="15"/>
    <n v="558"/>
    <n v="4"/>
    <n v="0.9929"/>
    <n v="99927.92"/>
    <n v="591.85"/>
  </r>
  <r>
    <x v="16"/>
    <n v="663"/>
    <n v="8"/>
    <n v="0.98809999999999998"/>
    <n v="106152.19"/>
    <n v="1001.34"/>
  </r>
  <r>
    <x v="17"/>
    <n v="765"/>
    <n v="8"/>
    <n v="0.98970000000000002"/>
    <n v="116959.24"/>
    <n v="755.37"/>
  </r>
  <r>
    <x v="18"/>
    <n v="776"/>
    <n v="8"/>
    <n v="0.98980000000000001"/>
    <n v="127861.99"/>
    <n v="2789.81"/>
  </r>
  <r>
    <x v="19"/>
    <n v="907"/>
    <n v="13"/>
    <n v="0.9859"/>
    <n v="140240.09"/>
    <n v="2039.1"/>
  </r>
  <r>
    <x v="20"/>
    <n v="762"/>
    <n v="12"/>
    <n v="0.98450000000000004"/>
    <n v="131470.74"/>
    <n v="2094.87"/>
  </r>
  <r>
    <x v="21"/>
    <n v="816"/>
    <n v="12"/>
    <n v="0.98550000000000004"/>
    <n v="132280.98000000001"/>
    <n v="1228.98"/>
  </r>
  <r>
    <x v="22"/>
    <n v="811"/>
    <n v="18"/>
    <n v="0.97829999999999995"/>
    <n v="124171.88"/>
    <n v="2658.83"/>
  </r>
  <r>
    <x v="23"/>
    <n v="728"/>
    <n v="12"/>
    <n v="0.98380000000000001"/>
    <n v="117830.13"/>
    <n v="1588.02"/>
  </r>
  <r>
    <x v="24"/>
    <n v="642"/>
    <n v="7"/>
    <n v="0.98919999999999997"/>
    <n v="103626.67"/>
    <n v="703.67"/>
  </r>
  <r>
    <x v="25"/>
    <n v="712"/>
    <n v="11"/>
    <n v="0.98480000000000001"/>
    <n v="107066.89"/>
    <n v="1598.46"/>
  </r>
  <r>
    <x v="26"/>
    <n v="819"/>
    <n v="11"/>
    <n v="0.98670000000000002"/>
    <n v="123599.45"/>
    <n v="1633.43"/>
  </r>
  <r>
    <x v="27"/>
    <n v="933"/>
    <n v="16"/>
    <n v="0.98309999999999997"/>
    <n v="134041.84"/>
    <n v="1623.25"/>
  </r>
  <r>
    <x v="28"/>
    <n v="925"/>
    <n v="19"/>
    <n v="0.97989999999999999"/>
    <n v="137654.34"/>
    <n v="5126.8599999999997"/>
  </r>
  <r>
    <x v="29"/>
    <n v="892"/>
    <n v="19"/>
    <n v="0.97909999999999997"/>
    <n v="130218.46"/>
    <n v="2823.59"/>
  </r>
  <r>
    <x v="30"/>
    <n v="953"/>
    <n v="17"/>
    <n v="0.98250000000000004"/>
    <n v="139879.51"/>
    <n v="2374.36"/>
  </r>
  <r>
    <x v="31"/>
    <n v="915"/>
    <n v="11"/>
    <n v="0.98809999999999998"/>
    <n v="147066.26"/>
    <n v="2437.1999999999998"/>
  </r>
  <r>
    <x v="32"/>
    <n v="1007"/>
    <n v="17"/>
    <n v="0.98340000000000005"/>
    <n v="147428.62"/>
    <n v="1976.08"/>
  </r>
  <r>
    <x v="33"/>
    <n v="852"/>
    <n v="21"/>
    <n v="0.97589999999999999"/>
    <n v="122246.01"/>
    <n v="3853.31"/>
  </r>
  <r>
    <x v="34"/>
    <n v="971"/>
    <n v="21"/>
    <n v="0.9788"/>
    <n v="201652.31"/>
    <n v="3610.36"/>
  </r>
  <r>
    <x v="35"/>
    <n v="872"/>
    <n v="16"/>
    <n v="0.98199999999999998"/>
    <n v="151411.65"/>
    <n v="2441.29"/>
  </r>
  <r>
    <x v="36"/>
    <n v="1121"/>
    <n v="27"/>
    <n v="0.97650000000000003"/>
    <n v="181721.05"/>
    <n v="4304.76"/>
  </r>
  <r>
    <x v="37"/>
    <n v="956"/>
    <n v="24"/>
    <n v="0.97550000000000003"/>
    <n v="148090.23000000001"/>
    <n v="3347.43"/>
  </r>
  <r>
    <x v="38"/>
    <n v="930"/>
    <n v="25"/>
    <n v="0.9738"/>
    <n v="162787.23000000001"/>
    <n v="4323.95"/>
  </r>
  <r>
    <x v="39"/>
    <n v="963"/>
    <n v="24"/>
    <n v="0.97570000000000001"/>
    <n v="163438.97"/>
    <n v="3216.94"/>
  </r>
  <r>
    <x v="40"/>
    <n v="1040"/>
    <n v="18"/>
    <n v="0.98299999999999998"/>
    <n v="175995"/>
    <n v="2967.69"/>
  </r>
  <r>
    <x v="41"/>
    <n v="1101"/>
    <n v="30"/>
    <n v="0.97350000000000003"/>
    <n v="185599.74"/>
    <n v="5025.12"/>
  </r>
  <r>
    <x v="42"/>
    <n v="945"/>
    <n v="19"/>
    <n v="0.98029999999999995"/>
    <n v="158994.85999999999"/>
    <n v="1987.21"/>
  </r>
  <r>
    <x v="43"/>
    <n v="902"/>
    <n v="26"/>
    <n v="0.97199999999999998"/>
    <n v="161807.07999999999"/>
    <n v="3753.17"/>
  </r>
  <r>
    <x v="44"/>
    <n v="1187"/>
    <n v="24"/>
    <n v="0.98019999999999996"/>
    <n v="182956.27"/>
    <n v="3772.4"/>
  </r>
  <r>
    <x v="45"/>
    <n v="1268"/>
    <n v="30"/>
    <n v="0.97689999999999999"/>
    <n v="201447.96"/>
    <n v="4417.6499999999996"/>
  </r>
  <r>
    <x v="46"/>
    <n v="2915"/>
    <n v="52"/>
    <n v="0.98250000000000004"/>
    <n v="469326.87"/>
    <n v="5296.78"/>
  </r>
  <r>
    <x v="47"/>
    <n v="2025"/>
    <n v="50"/>
    <n v="0.97589999999999999"/>
    <n v="304957.44"/>
    <n v="7479.98"/>
  </r>
  <r>
    <x v="48"/>
    <n v="1632"/>
    <n v="41"/>
    <n v="0.97550000000000003"/>
    <n v="250584.23"/>
    <n v="8266.43"/>
  </r>
  <r>
    <x v="49"/>
    <n v="1353"/>
    <n v="31"/>
    <n v="0.97760000000000002"/>
    <n v="214649.86"/>
    <n v="3751.14"/>
  </r>
  <r>
    <x v="50"/>
    <n v="950"/>
    <n v="21"/>
    <n v="0.97840000000000005"/>
    <n v="146354.35999999999"/>
    <n v="4648.08"/>
  </r>
  <r>
    <x v="51"/>
    <n v="858"/>
    <n v="14"/>
    <n v="0.9839"/>
    <n v="117506.97"/>
    <n v="1891.74"/>
  </r>
  <r>
    <x v="52"/>
    <n v="1342"/>
    <n v="34"/>
    <n v="0.97529999999999994"/>
    <n v="207602.71"/>
    <n v="5588.72"/>
  </r>
  <r>
    <x v="53"/>
    <n v="1722"/>
    <n v="50"/>
    <n v="0.9718"/>
    <n v="269181.46000000002"/>
    <n v="7543.57"/>
  </r>
  <r>
    <x v="54"/>
    <n v="1690"/>
    <n v="39"/>
    <n v="0.97740000000000005"/>
    <n v="255528.75"/>
    <n v="5554.82"/>
  </r>
  <r>
    <x v="55"/>
    <n v="1536"/>
    <n v="31"/>
    <n v="0.98019999999999996"/>
    <n v="242803.77"/>
    <n v="4344.4399999999996"/>
  </r>
  <r>
    <x v="56"/>
    <n v="1543"/>
    <n v="35"/>
    <n v="0.9778"/>
    <n v="228633.11"/>
    <n v="4561.88"/>
  </r>
  <r>
    <x v="57"/>
    <n v="1519"/>
    <n v="34"/>
    <n v="0.97809999999999997"/>
    <n v="232850.33"/>
    <n v="4213.1899999999996"/>
  </r>
  <r>
    <x v="58"/>
    <n v="1570"/>
    <n v="32"/>
    <n v="0.98"/>
    <n v="223072.39"/>
    <n v="4092.18"/>
  </r>
  <r>
    <x v="59"/>
    <n v="1685"/>
    <n v="29"/>
    <n v="0.98309999999999997"/>
    <n v="244327.62"/>
    <n v="4862.3"/>
  </r>
  <r>
    <x v="60"/>
    <n v="1824"/>
    <n v="35"/>
    <n v="0.98119999999999996"/>
    <n v="297542.65000000002"/>
    <n v="4187.8599999999997"/>
  </r>
  <r>
    <x v="61"/>
    <n v="1586"/>
    <n v="37"/>
    <n v="0.97719999999999996"/>
    <n v="264121.12"/>
    <n v="4683.88"/>
  </r>
  <r>
    <x v="62"/>
    <n v="1538"/>
    <n v="43"/>
    <n v="0.9728"/>
    <n v="250691.28"/>
    <n v="6020.39"/>
  </r>
  <r>
    <x v="63"/>
    <n v="1664"/>
    <n v="36"/>
    <n v="0.9788"/>
    <n v="266546.32"/>
    <n v="4889.47"/>
  </r>
  <r>
    <x v="64"/>
    <n v="1424"/>
    <n v="38"/>
    <n v="0.97399999999999998"/>
    <n v="233628.52"/>
    <n v="6453.94"/>
  </r>
  <r>
    <x v="65"/>
    <n v="1535"/>
    <n v="44"/>
    <n v="0.97209999999999996"/>
    <n v="259205.64"/>
    <n v="5797.71"/>
  </r>
  <r>
    <x v="66"/>
    <n v="1498"/>
    <n v="44"/>
    <n v="0.97150000000000003"/>
    <n v="262413.89"/>
    <n v="8450.6299999999992"/>
  </r>
  <r>
    <x v="67"/>
    <n v="1624"/>
    <n v="39"/>
    <n v="0.97650000000000003"/>
    <n v="267194.5"/>
    <n v="6069.93"/>
  </r>
  <r>
    <x v="68"/>
    <n v="1620"/>
    <n v="51"/>
    <n v="0.96950000000000003"/>
    <n v="267901.33"/>
    <n v="7438.8"/>
  </r>
  <r>
    <x v="69"/>
    <n v="1708"/>
    <n v="54"/>
    <n v="0.96940000000000004"/>
    <n v="276615.58"/>
    <n v="8299.23"/>
  </r>
  <r>
    <x v="70"/>
    <n v="1914"/>
    <n v="64"/>
    <n v="0.96760000000000002"/>
    <n v="329035.28000000003"/>
    <n v="12150.22"/>
  </r>
  <r>
    <x v="71"/>
    <n v="1781"/>
    <n v="47"/>
    <n v="0.97430000000000005"/>
    <n v="292582.57"/>
    <n v="7695.62"/>
  </r>
  <r>
    <x v="72"/>
    <n v="909"/>
    <n v="41"/>
    <n v="0.95679999999999998"/>
    <n v="149301.98000000001"/>
    <n v="4716.7700000000004"/>
  </r>
  <r>
    <x v="73"/>
    <n v="1037"/>
    <n v="40"/>
    <n v="0.96289999999999998"/>
    <n v="204742.38"/>
    <n v="4771.3599999999997"/>
  </r>
  <r>
    <x v="74"/>
    <n v="1379"/>
    <n v="53"/>
    <n v="0.96299999999999997"/>
    <n v="232224.82"/>
    <n v="9175.8799999999992"/>
  </r>
  <r>
    <x v="75"/>
    <n v="1463"/>
    <n v="47"/>
    <n v="0.96889999999999998"/>
    <n v="252593.16"/>
    <n v="7026.75"/>
  </r>
  <r>
    <x v="76"/>
    <n v="1401"/>
    <n v="52"/>
    <n v="0.96419999999999995"/>
    <n v="219502.37"/>
    <n v="8599.74"/>
  </r>
  <r>
    <x v="77"/>
    <n v="1358"/>
    <n v="37"/>
    <n v="0.97350000000000003"/>
    <n v="217228.79"/>
    <n v="6293.74"/>
  </r>
  <r>
    <x v="78"/>
    <n v="1160"/>
    <n v="33"/>
    <n v="0.97230000000000005"/>
    <n v="182124.85"/>
    <n v="5222.1099999999997"/>
  </r>
  <r>
    <x v="79"/>
    <n v="970"/>
    <n v="26"/>
    <n v="0.97389999999999999"/>
    <n v="189967.6"/>
    <n v="3557.49"/>
  </r>
  <r>
    <x v="80"/>
    <n v="1600"/>
    <n v="51"/>
    <n v="0.96909999999999996"/>
    <n v="256081.43"/>
    <n v="7876.69"/>
  </r>
  <r>
    <x v="81"/>
    <n v="1590"/>
    <n v="46"/>
    <n v="0.97189999999999999"/>
    <n v="277541.88"/>
    <n v="8079.02"/>
  </r>
  <r>
    <x v="82"/>
    <n v="1987"/>
    <n v="65"/>
    <n v="0.96830000000000005"/>
    <n v="318279.14"/>
    <n v="8011.26"/>
  </r>
  <r>
    <x v="83"/>
    <n v="1929"/>
    <n v="52"/>
    <n v="0.9738"/>
    <n v="321674.56"/>
    <n v="7466.37"/>
  </r>
  <r>
    <x v="84"/>
    <n v="1805"/>
    <n v="62"/>
    <n v="0.96679999999999999"/>
    <n v="281363.96999999997"/>
    <n v="6863.86"/>
  </r>
  <r>
    <x v="85"/>
    <n v="1028"/>
    <n v="41"/>
    <n v="0.96160000000000001"/>
    <n v="142427.51999999999"/>
    <n v="4442.5200000000004"/>
  </r>
  <r>
    <x v="86"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0">
  <r>
    <x v="0"/>
    <s v="beleza_saude"/>
    <x v="0"/>
    <n v="2"/>
    <n v="2"/>
    <n v="1056.1400000000001"/>
    <n v="1006"/>
    <n v="50.14"/>
    <n v="503"/>
  </r>
  <r>
    <x v="0"/>
    <s v="cool_stuff"/>
    <x v="1"/>
    <n v="1"/>
    <n v="2"/>
    <n v="846.52"/>
    <n v="798"/>
    <n v="48.52"/>
    <n v="798"/>
  </r>
  <r>
    <x v="0"/>
    <s v="ferramentas_jardim"/>
    <x v="2"/>
    <n v="2"/>
    <n v="2"/>
    <n v="348.71"/>
    <n v="304.89999999999998"/>
    <n v="43.81"/>
    <n v="152.44999999999999"/>
  </r>
  <r>
    <x v="0"/>
    <s v="fashion_bolsas_e_acessorios"/>
    <x v="3"/>
    <n v="10"/>
    <n v="10"/>
    <n v="317.95"/>
    <n v="228.09"/>
    <n v="89.86"/>
    <n v="22.809000000000001"/>
  </r>
  <r>
    <x v="0"/>
    <s v="brinquedos"/>
    <x v="4"/>
    <n v="3"/>
    <n v="3"/>
    <n v="243.85"/>
    <n v="203.79"/>
    <n v="40.06"/>
    <n v="67.930000000000007"/>
  </r>
  <r>
    <x v="0"/>
    <s v="relogios_presentes"/>
    <x v="5"/>
    <n v="1"/>
    <n v="1"/>
    <n v="164.21"/>
    <n v="149"/>
    <n v="15.21"/>
    <n v="149"/>
  </r>
  <r>
    <x v="0"/>
    <s v="moveis_quarto"/>
    <x v="6"/>
    <n v="8"/>
    <n v="8"/>
    <n v="148.76"/>
    <n v="73.2"/>
    <n v="75.56"/>
    <n v="9.15"/>
  </r>
  <r>
    <x v="0"/>
    <s v="consoles_games"/>
    <x v="7"/>
    <n v="1"/>
    <n v="1"/>
    <n v="124.84"/>
    <n v="109.9"/>
    <n v="14.94"/>
    <n v="109.9"/>
  </r>
  <r>
    <x v="0"/>
    <s v="pet_shop"/>
    <x v="8"/>
    <n v="5"/>
    <n v="5"/>
    <n v="86.1"/>
    <n v="42.5"/>
    <n v="43.6"/>
    <n v="8.5"/>
  </r>
  <r>
    <x v="0"/>
    <s v="cama_mesa_banho"/>
    <x v="9"/>
    <n v="1"/>
    <n v="1"/>
    <n v="84.59"/>
    <n v="68.900000000000006"/>
    <n v="15.69"/>
    <n v="68.900000000000006"/>
  </r>
  <r>
    <x v="0"/>
    <s v="moveis_decoracao"/>
    <x v="10"/>
    <n v="1"/>
    <n v="1"/>
    <n v="47.83"/>
    <n v="34.9"/>
    <n v="12.93"/>
    <n v="34.9"/>
  </r>
  <r>
    <x v="0"/>
    <s v="telefonia_fixa"/>
    <x v="11"/>
    <n v="2"/>
    <n v="2"/>
    <n v="46.55"/>
    <n v="21.48"/>
    <n v="25.07"/>
    <n v="10.74"/>
  </r>
  <r>
    <x v="0"/>
    <s v="automotivo"/>
    <x v="12"/>
    <n v="2"/>
    <n v="2"/>
    <n v="39.24"/>
    <n v="21.8"/>
    <n v="17.440000000000001"/>
    <n v="10.9"/>
  </r>
  <r>
    <x v="0"/>
    <s v="bebes"/>
    <x v="13"/>
    <n v="2"/>
    <n v="2"/>
    <n v="39.24"/>
    <n v="21.8"/>
    <n v="17.440000000000001"/>
    <n v="10.9"/>
  </r>
  <r>
    <x v="0"/>
    <s v="musica"/>
    <x v="14"/>
    <n v="2"/>
    <n v="2"/>
    <n v="37.24"/>
    <n v="19.8"/>
    <n v="17.440000000000001"/>
    <n v="9.9"/>
  </r>
  <r>
    <x v="0"/>
    <s v="papelaria"/>
    <x v="15"/>
    <n v="1"/>
    <n v="1"/>
    <n v="19.62"/>
    <n v="10.9"/>
    <n v="8.7200000000000006"/>
    <n v="10.9"/>
  </r>
  <r>
    <x v="1"/>
    <s v="ferramentas_jardim"/>
    <x v="2"/>
    <n v="9"/>
    <n v="9"/>
    <n v="3799.18"/>
    <n v="3420"/>
    <n v="379.18"/>
    <n v="380"/>
  </r>
  <r>
    <x v="1"/>
    <s v="moveis_decoracao"/>
    <x v="10"/>
    <n v="23"/>
    <n v="31"/>
    <n v="2369.0300000000002"/>
    <n v="1939.2"/>
    <n v="429.83"/>
    <n v="84.313043478260866"/>
  </r>
  <r>
    <x v="1"/>
    <s v="relogios_presentes"/>
    <x v="5"/>
    <n v="3"/>
    <n v="3"/>
    <n v="1169.27"/>
    <n v="1107.17"/>
    <n v="62.1"/>
    <n v="369.05666666666667"/>
  </r>
  <r>
    <x v="1"/>
    <s v="esporte_lazer"/>
    <x v="16"/>
    <n v="7"/>
    <n v="7"/>
    <n v="1013.61"/>
    <n v="823.6"/>
    <n v="190.01"/>
    <n v="117.65714285714286"/>
  </r>
  <r>
    <x v="1"/>
    <s v="beleza_saude"/>
    <x v="0"/>
    <n v="3"/>
    <n v="3"/>
    <n v="707.74"/>
    <n v="649.79"/>
    <n v="57.95"/>
    <n v="216.59666666666666"/>
  </r>
  <r>
    <x v="1"/>
    <s v="cool_stuff"/>
    <x v="1"/>
    <n v="3"/>
    <n v="3"/>
    <n v="614"/>
    <n v="564.89"/>
    <n v="49.11"/>
    <n v="188.29666666666668"/>
  </r>
  <r>
    <x v="1"/>
    <s v="utilidades_domesticas"/>
    <x v="17"/>
    <n v="2"/>
    <n v="2"/>
    <n v="548.45000000000005"/>
    <n v="518.89"/>
    <n v="29.56"/>
    <n v="259.44499999999999"/>
  </r>
  <r>
    <x v="1"/>
    <s v="eletroportateis"/>
    <x v="18"/>
    <n v="2"/>
    <n v="2"/>
    <n v="516.99"/>
    <n v="474.99"/>
    <n v="42"/>
    <n v="237.495"/>
  </r>
  <r>
    <x v="1"/>
    <s v="informatica_acessorios"/>
    <x v="19"/>
    <n v="3"/>
    <n v="4"/>
    <n v="471.54"/>
    <n v="402.9"/>
    <n v="68.64"/>
    <n v="134.30000000000001"/>
  </r>
  <r>
    <x v="1"/>
    <s v="brinquedos"/>
    <x v="4"/>
    <n v="2"/>
    <n v="2"/>
    <n v="335.41"/>
    <n v="289.89"/>
    <n v="45.52"/>
    <n v="144.94499999999999"/>
  </r>
  <r>
    <x v="1"/>
    <s v="cama_mesa_banho"/>
    <x v="9"/>
    <n v="4"/>
    <n v="4"/>
    <n v="302.81"/>
    <n v="233.6"/>
    <n v="69.209999999999994"/>
    <n v="58.4"/>
  </r>
  <r>
    <x v="1"/>
    <s v="bebes"/>
    <x v="13"/>
    <n v="2"/>
    <n v="2"/>
    <n v="205.84"/>
    <n v="179.8"/>
    <n v="26.04"/>
    <n v="89.9"/>
  </r>
  <r>
    <x v="1"/>
    <s v="fashion_bolsas_e_acessorios"/>
    <x v="3"/>
    <n v="2"/>
    <n v="2"/>
    <n v="163.38999999999999"/>
    <n v="123.89"/>
    <n v="39.5"/>
    <n v="61.945"/>
  </r>
  <r>
    <x v="1"/>
    <s v="telefonia_fixa"/>
    <x v="11"/>
    <n v="4"/>
    <n v="4"/>
    <n v="152.11000000000001"/>
    <n v="91.78"/>
    <n v="60.33"/>
    <n v="22.945"/>
  </r>
  <r>
    <x v="1"/>
    <s v="consoles_games"/>
    <x v="7"/>
    <n v="1"/>
    <n v="1"/>
    <n v="124.84"/>
    <n v="109.9"/>
    <n v="14.94"/>
    <n v="109.9"/>
  </r>
  <r>
    <x v="1"/>
    <s v="telefonia"/>
    <x v="20"/>
    <n v="2"/>
    <n v="3"/>
    <n v="71.47"/>
    <n v="31.47"/>
    <n v="40"/>
    <n v="15.734999999999999"/>
  </r>
  <r>
    <x v="1"/>
    <s v="pet_shop"/>
    <x v="8"/>
    <n v="1"/>
    <n v="1"/>
    <n v="16.62"/>
    <n v="7.9"/>
    <n v="8.7200000000000006"/>
    <n v="7.9"/>
  </r>
  <r>
    <x v="2"/>
    <s v="moveis_decoracao"/>
    <x v="10"/>
    <n v="54"/>
    <n v="68"/>
    <n v="5768.41"/>
    <n v="4709.22"/>
    <n v="1059.19"/>
    <n v="87.207777777777778"/>
  </r>
  <r>
    <x v="2"/>
    <s v="beleza_saude"/>
    <x v="0"/>
    <n v="17"/>
    <n v="18"/>
    <n v="3798.02"/>
    <n v="3487.95"/>
    <n v="310.07"/>
    <n v="205.17352941176472"/>
  </r>
  <r>
    <x v="2"/>
    <s v="automotivo"/>
    <x v="12"/>
    <n v="10"/>
    <n v="11"/>
    <n v="2038.51"/>
    <n v="1827.99"/>
    <n v="210.52"/>
    <n v="182.79900000000001"/>
  </r>
  <r>
    <x v="2"/>
    <s v="esporte_lazer"/>
    <x v="16"/>
    <n v="13"/>
    <n v="20"/>
    <n v="2013.21"/>
    <n v="1664.53"/>
    <n v="348.68"/>
    <n v="128.04076923076923"/>
  </r>
  <r>
    <x v="2"/>
    <s v="cool_stuff"/>
    <x v="1"/>
    <n v="5"/>
    <n v="6"/>
    <n v="1562.91"/>
    <n v="1447.6"/>
    <n v="115.31"/>
    <n v="289.52"/>
  </r>
  <r>
    <x v="2"/>
    <s v="cama_mesa_banho"/>
    <x v="9"/>
    <n v="10"/>
    <n v="11"/>
    <n v="1341.23"/>
    <n v="1101.0999999999999"/>
    <n v="240.13"/>
    <n v="110.11"/>
  </r>
  <r>
    <x v="2"/>
    <s v="consoles_games"/>
    <x v="7"/>
    <n v="4"/>
    <n v="6"/>
    <n v="1310.56"/>
    <n v="1211.8599999999999"/>
    <n v="98.7"/>
    <n v="302.96499999999997"/>
  </r>
  <r>
    <x v="2"/>
    <s v="bebes"/>
    <x v="13"/>
    <n v="9"/>
    <n v="12"/>
    <n v="1024.52"/>
    <n v="787.03"/>
    <n v="237.49"/>
    <n v="87.447777777777773"/>
  </r>
  <r>
    <x v="2"/>
    <s v="brinquedos"/>
    <x v="4"/>
    <n v="11"/>
    <n v="11"/>
    <n v="1017.33"/>
    <n v="858.45"/>
    <n v="158.88"/>
    <n v="78.040909090909096"/>
  </r>
  <r>
    <x v="2"/>
    <s v="papelaria"/>
    <x v="15"/>
    <n v="3"/>
    <n v="10"/>
    <n v="1011.92"/>
    <n v="881.39"/>
    <n v="130.53"/>
    <n v="293.79666666666662"/>
  </r>
  <r>
    <x v="2"/>
    <s v="utilidades_domesticas"/>
    <x v="17"/>
    <n v="4"/>
    <n v="4"/>
    <n v="764.09"/>
    <n v="698.15"/>
    <n v="65.94"/>
    <n v="174.53749999999999"/>
  </r>
  <r>
    <x v="2"/>
    <s v="ferramentas_jardim"/>
    <x v="2"/>
    <n v="5"/>
    <n v="7"/>
    <n v="761.56"/>
    <n v="636.66999999999996"/>
    <n v="124.89"/>
    <n v="127.334"/>
  </r>
  <r>
    <x v="2"/>
    <s v="eletronicos"/>
    <x v="21"/>
    <n v="10"/>
    <n v="10"/>
    <n v="685.53"/>
    <n v="557.1"/>
    <n v="128.43"/>
    <n v="55.71"/>
  </r>
  <r>
    <x v="2"/>
    <s v="relogios_presentes"/>
    <x v="5"/>
    <n v="2"/>
    <n v="2"/>
    <n v="610.63"/>
    <n v="568"/>
    <n v="42.63"/>
    <n v="284"/>
  </r>
  <r>
    <x v="2"/>
    <s v="unknown"/>
    <x v="22"/>
    <n v="2"/>
    <n v="2"/>
    <n v="564.67999999999995"/>
    <n v="518.99"/>
    <n v="45.69"/>
    <n v="259.495"/>
  </r>
  <r>
    <x v="2"/>
    <s v="telefonia_fixa"/>
    <x v="11"/>
    <n v="8"/>
    <n v="10"/>
    <n v="503.61"/>
    <n v="372.94"/>
    <n v="130.66999999999999"/>
    <n v="46.6175"/>
  </r>
  <r>
    <x v="2"/>
    <s v="eletrodomesticos_2"/>
    <x v="23"/>
    <n v="1"/>
    <n v="1"/>
    <n v="485.38"/>
    <n v="467"/>
    <n v="18.38"/>
    <n v="467"/>
  </r>
  <r>
    <x v="2"/>
    <s v="informatica_acessorios"/>
    <x v="19"/>
    <n v="5"/>
    <n v="5"/>
    <n v="418.22"/>
    <n v="345.5"/>
    <n v="72.72"/>
    <n v="69.099999999999994"/>
  </r>
  <r>
    <x v="2"/>
    <s v="fashion_bolsas_e_acessorios"/>
    <x v="3"/>
    <n v="4"/>
    <n v="5"/>
    <n v="408.21"/>
    <n v="339.5"/>
    <n v="68.709999999999994"/>
    <n v="84.875"/>
  </r>
  <r>
    <x v="2"/>
    <s v="pet_shop"/>
    <x v="8"/>
    <n v="3"/>
    <n v="3"/>
    <n v="387.12"/>
    <n v="294.33"/>
    <n v="92.79"/>
    <n v="98.11"/>
  </r>
  <r>
    <x v="2"/>
    <s v="market_place"/>
    <x v="24"/>
    <n v="2"/>
    <n v="2"/>
    <n v="176.06"/>
    <n v="139.97999999999999"/>
    <n v="36.08"/>
    <n v="69.989999999999995"/>
  </r>
  <r>
    <x v="2"/>
    <s v="fashion_roupa_masculina"/>
    <x v="25"/>
    <n v="1"/>
    <n v="1"/>
    <n v="159.11000000000001"/>
    <n v="126.9"/>
    <n v="32.21"/>
    <n v="126.9"/>
  </r>
  <r>
    <x v="2"/>
    <s v="perfumaria"/>
    <x v="26"/>
    <n v="2"/>
    <n v="3"/>
    <n v="138.30000000000001"/>
    <n v="93.7"/>
    <n v="44.6"/>
    <n v="46.85"/>
  </r>
  <r>
    <x v="2"/>
    <s v="fashion_underwear_e_moda_praia"/>
    <x v="27"/>
    <n v="1"/>
    <n v="1"/>
    <n v="102.15"/>
    <n v="86.25"/>
    <n v="15.9"/>
    <n v="86.25"/>
  </r>
  <r>
    <x v="2"/>
    <s v="eletroportateis"/>
    <x v="18"/>
    <n v="1"/>
    <n v="1"/>
    <n v="53.46"/>
    <n v="37.9"/>
    <n v="15.56"/>
    <n v="37.9"/>
  </r>
  <r>
    <x v="2"/>
    <s v="telefonia"/>
    <x v="20"/>
    <n v="2"/>
    <n v="2"/>
    <n v="52.04"/>
    <n v="21.87"/>
    <n v="30.17"/>
    <n v="10.935"/>
  </r>
  <r>
    <x v="2"/>
    <s v="fashion_calcados"/>
    <x v="28"/>
    <n v="1"/>
    <n v="1"/>
    <n v="49.01"/>
    <n v="34.9"/>
    <n v="14.11"/>
    <n v="34.9"/>
  </r>
  <r>
    <x v="3"/>
    <s v="esporte_lazer"/>
    <x v="16"/>
    <n v="29"/>
    <n v="39"/>
    <n v="6623.53"/>
    <n v="5759.25"/>
    <n v="864.28"/>
    <n v="198.59482758620689"/>
  </r>
  <r>
    <x v="3"/>
    <s v="moveis_decoracao"/>
    <x v="10"/>
    <n v="41"/>
    <n v="56"/>
    <n v="5584.91"/>
    <n v="4534.84"/>
    <n v="1050.07"/>
    <n v="110.60585365853659"/>
  </r>
  <r>
    <x v="3"/>
    <s v="beleza_saude"/>
    <x v="0"/>
    <n v="43"/>
    <n v="44"/>
    <n v="5486.63"/>
    <n v="4783.87"/>
    <n v="702.76"/>
    <n v="111.25279069767441"/>
  </r>
  <r>
    <x v="3"/>
    <s v="perfumaria"/>
    <x v="26"/>
    <n v="22"/>
    <n v="26"/>
    <n v="4756.62"/>
    <n v="4349.3999999999996"/>
    <n v="407.22"/>
    <n v="197.7"/>
  </r>
  <r>
    <x v="3"/>
    <s v="bebes"/>
    <x v="13"/>
    <n v="13"/>
    <n v="16"/>
    <n v="4753.55"/>
    <n v="4409.37"/>
    <n v="344.18"/>
    <n v="339.18230769230769"/>
  </r>
  <r>
    <x v="3"/>
    <s v="cool_stuff"/>
    <x v="1"/>
    <n v="16"/>
    <n v="21"/>
    <n v="3795.93"/>
    <n v="3355.3"/>
    <n v="440.63"/>
    <n v="209.70625000000001"/>
  </r>
  <r>
    <x v="3"/>
    <s v="brinquedos"/>
    <x v="4"/>
    <n v="22"/>
    <n v="22"/>
    <n v="3188.7"/>
    <n v="2764.09"/>
    <n v="424.61"/>
    <n v="125.64045454545455"/>
  </r>
  <r>
    <x v="3"/>
    <s v="relogios_presentes"/>
    <x v="5"/>
    <n v="3"/>
    <n v="3"/>
    <n v="2890.49"/>
    <n v="2820.4"/>
    <n v="70.09"/>
    <n v="940.13333333333321"/>
  </r>
  <r>
    <x v="3"/>
    <s v="consoles_games"/>
    <x v="7"/>
    <n v="10"/>
    <n v="10"/>
    <n v="2841.54"/>
    <n v="2629.08"/>
    <n v="212.46"/>
    <n v="262.90800000000002"/>
  </r>
  <r>
    <x v="3"/>
    <s v="informatica_acessorios"/>
    <x v="19"/>
    <n v="13"/>
    <n v="17"/>
    <n v="2747.59"/>
    <n v="2515.2399999999998"/>
    <n v="232.35"/>
    <n v="193.48"/>
  </r>
  <r>
    <x v="3"/>
    <s v="ferramentas_jardim"/>
    <x v="2"/>
    <n v="17"/>
    <n v="19"/>
    <n v="2640.09"/>
    <n v="2260.58"/>
    <n v="379.51"/>
    <n v="132.97529411764705"/>
  </r>
  <r>
    <x v="3"/>
    <s v="automotivo"/>
    <x v="12"/>
    <n v="9"/>
    <n v="12"/>
    <n v="2506.37"/>
    <n v="2274.06"/>
    <n v="232.31"/>
    <n v="252.67333333333335"/>
  </r>
  <r>
    <x v="3"/>
    <s v="utilidades_domesticas"/>
    <x v="17"/>
    <n v="13"/>
    <n v="19"/>
    <n v="1685.36"/>
    <n v="1399.64"/>
    <n v="285.72000000000003"/>
    <n v="107.66461538461539"/>
  </r>
  <r>
    <x v="3"/>
    <s v="cama_mesa_banho"/>
    <x v="9"/>
    <n v="15"/>
    <n v="17"/>
    <n v="1534.17"/>
    <n v="1245.3800000000001"/>
    <n v="288.79000000000002"/>
    <n v="83.025333333333336"/>
  </r>
  <r>
    <x v="3"/>
    <s v="fashion_bolsas_e_acessorios"/>
    <x v="3"/>
    <n v="13"/>
    <n v="17"/>
    <n v="1179.1600000000001"/>
    <n v="930.59"/>
    <n v="248.57"/>
    <n v="71.583846153846153"/>
  </r>
  <r>
    <x v="3"/>
    <s v="unknown"/>
    <x v="22"/>
    <n v="7"/>
    <n v="8"/>
    <n v="1176.0899999999999"/>
    <n v="1061.3900000000001"/>
    <n v="114.7"/>
    <n v="151.62714285714287"/>
  </r>
  <r>
    <x v="3"/>
    <s v="eletroportateis"/>
    <x v="18"/>
    <n v="1"/>
    <n v="1"/>
    <n v="875.96"/>
    <n v="839"/>
    <n v="36.96"/>
    <n v="839"/>
  </r>
  <r>
    <x v="3"/>
    <s v="climatizacao"/>
    <x v="29"/>
    <n v="3"/>
    <n v="4"/>
    <n v="738.36"/>
    <n v="663.7"/>
    <n v="74.66"/>
    <n v="221.23333333333332"/>
  </r>
  <r>
    <x v="3"/>
    <s v="papelaria"/>
    <x v="15"/>
    <n v="3"/>
    <n v="3"/>
    <n v="723.07"/>
    <n v="669.7"/>
    <n v="53.37"/>
    <n v="223.23333333333332"/>
  </r>
  <r>
    <x v="3"/>
    <s v="moveis_sala"/>
    <x v="30"/>
    <n v="3"/>
    <n v="4"/>
    <n v="721.56"/>
    <n v="617.96"/>
    <n v="103.6"/>
    <n v="205.98666666666668"/>
  </r>
  <r>
    <x v="3"/>
    <s v="eletrodomesticos_2"/>
    <x v="23"/>
    <n v="2"/>
    <n v="2"/>
    <n v="691.44"/>
    <n v="648.9"/>
    <n v="42.54"/>
    <n v="324.45"/>
  </r>
  <r>
    <x v="3"/>
    <s v="moveis_escritorio"/>
    <x v="31"/>
    <n v="4"/>
    <n v="4"/>
    <n v="670.56"/>
    <n v="559.55999999999995"/>
    <n v="111"/>
    <n v="139.88999999999999"/>
  </r>
  <r>
    <x v="3"/>
    <s v="pet_shop"/>
    <x v="8"/>
    <n v="3"/>
    <n v="5"/>
    <n v="506.55"/>
    <n v="454.39"/>
    <n v="52.16"/>
    <n v="151.46333333333334"/>
  </r>
  <r>
    <x v="3"/>
    <s v="telefonia"/>
    <x v="20"/>
    <n v="8"/>
    <n v="9"/>
    <n v="450.74"/>
    <n v="291.86"/>
    <n v="158.88"/>
    <n v="36.482500000000002"/>
  </r>
  <r>
    <x v="3"/>
    <s v="malas_acessorios"/>
    <x v="32"/>
    <n v="3"/>
    <n v="3"/>
    <n v="426.48"/>
    <n v="382.7"/>
    <n v="43.78"/>
    <n v="127.56666666666668"/>
  </r>
  <r>
    <x v="3"/>
    <s v="instrumentos_musicais"/>
    <x v="33"/>
    <n v="1"/>
    <n v="1"/>
    <n v="357.74"/>
    <n v="339.74"/>
    <n v="18"/>
    <n v="339.74"/>
  </r>
  <r>
    <x v="3"/>
    <s v="telefonia_fixa"/>
    <x v="11"/>
    <n v="4"/>
    <n v="5"/>
    <n v="247.58"/>
    <n v="179.93"/>
    <n v="67.650000000000006"/>
    <n v="44.982500000000002"/>
  </r>
  <r>
    <x v="3"/>
    <s v="market_place"/>
    <x v="24"/>
    <n v="1"/>
    <n v="1"/>
    <n v="239.9"/>
    <n v="224.16"/>
    <n v="15.74"/>
    <n v="224.16"/>
  </r>
  <r>
    <x v="3"/>
    <s v="seguros_e_servicos"/>
    <x v="34"/>
    <n v="1"/>
    <n v="1"/>
    <n v="209.06"/>
    <n v="183.29"/>
    <n v="25.77"/>
    <n v="183.29"/>
  </r>
  <r>
    <x v="3"/>
    <s v="livros_interesse_geral"/>
    <x v="35"/>
    <n v="1"/>
    <n v="1"/>
    <n v="144.13999999999999"/>
    <n v="124.99"/>
    <n v="19.149999999999999"/>
    <n v="124.99"/>
  </r>
  <r>
    <x v="3"/>
    <s v="moveis_cozinha_area_de_servico_jantar_e_jardim"/>
    <x v="36"/>
    <n v="1"/>
    <n v="1"/>
    <n v="128.19999999999999"/>
    <n v="110"/>
    <n v="18.2"/>
    <n v="110"/>
  </r>
  <r>
    <x v="3"/>
    <s v="fashion_roupa_feminina"/>
    <x v="37"/>
    <n v="2"/>
    <n v="2"/>
    <n v="102.81"/>
    <n v="77.3"/>
    <n v="25.51"/>
    <n v="38.65"/>
  </r>
  <r>
    <x v="3"/>
    <s v="casa_conforto_2"/>
    <x v="38"/>
    <n v="2"/>
    <n v="2"/>
    <n v="95.57"/>
    <n v="72.8"/>
    <n v="22.77"/>
    <n v="36.4"/>
  </r>
  <r>
    <x v="3"/>
    <s v="eletronicos"/>
    <x v="21"/>
    <n v="1"/>
    <n v="1"/>
    <n v="86.9"/>
    <n v="59.9"/>
    <n v="27"/>
    <n v="59.9"/>
  </r>
  <r>
    <x v="3"/>
    <s v="alimentos"/>
    <x v="39"/>
    <n v="2"/>
    <n v="2"/>
    <n v="78.819999999999993"/>
    <n v="42.82"/>
    <n v="36"/>
    <n v="21.41"/>
  </r>
  <r>
    <x v="3"/>
    <s v="agro_industria_e_comercio"/>
    <x v="40"/>
    <n v="1"/>
    <n v="2"/>
    <n v="61.42"/>
    <n v="43.98"/>
    <n v="17.440000000000001"/>
    <n v="43.98"/>
  </r>
  <r>
    <x v="4"/>
    <s v="beleza_saude"/>
    <x v="0"/>
    <n v="58"/>
    <n v="62"/>
    <n v="12478.12"/>
    <n v="11181.47"/>
    <n v="1296.6500000000001"/>
    <n v="192.78396551724137"/>
  </r>
  <r>
    <x v="4"/>
    <s v="moveis_decoracao"/>
    <x v="10"/>
    <n v="56"/>
    <n v="69"/>
    <n v="7698.92"/>
    <n v="6438.43"/>
    <n v="1260.49"/>
    <n v="114.97196428571429"/>
  </r>
  <r>
    <x v="4"/>
    <s v="unknown"/>
    <x v="22"/>
    <n v="13"/>
    <n v="14"/>
    <n v="5161.12"/>
    <n v="4849.18"/>
    <n v="311.94"/>
    <n v="373.01384615384615"/>
  </r>
  <r>
    <x v="4"/>
    <s v="relogios_presentes"/>
    <x v="5"/>
    <n v="10"/>
    <n v="10"/>
    <n v="4988.2700000000004"/>
    <n v="4827.72"/>
    <n v="160.55000000000001"/>
    <n v="482.77199999999999"/>
  </r>
  <r>
    <x v="4"/>
    <s v="esporte_lazer"/>
    <x v="16"/>
    <n v="33"/>
    <n v="35"/>
    <n v="4822.16"/>
    <n v="4034.16"/>
    <n v="788"/>
    <n v="122.24727272727273"/>
  </r>
  <r>
    <x v="4"/>
    <s v="cool_stuff"/>
    <x v="1"/>
    <n v="21"/>
    <n v="22"/>
    <n v="4382.08"/>
    <n v="3907.41"/>
    <n v="474.67"/>
    <n v="186.06714285714287"/>
  </r>
  <r>
    <x v="4"/>
    <s v="cama_mesa_banho"/>
    <x v="9"/>
    <n v="33"/>
    <n v="33"/>
    <n v="3694.76"/>
    <n v="3144.54"/>
    <n v="550.22"/>
    <n v="95.289090909090902"/>
  </r>
  <r>
    <x v="4"/>
    <s v="moveis_escritorio"/>
    <x v="31"/>
    <n v="17"/>
    <n v="22"/>
    <n v="3572.9"/>
    <n v="2960.16"/>
    <n v="612.74"/>
    <n v="174.12705882352941"/>
  </r>
  <r>
    <x v="4"/>
    <s v="brinquedos"/>
    <x v="4"/>
    <n v="15"/>
    <n v="15"/>
    <n v="2952.47"/>
    <n v="2692.51"/>
    <n v="259.95999999999998"/>
    <n v="179.50066666666669"/>
  </r>
  <r>
    <x v="4"/>
    <s v="telefonia"/>
    <x v="20"/>
    <n v="21"/>
    <n v="26"/>
    <n v="2735.1"/>
    <n v="2305.23"/>
    <n v="429.87"/>
    <n v="109.77285714285713"/>
  </r>
  <r>
    <x v="4"/>
    <s v="consoles_games"/>
    <x v="7"/>
    <n v="9"/>
    <n v="9"/>
    <n v="2482.5700000000002"/>
    <n v="2303.1999999999998"/>
    <n v="179.37"/>
    <n v="255.91111111111113"/>
  </r>
  <r>
    <x v="4"/>
    <s v="automotivo"/>
    <x v="12"/>
    <n v="15"/>
    <n v="16"/>
    <n v="2468.11"/>
    <n v="2139.1"/>
    <n v="329.01"/>
    <n v="142.60666666666668"/>
  </r>
  <r>
    <x v="4"/>
    <s v="moveis_sala"/>
    <x v="30"/>
    <n v="8"/>
    <n v="11"/>
    <n v="2315.0300000000002"/>
    <n v="1731.91"/>
    <n v="583.12"/>
    <n v="216.48875000000001"/>
  </r>
  <r>
    <x v="4"/>
    <s v="perfumaria"/>
    <x v="26"/>
    <n v="20"/>
    <n v="22"/>
    <n v="2260.0300000000002"/>
    <n v="1920.8"/>
    <n v="339.23"/>
    <n v="96.04"/>
  </r>
  <r>
    <x v="4"/>
    <s v="pcs"/>
    <x v="41"/>
    <n v="1"/>
    <n v="1"/>
    <n v="2217.9899999999998"/>
    <n v="2199.9899999999998"/>
    <n v="18"/>
    <n v="2199.9899999999998"/>
  </r>
  <r>
    <x v="4"/>
    <s v="ferramentas_jardim"/>
    <x v="2"/>
    <n v="14"/>
    <n v="28"/>
    <n v="2027.04"/>
    <n v="1769.2"/>
    <n v="257.83999999999997"/>
    <n v="126.37142857142858"/>
  </r>
  <r>
    <x v="4"/>
    <s v="informatica_acessorios"/>
    <x v="19"/>
    <n v="15"/>
    <n v="18"/>
    <n v="1883.65"/>
    <n v="1592.53"/>
    <n v="291.12"/>
    <n v="106.16866666666667"/>
  </r>
  <r>
    <x v="4"/>
    <s v="instrumentos_musicais"/>
    <x v="33"/>
    <n v="2"/>
    <n v="2"/>
    <n v="1622.44"/>
    <n v="1587.72"/>
    <n v="34.72"/>
    <n v="793.86"/>
  </r>
  <r>
    <x v="4"/>
    <s v="bebes"/>
    <x v="13"/>
    <n v="8"/>
    <n v="12"/>
    <n v="1226.79"/>
    <n v="1034.78"/>
    <n v="192.01"/>
    <n v="129.3475"/>
  </r>
  <r>
    <x v="4"/>
    <s v="eletroportateis"/>
    <x v="18"/>
    <n v="6"/>
    <n v="7"/>
    <n v="1045.03"/>
    <n v="882.49"/>
    <n v="162.54"/>
    <n v="147.08166666666668"/>
  </r>
  <r>
    <x v="4"/>
    <s v="papelaria"/>
    <x v="15"/>
    <n v="5"/>
    <n v="5"/>
    <n v="929.17"/>
    <n v="819.5"/>
    <n v="109.67"/>
    <n v="163.9"/>
  </r>
  <r>
    <x v="4"/>
    <s v="fashion_bolsas_e_acessorios"/>
    <x v="3"/>
    <n v="9"/>
    <n v="10"/>
    <n v="899.11"/>
    <n v="742.19"/>
    <n v="156.91999999999999"/>
    <n v="82.465555555555554"/>
  </r>
  <r>
    <x v="4"/>
    <s v="eletrodomesticos_2"/>
    <x v="23"/>
    <n v="4"/>
    <n v="5"/>
    <n v="884.99"/>
    <n v="816.87"/>
    <n v="68.12"/>
    <n v="204.2175"/>
  </r>
  <r>
    <x v="4"/>
    <s v="malas_acessorios"/>
    <x v="32"/>
    <n v="8"/>
    <n v="9"/>
    <n v="855.69"/>
    <n v="689.2"/>
    <n v="166.49"/>
    <n v="86.15"/>
  </r>
  <r>
    <x v="4"/>
    <s v="pet_shop"/>
    <x v="8"/>
    <n v="8"/>
    <n v="8"/>
    <n v="772.37"/>
    <n v="630"/>
    <n v="142.37"/>
    <n v="78.75"/>
  </r>
  <r>
    <x v="4"/>
    <s v="utilidades_domesticas"/>
    <x v="17"/>
    <n v="4"/>
    <n v="5"/>
    <n v="391.88"/>
    <n v="297.7"/>
    <n v="94.18"/>
    <n v="74.424999999999997"/>
  </r>
  <r>
    <x v="4"/>
    <s v="tablets_impressao_imagem"/>
    <x v="42"/>
    <n v="2"/>
    <n v="2"/>
    <n v="234"/>
    <n v="198"/>
    <n v="36"/>
    <n v="99"/>
  </r>
  <r>
    <x v="4"/>
    <s v="fashion_underwear_e_moda_praia"/>
    <x v="27"/>
    <n v="3"/>
    <n v="4"/>
    <n v="207.75"/>
    <n v="151.97999999999999"/>
    <n v="55.77"/>
    <n v="50.66"/>
  </r>
  <r>
    <x v="4"/>
    <s v="livros_interesse_geral"/>
    <x v="35"/>
    <n v="2"/>
    <n v="2"/>
    <n v="192.87"/>
    <n v="159.80000000000001"/>
    <n v="33.07"/>
    <n v="79.900000000000006"/>
  </r>
  <r>
    <x v="4"/>
    <s v="construcao_ferramentas_construcao"/>
    <x v="43"/>
    <n v="1"/>
    <n v="1"/>
    <n v="171.03"/>
    <n v="149.9"/>
    <n v="21.13"/>
    <n v="149.9"/>
  </r>
  <r>
    <x v="4"/>
    <s v="market_place"/>
    <x v="24"/>
    <n v="3"/>
    <n v="3"/>
    <n v="167.44"/>
    <n v="112.9"/>
    <n v="54.54"/>
    <n v="37.633333333333333"/>
  </r>
  <r>
    <x v="4"/>
    <s v="alimentos"/>
    <x v="39"/>
    <n v="1"/>
    <n v="1"/>
    <n v="167.1"/>
    <n v="149.9"/>
    <n v="17.2"/>
    <n v="149.9"/>
  </r>
  <r>
    <x v="4"/>
    <s v="casa_conforto"/>
    <x v="44"/>
    <n v="1"/>
    <n v="1"/>
    <n v="124.35"/>
    <n v="94.76"/>
    <n v="29.59"/>
    <n v="94.76"/>
  </r>
  <r>
    <x v="4"/>
    <s v="telefonia_fixa"/>
    <x v="11"/>
    <n v="4"/>
    <n v="4"/>
    <n v="107.35"/>
    <n v="60.87"/>
    <n v="46.48"/>
    <n v="15.217499999999999"/>
  </r>
  <r>
    <x v="4"/>
    <s v="agro_industria_e_comercio"/>
    <x v="40"/>
    <n v="2"/>
    <n v="2"/>
    <n v="82.85"/>
    <n v="43.98"/>
    <n v="38.869999999999997"/>
    <n v="21.99"/>
  </r>
  <r>
    <x v="4"/>
    <s v="fashion_roupa_masculina"/>
    <x v="25"/>
    <n v="1"/>
    <n v="1"/>
    <n v="56.18"/>
    <n v="38.4"/>
    <n v="17.78"/>
    <n v="38.4"/>
  </r>
  <r>
    <x v="4"/>
    <s v="dvds_blu_ray"/>
    <x v="45"/>
    <n v="1"/>
    <n v="2"/>
    <n v="47.8"/>
    <n v="29.8"/>
    <n v="18"/>
    <n v="29.8"/>
  </r>
  <r>
    <x v="4"/>
    <s v="audio"/>
    <x v="46"/>
    <n v="1"/>
    <n v="1"/>
    <n v="44.01"/>
    <n v="29.9"/>
    <n v="14.11"/>
    <n v="29.9"/>
  </r>
  <r>
    <x v="5"/>
    <s v="utilidades_domesticas"/>
    <x v="17"/>
    <n v="21"/>
    <n v="26"/>
    <n v="8914.7199999999993"/>
    <n v="8312.59"/>
    <n v="602.13"/>
    <n v="395.83761904761906"/>
  </r>
  <r>
    <x v="5"/>
    <s v="informatica_acessorios"/>
    <x v="19"/>
    <n v="26"/>
    <n v="26"/>
    <n v="6258.97"/>
    <n v="5866.27"/>
    <n v="392.7"/>
    <n v="225.62576923076924"/>
  </r>
  <r>
    <x v="5"/>
    <s v="moveis_decoracao"/>
    <x v="10"/>
    <n v="53"/>
    <n v="58"/>
    <n v="6120.72"/>
    <n v="4879.87"/>
    <n v="1240.8499999999999"/>
    <n v="92.073018867924532"/>
  </r>
  <r>
    <x v="5"/>
    <s v="moveis_escritorio"/>
    <x v="31"/>
    <n v="25"/>
    <n v="29"/>
    <n v="6097.39"/>
    <n v="5193.21"/>
    <n v="904.18"/>
    <n v="207.72839999999999"/>
  </r>
  <r>
    <x v="5"/>
    <s v="automotivo"/>
    <x v="12"/>
    <n v="32"/>
    <n v="33"/>
    <n v="5838.71"/>
    <n v="4980.29"/>
    <n v="858.42"/>
    <n v="155.6340625"/>
  </r>
  <r>
    <x v="5"/>
    <s v="esporte_lazer"/>
    <x v="16"/>
    <n v="48"/>
    <n v="58"/>
    <n v="5468.7"/>
    <n v="4496.47"/>
    <n v="972.23"/>
    <n v="93.676458333333343"/>
  </r>
  <r>
    <x v="5"/>
    <s v="beleza_saude"/>
    <x v="0"/>
    <n v="42"/>
    <n v="45"/>
    <n v="5324.5"/>
    <n v="4568.93"/>
    <n v="755.57"/>
    <n v="108.78404761904761"/>
  </r>
  <r>
    <x v="5"/>
    <s v="cama_mesa_banho"/>
    <x v="9"/>
    <n v="41"/>
    <n v="45"/>
    <n v="5048.7"/>
    <n v="4216.6899999999996"/>
    <n v="832.01"/>
    <n v="102.84609756097562"/>
  </r>
  <r>
    <x v="5"/>
    <s v="relogios_presentes"/>
    <x v="5"/>
    <n v="7"/>
    <n v="7"/>
    <n v="5001.3999999999996"/>
    <n v="4878.97"/>
    <n v="122.43"/>
    <n v="696.99571428571437"/>
  </r>
  <r>
    <x v="5"/>
    <s v="cool_stuff"/>
    <x v="1"/>
    <n v="18"/>
    <n v="18"/>
    <n v="4019.3"/>
    <n v="3610.85"/>
    <n v="408.45"/>
    <n v="200.60277777777776"/>
  </r>
  <r>
    <x v="5"/>
    <s v="brinquedos"/>
    <x v="4"/>
    <n v="20"/>
    <n v="21"/>
    <n v="3856.88"/>
    <n v="3420.23"/>
    <n v="436.65"/>
    <n v="171.01150000000001"/>
  </r>
  <r>
    <x v="5"/>
    <s v="perfumaria"/>
    <x v="26"/>
    <n v="14"/>
    <n v="14"/>
    <n v="3587.38"/>
    <n v="3367.6"/>
    <n v="219.78"/>
    <n v="240.54285714285717"/>
  </r>
  <r>
    <x v="5"/>
    <s v="telefonia"/>
    <x v="20"/>
    <n v="26"/>
    <n v="32"/>
    <n v="3051.97"/>
    <n v="2515.12"/>
    <n v="536.85"/>
    <n v="96.735384615384618"/>
  </r>
  <r>
    <x v="5"/>
    <s v="ferramentas_jardim"/>
    <x v="2"/>
    <n v="11"/>
    <n v="12"/>
    <n v="2729.76"/>
    <n v="2466.9699999999998"/>
    <n v="262.79000000000002"/>
    <n v="224.27"/>
  </r>
  <r>
    <x v="5"/>
    <s v="eletroportateis"/>
    <x v="18"/>
    <n v="12"/>
    <n v="13"/>
    <n v="2553.7399999999998"/>
    <n v="2201.41"/>
    <n v="352.33"/>
    <n v="183.45083333333332"/>
  </r>
  <r>
    <x v="5"/>
    <s v="unknown"/>
    <x v="22"/>
    <n v="22"/>
    <n v="23"/>
    <n v="2534.9899999999998"/>
    <n v="2132.5100000000002"/>
    <n v="402.48"/>
    <n v="96.932272727272732"/>
  </r>
  <r>
    <x v="5"/>
    <s v="papelaria"/>
    <x v="15"/>
    <n v="11"/>
    <n v="11"/>
    <n v="1351.32"/>
    <n v="1198.01"/>
    <n v="153.31"/>
    <n v="108.91"/>
  </r>
  <r>
    <x v="5"/>
    <s v="fashion_bolsas_e_acessorios"/>
    <x v="3"/>
    <n v="13"/>
    <n v="14"/>
    <n v="1024.71"/>
    <n v="816.07"/>
    <n v="208.64"/>
    <n v="62.774615384615387"/>
  </r>
  <r>
    <x v="5"/>
    <s v="bebes"/>
    <x v="13"/>
    <n v="10"/>
    <n v="10"/>
    <n v="961.97"/>
    <n v="787.49"/>
    <n v="174.48"/>
    <n v="78.748999999999995"/>
  </r>
  <r>
    <x v="5"/>
    <s v="moveis_sala"/>
    <x v="30"/>
    <n v="3"/>
    <n v="4"/>
    <n v="846.96"/>
    <n v="709.97"/>
    <n v="136.99"/>
    <n v="236.65666666666664"/>
  </r>
  <r>
    <x v="5"/>
    <s v="pet_shop"/>
    <x v="8"/>
    <n v="10"/>
    <n v="10"/>
    <n v="834.81"/>
    <n v="665.33"/>
    <n v="169.48"/>
    <n v="66.533000000000001"/>
  </r>
  <r>
    <x v="5"/>
    <s v="malas_acessorios"/>
    <x v="32"/>
    <n v="7"/>
    <n v="8"/>
    <n v="828.68"/>
    <n v="655.20000000000005"/>
    <n v="173.48"/>
    <n v="93.6"/>
  </r>
  <r>
    <x v="5"/>
    <s v="consoles_games"/>
    <x v="7"/>
    <n v="3"/>
    <n v="3"/>
    <n v="810.18"/>
    <n v="760.79"/>
    <n v="49.39"/>
    <n v="253.59666666666664"/>
  </r>
  <r>
    <x v="5"/>
    <s v="construcao_ferramentas_jardim"/>
    <x v="47"/>
    <n v="1"/>
    <n v="2"/>
    <n v="624.67999999999995"/>
    <n v="579.98"/>
    <n v="44.7"/>
    <n v="579.98"/>
  </r>
  <r>
    <x v="5"/>
    <s v="livros_interesse_geral"/>
    <x v="35"/>
    <n v="3"/>
    <n v="3"/>
    <n v="381.86"/>
    <n v="329.21"/>
    <n v="52.65"/>
    <n v="109.73666666666666"/>
  </r>
  <r>
    <x v="5"/>
    <s v="eletronicos"/>
    <x v="21"/>
    <n v="5"/>
    <n v="6"/>
    <n v="363.12"/>
    <n v="268.64999999999998"/>
    <n v="94.47"/>
    <n v="53.73"/>
  </r>
  <r>
    <x v="5"/>
    <s v="instrumentos_musicais"/>
    <x v="33"/>
    <n v="2"/>
    <n v="3"/>
    <n v="329.06"/>
    <n v="263.89999999999998"/>
    <n v="65.16"/>
    <n v="131.94999999999999"/>
  </r>
  <r>
    <x v="5"/>
    <s v="market_place"/>
    <x v="24"/>
    <n v="6"/>
    <n v="6"/>
    <n v="285.41000000000003"/>
    <n v="178.68"/>
    <n v="106.73"/>
    <n v="29.78"/>
  </r>
  <r>
    <x v="5"/>
    <s v="fashion_underwear_e_moda_praia"/>
    <x v="27"/>
    <n v="3"/>
    <n v="4"/>
    <n v="281.39999999999998"/>
    <n v="222.99"/>
    <n v="58.41"/>
    <n v="74.33"/>
  </r>
  <r>
    <x v="5"/>
    <s v="tablets_impressao_imagem"/>
    <x v="42"/>
    <n v="2"/>
    <n v="2"/>
    <n v="224.16"/>
    <n v="198"/>
    <n v="26.16"/>
    <n v="99"/>
  </r>
  <r>
    <x v="5"/>
    <s v="alimentos"/>
    <x v="39"/>
    <n v="2"/>
    <n v="2"/>
    <n v="222.14"/>
    <n v="165.22"/>
    <n v="56.92"/>
    <n v="82.61"/>
  </r>
  <r>
    <x v="5"/>
    <s v="casa_construcao"/>
    <x v="48"/>
    <n v="1"/>
    <n v="1"/>
    <n v="203.42"/>
    <n v="186.9"/>
    <n v="16.52"/>
    <n v="186.9"/>
  </r>
  <r>
    <x v="5"/>
    <s v="eletrodomesticos"/>
    <x v="49"/>
    <n v="1"/>
    <n v="1"/>
    <n v="174.28"/>
    <n v="159"/>
    <n v="15.28"/>
    <n v="159"/>
  </r>
  <r>
    <x v="5"/>
    <s v="construcao_ferramentas_construcao"/>
    <x v="43"/>
    <n v="1"/>
    <n v="1"/>
    <n v="171.03"/>
    <n v="149.9"/>
    <n v="21.13"/>
    <n v="149.9"/>
  </r>
  <r>
    <x v="5"/>
    <s v="fashion_roupa_masculina"/>
    <x v="25"/>
    <n v="2"/>
    <n v="2"/>
    <n v="153.9"/>
    <n v="124.8"/>
    <n v="29.1"/>
    <n v="62.4"/>
  </r>
  <r>
    <x v="5"/>
    <s v="agro_industria_e_comercio"/>
    <x v="40"/>
    <n v="2"/>
    <n v="2"/>
    <n v="153.63999999999999"/>
    <n v="114.89"/>
    <n v="38.75"/>
    <n v="57.445"/>
  </r>
  <r>
    <x v="5"/>
    <s v="fashion_roupa_feminina"/>
    <x v="37"/>
    <n v="1"/>
    <n v="1"/>
    <n v="134"/>
    <n v="119"/>
    <n v="15"/>
    <n v="119"/>
  </r>
  <r>
    <x v="5"/>
    <s v="climatizacao"/>
    <x v="29"/>
    <n v="1"/>
    <n v="1"/>
    <n v="124.97"/>
    <n v="109"/>
    <n v="15.97"/>
    <n v="109"/>
  </r>
  <r>
    <x v="5"/>
    <s v="telefonia_fixa"/>
    <x v="11"/>
    <n v="3"/>
    <n v="3"/>
    <n v="115.47"/>
    <n v="75.88"/>
    <n v="39.590000000000003"/>
    <n v="25.293333333333333"/>
  </r>
  <r>
    <x v="5"/>
    <s v="fashion_calcados"/>
    <x v="28"/>
    <n v="1"/>
    <n v="1"/>
    <n v="45.97"/>
    <n v="37.25"/>
    <n v="8.7200000000000006"/>
    <n v="37.25"/>
  </r>
  <r>
    <x v="5"/>
    <s v="dvds_blu_ray"/>
    <x v="45"/>
    <n v="1"/>
    <n v="1"/>
    <n v="35.700000000000003"/>
    <n v="14.9"/>
    <n v="20.8"/>
    <n v="14.9"/>
  </r>
  <r>
    <x v="6"/>
    <s v="moveis_decoracao"/>
    <x v="10"/>
    <n v="50"/>
    <n v="63"/>
    <n v="6014.17"/>
    <n v="4797.32"/>
    <n v="1216.8499999999999"/>
    <n v="95.946399999999997"/>
  </r>
  <r>
    <x v="6"/>
    <s v="cama_mesa_banho"/>
    <x v="9"/>
    <n v="38"/>
    <n v="47"/>
    <n v="5667.06"/>
    <n v="4821.63"/>
    <n v="845.43"/>
    <n v="126.88500000000001"/>
  </r>
  <r>
    <x v="6"/>
    <s v="ferramentas_jardim"/>
    <x v="2"/>
    <n v="19"/>
    <n v="25"/>
    <n v="5090.5"/>
    <n v="4531.9399999999996"/>
    <n v="558.55999999999995"/>
    <n v="238.52315789473684"/>
  </r>
  <r>
    <x v="6"/>
    <s v="beleza_saude"/>
    <x v="0"/>
    <n v="23"/>
    <n v="24"/>
    <n v="5022.12"/>
    <n v="4309.4799999999996"/>
    <n v="712.64"/>
    <n v="187.3686956521739"/>
  </r>
  <r>
    <x v="6"/>
    <s v="esporte_lazer"/>
    <x v="16"/>
    <n v="22"/>
    <n v="23"/>
    <n v="4211.3"/>
    <n v="3736.84"/>
    <n v="474.46"/>
    <n v="169.85636363636365"/>
  </r>
  <r>
    <x v="6"/>
    <s v="automotivo"/>
    <x v="12"/>
    <n v="17"/>
    <n v="21"/>
    <n v="3696.51"/>
    <n v="3183.21"/>
    <n v="513.29999999999995"/>
    <n v="187.24764705882353"/>
  </r>
  <r>
    <x v="6"/>
    <s v="informatica_acessorios"/>
    <x v="19"/>
    <n v="26"/>
    <n v="29"/>
    <n v="3096.67"/>
    <n v="2580.31"/>
    <n v="516.36"/>
    <n v="99.242692307692309"/>
  </r>
  <r>
    <x v="6"/>
    <s v="moveis_escritorio"/>
    <x v="31"/>
    <n v="10"/>
    <n v="12"/>
    <n v="2522.4"/>
    <n v="2098.61"/>
    <n v="423.79"/>
    <n v="209.86099999999999"/>
  </r>
  <r>
    <x v="6"/>
    <s v="cool_stuff"/>
    <x v="1"/>
    <n v="17"/>
    <n v="17"/>
    <n v="2426"/>
    <n v="2080.7199999999998"/>
    <n v="345.28"/>
    <n v="122.39529411764705"/>
  </r>
  <r>
    <x v="6"/>
    <s v="brinquedos"/>
    <x v="4"/>
    <n v="15"/>
    <n v="17"/>
    <n v="2284.54"/>
    <n v="1987.36"/>
    <n v="297.18"/>
    <n v="132.49066666666667"/>
  </r>
  <r>
    <x v="6"/>
    <s v="utilidades_domesticas"/>
    <x v="17"/>
    <n v="17"/>
    <n v="18"/>
    <n v="2248.9699999999998"/>
    <n v="1937.49"/>
    <n v="311.48"/>
    <n v="113.97"/>
  </r>
  <r>
    <x v="6"/>
    <s v="climatizacao"/>
    <x v="29"/>
    <n v="8"/>
    <n v="8"/>
    <n v="2073.12"/>
    <n v="1856.4"/>
    <n v="216.72"/>
    <n v="232.05"/>
  </r>
  <r>
    <x v="6"/>
    <s v="perfumaria"/>
    <x v="26"/>
    <n v="8"/>
    <n v="8"/>
    <n v="1719.09"/>
    <n v="1586.39"/>
    <n v="132.69999999999999"/>
    <n v="198.29875000000001"/>
  </r>
  <r>
    <x v="6"/>
    <s v="eletroportateis"/>
    <x v="18"/>
    <n v="4"/>
    <n v="5"/>
    <n v="1636.17"/>
    <n v="1495.68"/>
    <n v="140.49"/>
    <n v="373.92"/>
  </r>
  <r>
    <x v="6"/>
    <s v="telefonia"/>
    <x v="20"/>
    <n v="24"/>
    <n v="27"/>
    <n v="1544.49"/>
    <n v="1127.77"/>
    <n v="416.72"/>
    <n v="46.990416666666668"/>
  </r>
  <r>
    <x v="6"/>
    <s v="pet_shop"/>
    <x v="8"/>
    <n v="8"/>
    <n v="8"/>
    <n v="1363.52"/>
    <n v="1210.27"/>
    <n v="153.25"/>
    <n v="151.28375"/>
  </r>
  <r>
    <x v="6"/>
    <s v="bebes"/>
    <x v="13"/>
    <n v="11"/>
    <n v="11"/>
    <n v="839.38"/>
    <n v="655.41"/>
    <n v="183.97"/>
    <n v="59.582727272727269"/>
  </r>
  <r>
    <x v="6"/>
    <s v="relogios_presentes"/>
    <x v="5"/>
    <n v="3"/>
    <n v="3"/>
    <n v="802.74"/>
    <n v="756.33"/>
    <n v="46.41"/>
    <n v="252.11"/>
  </r>
  <r>
    <x v="6"/>
    <s v="market_place"/>
    <x v="24"/>
    <n v="5"/>
    <n v="5"/>
    <n v="704.94"/>
    <n v="594.52"/>
    <n v="110.42"/>
    <n v="118.904"/>
  </r>
  <r>
    <x v="6"/>
    <s v="eletrodomesticos"/>
    <x v="49"/>
    <n v="6"/>
    <n v="6"/>
    <n v="681.12"/>
    <n v="581.9"/>
    <n v="99.22"/>
    <n v="96.983333333333334"/>
  </r>
  <r>
    <x v="6"/>
    <s v="eletronicos"/>
    <x v="21"/>
    <n v="3"/>
    <n v="4"/>
    <n v="548.61"/>
    <n v="480"/>
    <n v="68.61"/>
    <n v="160"/>
  </r>
  <r>
    <x v="6"/>
    <s v="fashion_bolsas_e_acessorios"/>
    <x v="3"/>
    <n v="6"/>
    <n v="8"/>
    <n v="512.13"/>
    <n v="404.25"/>
    <n v="107.88"/>
    <n v="67.375"/>
  </r>
  <r>
    <x v="6"/>
    <s v="moveis_quarto"/>
    <x v="6"/>
    <n v="1"/>
    <n v="1"/>
    <n v="501.88"/>
    <n v="450"/>
    <n v="51.88"/>
    <n v="450"/>
  </r>
  <r>
    <x v="6"/>
    <s v="unknown"/>
    <x v="22"/>
    <n v="7"/>
    <n v="7"/>
    <n v="486.45"/>
    <n v="360.61"/>
    <n v="125.84"/>
    <n v="51.515714285714282"/>
  </r>
  <r>
    <x v="6"/>
    <s v="alimentos"/>
    <x v="39"/>
    <n v="3"/>
    <n v="3"/>
    <n v="419.4"/>
    <n v="327.3"/>
    <n v="92.1"/>
    <n v="109.1"/>
  </r>
  <r>
    <x v="6"/>
    <s v="casa_construcao"/>
    <x v="48"/>
    <n v="1"/>
    <n v="2"/>
    <n v="410.1"/>
    <n v="373.8"/>
    <n v="36.299999999999997"/>
    <n v="373.8"/>
  </r>
  <r>
    <x v="6"/>
    <s v="construcao_ferramentas_seguranca"/>
    <x v="50"/>
    <n v="1"/>
    <n v="1"/>
    <n v="396.86"/>
    <n v="379"/>
    <n v="17.86"/>
    <n v="379"/>
  </r>
  <r>
    <x v="6"/>
    <s v="fashion_roupa_masculina"/>
    <x v="25"/>
    <n v="2"/>
    <n v="2"/>
    <n v="306.39"/>
    <n v="271.85000000000002"/>
    <n v="34.54"/>
    <n v="135.92500000000001"/>
  </r>
  <r>
    <x v="6"/>
    <s v="papelaria"/>
    <x v="15"/>
    <n v="2"/>
    <n v="2"/>
    <n v="287.7"/>
    <n v="254.9"/>
    <n v="32.799999999999997"/>
    <n v="127.45"/>
  </r>
  <r>
    <x v="6"/>
    <s v="telefonia_fixa"/>
    <x v="11"/>
    <n v="6"/>
    <n v="6"/>
    <n v="287.14"/>
    <n v="206.65"/>
    <n v="80.489999999999995"/>
    <n v="34.44166666666667"/>
  </r>
  <r>
    <x v="6"/>
    <s v="casa_conforto"/>
    <x v="44"/>
    <n v="1"/>
    <n v="1"/>
    <n v="245.78"/>
    <n v="230"/>
    <n v="15.78"/>
    <n v="230"/>
  </r>
  <r>
    <x v="6"/>
    <s v="malas_acessorios"/>
    <x v="32"/>
    <n v="2"/>
    <n v="2"/>
    <n v="220"/>
    <n v="189.8"/>
    <n v="30.2"/>
    <n v="94.9"/>
  </r>
  <r>
    <x v="6"/>
    <s v="consoles_games"/>
    <x v="7"/>
    <n v="2"/>
    <n v="2"/>
    <n v="187.49"/>
    <n v="155.88999999999999"/>
    <n v="31.6"/>
    <n v="77.944999999999993"/>
  </r>
  <r>
    <x v="6"/>
    <s v="livros_tecnicos"/>
    <x v="51"/>
    <n v="1"/>
    <n v="1"/>
    <n v="182.4"/>
    <n v="159"/>
    <n v="23.4"/>
    <n v="159"/>
  </r>
  <r>
    <x v="6"/>
    <s v="instrumentos_musicais"/>
    <x v="33"/>
    <n v="2"/>
    <n v="2"/>
    <n v="175.23"/>
    <n v="131.80000000000001"/>
    <n v="43.43"/>
    <n v="65.900000000000006"/>
  </r>
  <r>
    <x v="6"/>
    <s v="livros_interesse_geral"/>
    <x v="35"/>
    <n v="1"/>
    <n v="1"/>
    <n v="166"/>
    <n v="116"/>
    <n v="50"/>
    <n v="116"/>
  </r>
  <r>
    <x v="6"/>
    <s v="fashion_roupa_feminina"/>
    <x v="37"/>
    <n v="1"/>
    <n v="1"/>
    <n v="149.09"/>
    <n v="129.9"/>
    <n v="19.190000000000001"/>
    <n v="129.9"/>
  </r>
  <r>
    <x v="6"/>
    <s v="moveis_cozinha_area_de_servico_jantar_e_jardim"/>
    <x v="36"/>
    <n v="1"/>
    <n v="1"/>
    <n v="131.34"/>
    <n v="110"/>
    <n v="21.34"/>
    <n v="110"/>
  </r>
  <r>
    <x v="6"/>
    <s v="fashion_calcados"/>
    <x v="28"/>
    <n v="1"/>
    <n v="2"/>
    <n v="111.4"/>
    <n v="69.8"/>
    <n v="41.6"/>
    <n v="69.8"/>
  </r>
  <r>
    <x v="6"/>
    <s v="audio"/>
    <x v="46"/>
    <n v="2"/>
    <n v="2"/>
    <n v="105.91"/>
    <n v="69.900000000000006"/>
    <n v="36.01"/>
    <n v="34.950000000000003"/>
  </r>
  <r>
    <x v="6"/>
    <s v="agro_industria_e_comercio"/>
    <x v="40"/>
    <n v="3"/>
    <n v="3"/>
    <n v="104.85"/>
    <n v="65.97"/>
    <n v="38.880000000000003"/>
    <n v="21.99"/>
  </r>
  <r>
    <x v="6"/>
    <s v="cine_foto"/>
    <x v="52"/>
    <n v="1"/>
    <n v="1"/>
    <n v="95.24"/>
    <n v="59"/>
    <n v="36.24"/>
    <n v="59"/>
  </r>
  <r>
    <x v="6"/>
    <s v="fashion_underwear_e_moda_praia"/>
    <x v="27"/>
    <n v="1"/>
    <n v="1"/>
    <n v="87.68"/>
    <n v="73"/>
    <n v="14.68"/>
    <n v="73"/>
  </r>
  <r>
    <x v="6"/>
    <s v="construcao_ferramentas_construcao"/>
    <x v="43"/>
    <n v="1"/>
    <n v="1"/>
    <n v="51.51"/>
    <n v="36.99"/>
    <n v="14.52"/>
    <n v="36.99"/>
  </r>
  <r>
    <x v="7"/>
    <s v="moveis_decoracao"/>
    <x v="10"/>
    <n v="53"/>
    <n v="68"/>
    <n v="5999.4"/>
    <n v="4727.25"/>
    <n v="1272.1500000000001"/>
    <n v="89.193396226415089"/>
  </r>
  <r>
    <x v="7"/>
    <s v="beleza_saude"/>
    <x v="0"/>
    <n v="32"/>
    <n v="36"/>
    <n v="5042.3900000000003"/>
    <n v="4398.8900000000003"/>
    <n v="643.5"/>
    <n v="137.46531250000001"/>
  </r>
  <r>
    <x v="7"/>
    <s v="esporte_lazer"/>
    <x v="16"/>
    <n v="27"/>
    <n v="29"/>
    <n v="4040.39"/>
    <n v="3453.71"/>
    <n v="586.67999999999995"/>
    <n v="127.91518518518518"/>
  </r>
  <r>
    <x v="7"/>
    <s v="cama_mesa_banho"/>
    <x v="9"/>
    <n v="30"/>
    <n v="33"/>
    <n v="3831.74"/>
    <n v="3142.98"/>
    <n v="688.76"/>
    <n v="104.76600000000001"/>
  </r>
  <r>
    <x v="7"/>
    <s v="ferramentas_jardim"/>
    <x v="2"/>
    <n v="17"/>
    <n v="17"/>
    <n v="3758.23"/>
    <n v="3411.71"/>
    <n v="346.52"/>
    <n v="200.68882352941176"/>
  </r>
  <r>
    <x v="7"/>
    <s v="pcs"/>
    <x v="41"/>
    <n v="1"/>
    <n v="1"/>
    <n v="3602.47"/>
    <n v="3549"/>
    <n v="53.47"/>
    <n v="3549"/>
  </r>
  <r>
    <x v="7"/>
    <s v="automotivo"/>
    <x v="12"/>
    <n v="16"/>
    <n v="18"/>
    <n v="2934.85"/>
    <n v="2612.37"/>
    <n v="322.48"/>
    <n v="163.27312499999999"/>
  </r>
  <r>
    <x v="7"/>
    <s v="informatica_acessorios"/>
    <x v="19"/>
    <n v="25"/>
    <n v="29"/>
    <n v="2327.54"/>
    <n v="1804.78"/>
    <n v="522.76"/>
    <n v="72.191199999999995"/>
  </r>
  <r>
    <x v="7"/>
    <s v="cool_stuff"/>
    <x v="1"/>
    <n v="12"/>
    <n v="12"/>
    <n v="2174.16"/>
    <n v="1937.92"/>
    <n v="236.24"/>
    <n v="161.49333333333331"/>
  </r>
  <r>
    <x v="7"/>
    <s v="consoles_games"/>
    <x v="7"/>
    <n v="7"/>
    <n v="7"/>
    <n v="1667.67"/>
    <n v="1528.59"/>
    <n v="139.08000000000001"/>
    <n v="218.37"/>
  </r>
  <r>
    <x v="7"/>
    <s v="moveis_sala"/>
    <x v="30"/>
    <n v="5"/>
    <n v="11"/>
    <n v="1626.9"/>
    <n v="1261.8"/>
    <n v="365.1"/>
    <n v="252.36"/>
  </r>
  <r>
    <x v="7"/>
    <s v="perfumaria"/>
    <x v="26"/>
    <n v="7"/>
    <n v="7"/>
    <n v="1384.78"/>
    <n v="1245.3900000000001"/>
    <n v="139.38999999999999"/>
    <n v="177.91285714285715"/>
  </r>
  <r>
    <x v="7"/>
    <s v="telefonia"/>
    <x v="20"/>
    <n v="26"/>
    <n v="26"/>
    <n v="1371.36"/>
    <n v="979"/>
    <n v="392.36"/>
    <n v="37.653846153846153"/>
  </r>
  <r>
    <x v="7"/>
    <s v="relogios_presentes"/>
    <x v="5"/>
    <n v="7"/>
    <n v="8"/>
    <n v="1181.8900000000001"/>
    <n v="1082.05"/>
    <n v="99.84"/>
    <n v="154.57857142857142"/>
  </r>
  <r>
    <x v="7"/>
    <s v="bebes"/>
    <x v="13"/>
    <n v="5"/>
    <n v="5"/>
    <n v="1102.1400000000001"/>
    <n v="979.79"/>
    <n v="122.35"/>
    <n v="195.958"/>
  </r>
  <r>
    <x v="7"/>
    <s v="utilidades_domesticas"/>
    <x v="17"/>
    <n v="16"/>
    <n v="18"/>
    <n v="1057.77"/>
    <n v="768.96"/>
    <n v="288.81"/>
    <n v="48.06"/>
  </r>
  <r>
    <x v="7"/>
    <s v="brinquedos"/>
    <x v="4"/>
    <n v="11"/>
    <n v="12"/>
    <n v="961.27"/>
    <n v="782.62"/>
    <n v="178.65"/>
    <n v="71.147272727272735"/>
  </r>
  <r>
    <x v="7"/>
    <s v="pet_shop"/>
    <x v="8"/>
    <n v="7"/>
    <n v="7"/>
    <n v="916.3"/>
    <n v="739.78"/>
    <n v="176.52"/>
    <n v="105.68285714285715"/>
  </r>
  <r>
    <x v="7"/>
    <s v="unknown"/>
    <x v="22"/>
    <n v="7"/>
    <n v="12"/>
    <n v="892.12"/>
    <n v="710.17"/>
    <n v="181.95"/>
    <n v="101.45285714285714"/>
  </r>
  <r>
    <x v="7"/>
    <s v="eletroportateis"/>
    <x v="18"/>
    <n v="3"/>
    <n v="3"/>
    <n v="525.16999999999996"/>
    <n v="441.9"/>
    <n v="83.27"/>
    <n v="147.30000000000001"/>
  </r>
  <r>
    <x v="7"/>
    <s v="climatizacao"/>
    <x v="29"/>
    <n v="2"/>
    <n v="2"/>
    <n v="490.25"/>
    <n v="439.9"/>
    <n v="50.35"/>
    <n v="219.95"/>
  </r>
  <r>
    <x v="7"/>
    <s v="tablets_impressao_imagem"/>
    <x v="42"/>
    <n v="4"/>
    <n v="4"/>
    <n v="482.36"/>
    <n v="396"/>
    <n v="86.36"/>
    <n v="99"/>
  </r>
  <r>
    <x v="7"/>
    <s v="market_place"/>
    <x v="24"/>
    <n v="4"/>
    <n v="6"/>
    <n v="476.16"/>
    <n v="378.32"/>
    <n v="97.84"/>
    <n v="94.58"/>
  </r>
  <r>
    <x v="7"/>
    <s v="eletronicos"/>
    <x v="21"/>
    <n v="3"/>
    <n v="3"/>
    <n v="386.48"/>
    <n v="328"/>
    <n v="58.48"/>
    <n v="109.33333333333334"/>
  </r>
  <r>
    <x v="7"/>
    <s v="livros_interesse_geral"/>
    <x v="35"/>
    <n v="3"/>
    <n v="3"/>
    <n v="336.7"/>
    <n v="277.60000000000002"/>
    <n v="59.1"/>
    <n v="92.533333333333331"/>
  </r>
  <r>
    <x v="7"/>
    <s v="malas_acessorios"/>
    <x v="32"/>
    <n v="3"/>
    <n v="3"/>
    <n v="321.18"/>
    <n v="234.79"/>
    <n v="86.39"/>
    <n v="78.263333333333335"/>
  </r>
  <r>
    <x v="7"/>
    <s v="instrumentos_musicais"/>
    <x v="33"/>
    <n v="1"/>
    <n v="1"/>
    <n v="274.82"/>
    <n v="199"/>
    <n v="75.819999999999993"/>
    <n v="199"/>
  </r>
  <r>
    <x v="7"/>
    <s v="fashion_bolsas_e_acessorios"/>
    <x v="3"/>
    <n v="4"/>
    <n v="4"/>
    <n v="249.63"/>
    <n v="188.7"/>
    <n v="60.93"/>
    <n v="47.174999999999997"/>
  </r>
  <r>
    <x v="7"/>
    <s v="telefonia_fixa"/>
    <x v="11"/>
    <n v="4"/>
    <n v="4"/>
    <n v="164.9"/>
    <n v="97.88"/>
    <n v="67.02"/>
    <n v="24.47"/>
  </r>
  <r>
    <x v="7"/>
    <s v="casa_construcao"/>
    <x v="48"/>
    <n v="1"/>
    <n v="1"/>
    <n v="151.05000000000001"/>
    <n v="134.9"/>
    <n v="16.149999999999999"/>
    <n v="134.9"/>
  </r>
  <r>
    <x v="7"/>
    <s v="industria_comercio_e_negocios"/>
    <x v="53"/>
    <n v="1"/>
    <n v="1"/>
    <n v="134.94"/>
    <n v="119"/>
    <n v="15.94"/>
    <n v="119"/>
  </r>
  <r>
    <x v="7"/>
    <s v="fashion_roupa_feminina"/>
    <x v="37"/>
    <n v="1"/>
    <n v="1"/>
    <n v="131.51"/>
    <n v="115"/>
    <n v="16.510000000000002"/>
    <n v="115"/>
  </r>
  <r>
    <x v="7"/>
    <s v="fashion_roupa_masculina"/>
    <x v="25"/>
    <n v="1"/>
    <n v="1"/>
    <n v="128.52000000000001"/>
    <n v="110.9"/>
    <n v="17.62"/>
    <n v="110.9"/>
  </r>
  <r>
    <x v="7"/>
    <s v="papelaria"/>
    <x v="15"/>
    <n v="1"/>
    <n v="1"/>
    <n v="77.84"/>
    <n v="68.989999999999995"/>
    <n v="8.85"/>
    <n v="68.989999999999995"/>
  </r>
  <r>
    <x v="7"/>
    <s v="alimentos"/>
    <x v="39"/>
    <n v="2"/>
    <n v="2"/>
    <n v="66.61"/>
    <n v="34.31"/>
    <n v="32.299999999999997"/>
    <n v="17.155000000000001"/>
  </r>
  <r>
    <x v="7"/>
    <s v="audio"/>
    <x v="46"/>
    <n v="1"/>
    <n v="1"/>
    <n v="36.19"/>
    <n v="19"/>
    <n v="17.190000000000001"/>
    <n v="19"/>
  </r>
  <r>
    <x v="7"/>
    <s v="agro_industria_e_comercio"/>
    <x v="40"/>
    <n v="1"/>
    <n v="1"/>
    <n v="36.1"/>
    <n v="21.99"/>
    <n v="14.11"/>
    <n v="21.99"/>
  </r>
  <r>
    <x v="8"/>
    <s v="esporte_lazer"/>
    <x v="16"/>
    <n v="40"/>
    <n v="44"/>
    <n v="9565.09"/>
    <n v="8703.2800000000007"/>
    <n v="861.81"/>
    <n v="217.58199999999999"/>
  </r>
  <r>
    <x v="8"/>
    <s v="moveis_decoracao"/>
    <x v="10"/>
    <n v="79"/>
    <n v="103"/>
    <n v="7974.84"/>
    <n v="6154.73"/>
    <n v="1820.11"/>
    <n v="77.90797468354431"/>
  </r>
  <r>
    <x v="8"/>
    <s v="cama_mesa_banho"/>
    <x v="9"/>
    <n v="47"/>
    <n v="54"/>
    <n v="6295.27"/>
    <n v="5374.46"/>
    <n v="920.81"/>
    <n v="114.35021276595745"/>
  </r>
  <r>
    <x v="8"/>
    <s v="cool_stuff"/>
    <x v="1"/>
    <n v="22"/>
    <n v="23"/>
    <n v="5673.79"/>
    <n v="5133.6400000000003"/>
    <n v="540.15"/>
    <n v="233.3472727272727"/>
  </r>
  <r>
    <x v="8"/>
    <s v="relogios_presentes"/>
    <x v="5"/>
    <n v="16"/>
    <n v="16"/>
    <n v="5459.29"/>
    <n v="5179.07"/>
    <n v="280.22000000000003"/>
    <n v="323.69187499999998"/>
  </r>
  <r>
    <x v="8"/>
    <s v="eletroportateis"/>
    <x v="18"/>
    <n v="8"/>
    <n v="8"/>
    <n v="4699.7"/>
    <n v="4413.72"/>
    <n v="285.98"/>
    <n v="551.71500000000003"/>
  </r>
  <r>
    <x v="8"/>
    <s v="ferramentas_jardim"/>
    <x v="2"/>
    <n v="13"/>
    <n v="17"/>
    <n v="4303.37"/>
    <n v="3905.52"/>
    <n v="397.85"/>
    <n v="300.42461538461538"/>
  </r>
  <r>
    <x v="8"/>
    <s v="beleza_saude"/>
    <x v="0"/>
    <n v="25"/>
    <n v="30"/>
    <n v="3723.3"/>
    <n v="3201.1"/>
    <n v="522.20000000000005"/>
    <n v="128.04400000000001"/>
  </r>
  <r>
    <x v="8"/>
    <s v="informatica_acessorios"/>
    <x v="19"/>
    <n v="20"/>
    <n v="23"/>
    <n v="3157.92"/>
    <n v="2758.82"/>
    <n v="399.1"/>
    <n v="137.941"/>
  </r>
  <r>
    <x v="8"/>
    <s v="brinquedos"/>
    <x v="4"/>
    <n v="20"/>
    <n v="23"/>
    <n v="2957.24"/>
    <n v="2524.36"/>
    <n v="432.88"/>
    <n v="126.218"/>
  </r>
  <r>
    <x v="8"/>
    <s v="utilidades_domesticas"/>
    <x v="17"/>
    <n v="27"/>
    <n v="29"/>
    <n v="2400.19"/>
    <n v="1831.74"/>
    <n v="568.45000000000005"/>
    <n v="67.842222222222219"/>
  </r>
  <r>
    <x v="8"/>
    <s v="perfumaria"/>
    <x v="26"/>
    <n v="12"/>
    <n v="12"/>
    <n v="2207.94"/>
    <n v="2000.17"/>
    <n v="207.77"/>
    <n v="166.68083333333331"/>
  </r>
  <r>
    <x v="8"/>
    <s v="consoles_games"/>
    <x v="7"/>
    <n v="10"/>
    <n v="10"/>
    <n v="2114.5100000000002"/>
    <n v="1922.5"/>
    <n v="192.01"/>
    <n v="192.25"/>
  </r>
  <r>
    <x v="8"/>
    <s v="unknown"/>
    <x v="22"/>
    <n v="11"/>
    <n v="11"/>
    <n v="1624.62"/>
    <n v="1417.49"/>
    <n v="207.13"/>
    <n v="128.86272727272728"/>
  </r>
  <r>
    <x v="8"/>
    <s v="pet_shop"/>
    <x v="8"/>
    <n v="7"/>
    <n v="10"/>
    <n v="1559.1"/>
    <n v="1411.89"/>
    <n v="147.21"/>
    <n v="201.69857142857143"/>
  </r>
  <r>
    <x v="8"/>
    <s v="moveis_escritorio"/>
    <x v="31"/>
    <n v="3"/>
    <n v="4"/>
    <n v="1546.5"/>
    <n v="1369.75"/>
    <n v="176.75"/>
    <n v="456.58333333333337"/>
  </r>
  <r>
    <x v="8"/>
    <s v="automotivo"/>
    <x v="12"/>
    <n v="9"/>
    <n v="10"/>
    <n v="1394.72"/>
    <n v="1200.76"/>
    <n v="193.96"/>
    <n v="133.41777777777776"/>
  </r>
  <r>
    <x v="8"/>
    <s v="papelaria"/>
    <x v="15"/>
    <n v="6"/>
    <n v="6"/>
    <n v="1010.22"/>
    <n v="866.8"/>
    <n v="143.41999999999999"/>
    <n v="144.46666666666667"/>
  </r>
  <r>
    <x v="8"/>
    <s v="telefonia_fixa"/>
    <x v="11"/>
    <n v="6"/>
    <n v="12"/>
    <n v="990.83"/>
    <n v="759.79"/>
    <n v="231.04"/>
    <n v="126.63166666666667"/>
  </r>
  <r>
    <x v="8"/>
    <s v="market_place"/>
    <x v="24"/>
    <n v="6"/>
    <n v="7"/>
    <n v="951.05"/>
    <n v="831.4"/>
    <n v="119.65"/>
    <n v="138.56666666666666"/>
  </r>
  <r>
    <x v="8"/>
    <s v="telefonia"/>
    <x v="20"/>
    <n v="21"/>
    <n v="21"/>
    <n v="942.35"/>
    <n v="674.63"/>
    <n v="267.72000000000003"/>
    <n v="32.125238095238096"/>
  </r>
  <r>
    <x v="8"/>
    <s v="climatizacao"/>
    <x v="29"/>
    <n v="2"/>
    <n v="2"/>
    <n v="920.28"/>
    <n v="889.98"/>
    <n v="30.3"/>
    <n v="444.99"/>
  </r>
  <r>
    <x v="8"/>
    <s v="fashion_bolsas_e_acessorios"/>
    <x v="3"/>
    <n v="7"/>
    <n v="8"/>
    <n v="855.49"/>
    <n v="717.3"/>
    <n v="138.19"/>
    <n v="102.47142857142858"/>
  </r>
  <r>
    <x v="8"/>
    <s v="bebes"/>
    <x v="13"/>
    <n v="8"/>
    <n v="9"/>
    <n v="819.36"/>
    <n v="666.83"/>
    <n v="152.53"/>
    <n v="83.353750000000005"/>
  </r>
  <r>
    <x v="8"/>
    <s v="instrumentos_musicais"/>
    <x v="33"/>
    <n v="3"/>
    <n v="3"/>
    <n v="628.16999999999996"/>
    <n v="568.86"/>
    <n v="59.31"/>
    <n v="189.62"/>
  </r>
  <r>
    <x v="8"/>
    <s v="eletronicos"/>
    <x v="21"/>
    <n v="7"/>
    <n v="11"/>
    <n v="611.88"/>
    <n v="431.9"/>
    <n v="179.98"/>
    <n v="61.7"/>
  </r>
  <r>
    <x v="8"/>
    <s v="malas_acessorios"/>
    <x v="32"/>
    <n v="4"/>
    <n v="4"/>
    <n v="591.5"/>
    <n v="479.69"/>
    <n v="111.81"/>
    <n v="119.9225"/>
  </r>
  <r>
    <x v="8"/>
    <s v="livros_interesse_geral"/>
    <x v="35"/>
    <n v="4"/>
    <n v="5"/>
    <n v="579.77"/>
    <n v="484.12"/>
    <n v="95.65"/>
    <n v="121.03"/>
  </r>
  <r>
    <x v="8"/>
    <s v="moveis_sala"/>
    <x v="30"/>
    <n v="1"/>
    <n v="1"/>
    <n v="381.51"/>
    <n v="329.9"/>
    <n v="51.61"/>
    <n v="329.9"/>
  </r>
  <r>
    <x v="8"/>
    <s v="industria_comercio_e_negocios"/>
    <x v="53"/>
    <n v="2"/>
    <n v="2"/>
    <n v="282.02999999999997"/>
    <n v="238"/>
    <n v="44.03"/>
    <n v="119"/>
  </r>
  <r>
    <x v="8"/>
    <s v="fashion_calcados"/>
    <x v="28"/>
    <n v="2"/>
    <n v="2"/>
    <n v="220.02"/>
    <n v="185.8"/>
    <n v="34.22"/>
    <n v="92.9"/>
  </r>
  <r>
    <x v="8"/>
    <s v="bebidas"/>
    <x v="54"/>
    <n v="1"/>
    <n v="1"/>
    <n v="187.52"/>
    <n v="169.9"/>
    <n v="17.62"/>
    <n v="169.9"/>
  </r>
  <r>
    <x v="8"/>
    <s v="alimentos"/>
    <x v="39"/>
    <n v="1"/>
    <n v="1"/>
    <n v="177.38"/>
    <n v="149.9"/>
    <n v="27.48"/>
    <n v="149.9"/>
  </r>
  <r>
    <x v="8"/>
    <s v="eletrodomesticos"/>
    <x v="49"/>
    <n v="2"/>
    <n v="3"/>
    <n v="140.30000000000001"/>
    <n v="77.900000000000006"/>
    <n v="62.4"/>
    <n v="38.950000000000003"/>
  </r>
  <r>
    <x v="8"/>
    <s v="tablets_impressao_imagem"/>
    <x v="42"/>
    <n v="1"/>
    <n v="1"/>
    <n v="110.3"/>
    <n v="99"/>
    <n v="11.3"/>
    <n v="99"/>
  </r>
  <r>
    <x v="8"/>
    <s v="casa_conforto"/>
    <x v="44"/>
    <n v="1"/>
    <n v="1"/>
    <n v="101.14"/>
    <n v="89.9"/>
    <n v="11.24"/>
    <n v="89.9"/>
  </r>
  <r>
    <x v="8"/>
    <s v="fashion_roupa_masculina"/>
    <x v="25"/>
    <n v="1"/>
    <n v="1"/>
    <n v="82.19"/>
    <n v="64.900000000000006"/>
    <n v="17.29"/>
    <n v="64.900000000000006"/>
  </r>
  <r>
    <x v="8"/>
    <s v="audio"/>
    <x v="46"/>
    <n v="1"/>
    <n v="1"/>
    <n v="61.74"/>
    <n v="45"/>
    <n v="16.739999999999998"/>
    <n v="45"/>
  </r>
  <r>
    <x v="8"/>
    <s v="fashion_esporte"/>
    <x v="55"/>
    <n v="1"/>
    <n v="1"/>
    <n v="54.01"/>
    <n v="39.9"/>
    <n v="14.11"/>
    <n v="39.9"/>
  </r>
  <r>
    <x v="8"/>
    <s v="construcao_ferramentas_construcao"/>
    <x v="43"/>
    <n v="1"/>
    <n v="1"/>
    <n v="53.42"/>
    <n v="38.9"/>
    <n v="14.52"/>
    <n v="38.9"/>
  </r>
  <r>
    <x v="8"/>
    <s v="moveis_cozinha_area_de_servico_jantar_e_jardim"/>
    <x v="36"/>
    <n v="1"/>
    <n v="1"/>
    <n v="46.99"/>
    <n v="29.9"/>
    <n v="17.09"/>
    <n v="29.9"/>
  </r>
  <r>
    <x v="8"/>
    <s v="eletrodomesticos_2"/>
    <x v="23"/>
    <n v="1"/>
    <n v="1"/>
    <n v="32.53"/>
    <n v="13.9"/>
    <n v="18.63"/>
    <n v="13.9"/>
  </r>
  <r>
    <x v="8"/>
    <s v="artes"/>
    <x v="56"/>
    <n v="1"/>
    <n v="1"/>
    <n v="27.59"/>
    <n v="9"/>
    <n v="18.59"/>
    <n v="9"/>
  </r>
  <r>
    <x v="9"/>
    <s v="informatica_acessorios"/>
    <x v="19"/>
    <n v="38"/>
    <n v="50"/>
    <n v="8418.67"/>
    <n v="7466.57"/>
    <n v="952.1"/>
    <n v="196.48868421052632"/>
  </r>
  <r>
    <x v="9"/>
    <s v="cama_mesa_banho"/>
    <x v="9"/>
    <n v="54"/>
    <n v="65"/>
    <n v="7670.94"/>
    <n v="6559.05"/>
    <n v="1111.8900000000001"/>
    <n v="121.46388888888889"/>
  </r>
  <r>
    <x v="9"/>
    <s v="beleza_saude"/>
    <x v="0"/>
    <n v="39"/>
    <n v="42"/>
    <n v="6483.96"/>
    <n v="5637.3"/>
    <n v="846.66"/>
    <n v="144.54615384615386"/>
  </r>
  <r>
    <x v="9"/>
    <s v="moveis_decoracao"/>
    <x v="10"/>
    <n v="55"/>
    <n v="69"/>
    <n v="5872.85"/>
    <n v="4668.57"/>
    <n v="1204.28"/>
    <n v="84.88309090909091"/>
  </r>
  <r>
    <x v="9"/>
    <s v="cool_stuff"/>
    <x v="1"/>
    <n v="27"/>
    <n v="27"/>
    <n v="4910.8999999999996"/>
    <n v="4402.9799999999996"/>
    <n v="507.92"/>
    <n v="163.07333333333332"/>
  </r>
  <r>
    <x v="9"/>
    <s v="moveis_escritorio"/>
    <x v="31"/>
    <n v="14"/>
    <n v="19"/>
    <n v="4454.5600000000004"/>
    <n v="3657.41"/>
    <n v="797.15"/>
    <n v="261.24357142857144"/>
  </r>
  <r>
    <x v="9"/>
    <s v="perfumaria"/>
    <x v="26"/>
    <n v="18"/>
    <n v="19"/>
    <n v="4320.12"/>
    <n v="3999.01"/>
    <n v="321.11"/>
    <n v="222.16722222222222"/>
  </r>
  <r>
    <x v="9"/>
    <s v="automotivo"/>
    <x v="12"/>
    <n v="18"/>
    <n v="20"/>
    <n v="4256.1000000000004"/>
    <n v="3567.94"/>
    <n v="688.16"/>
    <n v="198.21888888888887"/>
  </r>
  <r>
    <x v="9"/>
    <s v="esporte_lazer"/>
    <x v="16"/>
    <n v="30"/>
    <n v="36"/>
    <n v="4151.0200000000004"/>
    <n v="3436.95"/>
    <n v="714.07"/>
    <n v="114.565"/>
  </r>
  <r>
    <x v="9"/>
    <s v="ferramentas_jardim"/>
    <x v="2"/>
    <n v="25"/>
    <n v="29"/>
    <n v="3709.86"/>
    <n v="3127.06"/>
    <n v="582.79999999999995"/>
    <n v="125.08240000000001"/>
  </r>
  <r>
    <x v="9"/>
    <s v="brinquedos"/>
    <x v="4"/>
    <n v="22"/>
    <n v="23"/>
    <n v="3604.5"/>
    <n v="3183.45"/>
    <n v="421.05"/>
    <n v="144.70227272727274"/>
  </r>
  <r>
    <x v="9"/>
    <s v="relogios_presentes"/>
    <x v="5"/>
    <n v="16"/>
    <n v="16"/>
    <n v="3213.19"/>
    <n v="2946.38"/>
    <n v="266.81"/>
    <n v="184.14875000000001"/>
  </r>
  <r>
    <x v="9"/>
    <s v="utilidades_domesticas"/>
    <x v="17"/>
    <n v="34"/>
    <n v="43"/>
    <n v="3134.78"/>
    <n v="2287.4"/>
    <n v="847.38"/>
    <n v="67.276470588235284"/>
  </r>
  <r>
    <x v="9"/>
    <s v="unknown"/>
    <x v="22"/>
    <n v="17"/>
    <n v="18"/>
    <n v="2683.28"/>
    <n v="2395.23"/>
    <n v="288.05"/>
    <n v="140.89588235294119"/>
  </r>
  <r>
    <x v="9"/>
    <s v="climatizacao"/>
    <x v="29"/>
    <n v="5"/>
    <n v="5"/>
    <n v="2420.77"/>
    <n v="2324.73"/>
    <n v="96.04"/>
    <n v="464.94600000000003"/>
  </r>
  <r>
    <x v="9"/>
    <s v="consoles_games"/>
    <x v="7"/>
    <n v="8"/>
    <n v="8"/>
    <n v="2057.0300000000002"/>
    <n v="1906.57"/>
    <n v="150.46"/>
    <n v="238.32124999999999"/>
  </r>
  <r>
    <x v="9"/>
    <s v="papelaria"/>
    <x v="15"/>
    <n v="15"/>
    <n v="15"/>
    <n v="1776.63"/>
    <n v="1475.9"/>
    <n v="300.73"/>
    <n v="98.393333333333331"/>
  </r>
  <r>
    <x v="9"/>
    <s v="telefonia"/>
    <x v="20"/>
    <n v="28"/>
    <n v="30"/>
    <n v="1615.73"/>
    <n v="1175.27"/>
    <n v="440.46"/>
    <n v="41.973928571428573"/>
  </r>
  <r>
    <x v="9"/>
    <s v="eletroportateis"/>
    <x v="18"/>
    <n v="5"/>
    <n v="5"/>
    <n v="1471.6"/>
    <n v="1370.7"/>
    <n v="100.9"/>
    <n v="274.14"/>
  </r>
  <r>
    <x v="9"/>
    <s v="malas_acessorios"/>
    <x v="32"/>
    <n v="7"/>
    <n v="9"/>
    <n v="1123.46"/>
    <n v="913.79"/>
    <n v="209.67"/>
    <n v="130.54142857142858"/>
  </r>
  <r>
    <x v="9"/>
    <s v="market_place"/>
    <x v="24"/>
    <n v="7"/>
    <n v="7"/>
    <n v="1050.3499999999999"/>
    <n v="938.4"/>
    <n v="111.95"/>
    <n v="134.05714285714285"/>
  </r>
  <r>
    <x v="9"/>
    <s v="bebes"/>
    <x v="13"/>
    <n v="11"/>
    <n v="11"/>
    <n v="878.67"/>
    <n v="715.22"/>
    <n v="163.44999999999999"/>
    <n v="65.02"/>
  </r>
  <r>
    <x v="9"/>
    <s v="audio"/>
    <x v="46"/>
    <n v="7"/>
    <n v="8"/>
    <n v="811.68"/>
    <n v="675.9"/>
    <n v="135.78"/>
    <n v="96.557142857142864"/>
  </r>
  <r>
    <x v="9"/>
    <s v="eletronicos"/>
    <x v="21"/>
    <n v="5"/>
    <n v="6"/>
    <n v="728.79"/>
    <n v="628.79"/>
    <n v="100"/>
    <n v="125.758"/>
  </r>
  <r>
    <x v="9"/>
    <s v="fashion_bolsas_e_acessorios"/>
    <x v="3"/>
    <n v="10"/>
    <n v="12"/>
    <n v="666.72"/>
    <n v="498.2"/>
    <n v="168.52"/>
    <n v="49.82"/>
  </r>
  <r>
    <x v="9"/>
    <s v="alimentos"/>
    <x v="39"/>
    <n v="4"/>
    <n v="5"/>
    <n v="659.92"/>
    <n v="544.28"/>
    <n v="115.64"/>
    <n v="136.07"/>
  </r>
  <r>
    <x v="9"/>
    <s v="livros_interesse_geral"/>
    <x v="35"/>
    <n v="6"/>
    <n v="6"/>
    <n v="588.89"/>
    <n v="491.74"/>
    <n v="97.15"/>
    <n v="81.956666666666663"/>
  </r>
  <r>
    <x v="9"/>
    <s v="moveis_sala"/>
    <x v="30"/>
    <n v="4"/>
    <n v="4"/>
    <n v="512.71"/>
    <n v="406.76"/>
    <n v="105.95"/>
    <n v="101.69"/>
  </r>
  <r>
    <x v="9"/>
    <s v="instrumentos_musicais"/>
    <x v="33"/>
    <n v="2"/>
    <n v="2"/>
    <n v="478.6"/>
    <n v="434.8"/>
    <n v="43.8"/>
    <n v="217.4"/>
  </r>
  <r>
    <x v="9"/>
    <s v="fashion_calcados"/>
    <x v="28"/>
    <n v="2"/>
    <n v="3"/>
    <n v="399.75"/>
    <n v="357.7"/>
    <n v="42.05"/>
    <n v="178.85"/>
  </r>
  <r>
    <x v="9"/>
    <s v="pet_shop"/>
    <x v="8"/>
    <n v="2"/>
    <n v="2"/>
    <n v="221.07"/>
    <n v="184.49"/>
    <n v="36.58"/>
    <n v="92.245000000000005"/>
  </r>
  <r>
    <x v="9"/>
    <s v="casa_conforto"/>
    <x v="44"/>
    <n v="3"/>
    <n v="3"/>
    <n v="196.79"/>
    <n v="139.80000000000001"/>
    <n v="56.99"/>
    <n v="46.6"/>
  </r>
  <r>
    <x v="9"/>
    <s v="telefonia_fixa"/>
    <x v="11"/>
    <n v="3"/>
    <n v="4"/>
    <n v="191.59"/>
    <n v="142.87"/>
    <n v="48.72"/>
    <n v="47.623333333333328"/>
  </r>
  <r>
    <x v="9"/>
    <s v="fashion_underwear_e_moda_praia"/>
    <x v="27"/>
    <n v="2"/>
    <n v="2"/>
    <n v="161.34"/>
    <n v="138.25"/>
    <n v="23.09"/>
    <n v="69.125"/>
  </r>
  <r>
    <x v="9"/>
    <s v="casa_construcao"/>
    <x v="48"/>
    <n v="1"/>
    <n v="6"/>
    <n v="154.26"/>
    <n v="91.08"/>
    <n v="63.18"/>
    <n v="91.08"/>
  </r>
  <r>
    <x v="9"/>
    <s v="moveis_cozinha_area_de_servico_jantar_e_jardim"/>
    <x v="36"/>
    <n v="1"/>
    <n v="1"/>
    <n v="66.94"/>
    <n v="48"/>
    <n v="18.940000000000001"/>
    <n v="48"/>
  </r>
  <r>
    <x v="9"/>
    <s v="dvds_blu_ray"/>
    <x v="45"/>
    <n v="1"/>
    <n v="2"/>
    <n v="65.36"/>
    <n v="29.8"/>
    <n v="35.56"/>
    <n v="29.8"/>
  </r>
  <r>
    <x v="9"/>
    <s v="livros_tecnicos"/>
    <x v="51"/>
    <n v="1"/>
    <n v="1"/>
    <n v="47.78"/>
    <n v="30"/>
    <n v="17.78"/>
    <n v="30"/>
  </r>
  <r>
    <x v="9"/>
    <s v="musica"/>
    <x v="14"/>
    <n v="1"/>
    <n v="1"/>
    <n v="42.51"/>
    <n v="27.99"/>
    <n v="14.52"/>
    <n v="27.99"/>
  </r>
  <r>
    <x v="9"/>
    <s v="eletrodomesticos"/>
    <x v="49"/>
    <n v="1"/>
    <n v="1"/>
    <n v="41.52"/>
    <n v="27"/>
    <n v="14.52"/>
    <n v="27"/>
  </r>
  <r>
    <x v="9"/>
    <s v="alimentos_bebidas"/>
    <x v="57"/>
    <n v="1"/>
    <n v="1"/>
    <n v="34.42"/>
    <n v="19.899999999999999"/>
    <n v="14.52"/>
    <n v="19.899999999999999"/>
  </r>
  <r>
    <x v="9"/>
    <s v="fashion_roupa_masculina"/>
    <x v="25"/>
    <n v="1"/>
    <n v="1"/>
    <n v="29.42"/>
    <n v="14.9"/>
    <n v="14.52"/>
    <n v="14.9"/>
  </r>
  <r>
    <x v="10"/>
    <s v="relogios_presentes"/>
    <x v="5"/>
    <n v="24"/>
    <n v="29"/>
    <n v="11526.63"/>
    <n v="11092.83"/>
    <n v="433.8"/>
    <n v="462.20125000000002"/>
  </r>
  <r>
    <x v="10"/>
    <s v="ferramentas_jardim"/>
    <x v="2"/>
    <n v="40"/>
    <n v="50"/>
    <n v="8791.07"/>
    <n v="7687.28"/>
    <n v="1103.79"/>
    <n v="192.18199999999999"/>
  </r>
  <r>
    <x v="10"/>
    <s v="beleza_saude"/>
    <x v="0"/>
    <n v="48"/>
    <n v="50"/>
    <n v="8492.86"/>
    <n v="7469"/>
    <n v="1023.86"/>
    <n v="155.60416666666669"/>
  </r>
  <r>
    <x v="10"/>
    <s v="perfumaria"/>
    <x v="26"/>
    <n v="33"/>
    <n v="33"/>
    <n v="7093.13"/>
    <n v="6550.92"/>
    <n v="542.21"/>
    <n v="198.51272727272726"/>
  </r>
  <r>
    <x v="10"/>
    <s v="moveis_decoracao"/>
    <x v="10"/>
    <n v="55"/>
    <n v="69"/>
    <n v="6092.49"/>
    <n v="4844.5600000000004"/>
    <n v="1247.93"/>
    <n v="88.082909090909098"/>
  </r>
  <r>
    <x v="10"/>
    <s v="esporte_lazer"/>
    <x v="16"/>
    <n v="32"/>
    <n v="37"/>
    <n v="6080.22"/>
    <n v="5253.7"/>
    <n v="826.52"/>
    <n v="164.17812499999999"/>
  </r>
  <r>
    <x v="10"/>
    <s v="cama_mesa_banho"/>
    <x v="9"/>
    <n v="50"/>
    <n v="57"/>
    <n v="5865.88"/>
    <n v="4873.3100000000004"/>
    <n v="992.57"/>
    <n v="97.466200000000001"/>
  </r>
  <r>
    <x v="10"/>
    <s v="cool_stuff"/>
    <x v="1"/>
    <n v="29"/>
    <n v="29"/>
    <n v="5474.39"/>
    <n v="4943.17"/>
    <n v="531.22"/>
    <n v="170.45413793103447"/>
  </r>
  <r>
    <x v="10"/>
    <s v="utilidades_domesticas"/>
    <x v="17"/>
    <n v="39"/>
    <n v="47"/>
    <n v="4889.6400000000003"/>
    <n v="4008.03"/>
    <n v="881.61"/>
    <n v="102.77"/>
  </r>
  <r>
    <x v="10"/>
    <s v="eletroportateis"/>
    <x v="18"/>
    <n v="8"/>
    <n v="8"/>
    <n v="4612.4399999999996"/>
    <n v="4369.79"/>
    <n v="242.65"/>
    <n v="546.22375"/>
  </r>
  <r>
    <x v="10"/>
    <s v="moveis_escritorio"/>
    <x v="31"/>
    <n v="22"/>
    <n v="30"/>
    <n v="4504.2"/>
    <n v="3683.79"/>
    <n v="820.41"/>
    <n v="167.44499999999999"/>
  </r>
  <r>
    <x v="10"/>
    <s v="consoles_games"/>
    <x v="7"/>
    <n v="13"/>
    <n v="13"/>
    <n v="3927.94"/>
    <n v="3562.38"/>
    <n v="365.56"/>
    <n v="274.02923076923076"/>
  </r>
  <r>
    <x v="10"/>
    <s v="pet_shop"/>
    <x v="8"/>
    <n v="14"/>
    <n v="15"/>
    <n v="3735.9"/>
    <n v="3456.49"/>
    <n v="279.41000000000003"/>
    <n v="246.89214285714283"/>
  </r>
  <r>
    <x v="10"/>
    <s v="informatica_acessorios"/>
    <x v="19"/>
    <n v="26"/>
    <n v="28"/>
    <n v="3149.38"/>
    <n v="2614.04"/>
    <n v="535.34"/>
    <n v="100.54"/>
  </r>
  <r>
    <x v="10"/>
    <s v="brinquedos"/>
    <x v="4"/>
    <n v="23"/>
    <n v="23"/>
    <n v="2747.64"/>
    <n v="2320.8000000000002"/>
    <n v="426.84"/>
    <n v="100.90434782608695"/>
  </r>
  <r>
    <x v="10"/>
    <s v="automotivo"/>
    <x v="12"/>
    <n v="13"/>
    <n v="13"/>
    <n v="2613.77"/>
    <n v="2346.6"/>
    <n v="267.17"/>
    <n v="180.50769230769231"/>
  </r>
  <r>
    <x v="10"/>
    <s v="papelaria"/>
    <x v="15"/>
    <n v="11"/>
    <n v="11"/>
    <n v="1985.99"/>
    <n v="1786.4"/>
    <n v="199.59"/>
    <n v="162.4"/>
  </r>
  <r>
    <x v="10"/>
    <s v="bebes"/>
    <x v="13"/>
    <n v="10"/>
    <n v="10"/>
    <n v="1599.83"/>
    <n v="1410.26"/>
    <n v="189.57"/>
    <n v="141.02600000000001"/>
  </r>
  <r>
    <x v="10"/>
    <s v="fashion_bolsas_e_acessorios"/>
    <x v="3"/>
    <n v="14"/>
    <n v="16"/>
    <n v="1477.6"/>
    <n v="1238.2"/>
    <n v="239.4"/>
    <n v="88.442857142857136"/>
  </r>
  <r>
    <x v="10"/>
    <s v="malas_acessorios"/>
    <x v="32"/>
    <n v="8"/>
    <n v="8"/>
    <n v="1423.83"/>
    <n v="1207.49"/>
    <n v="216.34"/>
    <n v="150.93625"/>
  </r>
  <r>
    <x v="10"/>
    <s v="eletronicos"/>
    <x v="21"/>
    <n v="7"/>
    <n v="8"/>
    <n v="1384.27"/>
    <n v="1236.47"/>
    <n v="147.80000000000001"/>
    <n v="176.63857142857142"/>
  </r>
  <r>
    <x v="10"/>
    <s v="telefonia"/>
    <x v="20"/>
    <n v="21"/>
    <n v="22"/>
    <n v="1322.44"/>
    <n v="979.17"/>
    <n v="343.27"/>
    <n v="46.627142857142857"/>
  </r>
  <r>
    <x v="10"/>
    <s v="alimentos"/>
    <x v="39"/>
    <n v="8"/>
    <n v="8"/>
    <n v="1171.46"/>
    <n v="1020.62"/>
    <n v="150.84"/>
    <n v="127.5775"/>
  </r>
  <r>
    <x v="10"/>
    <s v="moveis_sala"/>
    <x v="30"/>
    <n v="5"/>
    <n v="5"/>
    <n v="1144.8699999999999"/>
    <n v="967.95"/>
    <n v="176.92"/>
    <n v="193.59"/>
  </r>
  <r>
    <x v="10"/>
    <s v="livros_interesse_geral"/>
    <x v="35"/>
    <n v="4"/>
    <n v="8"/>
    <n v="1099.18"/>
    <n v="959.6"/>
    <n v="139.58000000000001"/>
    <n v="239.9"/>
  </r>
  <r>
    <x v="10"/>
    <s v="climatizacao"/>
    <x v="29"/>
    <n v="4"/>
    <n v="5"/>
    <n v="671.86"/>
    <n v="589.6"/>
    <n v="82.26"/>
    <n v="147.4"/>
  </r>
  <r>
    <x v="10"/>
    <s v="eletrodomesticos_2"/>
    <x v="23"/>
    <n v="1"/>
    <n v="1"/>
    <n v="535.9"/>
    <n v="487"/>
    <n v="48.9"/>
    <n v="487"/>
  </r>
  <r>
    <x v="10"/>
    <s v="instrumentos_musicais"/>
    <x v="33"/>
    <n v="2"/>
    <n v="2"/>
    <n v="402.43"/>
    <n v="340.74"/>
    <n v="61.69"/>
    <n v="170.37"/>
  </r>
  <r>
    <x v="10"/>
    <s v="unknown"/>
    <x v="22"/>
    <n v="5"/>
    <n v="6"/>
    <n v="324.95999999999998"/>
    <n v="248.63"/>
    <n v="76.33"/>
    <n v="49.725999999999999"/>
  </r>
  <r>
    <x v="10"/>
    <s v="bebidas"/>
    <x v="54"/>
    <n v="2"/>
    <n v="2"/>
    <n v="319.81"/>
    <n v="263.99"/>
    <n v="55.82"/>
    <n v="131.995"/>
  </r>
  <r>
    <x v="10"/>
    <s v="audio"/>
    <x v="46"/>
    <n v="2"/>
    <n v="2"/>
    <n v="270.36"/>
    <n v="224.99"/>
    <n v="45.37"/>
    <n v="112.495"/>
  </r>
  <r>
    <x v="10"/>
    <s v="fashion_calcados"/>
    <x v="28"/>
    <n v="2"/>
    <n v="2"/>
    <n v="261.88"/>
    <n v="232.6"/>
    <n v="29.28"/>
    <n v="116.3"/>
  </r>
  <r>
    <x v="10"/>
    <s v="casa_construcao"/>
    <x v="48"/>
    <n v="2"/>
    <n v="2"/>
    <n v="257.07"/>
    <n v="220.9"/>
    <n v="36.17"/>
    <n v="110.45"/>
  </r>
  <r>
    <x v="10"/>
    <s v="fashion_roupa_masculina"/>
    <x v="25"/>
    <n v="1"/>
    <n v="1"/>
    <n v="216.51"/>
    <n v="199.9"/>
    <n v="16.61"/>
    <n v="199.9"/>
  </r>
  <r>
    <x v="10"/>
    <s v="eletrodomesticos"/>
    <x v="49"/>
    <n v="4"/>
    <n v="4"/>
    <n v="186"/>
    <n v="138.6"/>
    <n v="47.4"/>
    <n v="34.65"/>
  </r>
  <r>
    <x v="10"/>
    <s v="market_place"/>
    <x v="24"/>
    <n v="2"/>
    <n v="2"/>
    <n v="149.6"/>
    <n v="118.89"/>
    <n v="30.71"/>
    <n v="59.445"/>
  </r>
  <r>
    <x v="10"/>
    <s v="tablets_impressao_imagem"/>
    <x v="42"/>
    <n v="1"/>
    <n v="1"/>
    <n v="124.18"/>
    <n v="99"/>
    <n v="25.18"/>
    <n v="99"/>
  </r>
  <r>
    <x v="10"/>
    <s v="fashion_underwear_e_moda_praia"/>
    <x v="27"/>
    <n v="3"/>
    <n v="3"/>
    <n v="113.45"/>
    <n v="81.89"/>
    <n v="31.56"/>
    <n v="27.296666666666667"/>
  </r>
  <r>
    <x v="10"/>
    <s v="casa_conforto"/>
    <x v="44"/>
    <n v="1"/>
    <n v="1"/>
    <n v="102.18"/>
    <n v="89.9"/>
    <n v="12.28"/>
    <n v="89.9"/>
  </r>
  <r>
    <x v="10"/>
    <s v="telefonia_fixa"/>
    <x v="11"/>
    <n v="1"/>
    <n v="1"/>
    <n v="74.59"/>
    <n v="60"/>
    <n v="14.59"/>
    <n v="60"/>
  </r>
  <r>
    <x v="10"/>
    <s v="agro_industria_e_comercio"/>
    <x v="40"/>
    <n v="1"/>
    <n v="1"/>
    <n v="74.17"/>
    <n v="59.99"/>
    <n v="14.18"/>
    <n v="59.99"/>
  </r>
  <r>
    <x v="10"/>
    <s v="alimentos_bebidas"/>
    <x v="57"/>
    <n v="2"/>
    <n v="2"/>
    <n v="65.650000000000006"/>
    <n v="44"/>
    <n v="21.65"/>
    <n v="22"/>
  </r>
  <r>
    <x v="10"/>
    <s v="livros_tecnicos"/>
    <x v="51"/>
    <n v="1"/>
    <n v="1"/>
    <n v="55.96"/>
    <n v="45"/>
    <n v="10.96"/>
    <n v="45"/>
  </r>
  <r>
    <x v="10"/>
    <s v="artes"/>
    <x v="56"/>
    <n v="1"/>
    <n v="1"/>
    <n v="47.05"/>
    <n v="28"/>
    <n v="19.05"/>
    <n v="28"/>
  </r>
  <r>
    <x v="10"/>
    <s v="fashion_roupa_feminina"/>
    <x v="37"/>
    <n v="1"/>
    <n v="1"/>
    <n v="30.86"/>
    <n v="19.899999999999999"/>
    <n v="10.96"/>
    <n v="19.899999999999999"/>
  </r>
  <r>
    <x v="10"/>
    <s v="casa_conforto_2"/>
    <x v="38"/>
    <n v="1"/>
    <n v="1"/>
    <n v="23.86"/>
    <n v="12.9"/>
    <n v="10.96"/>
    <n v="12.9"/>
  </r>
  <r>
    <x v="11"/>
    <s v="informatica_acessorios"/>
    <x v="19"/>
    <n v="35"/>
    <n v="39"/>
    <n v="9715.94"/>
    <n v="8939.0300000000007"/>
    <n v="776.91"/>
    <n v="255.40085714285718"/>
  </r>
  <r>
    <x v="11"/>
    <s v="cama_mesa_banho"/>
    <x v="9"/>
    <n v="59"/>
    <n v="72"/>
    <n v="7515.36"/>
    <n v="6357.48"/>
    <n v="1157.8800000000001"/>
    <n v="107.75389830508475"/>
  </r>
  <r>
    <x v="11"/>
    <s v="beleza_saude"/>
    <x v="0"/>
    <n v="53"/>
    <n v="56"/>
    <n v="7305.95"/>
    <n v="6373.29"/>
    <n v="932.66"/>
    <n v="120.25075471698112"/>
  </r>
  <r>
    <x v="11"/>
    <s v="esporte_lazer"/>
    <x v="16"/>
    <n v="47"/>
    <n v="53"/>
    <n v="6733.02"/>
    <n v="5617.53"/>
    <n v="1115.49"/>
    <n v="119.52191489361702"/>
  </r>
  <r>
    <x v="11"/>
    <s v="moveis_decoracao"/>
    <x v="10"/>
    <n v="49"/>
    <n v="61"/>
    <n v="5873.93"/>
    <n v="4706.8100000000004"/>
    <n v="1167.1199999999999"/>
    <n v="96.05734693877551"/>
  </r>
  <r>
    <x v="11"/>
    <s v="perfumaria"/>
    <x v="26"/>
    <n v="29"/>
    <n v="30"/>
    <n v="5617.7"/>
    <n v="5101.6499999999996"/>
    <n v="516.04999999999995"/>
    <n v="175.91896551724136"/>
  </r>
  <r>
    <x v="11"/>
    <s v="cool_stuff"/>
    <x v="1"/>
    <n v="27"/>
    <n v="28"/>
    <n v="5418.21"/>
    <n v="4923.8500000000004"/>
    <n v="494.36"/>
    <n v="182.36481481481482"/>
  </r>
  <r>
    <x v="11"/>
    <s v="ferramentas_jardim"/>
    <x v="2"/>
    <n v="26"/>
    <n v="37"/>
    <n v="5164.8900000000003"/>
    <n v="4429.21"/>
    <n v="735.68"/>
    <n v="170.35423076923078"/>
  </r>
  <r>
    <x v="11"/>
    <s v="utilidades_domesticas"/>
    <x v="17"/>
    <n v="50"/>
    <n v="56"/>
    <n v="4593.63"/>
    <n v="3692.84"/>
    <n v="900.79"/>
    <n v="73.856800000000007"/>
  </r>
  <r>
    <x v="11"/>
    <s v="relogios_presentes"/>
    <x v="5"/>
    <n v="15"/>
    <n v="15"/>
    <n v="4569.03"/>
    <n v="4325.5200000000004"/>
    <n v="243.51"/>
    <n v="288.36799999999999"/>
  </r>
  <r>
    <x v="11"/>
    <s v="automotivo"/>
    <x v="12"/>
    <n v="14"/>
    <n v="19"/>
    <n v="3884.61"/>
    <n v="3460.14"/>
    <n v="424.47"/>
    <n v="247.15285714285716"/>
  </r>
  <r>
    <x v="11"/>
    <s v="telefonia"/>
    <x v="20"/>
    <n v="51"/>
    <n v="56"/>
    <n v="3809.12"/>
    <n v="2919.83"/>
    <n v="889.29"/>
    <n v="57.251568627450979"/>
  </r>
  <r>
    <x v="11"/>
    <s v="pet_shop"/>
    <x v="8"/>
    <n v="14"/>
    <n v="17"/>
    <n v="3299.48"/>
    <n v="3023.97"/>
    <n v="275.51"/>
    <n v="215.99785714285713"/>
  </r>
  <r>
    <x v="11"/>
    <s v="brinquedos"/>
    <x v="4"/>
    <n v="20"/>
    <n v="20"/>
    <n v="3272.32"/>
    <n v="2963.64"/>
    <n v="308.68"/>
    <n v="148.18199999999999"/>
  </r>
  <r>
    <x v="11"/>
    <s v="malas_acessorios"/>
    <x v="32"/>
    <n v="8"/>
    <n v="8"/>
    <n v="2728.59"/>
    <n v="2147.94"/>
    <n v="580.65"/>
    <n v="268.49250000000001"/>
  </r>
  <r>
    <x v="11"/>
    <s v="moveis_escritorio"/>
    <x v="31"/>
    <n v="12"/>
    <n v="15"/>
    <n v="2431.0700000000002"/>
    <n v="2025.34"/>
    <n v="405.73"/>
    <n v="168.77833333333334"/>
  </r>
  <r>
    <x v="11"/>
    <s v="eletroportateis"/>
    <x v="18"/>
    <n v="7"/>
    <n v="7"/>
    <n v="2238.73"/>
    <n v="2068.96"/>
    <n v="169.77"/>
    <n v="295.56571428571425"/>
  </r>
  <r>
    <x v="11"/>
    <s v="consoles_games"/>
    <x v="7"/>
    <n v="9"/>
    <n v="9"/>
    <n v="2015.39"/>
    <n v="1876.13"/>
    <n v="139.26"/>
    <n v="208.45888888888888"/>
  </r>
  <r>
    <x v="11"/>
    <s v="moveis_sala"/>
    <x v="30"/>
    <n v="6"/>
    <n v="10"/>
    <n v="1665.59"/>
    <n v="1403.51"/>
    <n v="262.08"/>
    <n v="233.91833333333335"/>
  </r>
  <r>
    <x v="11"/>
    <s v="unknown"/>
    <x v="22"/>
    <n v="14"/>
    <n v="17"/>
    <n v="1510.27"/>
    <n v="1250.1400000000001"/>
    <n v="260.13"/>
    <n v="89.295714285714297"/>
  </r>
  <r>
    <x v="11"/>
    <s v="fashion_bolsas_e_acessorios"/>
    <x v="3"/>
    <n v="17"/>
    <n v="17"/>
    <n v="1301.76"/>
    <n v="1038.4000000000001"/>
    <n v="263.36"/>
    <n v="61.082352941176474"/>
  </r>
  <r>
    <x v="11"/>
    <s v="eletronicos"/>
    <x v="21"/>
    <n v="9"/>
    <n v="9"/>
    <n v="1021.49"/>
    <n v="845.87"/>
    <n v="175.62"/>
    <n v="93.985555555555564"/>
  </r>
  <r>
    <x v="11"/>
    <s v="casa_conforto"/>
    <x v="44"/>
    <n v="3"/>
    <n v="4"/>
    <n v="842.92"/>
    <n v="766.9"/>
    <n v="76.02"/>
    <n v="255.63333333333335"/>
  </r>
  <r>
    <x v="11"/>
    <s v="bebes"/>
    <x v="13"/>
    <n v="8"/>
    <n v="8"/>
    <n v="784.89"/>
    <n v="631.17999999999995"/>
    <n v="153.71"/>
    <n v="78.897499999999994"/>
  </r>
  <r>
    <x v="11"/>
    <s v="papelaria"/>
    <x v="15"/>
    <n v="8"/>
    <n v="8"/>
    <n v="648.79999999999995"/>
    <n v="522.15"/>
    <n v="126.65"/>
    <n v="65.268749999999997"/>
  </r>
  <r>
    <x v="11"/>
    <s v="fashion_calcados"/>
    <x v="28"/>
    <n v="5"/>
    <n v="5"/>
    <n v="639.83000000000004"/>
    <n v="548.1"/>
    <n v="91.73"/>
    <n v="109.62"/>
  </r>
  <r>
    <x v="11"/>
    <s v="casa_construcao"/>
    <x v="48"/>
    <n v="2"/>
    <n v="2"/>
    <n v="307.36"/>
    <n v="279.98"/>
    <n v="27.38"/>
    <n v="139.99"/>
  </r>
  <r>
    <x v="11"/>
    <s v="market_place"/>
    <x v="24"/>
    <n v="2"/>
    <n v="2"/>
    <n v="291"/>
    <n v="259.8"/>
    <n v="31.2"/>
    <n v="129.9"/>
  </r>
  <r>
    <x v="11"/>
    <s v="fashion_roupa_masculina"/>
    <x v="25"/>
    <n v="3"/>
    <n v="5"/>
    <n v="273.94"/>
    <n v="201.2"/>
    <n v="72.739999999999995"/>
    <n v="67.066666666666663"/>
  </r>
  <r>
    <x v="11"/>
    <s v="livros_interesse_geral"/>
    <x v="35"/>
    <n v="2"/>
    <n v="2"/>
    <n v="250.42"/>
    <n v="219.5"/>
    <n v="30.92"/>
    <n v="109.75"/>
  </r>
  <r>
    <x v="11"/>
    <s v="alimentos"/>
    <x v="39"/>
    <n v="2"/>
    <n v="2"/>
    <n v="230.92"/>
    <n v="200.99"/>
    <n v="29.93"/>
    <n v="100.495"/>
  </r>
  <r>
    <x v="11"/>
    <s v="climatizacao"/>
    <x v="29"/>
    <n v="3"/>
    <n v="3"/>
    <n v="226.59"/>
    <n v="179.7"/>
    <n v="46.89"/>
    <n v="59.9"/>
  </r>
  <r>
    <x v="11"/>
    <s v="artes"/>
    <x v="56"/>
    <n v="2"/>
    <n v="2"/>
    <n v="180.36"/>
    <n v="137.6"/>
    <n v="42.76"/>
    <n v="68.8"/>
  </r>
  <r>
    <x v="11"/>
    <s v="telefonia_fixa"/>
    <x v="11"/>
    <n v="3"/>
    <n v="3"/>
    <n v="124.31"/>
    <n v="79.790000000000006"/>
    <n v="44.52"/>
    <n v="26.596666666666664"/>
  </r>
  <r>
    <x v="11"/>
    <s v="tablets_impressao_imagem"/>
    <x v="42"/>
    <n v="1"/>
    <n v="1"/>
    <n v="113.86"/>
    <n v="99"/>
    <n v="14.86"/>
    <n v="99"/>
  </r>
  <r>
    <x v="11"/>
    <s v="moveis_cozinha_area_de_servico_jantar_e_jardim"/>
    <x v="36"/>
    <n v="2"/>
    <n v="2"/>
    <n v="102.11"/>
    <n v="65.98"/>
    <n v="36.130000000000003"/>
    <n v="32.99"/>
  </r>
  <r>
    <x v="11"/>
    <s v="eletrodomesticos"/>
    <x v="49"/>
    <n v="2"/>
    <n v="2"/>
    <n v="98.43"/>
    <n v="69.8"/>
    <n v="28.63"/>
    <n v="34.9"/>
  </r>
  <r>
    <x v="11"/>
    <s v="bebidas"/>
    <x v="54"/>
    <n v="1"/>
    <n v="2"/>
    <n v="61.1"/>
    <n v="29.98"/>
    <n v="31.12"/>
    <n v="29.98"/>
  </r>
  <r>
    <x v="11"/>
    <s v="audio"/>
    <x v="46"/>
    <n v="1"/>
    <n v="1"/>
    <n v="45.95"/>
    <n v="34.99"/>
    <n v="10.96"/>
    <n v="34.99"/>
  </r>
  <r>
    <x v="11"/>
    <s v="agro_industria_e_comercio"/>
    <x v="40"/>
    <n v="1"/>
    <n v="1"/>
    <n v="36.520000000000003"/>
    <n v="22"/>
    <n v="14.52"/>
    <n v="22"/>
  </r>
  <r>
    <x v="11"/>
    <s v="alimentos_bebidas"/>
    <x v="57"/>
    <n v="1"/>
    <n v="1"/>
    <n v="32.86"/>
    <n v="21.9"/>
    <n v="10.96"/>
    <n v="21.9"/>
  </r>
  <r>
    <x v="11"/>
    <s v="dvds_blu_ray"/>
    <x v="45"/>
    <n v="1"/>
    <n v="1"/>
    <n v="32.68"/>
    <n v="14.9"/>
    <n v="17.78"/>
    <n v="14.9"/>
  </r>
  <r>
    <x v="11"/>
    <s v="instrumentos_musicais"/>
    <x v="33"/>
    <n v="1"/>
    <n v="1"/>
    <n v="32.51"/>
    <n v="17.989999999999998"/>
    <n v="14.52"/>
    <n v="17.989999999999998"/>
  </r>
  <r>
    <x v="12"/>
    <s v="eletroportateis"/>
    <x v="18"/>
    <n v="7"/>
    <n v="7"/>
    <n v="9181.69"/>
    <n v="8874.89"/>
    <n v="306.8"/>
    <n v="1267.8414285714284"/>
  </r>
  <r>
    <x v="12"/>
    <s v="informatica_acessorios"/>
    <x v="19"/>
    <n v="34"/>
    <n v="37"/>
    <n v="7423.17"/>
    <n v="6774.92"/>
    <n v="648.25"/>
    <n v="199.26235294117649"/>
  </r>
  <r>
    <x v="12"/>
    <s v="cama_mesa_banho"/>
    <x v="9"/>
    <n v="67"/>
    <n v="74"/>
    <n v="7344.93"/>
    <n v="6027.21"/>
    <n v="1317.72"/>
    <n v="89.958358208955232"/>
  </r>
  <r>
    <x v="12"/>
    <s v="relogios_presentes"/>
    <x v="5"/>
    <n v="17"/>
    <n v="17"/>
    <n v="6715.04"/>
    <n v="6448.98"/>
    <n v="266.06"/>
    <n v="379.35176470588237"/>
  </r>
  <r>
    <x v="12"/>
    <s v="automotivo"/>
    <x v="12"/>
    <n v="18"/>
    <n v="24"/>
    <n v="5699.99"/>
    <n v="4985.47"/>
    <n v="714.52"/>
    <n v="276.97055555555551"/>
  </r>
  <r>
    <x v="12"/>
    <s v="ferramentas_jardim"/>
    <x v="2"/>
    <n v="19"/>
    <n v="21"/>
    <n v="5580.23"/>
    <n v="5043.9799999999996"/>
    <n v="536.25"/>
    <n v="265.47263157894736"/>
  </r>
  <r>
    <x v="12"/>
    <s v="cool_stuff"/>
    <x v="1"/>
    <n v="20"/>
    <n v="20"/>
    <n v="5494.95"/>
    <n v="5142.3599999999997"/>
    <n v="352.59"/>
    <n v="257.11799999999999"/>
  </r>
  <r>
    <x v="12"/>
    <s v="beleza_saude"/>
    <x v="0"/>
    <n v="39"/>
    <n v="44"/>
    <n v="5247.67"/>
    <n v="4543.8900000000003"/>
    <n v="703.78"/>
    <n v="116.51"/>
  </r>
  <r>
    <x v="12"/>
    <s v="esporte_lazer"/>
    <x v="16"/>
    <n v="34"/>
    <n v="39"/>
    <n v="4618.29"/>
    <n v="3940.08"/>
    <n v="678.21"/>
    <n v="115.88470588235295"/>
  </r>
  <r>
    <x v="12"/>
    <s v="perfumaria"/>
    <x v="26"/>
    <n v="18"/>
    <n v="19"/>
    <n v="4390.3599999999997"/>
    <n v="4084.59"/>
    <n v="305.77"/>
    <n v="226.92166666666668"/>
  </r>
  <r>
    <x v="12"/>
    <s v="moveis_decoracao"/>
    <x v="10"/>
    <n v="36"/>
    <n v="42"/>
    <n v="4113.18"/>
    <n v="3395.81"/>
    <n v="717.37"/>
    <n v="94.328055555555565"/>
  </r>
  <r>
    <x v="12"/>
    <s v="brinquedos"/>
    <x v="4"/>
    <n v="21"/>
    <n v="24"/>
    <n v="3457.62"/>
    <n v="2964.4"/>
    <n v="493.22"/>
    <n v="141.16190476190476"/>
  </r>
  <r>
    <x v="12"/>
    <s v="telefonia"/>
    <x v="20"/>
    <n v="42"/>
    <n v="46"/>
    <n v="3406.11"/>
    <n v="2732.01"/>
    <n v="674.1"/>
    <n v="65.04785714285714"/>
  </r>
  <r>
    <x v="12"/>
    <s v="moveis_escritorio"/>
    <x v="31"/>
    <n v="16"/>
    <n v="16"/>
    <n v="2660.58"/>
    <n v="2189.02"/>
    <n v="471.56"/>
    <n v="136.81375"/>
  </r>
  <r>
    <x v="12"/>
    <s v="unknown"/>
    <x v="22"/>
    <n v="16"/>
    <n v="18"/>
    <n v="2365.9699999999998"/>
    <n v="2029.47"/>
    <n v="336.5"/>
    <n v="126.841875"/>
  </r>
  <r>
    <x v="12"/>
    <s v="papelaria"/>
    <x v="15"/>
    <n v="19"/>
    <n v="19"/>
    <n v="1946.42"/>
    <n v="1579.17"/>
    <n v="367.25"/>
    <n v="83.114210526315787"/>
  </r>
  <r>
    <x v="12"/>
    <s v="utilidades_domesticas"/>
    <x v="17"/>
    <n v="28"/>
    <n v="29"/>
    <n v="1883.84"/>
    <n v="1410.55"/>
    <n v="473.29"/>
    <n v="50.376785714285717"/>
  </r>
  <r>
    <x v="12"/>
    <s v="malas_acessorios"/>
    <x v="32"/>
    <n v="10"/>
    <n v="11"/>
    <n v="1792.03"/>
    <n v="1394.9"/>
    <n v="397.13"/>
    <n v="139.49"/>
  </r>
  <r>
    <x v="12"/>
    <s v="fashion_bolsas_e_acessorios"/>
    <x v="3"/>
    <n v="15"/>
    <n v="16"/>
    <n v="1730.28"/>
    <n v="1472.16"/>
    <n v="258.12"/>
    <n v="98.144000000000005"/>
  </r>
  <r>
    <x v="12"/>
    <s v="casa_conforto"/>
    <x v="44"/>
    <n v="6"/>
    <n v="6"/>
    <n v="1293.32"/>
    <n v="1166.7"/>
    <n v="126.62"/>
    <n v="194.45"/>
  </r>
  <r>
    <x v="12"/>
    <s v="eletronicos"/>
    <x v="21"/>
    <n v="7"/>
    <n v="9"/>
    <n v="1166.02"/>
    <n v="985.17"/>
    <n v="180.85"/>
    <n v="140.73857142857142"/>
  </r>
  <r>
    <x v="12"/>
    <s v="moveis_sala"/>
    <x v="30"/>
    <n v="4"/>
    <n v="7"/>
    <n v="994.28"/>
    <n v="779.65"/>
    <n v="214.63"/>
    <n v="194.91249999999999"/>
  </r>
  <r>
    <x v="12"/>
    <s v="consoles_games"/>
    <x v="7"/>
    <n v="6"/>
    <n v="8"/>
    <n v="783.91"/>
    <n v="674.4"/>
    <n v="109.51"/>
    <n v="112.4"/>
  </r>
  <r>
    <x v="12"/>
    <s v="pet_shop"/>
    <x v="8"/>
    <n v="8"/>
    <n v="8"/>
    <n v="772.08"/>
    <n v="622.6"/>
    <n v="149.47999999999999"/>
    <n v="77.825000000000003"/>
  </r>
  <r>
    <x v="12"/>
    <s v="instrumentos_musicais"/>
    <x v="33"/>
    <n v="3"/>
    <n v="4"/>
    <n v="760.01"/>
    <n v="666.55"/>
    <n v="93.46"/>
    <n v="222.18333333333334"/>
  </r>
  <r>
    <x v="12"/>
    <s v="telefonia_fixa"/>
    <x v="11"/>
    <n v="3"/>
    <n v="6"/>
    <n v="732.67"/>
    <n v="619.94000000000005"/>
    <n v="112.73"/>
    <n v="206.64666666666668"/>
  </r>
  <r>
    <x v="12"/>
    <s v="alimentos"/>
    <x v="39"/>
    <n v="5"/>
    <n v="6"/>
    <n v="661.36"/>
    <n v="556.87"/>
    <n v="104.49"/>
    <n v="111.374"/>
  </r>
  <r>
    <x v="12"/>
    <s v="bebes"/>
    <x v="13"/>
    <n v="7"/>
    <n v="7"/>
    <n v="574.47"/>
    <n v="458.68"/>
    <n v="115.79"/>
    <n v="65.525714285714287"/>
  </r>
  <r>
    <x v="12"/>
    <s v="tablets_impressao_imagem"/>
    <x v="42"/>
    <n v="4"/>
    <n v="4"/>
    <n v="534.75"/>
    <n v="449.99"/>
    <n v="84.76"/>
    <n v="112.4975"/>
  </r>
  <r>
    <x v="12"/>
    <s v="livros_interesse_geral"/>
    <x v="35"/>
    <n v="3"/>
    <n v="3"/>
    <n v="433.04"/>
    <n v="379"/>
    <n v="54.04"/>
    <n v="126.33333333333333"/>
  </r>
  <r>
    <x v="12"/>
    <s v="dvds_blu_ray"/>
    <x v="45"/>
    <n v="1"/>
    <n v="1"/>
    <n v="427.16"/>
    <n v="409"/>
    <n v="18.16"/>
    <n v="409"/>
  </r>
  <r>
    <x v="12"/>
    <s v="casa_conforto_2"/>
    <x v="38"/>
    <n v="2"/>
    <n v="2"/>
    <n v="367.03"/>
    <n v="329.98"/>
    <n v="37.049999999999997"/>
    <n v="164.99"/>
  </r>
  <r>
    <x v="12"/>
    <s v="fashion_calcados"/>
    <x v="28"/>
    <n v="3"/>
    <n v="3"/>
    <n v="316.86"/>
    <n v="265.7"/>
    <n v="51.16"/>
    <n v="88.566666666666663"/>
  </r>
  <r>
    <x v="12"/>
    <s v="climatizacao"/>
    <x v="29"/>
    <n v="4"/>
    <n v="4"/>
    <n v="305.38"/>
    <n v="239.6"/>
    <n v="65.78"/>
    <n v="59.9"/>
  </r>
  <r>
    <x v="12"/>
    <s v="audio"/>
    <x v="46"/>
    <n v="3"/>
    <n v="3"/>
    <n v="239.41"/>
    <n v="198.89"/>
    <n v="40.520000000000003"/>
    <n v="66.296666666666667"/>
  </r>
  <r>
    <x v="12"/>
    <s v="fashion_underwear_e_moda_praia"/>
    <x v="27"/>
    <n v="1"/>
    <n v="1"/>
    <n v="185.83"/>
    <n v="174"/>
    <n v="11.83"/>
    <n v="174"/>
  </r>
  <r>
    <x v="12"/>
    <s v="fashion_roupa_masculina"/>
    <x v="25"/>
    <n v="1"/>
    <n v="1"/>
    <n v="119.3"/>
    <n v="99.9"/>
    <n v="19.399999999999999"/>
    <n v="99.9"/>
  </r>
  <r>
    <x v="12"/>
    <s v="sinalizacao_e_seguranca"/>
    <x v="58"/>
    <n v="1"/>
    <n v="1"/>
    <n v="91.23"/>
    <n v="75"/>
    <n v="16.23"/>
    <n v="75"/>
  </r>
  <r>
    <x v="12"/>
    <s v="fashion_esporte"/>
    <x v="55"/>
    <n v="1"/>
    <n v="1"/>
    <n v="60.86"/>
    <n v="49.9"/>
    <n v="10.96"/>
    <n v="49.9"/>
  </r>
  <r>
    <x v="12"/>
    <s v="market_place"/>
    <x v="24"/>
    <n v="1"/>
    <n v="1"/>
    <n v="30.86"/>
    <n v="19.899999999999999"/>
    <n v="10.96"/>
    <n v="19.899999999999999"/>
  </r>
  <r>
    <x v="13"/>
    <s v="ferramentas_jardim"/>
    <x v="2"/>
    <n v="24"/>
    <n v="28"/>
    <n v="8465.61"/>
    <n v="7722.75"/>
    <n v="742.86"/>
    <n v="321.78125"/>
  </r>
  <r>
    <x v="13"/>
    <s v="relogios_presentes"/>
    <x v="5"/>
    <n v="26"/>
    <n v="27"/>
    <n v="8211.41"/>
    <n v="7735.03"/>
    <n v="476.38"/>
    <n v="297.50115384615384"/>
  </r>
  <r>
    <x v="13"/>
    <s v="perfumaria"/>
    <x v="26"/>
    <n v="30"/>
    <n v="30"/>
    <n v="8148.97"/>
    <n v="7610.28"/>
    <n v="538.69000000000005"/>
    <n v="253.67599999999999"/>
  </r>
  <r>
    <x v="13"/>
    <s v="esporte_lazer"/>
    <x v="16"/>
    <n v="44"/>
    <n v="49"/>
    <n v="6930.21"/>
    <n v="6092.44"/>
    <n v="837.77"/>
    <n v="138.46454545454546"/>
  </r>
  <r>
    <x v="13"/>
    <s v="cama_mesa_banho"/>
    <x v="9"/>
    <n v="61"/>
    <n v="74"/>
    <n v="6804.87"/>
    <n v="5668.5"/>
    <n v="1136.3699999999999"/>
    <n v="92.926229508196727"/>
  </r>
  <r>
    <x v="13"/>
    <s v="informatica_acessorios"/>
    <x v="19"/>
    <n v="20"/>
    <n v="21"/>
    <n v="6466.79"/>
    <n v="6037.1"/>
    <n v="429.69"/>
    <n v="301.85500000000002"/>
  </r>
  <r>
    <x v="13"/>
    <s v="cool_stuff"/>
    <x v="1"/>
    <n v="27"/>
    <n v="28"/>
    <n v="4839.2700000000004"/>
    <n v="4290.29"/>
    <n v="548.98"/>
    <n v="158.89962962962963"/>
  </r>
  <r>
    <x v="13"/>
    <s v="beleza_saude"/>
    <x v="0"/>
    <n v="35"/>
    <n v="37"/>
    <n v="4141.8999999999996"/>
    <n v="3515.16"/>
    <n v="626.74"/>
    <n v="100.43314285714285"/>
  </r>
  <r>
    <x v="13"/>
    <s v="eletroportateis"/>
    <x v="18"/>
    <n v="5"/>
    <n v="5"/>
    <n v="3986.91"/>
    <n v="3900.5"/>
    <n v="86.41"/>
    <n v="780.1"/>
  </r>
  <r>
    <x v="13"/>
    <s v="unknown"/>
    <x v="22"/>
    <n v="21"/>
    <n v="23"/>
    <n v="3928.09"/>
    <n v="3518.64"/>
    <n v="409.45"/>
    <n v="167.55428571428573"/>
  </r>
  <r>
    <x v="13"/>
    <s v="moveis_decoracao"/>
    <x v="10"/>
    <n v="40"/>
    <n v="45"/>
    <n v="3720.81"/>
    <n v="2958.85"/>
    <n v="761.96"/>
    <n v="73.971249999999998"/>
  </r>
  <r>
    <x v="13"/>
    <s v="brinquedos"/>
    <x v="4"/>
    <n v="31"/>
    <n v="33"/>
    <n v="3582.19"/>
    <n v="3078.61"/>
    <n v="503.58"/>
    <n v="99.31"/>
  </r>
  <r>
    <x v="13"/>
    <s v="automotivo"/>
    <x v="12"/>
    <n v="16"/>
    <n v="18"/>
    <n v="3275.75"/>
    <n v="2942.58"/>
    <n v="333.17"/>
    <n v="183.91125"/>
  </r>
  <r>
    <x v="13"/>
    <s v="utilidades_domesticas"/>
    <x v="17"/>
    <n v="34"/>
    <n v="40"/>
    <n v="3226.03"/>
    <n v="2595.4299999999998"/>
    <n v="630.6"/>
    <n v="76.336176470588242"/>
  </r>
  <r>
    <x v="13"/>
    <s v="moveis_escritorio"/>
    <x v="31"/>
    <n v="10"/>
    <n v="11"/>
    <n v="2891.16"/>
    <n v="2555.41"/>
    <n v="335.75"/>
    <n v="255.541"/>
  </r>
  <r>
    <x v="13"/>
    <s v="telefonia"/>
    <x v="20"/>
    <n v="33"/>
    <n v="36"/>
    <n v="2657.06"/>
    <n v="2055.81"/>
    <n v="601.25"/>
    <n v="62.297272727272727"/>
  </r>
  <r>
    <x v="13"/>
    <s v="consoles_games"/>
    <x v="7"/>
    <n v="5"/>
    <n v="5"/>
    <n v="2644.64"/>
    <n v="2527.59"/>
    <n v="117.05"/>
    <n v="505.51799999999997"/>
  </r>
  <r>
    <x v="13"/>
    <s v="market_place"/>
    <x v="24"/>
    <n v="6"/>
    <n v="6"/>
    <n v="2494.2800000000002"/>
    <n v="2267.6"/>
    <n v="226.68"/>
    <n v="377.93333333333334"/>
  </r>
  <r>
    <x v="13"/>
    <s v="malas_acessorios"/>
    <x v="32"/>
    <n v="10"/>
    <n v="11"/>
    <n v="1851.6"/>
    <n v="1537.9"/>
    <n v="313.7"/>
    <n v="153.79"/>
  </r>
  <r>
    <x v="13"/>
    <s v="pet_shop"/>
    <x v="8"/>
    <n v="9"/>
    <n v="9"/>
    <n v="1841.11"/>
    <n v="1673.96"/>
    <n v="167.15"/>
    <n v="185.99555555555557"/>
  </r>
  <r>
    <x v="13"/>
    <s v="dvds_blu_ray"/>
    <x v="45"/>
    <n v="1"/>
    <n v="1"/>
    <n v="1435.58"/>
    <n v="1420"/>
    <n v="15.58"/>
    <n v="1420"/>
  </r>
  <r>
    <x v="13"/>
    <s v="eletronicos"/>
    <x v="21"/>
    <n v="13"/>
    <n v="13"/>
    <n v="936.42"/>
    <n v="744.37"/>
    <n v="192.05"/>
    <n v="57.259230769230768"/>
  </r>
  <r>
    <x v="13"/>
    <s v="instrumentos_musicais"/>
    <x v="33"/>
    <n v="3"/>
    <n v="3"/>
    <n v="765.78"/>
    <n v="704.57"/>
    <n v="61.21"/>
    <n v="234.85666666666665"/>
  </r>
  <r>
    <x v="13"/>
    <s v="papelaria"/>
    <x v="15"/>
    <n v="8"/>
    <n v="8"/>
    <n v="648.83000000000004"/>
    <n v="537.04"/>
    <n v="111.79"/>
    <n v="67.13"/>
  </r>
  <r>
    <x v="13"/>
    <s v="bebes"/>
    <x v="13"/>
    <n v="9"/>
    <n v="9"/>
    <n v="636.86"/>
    <n v="504.76"/>
    <n v="132.1"/>
    <n v="56.084444444444443"/>
  </r>
  <r>
    <x v="13"/>
    <s v="fashion_bolsas_e_acessorios"/>
    <x v="3"/>
    <n v="7"/>
    <n v="9"/>
    <n v="628.95000000000005"/>
    <n v="497.48"/>
    <n v="131.47"/>
    <n v="71.068571428571431"/>
  </r>
  <r>
    <x v="13"/>
    <s v="casa_conforto"/>
    <x v="44"/>
    <n v="2"/>
    <n v="2"/>
    <n v="388.17"/>
    <n v="358.9"/>
    <n v="29.27"/>
    <n v="179.45"/>
  </r>
  <r>
    <x v="13"/>
    <s v="telefonia_fixa"/>
    <x v="11"/>
    <n v="2"/>
    <n v="2"/>
    <n v="384.47"/>
    <n v="356.9"/>
    <n v="27.57"/>
    <n v="178.45"/>
  </r>
  <r>
    <x v="13"/>
    <s v="climatizacao"/>
    <x v="29"/>
    <n v="3"/>
    <n v="4"/>
    <n v="378.79"/>
    <n v="318.60000000000002"/>
    <n v="60.19"/>
    <n v="106.2"/>
  </r>
  <r>
    <x v="13"/>
    <s v="moveis_cozinha_area_de_servico_jantar_e_jardim"/>
    <x v="36"/>
    <n v="3"/>
    <n v="4"/>
    <n v="373.13"/>
    <n v="272.8"/>
    <n v="100.33"/>
    <n v="90.933333333333337"/>
  </r>
  <r>
    <x v="13"/>
    <s v="alimentos"/>
    <x v="39"/>
    <n v="4"/>
    <n v="4"/>
    <n v="289.3"/>
    <n v="217.98"/>
    <n v="71.319999999999993"/>
    <n v="54.494999999999997"/>
  </r>
  <r>
    <x v="13"/>
    <s v="fashion_calcados"/>
    <x v="28"/>
    <n v="3"/>
    <n v="4"/>
    <n v="271.95999999999998"/>
    <n v="215.6"/>
    <n v="56.36"/>
    <n v="71.86666666666666"/>
  </r>
  <r>
    <x v="13"/>
    <s v="moveis_sala"/>
    <x v="30"/>
    <n v="2"/>
    <n v="2"/>
    <n v="264.61"/>
    <n v="209.89"/>
    <n v="54.72"/>
    <n v="104.94499999999999"/>
  </r>
  <r>
    <x v="13"/>
    <s v="audio"/>
    <x v="46"/>
    <n v="2"/>
    <n v="2"/>
    <n v="193.25"/>
    <n v="154"/>
    <n v="39.25"/>
    <n v="77"/>
  </r>
  <r>
    <x v="13"/>
    <s v="fashion_roupa_masculina"/>
    <x v="25"/>
    <n v="2"/>
    <n v="2"/>
    <n v="160.32"/>
    <n v="129.88999999999999"/>
    <n v="30.43"/>
    <n v="64.944999999999993"/>
  </r>
  <r>
    <x v="13"/>
    <s v="tablets_impressao_imagem"/>
    <x v="42"/>
    <n v="2"/>
    <n v="2"/>
    <n v="149.56"/>
    <n v="113.9"/>
    <n v="35.659999999999997"/>
    <n v="56.95"/>
  </r>
  <r>
    <x v="13"/>
    <s v="casa_construcao"/>
    <x v="48"/>
    <n v="1"/>
    <n v="1"/>
    <n v="141.08000000000001"/>
    <n v="125"/>
    <n v="16.079999999999998"/>
    <n v="125"/>
  </r>
  <r>
    <x v="13"/>
    <s v="sinalizacao_e_seguranca"/>
    <x v="58"/>
    <n v="2"/>
    <n v="2"/>
    <n v="140.13999999999999"/>
    <n v="99.07"/>
    <n v="41.07"/>
    <n v="49.534999999999997"/>
  </r>
  <r>
    <x v="13"/>
    <s v="livros_interesse_geral"/>
    <x v="35"/>
    <n v="1"/>
    <n v="1"/>
    <n v="129.97999999999999"/>
    <n v="115"/>
    <n v="14.98"/>
    <n v="115"/>
  </r>
  <r>
    <x v="13"/>
    <s v="fashion_underwear_e_moda_praia"/>
    <x v="27"/>
    <n v="2"/>
    <n v="2"/>
    <n v="116.11"/>
    <n v="86.99"/>
    <n v="29.12"/>
    <n v="43.494999999999997"/>
  </r>
  <r>
    <x v="13"/>
    <s v="livros_tecnicos"/>
    <x v="51"/>
    <n v="1"/>
    <n v="1"/>
    <n v="86.92"/>
    <n v="75"/>
    <n v="11.92"/>
    <n v="75"/>
  </r>
  <r>
    <x v="13"/>
    <s v="eletrodomesticos"/>
    <x v="49"/>
    <n v="2"/>
    <n v="2"/>
    <n v="83.14"/>
    <n v="59.9"/>
    <n v="23.24"/>
    <n v="29.95"/>
  </r>
  <r>
    <x v="13"/>
    <s v="cine_foto"/>
    <x v="52"/>
    <n v="1"/>
    <n v="1"/>
    <n v="78.709999999999994"/>
    <n v="59"/>
    <n v="19.71"/>
    <n v="59"/>
  </r>
  <r>
    <x v="13"/>
    <s v="la_cuisine"/>
    <x v="59"/>
    <n v="1"/>
    <n v="1"/>
    <n v="34.81"/>
    <n v="24"/>
    <n v="10.81"/>
    <n v="24"/>
  </r>
  <r>
    <x v="13"/>
    <s v="casa_conforto_2"/>
    <x v="38"/>
    <n v="1"/>
    <n v="1"/>
    <n v="23.86"/>
    <n v="12.9"/>
    <n v="10.96"/>
    <n v="12.9"/>
  </r>
  <r>
    <x v="13"/>
    <s v="construcao_ferramentas_jardim"/>
    <x v="47"/>
    <n v="1"/>
    <n v="1"/>
    <n v="21.87"/>
    <n v="10.91"/>
    <n v="10.96"/>
    <n v="10.91"/>
  </r>
  <r>
    <x v="14"/>
    <s v="beleza_saude"/>
    <x v="0"/>
    <n v="33"/>
    <n v="35"/>
    <n v="5670.1"/>
    <n v="4925.2299999999996"/>
    <n v="744.87"/>
    <n v="149.24939393939394"/>
  </r>
  <r>
    <x v="14"/>
    <s v="cool_stuff"/>
    <x v="1"/>
    <n v="29"/>
    <n v="29"/>
    <n v="5367.21"/>
    <n v="4774.82"/>
    <n v="592.39"/>
    <n v="164.64896551724138"/>
  </r>
  <r>
    <x v="14"/>
    <s v="automotivo"/>
    <x v="12"/>
    <n v="23"/>
    <n v="25"/>
    <n v="4510.8599999999997"/>
    <n v="3875.85"/>
    <n v="635.01"/>
    <n v="168.51521739130433"/>
  </r>
  <r>
    <x v="14"/>
    <s v="moveis_decoracao"/>
    <x v="10"/>
    <n v="25"/>
    <n v="29"/>
    <n v="4500.68"/>
    <n v="3850.45"/>
    <n v="650.23"/>
    <n v="154.018"/>
  </r>
  <r>
    <x v="14"/>
    <s v="esporte_lazer"/>
    <x v="16"/>
    <n v="33"/>
    <n v="39"/>
    <n v="4149.5600000000004"/>
    <n v="3442.38"/>
    <n v="707.18"/>
    <n v="104.31454545454545"/>
  </r>
  <r>
    <x v="14"/>
    <s v="relogios_presentes"/>
    <x v="5"/>
    <n v="12"/>
    <n v="12"/>
    <n v="4081.69"/>
    <n v="3861.94"/>
    <n v="219.75"/>
    <n v="321.82833333333338"/>
  </r>
  <r>
    <x v="14"/>
    <s v="ferramentas_jardim"/>
    <x v="2"/>
    <n v="23"/>
    <n v="30"/>
    <n v="3891.9"/>
    <n v="3286.5"/>
    <n v="605.4"/>
    <n v="142.89130434782609"/>
  </r>
  <r>
    <x v="14"/>
    <s v="perfumaria"/>
    <x v="26"/>
    <n v="22"/>
    <n v="22"/>
    <n v="3769.07"/>
    <n v="3420.74"/>
    <n v="348.33"/>
    <n v="155.4881818181818"/>
  </r>
  <r>
    <x v="14"/>
    <s v="cama_mesa_banho"/>
    <x v="9"/>
    <n v="31"/>
    <n v="33"/>
    <n v="3262.42"/>
    <n v="2667.38"/>
    <n v="595.04"/>
    <n v="86.04451612903226"/>
  </r>
  <r>
    <x v="14"/>
    <s v="informatica_acessorios"/>
    <x v="19"/>
    <n v="25"/>
    <n v="25"/>
    <n v="3075.98"/>
    <n v="2645.23"/>
    <n v="430.75"/>
    <n v="105.8092"/>
  </r>
  <r>
    <x v="14"/>
    <s v="brinquedos"/>
    <x v="4"/>
    <n v="22"/>
    <n v="24"/>
    <n v="2937.98"/>
    <n v="2551.91"/>
    <n v="386.07"/>
    <n v="115.99590909090908"/>
  </r>
  <r>
    <x v="14"/>
    <s v="utilidades_domesticas"/>
    <x v="17"/>
    <n v="22"/>
    <n v="23"/>
    <n v="2317.2199999999998"/>
    <n v="1834.76"/>
    <n v="482.46"/>
    <n v="83.398181818181826"/>
  </r>
  <r>
    <x v="14"/>
    <s v="malas_acessorios"/>
    <x v="32"/>
    <n v="10"/>
    <n v="10"/>
    <n v="1873.13"/>
    <n v="1581"/>
    <n v="292.13"/>
    <n v="158.1"/>
  </r>
  <r>
    <x v="14"/>
    <s v="moveis_sala"/>
    <x v="30"/>
    <n v="6"/>
    <n v="7"/>
    <n v="1851.74"/>
    <n v="1525.61"/>
    <n v="326.13"/>
    <n v="254.26833333333335"/>
  </r>
  <r>
    <x v="14"/>
    <s v="unknown"/>
    <x v="22"/>
    <n v="7"/>
    <n v="8"/>
    <n v="1481.53"/>
    <n v="1317.85"/>
    <n v="163.68"/>
    <n v="188.26428571428573"/>
  </r>
  <r>
    <x v="14"/>
    <s v="climatizacao"/>
    <x v="29"/>
    <n v="3"/>
    <n v="3"/>
    <n v="1476.71"/>
    <n v="1426.73"/>
    <n v="49.98"/>
    <n v="475.57666666666671"/>
  </r>
  <r>
    <x v="14"/>
    <s v="pet_shop"/>
    <x v="8"/>
    <n v="9"/>
    <n v="9"/>
    <n v="1150.51"/>
    <n v="977.48"/>
    <n v="173.03"/>
    <n v="108.60888888888888"/>
  </r>
  <r>
    <x v="14"/>
    <s v="fashion_bolsas_e_acessorios"/>
    <x v="3"/>
    <n v="12"/>
    <n v="13"/>
    <n v="1039.69"/>
    <n v="828.46"/>
    <n v="211.23"/>
    <n v="69.038333333333341"/>
  </r>
  <r>
    <x v="14"/>
    <s v="papelaria"/>
    <x v="15"/>
    <n v="9"/>
    <n v="9"/>
    <n v="1036.51"/>
    <n v="885.3"/>
    <n v="151.21"/>
    <n v="98.36666666666666"/>
  </r>
  <r>
    <x v="14"/>
    <s v="telefonia"/>
    <x v="20"/>
    <n v="22"/>
    <n v="22"/>
    <n v="1036.0999999999999"/>
    <n v="678.42"/>
    <n v="357.68"/>
    <n v="30.83727272727273"/>
  </r>
  <r>
    <x v="14"/>
    <s v="bebes"/>
    <x v="13"/>
    <n v="5"/>
    <n v="6"/>
    <n v="753.15"/>
    <n v="656.13"/>
    <n v="97.02"/>
    <n v="131.226"/>
  </r>
  <r>
    <x v="14"/>
    <s v="construcao_ferramentas_ferramentas"/>
    <x v="60"/>
    <n v="1"/>
    <n v="1"/>
    <n v="748.27"/>
    <n v="729"/>
    <n v="19.27"/>
    <n v="729"/>
  </r>
  <r>
    <x v="14"/>
    <s v="casa_construcao"/>
    <x v="48"/>
    <n v="1"/>
    <n v="1"/>
    <n v="641.17999999999995"/>
    <n v="620.1"/>
    <n v="21.08"/>
    <n v="620.1"/>
  </r>
  <r>
    <x v="14"/>
    <s v="instrumentos_musicais"/>
    <x v="33"/>
    <n v="4"/>
    <n v="4"/>
    <n v="622.4"/>
    <n v="578.57000000000005"/>
    <n v="43.83"/>
    <n v="144.64250000000001"/>
  </r>
  <r>
    <x v="14"/>
    <s v="eletrodomesticos_2"/>
    <x v="23"/>
    <n v="1"/>
    <n v="1"/>
    <n v="477.13"/>
    <n v="399.9"/>
    <n v="77.23"/>
    <n v="399.9"/>
  </r>
  <r>
    <x v="14"/>
    <s v="moveis_escritorio"/>
    <x v="31"/>
    <n v="1"/>
    <n v="1"/>
    <n v="475.47"/>
    <n v="430"/>
    <n v="45.47"/>
    <n v="430"/>
  </r>
  <r>
    <x v="14"/>
    <s v="fashion_calcados"/>
    <x v="28"/>
    <n v="4"/>
    <n v="4"/>
    <n v="405.81"/>
    <n v="334.4"/>
    <n v="71.41"/>
    <n v="83.6"/>
  </r>
  <r>
    <x v="14"/>
    <s v="moveis_quarto"/>
    <x v="6"/>
    <n v="1"/>
    <n v="1"/>
    <n v="252.3"/>
    <n v="209.99"/>
    <n v="42.31"/>
    <n v="209.99"/>
  </r>
  <r>
    <x v="14"/>
    <s v="alimentos"/>
    <x v="39"/>
    <n v="2"/>
    <n v="2"/>
    <n v="224.54"/>
    <n v="198"/>
    <n v="26.54"/>
    <n v="99"/>
  </r>
  <r>
    <x v="14"/>
    <s v="eletronicos"/>
    <x v="21"/>
    <n v="6"/>
    <n v="6"/>
    <n v="220.03"/>
    <n v="127.04"/>
    <n v="92.99"/>
    <n v="21.173333333333336"/>
  </r>
  <r>
    <x v="14"/>
    <s v="audio"/>
    <x v="46"/>
    <n v="1"/>
    <n v="2"/>
    <n v="202.28"/>
    <n v="179.8"/>
    <n v="22.48"/>
    <n v="179.8"/>
  </r>
  <r>
    <x v="14"/>
    <s v="livros_interesse_geral"/>
    <x v="35"/>
    <n v="2"/>
    <n v="2"/>
    <n v="174.85"/>
    <n v="139.49"/>
    <n v="35.36"/>
    <n v="69.745000000000005"/>
  </r>
  <r>
    <x v="14"/>
    <s v="moveis_cozinha_area_de_servico_jantar_e_jardim"/>
    <x v="36"/>
    <n v="2"/>
    <n v="2"/>
    <n v="162.54"/>
    <n v="97.8"/>
    <n v="64.739999999999995"/>
    <n v="48.9"/>
  </r>
  <r>
    <x v="14"/>
    <s v="fashion_esporte"/>
    <x v="55"/>
    <n v="2"/>
    <n v="2"/>
    <n v="142.57"/>
    <n v="114.89"/>
    <n v="27.68"/>
    <n v="57.445"/>
  </r>
  <r>
    <x v="14"/>
    <s v="eletroportateis"/>
    <x v="18"/>
    <n v="1"/>
    <n v="1"/>
    <n v="128.62"/>
    <n v="99"/>
    <n v="29.62"/>
    <n v="99"/>
  </r>
  <r>
    <x v="14"/>
    <s v="tablets_impressao_imagem"/>
    <x v="42"/>
    <n v="1"/>
    <n v="1"/>
    <n v="120.14"/>
    <n v="99"/>
    <n v="21.14"/>
    <n v="99"/>
  </r>
  <r>
    <x v="14"/>
    <s v="eletrodomesticos"/>
    <x v="49"/>
    <n v="2"/>
    <n v="2"/>
    <n v="91.79"/>
    <n v="59.9"/>
    <n v="31.89"/>
    <n v="29.95"/>
  </r>
  <r>
    <x v="14"/>
    <s v="fashion_roupa_feminina"/>
    <x v="37"/>
    <n v="1"/>
    <n v="1"/>
    <n v="87.74"/>
    <n v="64.900000000000006"/>
    <n v="22.84"/>
    <n v="64.900000000000006"/>
  </r>
  <r>
    <x v="14"/>
    <s v="consoles_games"/>
    <x v="7"/>
    <n v="1"/>
    <n v="2"/>
    <n v="82.02"/>
    <n v="64.58"/>
    <n v="17.440000000000001"/>
    <n v="64.58"/>
  </r>
  <r>
    <x v="14"/>
    <s v="construcao_ferramentas_jardim"/>
    <x v="47"/>
    <n v="1"/>
    <n v="1"/>
    <n v="74.489999999999995"/>
    <n v="59.9"/>
    <n v="14.59"/>
    <n v="59.9"/>
  </r>
  <r>
    <x v="14"/>
    <s v="telefonia_fixa"/>
    <x v="11"/>
    <n v="1"/>
    <n v="1"/>
    <n v="64.83"/>
    <n v="39.99"/>
    <n v="24.84"/>
    <n v="39.99"/>
  </r>
  <r>
    <x v="14"/>
    <s v="musica"/>
    <x v="14"/>
    <n v="1"/>
    <n v="1"/>
    <n v="49.42"/>
    <n v="34.9"/>
    <n v="14.52"/>
    <n v="34.9"/>
  </r>
  <r>
    <x v="14"/>
    <s v="market_place"/>
    <x v="24"/>
    <n v="1"/>
    <n v="1"/>
    <n v="45.04"/>
    <n v="28.99"/>
    <n v="16.05"/>
    <n v="28.99"/>
  </r>
  <r>
    <x v="14"/>
    <s v="sinalizacao_e_seguranca"/>
    <x v="58"/>
    <n v="1"/>
    <n v="1"/>
    <n v="43.51"/>
    <n v="28.99"/>
    <n v="14.52"/>
    <n v="28.99"/>
  </r>
  <r>
    <x v="14"/>
    <s v="alimentos_bebidas"/>
    <x v="57"/>
    <n v="1"/>
    <n v="1"/>
    <n v="24.86"/>
    <n v="13.9"/>
    <n v="10.96"/>
    <n v="13.9"/>
  </r>
  <r>
    <x v="14"/>
    <s v="fashion_underwear_e_moda_praia"/>
    <x v="27"/>
    <n v="1"/>
    <n v="1"/>
    <n v="16.86"/>
    <n v="5.9"/>
    <n v="10.96"/>
    <n v="5.9"/>
  </r>
  <r>
    <x v="15"/>
    <s v="eletroportateis"/>
    <x v="18"/>
    <n v="8"/>
    <n v="8"/>
    <n v="11773"/>
    <n v="11332.49"/>
    <n v="440.51"/>
    <n v="1416.56125"/>
  </r>
  <r>
    <x v="15"/>
    <s v="cama_mesa_banho"/>
    <x v="9"/>
    <n v="64"/>
    <n v="76"/>
    <n v="7690.14"/>
    <n v="6387.09"/>
    <n v="1303.05"/>
    <n v="99.798281250000002"/>
  </r>
  <r>
    <x v="15"/>
    <s v="beleza_saude"/>
    <x v="0"/>
    <n v="40"/>
    <n v="44"/>
    <n v="7002.28"/>
    <n v="6159.35"/>
    <n v="842.93"/>
    <n v="153.98374999999999"/>
  </r>
  <r>
    <x v="15"/>
    <s v="esporte_lazer"/>
    <x v="16"/>
    <n v="42"/>
    <n v="45"/>
    <n v="6738.88"/>
    <n v="5753.85"/>
    <n v="985.03"/>
    <n v="136.99642857142859"/>
  </r>
  <r>
    <x v="15"/>
    <s v="moveis_decoracao"/>
    <x v="10"/>
    <n v="44"/>
    <n v="54"/>
    <n v="6572.39"/>
    <n v="5291.71"/>
    <n v="1280.68"/>
    <n v="120.26613636363635"/>
  </r>
  <r>
    <x v="15"/>
    <s v="informatica_acessorios"/>
    <x v="19"/>
    <n v="31"/>
    <n v="36"/>
    <n v="6268.43"/>
    <n v="5640.3"/>
    <n v="628.13"/>
    <n v="181.94516129032257"/>
  </r>
  <r>
    <x v="15"/>
    <s v="cool_stuff"/>
    <x v="1"/>
    <n v="22"/>
    <n v="23"/>
    <n v="5220.41"/>
    <n v="4693.78"/>
    <n v="526.63"/>
    <n v="213.35363636363635"/>
  </r>
  <r>
    <x v="15"/>
    <s v="perfumaria"/>
    <x v="26"/>
    <n v="24"/>
    <n v="27"/>
    <n v="3968.31"/>
    <n v="3513.32"/>
    <n v="454.99"/>
    <n v="146.38833333333332"/>
  </r>
  <r>
    <x v="15"/>
    <s v="ferramentas_jardim"/>
    <x v="2"/>
    <n v="19"/>
    <n v="22"/>
    <n v="3623.52"/>
    <n v="3187.51"/>
    <n v="436.01"/>
    <n v="167.76368421052632"/>
  </r>
  <r>
    <x v="15"/>
    <s v="relogios_presentes"/>
    <x v="5"/>
    <n v="17"/>
    <n v="23"/>
    <n v="3587.97"/>
    <n v="3219.82"/>
    <n v="368.15"/>
    <n v="189.40117647058824"/>
  </r>
  <r>
    <x v="15"/>
    <s v="brinquedos"/>
    <x v="4"/>
    <n v="21"/>
    <n v="22"/>
    <n v="3363.23"/>
    <n v="2916.64"/>
    <n v="446.59"/>
    <n v="138.88761904761904"/>
  </r>
  <r>
    <x v="15"/>
    <s v="utilidades_domesticas"/>
    <x v="17"/>
    <n v="23"/>
    <n v="27"/>
    <n v="2662.89"/>
    <n v="2144.0500000000002"/>
    <n v="518.84"/>
    <n v="93.219565217391306"/>
  </r>
  <r>
    <x v="15"/>
    <s v="automotivo"/>
    <x v="12"/>
    <n v="16"/>
    <n v="16"/>
    <n v="2545.31"/>
    <n v="2200.9499999999998"/>
    <n v="344.36"/>
    <n v="137.55937499999999"/>
  </r>
  <r>
    <x v="15"/>
    <s v="casa_conforto"/>
    <x v="44"/>
    <n v="12"/>
    <n v="13"/>
    <n v="2212.8000000000002"/>
    <n v="1970.3"/>
    <n v="242.5"/>
    <n v="164.19166666666666"/>
  </r>
  <r>
    <x v="15"/>
    <s v="telefonia"/>
    <x v="20"/>
    <n v="31"/>
    <n v="32"/>
    <n v="2196.4"/>
    <n v="1723.28"/>
    <n v="473.12"/>
    <n v="55.589677419354842"/>
  </r>
  <r>
    <x v="15"/>
    <s v="moveis_escritorio"/>
    <x v="31"/>
    <n v="9"/>
    <n v="13"/>
    <n v="2189.89"/>
    <n v="1780.31"/>
    <n v="409.58"/>
    <n v="197.81222222222223"/>
  </r>
  <r>
    <x v="15"/>
    <s v="malas_acessorios"/>
    <x v="32"/>
    <n v="10"/>
    <n v="11"/>
    <n v="2022.12"/>
    <n v="1608.9"/>
    <n v="413.22"/>
    <n v="160.88999999999999"/>
  </r>
  <r>
    <x v="15"/>
    <s v="instrumentos_musicais"/>
    <x v="33"/>
    <n v="6"/>
    <n v="6"/>
    <n v="1844.66"/>
    <n v="1724.74"/>
    <n v="119.92"/>
    <n v="287.45666666666665"/>
  </r>
  <r>
    <x v="15"/>
    <s v="bebes"/>
    <x v="13"/>
    <n v="17"/>
    <n v="17"/>
    <n v="1798.42"/>
    <n v="1493.82"/>
    <n v="304.60000000000002"/>
    <n v="87.871764705882356"/>
  </r>
  <r>
    <x v="15"/>
    <s v="papelaria"/>
    <x v="15"/>
    <n v="6"/>
    <n v="6"/>
    <n v="1752.29"/>
    <n v="1643.8"/>
    <n v="108.49"/>
    <n v="273.96666666666664"/>
  </r>
  <r>
    <x v="15"/>
    <s v="pet_shop"/>
    <x v="8"/>
    <n v="11"/>
    <n v="13"/>
    <n v="1440.96"/>
    <n v="1199.54"/>
    <n v="241.42"/>
    <n v="109.04909090909091"/>
  </r>
  <r>
    <x v="15"/>
    <s v="unknown"/>
    <x v="22"/>
    <n v="11"/>
    <n v="11"/>
    <n v="1323.65"/>
    <n v="995"/>
    <n v="328.65"/>
    <n v="90.454545454545453"/>
  </r>
  <r>
    <x v="15"/>
    <s v="eletronicos"/>
    <x v="21"/>
    <n v="13"/>
    <n v="13"/>
    <n v="1072.6099999999999"/>
    <n v="881.67"/>
    <n v="190.94"/>
    <n v="67.82076923076923"/>
  </r>
  <r>
    <x v="15"/>
    <s v="consoles_games"/>
    <x v="7"/>
    <n v="5"/>
    <n v="6"/>
    <n v="1023.98"/>
    <n v="920.59"/>
    <n v="103.39"/>
    <n v="184.11799999999999"/>
  </r>
  <r>
    <x v="15"/>
    <s v="fashion_bolsas_e_acessorios"/>
    <x v="3"/>
    <n v="9"/>
    <n v="9"/>
    <n v="924.36"/>
    <n v="786.49"/>
    <n v="137.87"/>
    <n v="87.387777777777785"/>
  </r>
  <r>
    <x v="15"/>
    <s v="casa_construcao"/>
    <x v="48"/>
    <n v="2"/>
    <n v="2"/>
    <n v="800.8"/>
    <n v="760.09"/>
    <n v="40.71"/>
    <n v="380.04500000000002"/>
  </r>
  <r>
    <x v="15"/>
    <s v="livros_interesse_geral"/>
    <x v="35"/>
    <n v="7"/>
    <n v="7"/>
    <n v="699.31"/>
    <n v="561.09"/>
    <n v="138.22"/>
    <n v="80.155714285714296"/>
  </r>
  <r>
    <x v="15"/>
    <s v="moveis_cozinha_area_de_servico_jantar_e_jardim"/>
    <x v="36"/>
    <n v="1"/>
    <n v="1"/>
    <n v="619.07000000000005"/>
    <n v="594"/>
    <n v="25.07"/>
    <n v="594"/>
  </r>
  <r>
    <x v="15"/>
    <s v="fashion_calcados"/>
    <x v="28"/>
    <n v="6"/>
    <n v="6"/>
    <n v="525.24"/>
    <n v="403.4"/>
    <n v="121.84"/>
    <n v="67.233333333333334"/>
  </r>
  <r>
    <x v="15"/>
    <s v="climatizacao"/>
    <x v="29"/>
    <n v="3"/>
    <n v="4"/>
    <n v="513.42999999999995"/>
    <n v="427.8"/>
    <n v="85.63"/>
    <n v="142.6"/>
  </r>
  <r>
    <x v="15"/>
    <s v="eletrodomesticos_2"/>
    <x v="23"/>
    <n v="1"/>
    <n v="1"/>
    <n v="469.84"/>
    <n v="399.9"/>
    <n v="69.94"/>
    <n v="399.9"/>
  </r>
  <r>
    <x v="15"/>
    <s v="market_place"/>
    <x v="24"/>
    <n v="5"/>
    <n v="5"/>
    <n v="444.25"/>
    <n v="380.39"/>
    <n v="63.86"/>
    <n v="76.078000000000003"/>
  </r>
  <r>
    <x v="15"/>
    <s v="fashion_roupa_masculina"/>
    <x v="25"/>
    <n v="3"/>
    <n v="3"/>
    <n v="277.07"/>
    <n v="237"/>
    <n v="40.07"/>
    <n v="79"/>
  </r>
  <r>
    <x v="15"/>
    <s v="tablets_impressao_imagem"/>
    <x v="42"/>
    <n v="1"/>
    <n v="2"/>
    <n v="230.78"/>
    <n v="198"/>
    <n v="32.78"/>
    <n v="198"/>
  </r>
  <r>
    <x v="15"/>
    <s v="construcao_ferramentas_jardim"/>
    <x v="47"/>
    <n v="1"/>
    <n v="2"/>
    <n v="169.62"/>
    <n v="119.8"/>
    <n v="49.82"/>
    <n v="119.8"/>
  </r>
  <r>
    <x v="15"/>
    <s v="audio"/>
    <x v="46"/>
    <n v="2"/>
    <n v="2"/>
    <n v="153.32"/>
    <n v="129.80000000000001"/>
    <n v="23.52"/>
    <n v="64.900000000000006"/>
  </r>
  <r>
    <x v="15"/>
    <s v="pc_gamer"/>
    <x v="22"/>
    <n v="1"/>
    <n v="1"/>
    <n v="144.66"/>
    <n v="129.99"/>
    <n v="14.67"/>
    <n v="129.99"/>
  </r>
  <r>
    <x v="15"/>
    <s v="eletrodomesticos"/>
    <x v="49"/>
    <n v="2"/>
    <n v="2"/>
    <n v="142.62"/>
    <n v="116.9"/>
    <n v="25.72"/>
    <n v="58.45"/>
  </r>
  <r>
    <x v="15"/>
    <s v="moveis_sala"/>
    <x v="30"/>
    <n v="1"/>
    <n v="1"/>
    <n v="127.98"/>
    <n v="103.97"/>
    <n v="24.01"/>
    <n v="103.97"/>
  </r>
  <r>
    <x v="15"/>
    <s v="telefonia_fixa"/>
    <x v="11"/>
    <n v="1"/>
    <n v="1"/>
    <n v="74.59"/>
    <n v="60"/>
    <n v="14.59"/>
    <n v="60"/>
  </r>
  <r>
    <x v="15"/>
    <s v="fashion_esporte"/>
    <x v="55"/>
    <n v="1"/>
    <n v="1"/>
    <n v="41.04"/>
    <n v="24.99"/>
    <n v="16.05"/>
    <n v="24.99"/>
  </r>
  <r>
    <x v="15"/>
    <s v="livros_importados"/>
    <x v="61"/>
    <n v="1"/>
    <n v="1"/>
    <n v="33.43"/>
    <n v="19.989999999999998"/>
    <n v="13.44"/>
    <n v="19.989999999999998"/>
  </r>
  <r>
    <x v="15"/>
    <s v="dvds_blu_ray"/>
    <x v="45"/>
    <n v="1"/>
    <n v="1"/>
    <n v="30.76"/>
    <n v="14.9"/>
    <n v="15.86"/>
    <n v="14.9"/>
  </r>
  <r>
    <x v="15"/>
    <s v="alimentos"/>
    <x v="39"/>
    <n v="1"/>
    <n v="1"/>
    <n v="26.28"/>
    <n v="15.32"/>
    <n v="10.96"/>
    <n v="15.32"/>
  </r>
  <r>
    <x v="16"/>
    <s v="esporte_lazer"/>
    <x v="16"/>
    <n v="58"/>
    <n v="63"/>
    <n v="8436.61"/>
    <n v="7103.3"/>
    <n v="1333.31"/>
    <n v="122.47068965517241"/>
  </r>
  <r>
    <x v="16"/>
    <s v="cama_mesa_banho"/>
    <x v="9"/>
    <n v="48"/>
    <n v="57"/>
    <n v="7701.83"/>
    <n v="6700.1"/>
    <n v="1001.73"/>
    <n v="139.58541666666667"/>
  </r>
  <r>
    <x v="16"/>
    <s v="moveis_decoracao"/>
    <x v="10"/>
    <n v="46"/>
    <n v="54"/>
    <n v="7605.56"/>
    <n v="6375.22"/>
    <n v="1230.3399999999999"/>
    <n v="138.5917391304348"/>
  </r>
  <r>
    <x v="16"/>
    <s v="utilidades_domesticas"/>
    <x v="17"/>
    <n v="52"/>
    <n v="76"/>
    <n v="7158.82"/>
    <n v="5763.84"/>
    <n v="1394.98"/>
    <n v="110.84307692307692"/>
  </r>
  <r>
    <x v="16"/>
    <s v="beleza_saude"/>
    <x v="0"/>
    <n v="48"/>
    <n v="52"/>
    <n v="6915.63"/>
    <n v="6024.45"/>
    <n v="891.18"/>
    <n v="125.50937500000001"/>
  </r>
  <r>
    <x v="16"/>
    <s v="relogios_presentes"/>
    <x v="5"/>
    <n v="26"/>
    <n v="26"/>
    <n v="6772.7"/>
    <n v="6308.17"/>
    <n v="464.53"/>
    <n v="242.62192307692308"/>
  </r>
  <r>
    <x v="16"/>
    <s v="cool_stuff"/>
    <x v="1"/>
    <n v="30"/>
    <n v="30"/>
    <n v="5485.67"/>
    <n v="4789.6099999999997"/>
    <n v="696.06"/>
    <n v="159.65366666666668"/>
  </r>
  <r>
    <x v="16"/>
    <s v="automotivo"/>
    <x v="12"/>
    <n v="18"/>
    <n v="18"/>
    <n v="4603.76"/>
    <n v="3981.95"/>
    <n v="621.80999999999995"/>
    <n v="221.21944444444443"/>
  </r>
  <r>
    <x v="16"/>
    <s v="informatica_acessorios"/>
    <x v="19"/>
    <n v="37"/>
    <n v="47"/>
    <n v="4563.45"/>
    <n v="3691.95"/>
    <n v="871.5"/>
    <n v="99.782432432432429"/>
  </r>
  <r>
    <x v="16"/>
    <s v="moveis_escritorio"/>
    <x v="31"/>
    <n v="21"/>
    <n v="26"/>
    <n v="4499.3"/>
    <n v="3706.91"/>
    <n v="792.39"/>
    <n v="176.5195238095238"/>
  </r>
  <r>
    <x v="16"/>
    <s v="brinquedos"/>
    <x v="4"/>
    <n v="25"/>
    <n v="27"/>
    <n v="4293.57"/>
    <n v="3797.88"/>
    <n v="495.69"/>
    <n v="151.9152"/>
  </r>
  <r>
    <x v="16"/>
    <s v="ferramentas_jardim"/>
    <x v="2"/>
    <n v="23"/>
    <n v="24"/>
    <n v="3689.13"/>
    <n v="3167.48"/>
    <n v="521.65"/>
    <n v="137.71652173913046"/>
  </r>
  <r>
    <x v="16"/>
    <s v="perfumaria"/>
    <x v="26"/>
    <n v="17"/>
    <n v="17"/>
    <n v="3625.61"/>
    <n v="3353.67"/>
    <n v="271.94"/>
    <n v="197.27470588235295"/>
  </r>
  <r>
    <x v="16"/>
    <s v="eletronicos"/>
    <x v="21"/>
    <n v="15"/>
    <n v="16"/>
    <n v="3382.43"/>
    <n v="3069.16"/>
    <n v="313.27"/>
    <n v="204.61066666666667"/>
  </r>
  <r>
    <x v="16"/>
    <s v="telefonia"/>
    <x v="20"/>
    <n v="45"/>
    <n v="45"/>
    <n v="2971.17"/>
    <n v="2249.6"/>
    <n v="721.57"/>
    <n v="49.99111111111111"/>
  </r>
  <r>
    <x v="16"/>
    <s v="unknown"/>
    <x v="22"/>
    <n v="15"/>
    <n v="19"/>
    <n v="2651.28"/>
    <n v="2224.81"/>
    <n v="426.47"/>
    <n v="148.32066666666668"/>
  </r>
  <r>
    <x v="16"/>
    <s v="pet_shop"/>
    <x v="8"/>
    <n v="15"/>
    <n v="18"/>
    <n v="2543"/>
    <n v="2212.02"/>
    <n v="330.98"/>
    <n v="147.46799999999999"/>
  </r>
  <r>
    <x v="16"/>
    <s v="malas_acessorios"/>
    <x v="32"/>
    <n v="14"/>
    <n v="14"/>
    <n v="2540.94"/>
    <n v="2142.6999999999998"/>
    <n v="398.24"/>
    <n v="153.05000000000001"/>
  </r>
  <r>
    <x v="16"/>
    <s v="market_place"/>
    <x v="24"/>
    <n v="7"/>
    <n v="7"/>
    <n v="1495.45"/>
    <n v="1368.3"/>
    <n v="127.15"/>
    <n v="195.47142857142859"/>
  </r>
  <r>
    <x v="16"/>
    <s v="bebes"/>
    <x v="13"/>
    <n v="15"/>
    <n v="17"/>
    <n v="1485.45"/>
    <n v="1185.94"/>
    <n v="299.51"/>
    <n v="79.062666666666658"/>
  </r>
  <r>
    <x v="16"/>
    <s v="construcao_ferramentas_jardim"/>
    <x v="47"/>
    <n v="4"/>
    <n v="4"/>
    <n v="1414.59"/>
    <n v="1299.5999999999999"/>
    <n v="114.99"/>
    <n v="324.89999999999998"/>
  </r>
  <r>
    <x v="16"/>
    <s v="papelaria"/>
    <x v="15"/>
    <n v="9"/>
    <n v="9"/>
    <n v="1309.19"/>
    <n v="1157.5"/>
    <n v="151.69"/>
    <n v="128.61111111111111"/>
  </r>
  <r>
    <x v="16"/>
    <s v="fashion_bolsas_e_acessorios"/>
    <x v="3"/>
    <n v="14"/>
    <n v="15"/>
    <n v="1090.3900000000001"/>
    <n v="874.57"/>
    <n v="215.82"/>
    <n v="62.469285714285711"/>
  </r>
  <r>
    <x v="16"/>
    <s v="fashion_calcados"/>
    <x v="28"/>
    <n v="6"/>
    <n v="8"/>
    <n v="651.20000000000005"/>
    <n v="498.2"/>
    <n v="153"/>
    <n v="83.033333333333331"/>
  </r>
  <r>
    <x v="16"/>
    <s v="moveis_quarto"/>
    <x v="6"/>
    <n v="2"/>
    <n v="2"/>
    <n v="579.05999999999995"/>
    <n v="418.99"/>
    <n v="160.07"/>
    <n v="209.495"/>
  </r>
  <r>
    <x v="16"/>
    <s v="audio"/>
    <x v="46"/>
    <n v="4"/>
    <n v="5"/>
    <n v="555.1"/>
    <n v="478.6"/>
    <n v="76.5"/>
    <n v="119.65"/>
  </r>
  <r>
    <x v="16"/>
    <s v="instrumentos_musicais"/>
    <x v="33"/>
    <n v="2"/>
    <n v="2"/>
    <n v="530.91999999999996"/>
    <n v="487.8"/>
    <n v="43.12"/>
    <n v="243.9"/>
  </r>
  <r>
    <x v="16"/>
    <s v="tablets_impressao_imagem"/>
    <x v="42"/>
    <n v="3"/>
    <n v="4"/>
    <n v="516.57000000000005"/>
    <n v="449.99"/>
    <n v="66.58"/>
    <n v="149.99666666666667"/>
  </r>
  <r>
    <x v="16"/>
    <s v="eletroportateis"/>
    <x v="18"/>
    <n v="4"/>
    <n v="4"/>
    <n v="458.13"/>
    <n v="394.99"/>
    <n v="63.14"/>
    <n v="98.747500000000002"/>
  </r>
  <r>
    <x v="16"/>
    <s v="eletrodomesticos"/>
    <x v="49"/>
    <n v="3"/>
    <n v="4"/>
    <n v="318.02"/>
    <n v="262.7"/>
    <n v="55.32"/>
    <n v="87.566666666666663"/>
  </r>
  <r>
    <x v="16"/>
    <s v="climatizacao"/>
    <x v="29"/>
    <n v="2"/>
    <n v="2"/>
    <n v="225.07"/>
    <n v="199.3"/>
    <n v="25.77"/>
    <n v="99.65"/>
  </r>
  <r>
    <x v="16"/>
    <s v="consoles_games"/>
    <x v="7"/>
    <n v="3"/>
    <n v="3"/>
    <n v="188.97"/>
    <n v="152.18"/>
    <n v="36.79"/>
    <n v="50.726666666666667"/>
  </r>
  <r>
    <x v="16"/>
    <s v="artes"/>
    <x v="56"/>
    <n v="1"/>
    <n v="1"/>
    <n v="147.16999999999999"/>
    <n v="119.9"/>
    <n v="27.27"/>
    <n v="119.9"/>
  </r>
  <r>
    <x v="16"/>
    <s v="pc_gamer"/>
    <x v="22"/>
    <n v="1"/>
    <n v="1"/>
    <n v="145.07"/>
    <n v="129.99"/>
    <n v="15.08"/>
    <n v="129.99"/>
  </r>
  <r>
    <x v="16"/>
    <s v="livros_interesse_geral"/>
    <x v="35"/>
    <n v="2"/>
    <n v="2"/>
    <n v="138.65"/>
    <n v="107.8"/>
    <n v="30.85"/>
    <n v="53.9"/>
  </r>
  <r>
    <x v="16"/>
    <s v="moveis_colchao_e_estofado"/>
    <x v="62"/>
    <n v="1"/>
    <n v="1"/>
    <n v="130.80000000000001"/>
    <n v="109.4"/>
    <n v="21.4"/>
    <n v="109.4"/>
  </r>
  <r>
    <x v="16"/>
    <s v="moveis_cozinha_area_de_servico_jantar_e_jardim"/>
    <x v="36"/>
    <n v="2"/>
    <n v="2"/>
    <n v="127.36"/>
    <n v="68.8"/>
    <n v="58.56"/>
    <n v="34.4"/>
  </r>
  <r>
    <x v="16"/>
    <s v="casa_construcao"/>
    <x v="48"/>
    <n v="1"/>
    <n v="1"/>
    <n v="113.88"/>
    <n v="97.5"/>
    <n v="16.38"/>
    <n v="97.5"/>
  </r>
  <r>
    <x v="16"/>
    <s v="artigos_de_natal"/>
    <x v="63"/>
    <n v="1"/>
    <n v="1"/>
    <n v="93.97"/>
    <n v="69"/>
    <n v="24.97"/>
    <n v="69"/>
  </r>
  <r>
    <x v="16"/>
    <s v="cine_foto"/>
    <x v="52"/>
    <n v="1"/>
    <n v="1"/>
    <n v="87.6"/>
    <n v="59"/>
    <n v="28.6"/>
    <n v="59"/>
  </r>
  <r>
    <x v="16"/>
    <s v="telefonia_fixa"/>
    <x v="11"/>
    <n v="2"/>
    <n v="2"/>
    <n v="77.98"/>
    <n v="48.94"/>
    <n v="29.04"/>
    <n v="24.47"/>
  </r>
  <r>
    <x v="16"/>
    <s v="casa_conforto"/>
    <x v="44"/>
    <n v="1"/>
    <n v="1"/>
    <n v="57.56"/>
    <n v="42"/>
    <n v="15.56"/>
    <n v="42"/>
  </r>
  <r>
    <x v="16"/>
    <s v="alimentos_bebidas"/>
    <x v="57"/>
    <n v="1"/>
    <n v="2"/>
    <n v="55.92"/>
    <n v="34"/>
    <n v="21.92"/>
    <n v="34"/>
  </r>
  <r>
    <x v="16"/>
    <s v="musica"/>
    <x v="14"/>
    <n v="1"/>
    <n v="1"/>
    <n v="39.42"/>
    <n v="24.9"/>
    <n v="14.52"/>
    <n v="24.9"/>
  </r>
  <r>
    <x v="17"/>
    <s v="beleza_saude"/>
    <x v="0"/>
    <n v="64"/>
    <n v="70"/>
    <n v="11031.76"/>
    <n v="9640.06"/>
    <n v="1391.7"/>
    <n v="150.62593749999999"/>
  </r>
  <r>
    <x v="17"/>
    <s v="esporte_lazer"/>
    <x v="16"/>
    <n v="64"/>
    <n v="78"/>
    <n v="10780.28"/>
    <n v="9252.36"/>
    <n v="1527.92"/>
    <n v="144.56812500000001"/>
  </r>
  <r>
    <x v="17"/>
    <s v="ferramentas_jardim"/>
    <x v="2"/>
    <n v="32"/>
    <n v="40"/>
    <n v="9162.83"/>
    <n v="8190.04"/>
    <n v="972.79"/>
    <n v="255.93875"/>
  </r>
  <r>
    <x v="17"/>
    <s v="cool_stuff"/>
    <x v="1"/>
    <n v="43"/>
    <n v="45"/>
    <n v="7577.13"/>
    <n v="6577.53"/>
    <n v="999.6"/>
    <n v="152.96581395348838"/>
  </r>
  <r>
    <x v="17"/>
    <s v="cama_mesa_banho"/>
    <x v="9"/>
    <n v="58"/>
    <n v="66"/>
    <n v="6647.96"/>
    <n v="5503.6"/>
    <n v="1144.3599999999999"/>
    <n v="94.889655172413796"/>
  </r>
  <r>
    <x v="17"/>
    <s v="informatica_acessorios"/>
    <x v="19"/>
    <n v="35"/>
    <n v="42"/>
    <n v="5777.05"/>
    <n v="5059.75"/>
    <n v="717.3"/>
    <n v="144.56428571428572"/>
  </r>
  <r>
    <x v="17"/>
    <s v="moveis_decoracao"/>
    <x v="10"/>
    <n v="54"/>
    <n v="60"/>
    <n v="5421.82"/>
    <n v="4389.21"/>
    <n v="1032.6099999999999"/>
    <n v="81.281666666666666"/>
  </r>
  <r>
    <x v="17"/>
    <s v="brinquedos"/>
    <x v="4"/>
    <n v="35"/>
    <n v="36"/>
    <n v="5090.67"/>
    <n v="4442.93"/>
    <n v="647.74"/>
    <n v="126.94085714285714"/>
  </r>
  <r>
    <x v="17"/>
    <s v="utilidades_domesticas"/>
    <x v="17"/>
    <n v="52"/>
    <n v="63"/>
    <n v="4926.78"/>
    <n v="3896.85"/>
    <n v="1029.93"/>
    <n v="74.939423076923077"/>
  </r>
  <r>
    <x v="17"/>
    <s v="relogios_presentes"/>
    <x v="5"/>
    <n v="16"/>
    <n v="16"/>
    <n v="4337.18"/>
    <n v="4083.22"/>
    <n v="253.96"/>
    <n v="255.20124999999999"/>
  </r>
  <r>
    <x v="17"/>
    <s v="perfumaria"/>
    <x v="26"/>
    <n v="27"/>
    <n v="28"/>
    <n v="4108.16"/>
    <n v="3643.57"/>
    <n v="464.59"/>
    <n v="134.94703703703703"/>
  </r>
  <r>
    <x v="17"/>
    <s v="unknown"/>
    <x v="22"/>
    <n v="21"/>
    <n v="21"/>
    <n v="3081.05"/>
    <n v="2669.76"/>
    <n v="411.29"/>
    <n v="127.13142857142859"/>
  </r>
  <r>
    <x v="17"/>
    <s v="pet_shop"/>
    <x v="8"/>
    <n v="18"/>
    <n v="20"/>
    <n v="2981.12"/>
    <n v="2586.09"/>
    <n v="395.03"/>
    <n v="143.67166666666668"/>
  </r>
  <r>
    <x v="17"/>
    <s v="automotivo"/>
    <x v="12"/>
    <n v="20"/>
    <n v="21"/>
    <n v="2915.7"/>
    <n v="2376.65"/>
    <n v="539.04999999999995"/>
    <n v="118.8325"/>
  </r>
  <r>
    <x v="17"/>
    <s v="telefonia"/>
    <x v="20"/>
    <n v="49"/>
    <n v="51"/>
    <n v="2770.25"/>
    <n v="1961.13"/>
    <n v="809.12"/>
    <n v="40.023061224489801"/>
  </r>
  <r>
    <x v="17"/>
    <s v="instrumentos_musicais"/>
    <x v="33"/>
    <n v="5"/>
    <n v="7"/>
    <n v="2690.37"/>
    <n v="2557.67"/>
    <n v="132.69999999999999"/>
    <n v="511.53399999999999"/>
  </r>
  <r>
    <x v="17"/>
    <s v="malas_acessorios"/>
    <x v="32"/>
    <n v="9"/>
    <n v="10"/>
    <n v="2670.82"/>
    <n v="2286.1"/>
    <n v="384.72"/>
    <n v="254.01111111111112"/>
  </r>
  <r>
    <x v="17"/>
    <s v="moveis_escritorio"/>
    <x v="31"/>
    <n v="11"/>
    <n v="12"/>
    <n v="2399.88"/>
    <n v="2038.65"/>
    <n v="361.23"/>
    <n v="185.33181818181819"/>
  </r>
  <r>
    <x v="17"/>
    <s v="fashion_bolsas_e_acessorios"/>
    <x v="3"/>
    <n v="19"/>
    <n v="24"/>
    <n v="2366.46"/>
    <n v="2037.48"/>
    <n v="328.98"/>
    <n v="107.23578947368421"/>
  </r>
  <r>
    <x v="17"/>
    <s v="bebes"/>
    <x v="13"/>
    <n v="22"/>
    <n v="24"/>
    <n v="2190.0500000000002"/>
    <n v="1803.67"/>
    <n v="386.38"/>
    <n v="81.984999999999999"/>
  </r>
  <r>
    <x v="17"/>
    <s v="papelaria"/>
    <x v="15"/>
    <n v="16"/>
    <n v="18"/>
    <n v="1642.87"/>
    <n v="1358.89"/>
    <n v="283.98"/>
    <n v="84.930625000000006"/>
  </r>
  <r>
    <x v="17"/>
    <s v="moveis_sala"/>
    <x v="30"/>
    <n v="10"/>
    <n v="12"/>
    <n v="1611.92"/>
    <n v="1258.31"/>
    <n v="353.61"/>
    <n v="125.831"/>
  </r>
  <r>
    <x v="17"/>
    <s v="casa_conforto"/>
    <x v="44"/>
    <n v="7"/>
    <n v="8"/>
    <n v="1557.19"/>
    <n v="1409.59"/>
    <n v="147.6"/>
    <n v="201.37"/>
  </r>
  <r>
    <x v="17"/>
    <s v="eletronicos"/>
    <x v="21"/>
    <n v="11"/>
    <n v="11"/>
    <n v="1292.6500000000001"/>
    <n v="1088.92"/>
    <n v="203.73"/>
    <n v="98.992727272727265"/>
  </r>
  <r>
    <x v="17"/>
    <s v="eletrodomesticos_2"/>
    <x v="23"/>
    <n v="2"/>
    <n v="2"/>
    <n v="845.43"/>
    <n v="697.09"/>
    <n v="148.34"/>
    <n v="348.54500000000002"/>
  </r>
  <r>
    <x v="17"/>
    <s v="construcao_ferramentas_ferramentas"/>
    <x v="60"/>
    <n v="2"/>
    <n v="2"/>
    <n v="834.3"/>
    <n v="803.9"/>
    <n v="30.4"/>
    <n v="401.95"/>
  </r>
  <r>
    <x v="17"/>
    <s v="market_place"/>
    <x v="24"/>
    <n v="5"/>
    <n v="5"/>
    <n v="795.28"/>
    <n v="691.3"/>
    <n v="103.98"/>
    <n v="138.26"/>
  </r>
  <r>
    <x v="17"/>
    <s v="eletrodomesticos"/>
    <x v="49"/>
    <n v="10"/>
    <n v="10"/>
    <n v="734.71"/>
    <n v="592.79"/>
    <n v="141.91999999999999"/>
    <n v="59.279000000000003"/>
  </r>
  <r>
    <x v="17"/>
    <s v="casa_construcao"/>
    <x v="48"/>
    <n v="1"/>
    <n v="1"/>
    <n v="637.02"/>
    <n v="620.1"/>
    <n v="16.920000000000002"/>
    <n v="620.1"/>
  </r>
  <r>
    <x v="17"/>
    <s v="audio"/>
    <x v="46"/>
    <n v="3"/>
    <n v="3"/>
    <n v="626.98"/>
    <n v="587.9"/>
    <n v="39.08"/>
    <n v="195.96666666666667"/>
  </r>
  <r>
    <x v="17"/>
    <s v="livros_interesse_geral"/>
    <x v="35"/>
    <n v="4"/>
    <n v="4"/>
    <n v="460.94"/>
    <n v="399.4"/>
    <n v="61.54"/>
    <n v="99.85"/>
  </r>
  <r>
    <x v="17"/>
    <s v="consoles_games"/>
    <x v="7"/>
    <n v="5"/>
    <n v="6"/>
    <n v="459.44"/>
    <n v="364.28"/>
    <n v="95.16"/>
    <n v="72.855999999999995"/>
  </r>
  <r>
    <x v="17"/>
    <s v="climatizacao"/>
    <x v="29"/>
    <n v="2"/>
    <n v="3"/>
    <n v="431.92"/>
    <n v="377"/>
    <n v="54.92"/>
    <n v="188.5"/>
  </r>
  <r>
    <x v="17"/>
    <s v="eletroportateis"/>
    <x v="18"/>
    <n v="1"/>
    <n v="1"/>
    <n v="373.13"/>
    <n v="360"/>
    <n v="13.13"/>
    <n v="360"/>
  </r>
  <r>
    <x v="17"/>
    <s v="telefonia_fixa"/>
    <x v="11"/>
    <n v="3"/>
    <n v="3"/>
    <n v="314.76"/>
    <n v="262.97000000000003"/>
    <n v="51.79"/>
    <n v="87.656666666666666"/>
  </r>
  <r>
    <x v="17"/>
    <s v="tablets_impressao_imagem"/>
    <x v="42"/>
    <n v="2"/>
    <n v="2"/>
    <n v="224.16"/>
    <n v="198"/>
    <n v="26.16"/>
    <n v="99"/>
  </r>
  <r>
    <x v="17"/>
    <s v="alimentos"/>
    <x v="39"/>
    <n v="1"/>
    <n v="1"/>
    <n v="187.91"/>
    <n v="149.9"/>
    <n v="38.01"/>
    <n v="149.9"/>
  </r>
  <r>
    <x v="17"/>
    <s v="fashion_calcados"/>
    <x v="28"/>
    <n v="4"/>
    <n v="4"/>
    <n v="178.88"/>
    <n v="125.6"/>
    <n v="53.28"/>
    <n v="31.4"/>
  </r>
  <r>
    <x v="17"/>
    <s v="industria_comercio_e_negocios"/>
    <x v="53"/>
    <n v="1"/>
    <n v="1"/>
    <n v="156.63999999999999"/>
    <n v="139.9"/>
    <n v="16.739999999999998"/>
    <n v="139.9"/>
  </r>
  <r>
    <x v="17"/>
    <s v="livros_tecnicos"/>
    <x v="51"/>
    <n v="2"/>
    <n v="2"/>
    <n v="140.28"/>
    <n v="113.4"/>
    <n v="26.88"/>
    <n v="56.7"/>
  </r>
  <r>
    <x v="17"/>
    <s v="moveis_cozinha_area_de_servico_jantar_e_jardim"/>
    <x v="36"/>
    <n v="2"/>
    <n v="2"/>
    <n v="128.97999999999999"/>
    <n v="68.8"/>
    <n v="60.18"/>
    <n v="34.4"/>
  </r>
  <r>
    <x v="17"/>
    <s v="artes"/>
    <x v="56"/>
    <n v="1"/>
    <n v="1"/>
    <n v="107.35"/>
    <n v="69.900000000000006"/>
    <n v="37.450000000000003"/>
    <n v="69.900000000000006"/>
  </r>
  <r>
    <x v="17"/>
    <s v="cine_foto"/>
    <x v="52"/>
    <n v="1"/>
    <n v="1"/>
    <n v="91.71"/>
    <n v="59"/>
    <n v="32.71"/>
    <n v="59"/>
  </r>
  <r>
    <x v="17"/>
    <s v="agro_industria_e_comercio"/>
    <x v="40"/>
    <n v="1"/>
    <n v="1"/>
    <n v="67.77"/>
    <n v="59.99"/>
    <n v="7.78"/>
    <n v="59.99"/>
  </r>
  <r>
    <x v="17"/>
    <s v="alimentos_bebidas"/>
    <x v="57"/>
    <n v="1"/>
    <n v="1"/>
    <n v="31.52"/>
    <n v="17"/>
    <n v="14.52"/>
    <n v="17"/>
  </r>
  <r>
    <x v="17"/>
    <s v="fashion_underwear_e_moda_praia"/>
    <x v="27"/>
    <n v="1"/>
    <n v="1"/>
    <n v="20.420000000000002"/>
    <n v="5.9"/>
    <n v="14.52"/>
    <n v="5.9"/>
  </r>
  <r>
    <x v="18"/>
    <s v="informatica_acessorios"/>
    <x v="19"/>
    <n v="70"/>
    <n v="90"/>
    <n v="19959.009999999998"/>
    <n v="18096.38"/>
    <n v="1862.63"/>
    <n v="258.51971428571426"/>
  </r>
  <r>
    <x v="18"/>
    <s v="beleza_saude"/>
    <x v="0"/>
    <n v="55"/>
    <n v="62"/>
    <n v="11679.5"/>
    <n v="10242.58"/>
    <n v="1436.92"/>
    <n v="186.22872727272727"/>
  </r>
  <r>
    <x v="18"/>
    <s v="cama_mesa_banho"/>
    <x v="9"/>
    <n v="73"/>
    <n v="77"/>
    <n v="8651.43"/>
    <n v="7417.98"/>
    <n v="1233.45"/>
    <n v="101.61616438356164"/>
  </r>
  <r>
    <x v="18"/>
    <s v="relogios_presentes"/>
    <x v="5"/>
    <n v="31"/>
    <n v="32"/>
    <n v="8285.23"/>
    <n v="7673.26"/>
    <n v="611.97"/>
    <n v="247.52451612903224"/>
  </r>
  <r>
    <x v="18"/>
    <s v="cool_stuff"/>
    <x v="1"/>
    <n v="53"/>
    <n v="54"/>
    <n v="7825.62"/>
    <n v="6833.01"/>
    <n v="992.61"/>
    <n v="128.92471698113209"/>
  </r>
  <r>
    <x v="18"/>
    <s v="esporte_lazer"/>
    <x v="16"/>
    <n v="46"/>
    <n v="56"/>
    <n v="6279.11"/>
    <n v="5166.75"/>
    <n v="1112.3599999999999"/>
    <n v="112.32065217391305"/>
  </r>
  <r>
    <x v="18"/>
    <s v="moveis_decoracao"/>
    <x v="10"/>
    <n v="43"/>
    <n v="58"/>
    <n v="5580.04"/>
    <n v="4333.03"/>
    <n v="1247.01"/>
    <n v="100.76813953488373"/>
  </r>
  <r>
    <x v="18"/>
    <s v="ferramentas_jardim"/>
    <x v="2"/>
    <n v="28"/>
    <n v="32"/>
    <n v="5274.03"/>
    <n v="4480.38"/>
    <n v="793.65"/>
    <n v="160.01357142857142"/>
  </r>
  <r>
    <x v="18"/>
    <s v="brinquedos"/>
    <x v="4"/>
    <n v="44"/>
    <n v="45"/>
    <n v="5093.84"/>
    <n v="4375.4799999999996"/>
    <n v="718.36"/>
    <n v="99.442727272727268"/>
  </r>
  <r>
    <x v="18"/>
    <s v="moveis_escritorio"/>
    <x v="31"/>
    <n v="15"/>
    <n v="28"/>
    <n v="4758.5600000000004"/>
    <n v="4035.94"/>
    <n v="722.62"/>
    <n v="269.06266666666664"/>
  </r>
  <r>
    <x v="18"/>
    <s v="perfumaria"/>
    <x v="26"/>
    <n v="26"/>
    <n v="27"/>
    <n v="4513.47"/>
    <n v="4076.91"/>
    <n v="436.56"/>
    <n v="156.80423076923077"/>
  </r>
  <r>
    <x v="18"/>
    <s v="unknown"/>
    <x v="22"/>
    <n v="14"/>
    <n v="16"/>
    <n v="4498.5600000000004"/>
    <n v="4169.25"/>
    <n v="329.31"/>
    <n v="297.80357142857144"/>
  </r>
  <r>
    <x v="18"/>
    <s v="automotivo"/>
    <x v="12"/>
    <n v="20"/>
    <n v="21"/>
    <n v="3791.44"/>
    <n v="3338.14"/>
    <n v="453.3"/>
    <n v="166.90700000000001"/>
  </r>
  <r>
    <x v="18"/>
    <s v="pet_shop"/>
    <x v="8"/>
    <n v="16"/>
    <n v="16"/>
    <n v="3636.58"/>
    <n v="3186.91"/>
    <n v="449.67"/>
    <n v="199.18187499999999"/>
  </r>
  <r>
    <x v="18"/>
    <s v="utilidades_domesticas"/>
    <x v="17"/>
    <n v="41"/>
    <n v="45"/>
    <n v="3298.13"/>
    <n v="2508.44"/>
    <n v="789.69"/>
    <n v="61.181463414634152"/>
  </r>
  <r>
    <x v="18"/>
    <s v="eletronicos"/>
    <x v="21"/>
    <n v="17"/>
    <n v="18"/>
    <n v="2867.49"/>
    <n v="2478.6799999999998"/>
    <n v="388.81"/>
    <n v="145.80470588235295"/>
  </r>
  <r>
    <x v="18"/>
    <s v="bebes"/>
    <x v="13"/>
    <n v="24"/>
    <n v="24"/>
    <n v="2498.92"/>
    <n v="2039.49"/>
    <n v="459.43"/>
    <n v="84.978750000000005"/>
  </r>
  <r>
    <x v="18"/>
    <s v="telefonia"/>
    <x v="20"/>
    <n v="40"/>
    <n v="44"/>
    <n v="2398.6999999999998"/>
    <n v="1751.28"/>
    <n v="647.41999999999996"/>
    <n v="43.781999999999996"/>
  </r>
  <r>
    <x v="18"/>
    <s v="malas_acessorios"/>
    <x v="32"/>
    <n v="11"/>
    <n v="11"/>
    <n v="1830.29"/>
    <n v="1503.9"/>
    <n v="326.39"/>
    <n v="136.71818181818182"/>
  </r>
  <r>
    <x v="18"/>
    <s v="papelaria"/>
    <x v="15"/>
    <n v="13"/>
    <n v="13"/>
    <n v="1472.24"/>
    <n v="1274.2"/>
    <n v="198.04"/>
    <n v="98.015384615384619"/>
  </r>
  <r>
    <x v="18"/>
    <s v="construcao_ferramentas_jardim"/>
    <x v="47"/>
    <n v="3"/>
    <n v="4"/>
    <n v="1410.05"/>
    <n v="1307.5999999999999"/>
    <n v="102.45"/>
    <n v="435.86666666666667"/>
  </r>
  <r>
    <x v="18"/>
    <s v="fashion_bolsas_e_acessorios"/>
    <x v="3"/>
    <n v="15"/>
    <n v="16"/>
    <n v="1335.95"/>
    <n v="1133.3599999999999"/>
    <n v="202.59"/>
    <n v="75.557333333333332"/>
  </r>
  <r>
    <x v="18"/>
    <s v="tablets_impressao_imagem"/>
    <x v="42"/>
    <n v="2"/>
    <n v="2"/>
    <n v="1013.5"/>
    <n v="988.99"/>
    <n v="24.51"/>
    <n v="494.495"/>
  </r>
  <r>
    <x v="18"/>
    <s v="casa_conforto"/>
    <x v="44"/>
    <n v="4"/>
    <n v="4"/>
    <n v="942.1"/>
    <n v="847.8"/>
    <n v="94.3"/>
    <n v="211.95"/>
  </r>
  <r>
    <x v="18"/>
    <s v="moveis_sala"/>
    <x v="30"/>
    <n v="4"/>
    <n v="4"/>
    <n v="838.31"/>
    <n v="635.83000000000004"/>
    <n v="202.48"/>
    <n v="158.95750000000001"/>
  </r>
  <r>
    <x v="18"/>
    <s v="livros_interesse_geral"/>
    <x v="35"/>
    <n v="7"/>
    <n v="7"/>
    <n v="806.45"/>
    <n v="666.3"/>
    <n v="140.15"/>
    <n v="95.185714285714297"/>
  </r>
  <r>
    <x v="18"/>
    <s v="eletrodomesticos"/>
    <x v="49"/>
    <n v="6"/>
    <n v="6"/>
    <n v="794.59"/>
    <n v="679.8"/>
    <n v="114.79"/>
    <n v="113.3"/>
  </r>
  <r>
    <x v="18"/>
    <s v="agro_industria_e_comercio"/>
    <x v="40"/>
    <n v="1"/>
    <n v="1"/>
    <n v="657.61"/>
    <n v="589.99"/>
    <n v="67.62"/>
    <n v="589.99"/>
  </r>
  <r>
    <x v="18"/>
    <s v="market_place"/>
    <x v="24"/>
    <n v="3"/>
    <n v="3"/>
    <n v="603.28"/>
    <n v="531.64"/>
    <n v="71.64"/>
    <n v="177.21333333333334"/>
  </r>
  <r>
    <x v="18"/>
    <s v="eletroportateis"/>
    <x v="18"/>
    <n v="2"/>
    <n v="3"/>
    <n v="502.46"/>
    <n v="425.99"/>
    <n v="76.47"/>
    <n v="212.995"/>
  </r>
  <r>
    <x v="18"/>
    <s v="climatizacao"/>
    <x v="29"/>
    <n v="2"/>
    <n v="2"/>
    <n v="460.95"/>
    <n v="411.89"/>
    <n v="49.06"/>
    <n v="205.94499999999999"/>
  </r>
  <r>
    <x v="18"/>
    <s v="consoles_games"/>
    <x v="7"/>
    <n v="4"/>
    <n v="5"/>
    <n v="389.17"/>
    <n v="326.48"/>
    <n v="62.69"/>
    <n v="81.62"/>
  </r>
  <r>
    <x v="18"/>
    <s v="moveis_quarto"/>
    <x v="6"/>
    <n v="1"/>
    <n v="2"/>
    <n v="336.54"/>
    <n v="253.98"/>
    <n v="82.56"/>
    <n v="253.98"/>
  </r>
  <r>
    <x v="18"/>
    <s v="audio"/>
    <x v="46"/>
    <n v="3"/>
    <n v="3"/>
    <n v="302.86"/>
    <n v="258.8"/>
    <n v="44.06"/>
    <n v="86.266666666666666"/>
  </r>
  <r>
    <x v="18"/>
    <s v="fashion_calcados"/>
    <x v="28"/>
    <n v="5"/>
    <n v="5"/>
    <n v="248.01"/>
    <n v="180.5"/>
    <n v="67.510000000000005"/>
    <n v="36.1"/>
  </r>
  <r>
    <x v="18"/>
    <s v="livros_tecnicos"/>
    <x v="51"/>
    <n v="1"/>
    <n v="1"/>
    <n v="176.18"/>
    <n v="148.6"/>
    <n v="27.58"/>
    <n v="148.6"/>
  </r>
  <r>
    <x v="18"/>
    <s v="moveis_colchao_e_estofado"/>
    <x v="62"/>
    <n v="1"/>
    <n v="1"/>
    <n v="145.83000000000001"/>
    <n v="109.4"/>
    <n v="36.43"/>
    <n v="109.4"/>
  </r>
  <r>
    <x v="18"/>
    <s v="casa_construcao"/>
    <x v="48"/>
    <n v="1"/>
    <n v="1"/>
    <n v="141.63"/>
    <n v="125"/>
    <n v="16.63"/>
    <n v="125"/>
  </r>
  <r>
    <x v="18"/>
    <s v="fashion_roupa_masculina"/>
    <x v="25"/>
    <n v="1"/>
    <n v="1"/>
    <n v="127.44"/>
    <n v="110.9"/>
    <n v="16.54"/>
    <n v="110.9"/>
  </r>
  <r>
    <x v="18"/>
    <s v="instrumentos_musicais"/>
    <x v="33"/>
    <n v="2"/>
    <n v="2"/>
    <n v="120.87"/>
    <n v="99.8"/>
    <n v="21.07"/>
    <n v="49.9"/>
  </r>
  <r>
    <x v="18"/>
    <s v="eletrodomesticos_2"/>
    <x v="23"/>
    <n v="1"/>
    <n v="1"/>
    <n v="108.51"/>
    <n v="89.99"/>
    <n v="18.52"/>
    <n v="89.99"/>
  </r>
  <r>
    <x v="18"/>
    <s v="fashion_esporte"/>
    <x v="55"/>
    <n v="2"/>
    <n v="2"/>
    <n v="104.09"/>
    <n v="74.89"/>
    <n v="29.2"/>
    <n v="37.445"/>
  </r>
  <r>
    <x v="18"/>
    <s v="telefonia_fixa"/>
    <x v="11"/>
    <n v="2"/>
    <n v="2"/>
    <n v="94.77"/>
    <n v="72.89"/>
    <n v="21.88"/>
    <n v="36.445"/>
  </r>
  <r>
    <x v="18"/>
    <s v="alimentos_bebidas"/>
    <x v="57"/>
    <n v="3"/>
    <n v="3"/>
    <n v="90.17"/>
    <n v="53.88"/>
    <n v="36.29"/>
    <n v="17.96"/>
  </r>
  <r>
    <x v="18"/>
    <s v="sinalizacao_e_seguranca"/>
    <x v="58"/>
    <n v="1"/>
    <n v="1"/>
    <n v="40.1"/>
    <n v="5.95"/>
    <n v="34.15"/>
    <n v="5.95"/>
  </r>
  <r>
    <x v="18"/>
    <s v="dvds_blu_ray"/>
    <x v="45"/>
    <n v="1"/>
    <n v="1"/>
    <n v="37.53"/>
    <n v="19.899999999999999"/>
    <n v="17.63"/>
    <n v="19.899999999999999"/>
  </r>
  <r>
    <x v="18"/>
    <s v="artes_e_artesanato"/>
    <x v="64"/>
    <n v="1"/>
    <n v="1"/>
    <n v="29.66"/>
    <n v="21.99"/>
    <n v="7.67"/>
    <n v="21.99"/>
  </r>
  <r>
    <x v="18"/>
    <s v="fashion_underwear_e_moda_praia"/>
    <x v="27"/>
    <n v="1"/>
    <n v="2"/>
    <n v="27.36"/>
    <n v="11.8"/>
    <n v="15.56"/>
    <n v="11.8"/>
  </r>
  <r>
    <x v="19"/>
    <s v="relogios_presentes"/>
    <x v="5"/>
    <n v="28"/>
    <n v="33"/>
    <n v="13581.45"/>
    <n v="12965.33"/>
    <n v="616.12"/>
    <n v="463.04750000000001"/>
  </r>
  <r>
    <x v="19"/>
    <s v="esporte_lazer"/>
    <x v="16"/>
    <n v="72"/>
    <n v="85"/>
    <n v="12582.43"/>
    <n v="10904.56"/>
    <n v="1677.87"/>
    <n v="151.45222222222225"/>
  </r>
  <r>
    <x v="19"/>
    <s v="informatica_acessorios"/>
    <x v="19"/>
    <n v="81"/>
    <n v="86"/>
    <n v="11287.28"/>
    <n v="9814.31"/>
    <n v="1472.97"/>
    <n v="121.16432098765432"/>
  </r>
  <r>
    <x v="19"/>
    <s v="beleza_saude"/>
    <x v="0"/>
    <n v="56"/>
    <n v="59"/>
    <n v="10288.799999999999"/>
    <n v="9239.99"/>
    <n v="1048.81"/>
    <n v="164.99982142857141"/>
  </r>
  <r>
    <x v="19"/>
    <s v="cool_stuff"/>
    <x v="1"/>
    <n v="63"/>
    <n v="68"/>
    <n v="9940.2199999999993"/>
    <n v="8584.61"/>
    <n v="1355.61"/>
    <n v="136.26365079365078"/>
  </r>
  <r>
    <x v="19"/>
    <s v="utilidades_domesticas"/>
    <x v="17"/>
    <n v="81"/>
    <n v="94"/>
    <n v="9032.6200000000008"/>
    <n v="7357.5"/>
    <n v="1675.12"/>
    <n v="90.833333333333343"/>
  </r>
  <r>
    <x v="19"/>
    <s v="moveis_decoracao"/>
    <x v="10"/>
    <n v="64"/>
    <n v="75"/>
    <n v="8313.83"/>
    <n v="6601.44"/>
    <n v="1712.39"/>
    <n v="103.14749999999999"/>
  </r>
  <r>
    <x v="19"/>
    <s v="cama_mesa_banho"/>
    <x v="9"/>
    <n v="71"/>
    <n v="81"/>
    <n v="8156.99"/>
    <n v="6806.74"/>
    <n v="1350.25"/>
    <n v="95.869577464788733"/>
  </r>
  <r>
    <x v="19"/>
    <s v="perfumaria"/>
    <x v="26"/>
    <n v="37"/>
    <n v="38"/>
    <n v="6200.74"/>
    <n v="5618.44"/>
    <n v="582.29999999999995"/>
    <n v="151.84972972972975"/>
  </r>
  <r>
    <x v="19"/>
    <s v="automotivo"/>
    <x v="12"/>
    <n v="23"/>
    <n v="28"/>
    <n v="5826.89"/>
    <n v="5057.1000000000004"/>
    <n v="769.79"/>
    <n v="219.87391304347827"/>
  </r>
  <r>
    <x v="19"/>
    <s v="brinquedos"/>
    <x v="4"/>
    <n v="45"/>
    <n v="46"/>
    <n v="4776.84"/>
    <n v="4066.04"/>
    <n v="710.8"/>
    <n v="90.356444444444435"/>
  </r>
  <r>
    <x v="19"/>
    <s v="malas_acessorios"/>
    <x v="32"/>
    <n v="17"/>
    <n v="21"/>
    <n v="4238.8"/>
    <n v="3512.9"/>
    <n v="725.9"/>
    <n v="206.64117647058825"/>
  </r>
  <r>
    <x v="19"/>
    <s v="ferramentas_jardim"/>
    <x v="2"/>
    <n v="27"/>
    <n v="30"/>
    <n v="4073.78"/>
    <n v="3358.87"/>
    <n v="714.91"/>
    <n v="124.40259259259258"/>
  </r>
  <r>
    <x v="19"/>
    <s v="instrumentos_musicais"/>
    <x v="33"/>
    <n v="4"/>
    <n v="4"/>
    <n v="3137.56"/>
    <n v="3049.6"/>
    <n v="87.96"/>
    <n v="762.4"/>
  </r>
  <r>
    <x v="19"/>
    <s v="telefonia"/>
    <x v="20"/>
    <n v="46"/>
    <n v="51"/>
    <n v="2564.0700000000002"/>
    <n v="1814.07"/>
    <n v="750"/>
    <n v="39.436304347826088"/>
  </r>
  <r>
    <x v="19"/>
    <s v="fashion_bolsas_e_acessorios"/>
    <x v="3"/>
    <n v="27"/>
    <n v="31"/>
    <n v="2488.58"/>
    <n v="2037.96"/>
    <n v="450.62"/>
    <n v="75.48"/>
  </r>
  <r>
    <x v="19"/>
    <s v="bebes"/>
    <x v="13"/>
    <n v="24"/>
    <n v="25"/>
    <n v="2281.1799999999998"/>
    <n v="1831.01"/>
    <n v="450.17"/>
    <n v="76.292083333333338"/>
  </r>
  <r>
    <x v="19"/>
    <s v="moveis_quarto"/>
    <x v="6"/>
    <n v="3"/>
    <n v="5"/>
    <n v="1915.54"/>
    <n v="1767.99"/>
    <n v="147.55000000000001"/>
    <n v="589.33000000000004"/>
  </r>
  <r>
    <x v="19"/>
    <s v="unknown"/>
    <x v="22"/>
    <n v="18"/>
    <n v="21"/>
    <n v="1598.04"/>
    <n v="1294.46"/>
    <n v="303.58"/>
    <n v="71.914444444444442"/>
  </r>
  <r>
    <x v="19"/>
    <s v="papelaria"/>
    <x v="15"/>
    <n v="14"/>
    <n v="15"/>
    <n v="1489.19"/>
    <n v="1233.19"/>
    <n v="256"/>
    <n v="88.084999999999994"/>
  </r>
  <r>
    <x v="19"/>
    <s v="moveis_sala"/>
    <x v="30"/>
    <n v="4"/>
    <n v="5"/>
    <n v="1426.89"/>
    <n v="1096.81"/>
    <n v="330.08"/>
    <n v="274.20249999999999"/>
  </r>
  <r>
    <x v="19"/>
    <s v="pet_shop"/>
    <x v="8"/>
    <n v="15"/>
    <n v="17"/>
    <n v="1422.54"/>
    <n v="1113.6300000000001"/>
    <n v="308.91000000000003"/>
    <n v="74.242000000000004"/>
  </r>
  <r>
    <x v="19"/>
    <s v="eletroportateis"/>
    <x v="18"/>
    <n v="6"/>
    <n v="6"/>
    <n v="1193.05"/>
    <n v="1055.8699999999999"/>
    <n v="137.18"/>
    <n v="175.97833333333332"/>
  </r>
  <r>
    <x v="19"/>
    <s v="moveis_escritorio"/>
    <x v="31"/>
    <n v="7"/>
    <n v="7"/>
    <n v="1111.27"/>
    <n v="918.93"/>
    <n v="192.34"/>
    <n v="131.27571428571429"/>
  </r>
  <r>
    <x v="19"/>
    <s v="casa_conforto"/>
    <x v="44"/>
    <n v="8"/>
    <n v="8"/>
    <n v="1100.3"/>
    <n v="991.5"/>
    <n v="108.8"/>
    <n v="123.9375"/>
  </r>
  <r>
    <x v="19"/>
    <s v="consoles_games"/>
    <x v="7"/>
    <n v="9"/>
    <n v="10"/>
    <n v="1099.96"/>
    <n v="955.83"/>
    <n v="144.13"/>
    <n v="106.20333333333333"/>
  </r>
  <r>
    <x v="19"/>
    <s v="agro_industria_e_comercio"/>
    <x v="40"/>
    <n v="1"/>
    <n v="1"/>
    <n v="957.15"/>
    <n v="869.97"/>
    <n v="87.18"/>
    <n v="869.97"/>
  </r>
  <r>
    <x v="19"/>
    <s v="casa_construcao"/>
    <x v="48"/>
    <n v="2"/>
    <n v="4"/>
    <n v="899.42"/>
    <n v="847.5"/>
    <n v="51.92"/>
    <n v="423.75"/>
  </r>
  <r>
    <x v="19"/>
    <s v="eletronicos"/>
    <x v="21"/>
    <n v="13"/>
    <n v="17"/>
    <n v="842.1"/>
    <n v="584.99"/>
    <n v="257.11"/>
    <n v="44.99923076923077"/>
  </r>
  <r>
    <x v="19"/>
    <s v="market_place"/>
    <x v="24"/>
    <n v="8"/>
    <n v="9"/>
    <n v="807.67"/>
    <n v="682.58"/>
    <n v="125.09"/>
    <n v="85.322500000000005"/>
  </r>
  <r>
    <x v="19"/>
    <s v="audio"/>
    <x v="46"/>
    <n v="6"/>
    <n v="6"/>
    <n v="667.64"/>
    <n v="566.69000000000005"/>
    <n v="100.95"/>
    <n v="94.448333333333338"/>
  </r>
  <r>
    <x v="19"/>
    <s v="fashion_roupa_masculina"/>
    <x v="25"/>
    <n v="2"/>
    <n v="3"/>
    <n v="548.77"/>
    <n v="498"/>
    <n v="50.77"/>
    <n v="249"/>
  </r>
  <r>
    <x v="19"/>
    <s v="eletrodomesticos_2"/>
    <x v="23"/>
    <n v="3"/>
    <n v="3"/>
    <n v="528.16"/>
    <n v="428.98"/>
    <n v="99.18"/>
    <n v="142.99333333333331"/>
  </r>
  <r>
    <x v="19"/>
    <s v="moveis_colchao_e_estofado"/>
    <x v="62"/>
    <n v="1"/>
    <n v="1"/>
    <n v="482.69"/>
    <n v="399.99"/>
    <n v="82.7"/>
    <n v="399.99"/>
  </r>
  <r>
    <x v="19"/>
    <s v="moveis_cozinha_area_de_servico_jantar_e_jardim"/>
    <x v="36"/>
    <n v="4"/>
    <n v="4"/>
    <n v="417.8"/>
    <n v="293.77999999999997"/>
    <n v="124.02"/>
    <n v="73.444999999999993"/>
  </r>
  <r>
    <x v="19"/>
    <s v="fashion_roupa_feminina"/>
    <x v="37"/>
    <n v="4"/>
    <n v="4"/>
    <n v="415.6"/>
    <n v="367.5"/>
    <n v="48.1"/>
    <n v="91.875"/>
  </r>
  <r>
    <x v="19"/>
    <s v="eletrodomesticos"/>
    <x v="49"/>
    <n v="5"/>
    <n v="5"/>
    <n v="357.4"/>
    <n v="243"/>
    <n v="114.4"/>
    <n v="48.6"/>
  </r>
  <r>
    <x v="19"/>
    <s v="livros_interesse_geral"/>
    <x v="35"/>
    <n v="3"/>
    <n v="3"/>
    <n v="345.84"/>
    <n v="284.39"/>
    <n v="61.45"/>
    <n v="94.796666666666667"/>
  </r>
  <r>
    <x v="19"/>
    <s v="fashion_calcados"/>
    <x v="28"/>
    <n v="5"/>
    <n v="5"/>
    <n v="317.38"/>
    <n v="231.5"/>
    <n v="85.88"/>
    <n v="46.3"/>
  </r>
  <r>
    <x v="19"/>
    <s v="alimentos"/>
    <x v="39"/>
    <n v="2"/>
    <n v="2"/>
    <n v="264.33999999999997"/>
    <n v="238"/>
    <n v="26.34"/>
    <n v="119"/>
  </r>
  <r>
    <x v="19"/>
    <s v="alimentos_bebidas"/>
    <x v="57"/>
    <n v="3"/>
    <n v="5"/>
    <n v="261.22000000000003"/>
    <n v="187.4"/>
    <n v="73.819999999999993"/>
    <n v="62.466666666666661"/>
  </r>
  <r>
    <x v="19"/>
    <s v="artes"/>
    <x v="56"/>
    <n v="2"/>
    <n v="2"/>
    <n v="245.89"/>
    <n v="189.8"/>
    <n v="56.09"/>
    <n v="94.9"/>
  </r>
  <r>
    <x v="19"/>
    <s v="fashion_roupa_infanto_juvenil"/>
    <x v="65"/>
    <n v="1"/>
    <n v="1"/>
    <n v="124.52"/>
    <n v="110"/>
    <n v="14.52"/>
    <n v="110"/>
  </r>
  <r>
    <x v="19"/>
    <s v="fashion_underwear_e_moda_praia"/>
    <x v="27"/>
    <n v="3"/>
    <n v="3"/>
    <n v="113.39"/>
    <n v="73.8"/>
    <n v="39.590000000000003"/>
    <n v="24.6"/>
  </r>
  <r>
    <x v="19"/>
    <s v="telefonia_fixa"/>
    <x v="11"/>
    <n v="2"/>
    <n v="2"/>
    <n v="99.95"/>
    <n v="57.99"/>
    <n v="41.96"/>
    <n v="28.995000000000001"/>
  </r>
  <r>
    <x v="19"/>
    <s v="dvds_blu_ray"/>
    <x v="45"/>
    <n v="2"/>
    <n v="2"/>
    <n v="65.540000000000006"/>
    <n v="39.799999999999997"/>
    <n v="25.74"/>
    <n v="19.899999999999999"/>
  </r>
  <r>
    <x v="19"/>
    <s v="climatizacao"/>
    <x v="29"/>
    <n v="1"/>
    <n v="1"/>
    <n v="60.14"/>
    <n v="25.99"/>
    <n v="34.15"/>
    <n v="25.99"/>
  </r>
  <r>
    <x v="20"/>
    <s v="cama_mesa_banho"/>
    <x v="9"/>
    <n v="89"/>
    <n v="101"/>
    <n v="11753.51"/>
    <n v="9909.8700000000008"/>
    <n v="1843.64"/>
    <n v="111.34685393258427"/>
  </r>
  <r>
    <x v="20"/>
    <s v="beleza_saude"/>
    <x v="0"/>
    <n v="54"/>
    <n v="57"/>
    <n v="10902.41"/>
    <n v="9612.85"/>
    <n v="1289.56"/>
    <n v="178.01574074074074"/>
  </r>
  <r>
    <x v="20"/>
    <s v="relogios_presentes"/>
    <x v="5"/>
    <n v="33"/>
    <n v="34"/>
    <n v="9499.86"/>
    <n v="8899.48"/>
    <n v="600.38"/>
    <n v="269.68121212121213"/>
  </r>
  <r>
    <x v="20"/>
    <s v="informatica_acessorios"/>
    <x v="19"/>
    <n v="43"/>
    <n v="57"/>
    <n v="9133.1299999999992"/>
    <n v="8178.55"/>
    <n v="954.58"/>
    <n v="190.19883720930233"/>
  </r>
  <r>
    <x v="20"/>
    <s v="esporte_lazer"/>
    <x v="16"/>
    <n v="63"/>
    <n v="75"/>
    <n v="9093.1299999999992"/>
    <n v="7763.67"/>
    <n v="1329.46"/>
    <n v="123.23285714285714"/>
  </r>
  <r>
    <x v="20"/>
    <s v="cool_stuff"/>
    <x v="1"/>
    <n v="45"/>
    <n v="47"/>
    <n v="8424.9599999999991"/>
    <n v="7543.41"/>
    <n v="881.55"/>
    <n v="167.63133333333332"/>
  </r>
  <r>
    <x v="20"/>
    <s v="brinquedos"/>
    <x v="4"/>
    <n v="47"/>
    <n v="48"/>
    <n v="6905.18"/>
    <n v="5962.87"/>
    <n v="942.31"/>
    <n v="126.86957446808509"/>
  </r>
  <r>
    <x v="20"/>
    <s v="artes"/>
    <x v="56"/>
    <n v="2"/>
    <n v="2"/>
    <n v="6865.02"/>
    <n v="6618.9"/>
    <n v="246.12"/>
    <n v="3309.45"/>
  </r>
  <r>
    <x v="20"/>
    <s v="moveis_decoracao"/>
    <x v="10"/>
    <n v="40"/>
    <n v="49"/>
    <n v="5967.58"/>
    <n v="4719.96"/>
    <n v="1247.6199999999999"/>
    <n v="117.999"/>
  </r>
  <r>
    <x v="20"/>
    <s v="utilidades_domesticas"/>
    <x v="17"/>
    <n v="50"/>
    <n v="57"/>
    <n v="5963.92"/>
    <n v="4928.67"/>
    <n v="1035.25"/>
    <n v="98.573400000000007"/>
  </r>
  <r>
    <x v="20"/>
    <s v="perfumaria"/>
    <x v="26"/>
    <n v="32"/>
    <n v="39"/>
    <n v="5932.1"/>
    <n v="5317.69"/>
    <n v="614.41"/>
    <n v="166.17781249999999"/>
  </r>
  <r>
    <x v="20"/>
    <s v="malas_acessorios"/>
    <x v="32"/>
    <n v="18"/>
    <n v="19"/>
    <n v="4637.93"/>
    <n v="4011.19"/>
    <n v="626.74"/>
    <n v="222.84388888888887"/>
  </r>
  <r>
    <x v="20"/>
    <s v="automotivo"/>
    <x v="12"/>
    <n v="22"/>
    <n v="27"/>
    <n v="4337.3599999999997"/>
    <n v="3708.1"/>
    <n v="629.26"/>
    <n v="168.55"/>
  </r>
  <r>
    <x v="20"/>
    <s v="ferramentas_jardim"/>
    <x v="2"/>
    <n v="25"/>
    <n v="26"/>
    <n v="4308.92"/>
    <n v="3649.18"/>
    <n v="659.74"/>
    <n v="145.96719999999999"/>
  </r>
  <r>
    <x v="20"/>
    <s v="instrumentos_musicais"/>
    <x v="33"/>
    <n v="5"/>
    <n v="5"/>
    <n v="2943.28"/>
    <n v="2828.64"/>
    <n v="114.64"/>
    <n v="565.72799999999995"/>
  </r>
  <r>
    <x v="20"/>
    <s v="telefonia"/>
    <x v="20"/>
    <n v="41"/>
    <n v="45"/>
    <n v="2437.8000000000002"/>
    <n v="1739.27"/>
    <n v="698.53"/>
    <n v="42.421219512195123"/>
  </r>
  <r>
    <x v="20"/>
    <s v="fashion_bolsas_e_acessorios"/>
    <x v="3"/>
    <n v="23"/>
    <n v="26"/>
    <n v="2085.9"/>
    <n v="1613.32"/>
    <n v="472.58"/>
    <n v="70.144347826086957"/>
  </r>
  <r>
    <x v="20"/>
    <s v="eletroportateis"/>
    <x v="18"/>
    <n v="4"/>
    <n v="5"/>
    <n v="2019.56"/>
    <n v="1874.78"/>
    <n v="144.78"/>
    <n v="468.69499999999999"/>
  </r>
  <r>
    <x v="20"/>
    <s v="bebes"/>
    <x v="13"/>
    <n v="17"/>
    <n v="20"/>
    <n v="1995.62"/>
    <n v="1689.88"/>
    <n v="305.74"/>
    <n v="99.404705882352943"/>
  </r>
  <r>
    <x v="20"/>
    <s v="unknown"/>
    <x v="22"/>
    <n v="18"/>
    <n v="21"/>
    <n v="1890"/>
    <n v="1483.68"/>
    <n v="406.32"/>
    <n v="82.426666666666662"/>
  </r>
  <r>
    <x v="20"/>
    <s v="eletronicos"/>
    <x v="21"/>
    <n v="10"/>
    <n v="10"/>
    <n v="1403.72"/>
    <n v="1259.74"/>
    <n v="143.97999999999999"/>
    <n v="125.974"/>
  </r>
  <r>
    <x v="20"/>
    <s v="papelaria"/>
    <x v="15"/>
    <n v="12"/>
    <n v="13"/>
    <n v="1363.92"/>
    <n v="1126.0999999999999"/>
    <n v="237.82"/>
    <n v="93.841666666666669"/>
  </r>
  <r>
    <x v="20"/>
    <s v="casa_conforto"/>
    <x v="44"/>
    <n v="9"/>
    <n v="11"/>
    <n v="1359.03"/>
    <n v="1197.29"/>
    <n v="161.74"/>
    <n v="133.03222222222223"/>
  </r>
  <r>
    <x v="20"/>
    <s v="moveis_cozinha_area_de_servico_jantar_e_jardim"/>
    <x v="36"/>
    <n v="3"/>
    <n v="3"/>
    <n v="1090.43"/>
    <n v="941.9"/>
    <n v="148.53"/>
    <n v="313.96666666666664"/>
  </r>
  <r>
    <x v="20"/>
    <s v="moveis_sala"/>
    <x v="30"/>
    <n v="6"/>
    <n v="7"/>
    <n v="986.46"/>
    <n v="770.67"/>
    <n v="215.79"/>
    <n v="128.44499999999999"/>
  </r>
  <r>
    <x v="20"/>
    <s v="consoles_games"/>
    <x v="7"/>
    <n v="7"/>
    <n v="7"/>
    <n v="926.95"/>
    <n v="805.71"/>
    <n v="121.24"/>
    <n v="115.10142857142857"/>
  </r>
  <r>
    <x v="20"/>
    <s v="moveis_escritorio"/>
    <x v="31"/>
    <n v="4"/>
    <n v="4"/>
    <n v="894.35"/>
    <n v="719.96"/>
    <n v="174.39"/>
    <n v="179.99"/>
  </r>
  <r>
    <x v="20"/>
    <s v="pet_shop"/>
    <x v="8"/>
    <n v="8"/>
    <n v="8"/>
    <n v="599.94000000000005"/>
    <n v="431.6"/>
    <n v="168.34"/>
    <n v="53.95"/>
  </r>
  <r>
    <x v="20"/>
    <s v="fashion_calcados"/>
    <x v="28"/>
    <n v="5"/>
    <n v="5"/>
    <n v="474.49"/>
    <n v="403.14"/>
    <n v="71.349999999999994"/>
    <n v="80.628"/>
  </r>
  <r>
    <x v="20"/>
    <s v="audio"/>
    <x v="46"/>
    <n v="3"/>
    <n v="3"/>
    <n v="472.13"/>
    <n v="438.8"/>
    <n v="33.33"/>
    <n v="146.26666666666668"/>
  </r>
  <r>
    <x v="20"/>
    <s v="industria_comercio_e_negocios"/>
    <x v="53"/>
    <n v="1"/>
    <n v="1"/>
    <n v="395.58"/>
    <n v="379.9"/>
    <n v="15.68"/>
    <n v="379.9"/>
  </r>
  <r>
    <x v="20"/>
    <s v="tablets_impressao_imagem"/>
    <x v="42"/>
    <n v="3"/>
    <n v="3"/>
    <n v="369.36"/>
    <n v="327.99"/>
    <n v="41.37"/>
    <n v="109.33"/>
  </r>
  <r>
    <x v="20"/>
    <s v="livros_interesse_geral"/>
    <x v="35"/>
    <n v="4"/>
    <n v="4"/>
    <n v="277.56"/>
    <n v="221.48"/>
    <n v="56.08"/>
    <n v="55.37"/>
  </r>
  <r>
    <x v="20"/>
    <s v="moveis_quarto"/>
    <x v="6"/>
    <n v="1"/>
    <n v="1"/>
    <n v="236.58"/>
    <n v="219"/>
    <n v="17.579999999999998"/>
    <n v="219"/>
  </r>
  <r>
    <x v="20"/>
    <s v="la_cuisine"/>
    <x v="59"/>
    <n v="1"/>
    <n v="1"/>
    <n v="232.19"/>
    <n v="193"/>
    <n v="39.19"/>
    <n v="193"/>
  </r>
  <r>
    <x v="20"/>
    <s v="construcao_ferramentas_jardim"/>
    <x v="47"/>
    <n v="2"/>
    <n v="3"/>
    <n v="223.28"/>
    <n v="139.74"/>
    <n v="83.54"/>
    <n v="69.87"/>
  </r>
  <r>
    <x v="20"/>
    <s v="fashion_underwear_e_moda_praia"/>
    <x v="27"/>
    <n v="1"/>
    <n v="1"/>
    <n v="208.09"/>
    <n v="192"/>
    <n v="16.09"/>
    <n v="192"/>
  </r>
  <r>
    <x v="20"/>
    <s v="market_place"/>
    <x v="24"/>
    <n v="1"/>
    <n v="1"/>
    <n v="143.12"/>
    <n v="125"/>
    <n v="18.12"/>
    <n v="125"/>
  </r>
  <r>
    <x v="20"/>
    <s v="pc_gamer"/>
    <x v="22"/>
    <n v="1"/>
    <n v="1"/>
    <n v="138.15"/>
    <n v="129.99"/>
    <n v="8.16"/>
    <n v="129.99"/>
  </r>
  <r>
    <x v="20"/>
    <s v="bebidas"/>
    <x v="54"/>
    <n v="1"/>
    <n v="1"/>
    <n v="112.95"/>
    <n v="90"/>
    <n v="22.95"/>
    <n v="90"/>
  </r>
  <r>
    <x v="20"/>
    <s v="eletrodomesticos_2"/>
    <x v="23"/>
    <n v="1"/>
    <n v="1"/>
    <n v="105.37"/>
    <n v="89.99"/>
    <n v="15.38"/>
    <n v="89.99"/>
  </r>
  <r>
    <x v="20"/>
    <s v="sinalizacao_e_seguranca"/>
    <x v="58"/>
    <n v="1"/>
    <n v="1"/>
    <n v="101.96"/>
    <n v="74.900000000000006"/>
    <n v="27.06"/>
    <n v="74.900000000000006"/>
  </r>
  <r>
    <x v="20"/>
    <s v="eletrodomesticos"/>
    <x v="49"/>
    <n v="2"/>
    <n v="2"/>
    <n v="93.85"/>
    <n v="66.900000000000006"/>
    <n v="26.95"/>
    <n v="33.450000000000003"/>
  </r>
  <r>
    <x v="20"/>
    <s v="agro_industria_e_comercio"/>
    <x v="40"/>
    <n v="1"/>
    <n v="1"/>
    <n v="81.209999999999994"/>
    <n v="59.99"/>
    <n v="21.22"/>
    <n v="59.99"/>
  </r>
  <r>
    <x v="20"/>
    <s v="alimentos_bebidas"/>
    <x v="57"/>
    <n v="2"/>
    <n v="2"/>
    <n v="81.099999999999994"/>
    <n v="61.31"/>
    <n v="19.79"/>
    <n v="30.655000000000001"/>
  </r>
  <r>
    <x v="20"/>
    <s v="fashion_esporte"/>
    <x v="55"/>
    <n v="1"/>
    <n v="1"/>
    <n v="75.39"/>
    <n v="49.95"/>
    <n v="25.44"/>
    <n v="49.95"/>
  </r>
  <r>
    <x v="20"/>
    <s v="casa_construcao"/>
    <x v="48"/>
    <n v="1"/>
    <n v="1"/>
    <n v="53.53"/>
    <n v="27.9"/>
    <n v="25.63"/>
    <n v="27.9"/>
  </r>
  <r>
    <x v="20"/>
    <s v="dvds_blu_ray"/>
    <x v="45"/>
    <n v="1"/>
    <n v="1"/>
    <n v="47.53"/>
    <n v="29.9"/>
    <n v="17.63"/>
    <n v="29.9"/>
  </r>
  <r>
    <x v="21"/>
    <s v="beleza_saude"/>
    <x v="0"/>
    <n v="72"/>
    <n v="79"/>
    <n v="13588.19"/>
    <n v="12086.83"/>
    <n v="1501.36"/>
    <n v="167.87263888888887"/>
  </r>
  <r>
    <x v="21"/>
    <s v="cool_stuff"/>
    <x v="1"/>
    <n v="56"/>
    <n v="57"/>
    <n v="11950.45"/>
    <n v="10756.34"/>
    <n v="1194.1099999999999"/>
    <n v="192.07749999999999"/>
  </r>
  <r>
    <x v="21"/>
    <s v="relogios_presentes"/>
    <x v="5"/>
    <n v="27"/>
    <n v="30"/>
    <n v="10499.87"/>
    <n v="9954.73"/>
    <n v="545.14"/>
    <n v="368.6937037037037"/>
  </r>
  <r>
    <x v="21"/>
    <s v="informatica_acessorios"/>
    <x v="19"/>
    <n v="54"/>
    <n v="68"/>
    <n v="9394.9699999999993"/>
    <n v="8319.9500000000007"/>
    <n v="1075.02"/>
    <n v="154.07314814814814"/>
  </r>
  <r>
    <x v="21"/>
    <s v="cama_mesa_banho"/>
    <x v="9"/>
    <n v="68"/>
    <n v="75"/>
    <n v="7775.23"/>
    <n v="6485.49"/>
    <n v="1289.74"/>
    <n v="95.374852941176471"/>
  </r>
  <r>
    <x v="21"/>
    <s v="esporte_lazer"/>
    <x v="16"/>
    <n v="45"/>
    <n v="45"/>
    <n v="6882.71"/>
    <n v="5985.85"/>
    <n v="896.86"/>
    <n v="133.01888888888888"/>
  </r>
  <r>
    <x v="21"/>
    <s v="brinquedos"/>
    <x v="4"/>
    <n v="44"/>
    <n v="46"/>
    <n v="6664.08"/>
    <n v="5868.97"/>
    <n v="795.11"/>
    <n v="133.38568181818181"/>
  </r>
  <r>
    <x v="21"/>
    <s v="utilidades_domesticas"/>
    <x v="17"/>
    <n v="69"/>
    <n v="78"/>
    <n v="6590.37"/>
    <n v="5305.17"/>
    <n v="1285.2"/>
    <n v="76.88652173913043"/>
  </r>
  <r>
    <x v="21"/>
    <s v="moveis_decoracao"/>
    <x v="10"/>
    <n v="49"/>
    <n v="56"/>
    <n v="5224.83"/>
    <n v="4228.17"/>
    <n v="996.66"/>
    <n v="86.289183673469395"/>
  </r>
  <r>
    <x v="21"/>
    <s v="perfumaria"/>
    <x v="26"/>
    <n v="32"/>
    <n v="33"/>
    <n v="5181.6400000000003"/>
    <n v="4682.58"/>
    <n v="499.06"/>
    <n v="146.330625"/>
  </r>
  <r>
    <x v="21"/>
    <s v="automotivo"/>
    <x v="12"/>
    <n v="21"/>
    <n v="23"/>
    <n v="4348.3500000000004"/>
    <n v="3890.05"/>
    <n v="458.3"/>
    <n v="185.24047619047619"/>
  </r>
  <r>
    <x v="21"/>
    <s v="eletroportateis"/>
    <x v="18"/>
    <n v="7"/>
    <n v="7"/>
    <n v="3758.16"/>
    <n v="3513.69"/>
    <n v="244.47"/>
    <n v="501.95571428571435"/>
  </r>
  <r>
    <x v="21"/>
    <s v="unknown"/>
    <x v="22"/>
    <n v="26"/>
    <n v="31"/>
    <n v="3704.62"/>
    <n v="3191.29"/>
    <n v="513.33000000000004"/>
    <n v="122.74192307692309"/>
  </r>
  <r>
    <x v="21"/>
    <s v="ferramentas_jardim"/>
    <x v="2"/>
    <n v="22"/>
    <n v="25"/>
    <n v="3586.26"/>
    <n v="3063.22"/>
    <n v="523.04"/>
    <n v="139.23727272727274"/>
  </r>
  <r>
    <x v="21"/>
    <s v="telefonia"/>
    <x v="20"/>
    <n v="38"/>
    <n v="43"/>
    <n v="3520.93"/>
    <n v="2889.89"/>
    <n v="631.04"/>
    <n v="76.049736842105261"/>
  </r>
  <r>
    <x v="21"/>
    <s v="malas_acessorios"/>
    <x v="32"/>
    <n v="19"/>
    <n v="20"/>
    <n v="3296.28"/>
    <n v="2728.62"/>
    <n v="567.66"/>
    <n v="143.61157894736843"/>
  </r>
  <r>
    <x v="21"/>
    <s v="bebes"/>
    <x v="13"/>
    <n v="20"/>
    <n v="20"/>
    <n v="3198.46"/>
    <n v="2772.33"/>
    <n v="426.13"/>
    <n v="138.6165"/>
  </r>
  <r>
    <x v="21"/>
    <s v="pet_shop"/>
    <x v="8"/>
    <n v="18"/>
    <n v="21"/>
    <n v="1919.56"/>
    <n v="1614.54"/>
    <n v="305.02"/>
    <n v="89.696666666666658"/>
  </r>
  <r>
    <x v="21"/>
    <s v="fashion_bolsas_e_acessorios"/>
    <x v="3"/>
    <n v="20"/>
    <n v="21"/>
    <n v="1904.33"/>
    <n v="1570.26"/>
    <n v="334.07"/>
    <n v="78.513000000000005"/>
  </r>
  <r>
    <x v="21"/>
    <s v="moveis_escritorio"/>
    <x v="31"/>
    <n v="10"/>
    <n v="10"/>
    <n v="1815.96"/>
    <n v="1494.9"/>
    <n v="321.06"/>
    <n v="149.49"/>
  </r>
  <r>
    <x v="21"/>
    <s v="fashion_calcados"/>
    <x v="28"/>
    <n v="6"/>
    <n v="7"/>
    <n v="1470.81"/>
    <n v="1294.1600000000001"/>
    <n v="176.65"/>
    <n v="215.69333333333333"/>
  </r>
  <r>
    <x v="21"/>
    <s v="eletronicos"/>
    <x v="21"/>
    <n v="15"/>
    <n v="17"/>
    <n v="1463.34"/>
    <n v="1181.58"/>
    <n v="281.76"/>
    <n v="78.772000000000006"/>
  </r>
  <r>
    <x v="21"/>
    <s v="instrumentos_musicais"/>
    <x v="33"/>
    <n v="4"/>
    <n v="4"/>
    <n v="1379.11"/>
    <n v="1235.53"/>
    <n v="143.58000000000001"/>
    <n v="308.88249999999999"/>
  </r>
  <r>
    <x v="21"/>
    <s v="casa_construcao"/>
    <x v="48"/>
    <n v="1"/>
    <n v="5"/>
    <n v="1315.9"/>
    <n v="1228.5"/>
    <n v="87.4"/>
    <n v="1228.5"/>
  </r>
  <r>
    <x v="21"/>
    <s v="papelaria"/>
    <x v="15"/>
    <n v="9"/>
    <n v="9"/>
    <n v="1126.21"/>
    <n v="976.4"/>
    <n v="149.81"/>
    <n v="108.48888888888888"/>
  </r>
  <r>
    <x v="21"/>
    <s v="casa_conforto"/>
    <x v="44"/>
    <n v="6"/>
    <n v="6"/>
    <n v="1009.64"/>
    <n v="923.79"/>
    <n v="85.85"/>
    <n v="153.965"/>
  </r>
  <r>
    <x v="21"/>
    <s v="moveis_sala"/>
    <x v="30"/>
    <n v="4"/>
    <n v="5"/>
    <n v="947.37"/>
    <n v="797.82"/>
    <n v="149.55000000000001"/>
    <n v="199.45500000000001"/>
  </r>
  <r>
    <x v="21"/>
    <s v="market_place"/>
    <x v="24"/>
    <n v="6"/>
    <n v="6"/>
    <n v="789.26"/>
    <n v="696.26"/>
    <n v="93"/>
    <n v="116.04333333333332"/>
  </r>
  <r>
    <x v="21"/>
    <s v="sinalizacao_e_seguranca"/>
    <x v="58"/>
    <n v="1"/>
    <n v="2"/>
    <n v="633.88"/>
    <n v="428"/>
    <n v="205.88"/>
    <n v="428"/>
  </r>
  <r>
    <x v="21"/>
    <s v="eletrodomesticos"/>
    <x v="49"/>
    <n v="8"/>
    <n v="9"/>
    <n v="577.41999999999996"/>
    <n v="455.15"/>
    <n v="122.27"/>
    <n v="56.893749999999997"/>
  </r>
  <r>
    <x v="21"/>
    <s v="livros_interesse_geral"/>
    <x v="35"/>
    <n v="3"/>
    <n v="4"/>
    <n v="573.41"/>
    <n v="502.9"/>
    <n v="70.510000000000005"/>
    <n v="167.63333333333333"/>
  </r>
  <r>
    <x v="21"/>
    <s v="consoles_games"/>
    <x v="7"/>
    <n v="3"/>
    <n v="3"/>
    <n v="513.85"/>
    <n v="437.29"/>
    <n v="76.56"/>
    <n v="145.76333333333332"/>
  </r>
  <r>
    <x v="21"/>
    <s v="tablets_impressao_imagem"/>
    <x v="42"/>
    <n v="3"/>
    <n v="3"/>
    <n v="341.85"/>
    <n v="297"/>
    <n v="44.85"/>
    <n v="99"/>
  </r>
  <r>
    <x v="21"/>
    <s v="audio"/>
    <x v="46"/>
    <n v="2"/>
    <n v="2"/>
    <n v="263.58"/>
    <n v="228.99"/>
    <n v="34.590000000000003"/>
    <n v="114.495"/>
  </r>
  <r>
    <x v="21"/>
    <s v="eletrodomesticos_2"/>
    <x v="23"/>
    <n v="1"/>
    <n v="1"/>
    <n v="257.3"/>
    <n v="205.99"/>
    <n v="51.31"/>
    <n v="205.99"/>
  </r>
  <r>
    <x v="21"/>
    <s v="moveis_quarto"/>
    <x v="6"/>
    <n v="1"/>
    <n v="1"/>
    <n v="170.29"/>
    <n v="129"/>
    <n v="41.29"/>
    <n v="129"/>
  </r>
  <r>
    <x v="21"/>
    <s v="telefonia_fixa"/>
    <x v="11"/>
    <n v="4"/>
    <n v="4"/>
    <n v="156.4"/>
    <n v="117.96"/>
    <n v="38.44"/>
    <n v="29.49"/>
  </r>
  <r>
    <x v="21"/>
    <s v="industria_comercio_e_negocios"/>
    <x v="53"/>
    <n v="1"/>
    <n v="1"/>
    <n v="154.79"/>
    <n v="131"/>
    <n v="23.79"/>
    <n v="131"/>
  </r>
  <r>
    <x v="21"/>
    <s v="construcao_ferramentas_construcao"/>
    <x v="43"/>
    <n v="1"/>
    <n v="1"/>
    <n v="149.4"/>
    <n v="99.99"/>
    <n v="49.41"/>
    <n v="99.99"/>
  </r>
  <r>
    <x v="21"/>
    <s v="climatizacao"/>
    <x v="29"/>
    <n v="1"/>
    <n v="1"/>
    <n v="115.44"/>
    <n v="99.99"/>
    <n v="15.45"/>
    <n v="99.99"/>
  </r>
  <r>
    <x v="21"/>
    <s v="cine_foto"/>
    <x v="52"/>
    <n v="1"/>
    <n v="1"/>
    <n v="112.91"/>
    <n v="79"/>
    <n v="33.909999999999997"/>
    <n v="79"/>
  </r>
  <r>
    <x v="21"/>
    <s v="moveis_colchao_e_estofado"/>
    <x v="62"/>
    <n v="1"/>
    <n v="1"/>
    <n v="103.36"/>
    <n v="86.5"/>
    <n v="16.86"/>
    <n v="86.5"/>
  </r>
  <r>
    <x v="21"/>
    <s v="fashion_esporte"/>
    <x v="55"/>
    <n v="1"/>
    <n v="1"/>
    <n v="102.03"/>
    <n v="89.9"/>
    <n v="12.13"/>
    <n v="89.9"/>
  </r>
  <r>
    <x v="21"/>
    <s v="fashion_roupa_masculina"/>
    <x v="25"/>
    <n v="1"/>
    <n v="3"/>
    <n v="98.05"/>
    <n v="74.7"/>
    <n v="23.35"/>
    <n v="74.7"/>
  </r>
  <r>
    <x v="21"/>
    <s v="moveis_cozinha_area_de_servico_jantar_e_jardim"/>
    <x v="36"/>
    <n v="1"/>
    <n v="1"/>
    <n v="95.78"/>
    <n v="48.9"/>
    <n v="46.88"/>
    <n v="48.9"/>
  </r>
  <r>
    <x v="21"/>
    <s v="livros_tecnicos"/>
    <x v="51"/>
    <n v="1"/>
    <n v="1"/>
    <n v="93.21"/>
    <n v="65.900000000000006"/>
    <n v="27.31"/>
    <n v="65.900000000000006"/>
  </r>
  <r>
    <x v="21"/>
    <s v="artes"/>
    <x v="56"/>
    <n v="1"/>
    <n v="1"/>
    <n v="84.49"/>
    <n v="48.65"/>
    <n v="35.840000000000003"/>
    <n v="48.65"/>
  </r>
  <r>
    <x v="21"/>
    <s v="dvds_blu_ray"/>
    <x v="45"/>
    <n v="1"/>
    <n v="1"/>
    <n v="35.69"/>
    <n v="19.899999999999999"/>
    <n v="15.79"/>
    <n v="19.899999999999999"/>
  </r>
  <r>
    <x v="21"/>
    <s v="alimentos_bebidas"/>
    <x v="57"/>
    <n v="1"/>
    <n v="1"/>
    <n v="33.68"/>
    <n v="25.9"/>
    <n v="7.78"/>
    <n v="25.9"/>
  </r>
  <r>
    <x v="22"/>
    <s v="informatica_acessorios"/>
    <x v="19"/>
    <n v="57"/>
    <n v="69"/>
    <n v="11951.89"/>
    <n v="10769.63"/>
    <n v="1182.26"/>
    <n v="188.94087719298244"/>
  </r>
  <r>
    <x v="22"/>
    <s v="beleza_saude"/>
    <x v="0"/>
    <n v="51"/>
    <n v="54"/>
    <n v="11077.17"/>
    <n v="9621.1299999999992"/>
    <n v="1456.04"/>
    <n v="188.64960784313726"/>
  </r>
  <r>
    <x v="22"/>
    <s v="cama_mesa_banho"/>
    <x v="9"/>
    <n v="85"/>
    <n v="99"/>
    <n v="10318.01"/>
    <n v="8522.14"/>
    <n v="1795.87"/>
    <n v="100.26047058823529"/>
  </r>
  <r>
    <x v="22"/>
    <s v="esporte_lazer"/>
    <x v="16"/>
    <n v="61"/>
    <n v="68"/>
    <n v="9876.75"/>
    <n v="8411.93"/>
    <n v="1464.82"/>
    <n v="137.9004918032787"/>
  </r>
  <r>
    <x v="22"/>
    <s v="cool_stuff"/>
    <x v="1"/>
    <n v="42"/>
    <n v="42"/>
    <n v="9588.06"/>
    <n v="8688.41"/>
    <n v="899.65"/>
    <n v="206.86690476190478"/>
  </r>
  <r>
    <x v="22"/>
    <s v="relogios_presentes"/>
    <x v="5"/>
    <n v="32"/>
    <n v="35"/>
    <n v="7156.19"/>
    <n v="6642.36"/>
    <n v="513.83000000000004"/>
    <n v="207.57374999999999"/>
  </r>
  <r>
    <x v="22"/>
    <s v="perfumaria"/>
    <x v="26"/>
    <n v="43"/>
    <n v="44"/>
    <n v="6992.85"/>
    <n v="6308.46"/>
    <n v="684.39"/>
    <n v="146.70837209302326"/>
  </r>
  <r>
    <x v="22"/>
    <s v="ferramentas_jardim"/>
    <x v="2"/>
    <n v="31"/>
    <n v="32"/>
    <n v="6256.85"/>
    <n v="5379.34"/>
    <n v="877.51"/>
    <n v="173.52709677419352"/>
  </r>
  <r>
    <x v="22"/>
    <s v="utilidades_domesticas"/>
    <x v="17"/>
    <n v="63"/>
    <n v="66"/>
    <n v="6250"/>
    <n v="5048.6099999999997"/>
    <n v="1201.3900000000001"/>
    <n v="80.136666666666656"/>
  </r>
  <r>
    <x v="22"/>
    <s v="brinquedos"/>
    <x v="4"/>
    <n v="52"/>
    <n v="52"/>
    <n v="6245.48"/>
    <n v="5206.99"/>
    <n v="1038.49"/>
    <n v="100.13442307692307"/>
  </r>
  <r>
    <x v="22"/>
    <s v="automotivo"/>
    <x v="12"/>
    <n v="28"/>
    <n v="32"/>
    <n v="5392.04"/>
    <n v="4760.2299999999996"/>
    <n v="631.80999999999995"/>
    <n v="170.00821428571427"/>
  </r>
  <r>
    <x v="22"/>
    <s v="moveis_decoracao"/>
    <x v="10"/>
    <n v="41"/>
    <n v="63"/>
    <n v="4129.41"/>
    <n v="3083.37"/>
    <n v="1046.04"/>
    <n v="75.204146341463414"/>
  </r>
  <r>
    <x v="22"/>
    <s v="malas_acessorios"/>
    <x v="32"/>
    <n v="14"/>
    <n v="14"/>
    <n v="3199.35"/>
    <n v="2591.46"/>
    <n v="607.89"/>
    <n v="185.10428571428571"/>
  </r>
  <r>
    <x v="22"/>
    <s v="telefonia"/>
    <x v="20"/>
    <n v="49"/>
    <n v="53"/>
    <n v="2740.59"/>
    <n v="1936.65"/>
    <n v="803.94"/>
    <n v="39.523469387755107"/>
  </r>
  <r>
    <x v="22"/>
    <s v="fashion_bolsas_e_acessorios"/>
    <x v="3"/>
    <n v="23"/>
    <n v="26"/>
    <n v="1962.27"/>
    <n v="1548.27"/>
    <n v="414"/>
    <n v="67.316086956521744"/>
  </r>
  <r>
    <x v="22"/>
    <s v="bebes"/>
    <x v="13"/>
    <n v="16"/>
    <n v="16"/>
    <n v="1918.96"/>
    <n v="1584.46"/>
    <n v="334.5"/>
    <n v="99.028750000000002"/>
  </r>
  <r>
    <x v="22"/>
    <s v="pet_shop"/>
    <x v="8"/>
    <n v="20"/>
    <n v="23"/>
    <n v="1707.51"/>
    <n v="1328.44"/>
    <n v="379.07"/>
    <n v="66.421999999999997"/>
  </r>
  <r>
    <x v="22"/>
    <s v="casa_conforto"/>
    <x v="44"/>
    <n v="7"/>
    <n v="7"/>
    <n v="1567.44"/>
    <n v="1450.8"/>
    <n v="116.64"/>
    <n v="207.25714285714287"/>
  </r>
  <r>
    <x v="22"/>
    <s v="instrumentos_musicais"/>
    <x v="33"/>
    <n v="4"/>
    <n v="5"/>
    <n v="1492.03"/>
    <n v="1359.59"/>
    <n v="132.44"/>
    <n v="339.89749999999998"/>
  </r>
  <r>
    <x v="22"/>
    <s v="moveis_sala"/>
    <x v="30"/>
    <n v="6"/>
    <n v="9"/>
    <n v="1482.32"/>
    <n v="1121.58"/>
    <n v="360.74"/>
    <n v="186.93"/>
  </r>
  <r>
    <x v="22"/>
    <s v="consoles_games"/>
    <x v="7"/>
    <n v="4"/>
    <n v="4"/>
    <n v="1395.77"/>
    <n v="1297.48"/>
    <n v="98.29"/>
    <n v="324.37"/>
  </r>
  <r>
    <x v="22"/>
    <s v="moveis_escritorio"/>
    <x v="31"/>
    <n v="6"/>
    <n v="6"/>
    <n v="1125.74"/>
    <n v="941.85"/>
    <n v="183.89"/>
    <n v="156.97499999999999"/>
  </r>
  <r>
    <x v="22"/>
    <s v="papelaria"/>
    <x v="15"/>
    <n v="8"/>
    <n v="9"/>
    <n v="1086.5"/>
    <n v="909.29"/>
    <n v="177.21"/>
    <n v="113.66125"/>
  </r>
  <r>
    <x v="22"/>
    <s v="unknown"/>
    <x v="22"/>
    <n v="11"/>
    <n v="14"/>
    <n v="1044.55"/>
    <n v="845.07"/>
    <n v="199.48"/>
    <n v="76.824545454545458"/>
  </r>
  <r>
    <x v="22"/>
    <s v="eletroportateis"/>
    <x v="18"/>
    <n v="4"/>
    <n v="4"/>
    <n v="941.78"/>
    <n v="870.38"/>
    <n v="71.400000000000006"/>
    <n v="217.595"/>
  </r>
  <r>
    <x v="22"/>
    <s v="climatizacao"/>
    <x v="29"/>
    <n v="3"/>
    <n v="5"/>
    <n v="813.07"/>
    <n v="730.69"/>
    <n v="82.38"/>
    <n v="243.56333333333336"/>
  </r>
  <r>
    <x v="22"/>
    <s v="livros_interesse_geral"/>
    <x v="35"/>
    <n v="7"/>
    <n v="7"/>
    <n v="751.72"/>
    <n v="597.1"/>
    <n v="154.62"/>
    <n v="85.3"/>
  </r>
  <r>
    <x v="22"/>
    <s v="telefonia_fixa"/>
    <x v="11"/>
    <n v="3"/>
    <n v="3"/>
    <n v="674.55"/>
    <n v="618.75"/>
    <n v="55.8"/>
    <n v="206.25"/>
  </r>
  <r>
    <x v="22"/>
    <s v="eletrodomesticos"/>
    <x v="49"/>
    <n v="7"/>
    <n v="7"/>
    <n v="400.89"/>
    <n v="315.89999999999998"/>
    <n v="84.99"/>
    <n v="45.128571428571433"/>
  </r>
  <r>
    <x v="22"/>
    <s v="eletronicos"/>
    <x v="21"/>
    <n v="8"/>
    <n v="8"/>
    <n v="399.39"/>
    <n v="283.48"/>
    <n v="115.91"/>
    <n v="35.435000000000002"/>
  </r>
  <r>
    <x v="22"/>
    <s v="market_place"/>
    <x v="24"/>
    <n v="5"/>
    <n v="6"/>
    <n v="370.5"/>
    <n v="296.29000000000002"/>
    <n v="74.209999999999994"/>
    <n v="59.258000000000003"/>
  </r>
  <r>
    <x v="22"/>
    <s v="audio"/>
    <x v="46"/>
    <n v="2"/>
    <n v="2"/>
    <n v="369.42"/>
    <n v="344"/>
    <n v="25.42"/>
    <n v="172"/>
  </r>
  <r>
    <x v="22"/>
    <s v="musica"/>
    <x v="14"/>
    <n v="1"/>
    <n v="1"/>
    <n v="344.32"/>
    <n v="329"/>
    <n v="15.32"/>
    <n v="329"/>
  </r>
  <r>
    <x v="22"/>
    <s v="fashion_esporte"/>
    <x v="55"/>
    <n v="2"/>
    <n v="2"/>
    <n v="328.48"/>
    <n v="270.8"/>
    <n v="57.68"/>
    <n v="135.4"/>
  </r>
  <r>
    <x v="22"/>
    <s v="moveis_quarto"/>
    <x v="6"/>
    <n v="1"/>
    <n v="1"/>
    <n v="249.56"/>
    <n v="219"/>
    <n v="30.56"/>
    <n v="219"/>
  </r>
  <r>
    <x v="22"/>
    <s v="tablets_impressao_imagem"/>
    <x v="42"/>
    <n v="2"/>
    <n v="2"/>
    <n v="228.88"/>
    <n v="198"/>
    <n v="30.88"/>
    <n v="99"/>
  </r>
  <r>
    <x v="22"/>
    <s v="fashion_calcados"/>
    <x v="28"/>
    <n v="3"/>
    <n v="3"/>
    <n v="216.37"/>
    <n v="173.54"/>
    <n v="42.83"/>
    <n v="57.846666666666664"/>
  </r>
  <r>
    <x v="22"/>
    <s v="artes"/>
    <x v="56"/>
    <n v="3"/>
    <n v="3"/>
    <n v="187.47"/>
    <n v="110.3"/>
    <n v="77.17"/>
    <n v="36.766666666666666"/>
  </r>
  <r>
    <x v="22"/>
    <s v="sinalizacao_e_seguranca"/>
    <x v="58"/>
    <n v="1"/>
    <n v="1"/>
    <n v="186.95"/>
    <n v="134"/>
    <n v="52.95"/>
    <n v="134"/>
  </r>
  <r>
    <x v="22"/>
    <s v="eletrodomesticos_2"/>
    <x v="23"/>
    <n v="1"/>
    <n v="1"/>
    <n v="160.65"/>
    <n v="129"/>
    <n v="31.65"/>
    <n v="129"/>
  </r>
  <r>
    <x v="22"/>
    <s v="construcao_ferramentas_construcao"/>
    <x v="43"/>
    <n v="1"/>
    <n v="3"/>
    <n v="123.21"/>
    <n v="116.7"/>
    <n v="6.51"/>
    <n v="116.7"/>
  </r>
  <r>
    <x v="22"/>
    <s v="fashion_roupa_feminina"/>
    <x v="37"/>
    <n v="2"/>
    <n v="2"/>
    <n v="119.2"/>
    <n v="89.9"/>
    <n v="29.3"/>
    <n v="44.95"/>
  </r>
  <r>
    <x v="22"/>
    <s v="fashion_roupa_infanto_juvenil"/>
    <x v="65"/>
    <n v="1"/>
    <n v="1"/>
    <n v="118.96"/>
    <n v="110"/>
    <n v="8.9600000000000009"/>
    <n v="110"/>
  </r>
  <r>
    <x v="22"/>
    <s v="livros_tecnicos"/>
    <x v="51"/>
    <n v="1"/>
    <n v="1"/>
    <n v="95.32"/>
    <n v="80"/>
    <n v="15.32"/>
    <n v="80"/>
  </r>
  <r>
    <x v="22"/>
    <s v="moveis_cozinha_area_de_servico_jantar_e_jardim"/>
    <x v="36"/>
    <n v="1"/>
    <n v="1"/>
    <n v="86.8"/>
    <n v="48.9"/>
    <n v="37.9"/>
    <n v="48.9"/>
  </r>
  <r>
    <x v="22"/>
    <s v="alimentos_bebidas"/>
    <x v="57"/>
    <n v="2"/>
    <n v="2"/>
    <n v="82.78"/>
    <n v="57.4"/>
    <n v="25.38"/>
    <n v="28.7"/>
  </r>
  <r>
    <x v="22"/>
    <s v="fashion_roupa_masculina"/>
    <x v="25"/>
    <n v="1"/>
    <n v="1"/>
    <n v="72.66"/>
    <n v="59.9"/>
    <n v="12.76"/>
    <n v="59.9"/>
  </r>
  <r>
    <x v="22"/>
    <s v="bebidas"/>
    <x v="54"/>
    <n v="1"/>
    <n v="1"/>
    <n v="69.2"/>
    <n v="49.99"/>
    <n v="19.21"/>
    <n v="49.99"/>
  </r>
  <r>
    <x v="22"/>
    <s v="dvds_blu_ray"/>
    <x v="45"/>
    <n v="1"/>
    <n v="1"/>
    <n v="29.5"/>
    <n v="16.899999999999999"/>
    <n v="12.6"/>
    <n v="16.899999999999999"/>
  </r>
  <r>
    <x v="22"/>
    <s v="casa_conforto_2"/>
    <x v="38"/>
    <n v="1"/>
    <n v="1"/>
    <n v="28"/>
    <n v="12.9"/>
    <n v="15.1"/>
    <n v="12.9"/>
  </r>
  <r>
    <x v="23"/>
    <s v="automotivo"/>
    <x v="12"/>
    <n v="27"/>
    <n v="27"/>
    <n v="16338.89"/>
    <n v="15702.82"/>
    <n v="636.07000000000005"/>
    <n v="581.58592592592584"/>
  </r>
  <r>
    <x v="23"/>
    <s v="cama_mesa_banho"/>
    <x v="9"/>
    <n v="71"/>
    <n v="93"/>
    <n v="9801.69"/>
    <n v="8250.07"/>
    <n v="1551.62"/>
    <n v="116.1981690140845"/>
  </r>
  <r>
    <x v="23"/>
    <s v="informatica_acessorios"/>
    <x v="19"/>
    <n v="60"/>
    <n v="73"/>
    <n v="9041.6"/>
    <n v="7836.11"/>
    <n v="1205.49"/>
    <n v="130.60183333333333"/>
  </r>
  <r>
    <x v="23"/>
    <s v="esporte_lazer"/>
    <x v="16"/>
    <n v="60"/>
    <n v="70"/>
    <n v="8337.6299999999992"/>
    <n v="6832.39"/>
    <n v="1505.24"/>
    <n v="113.87316666666666"/>
  </r>
  <r>
    <x v="23"/>
    <s v="perfumaria"/>
    <x v="26"/>
    <n v="35"/>
    <n v="35"/>
    <n v="7556.86"/>
    <n v="6927.75"/>
    <n v="629.11"/>
    <n v="197.93571428571428"/>
  </r>
  <r>
    <x v="23"/>
    <s v="cool_stuff"/>
    <x v="1"/>
    <n v="49"/>
    <n v="51"/>
    <n v="7506.71"/>
    <n v="6513.47"/>
    <n v="993.24"/>
    <n v="132.92795918367347"/>
  </r>
  <r>
    <x v="23"/>
    <s v="relogios_presentes"/>
    <x v="5"/>
    <n v="25"/>
    <n v="25"/>
    <n v="6749.48"/>
    <n v="6383.66"/>
    <n v="365.82"/>
    <n v="255.34639999999999"/>
  </r>
  <r>
    <x v="23"/>
    <s v="utilidades_domesticas"/>
    <x v="17"/>
    <n v="53"/>
    <n v="64"/>
    <n v="5516.46"/>
    <n v="4407.0600000000004"/>
    <n v="1109.4000000000001"/>
    <n v="83.152075471698112"/>
  </r>
  <r>
    <x v="23"/>
    <s v="beleza_saude"/>
    <x v="0"/>
    <n v="49"/>
    <n v="52"/>
    <n v="5286.45"/>
    <n v="4505.91"/>
    <n v="780.54"/>
    <n v="91.957346938775515"/>
  </r>
  <r>
    <x v="23"/>
    <s v="brinquedos"/>
    <x v="4"/>
    <n v="32"/>
    <n v="33"/>
    <n v="4014.47"/>
    <n v="3493.96"/>
    <n v="520.51"/>
    <n v="109.18625"/>
  </r>
  <r>
    <x v="23"/>
    <s v="ferramentas_jardim"/>
    <x v="2"/>
    <n v="26"/>
    <n v="32"/>
    <n v="3990.07"/>
    <n v="3308.92"/>
    <n v="681.15"/>
    <n v="127.26615384615386"/>
  </r>
  <r>
    <x v="23"/>
    <s v="eletroportateis"/>
    <x v="18"/>
    <n v="6"/>
    <n v="6"/>
    <n v="3756.63"/>
    <n v="3587.67"/>
    <n v="168.96"/>
    <n v="597.94500000000005"/>
  </r>
  <r>
    <x v="23"/>
    <s v="moveis_decoracao"/>
    <x v="10"/>
    <n v="33"/>
    <n v="42"/>
    <n v="3083.56"/>
    <n v="2418.5300000000002"/>
    <n v="665.03"/>
    <n v="73.288787878787872"/>
  </r>
  <r>
    <x v="23"/>
    <s v="telefonia"/>
    <x v="20"/>
    <n v="41"/>
    <n v="43"/>
    <n v="2957.81"/>
    <n v="2317.83"/>
    <n v="639.98"/>
    <n v="56.53243902439025"/>
  </r>
  <r>
    <x v="23"/>
    <s v="bebes"/>
    <x v="13"/>
    <n v="22"/>
    <n v="27"/>
    <n v="2740.6"/>
    <n v="2392.19"/>
    <n v="348.41"/>
    <n v="108.73590909090909"/>
  </r>
  <r>
    <x v="23"/>
    <s v="fashion_bolsas_e_acessorios"/>
    <x v="3"/>
    <n v="19"/>
    <n v="21"/>
    <n v="2439.73"/>
    <n v="2132.71"/>
    <n v="307.02"/>
    <n v="112.2478947368421"/>
  </r>
  <r>
    <x v="23"/>
    <s v="moveis_escritorio"/>
    <x v="31"/>
    <n v="11"/>
    <n v="12"/>
    <n v="2150.31"/>
    <n v="1701.75"/>
    <n v="448.56"/>
    <n v="154.70454545454547"/>
  </r>
  <r>
    <x v="23"/>
    <s v="malas_acessorios"/>
    <x v="32"/>
    <n v="14"/>
    <n v="14"/>
    <n v="1813.06"/>
    <n v="1310.5999999999999"/>
    <n v="502.46"/>
    <n v="93.614285714285714"/>
  </r>
  <r>
    <x v="23"/>
    <s v="unknown"/>
    <x v="22"/>
    <n v="11"/>
    <n v="12"/>
    <n v="1530.48"/>
    <n v="1347.26"/>
    <n v="183.22"/>
    <n v="122.47818181818181"/>
  </r>
  <r>
    <x v="23"/>
    <s v="pet_shop"/>
    <x v="8"/>
    <n v="9"/>
    <n v="9"/>
    <n v="1466.96"/>
    <n v="1186.93"/>
    <n v="280.02999999999997"/>
    <n v="131.88111111111112"/>
  </r>
  <r>
    <x v="23"/>
    <s v="instrumentos_musicais"/>
    <x v="33"/>
    <n v="2"/>
    <n v="3"/>
    <n v="1279.72"/>
    <n v="1173.9000000000001"/>
    <n v="105.82"/>
    <n v="586.95000000000005"/>
  </r>
  <r>
    <x v="23"/>
    <s v="papelaria"/>
    <x v="15"/>
    <n v="8"/>
    <n v="8"/>
    <n v="899.44"/>
    <n v="763.79"/>
    <n v="135.65"/>
    <n v="95.473749999999995"/>
  </r>
  <r>
    <x v="23"/>
    <s v="audio"/>
    <x v="46"/>
    <n v="5"/>
    <n v="5"/>
    <n v="879.14"/>
    <n v="805"/>
    <n v="74.14"/>
    <n v="161"/>
  </r>
  <r>
    <x v="23"/>
    <s v="consoles_games"/>
    <x v="7"/>
    <n v="5"/>
    <n v="7"/>
    <n v="739.94"/>
    <n v="626.6"/>
    <n v="113.34"/>
    <n v="125.32"/>
  </r>
  <r>
    <x v="23"/>
    <s v="eletrodomesticos"/>
    <x v="49"/>
    <n v="10"/>
    <n v="10"/>
    <n v="712.14"/>
    <n v="549.15"/>
    <n v="162.99"/>
    <n v="54.914999999999999"/>
  </r>
  <r>
    <x v="23"/>
    <s v="eletronicos"/>
    <x v="21"/>
    <n v="11"/>
    <n v="11"/>
    <n v="679.89"/>
    <n v="516.39"/>
    <n v="163.5"/>
    <n v="46.944545454545455"/>
  </r>
  <r>
    <x v="23"/>
    <s v="livros_interesse_geral"/>
    <x v="35"/>
    <n v="3"/>
    <n v="3"/>
    <n v="425.36"/>
    <n v="359.9"/>
    <n v="65.459999999999994"/>
    <n v="119.96666666666667"/>
  </r>
  <r>
    <x v="23"/>
    <s v="fashion_calcados"/>
    <x v="28"/>
    <n v="4"/>
    <n v="6"/>
    <n v="354.75"/>
    <n v="265.24"/>
    <n v="89.51"/>
    <n v="66.31"/>
  </r>
  <r>
    <x v="23"/>
    <s v="fashion_roupa_masculina"/>
    <x v="25"/>
    <n v="4"/>
    <n v="4"/>
    <n v="332.32"/>
    <n v="255.2"/>
    <n v="77.12"/>
    <n v="63.8"/>
  </r>
  <r>
    <x v="23"/>
    <s v="eletrodomesticos_2"/>
    <x v="23"/>
    <n v="1"/>
    <n v="1"/>
    <n v="302.91000000000003"/>
    <n v="269.99"/>
    <n v="32.92"/>
    <n v="269.99"/>
  </r>
  <r>
    <x v="23"/>
    <s v="market_place"/>
    <x v="24"/>
    <n v="2"/>
    <n v="2"/>
    <n v="232.83"/>
    <n v="189.8"/>
    <n v="43.03"/>
    <n v="94.9"/>
  </r>
  <r>
    <x v="23"/>
    <s v="moveis_sala"/>
    <x v="30"/>
    <n v="2"/>
    <n v="2"/>
    <n v="221.04"/>
    <n v="177.87"/>
    <n v="43.17"/>
    <n v="88.935000000000002"/>
  </r>
  <r>
    <x v="23"/>
    <s v="construcao_ferramentas_construcao"/>
    <x v="43"/>
    <n v="2"/>
    <n v="4"/>
    <n v="220.08"/>
    <n v="159.68"/>
    <n v="60.4"/>
    <n v="79.84"/>
  </r>
  <r>
    <x v="23"/>
    <s v="telefonia_fixa"/>
    <x v="11"/>
    <n v="3"/>
    <n v="3"/>
    <n v="207.61"/>
    <n v="142.97999999999999"/>
    <n v="64.63"/>
    <n v="47.66"/>
  </r>
  <r>
    <x v="23"/>
    <s v="casa_conforto"/>
    <x v="44"/>
    <n v="2"/>
    <n v="2"/>
    <n v="207.61"/>
    <n v="164.9"/>
    <n v="42.71"/>
    <n v="82.45"/>
  </r>
  <r>
    <x v="23"/>
    <s v="alimentos"/>
    <x v="39"/>
    <n v="1"/>
    <n v="1"/>
    <n v="171.79"/>
    <n v="149.9"/>
    <n v="21.89"/>
    <n v="149.9"/>
  </r>
  <r>
    <x v="23"/>
    <s v="pc_gamer"/>
    <x v="22"/>
    <n v="1"/>
    <n v="1"/>
    <n v="156.18"/>
    <n v="129.99"/>
    <n v="26.19"/>
    <n v="129.99"/>
  </r>
  <r>
    <x v="23"/>
    <s v="livros_importados"/>
    <x v="61"/>
    <n v="1"/>
    <n v="2"/>
    <n v="129.19999999999999"/>
    <n v="99"/>
    <n v="30.2"/>
    <n v="99"/>
  </r>
  <r>
    <x v="23"/>
    <s v="tablets_impressao_imagem"/>
    <x v="42"/>
    <n v="1"/>
    <n v="1"/>
    <n v="108.44"/>
    <n v="99"/>
    <n v="9.44"/>
    <n v="99"/>
  </r>
  <r>
    <x v="23"/>
    <s v="moveis_quarto"/>
    <x v="6"/>
    <n v="1"/>
    <n v="1"/>
    <n v="102.12"/>
    <n v="89.99"/>
    <n v="12.13"/>
    <n v="89.99"/>
  </r>
  <r>
    <x v="23"/>
    <s v="artes"/>
    <x v="56"/>
    <n v="1"/>
    <n v="1"/>
    <n v="97.88"/>
    <n v="90"/>
    <n v="7.88"/>
    <n v="90"/>
  </r>
  <r>
    <x v="23"/>
    <s v="dvds_blu_ray"/>
    <x v="45"/>
    <n v="1"/>
    <n v="1"/>
    <n v="89.02"/>
    <n v="69.989999999999995"/>
    <n v="19.03"/>
    <n v="69.989999999999995"/>
  </r>
  <r>
    <x v="23"/>
    <s v="fashion_esporte"/>
    <x v="55"/>
    <n v="1"/>
    <n v="1"/>
    <n v="81.89"/>
    <n v="69.900000000000006"/>
    <n v="11.99"/>
    <n v="69.900000000000006"/>
  </r>
  <r>
    <x v="23"/>
    <s v="fashion_roupa_feminina"/>
    <x v="37"/>
    <n v="1"/>
    <n v="1"/>
    <n v="80.099999999999994"/>
    <n v="64.900000000000006"/>
    <n v="15.2"/>
    <n v="64.900000000000006"/>
  </r>
  <r>
    <x v="23"/>
    <s v="casa_construcao"/>
    <x v="48"/>
    <n v="1"/>
    <n v="1"/>
    <n v="74.97"/>
    <n v="59.8"/>
    <n v="15.17"/>
    <n v="59.8"/>
  </r>
  <r>
    <x v="23"/>
    <s v="climatizacao"/>
    <x v="29"/>
    <n v="1"/>
    <n v="1"/>
    <n v="38.47"/>
    <n v="25.99"/>
    <n v="12.48"/>
    <n v="25.99"/>
  </r>
  <r>
    <x v="24"/>
    <s v="cool_stuff"/>
    <x v="1"/>
    <n v="39"/>
    <n v="40"/>
    <n v="10489.61"/>
    <n v="9380.6299999999992"/>
    <n v="1108.98"/>
    <n v="240.52897435897435"/>
  </r>
  <r>
    <x v="24"/>
    <s v="beleza_saude"/>
    <x v="0"/>
    <n v="53"/>
    <n v="59"/>
    <n v="9082.41"/>
    <n v="7704.3"/>
    <n v="1378.11"/>
    <n v="145.36415094339623"/>
  </r>
  <r>
    <x v="24"/>
    <s v="utilidades_domesticas"/>
    <x v="17"/>
    <n v="67"/>
    <n v="83"/>
    <n v="7584.71"/>
    <n v="5850.81"/>
    <n v="1733.9"/>
    <n v="87.325522388059696"/>
  </r>
  <r>
    <x v="24"/>
    <s v="esporte_lazer"/>
    <x v="16"/>
    <n v="42"/>
    <n v="47"/>
    <n v="7575.52"/>
    <n v="6198.29"/>
    <n v="1377.23"/>
    <n v="147.57833333333332"/>
  </r>
  <r>
    <x v="24"/>
    <s v="cama_mesa_banho"/>
    <x v="9"/>
    <n v="69"/>
    <n v="73"/>
    <n v="7538.72"/>
    <n v="6318.94"/>
    <n v="1219.78"/>
    <n v="91.578840579710146"/>
  </r>
  <r>
    <x v="24"/>
    <s v="informatica_acessorios"/>
    <x v="19"/>
    <n v="42"/>
    <n v="52"/>
    <n v="6866.6"/>
    <n v="5910.45"/>
    <n v="956.15"/>
    <n v="140.72499999999999"/>
  </r>
  <r>
    <x v="24"/>
    <s v="moveis_decoracao"/>
    <x v="10"/>
    <n v="45"/>
    <n v="56"/>
    <n v="6776.91"/>
    <n v="4727.1499999999996"/>
    <n v="2049.7600000000002"/>
    <n v="105.04777777777778"/>
  </r>
  <r>
    <x v="24"/>
    <s v="relogios_presentes"/>
    <x v="5"/>
    <n v="28"/>
    <n v="30"/>
    <n v="5850.71"/>
    <n v="5384.88"/>
    <n v="465.83"/>
    <n v="192.31714285714287"/>
  </r>
  <r>
    <x v="24"/>
    <s v="automotivo"/>
    <x v="12"/>
    <n v="21"/>
    <n v="23"/>
    <n v="5793.57"/>
    <n v="5346.91"/>
    <n v="446.66"/>
    <n v="254.61476190476191"/>
  </r>
  <r>
    <x v="24"/>
    <s v="perfumaria"/>
    <x v="26"/>
    <n v="20"/>
    <n v="24"/>
    <n v="4070.09"/>
    <n v="3665.56"/>
    <n v="404.53"/>
    <n v="183.27799999999999"/>
  </r>
  <r>
    <x v="24"/>
    <s v="moveis_escritorio"/>
    <x v="31"/>
    <n v="16"/>
    <n v="18"/>
    <n v="3361.23"/>
    <n v="2716.09"/>
    <n v="645.14"/>
    <n v="169.75562500000001"/>
  </r>
  <r>
    <x v="24"/>
    <s v="brinquedos"/>
    <x v="4"/>
    <n v="26"/>
    <n v="27"/>
    <n v="3068.51"/>
    <n v="2618.79"/>
    <n v="449.72"/>
    <n v="100.72269230769231"/>
  </r>
  <r>
    <x v="24"/>
    <s v="consoles_games"/>
    <x v="7"/>
    <n v="10"/>
    <n v="11"/>
    <n v="2571.7399999999998"/>
    <n v="2385.6799999999998"/>
    <n v="186.06"/>
    <n v="238.56800000000001"/>
  </r>
  <r>
    <x v="24"/>
    <s v="eletroportateis"/>
    <x v="18"/>
    <n v="3"/>
    <n v="3"/>
    <n v="2544.5"/>
    <n v="2440.9899999999998"/>
    <n v="103.51"/>
    <n v="813.6633333333333"/>
  </r>
  <r>
    <x v="24"/>
    <s v="ferramentas_jardim"/>
    <x v="2"/>
    <n v="13"/>
    <n v="15"/>
    <n v="2202.83"/>
    <n v="1857.58"/>
    <n v="345.25"/>
    <n v="142.89076923076922"/>
  </r>
  <r>
    <x v="24"/>
    <s v="instrumentos_musicais"/>
    <x v="33"/>
    <n v="7"/>
    <n v="8"/>
    <n v="1938.51"/>
    <n v="1723.86"/>
    <n v="214.65"/>
    <n v="246.26571428571427"/>
  </r>
  <r>
    <x v="24"/>
    <s v="pet_shop"/>
    <x v="8"/>
    <n v="11"/>
    <n v="11"/>
    <n v="1459.99"/>
    <n v="1247.69"/>
    <n v="212.3"/>
    <n v="113.42636363636363"/>
  </r>
  <r>
    <x v="24"/>
    <s v="bebes"/>
    <x v="13"/>
    <n v="14"/>
    <n v="15"/>
    <n v="1435.98"/>
    <n v="1204.8599999999999"/>
    <n v="231.12"/>
    <n v="86.061428571428564"/>
  </r>
  <r>
    <x v="24"/>
    <s v="malas_acessorios"/>
    <x v="32"/>
    <n v="9"/>
    <n v="9"/>
    <n v="1323.3"/>
    <n v="1044.95"/>
    <n v="278.35000000000002"/>
    <n v="116.10555555555555"/>
  </r>
  <r>
    <x v="24"/>
    <s v="fashion_bolsas_e_acessorios"/>
    <x v="3"/>
    <n v="12"/>
    <n v="12"/>
    <n v="1203.6500000000001"/>
    <n v="1021.28"/>
    <n v="182.37"/>
    <n v="85.106666666666669"/>
  </r>
  <r>
    <x v="24"/>
    <s v="eletrodomesticos"/>
    <x v="49"/>
    <n v="11"/>
    <n v="11"/>
    <n v="1088.8699999999999"/>
    <n v="921.6"/>
    <n v="167.27"/>
    <n v="83.781818181818181"/>
  </r>
  <r>
    <x v="24"/>
    <s v="telefonia"/>
    <x v="20"/>
    <n v="23"/>
    <n v="23"/>
    <n v="941.43"/>
    <n v="638.48"/>
    <n v="302.95"/>
    <n v="27.76"/>
  </r>
  <r>
    <x v="24"/>
    <s v="papelaria"/>
    <x v="15"/>
    <n v="10"/>
    <n v="10"/>
    <n v="824.45"/>
    <n v="634.49"/>
    <n v="189.96"/>
    <n v="63.448999999999998"/>
  </r>
  <r>
    <x v="24"/>
    <s v="livros_interesse_geral"/>
    <x v="35"/>
    <n v="4"/>
    <n v="5"/>
    <n v="716.36"/>
    <n v="629.70000000000005"/>
    <n v="86.66"/>
    <n v="157.42500000000001"/>
  </r>
  <r>
    <x v="24"/>
    <s v="casa_conforto"/>
    <x v="44"/>
    <n v="4"/>
    <n v="4"/>
    <n v="696.18"/>
    <n v="626.70000000000005"/>
    <n v="69.48"/>
    <n v="156.67500000000001"/>
  </r>
  <r>
    <x v="24"/>
    <s v="eletronicos"/>
    <x v="21"/>
    <n v="6"/>
    <n v="7"/>
    <n v="517.13"/>
    <n v="413.59"/>
    <n v="103.54"/>
    <n v="68.931666666666658"/>
  </r>
  <r>
    <x v="24"/>
    <s v="eletrodomesticos_2"/>
    <x v="23"/>
    <n v="2"/>
    <n v="2"/>
    <n v="498.14"/>
    <n v="418.99"/>
    <n v="79.150000000000006"/>
    <n v="209.495"/>
  </r>
  <r>
    <x v="24"/>
    <s v="climatizacao"/>
    <x v="29"/>
    <n v="3"/>
    <n v="3"/>
    <n v="493.79"/>
    <n v="423.9"/>
    <n v="69.89"/>
    <n v="141.30000000000001"/>
  </r>
  <r>
    <x v="24"/>
    <s v="moveis_sala"/>
    <x v="30"/>
    <n v="3"/>
    <n v="3"/>
    <n v="444.25"/>
    <n v="333.86"/>
    <n v="110.39"/>
    <n v="111.28666666666666"/>
  </r>
  <r>
    <x v="24"/>
    <s v="unknown"/>
    <x v="22"/>
    <n v="7"/>
    <n v="7"/>
    <n v="418.58"/>
    <n v="300.48"/>
    <n v="118.1"/>
    <n v="42.925714285714285"/>
  </r>
  <r>
    <x v="24"/>
    <s v="moveis_cozinha_area_de_servico_jantar_e_jardim"/>
    <x v="36"/>
    <n v="1"/>
    <n v="1"/>
    <n v="292.42"/>
    <n v="229"/>
    <n v="63.42"/>
    <n v="229"/>
  </r>
  <r>
    <x v="24"/>
    <s v="artigos_de_natal"/>
    <x v="63"/>
    <n v="2"/>
    <n v="3"/>
    <n v="246.25"/>
    <n v="184.7"/>
    <n v="61.55"/>
    <n v="92.35"/>
  </r>
  <r>
    <x v="24"/>
    <s v="market_place"/>
    <x v="24"/>
    <n v="3"/>
    <n v="3"/>
    <n v="214.36"/>
    <n v="169.7"/>
    <n v="44.66"/>
    <n v="56.56666666666667"/>
  </r>
  <r>
    <x v="24"/>
    <s v="fashion_calcados"/>
    <x v="28"/>
    <n v="3"/>
    <n v="3"/>
    <n v="210.01"/>
    <n v="137.62"/>
    <n v="72.39"/>
    <n v="45.873333333333328"/>
  </r>
  <r>
    <x v="24"/>
    <s v="industria_comercio_e_negocios"/>
    <x v="53"/>
    <n v="1"/>
    <n v="1"/>
    <n v="187.38"/>
    <n v="145.97"/>
    <n v="41.41"/>
    <n v="145.97"/>
  </r>
  <r>
    <x v="24"/>
    <s v="fashion_roupa_masculina"/>
    <x v="25"/>
    <n v="1"/>
    <n v="1"/>
    <n v="186.79"/>
    <n v="129.99"/>
    <n v="56.8"/>
    <n v="129.99"/>
  </r>
  <r>
    <x v="24"/>
    <s v="musica"/>
    <x v="14"/>
    <n v="1"/>
    <n v="1"/>
    <n v="97.71"/>
    <n v="79.900000000000006"/>
    <n v="17.809999999999999"/>
    <n v="79.900000000000006"/>
  </r>
  <r>
    <x v="24"/>
    <s v="audio"/>
    <x v="46"/>
    <n v="1"/>
    <n v="1"/>
    <n v="96.88"/>
    <n v="89"/>
    <n v="7.88"/>
    <n v="89"/>
  </r>
  <r>
    <x v="24"/>
    <s v="construcao_ferramentas_jardim"/>
    <x v="47"/>
    <n v="1"/>
    <n v="1"/>
    <n v="52.68"/>
    <n v="39.99"/>
    <n v="12.69"/>
    <n v="39.99"/>
  </r>
  <r>
    <x v="24"/>
    <s v="telefonia_fixa"/>
    <x v="11"/>
    <n v="1"/>
    <n v="1"/>
    <n v="34.090000000000003"/>
    <n v="19.989999999999998"/>
    <n v="14.1"/>
    <n v="19.989999999999998"/>
  </r>
  <r>
    <x v="24"/>
    <s v="fashion_underwear_e_moda_praia"/>
    <x v="27"/>
    <n v="1"/>
    <n v="1"/>
    <n v="19"/>
    <n v="3.9"/>
    <n v="15.1"/>
    <n v="3.9"/>
  </r>
  <r>
    <x v="25"/>
    <s v="cama_mesa_banho"/>
    <x v="9"/>
    <n v="85"/>
    <n v="90"/>
    <n v="11388.12"/>
    <n v="9820.02"/>
    <n v="1568.1"/>
    <n v="115.52964705882353"/>
  </r>
  <r>
    <x v="25"/>
    <s v="cool_stuff"/>
    <x v="1"/>
    <n v="52"/>
    <n v="57"/>
    <n v="9604.7900000000009"/>
    <n v="8375.52"/>
    <n v="1229.27"/>
    <n v="161.06769230769231"/>
  </r>
  <r>
    <x v="25"/>
    <s v="beleza_saude"/>
    <x v="0"/>
    <n v="54"/>
    <n v="61"/>
    <n v="8896.2800000000007"/>
    <n v="7736.72"/>
    <n v="1159.56"/>
    <n v="143.27259259259259"/>
  </r>
  <r>
    <x v="25"/>
    <s v="esporte_lazer"/>
    <x v="16"/>
    <n v="62"/>
    <n v="68"/>
    <n v="8850.3700000000008"/>
    <n v="7574.24"/>
    <n v="1276.1300000000001"/>
    <n v="122.16516129032259"/>
  </r>
  <r>
    <x v="25"/>
    <s v="informatica_acessorios"/>
    <x v="19"/>
    <n v="31"/>
    <n v="34"/>
    <n v="8707.66"/>
    <n v="7904.05"/>
    <n v="803.61"/>
    <n v="254.96935483870965"/>
  </r>
  <r>
    <x v="25"/>
    <s v="utilidades_domesticas"/>
    <x v="17"/>
    <n v="73"/>
    <n v="87"/>
    <n v="8037.57"/>
    <n v="6396.18"/>
    <n v="1641.39"/>
    <n v="87.618904109589039"/>
  </r>
  <r>
    <x v="25"/>
    <s v="moveis_decoracao"/>
    <x v="10"/>
    <n v="52"/>
    <n v="64"/>
    <n v="7898.64"/>
    <n v="6702"/>
    <n v="1196.6400000000001"/>
    <n v="128.88461538461539"/>
  </r>
  <r>
    <x v="25"/>
    <s v="perfumaria"/>
    <x v="26"/>
    <n v="25"/>
    <n v="28"/>
    <n v="4551.0600000000004"/>
    <n v="4134.1899999999996"/>
    <n v="416.87"/>
    <n v="165.36760000000001"/>
  </r>
  <r>
    <x v="25"/>
    <s v="relogios_presentes"/>
    <x v="5"/>
    <n v="23"/>
    <n v="23"/>
    <n v="4499.54"/>
    <n v="4091.88"/>
    <n v="407.66"/>
    <n v="177.9078260869565"/>
  </r>
  <r>
    <x v="25"/>
    <s v="automotivo"/>
    <x v="12"/>
    <n v="20"/>
    <n v="25"/>
    <n v="4190.33"/>
    <n v="3641.86"/>
    <n v="548.47"/>
    <n v="182.09299999999999"/>
  </r>
  <r>
    <x v="25"/>
    <s v="ferramentas_jardim"/>
    <x v="2"/>
    <n v="18"/>
    <n v="20"/>
    <n v="3173.5"/>
    <n v="2713.03"/>
    <n v="460.47"/>
    <n v="150.72388888888889"/>
  </r>
  <r>
    <x v="25"/>
    <s v="brinquedos"/>
    <x v="4"/>
    <n v="29"/>
    <n v="32"/>
    <n v="3067.19"/>
    <n v="2592.83"/>
    <n v="474.36"/>
    <n v="89.407931034482772"/>
  </r>
  <r>
    <x v="25"/>
    <s v="bebes"/>
    <x v="13"/>
    <n v="14"/>
    <n v="14"/>
    <n v="2441.59"/>
    <n v="2109.36"/>
    <n v="332.23"/>
    <n v="150.66857142857143"/>
  </r>
  <r>
    <x v="25"/>
    <s v="malas_acessorios"/>
    <x v="32"/>
    <n v="14"/>
    <n v="14"/>
    <n v="2277.7800000000002"/>
    <n v="1913.89"/>
    <n v="363.89"/>
    <n v="136.70642857142857"/>
  </r>
  <r>
    <x v="25"/>
    <s v="moveis_escritorio"/>
    <x v="31"/>
    <n v="9"/>
    <n v="11"/>
    <n v="1933.29"/>
    <n v="1434.47"/>
    <n v="498.82"/>
    <n v="159.38555555555556"/>
  </r>
  <r>
    <x v="25"/>
    <s v="papelaria"/>
    <x v="15"/>
    <n v="11"/>
    <n v="12"/>
    <n v="1528.43"/>
    <n v="1329"/>
    <n v="199.43"/>
    <n v="120.81818181818181"/>
  </r>
  <r>
    <x v="25"/>
    <s v="agro_industria_e_comercio"/>
    <x v="40"/>
    <n v="1"/>
    <n v="1"/>
    <n v="1422.05"/>
    <n v="1390"/>
    <n v="32.049999999999997"/>
    <n v="1390"/>
  </r>
  <r>
    <x v="25"/>
    <s v="eletroportateis"/>
    <x v="18"/>
    <n v="9"/>
    <n v="9"/>
    <n v="1181.32"/>
    <n v="937.77"/>
    <n v="243.55"/>
    <n v="104.19666666666666"/>
  </r>
  <r>
    <x v="25"/>
    <s v="fashion_bolsas_e_acessorios"/>
    <x v="3"/>
    <n v="11"/>
    <n v="11"/>
    <n v="1169.8900000000001"/>
    <n v="1003.29"/>
    <n v="166.6"/>
    <n v="91.208181818181828"/>
  </r>
  <r>
    <x v="25"/>
    <s v="telefonia"/>
    <x v="20"/>
    <n v="23"/>
    <n v="24"/>
    <n v="988.14"/>
    <n v="597.9"/>
    <n v="390.24"/>
    <n v="25.995652173913044"/>
  </r>
  <r>
    <x v="25"/>
    <s v="climatizacao"/>
    <x v="29"/>
    <n v="2"/>
    <n v="2"/>
    <n v="943.19"/>
    <n v="903.9"/>
    <n v="39.29"/>
    <n v="451.95"/>
  </r>
  <r>
    <x v="25"/>
    <s v="eletrodomesticos"/>
    <x v="49"/>
    <n v="13"/>
    <n v="13"/>
    <n v="926.49"/>
    <n v="737.19"/>
    <n v="189.3"/>
    <n v="56.706923076923076"/>
  </r>
  <r>
    <x v="25"/>
    <s v="pet_shop"/>
    <x v="8"/>
    <n v="13"/>
    <n v="13"/>
    <n v="908.34"/>
    <n v="695.9"/>
    <n v="212.44"/>
    <n v="53.530769230769231"/>
  </r>
  <r>
    <x v="25"/>
    <s v="casa_construcao"/>
    <x v="48"/>
    <n v="2"/>
    <n v="2"/>
    <n v="750.31"/>
    <n v="704"/>
    <n v="46.31"/>
    <n v="352"/>
  </r>
  <r>
    <x v="25"/>
    <s v="eletronicos"/>
    <x v="21"/>
    <n v="10"/>
    <n v="10"/>
    <n v="729.94"/>
    <n v="544.67999999999995"/>
    <n v="185.26"/>
    <n v="54.468000000000004"/>
  </r>
  <r>
    <x v="25"/>
    <s v="consoles_games"/>
    <x v="7"/>
    <n v="5"/>
    <n v="5"/>
    <n v="709.74"/>
    <n v="616.88"/>
    <n v="92.86"/>
    <n v="123.376"/>
  </r>
  <r>
    <x v="25"/>
    <s v="musica"/>
    <x v="14"/>
    <n v="2"/>
    <n v="2"/>
    <n v="699.09"/>
    <n v="658"/>
    <n v="41.09"/>
    <n v="329"/>
  </r>
  <r>
    <x v="25"/>
    <s v="unknown"/>
    <x v="22"/>
    <n v="8"/>
    <n v="8"/>
    <n v="653.66"/>
    <n v="506.89"/>
    <n v="146.77000000000001"/>
    <n v="63.361249999999998"/>
  </r>
  <r>
    <x v="25"/>
    <s v="casa_conforto"/>
    <x v="44"/>
    <n v="4"/>
    <n v="5"/>
    <n v="646.24"/>
    <n v="577.9"/>
    <n v="68.34"/>
    <n v="144.47499999999999"/>
  </r>
  <r>
    <x v="25"/>
    <s v="instrumentos_musicais"/>
    <x v="33"/>
    <n v="2"/>
    <n v="2"/>
    <n v="636.85"/>
    <n v="603.9"/>
    <n v="32.950000000000003"/>
    <n v="301.95"/>
  </r>
  <r>
    <x v="25"/>
    <s v="construcao_ferramentas_jardim"/>
    <x v="47"/>
    <n v="3"/>
    <n v="4"/>
    <n v="540.39"/>
    <n v="469.6"/>
    <n v="70.790000000000006"/>
    <n v="156.53333333333333"/>
  </r>
  <r>
    <x v="25"/>
    <s v="eletrodomesticos_2"/>
    <x v="23"/>
    <n v="3"/>
    <n v="3"/>
    <n v="519.39"/>
    <n v="438.89"/>
    <n v="80.5"/>
    <n v="146.29666666666668"/>
  </r>
  <r>
    <x v="25"/>
    <s v="audio"/>
    <x v="46"/>
    <n v="3"/>
    <n v="3"/>
    <n v="472.8"/>
    <n v="433"/>
    <n v="39.799999999999997"/>
    <n v="144.33333333333331"/>
  </r>
  <r>
    <x v="25"/>
    <s v="market_place"/>
    <x v="24"/>
    <n v="3"/>
    <n v="3"/>
    <n v="394.84"/>
    <n v="353.36"/>
    <n v="41.48"/>
    <n v="117.78666666666668"/>
  </r>
  <r>
    <x v="25"/>
    <s v="livros_interesse_geral"/>
    <x v="35"/>
    <n v="4"/>
    <n v="4"/>
    <n v="281.81"/>
    <n v="217.48"/>
    <n v="64.33"/>
    <n v="54.37"/>
  </r>
  <r>
    <x v="25"/>
    <s v="fashion_calcados"/>
    <x v="28"/>
    <n v="4"/>
    <n v="4"/>
    <n v="226.72"/>
    <n v="172.52"/>
    <n v="54.2"/>
    <n v="43.13"/>
  </r>
  <r>
    <x v="25"/>
    <s v="moveis_sala"/>
    <x v="30"/>
    <n v="1"/>
    <n v="1"/>
    <n v="160.79"/>
    <n v="139.9"/>
    <n v="20.89"/>
    <n v="139.9"/>
  </r>
  <r>
    <x v="25"/>
    <s v="telefonia_fixa"/>
    <x v="11"/>
    <n v="3"/>
    <n v="3"/>
    <n v="136.32"/>
    <n v="85.97"/>
    <n v="50.35"/>
    <n v="28.656666666666666"/>
  </r>
  <r>
    <x v="25"/>
    <s v="construcao_ferramentas_construcao"/>
    <x v="43"/>
    <n v="1"/>
    <n v="1"/>
    <n v="132.02000000000001"/>
    <n v="99.99"/>
    <n v="32.03"/>
    <n v="99.99"/>
  </r>
  <r>
    <x v="25"/>
    <s v="tablets_impressao_imagem"/>
    <x v="42"/>
    <n v="1"/>
    <n v="1"/>
    <n v="111.19"/>
    <n v="99"/>
    <n v="12.19"/>
    <n v="99"/>
  </r>
  <r>
    <x v="25"/>
    <s v="portateis_casa_forno_e_cafe"/>
    <x v="66"/>
    <n v="1"/>
    <n v="1"/>
    <n v="88.65"/>
    <n v="71.900000000000006"/>
    <n v="16.75"/>
    <n v="71.900000000000006"/>
  </r>
  <r>
    <x v="25"/>
    <s v="moveis_cozinha_area_de_servico_jantar_e_jardim"/>
    <x v="36"/>
    <n v="1"/>
    <n v="1"/>
    <n v="67.59"/>
    <n v="48"/>
    <n v="19.59"/>
    <n v="48"/>
  </r>
  <r>
    <x v="25"/>
    <s v="fashion_roupa_feminina"/>
    <x v="37"/>
    <n v="1"/>
    <n v="1"/>
    <n v="58.94"/>
    <n v="49"/>
    <n v="9.94"/>
    <n v="49"/>
  </r>
  <r>
    <x v="25"/>
    <s v="fashion_esporte"/>
    <x v="55"/>
    <n v="1"/>
    <n v="1"/>
    <n v="55"/>
    <n v="39.9"/>
    <n v="15.1"/>
    <n v="39.9"/>
  </r>
  <r>
    <x v="25"/>
    <s v="dvds_blu_ray"/>
    <x v="45"/>
    <n v="1"/>
    <n v="1"/>
    <n v="45.53"/>
    <n v="19.899999999999999"/>
    <n v="25.63"/>
    <n v="19.899999999999999"/>
  </r>
  <r>
    <x v="25"/>
    <s v="casa_conforto_2"/>
    <x v="38"/>
    <n v="1"/>
    <n v="1"/>
    <n v="28"/>
    <n v="12.9"/>
    <n v="15.1"/>
    <n v="12.9"/>
  </r>
  <r>
    <x v="26"/>
    <s v="cama_mesa_banho"/>
    <x v="9"/>
    <n v="113"/>
    <n v="127"/>
    <n v="14998.24"/>
    <n v="12885.45"/>
    <n v="2112.79"/>
    <n v="114.03053097345133"/>
  </r>
  <r>
    <x v="26"/>
    <s v="cool_stuff"/>
    <x v="1"/>
    <n v="54"/>
    <n v="55"/>
    <n v="11923.99"/>
    <n v="10627.8"/>
    <n v="1296.19"/>
    <n v="196.8111111111111"/>
  </r>
  <r>
    <x v="26"/>
    <s v="informatica_acessorios"/>
    <x v="19"/>
    <n v="50"/>
    <n v="61"/>
    <n v="11167.05"/>
    <n v="10009.969999999999"/>
    <n v="1157.08"/>
    <n v="200.1994"/>
  </r>
  <r>
    <x v="26"/>
    <s v="esporte_lazer"/>
    <x v="16"/>
    <n v="67"/>
    <n v="74"/>
    <n v="8914.86"/>
    <n v="7484.76"/>
    <n v="1430.1"/>
    <n v="111.71283582089552"/>
  </r>
  <r>
    <x v="26"/>
    <s v="beleza_saude"/>
    <x v="0"/>
    <n v="58"/>
    <n v="61"/>
    <n v="8663.23"/>
    <n v="7486.71"/>
    <n v="1176.52"/>
    <n v="129.08120689655172"/>
  </r>
  <r>
    <x v="26"/>
    <s v="relogios_presentes"/>
    <x v="5"/>
    <n v="20"/>
    <n v="21"/>
    <n v="8141.44"/>
    <n v="7773.18"/>
    <n v="368.26"/>
    <n v="388.65899999999999"/>
  </r>
  <r>
    <x v="26"/>
    <s v="moveis_decoracao"/>
    <x v="10"/>
    <n v="59"/>
    <n v="75"/>
    <n v="7560.2"/>
    <n v="6243.62"/>
    <n v="1316.58"/>
    <n v="105.82406779661017"/>
  </r>
  <r>
    <x v="26"/>
    <s v="brinquedos"/>
    <x v="4"/>
    <n v="43"/>
    <n v="45"/>
    <n v="6988.87"/>
    <n v="6277.38"/>
    <n v="711.49"/>
    <n v="145.98558139534885"/>
  </r>
  <r>
    <x v="26"/>
    <s v="utilidades_domesticas"/>
    <x v="17"/>
    <n v="45"/>
    <n v="53"/>
    <n v="5563.09"/>
    <n v="4595.01"/>
    <n v="968.08"/>
    <n v="102.11133333333333"/>
  </r>
  <r>
    <x v="26"/>
    <s v="moveis_escritorio"/>
    <x v="31"/>
    <n v="22"/>
    <n v="24"/>
    <n v="4673.18"/>
    <n v="3587.35"/>
    <n v="1085.83"/>
    <n v="163.06136363636364"/>
  </r>
  <r>
    <x v="26"/>
    <s v="ferramentas_jardim"/>
    <x v="2"/>
    <n v="26"/>
    <n v="28"/>
    <n v="4164.3500000000004"/>
    <n v="3393.54"/>
    <n v="770.81"/>
    <n v="130.52076923076922"/>
  </r>
  <r>
    <x v="26"/>
    <s v="malas_acessorios"/>
    <x v="32"/>
    <n v="17"/>
    <n v="17"/>
    <n v="2880.55"/>
    <n v="2253.2600000000002"/>
    <n v="627.29"/>
    <n v="132.54470588235296"/>
  </r>
  <r>
    <x v="26"/>
    <s v="pet_shop"/>
    <x v="8"/>
    <n v="19"/>
    <n v="23"/>
    <n v="2603.15"/>
    <n v="2107.96"/>
    <n v="495.19"/>
    <n v="110.94526315789473"/>
  </r>
  <r>
    <x v="26"/>
    <s v="papelaria"/>
    <x v="15"/>
    <n v="18"/>
    <n v="19"/>
    <n v="2395.5300000000002"/>
    <n v="2092.27"/>
    <n v="303.26"/>
    <n v="116.23722222222223"/>
  </r>
  <r>
    <x v="26"/>
    <s v="bebes"/>
    <x v="13"/>
    <n v="22"/>
    <n v="24"/>
    <n v="2356.02"/>
    <n v="1915.8"/>
    <n v="440.22"/>
    <n v="87.081818181818178"/>
  </r>
  <r>
    <x v="26"/>
    <s v="automotivo"/>
    <x v="12"/>
    <n v="19"/>
    <n v="19"/>
    <n v="2228.25"/>
    <n v="1848.5"/>
    <n v="379.75"/>
    <n v="97.28947368421052"/>
  </r>
  <r>
    <x v="26"/>
    <s v="eletronicos"/>
    <x v="21"/>
    <n v="20"/>
    <n v="21"/>
    <n v="2032.91"/>
    <n v="1684.86"/>
    <n v="348.05"/>
    <n v="84.242999999999995"/>
  </r>
  <r>
    <x v="26"/>
    <s v="perfumaria"/>
    <x v="26"/>
    <n v="19"/>
    <n v="19"/>
    <n v="1905.74"/>
    <n v="1651.91"/>
    <n v="253.83"/>
    <n v="86.94263157894737"/>
  </r>
  <r>
    <x v="26"/>
    <s v="telefonia"/>
    <x v="20"/>
    <n v="27"/>
    <n v="29"/>
    <n v="1572.45"/>
    <n v="1132.6500000000001"/>
    <n v="439.8"/>
    <n v="41.95"/>
  </r>
  <r>
    <x v="26"/>
    <s v="casa_conforto"/>
    <x v="44"/>
    <n v="7"/>
    <n v="8"/>
    <n v="1245.1600000000001"/>
    <n v="1048.58"/>
    <n v="196.58"/>
    <n v="149.79714285714286"/>
  </r>
  <r>
    <x v="26"/>
    <s v="fashion_bolsas_e_acessorios"/>
    <x v="3"/>
    <n v="13"/>
    <n v="16"/>
    <n v="1215.1600000000001"/>
    <n v="970.58"/>
    <n v="244.58"/>
    <n v="74.66"/>
  </r>
  <r>
    <x v="26"/>
    <s v="moveis_sala"/>
    <x v="30"/>
    <n v="4"/>
    <n v="4"/>
    <n v="868.04"/>
    <n v="735.7"/>
    <n v="132.34"/>
    <n v="183.92500000000001"/>
  </r>
  <r>
    <x v="26"/>
    <s v="unknown"/>
    <x v="22"/>
    <n v="10"/>
    <n v="12"/>
    <n v="741.6"/>
    <n v="565.67999999999995"/>
    <n v="175.92"/>
    <n v="56.567999999999998"/>
  </r>
  <r>
    <x v="26"/>
    <s v="dvds_blu_ray"/>
    <x v="45"/>
    <n v="1"/>
    <n v="1"/>
    <n v="719.65"/>
    <n v="699"/>
    <n v="20.65"/>
    <n v="699"/>
  </r>
  <r>
    <x v="26"/>
    <s v="consoles_games"/>
    <x v="7"/>
    <n v="7"/>
    <n v="7"/>
    <n v="570.71"/>
    <n v="402.69"/>
    <n v="168.02"/>
    <n v="57.527142857142856"/>
  </r>
  <r>
    <x v="26"/>
    <s v="market_place"/>
    <x v="24"/>
    <n v="4"/>
    <n v="4"/>
    <n v="563.88"/>
    <n v="507.29"/>
    <n v="56.59"/>
    <n v="126.82250000000001"/>
  </r>
  <r>
    <x v="26"/>
    <s v="fashion_calcados"/>
    <x v="28"/>
    <n v="2"/>
    <n v="2"/>
    <n v="352.52"/>
    <n v="315.8"/>
    <n v="36.72"/>
    <n v="157.9"/>
  </r>
  <r>
    <x v="26"/>
    <s v="eletroportateis"/>
    <x v="18"/>
    <n v="6"/>
    <n v="6"/>
    <n v="351.44"/>
    <n v="261.67"/>
    <n v="89.77"/>
    <n v="43.611666666666672"/>
  </r>
  <r>
    <x v="26"/>
    <s v="musica"/>
    <x v="14"/>
    <n v="1"/>
    <n v="1"/>
    <n v="350.54"/>
    <n v="329"/>
    <n v="21.54"/>
    <n v="329"/>
  </r>
  <r>
    <x v="26"/>
    <s v="moveis_quarto"/>
    <x v="6"/>
    <n v="1"/>
    <n v="1"/>
    <n v="332.16"/>
    <n v="259"/>
    <n v="73.16"/>
    <n v="259"/>
  </r>
  <r>
    <x v="26"/>
    <s v="instrumentos_musicais"/>
    <x v="33"/>
    <n v="4"/>
    <n v="4"/>
    <n v="317.63"/>
    <n v="257.7"/>
    <n v="59.93"/>
    <n v="64.424999999999997"/>
  </r>
  <r>
    <x v="26"/>
    <s v="eletrodomesticos"/>
    <x v="49"/>
    <n v="5"/>
    <n v="5"/>
    <n v="303.82"/>
    <n v="212.4"/>
    <n v="91.42"/>
    <n v="42.48"/>
  </r>
  <r>
    <x v="26"/>
    <s v="artes"/>
    <x v="56"/>
    <n v="2"/>
    <n v="2"/>
    <n v="301.11"/>
    <n v="276.75"/>
    <n v="24.36"/>
    <n v="138.375"/>
  </r>
  <r>
    <x v="26"/>
    <s v="industria_comercio_e_negocios"/>
    <x v="53"/>
    <n v="1"/>
    <n v="1"/>
    <n v="236.12"/>
    <n v="145.97"/>
    <n v="90.15"/>
    <n v="145.97"/>
  </r>
  <r>
    <x v="26"/>
    <s v="bebidas"/>
    <x v="54"/>
    <n v="1"/>
    <n v="1"/>
    <n v="215.6"/>
    <n v="173.99"/>
    <n v="41.61"/>
    <n v="173.99"/>
  </r>
  <r>
    <x v="26"/>
    <s v="eletrodomesticos_2"/>
    <x v="23"/>
    <n v="1"/>
    <n v="1"/>
    <n v="202.48"/>
    <n v="159"/>
    <n v="43.48"/>
    <n v="159"/>
  </r>
  <r>
    <x v="26"/>
    <s v="audio"/>
    <x v="46"/>
    <n v="1"/>
    <n v="1"/>
    <n v="173.36"/>
    <n v="159.9"/>
    <n v="13.46"/>
    <n v="159.9"/>
  </r>
  <r>
    <x v="26"/>
    <s v="telefonia_fixa"/>
    <x v="11"/>
    <n v="3"/>
    <n v="4"/>
    <n v="163.92"/>
    <n v="105.78"/>
    <n v="58.14"/>
    <n v="35.26"/>
  </r>
  <r>
    <x v="26"/>
    <s v="construcao_ferramentas_construcao"/>
    <x v="43"/>
    <n v="1"/>
    <n v="1"/>
    <n v="156.91999999999999"/>
    <n v="99.99"/>
    <n v="56.93"/>
    <n v="99.99"/>
  </r>
  <r>
    <x v="26"/>
    <s v="livros_interesse_geral"/>
    <x v="35"/>
    <n v="1"/>
    <n v="1"/>
    <n v="140.61000000000001"/>
    <n v="122.5"/>
    <n v="18.11"/>
    <n v="122.5"/>
  </r>
  <r>
    <x v="26"/>
    <s v="cds_dvds_musicais"/>
    <x v="67"/>
    <n v="1"/>
    <n v="2"/>
    <n v="122.22"/>
    <n v="90"/>
    <n v="32.22"/>
    <n v="90"/>
  </r>
  <r>
    <x v="26"/>
    <s v="alimentos_bebidas"/>
    <x v="57"/>
    <n v="3"/>
    <n v="3"/>
    <n v="120.86"/>
    <n v="79.3"/>
    <n v="41.56"/>
    <n v="26.433333333333334"/>
  </r>
  <r>
    <x v="26"/>
    <s v="tablets_impressao_imagem"/>
    <x v="42"/>
    <n v="1"/>
    <n v="1"/>
    <n v="108.44"/>
    <n v="99"/>
    <n v="9.44"/>
    <n v="99"/>
  </r>
  <r>
    <x v="26"/>
    <s v="construcao_ferramentas_jardim"/>
    <x v="47"/>
    <n v="1"/>
    <n v="1"/>
    <n v="92.62"/>
    <n v="56.9"/>
    <n v="35.72"/>
    <n v="56.9"/>
  </r>
  <r>
    <x v="26"/>
    <s v="alimentos"/>
    <x v="39"/>
    <n v="1"/>
    <n v="1"/>
    <n v="78.680000000000007"/>
    <n v="63.49"/>
    <n v="15.19"/>
    <n v="63.49"/>
  </r>
  <r>
    <x v="26"/>
    <s v="climatizacao"/>
    <x v="29"/>
    <n v="1"/>
    <n v="1"/>
    <n v="26"/>
    <n v="10.9"/>
    <n v="15.1"/>
    <n v="10.9"/>
  </r>
  <r>
    <x v="27"/>
    <s v="cama_mesa_banho"/>
    <x v="9"/>
    <n v="125"/>
    <n v="137"/>
    <n v="18641.54"/>
    <n v="15984.29"/>
    <n v="2657.25"/>
    <n v="127.87432"/>
  </r>
  <r>
    <x v="27"/>
    <s v="esporte_lazer"/>
    <x v="16"/>
    <n v="78"/>
    <n v="93"/>
    <n v="11258.17"/>
    <n v="9099.56"/>
    <n v="2158.61"/>
    <n v="116.66102564102565"/>
  </r>
  <r>
    <x v="27"/>
    <s v="cool_stuff"/>
    <x v="1"/>
    <n v="61"/>
    <n v="63"/>
    <n v="10473.709999999999"/>
    <n v="9192.5499999999993"/>
    <n v="1281.1600000000001"/>
    <n v="150.69754098360656"/>
  </r>
  <r>
    <x v="27"/>
    <s v="informatica_acessorios"/>
    <x v="19"/>
    <n v="64"/>
    <n v="73"/>
    <n v="9687.77"/>
    <n v="8277.8700000000008"/>
    <n v="1409.9"/>
    <n v="129.34171875000001"/>
  </r>
  <r>
    <x v="27"/>
    <s v="relogios_presentes"/>
    <x v="5"/>
    <n v="42"/>
    <n v="44"/>
    <n v="9513.3700000000008"/>
    <n v="8836.06"/>
    <n v="677.31"/>
    <n v="210.38238095238094"/>
  </r>
  <r>
    <x v="27"/>
    <s v="beleza_saude"/>
    <x v="0"/>
    <n v="61"/>
    <n v="90"/>
    <n v="6757.07"/>
    <n v="5565.57"/>
    <n v="1191.5"/>
    <n v="91.2388524590164"/>
  </r>
  <r>
    <x v="27"/>
    <s v="brinquedos"/>
    <x v="4"/>
    <n v="49"/>
    <n v="50"/>
    <n v="5867.88"/>
    <n v="5016.62"/>
    <n v="851.26"/>
    <n v="102.38"/>
  </r>
  <r>
    <x v="27"/>
    <s v="moveis_decoracao"/>
    <x v="10"/>
    <n v="50"/>
    <n v="66"/>
    <n v="5556.87"/>
    <n v="4315.38"/>
    <n v="1241.49"/>
    <n v="86.307599999999994"/>
  </r>
  <r>
    <x v="27"/>
    <s v="utilidades_domesticas"/>
    <x v="17"/>
    <n v="43"/>
    <n v="50"/>
    <n v="4733.1899999999996"/>
    <n v="3833.14"/>
    <n v="900.05"/>
    <n v="89.142790697674414"/>
  </r>
  <r>
    <x v="27"/>
    <s v="moveis_escritorio"/>
    <x v="31"/>
    <n v="22"/>
    <n v="24"/>
    <n v="4456.71"/>
    <n v="3489.29"/>
    <n v="967.42"/>
    <n v="158.60409090909093"/>
  </r>
  <r>
    <x v="27"/>
    <s v="ferramentas_jardim"/>
    <x v="2"/>
    <n v="25"/>
    <n v="28"/>
    <n v="4274.63"/>
    <n v="3612.14"/>
    <n v="662.49"/>
    <n v="144.48560000000001"/>
  </r>
  <r>
    <x v="27"/>
    <s v="bebes"/>
    <x v="13"/>
    <n v="31"/>
    <n v="32"/>
    <n v="3944.94"/>
    <n v="3337.3"/>
    <n v="607.64"/>
    <n v="107.65483870967742"/>
  </r>
  <r>
    <x v="27"/>
    <s v="perfumaria"/>
    <x v="26"/>
    <n v="31"/>
    <n v="33"/>
    <n v="3704.22"/>
    <n v="3197.36"/>
    <n v="506.86"/>
    <n v="103.14064516129032"/>
  </r>
  <r>
    <x v="27"/>
    <s v="instrumentos_musicais"/>
    <x v="33"/>
    <n v="7"/>
    <n v="7"/>
    <n v="3414.26"/>
    <n v="3150.6"/>
    <n v="263.66000000000003"/>
    <n v="450.08571428571429"/>
  </r>
  <r>
    <x v="27"/>
    <s v="malas_acessorios"/>
    <x v="32"/>
    <n v="21"/>
    <n v="21"/>
    <n v="3278.11"/>
    <n v="2689"/>
    <n v="589.11"/>
    <n v="128.04761904761904"/>
  </r>
  <r>
    <x v="27"/>
    <s v="automotivo"/>
    <x v="12"/>
    <n v="28"/>
    <n v="34"/>
    <n v="3257.58"/>
    <n v="2648.02"/>
    <n v="609.55999999999995"/>
    <n v="94.572142857142865"/>
  </r>
  <r>
    <x v="27"/>
    <s v="eletronicos"/>
    <x v="21"/>
    <n v="25"/>
    <n v="28"/>
    <n v="2710.71"/>
    <n v="2219.9"/>
    <n v="490.81"/>
    <n v="88.796000000000006"/>
  </r>
  <r>
    <x v="27"/>
    <s v="casa_conforto"/>
    <x v="44"/>
    <n v="14"/>
    <n v="17"/>
    <n v="2525.0700000000002"/>
    <n v="2130.0700000000002"/>
    <n v="395"/>
    <n v="152.14785714285713"/>
  </r>
  <r>
    <x v="27"/>
    <s v="eletroportateis"/>
    <x v="18"/>
    <n v="9"/>
    <n v="10"/>
    <n v="2210.02"/>
    <n v="1981.53"/>
    <n v="228.49"/>
    <n v="220.17"/>
  </r>
  <r>
    <x v="27"/>
    <s v="pet_shop"/>
    <x v="8"/>
    <n v="18"/>
    <n v="25"/>
    <n v="1993.24"/>
    <n v="1522.61"/>
    <n v="470.63"/>
    <n v="84.589444444444439"/>
  </r>
  <r>
    <x v="27"/>
    <s v="fashion_bolsas_e_acessorios"/>
    <x v="3"/>
    <n v="20"/>
    <n v="22"/>
    <n v="1892.32"/>
    <n v="1562.04"/>
    <n v="330.28"/>
    <n v="78.102000000000004"/>
  </r>
  <r>
    <x v="27"/>
    <s v="moveis_sala"/>
    <x v="30"/>
    <n v="10"/>
    <n v="12"/>
    <n v="1798.69"/>
    <n v="1397.33"/>
    <n v="401.36"/>
    <n v="139.733"/>
  </r>
  <r>
    <x v="27"/>
    <s v="telefonia"/>
    <x v="20"/>
    <n v="24"/>
    <n v="25"/>
    <n v="1703.07"/>
    <n v="1296.2"/>
    <n v="406.87"/>
    <n v="54.008333333333333"/>
  </r>
  <r>
    <x v="27"/>
    <s v="papelaria"/>
    <x v="15"/>
    <n v="14"/>
    <n v="16"/>
    <n v="1352.59"/>
    <n v="1102.97"/>
    <n v="249.62"/>
    <n v="78.783571428571435"/>
  </r>
  <r>
    <x v="27"/>
    <s v="agro_industria_e_comercio"/>
    <x v="40"/>
    <n v="1"/>
    <n v="1"/>
    <n v="1199.47"/>
    <n v="1180"/>
    <n v="19.47"/>
    <n v="1180"/>
  </r>
  <r>
    <x v="27"/>
    <s v="unknown"/>
    <x v="22"/>
    <n v="11"/>
    <n v="12"/>
    <n v="1073.51"/>
    <n v="914.07"/>
    <n v="159.44"/>
    <n v="83.097272727272724"/>
  </r>
  <r>
    <x v="27"/>
    <s v="audio"/>
    <x v="46"/>
    <n v="4"/>
    <n v="4"/>
    <n v="548.92999999999995"/>
    <n v="483.89"/>
    <n v="65.040000000000006"/>
    <n v="120.9725"/>
  </r>
  <r>
    <x v="27"/>
    <s v="construcao_ferramentas_construcao"/>
    <x v="43"/>
    <n v="2"/>
    <n v="3"/>
    <n v="460.56"/>
    <n v="299.97000000000003"/>
    <n v="160.59"/>
    <n v="149.98500000000001"/>
  </r>
  <r>
    <x v="27"/>
    <s v="market_place"/>
    <x v="24"/>
    <n v="3"/>
    <n v="3"/>
    <n v="460.47"/>
    <n v="404.89"/>
    <n v="55.58"/>
    <n v="134.96333333333334"/>
  </r>
  <r>
    <x v="27"/>
    <s v="consoles_games"/>
    <x v="7"/>
    <n v="7"/>
    <n v="8"/>
    <n v="402.1"/>
    <n v="270.58"/>
    <n v="131.52000000000001"/>
    <n v="38.654285714285713"/>
  </r>
  <r>
    <x v="27"/>
    <s v="sinalizacao_e_seguranca"/>
    <x v="58"/>
    <n v="1"/>
    <n v="2"/>
    <n v="373.9"/>
    <n v="268"/>
    <n v="105.9"/>
    <n v="268"/>
  </r>
  <r>
    <x v="27"/>
    <s v="fashion_roupa_masculina"/>
    <x v="25"/>
    <n v="5"/>
    <n v="5"/>
    <n v="336.68"/>
    <n v="258.19"/>
    <n v="78.489999999999995"/>
    <n v="51.637999999999998"/>
  </r>
  <r>
    <x v="27"/>
    <s v="fashion_calcados"/>
    <x v="28"/>
    <n v="3"/>
    <n v="4"/>
    <n v="276.91000000000003"/>
    <n v="215.44"/>
    <n v="61.47"/>
    <n v="71.813333333333333"/>
  </r>
  <r>
    <x v="27"/>
    <s v="moveis_cozinha_area_de_servico_jantar_e_jardim"/>
    <x v="36"/>
    <n v="2"/>
    <n v="2"/>
    <n v="197.58"/>
    <n v="165.8"/>
    <n v="31.78"/>
    <n v="82.9"/>
  </r>
  <r>
    <x v="27"/>
    <s v="eletrodomesticos_2"/>
    <x v="23"/>
    <n v="1"/>
    <n v="1"/>
    <n v="176.36"/>
    <n v="149"/>
    <n v="27.36"/>
    <n v="149"/>
  </r>
  <r>
    <x v="27"/>
    <s v="construcao_ferramentas_jardim"/>
    <x v="47"/>
    <n v="2"/>
    <n v="2"/>
    <n v="163.56"/>
    <n v="139.80000000000001"/>
    <n v="23.76"/>
    <n v="69.900000000000006"/>
  </r>
  <r>
    <x v="27"/>
    <s v="livros_interesse_geral"/>
    <x v="35"/>
    <n v="1"/>
    <n v="1"/>
    <n v="157.84"/>
    <n v="115"/>
    <n v="42.84"/>
    <n v="115"/>
  </r>
  <r>
    <x v="27"/>
    <s v="eletrodomesticos"/>
    <x v="49"/>
    <n v="3"/>
    <n v="3"/>
    <n v="149.38"/>
    <n v="101.7"/>
    <n v="47.68"/>
    <n v="33.9"/>
  </r>
  <r>
    <x v="27"/>
    <s v="la_cuisine"/>
    <x v="59"/>
    <n v="1"/>
    <n v="1"/>
    <n v="147.15"/>
    <n v="119.99"/>
    <n v="27.16"/>
    <n v="119.99"/>
  </r>
  <r>
    <x v="27"/>
    <s v="artes_e_artesanato"/>
    <x v="64"/>
    <n v="1"/>
    <n v="1"/>
    <n v="145.56"/>
    <n v="129.9"/>
    <n v="15.66"/>
    <n v="129.9"/>
  </r>
  <r>
    <x v="27"/>
    <s v="climatizacao"/>
    <x v="29"/>
    <n v="1"/>
    <n v="1"/>
    <n v="144.03"/>
    <n v="125.9"/>
    <n v="18.13"/>
    <n v="125.9"/>
  </r>
  <r>
    <x v="27"/>
    <s v="alimentos"/>
    <x v="39"/>
    <n v="1"/>
    <n v="1"/>
    <n v="128.04"/>
    <n v="114.9"/>
    <n v="13.14"/>
    <n v="114.9"/>
  </r>
  <r>
    <x v="27"/>
    <s v="artes"/>
    <x v="56"/>
    <n v="1"/>
    <n v="1"/>
    <n v="123.79"/>
    <n v="110"/>
    <n v="13.79"/>
    <n v="110"/>
  </r>
  <r>
    <x v="27"/>
    <s v="cds_dvds_musicais"/>
    <x v="67"/>
    <n v="2"/>
    <n v="2"/>
    <n v="122.22"/>
    <n v="90"/>
    <n v="32.22"/>
    <n v="45"/>
  </r>
  <r>
    <x v="27"/>
    <s v="industria_comercio_e_negocios"/>
    <x v="53"/>
    <n v="1"/>
    <n v="1"/>
    <n v="116.13"/>
    <n v="99.99"/>
    <n v="16.14"/>
    <n v="99.99"/>
  </r>
  <r>
    <x v="27"/>
    <s v="dvds_blu_ray"/>
    <x v="45"/>
    <n v="2"/>
    <n v="2"/>
    <n v="76.81"/>
    <n v="33.799999999999997"/>
    <n v="43.01"/>
    <n v="16.899999999999999"/>
  </r>
  <r>
    <x v="27"/>
    <s v="artigos_de_natal"/>
    <x v="63"/>
    <n v="1"/>
    <n v="1"/>
    <n v="75.069999999999993"/>
    <n v="58.9"/>
    <n v="16.170000000000002"/>
    <n v="58.9"/>
  </r>
  <r>
    <x v="27"/>
    <s v="telefonia_fixa"/>
    <x v="11"/>
    <n v="2"/>
    <n v="2"/>
    <n v="74.86"/>
    <n v="52.98"/>
    <n v="21.88"/>
    <n v="26.49"/>
  </r>
  <r>
    <x v="27"/>
    <s v="fashion_underwear_e_moda_praia"/>
    <x v="27"/>
    <n v="1"/>
    <n v="1"/>
    <n v="71.819999999999993"/>
    <n v="59.9"/>
    <n v="11.92"/>
    <n v="59.9"/>
  </r>
  <r>
    <x v="27"/>
    <s v="alimentos_bebidas"/>
    <x v="57"/>
    <n v="2"/>
    <n v="2"/>
    <n v="45.43"/>
    <n v="36.4"/>
    <n v="9.0299999999999994"/>
    <n v="18.2"/>
  </r>
  <r>
    <x v="28"/>
    <s v="cama_mesa_banho"/>
    <x v="9"/>
    <n v="129"/>
    <n v="151"/>
    <n v="21260.35"/>
    <n v="18291.54"/>
    <n v="2968.81"/>
    <n v="141.79488372093022"/>
  </r>
  <r>
    <x v="28"/>
    <s v="informatica_acessorios"/>
    <x v="19"/>
    <n v="61"/>
    <n v="82"/>
    <n v="11737.1"/>
    <n v="10258.08"/>
    <n v="1479.02"/>
    <n v="168.16524590163934"/>
  </r>
  <r>
    <x v="28"/>
    <s v="ferramentas_jardim"/>
    <x v="2"/>
    <n v="70"/>
    <n v="89"/>
    <n v="10533.31"/>
    <n v="8819.24"/>
    <n v="1714.07"/>
    <n v="125.98914285714287"/>
  </r>
  <r>
    <x v="28"/>
    <s v="cool_stuff"/>
    <x v="1"/>
    <n v="50"/>
    <n v="50"/>
    <n v="8586.92"/>
    <n v="7692.4"/>
    <n v="894.52"/>
    <n v="153.84800000000001"/>
  </r>
  <r>
    <x v="28"/>
    <s v="beleza_saude"/>
    <x v="0"/>
    <n v="66"/>
    <n v="69"/>
    <n v="8350.0400000000009"/>
    <n v="7273.34"/>
    <n v="1076.7"/>
    <n v="110.20212121212121"/>
  </r>
  <r>
    <x v="28"/>
    <s v="esporte_lazer"/>
    <x v="16"/>
    <n v="68"/>
    <n v="75"/>
    <n v="7781.72"/>
    <n v="6532.18"/>
    <n v="1249.54"/>
    <n v="96.061470588235295"/>
  </r>
  <r>
    <x v="28"/>
    <s v="relogios_presentes"/>
    <x v="5"/>
    <n v="39"/>
    <n v="43"/>
    <n v="6895.11"/>
    <n v="6257.23"/>
    <n v="637.88"/>
    <n v="160.44179487179485"/>
  </r>
  <r>
    <x v="28"/>
    <s v="automotivo"/>
    <x v="12"/>
    <n v="27"/>
    <n v="27"/>
    <n v="6692.94"/>
    <n v="6172.21"/>
    <n v="520.73"/>
    <n v="228.60037037037037"/>
  </r>
  <r>
    <x v="28"/>
    <s v="bebes"/>
    <x v="13"/>
    <n v="36"/>
    <n v="37"/>
    <n v="6062.84"/>
    <n v="5280.79"/>
    <n v="782.05"/>
    <n v="146.68861111111113"/>
  </r>
  <r>
    <x v="28"/>
    <s v="moveis_decoracao"/>
    <x v="10"/>
    <n v="47"/>
    <n v="58"/>
    <n v="5493.85"/>
    <n v="4450.6400000000003"/>
    <n v="1043.21"/>
    <n v="94.694468085106379"/>
  </r>
  <r>
    <x v="28"/>
    <s v="moveis_escritorio"/>
    <x v="31"/>
    <n v="22"/>
    <n v="28"/>
    <n v="5411.06"/>
    <n v="4473.6400000000003"/>
    <n v="937.42"/>
    <n v="203.34727272727272"/>
  </r>
  <r>
    <x v="28"/>
    <s v="brinquedos"/>
    <x v="4"/>
    <n v="39"/>
    <n v="40"/>
    <n v="5156.41"/>
    <n v="4332.17"/>
    <n v="824.24"/>
    <n v="111.08128205128205"/>
  </r>
  <r>
    <x v="28"/>
    <s v="utilidades_domesticas"/>
    <x v="17"/>
    <n v="46"/>
    <n v="57"/>
    <n v="4806.8"/>
    <n v="3930.3"/>
    <n v="876.5"/>
    <n v="85.44130434782609"/>
  </r>
  <r>
    <x v="28"/>
    <s v="perfumaria"/>
    <x v="26"/>
    <n v="35"/>
    <n v="38"/>
    <n v="4677.1499999999996"/>
    <n v="4084.02"/>
    <n v="593.13"/>
    <n v="116.68628571428572"/>
  </r>
  <r>
    <x v="28"/>
    <s v="telefonia"/>
    <x v="20"/>
    <n v="33"/>
    <n v="35"/>
    <n v="3820.62"/>
    <n v="3297.41"/>
    <n v="523.21"/>
    <n v="99.921515151515152"/>
  </r>
  <r>
    <x v="28"/>
    <s v="eletronicos"/>
    <x v="21"/>
    <n v="19"/>
    <n v="23"/>
    <n v="2634.62"/>
    <n v="2186.6799999999998"/>
    <n v="447.94"/>
    <n v="115.08842105263157"/>
  </r>
  <r>
    <x v="28"/>
    <s v="eletrodomesticos"/>
    <x v="49"/>
    <n v="13"/>
    <n v="13"/>
    <n v="2114.0500000000002"/>
    <n v="1897.85"/>
    <n v="216.2"/>
    <n v="145.98846153846154"/>
  </r>
  <r>
    <x v="28"/>
    <s v="pet_shop"/>
    <x v="8"/>
    <n v="17"/>
    <n v="20"/>
    <n v="1752.53"/>
    <n v="1381.67"/>
    <n v="370.86"/>
    <n v="81.274705882352947"/>
  </r>
  <r>
    <x v="28"/>
    <s v="papelaria"/>
    <x v="15"/>
    <n v="14"/>
    <n v="14"/>
    <n v="1418.2"/>
    <n v="1202.77"/>
    <n v="215.43"/>
    <n v="85.912142857142854"/>
  </r>
  <r>
    <x v="28"/>
    <s v="fashion_bolsas_e_acessorios"/>
    <x v="3"/>
    <n v="19"/>
    <n v="20"/>
    <n v="1404.05"/>
    <n v="1096.02"/>
    <n v="308.02999999999997"/>
    <n v="57.685263157894731"/>
  </r>
  <r>
    <x v="28"/>
    <s v="malas_acessorios"/>
    <x v="32"/>
    <n v="11"/>
    <n v="11"/>
    <n v="1317.45"/>
    <n v="1122.99"/>
    <n v="194.46"/>
    <n v="102.09"/>
  </r>
  <r>
    <x v="28"/>
    <s v="consoles_games"/>
    <x v="7"/>
    <n v="9"/>
    <n v="9"/>
    <n v="1249.4100000000001"/>
    <n v="1122.5899999999999"/>
    <n v="126.82"/>
    <n v="124.73222222222223"/>
  </r>
  <r>
    <x v="28"/>
    <s v="unknown"/>
    <x v="22"/>
    <n v="15"/>
    <n v="17"/>
    <n v="1109.43"/>
    <n v="816.02"/>
    <n v="293.41000000000003"/>
    <n v="54.401333333333334"/>
  </r>
  <r>
    <x v="28"/>
    <s v="climatizacao"/>
    <x v="29"/>
    <n v="2"/>
    <n v="2"/>
    <n v="1069.77"/>
    <n v="1032.4000000000001"/>
    <n v="37.369999999999997"/>
    <n v="516.20000000000005"/>
  </r>
  <r>
    <x v="28"/>
    <s v="moveis_sala"/>
    <x v="30"/>
    <n v="4"/>
    <n v="6"/>
    <n v="1024.6300000000001"/>
    <n v="839.68"/>
    <n v="184.95"/>
    <n v="209.92"/>
  </r>
  <r>
    <x v="28"/>
    <s v="casa_conforto"/>
    <x v="44"/>
    <n v="8"/>
    <n v="9"/>
    <n v="849.4"/>
    <n v="724.6"/>
    <n v="124.8"/>
    <n v="90.575000000000003"/>
  </r>
  <r>
    <x v="28"/>
    <s v="eletroportateis"/>
    <x v="18"/>
    <n v="6"/>
    <n v="6"/>
    <n v="837.62"/>
    <n v="632.88"/>
    <n v="204.74"/>
    <n v="105.48"/>
  </r>
  <r>
    <x v="28"/>
    <s v="moveis_cozinha_area_de_servico_jantar_e_jardim"/>
    <x v="36"/>
    <n v="4"/>
    <n v="6"/>
    <n v="695.5"/>
    <n v="503.8"/>
    <n v="191.7"/>
    <n v="125.95"/>
  </r>
  <r>
    <x v="28"/>
    <s v="instrumentos_musicais"/>
    <x v="33"/>
    <n v="5"/>
    <n v="6"/>
    <n v="680.35"/>
    <n v="553.5"/>
    <n v="126.85"/>
    <n v="110.7"/>
  </r>
  <r>
    <x v="28"/>
    <s v="livros_interesse_geral"/>
    <x v="35"/>
    <n v="5"/>
    <n v="6"/>
    <n v="620.46"/>
    <n v="526.4"/>
    <n v="94.06"/>
    <n v="105.28"/>
  </r>
  <r>
    <x v="28"/>
    <s v="market_place"/>
    <x v="24"/>
    <n v="2"/>
    <n v="2"/>
    <n v="471.41"/>
    <n v="432.7"/>
    <n v="38.71"/>
    <n v="216.35"/>
  </r>
  <r>
    <x v="28"/>
    <s v="fashion_calcados"/>
    <x v="28"/>
    <n v="7"/>
    <n v="7"/>
    <n v="446.26"/>
    <n v="314.74"/>
    <n v="131.52000000000001"/>
    <n v="44.962857142857146"/>
  </r>
  <r>
    <x v="28"/>
    <s v="moveis_quarto"/>
    <x v="6"/>
    <n v="1"/>
    <n v="1"/>
    <n v="406.65"/>
    <n v="259"/>
    <n v="147.65"/>
    <n v="259"/>
  </r>
  <r>
    <x v="28"/>
    <s v="fashion_roupa_masculina"/>
    <x v="25"/>
    <n v="2"/>
    <n v="3"/>
    <n v="368.02"/>
    <n v="321.89999999999998"/>
    <n v="46.12"/>
    <n v="160.94999999999999"/>
  </r>
  <r>
    <x v="28"/>
    <s v="la_cuisine"/>
    <x v="59"/>
    <n v="2"/>
    <n v="2"/>
    <n v="256.89999999999998"/>
    <n v="221"/>
    <n v="35.9"/>
    <n v="110.5"/>
  </r>
  <r>
    <x v="28"/>
    <s v="sinalizacao_e_seguranca"/>
    <x v="58"/>
    <n v="2"/>
    <n v="2"/>
    <n v="223.13"/>
    <n v="198.01"/>
    <n v="25.12"/>
    <n v="99.004999999999995"/>
  </r>
  <r>
    <x v="28"/>
    <s v="alimentos"/>
    <x v="39"/>
    <n v="2"/>
    <n v="2"/>
    <n v="198.08"/>
    <n v="142.4"/>
    <n v="55.68"/>
    <n v="71.2"/>
  </r>
  <r>
    <x v="28"/>
    <s v="moveis_colchao_e_estofado"/>
    <x v="62"/>
    <n v="1"/>
    <n v="1"/>
    <n v="178.53"/>
    <n v="109.4"/>
    <n v="69.13"/>
    <n v="109.4"/>
  </r>
  <r>
    <x v="28"/>
    <s v="construcao_ferramentas_construcao"/>
    <x v="43"/>
    <n v="1"/>
    <n v="1"/>
    <n v="140.02000000000001"/>
    <n v="99.99"/>
    <n v="40.03"/>
    <n v="99.99"/>
  </r>
  <r>
    <x v="28"/>
    <s v="alimentos_bebidas"/>
    <x v="57"/>
    <n v="2"/>
    <n v="3"/>
    <n v="95.39"/>
    <n v="52.5"/>
    <n v="42.89"/>
    <n v="26.25"/>
  </r>
  <r>
    <x v="28"/>
    <s v="fashion_roupa_feminina"/>
    <x v="37"/>
    <n v="1"/>
    <n v="1"/>
    <n v="78.7"/>
    <n v="65.900000000000006"/>
    <n v="12.8"/>
    <n v="65.900000000000006"/>
  </r>
  <r>
    <x v="28"/>
    <s v="fashion_esporte"/>
    <x v="55"/>
    <n v="1"/>
    <n v="1"/>
    <n v="77.680000000000007"/>
    <n v="69.900000000000006"/>
    <n v="7.78"/>
    <n v="69.900000000000006"/>
  </r>
  <r>
    <x v="28"/>
    <s v="construcao_ferramentas_jardim"/>
    <x v="47"/>
    <n v="2"/>
    <n v="3"/>
    <n v="74.760000000000005"/>
    <n v="43.28"/>
    <n v="31.48"/>
    <n v="21.64"/>
  </r>
  <r>
    <x v="28"/>
    <s v="fashion_underwear_e_moda_praia"/>
    <x v="27"/>
    <n v="1"/>
    <n v="1"/>
    <n v="71.819999999999993"/>
    <n v="59.9"/>
    <n v="11.92"/>
    <n v="59.9"/>
  </r>
  <r>
    <x v="28"/>
    <s v="telefonia_fixa"/>
    <x v="11"/>
    <n v="1"/>
    <n v="1"/>
    <n v="37.619999999999997"/>
    <n v="19.989999999999998"/>
    <n v="17.63"/>
    <n v="19.989999999999998"/>
  </r>
  <r>
    <x v="28"/>
    <s v="artigos_de_natal"/>
    <x v="63"/>
    <n v="1"/>
    <n v="1"/>
    <n v="22.98"/>
    <n v="6.19"/>
    <n v="16.79"/>
    <n v="6.19"/>
  </r>
  <r>
    <x v="29"/>
    <s v="cama_mesa_banho"/>
    <x v="9"/>
    <n v="103"/>
    <n v="117"/>
    <n v="14196.02"/>
    <n v="11999.43"/>
    <n v="2196.59"/>
    <n v="116.49932038834952"/>
  </r>
  <r>
    <x v="29"/>
    <s v="beleza_saude"/>
    <x v="0"/>
    <n v="63"/>
    <n v="65"/>
    <n v="12084.73"/>
    <n v="10704.98"/>
    <n v="1379.75"/>
    <n v="169.92031746031748"/>
  </r>
  <r>
    <x v="29"/>
    <s v="esporte_lazer"/>
    <x v="16"/>
    <n v="86"/>
    <n v="101"/>
    <n v="11438.11"/>
    <n v="9717.91"/>
    <n v="1720.2"/>
    <n v="112.99895348837209"/>
  </r>
  <r>
    <x v="29"/>
    <s v="informatica_acessorios"/>
    <x v="19"/>
    <n v="72"/>
    <n v="81"/>
    <n v="8777.08"/>
    <n v="7466.87"/>
    <n v="1310.21"/>
    <n v="103.70652777777778"/>
  </r>
  <r>
    <x v="29"/>
    <s v="relogios_presentes"/>
    <x v="5"/>
    <n v="35"/>
    <n v="39"/>
    <n v="8077.6"/>
    <n v="7395.56"/>
    <n v="682.04"/>
    <n v="211.30171428571427"/>
  </r>
  <r>
    <x v="29"/>
    <s v="moveis_decoracao"/>
    <x v="10"/>
    <n v="67"/>
    <n v="81"/>
    <n v="7603"/>
    <n v="6083.36"/>
    <n v="1519.64"/>
    <n v="90.796417910447758"/>
  </r>
  <r>
    <x v="29"/>
    <s v="cool_stuff"/>
    <x v="1"/>
    <n v="33"/>
    <n v="34"/>
    <n v="6705.31"/>
    <n v="5998.21"/>
    <n v="707.1"/>
    <n v="181.76393939393941"/>
  </r>
  <r>
    <x v="29"/>
    <s v="utilidades_domesticas"/>
    <x v="17"/>
    <n v="63"/>
    <n v="78"/>
    <n v="6582.43"/>
    <n v="5218.08"/>
    <n v="1364.35"/>
    <n v="82.826666666666668"/>
  </r>
  <r>
    <x v="29"/>
    <s v="brinquedos"/>
    <x v="4"/>
    <n v="44"/>
    <n v="45"/>
    <n v="6390.33"/>
    <n v="5645.33"/>
    <n v="745"/>
    <n v="128.30295454545455"/>
  </r>
  <r>
    <x v="29"/>
    <s v="moveis_escritorio"/>
    <x v="31"/>
    <n v="26"/>
    <n v="34"/>
    <n v="5828.48"/>
    <n v="4665.82"/>
    <n v="1162.6600000000001"/>
    <n v="179.45461538461538"/>
  </r>
  <r>
    <x v="29"/>
    <s v="bebes"/>
    <x v="13"/>
    <n v="22"/>
    <n v="22"/>
    <n v="4058.36"/>
    <n v="3639.94"/>
    <n v="418.42"/>
    <n v="165.4518181818182"/>
  </r>
  <r>
    <x v="29"/>
    <s v="perfumaria"/>
    <x v="26"/>
    <n v="24"/>
    <n v="25"/>
    <n v="3680.88"/>
    <n v="3305.2"/>
    <n v="375.68"/>
    <n v="137.71666666666667"/>
  </r>
  <r>
    <x v="29"/>
    <s v="telefonia"/>
    <x v="20"/>
    <n v="39"/>
    <n v="41"/>
    <n v="3461.59"/>
    <n v="2883.37"/>
    <n v="578.22"/>
    <n v="73.932564102564115"/>
  </r>
  <r>
    <x v="29"/>
    <s v="consoles_games"/>
    <x v="7"/>
    <n v="18"/>
    <n v="19"/>
    <n v="3236.87"/>
    <n v="2863.48"/>
    <n v="373.39"/>
    <n v="159.08222222222224"/>
  </r>
  <r>
    <x v="29"/>
    <s v="ferramentas_jardim"/>
    <x v="2"/>
    <n v="23"/>
    <n v="27"/>
    <n v="3089.47"/>
    <n v="2451.2800000000002"/>
    <n v="638.19000000000005"/>
    <n v="106.57739130434783"/>
  </r>
  <r>
    <x v="29"/>
    <s v="automotivo"/>
    <x v="12"/>
    <n v="25"/>
    <n v="28"/>
    <n v="2622.27"/>
    <n v="1985.12"/>
    <n v="637.15"/>
    <n v="79.404799999999994"/>
  </r>
  <r>
    <x v="29"/>
    <s v="instrumentos_musicais"/>
    <x v="33"/>
    <n v="8"/>
    <n v="11"/>
    <n v="2340.14"/>
    <n v="2075.79"/>
    <n v="264.35000000000002"/>
    <n v="259.47375"/>
  </r>
  <r>
    <x v="29"/>
    <s v="papelaria"/>
    <x v="15"/>
    <n v="20"/>
    <n v="21"/>
    <n v="2225.27"/>
    <n v="1840.34"/>
    <n v="384.93"/>
    <n v="92.016999999999996"/>
  </r>
  <r>
    <x v="29"/>
    <s v="malas_acessorios"/>
    <x v="32"/>
    <n v="17"/>
    <n v="18"/>
    <n v="2101.4"/>
    <n v="1750.06"/>
    <n v="351.34"/>
    <n v="102.94470588235295"/>
  </r>
  <r>
    <x v="29"/>
    <s v="pet_shop"/>
    <x v="8"/>
    <n v="12"/>
    <n v="13"/>
    <n v="1409.16"/>
    <n v="1166.7"/>
    <n v="242.46"/>
    <n v="97.224999999999994"/>
  </r>
  <r>
    <x v="29"/>
    <s v="eletrodomesticos"/>
    <x v="49"/>
    <n v="12"/>
    <n v="12"/>
    <n v="1352.59"/>
    <n v="1106.74"/>
    <n v="245.85"/>
    <n v="92.228333333333339"/>
  </r>
  <r>
    <x v="29"/>
    <s v="fashion_bolsas_e_acessorios"/>
    <x v="3"/>
    <n v="21"/>
    <n v="21"/>
    <n v="1296.5899999999999"/>
    <n v="1003.78"/>
    <n v="292.81"/>
    <n v="47.799047619047613"/>
  </r>
  <r>
    <x v="29"/>
    <s v="eletronicos"/>
    <x v="21"/>
    <n v="12"/>
    <n v="13"/>
    <n v="935.3"/>
    <n v="733.09"/>
    <n v="202.21"/>
    <n v="61.090833333333336"/>
  </r>
  <r>
    <x v="29"/>
    <s v="moveis_sala"/>
    <x v="30"/>
    <n v="6"/>
    <n v="6"/>
    <n v="791.37"/>
    <n v="633.61"/>
    <n v="157.76"/>
    <n v="105.60166666666666"/>
  </r>
  <r>
    <x v="29"/>
    <s v="unknown"/>
    <x v="22"/>
    <n v="13"/>
    <n v="14"/>
    <n v="759.58"/>
    <n v="555.69000000000005"/>
    <n v="203.89"/>
    <n v="42.745384615384616"/>
  </r>
  <r>
    <x v="29"/>
    <s v="eletroportateis"/>
    <x v="18"/>
    <n v="6"/>
    <n v="6"/>
    <n v="709.96"/>
    <n v="584.26"/>
    <n v="125.7"/>
    <n v="97.376666666666665"/>
  </r>
  <r>
    <x v="29"/>
    <s v="moveis_cozinha_area_de_servico_jantar_e_jardim"/>
    <x v="36"/>
    <n v="2"/>
    <n v="2"/>
    <n v="698.88"/>
    <n v="598.9"/>
    <n v="99.98"/>
    <n v="299.45"/>
  </r>
  <r>
    <x v="29"/>
    <s v="moveis_quarto"/>
    <x v="6"/>
    <n v="2"/>
    <n v="2"/>
    <n v="629.84"/>
    <n v="559.99"/>
    <n v="69.849999999999994"/>
    <n v="279.995"/>
  </r>
  <r>
    <x v="29"/>
    <s v="eletrodomesticos_2"/>
    <x v="23"/>
    <n v="3"/>
    <n v="3"/>
    <n v="624.72"/>
    <n v="477"/>
    <n v="147.72"/>
    <n v="159"/>
  </r>
  <r>
    <x v="29"/>
    <s v="casa_conforto"/>
    <x v="44"/>
    <n v="5"/>
    <n v="6"/>
    <n v="480.7"/>
    <n v="402.6"/>
    <n v="78.099999999999994"/>
    <n v="80.52"/>
  </r>
  <r>
    <x v="29"/>
    <s v="livros_interesse_geral"/>
    <x v="35"/>
    <n v="3"/>
    <n v="3"/>
    <n v="447.43"/>
    <n v="383.7"/>
    <n v="63.73"/>
    <n v="127.9"/>
  </r>
  <r>
    <x v="29"/>
    <s v="fashion_calcados"/>
    <x v="28"/>
    <n v="4"/>
    <n v="4"/>
    <n v="441.95"/>
    <n v="376.24"/>
    <n v="65.709999999999994"/>
    <n v="94.06"/>
  </r>
  <r>
    <x v="29"/>
    <s v="construcao_ferramentas_iluminacao"/>
    <x v="68"/>
    <n v="1"/>
    <n v="1"/>
    <n v="401.45"/>
    <n v="360"/>
    <n v="41.45"/>
    <n v="360"/>
  </r>
  <r>
    <x v="29"/>
    <s v="alimentos"/>
    <x v="39"/>
    <n v="3"/>
    <n v="3"/>
    <n v="349.39"/>
    <n v="263.37"/>
    <n v="86.02"/>
    <n v="87.79"/>
  </r>
  <r>
    <x v="29"/>
    <s v="livros_tecnicos"/>
    <x v="51"/>
    <n v="1"/>
    <n v="1"/>
    <n v="223.26"/>
    <n v="199"/>
    <n v="24.26"/>
    <n v="199"/>
  </r>
  <r>
    <x v="29"/>
    <s v="market_place"/>
    <x v="24"/>
    <n v="3"/>
    <n v="3"/>
    <n v="179.04"/>
    <n v="128.6"/>
    <n v="50.44"/>
    <n v="42.866666666666667"/>
  </r>
  <r>
    <x v="29"/>
    <s v="fashion_underwear_e_moda_praia"/>
    <x v="27"/>
    <n v="1"/>
    <n v="1"/>
    <n v="170.84"/>
    <n v="155"/>
    <n v="15.84"/>
    <n v="155"/>
  </r>
  <r>
    <x v="29"/>
    <s v="fashion_roupa_masculina"/>
    <x v="25"/>
    <n v="1"/>
    <n v="1"/>
    <n v="155.63"/>
    <n v="139.9"/>
    <n v="15.73"/>
    <n v="139.9"/>
  </r>
  <r>
    <x v="29"/>
    <s v="bebidas"/>
    <x v="54"/>
    <n v="1"/>
    <n v="2"/>
    <n v="132.47999999999999"/>
    <n v="99.98"/>
    <n v="32.5"/>
    <n v="99.98"/>
  </r>
  <r>
    <x v="29"/>
    <s v="casa_construcao"/>
    <x v="48"/>
    <n v="1"/>
    <n v="2"/>
    <n v="123.8"/>
    <n v="93.6"/>
    <n v="30.2"/>
    <n v="93.6"/>
  </r>
  <r>
    <x v="29"/>
    <s v="artigos_de_festas"/>
    <x v="69"/>
    <n v="1"/>
    <n v="1"/>
    <n v="83.41"/>
    <n v="69.900000000000006"/>
    <n v="13.51"/>
    <n v="69.900000000000006"/>
  </r>
  <r>
    <x v="29"/>
    <s v="fashion_roupa_feminina"/>
    <x v="37"/>
    <n v="1"/>
    <n v="1"/>
    <n v="78.7"/>
    <n v="65.900000000000006"/>
    <n v="12.8"/>
    <n v="65.900000000000006"/>
  </r>
  <r>
    <x v="29"/>
    <s v="telefonia_fixa"/>
    <x v="11"/>
    <n v="2"/>
    <n v="2"/>
    <n v="71.87"/>
    <n v="39.979999999999997"/>
    <n v="31.89"/>
    <n v="19.989999999999998"/>
  </r>
  <r>
    <x v="29"/>
    <s v="construcao_ferramentas_construcao"/>
    <x v="43"/>
    <n v="1"/>
    <n v="1"/>
    <n v="65.47"/>
    <n v="49.49"/>
    <n v="15.98"/>
    <n v="49.49"/>
  </r>
  <r>
    <x v="29"/>
    <s v="cds_dvds_musicais"/>
    <x v="67"/>
    <n v="1"/>
    <n v="1"/>
    <n v="54.94"/>
    <n v="45"/>
    <n v="9.94"/>
    <n v="45"/>
  </r>
  <r>
    <x v="29"/>
    <s v="construcao_ferramentas_jardim"/>
    <x v="47"/>
    <n v="1"/>
    <n v="1"/>
    <n v="49.76"/>
    <n v="32.700000000000003"/>
    <n v="17.059999999999999"/>
    <n v="32.700000000000003"/>
  </r>
  <r>
    <x v="29"/>
    <s v="audio"/>
    <x v="46"/>
    <n v="1"/>
    <n v="1"/>
    <n v="45"/>
    <n v="29.9"/>
    <n v="15.1"/>
    <n v="29.9"/>
  </r>
  <r>
    <x v="29"/>
    <s v="sinalizacao_e_seguranca"/>
    <x v="58"/>
    <n v="1"/>
    <n v="1"/>
    <n v="21.75"/>
    <n v="9.9"/>
    <n v="11.85"/>
    <n v="9.9"/>
  </r>
  <r>
    <x v="30"/>
    <s v="relogios_presentes"/>
    <x v="5"/>
    <n v="53"/>
    <n v="54"/>
    <n v="12440.93"/>
    <n v="11577.87"/>
    <n v="863.06"/>
    <n v="218.45037735849058"/>
  </r>
  <r>
    <x v="30"/>
    <s v="cama_mesa_banho"/>
    <x v="9"/>
    <n v="81"/>
    <n v="93"/>
    <n v="12336.43"/>
    <n v="10641.1"/>
    <n v="1695.33"/>
    <n v="131.37160493827162"/>
  </r>
  <r>
    <x v="30"/>
    <s v="beleza_saude"/>
    <x v="0"/>
    <n v="73"/>
    <n v="77"/>
    <n v="11884.57"/>
    <n v="10516.81"/>
    <n v="1367.76"/>
    <n v="144.0658904109589"/>
  </r>
  <r>
    <x v="30"/>
    <s v="esporte_lazer"/>
    <x v="16"/>
    <n v="80"/>
    <n v="88"/>
    <n v="11143.22"/>
    <n v="9215.0300000000007"/>
    <n v="1928.19"/>
    <n v="115.18787500000001"/>
  </r>
  <r>
    <x v="30"/>
    <s v="informatica_acessorios"/>
    <x v="19"/>
    <n v="75"/>
    <n v="84"/>
    <n v="9607.2999999999993"/>
    <n v="8309.9500000000007"/>
    <n v="1297.3499999999999"/>
    <n v="110.79933333333334"/>
  </r>
  <r>
    <x v="30"/>
    <s v="moveis_decoracao"/>
    <x v="10"/>
    <n v="76"/>
    <n v="101"/>
    <n v="9074.2900000000009"/>
    <n v="7171.22"/>
    <n v="1903.07"/>
    <n v="94.358157894736848"/>
  </r>
  <r>
    <x v="30"/>
    <s v="cool_stuff"/>
    <x v="1"/>
    <n v="57"/>
    <n v="65"/>
    <n v="8642.83"/>
    <n v="7451.68"/>
    <n v="1191.1500000000001"/>
    <n v="130.73122807017543"/>
  </r>
  <r>
    <x v="30"/>
    <s v="utilidades_domesticas"/>
    <x v="17"/>
    <n v="64"/>
    <n v="78"/>
    <n v="6855.18"/>
    <n v="5456.48"/>
    <n v="1398.7"/>
    <n v="85.257499999999993"/>
  </r>
  <r>
    <x v="30"/>
    <s v="automotivo"/>
    <x v="12"/>
    <n v="37"/>
    <n v="42"/>
    <n v="6604.78"/>
    <n v="5641.99"/>
    <n v="962.79"/>
    <n v="152.48621621621621"/>
  </r>
  <r>
    <x v="30"/>
    <s v="brinquedos"/>
    <x v="4"/>
    <n v="52"/>
    <n v="54"/>
    <n v="6316.77"/>
    <n v="5251.69"/>
    <n v="1065.08"/>
    <n v="100.99403846153845"/>
  </r>
  <r>
    <x v="30"/>
    <s v="bebes"/>
    <x v="13"/>
    <n v="28"/>
    <n v="28"/>
    <n v="5125.32"/>
    <n v="4423.26"/>
    <n v="702.06"/>
    <n v="157.9735714285714"/>
  </r>
  <r>
    <x v="30"/>
    <s v="pet_shop"/>
    <x v="8"/>
    <n v="17"/>
    <n v="18"/>
    <n v="3888.3"/>
    <n v="3515.94"/>
    <n v="372.36"/>
    <n v="206.82"/>
  </r>
  <r>
    <x v="30"/>
    <s v="ferramentas_jardim"/>
    <x v="2"/>
    <n v="38"/>
    <n v="43"/>
    <n v="3638.81"/>
    <n v="2902.24"/>
    <n v="736.57"/>
    <n v="76.374736842105264"/>
  </r>
  <r>
    <x v="30"/>
    <s v="telefonia"/>
    <x v="20"/>
    <n v="36"/>
    <n v="38"/>
    <n v="3387.83"/>
    <n v="2783.96"/>
    <n v="603.87"/>
    <n v="77.332222222222214"/>
  </r>
  <r>
    <x v="30"/>
    <s v="instrumentos_musicais"/>
    <x v="33"/>
    <n v="6"/>
    <n v="6"/>
    <n v="2609"/>
    <n v="2459.6999999999998"/>
    <n v="149.30000000000001"/>
    <n v="409.95"/>
  </r>
  <r>
    <x v="30"/>
    <s v="moveis_escritorio"/>
    <x v="31"/>
    <n v="11"/>
    <n v="13"/>
    <n v="2590.46"/>
    <n v="2082.88"/>
    <n v="507.58"/>
    <n v="189.35272727272726"/>
  </r>
  <r>
    <x v="30"/>
    <s v="consoles_games"/>
    <x v="7"/>
    <n v="15"/>
    <n v="15"/>
    <n v="2126.89"/>
    <n v="1834.28"/>
    <n v="292.61"/>
    <n v="122.28533333333333"/>
  </r>
  <r>
    <x v="30"/>
    <s v="perfumaria"/>
    <x v="26"/>
    <n v="20"/>
    <n v="20"/>
    <n v="2103.98"/>
    <n v="1771.12"/>
    <n v="332.86"/>
    <n v="88.555999999999997"/>
  </r>
  <r>
    <x v="30"/>
    <s v="malas_acessorios"/>
    <x v="32"/>
    <n v="15"/>
    <n v="15"/>
    <n v="2054.39"/>
    <n v="1463.5"/>
    <n v="590.89"/>
    <n v="97.566666666666663"/>
  </r>
  <r>
    <x v="30"/>
    <s v="moveis_sala"/>
    <x v="30"/>
    <n v="8"/>
    <n v="9"/>
    <n v="1379.27"/>
    <n v="1092.27"/>
    <n v="287"/>
    <n v="136.53375"/>
  </r>
  <r>
    <x v="30"/>
    <s v="fashion_bolsas_e_acessorios"/>
    <x v="3"/>
    <n v="18"/>
    <n v="21"/>
    <n v="1372.24"/>
    <n v="1111.8699999999999"/>
    <n v="260.37"/>
    <n v="61.770555555555561"/>
  </r>
  <r>
    <x v="30"/>
    <s v="papelaria"/>
    <x v="15"/>
    <n v="15"/>
    <n v="15"/>
    <n v="1346.06"/>
    <n v="1050.48"/>
    <n v="295.58"/>
    <n v="70.031999999999996"/>
  </r>
  <r>
    <x v="30"/>
    <s v="eletrodomesticos"/>
    <x v="49"/>
    <n v="5"/>
    <n v="5"/>
    <n v="1161.01"/>
    <n v="980.6"/>
    <n v="180.41"/>
    <n v="196.12"/>
  </r>
  <r>
    <x v="30"/>
    <s v="unknown"/>
    <x v="22"/>
    <n v="12"/>
    <n v="13"/>
    <n v="1030.73"/>
    <n v="819.87"/>
    <n v="210.86"/>
    <n v="68.322500000000005"/>
  </r>
  <r>
    <x v="30"/>
    <s v="eletronicos"/>
    <x v="21"/>
    <n v="15"/>
    <n v="16"/>
    <n v="1020.11"/>
    <n v="780.93"/>
    <n v="239.18"/>
    <n v="52.061999999999998"/>
  </r>
  <r>
    <x v="30"/>
    <s v="eletrodomesticos_2"/>
    <x v="23"/>
    <n v="1"/>
    <n v="1"/>
    <n v="839.4"/>
    <n v="749"/>
    <n v="90.4"/>
    <n v="749"/>
  </r>
  <r>
    <x v="30"/>
    <s v="climatizacao"/>
    <x v="29"/>
    <n v="4"/>
    <n v="4"/>
    <n v="762.05"/>
    <n v="680.67"/>
    <n v="81.38"/>
    <n v="170.16749999999999"/>
  </r>
  <r>
    <x v="30"/>
    <s v="eletroportateis"/>
    <x v="18"/>
    <n v="9"/>
    <n v="11"/>
    <n v="761.46"/>
    <n v="624.26"/>
    <n v="137.19999999999999"/>
    <n v="69.362222222222215"/>
  </r>
  <r>
    <x v="30"/>
    <s v="casa_conforto"/>
    <x v="44"/>
    <n v="5"/>
    <n v="6"/>
    <n v="669.52"/>
    <n v="589.59"/>
    <n v="79.930000000000007"/>
    <n v="117.91800000000001"/>
  </r>
  <r>
    <x v="30"/>
    <s v="market_place"/>
    <x v="24"/>
    <n v="5"/>
    <n v="6"/>
    <n v="629.54"/>
    <n v="524.4"/>
    <n v="105.14"/>
    <n v="104.88"/>
  </r>
  <r>
    <x v="30"/>
    <s v="livros_interesse_geral"/>
    <x v="35"/>
    <n v="5"/>
    <n v="5"/>
    <n v="527.29"/>
    <n v="456.89"/>
    <n v="70.400000000000006"/>
    <n v="91.378"/>
  </r>
  <r>
    <x v="30"/>
    <s v="livros_tecnicos"/>
    <x v="51"/>
    <n v="2"/>
    <n v="2"/>
    <n v="525.26"/>
    <n v="474"/>
    <n v="51.26"/>
    <n v="237"/>
  </r>
  <r>
    <x v="30"/>
    <s v="telefonia_fixa"/>
    <x v="11"/>
    <n v="3"/>
    <n v="3"/>
    <n v="476.75"/>
    <n v="437.89"/>
    <n v="38.86"/>
    <n v="145.96333333333334"/>
  </r>
  <r>
    <x v="30"/>
    <s v="construcao_ferramentas_iluminacao"/>
    <x v="68"/>
    <n v="1"/>
    <n v="1"/>
    <n v="401.45"/>
    <n v="360"/>
    <n v="41.45"/>
    <n v="360"/>
  </r>
  <r>
    <x v="30"/>
    <s v="fashion_calcados"/>
    <x v="28"/>
    <n v="4"/>
    <n v="4"/>
    <n v="375.86"/>
    <n v="310.69"/>
    <n v="65.17"/>
    <n v="77.672499999999999"/>
  </r>
  <r>
    <x v="30"/>
    <s v="fashion_roupa_masculina"/>
    <x v="25"/>
    <n v="3"/>
    <n v="3"/>
    <n v="261.43"/>
    <n v="219.79"/>
    <n v="41.64"/>
    <n v="73.263333333333335"/>
  </r>
  <r>
    <x v="30"/>
    <s v="alimentos"/>
    <x v="39"/>
    <n v="2"/>
    <n v="2"/>
    <n v="210.06"/>
    <n v="179.9"/>
    <n v="30.16"/>
    <n v="89.95"/>
  </r>
  <r>
    <x v="30"/>
    <s v="construcao_ferramentas_jardim"/>
    <x v="47"/>
    <n v="1"/>
    <n v="1"/>
    <n v="208.6"/>
    <n v="194.9"/>
    <n v="13.7"/>
    <n v="194.9"/>
  </r>
  <r>
    <x v="30"/>
    <s v="fashion_roupa_feminina"/>
    <x v="37"/>
    <n v="2"/>
    <n v="2"/>
    <n v="207"/>
    <n v="178.9"/>
    <n v="28.1"/>
    <n v="89.45"/>
  </r>
  <r>
    <x v="30"/>
    <s v="la_cuisine"/>
    <x v="59"/>
    <n v="1"/>
    <n v="1"/>
    <n v="155.18"/>
    <n v="129"/>
    <n v="26.18"/>
    <n v="129"/>
  </r>
  <r>
    <x v="30"/>
    <s v="construcao_ferramentas_construcao"/>
    <x v="43"/>
    <n v="1"/>
    <n v="1"/>
    <n v="152.11000000000001"/>
    <n v="112"/>
    <n v="40.11"/>
    <n v="112"/>
  </r>
  <r>
    <x v="30"/>
    <s v="sinalizacao_e_seguranca"/>
    <x v="58"/>
    <n v="1"/>
    <n v="1"/>
    <n v="144.65"/>
    <n v="129"/>
    <n v="15.65"/>
    <n v="129"/>
  </r>
  <r>
    <x v="30"/>
    <s v="tablets_impressao_imagem"/>
    <x v="42"/>
    <n v="1"/>
    <n v="1"/>
    <n v="114.44"/>
    <n v="99"/>
    <n v="15.44"/>
    <n v="99"/>
  </r>
  <r>
    <x v="30"/>
    <s v="moveis_cozinha_area_de_servico_jantar_e_jardim"/>
    <x v="36"/>
    <n v="2"/>
    <n v="2"/>
    <n v="114.19"/>
    <n v="83.9"/>
    <n v="30.29"/>
    <n v="41.95"/>
  </r>
  <r>
    <x v="30"/>
    <s v="audio"/>
    <x v="46"/>
    <n v="2"/>
    <n v="2"/>
    <n v="108"/>
    <n v="79.8"/>
    <n v="28.2"/>
    <n v="39.9"/>
  </r>
  <r>
    <x v="30"/>
    <s v="alimentos_bebidas"/>
    <x v="57"/>
    <n v="2"/>
    <n v="2"/>
    <n v="90.52"/>
    <n v="51.49"/>
    <n v="39.03"/>
    <n v="25.745000000000001"/>
  </r>
  <r>
    <x v="30"/>
    <s v="dvds_blu_ray"/>
    <x v="45"/>
    <n v="1"/>
    <n v="1"/>
    <n v="42.53"/>
    <n v="16.899999999999999"/>
    <n v="25.63"/>
    <n v="16.899999999999999"/>
  </r>
  <r>
    <x v="31"/>
    <s v="cama_mesa_banho"/>
    <x v="9"/>
    <n v="115"/>
    <n v="135"/>
    <n v="17902.09"/>
    <n v="15394.64"/>
    <n v="2507.4499999999998"/>
    <n v="133.86643478260868"/>
  </r>
  <r>
    <x v="31"/>
    <s v="cool_stuff"/>
    <x v="1"/>
    <n v="67"/>
    <n v="67"/>
    <n v="14255.59"/>
    <n v="12797.93"/>
    <n v="1457.66"/>
    <n v="191.01388059701495"/>
  </r>
  <r>
    <x v="31"/>
    <s v="esporte_lazer"/>
    <x v="16"/>
    <n v="86"/>
    <n v="98"/>
    <n v="13089.99"/>
    <n v="11270.44"/>
    <n v="1819.55"/>
    <n v="131.05162790697673"/>
  </r>
  <r>
    <x v="31"/>
    <s v="beleza_saude"/>
    <x v="0"/>
    <n v="65"/>
    <n v="67"/>
    <n v="12070.47"/>
    <n v="10766.47"/>
    <n v="1304"/>
    <n v="165.63800000000001"/>
  </r>
  <r>
    <x v="31"/>
    <s v="informatica_acessorios"/>
    <x v="19"/>
    <n v="65"/>
    <n v="75"/>
    <n v="10316.81"/>
    <n v="8972.23"/>
    <n v="1344.58"/>
    <n v="138.03430769230769"/>
  </r>
  <r>
    <x v="31"/>
    <s v="moveis_decoracao"/>
    <x v="10"/>
    <n v="64"/>
    <n v="77"/>
    <n v="7745.42"/>
    <n v="6361.67"/>
    <n v="1383.75"/>
    <n v="99.401093750000001"/>
  </r>
  <r>
    <x v="31"/>
    <s v="utilidades_domesticas"/>
    <x v="17"/>
    <n v="56"/>
    <n v="62"/>
    <n v="7020.83"/>
    <n v="5843.36"/>
    <n v="1177.47"/>
    <n v="104.34571428571429"/>
  </r>
  <r>
    <x v="31"/>
    <s v="relogios_presentes"/>
    <x v="5"/>
    <n v="37"/>
    <n v="37"/>
    <n v="6958.34"/>
    <n v="6352.65"/>
    <n v="605.69000000000005"/>
    <n v="171.69324324324324"/>
  </r>
  <r>
    <x v="31"/>
    <s v="ferramentas_jardim"/>
    <x v="2"/>
    <n v="37"/>
    <n v="50"/>
    <n v="6529.29"/>
    <n v="5586.26"/>
    <n v="943.03"/>
    <n v="150.97999999999999"/>
  </r>
  <r>
    <x v="31"/>
    <s v="automotivo"/>
    <x v="12"/>
    <n v="20"/>
    <n v="22"/>
    <n v="4808.97"/>
    <n v="4089.7"/>
    <n v="719.27"/>
    <n v="204.48500000000001"/>
  </r>
  <r>
    <x v="31"/>
    <s v="brinquedos"/>
    <x v="4"/>
    <n v="38"/>
    <n v="40"/>
    <n v="4800.5200000000004"/>
    <n v="4123.67"/>
    <n v="676.85"/>
    <n v="108.51763157894737"/>
  </r>
  <r>
    <x v="31"/>
    <s v="bebes"/>
    <x v="13"/>
    <n v="20"/>
    <n v="22"/>
    <n v="3817.51"/>
    <n v="3358.32"/>
    <n v="459.19"/>
    <n v="167.916"/>
  </r>
  <r>
    <x v="31"/>
    <s v="moveis_escritorio"/>
    <x v="31"/>
    <n v="13"/>
    <n v="17"/>
    <n v="3722.84"/>
    <n v="3044.93"/>
    <n v="677.91"/>
    <n v="234.22538461538463"/>
  </r>
  <r>
    <x v="31"/>
    <s v="malas_acessorios"/>
    <x v="32"/>
    <n v="20"/>
    <n v="22"/>
    <n v="3002.76"/>
    <n v="2406"/>
    <n v="596.76"/>
    <n v="120.3"/>
  </r>
  <r>
    <x v="31"/>
    <s v="perfumaria"/>
    <x v="26"/>
    <n v="20"/>
    <n v="23"/>
    <n v="2934.09"/>
    <n v="2613.81"/>
    <n v="320.27999999999997"/>
    <n v="130.69049999999999"/>
  </r>
  <r>
    <x v="31"/>
    <s v="telefonia"/>
    <x v="20"/>
    <n v="26"/>
    <n v="27"/>
    <n v="2501.48"/>
    <n v="2066.9899999999998"/>
    <n v="434.49"/>
    <n v="79.499615384615382"/>
  </r>
  <r>
    <x v="31"/>
    <s v="pet_shop"/>
    <x v="8"/>
    <n v="16"/>
    <n v="23"/>
    <n v="2303.88"/>
    <n v="1918.33"/>
    <n v="385.55"/>
    <n v="119.895625"/>
  </r>
  <r>
    <x v="31"/>
    <s v="papelaria"/>
    <x v="15"/>
    <n v="19"/>
    <n v="22"/>
    <n v="2197.64"/>
    <n v="1753.29"/>
    <n v="444.35"/>
    <n v="92.278421052631572"/>
  </r>
  <r>
    <x v="31"/>
    <s v="consoles_games"/>
    <x v="7"/>
    <n v="9"/>
    <n v="10"/>
    <n v="2185.5"/>
    <n v="2009.87"/>
    <n v="175.63"/>
    <n v="223.31888888888889"/>
  </r>
  <r>
    <x v="31"/>
    <s v="telefonia_fixa"/>
    <x v="11"/>
    <n v="4"/>
    <n v="10"/>
    <n v="2013.12"/>
    <n v="1863.79"/>
    <n v="149.33000000000001"/>
    <n v="465.94749999999999"/>
  </r>
  <r>
    <x v="31"/>
    <s v="eletronicos"/>
    <x v="21"/>
    <n v="17"/>
    <n v="20"/>
    <n v="2000.2"/>
    <n v="1594.76"/>
    <n v="405.44"/>
    <n v="93.809411764705885"/>
  </r>
  <r>
    <x v="31"/>
    <s v="casa_conforto"/>
    <x v="44"/>
    <n v="8"/>
    <n v="10"/>
    <n v="1653.46"/>
    <n v="1455.4"/>
    <n v="198.06"/>
    <n v="181.92500000000001"/>
  </r>
  <r>
    <x v="31"/>
    <s v="fashion_bolsas_e_acessorios"/>
    <x v="3"/>
    <n v="15"/>
    <n v="19"/>
    <n v="1545.25"/>
    <n v="1287.06"/>
    <n v="258.19"/>
    <n v="85.804000000000002"/>
  </r>
  <r>
    <x v="31"/>
    <s v="eletrodomesticos"/>
    <x v="49"/>
    <n v="11"/>
    <n v="11"/>
    <n v="1408.27"/>
    <n v="1234.45"/>
    <n v="173.82"/>
    <n v="112.22272727272727"/>
  </r>
  <r>
    <x v="31"/>
    <s v="unknown"/>
    <x v="22"/>
    <n v="10"/>
    <n v="11"/>
    <n v="991.09"/>
    <n v="801.43"/>
    <n v="189.66"/>
    <n v="80.143000000000001"/>
  </r>
  <r>
    <x v="31"/>
    <s v="livros_interesse_geral"/>
    <x v="35"/>
    <n v="8"/>
    <n v="8"/>
    <n v="833.94"/>
    <n v="712.8"/>
    <n v="121.14"/>
    <n v="89.1"/>
  </r>
  <r>
    <x v="31"/>
    <s v="market_place"/>
    <x v="24"/>
    <n v="6"/>
    <n v="6"/>
    <n v="758.12"/>
    <n v="651.62"/>
    <n v="106.5"/>
    <n v="108.60333333333334"/>
  </r>
  <r>
    <x v="31"/>
    <s v="eletroportateis"/>
    <x v="18"/>
    <n v="6"/>
    <n v="6"/>
    <n v="655.27"/>
    <n v="571.66"/>
    <n v="83.61"/>
    <n v="95.276666666666657"/>
  </r>
  <r>
    <x v="31"/>
    <s v="fashion_underwear_e_moda_praia"/>
    <x v="27"/>
    <n v="4"/>
    <n v="4"/>
    <n v="578.51"/>
    <n v="511.9"/>
    <n v="66.61"/>
    <n v="127.97499999999999"/>
  </r>
  <r>
    <x v="31"/>
    <s v="eletrodomesticos_2"/>
    <x v="23"/>
    <n v="2"/>
    <n v="2"/>
    <n v="538.29999999999995"/>
    <n v="426.99"/>
    <n v="111.31"/>
    <n v="213.495"/>
  </r>
  <r>
    <x v="31"/>
    <s v="fashion_calcados"/>
    <x v="28"/>
    <n v="4"/>
    <n v="4"/>
    <n v="522.34"/>
    <n v="454.4"/>
    <n v="67.94"/>
    <n v="113.6"/>
  </r>
  <r>
    <x v="31"/>
    <s v="moveis_cozinha_area_de_servico_jantar_e_jardim"/>
    <x v="36"/>
    <n v="3"/>
    <n v="3"/>
    <n v="511.31"/>
    <n v="436.9"/>
    <n v="74.41"/>
    <n v="145.63333333333333"/>
  </r>
  <r>
    <x v="31"/>
    <s v="climatizacao"/>
    <x v="29"/>
    <n v="3"/>
    <n v="3"/>
    <n v="442.92"/>
    <n v="378.9"/>
    <n v="64.02"/>
    <n v="126.3"/>
  </r>
  <r>
    <x v="31"/>
    <s v="moveis_quarto"/>
    <x v="6"/>
    <n v="2"/>
    <n v="2"/>
    <n v="438.7"/>
    <n v="389"/>
    <n v="49.7"/>
    <n v="194.5"/>
  </r>
  <r>
    <x v="31"/>
    <s v="instrumentos_musicais"/>
    <x v="33"/>
    <n v="2"/>
    <n v="2"/>
    <n v="391.82"/>
    <n v="359.89"/>
    <n v="31.93"/>
    <n v="179.94499999999999"/>
  </r>
  <r>
    <x v="31"/>
    <s v="moveis_sala"/>
    <x v="30"/>
    <n v="3"/>
    <n v="3"/>
    <n v="325.06"/>
    <n v="251.37"/>
    <n v="73.69"/>
    <n v="83.79"/>
  </r>
  <r>
    <x v="31"/>
    <s v="la_cuisine"/>
    <x v="59"/>
    <n v="1"/>
    <n v="1"/>
    <n v="213.06"/>
    <n v="174"/>
    <n v="39.06"/>
    <n v="174"/>
  </r>
  <r>
    <x v="31"/>
    <s v="livros_tecnicos"/>
    <x v="51"/>
    <n v="2"/>
    <n v="2"/>
    <n v="209.07"/>
    <n v="176.55"/>
    <n v="32.520000000000003"/>
    <n v="88.275000000000006"/>
  </r>
  <r>
    <x v="31"/>
    <s v="audio"/>
    <x v="46"/>
    <n v="2"/>
    <n v="2"/>
    <n v="194.25"/>
    <n v="178"/>
    <n v="16.25"/>
    <n v="89"/>
  </r>
  <r>
    <x v="31"/>
    <s v="artes"/>
    <x v="56"/>
    <n v="2"/>
    <n v="2"/>
    <n v="186.53"/>
    <n v="154.9"/>
    <n v="31.63"/>
    <n v="77.45"/>
  </r>
  <r>
    <x v="31"/>
    <s v="construcao_ferramentas_construcao"/>
    <x v="43"/>
    <n v="1"/>
    <n v="1"/>
    <n v="158.08000000000001"/>
    <n v="112"/>
    <n v="46.08"/>
    <n v="112"/>
  </r>
  <r>
    <x v="31"/>
    <s v="cds_dvds_musicais"/>
    <x v="67"/>
    <n v="1"/>
    <n v="2"/>
    <n v="122.22"/>
    <n v="90"/>
    <n v="32.22"/>
    <n v="90"/>
  </r>
  <r>
    <x v="31"/>
    <s v="dvds_blu_ray"/>
    <x v="45"/>
    <n v="3"/>
    <n v="3"/>
    <n v="121.11"/>
    <n v="56.7"/>
    <n v="64.41"/>
    <n v="18.899999999999999"/>
  </r>
  <r>
    <x v="31"/>
    <s v="sinalizacao_e_seguranca"/>
    <x v="58"/>
    <n v="1"/>
    <n v="1"/>
    <n v="115.04"/>
    <n v="89.9"/>
    <n v="25.14"/>
    <n v="89.9"/>
  </r>
  <r>
    <x v="31"/>
    <s v="construcao_ferramentas_jardim"/>
    <x v="47"/>
    <n v="1"/>
    <n v="1"/>
    <n v="114.33"/>
    <n v="99.9"/>
    <n v="14.43"/>
    <n v="99.9"/>
  </r>
  <r>
    <x v="31"/>
    <s v="fashion_roupa_feminina"/>
    <x v="37"/>
    <n v="1"/>
    <n v="1"/>
    <n v="72.680000000000007"/>
    <n v="64.900000000000006"/>
    <n v="7.78"/>
    <n v="64.900000000000006"/>
  </r>
  <r>
    <x v="31"/>
    <s v="alimentos"/>
    <x v="39"/>
    <n v="2"/>
    <n v="2"/>
    <n v="65.260000000000005"/>
    <n v="39.31"/>
    <n v="25.95"/>
    <n v="19.655000000000001"/>
  </r>
  <r>
    <x v="31"/>
    <s v="fashion_roupa_masculina"/>
    <x v="25"/>
    <n v="1"/>
    <n v="1"/>
    <n v="64"/>
    <n v="49.9"/>
    <n v="14.1"/>
    <n v="49.9"/>
  </r>
  <r>
    <x v="31"/>
    <s v="portateis_casa_forno_e_cafe"/>
    <x v="66"/>
    <n v="1"/>
    <n v="1"/>
    <n v="33.75"/>
    <n v="21.9"/>
    <n v="11.85"/>
    <n v="21.9"/>
  </r>
  <r>
    <x v="31"/>
    <s v="tablets_impressao_imagem"/>
    <x v="42"/>
    <n v="1"/>
    <n v="1"/>
    <n v="30"/>
    <n v="14.9"/>
    <n v="15.1"/>
    <n v="14.9"/>
  </r>
  <r>
    <x v="31"/>
    <s v="alimentos_bebidas"/>
    <x v="57"/>
    <n v="1"/>
    <n v="1"/>
    <n v="24.35"/>
    <n v="12.5"/>
    <n v="11.85"/>
    <n v="12.5"/>
  </r>
  <r>
    <x v="31"/>
    <s v="bebidas"/>
    <x v="54"/>
    <n v="1"/>
    <n v="1"/>
    <n v="21.85"/>
    <n v="10"/>
    <n v="11.85"/>
    <n v="10"/>
  </r>
  <r>
    <x v="32"/>
    <s v="cama_mesa_banho"/>
    <x v="9"/>
    <n v="122"/>
    <n v="140"/>
    <n v="17765.48"/>
    <n v="15139.11"/>
    <n v="2626.37"/>
    <n v="124.09106557377049"/>
  </r>
  <r>
    <x v="32"/>
    <s v="beleza_saude"/>
    <x v="0"/>
    <n v="80"/>
    <n v="84"/>
    <n v="15420.39"/>
    <n v="13765.98"/>
    <n v="1654.41"/>
    <n v="172.07474999999999"/>
  </r>
  <r>
    <x v="32"/>
    <s v="esporte_lazer"/>
    <x v="16"/>
    <n v="95"/>
    <n v="103"/>
    <n v="11072.2"/>
    <n v="9249.31"/>
    <n v="1822.89"/>
    <n v="97.361157894736849"/>
  </r>
  <r>
    <x v="32"/>
    <s v="moveis_decoracao"/>
    <x v="10"/>
    <n v="80"/>
    <n v="98"/>
    <n v="10445.17"/>
    <n v="8632.52"/>
    <n v="1812.65"/>
    <n v="107.90649999999999"/>
  </r>
  <r>
    <x v="32"/>
    <s v="ferramentas_jardim"/>
    <x v="2"/>
    <n v="61"/>
    <n v="71"/>
    <n v="9175.1"/>
    <n v="7723.29"/>
    <n v="1451.81"/>
    <n v="126.61131147540985"/>
  </r>
  <r>
    <x v="32"/>
    <s v="cool_stuff"/>
    <x v="1"/>
    <n v="50"/>
    <n v="52"/>
    <n v="8368.25"/>
    <n v="7265.14"/>
    <n v="1103.1099999999999"/>
    <n v="145.30279999999999"/>
  </r>
  <r>
    <x v="32"/>
    <s v="informatica_acessorios"/>
    <x v="19"/>
    <n v="73"/>
    <n v="85"/>
    <n v="7907.58"/>
    <n v="6451.18"/>
    <n v="1456.4"/>
    <n v="88.372328767123292"/>
  </r>
  <r>
    <x v="32"/>
    <s v="utilidades_domesticas"/>
    <x v="17"/>
    <n v="52"/>
    <n v="60"/>
    <n v="6511.22"/>
    <n v="5373.71"/>
    <n v="1137.51"/>
    <n v="103.34057692307692"/>
  </r>
  <r>
    <x v="32"/>
    <s v="bebes"/>
    <x v="13"/>
    <n v="28"/>
    <n v="28"/>
    <n v="5856.72"/>
    <n v="5111.9399999999996"/>
    <n v="744.78"/>
    <n v="182.56928571428571"/>
  </r>
  <r>
    <x v="32"/>
    <s v="relogios_presentes"/>
    <x v="5"/>
    <n v="37"/>
    <n v="43"/>
    <n v="5840.41"/>
    <n v="5202.4399999999996"/>
    <n v="637.97"/>
    <n v="140.60648648648649"/>
  </r>
  <r>
    <x v="32"/>
    <s v="brinquedos"/>
    <x v="4"/>
    <n v="39"/>
    <n v="43"/>
    <n v="4805.08"/>
    <n v="4074.3"/>
    <n v="730.78"/>
    <n v="104.46923076923078"/>
  </r>
  <r>
    <x v="32"/>
    <s v="perfumaria"/>
    <x v="26"/>
    <n v="30"/>
    <n v="33"/>
    <n v="4280.2299999999996"/>
    <n v="3759.91"/>
    <n v="520.32000000000005"/>
    <n v="125.33033333333333"/>
  </r>
  <r>
    <x v="32"/>
    <s v="automotivo"/>
    <x v="12"/>
    <n v="34"/>
    <n v="38"/>
    <n v="4131.0200000000004"/>
    <n v="3436.81"/>
    <n v="694.21"/>
    <n v="101.08264705882353"/>
  </r>
  <r>
    <x v="32"/>
    <s v="moveis_escritorio"/>
    <x v="31"/>
    <n v="12"/>
    <n v="16"/>
    <n v="3310.24"/>
    <n v="2472.6799999999998"/>
    <n v="837.56"/>
    <n v="206.05666666666667"/>
  </r>
  <r>
    <x v="32"/>
    <s v="telefonia"/>
    <x v="20"/>
    <n v="29"/>
    <n v="31"/>
    <n v="2850.44"/>
    <n v="2317.73"/>
    <n v="532.71"/>
    <n v="79.921724137931037"/>
  </r>
  <r>
    <x v="32"/>
    <s v="instrumentos_musicais"/>
    <x v="33"/>
    <n v="5"/>
    <n v="5"/>
    <n v="2441.48"/>
    <n v="2300.6999999999998"/>
    <n v="140.78"/>
    <n v="460.14"/>
  </r>
  <r>
    <x v="32"/>
    <s v="fashion_bolsas_e_acessorios"/>
    <x v="3"/>
    <n v="29"/>
    <n v="32"/>
    <n v="2412.4499999999998"/>
    <n v="2014.59"/>
    <n v="397.86"/>
    <n v="69.468620689655168"/>
  </r>
  <r>
    <x v="32"/>
    <s v="consoles_games"/>
    <x v="7"/>
    <n v="21"/>
    <n v="21"/>
    <n v="2300.5500000000002"/>
    <n v="1930.96"/>
    <n v="369.59"/>
    <n v="91.950476190476181"/>
  </r>
  <r>
    <x v="32"/>
    <s v="papelaria"/>
    <x v="15"/>
    <n v="18"/>
    <n v="19"/>
    <n v="2103.9499999999998"/>
    <n v="1678.16"/>
    <n v="425.79"/>
    <n v="93.231111111111119"/>
  </r>
  <r>
    <x v="32"/>
    <s v="malas_acessorios"/>
    <x v="32"/>
    <n v="10"/>
    <n v="11"/>
    <n v="1478.2"/>
    <n v="1275"/>
    <n v="203.2"/>
    <n v="127.5"/>
  </r>
  <r>
    <x v="32"/>
    <s v="eletroportateis"/>
    <x v="18"/>
    <n v="9"/>
    <n v="9"/>
    <n v="1409.19"/>
    <n v="1273.4000000000001"/>
    <n v="135.79"/>
    <n v="141.48888888888888"/>
  </r>
  <r>
    <x v="32"/>
    <s v="eletrodomesticos_2"/>
    <x v="23"/>
    <n v="6"/>
    <n v="6"/>
    <n v="1406.45"/>
    <n v="1182.77"/>
    <n v="223.68"/>
    <n v="197.12833333333333"/>
  </r>
  <r>
    <x v="32"/>
    <s v="unknown"/>
    <x v="22"/>
    <n v="13"/>
    <n v="19"/>
    <n v="1320.28"/>
    <n v="999.67"/>
    <n v="320.61"/>
    <n v="76.89769230769231"/>
  </r>
  <r>
    <x v="32"/>
    <s v="eletrodomesticos"/>
    <x v="49"/>
    <n v="12"/>
    <n v="12"/>
    <n v="1263.55"/>
    <n v="1080.7"/>
    <n v="182.85"/>
    <n v="90.058333333333337"/>
  </r>
  <r>
    <x v="32"/>
    <s v="telefonia_fixa"/>
    <x v="11"/>
    <n v="6"/>
    <n v="6"/>
    <n v="973.74"/>
    <n v="883.86"/>
    <n v="89.88"/>
    <n v="147.31"/>
  </r>
  <r>
    <x v="32"/>
    <s v="industria_comercio_e_negocios"/>
    <x v="53"/>
    <n v="2"/>
    <n v="2"/>
    <n v="891.67"/>
    <n v="837.9"/>
    <n v="53.77"/>
    <n v="418.95"/>
  </r>
  <r>
    <x v="32"/>
    <s v="audio"/>
    <x v="46"/>
    <n v="2"/>
    <n v="2"/>
    <n v="740.82"/>
    <n v="703.9"/>
    <n v="36.92"/>
    <n v="351.95"/>
  </r>
  <r>
    <x v="32"/>
    <s v="climatizacao"/>
    <x v="29"/>
    <n v="2"/>
    <n v="3"/>
    <n v="716.6"/>
    <n v="630.05999999999995"/>
    <n v="86.54"/>
    <n v="315.02999999999997"/>
  </r>
  <r>
    <x v="32"/>
    <s v="pet_shop"/>
    <x v="8"/>
    <n v="8"/>
    <n v="8"/>
    <n v="672.1"/>
    <n v="547.98"/>
    <n v="124.12"/>
    <n v="68.497500000000002"/>
  </r>
  <r>
    <x v="32"/>
    <s v="moveis_cozinha_area_de_servico_jantar_e_jardim"/>
    <x v="36"/>
    <n v="2"/>
    <n v="2"/>
    <n v="645.11"/>
    <n v="514.9"/>
    <n v="130.21"/>
    <n v="257.45"/>
  </r>
  <r>
    <x v="32"/>
    <s v="fashion_roupa_masculina"/>
    <x v="25"/>
    <n v="3"/>
    <n v="5"/>
    <n v="625.5"/>
    <n v="510.78"/>
    <n v="114.72"/>
    <n v="170.26"/>
  </r>
  <r>
    <x v="32"/>
    <s v="construcao_ferramentas_construcao"/>
    <x v="43"/>
    <n v="2"/>
    <n v="3"/>
    <n v="555.12"/>
    <n v="488"/>
    <n v="67.12"/>
    <n v="244"/>
  </r>
  <r>
    <x v="32"/>
    <s v="fashion_calcados"/>
    <x v="28"/>
    <n v="7"/>
    <n v="7"/>
    <n v="534.16999999999996"/>
    <n v="411.3"/>
    <n v="122.87"/>
    <n v="58.75714285714286"/>
  </r>
  <r>
    <x v="32"/>
    <s v="eletronicos"/>
    <x v="21"/>
    <n v="8"/>
    <n v="8"/>
    <n v="398.24"/>
    <n v="295.49"/>
    <n v="102.75"/>
    <n v="36.936250000000001"/>
  </r>
  <r>
    <x v="32"/>
    <s v="moveis_sala"/>
    <x v="30"/>
    <n v="3"/>
    <n v="4"/>
    <n v="390.51"/>
    <n v="271.81"/>
    <n v="118.7"/>
    <n v="90.603333333333339"/>
  </r>
  <r>
    <x v="32"/>
    <s v="market_place"/>
    <x v="24"/>
    <n v="5"/>
    <n v="5"/>
    <n v="316.73"/>
    <n v="246.42"/>
    <n v="70.31"/>
    <n v="49.283999999999999"/>
  </r>
  <r>
    <x v="32"/>
    <s v="fashion_underwear_e_moda_praia"/>
    <x v="27"/>
    <n v="3"/>
    <n v="3"/>
    <n v="250.6"/>
    <n v="199.7"/>
    <n v="50.9"/>
    <n v="66.566666666666663"/>
  </r>
  <r>
    <x v="32"/>
    <s v="alimentos_bebidas"/>
    <x v="57"/>
    <n v="3"/>
    <n v="5"/>
    <n v="229.25"/>
    <n v="153.96"/>
    <n v="75.290000000000006"/>
    <n v="51.32"/>
  </r>
  <r>
    <x v="32"/>
    <s v="livros_interesse_geral"/>
    <x v="35"/>
    <n v="2"/>
    <n v="2"/>
    <n v="227.81"/>
    <n v="201.9"/>
    <n v="25.91"/>
    <n v="100.95"/>
  </r>
  <r>
    <x v="32"/>
    <s v="casa_conforto"/>
    <x v="44"/>
    <n v="2"/>
    <n v="2"/>
    <n v="213.06"/>
    <n v="179.8"/>
    <n v="33.26"/>
    <n v="89.9"/>
  </r>
  <r>
    <x v="32"/>
    <s v="moveis_colchao_e_estofado"/>
    <x v="62"/>
    <n v="1"/>
    <n v="1"/>
    <n v="150.97"/>
    <n v="109.4"/>
    <n v="41.57"/>
    <n v="109.4"/>
  </r>
  <r>
    <x v="32"/>
    <s v="casa_construcao"/>
    <x v="48"/>
    <n v="1"/>
    <n v="1"/>
    <n v="141.43"/>
    <n v="124.8"/>
    <n v="16.63"/>
    <n v="124.8"/>
  </r>
  <r>
    <x v="32"/>
    <s v="sinalizacao_e_seguranca"/>
    <x v="58"/>
    <n v="1"/>
    <n v="1"/>
    <n v="141.4"/>
    <n v="129"/>
    <n v="12.4"/>
    <n v="129"/>
  </r>
  <r>
    <x v="32"/>
    <s v="bebidas"/>
    <x v="54"/>
    <n v="1"/>
    <n v="1"/>
    <n v="126.92"/>
    <n v="109.9"/>
    <n v="17.02"/>
    <n v="109.9"/>
  </r>
  <r>
    <x v="32"/>
    <s v="fashion_roupa_feminina"/>
    <x v="37"/>
    <n v="2"/>
    <n v="2"/>
    <n v="104.03"/>
    <n v="74.8"/>
    <n v="29.23"/>
    <n v="37.4"/>
  </r>
  <r>
    <x v="32"/>
    <s v="fashion_esporte"/>
    <x v="55"/>
    <n v="1"/>
    <n v="1"/>
    <n v="75.069999999999993"/>
    <n v="59.9"/>
    <n v="15.17"/>
    <n v="59.9"/>
  </r>
  <r>
    <x v="32"/>
    <s v="alimentos"/>
    <x v="39"/>
    <n v="1"/>
    <n v="1"/>
    <n v="35"/>
    <n v="19.899999999999999"/>
    <n v="15.1"/>
    <n v="19.899999999999999"/>
  </r>
  <r>
    <x v="32"/>
    <s v="dvds_blu_ray"/>
    <x v="45"/>
    <n v="1"/>
    <n v="1"/>
    <n v="32.5"/>
    <n v="19.899999999999999"/>
    <n v="12.6"/>
    <n v="19.899999999999999"/>
  </r>
  <r>
    <x v="32"/>
    <s v="casa_conforto_2"/>
    <x v="38"/>
    <n v="1"/>
    <n v="1"/>
    <n v="20.41"/>
    <n v="12.9"/>
    <n v="7.51"/>
    <n v="12.9"/>
  </r>
  <r>
    <x v="33"/>
    <s v="cama_mesa_banho"/>
    <x v="9"/>
    <n v="89"/>
    <n v="97"/>
    <n v="11755.1"/>
    <n v="10203.26"/>
    <n v="1551.84"/>
    <n v="114.64337078651685"/>
  </r>
  <r>
    <x v="33"/>
    <s v="beleza_saude"/>
    <x v="0"/>
    <n v="72"/>
    <n v="74"/>
    <n v="10056.77"/>
    <n v="8843.6299999999992"/>
    <n v="1213.1400000000001"/>
    <n v="122.82819444444443"/>
  </r>
  <r>
    <x v="33"/>
    <s v="esporte_lazer"/>
    <x v="16"/>
    <n v="82"/>
    <n v="92"/>
    <n v="10018.19"/>
    <n v="8384.74"/>
    <n v="1633.45"/>
    <n v="102.25292682926829"/>
  </r>
  <r>
    <x v="33"/>
    <s v="moveis_decoracao"/>
    <x v="10"/>
    <n v="74"/>
    <n v="105"/>
    <n v="9402.99"/>
    <n v="7456.7"/>
    <n v="1946.29"/>
    <n v="100.76621621621622"/>
  </r>
  <r>
    <x v="33"/>
    <s v="informatica_acessorios"/>
    <x v="19"/>
    <n v="54"/>
    <n v="73"/>
    <n v="9395.41"/>
    <n v="8281.9"/>
    <n v="1113.51"/>
    <n v="153.36851851851853"/>
  </r>
  <r>
    <x v="33"/>
    <s v="cool_stuff"/>
    <x v="1"/>
    <n v="43"/>
    <n v="50"/>
    <n v="8891.1"/>
    <n v="7743.95"/>
    <n v="1147.1500000000001"/>
    <n v="180.0918604651163"/>
  </r>
  <r>
    <x v="33"/>
    <s v="relogios_presentes"/>
    <x v="5"/>
    <n v="41"/>
    <n v="49"/>
    <n v="8627.9699999999993"/>
    <n v="7782.32"/>
    <n v="845.65"/>
    <n v="189.81268292682927"/>
  </r>
  <r>
    <x v="33"/>
    <s v="automotivo"/>
    <x v="12"/>
    <n v="22"/>
    <n v="44"/>
    <n v="4849.9799999999996"/>
    <n v="4140.2299999999996"/>
    <n v="709.75"/>
    <n v="188.19227272727272"/>
  </r>
  <r>
    <x v="33"/>
    <s v="ferramentas_jardim"/>
    <x v="2"/>
    <n v="29"/>
    <n v="34"/>
    <n v="4578.3900000000003"/>
    <n v="3866.9"/>
    <n v="711.49"/>
    <n v="133.34137931034482"/>
  </r>
  <r>
    <x v="33"/>
    <s v="bebes"/>
    <x v="13"/>
    <n v="31"/>
    <n v="34"/>
    <n v="4410.29"/>
    <n v="3693.06"/>
    <n v="717.23"/>
    <n v="119.13096774193549"/>
  </r>
  <r>
    <x v="33"/>
    <s v="perfumaria"/>
    <x v="26"/>
    <n v="30"/>
    <n v="34"/>
    <n v="3802.47"/>
    <n v="3319.15"/>
    <n v="483.32"/>
    <n v="110.63833333333334"/>
  </r>
  <r>
    <x v="33"/>
    <s v="utilidades_domesticas"/>
    <x v="17"/>
    <n v="46"/>
    <n v="50"/>
    <n v="3792.5"/>
    <n v="2911.04"/>
    <n v="881.46"/>
    <n v="63.283478260869565"/>
  </r>
  <r>
    <x v="33"/>
    <s v="pet_shop"/>
    <x v="8"/>
    <n v="21"/>
    <n v="26"/>
    <n v="3763.29"/>
    <n v="3150.38"/>
    <n v="612.91"/>
    <n v="150.01809523809524"/>
  </r>
  <r>
    <x v="33"/>
    <s v="brinquedos"/>
    <x v="4"/>
    <n v="27"/>
    <n v="30"/>
    <n v="3546.05"/>
    <n v="3025.25"/>
    <n v="520.79999999999995"/>
    <n v="112.04629629629629"/>
  </r>
  <r>
    <x v="33"/>
    <s v="telefonia"/>
    <x v="20"/>
    <n v="27"/>
    <n v="28"/>
    <n v="2522.64"/>
    <n v="2032.13"/>
    <n v="490.51"/>
    <n v="75.264074074074074"/>
  </r>
  <r>
    <x v="33"/>
    <s v="consoles_games"/>
    <x v="7"/>
    <n v="25"/>
    <n v="29"/>
    <n v="2386.94"/>
    <n v="1861.38"/>
    <n v="525.55999999999995"/>
    <n v="74.455200000000005"/>
  </r>
  <r>
    <x v="33"/>
    <s v="papelaria"/>
    <x v="15"/>
    <n v="20"/>
    <n v="21"/>
    <n v="2032.85"/>
    <n v="1689.98"/>
    <n v="342.87"/>
    <n v="84.498999999999995"/>
  </r>
  <r>
    <x v="33"/>
    <s v="unknown"/>
    <x v="22"/>
    <n v="18"/>
    <n v="20"/>
    <n v="1870.27"/>
    <n v="1527.26"/>
    <n v="343.01"/>
    <n v="84.847777777777779"/>
  </r>
  <r>
    <x v="33"/>
    <s v="fashion_bolsas_e_acessorios"/>
    <x v="3"/>
    <n v="18"/>
    <n v="18"/>
    <n v="1660.18"/>
    <n v="1359.69"/>
    <n v="300.49"/>
    <n v="75.538333333333341"/>
  </r>
  <r>
    <x v="33"/>
    <s v="climatizacao"/>
    <x v="29"/>
    <n v="1"/>
    <n v="2"/>
    <n v="1617.84"/>
    <n v="1589.96"/>
    <n v="27.88"/>
    <n v="1589.96"/>
  </r>
  <r>
    <x v="33"/>
    <s v="moveis_escritorio"/>
    <x v="31"/>
    <n v="6"/>
    <n v="6"/>
    <n v="1473.64"/>
    <n v="1222.94"/>
    <n v="250.7"/>
    <n v="203.82333333333332"/>
  </r>
  <r>
    <x v="33"/>
    <s v="eletrodomesticos_2"/>
    <x v="23"/>
    <n v="4"/>
    <n v="4"/>
    <n v="1187.0999999999999"/>
    <n v="983.99"/>
    <n v="203.11"/>
    <n v="245.9975"/>
  </r>
  <r>
    <x v="33"/>
    <s v="instrumentos_musicais"/>
    <x v="33"/>
    <n v="6"/>
    <n v="6"/>
    <n v="1140.4000000000001"/>
    <n v="991.75"/>
    <n v="148.65"/>
    <n v="165.29166666666669"/>
  </r>
  <r>
    <x v="33"/>
    <s v="construcao_ferramentas_jardim"/>
    <x v="47"/>
    <n v="4"/>
    <n v="7"/>
    <n v="1110.31"/>
    <n v="958.69"/>
    <n v="151.62"/>
    <n v="239.67250000000001"/>
  </r>
  <r>
    <x v="33"/>
    <s v="malas_acessorios"/>
    <x v="32"/>
    <n v="9"/>
    <n v="11"/>
    <n v="1085.98"/>
    <n v="849.9"/>
    <n v="236.08"/>
    <n v="94.433333333333337"/>
  </r>
  <r>
    <x v="33"/>
    <s v="casa_conforto"/>
    <x v="44"/>
    <n v="4"/>
    <n v="5"/>
    <n v="971.04"/>
    <n v="836.8"/>
    <n v="134.24"/>
    <n v="209.2"/>
  </r>
  <r>
    <x v="33"/>
    <s v="eletroportateis"/>
    <x v="18"/>
    <n v="6"/>
    <n v="8"/>
    <n v="877.95"/>
    <n v="758.79"/>
    <n v="119.16"/>
    <n v="126.465"/>
  </r>
  <r>
    <x v="33"/>
    <s v="moveis_sala"/>
    <x v="30"/>
    <n v="6"/>
    <n v="6"/>
    <n v="856.18"/>
    <n v="682.63"/>
    <n v="173.55"/>
    <n v="113.77166666666666"/>
  </r>
  <r>
    <x v="33"/>
    <s v="market_place"/>
    <x v="24"/>
    <n v="6"/>
    <n v="6"/>
    <n v="718.55"/>
    <n v="585.86"/>
    <n v="132.69"/>
    <n v="97.643333333333331"/>
  </r>
  <r>
    <x v="33"/>
    <s v="livros_tecnicos"/>
    <x v="51"/>
    <n v="3"/>
    <n v="3"/>
    <n v="706.1"/>
    <n v="666.93"/>
    <n v="39.17"/>
    <n v="222.31"/>
  </r>
  <r>
    <x v="33"/>
    <s v="eletronicos"/>
    <x v="21"/>
    <n v="10"/>
    <n v="11"/>
    <n v="481.41"/>
    <n v="333.99"/>
    <n v="147.41999999999999"/>
    <n v="33.399000000000001"/>
  </r>
  <r>
    <x v="33"/>
    <s v="livros_interesse_geral"/>
    <x v="35"/>
    <n v="6"/>
    <n v="6"/>
    <n v="478.2"/>
    <n v="374.52"/>
    <n v="103.68"/>
    <n v="62.42"/>
  </r>
  <r>
    <x v="33"/>
    <s v="fashion_roupa_masculina"/>
    <x v="25"/>
    <n v="4"/>
    <n v="4"/>
    <n v="367.41"/>
    <n v="324.69"/>
    <n v="42.72"/>
    <n v="81.172499999999999"/>
  </r>
  <r>
    <x v="33"/>
    <s v="fashion_underwear_e_moda_praia"/>
    <x v="27"/>
    <n v="4"/>
    <n v="4"/>
    <n v="303.55"/>
    <n v="249.6"/>
    <n v="53.95"/>
    <n v="62.4"/>
  </r>
  <r>
    <x v="33"/>
    <s v="tablets_impressao_imagem"/>
    <x v="42"/>
    <n v="3"/>
    <n v="3"/>
    <n v="288.87"/>
    <n v="227.99"/>
    <n v="60.88"/>
    <n v="75.996666666666655"/>
  </r>
  <r>
    <x v="33"/>
    <s v="fashion_calcados"/>
    <x v="28"/>
    <n v="2"/>
    <n v="6"/>
    <n v="264.44"/>
    <n v="171.4"/>
    <n v="93.04"/>
    <n v="85.7"/>
  </r>
  <r>
    <x v="33"/>
    <s v="alimentos_bebidas"/>
    <x v="57"/>
    <n v="3"/>
    <n v="3"/>
    <n v="202.73"/>
    <n v="145.19"/>
    <n v="57.54"/>
    <n v="48.396666666666668"/>
  </r>
  <r>
    <x v="33"/>
    <s v="eletrodomesticos"/>
    <x v="49"/>
    <n v="4"/>
    <n v="4"/>
    <n v="196.65"/>
    <n v="131.4"/>
    <n v="65.25"/>
    <n v="32.85"/>
  </r>
  <r>
    <x v="33"/>
    <s v="alimentos"/>
    <x v="39"/>
    <n v="3"/>
    <n v="3"/>
    <n v="189.91"/>
    <n v="125.39"/>
    <n v="64.52"/>
    <n v="41.796666666666667"/>
  </r>
  <r>
    <x v="33"/>
    <s v="telefonia_fixa"/>
    <x v="11"/>
    <n v="1"/>
    <n v="1"/>
    <n v="176.7"/>
    <n v="158"/>
    <n v="18.7"/>
    <n v="158"/>
  </r>
  <r>
    <x v="33"/>
    <s v="industria_comercio_e_negocios"/>
    <x v="53"/>
    <n v="1"/>
    <n v="1"/>
    <n v="152.28"/>
    <n v="119"/>
    <n v="33.28"/>
    <n v="119"/>
  </r>
  <r>
    <x v="33"/>
    <s v="construcao_ferramentas_construcao"/>
    <x v="43"/>
    <n v="1"/>
    <n v="1"/>
    <n v="117.39"/>
    <n v="79"/>
    <n v="38.39"/>
    <n v="79"/>
  </r>
  <r>
    <x v="33"/>
    <s v="audio"/>
    <x v="46"/>
    <n v="1"/>
    <n v="1"/>
    <n v="103.37"/>
    <n v="89"/>
    <n v="14.37"/>
    <n v="89"/>
  </r>
  <r>
    <x v="33"/>
    <s v="artigos_de_natal"/>
    <x v="63"/>
    <n v="1"/>
    <n v="1"/>
    <n v="76.88"/>
    <n v="58.9"/>
    <n v="17.98"/>
    <n v="58.9"/>
  </r>
  <r>
    <x v="33"/>
    <s v="artes"/>
    <x v="56"/>
    <n v="1"/>
    <n v="1"/>
    <n v="70.53"/>
    <n v="44.9"/>
    <n v="25.63"/>
    <n v="44.9"/>
  </r>
  <r>
    <x v="33"/>
    <s v="livros_importados"/>
    <x v="61"/>
    <n v="1"/>
    <n v="1"/>
    <n v="70.34"/>
    <n v="61"/>
    <n v="9.34"/>
    <n v="61"/>
  </r>
  <r>
    <x v="33"/>
    <s v="cds_dvds_musicais"/>
    <x v="67"/>
    <n v="1"/>
    <n v="1"/>
    <n v="54.94"/>
    <n v="45"/>
    <n v="9.94"/>
    <n v="45"/>
  </r>
  <r>
    <x v="33"/>
    <s v="sinalizacao_e_seguranca"/>
    <x v="58"/>
    <n v="1"/>
    <n v="1"/>
    <n v="42.38"/>
    <n v="29.9"/>
    <n v="12.48"/>
    <n v="29.9"/>
  </r>
  <r>
    <x v="33"/>
    <s v="dvds_blu_ray"/>
    <x v="45"/>
    <n v="1"/>
    <n v="1"/>
    <n v="35.69"/>
    <n v="19.899999999999999"/>
    <n v="15.79"/>
    <n v="19.899999999999999"/>
  </r>
  <r>
    <x v="33"/>
    <s v="construcao_ferramentas_seguranca"/>
    <x v="50"/>
    <n v="1"/>
    <n v="1"/>
    <n v="24.69"/>
    <n v="8.9"/>
    <n v="15.79"/>
    <n v="8.9"/>
  </r>
  <r>
    <x v="34"/>
    <s v="pcs"/>
    <x v="41"/>
    <n v="42"/>
    <n v="43"/>
    <n v="52343.92"/>
    <n v="50600"/>
    <n v="1743.92"/>
    <n v="1204.7619047619048"/>
  </r>
  <r>
    <x v="34"/>
    <s v="relogios_presentes"/>
    <x v="5"/>
    <n v="56"/>
    <n v="65"/>
    <n v="15571.17"/>
    <n v="14566.49"/>
    <n v="1004.68"/>
    <n v="260.11589285714285"/>
  </r>
  <r>
    <x v="34"/>
    <s v="cama_mesa_banho"/>
    <x v="9"/>
    <n v="80"/>
    <n v="90"/>
    <n v="12187.4"/>
    <n v="10623.13"/>
    <n v="1564.27"/>
    <n v="132.78912500000001"/>
  </r>
  <r>
    <x v="34"/>
    <s v="beleza_saude"/>
    <x v="0"/>
    <n v="84"/>
    <n v="89"/>
    <n v="10515.7"/>
    <n v="9129.32"/>
    <n v="1386.38"/>
    <n v="108.68238095238095"/>
  </r>
  <r>
    <x v="34"/>
    <s v="esporte_lazer"/>
    <x v="16"/>
    <n v="80"/>
    <n v="87"/>
    <n v="9929.2999999999993"/>
    <n v="8301.23"/>
    <n v="1628.07"/>
    <n v="103.76537500000001"/>
  </r>
  <r>
    <x v="34"/>
    <s v="cool_stuff"/>
    <x v="1"/>
    <n v="41"/>
    <n v="45"/>
    <n v="9188.9699999999993"/>
    <n v="8210.0300000000007"/>
    <n v="978.94"/>
    <n v="200.24463414634144"/>
  </r>
  <r>
    <x v="34"/>
    <s v="moveis_decoracao"/>
    <x v="10"/>
    <n v="63"/>
    <n v="96"/>
    <n v="9182.83"/>
    <n v="7178.76"/>
    <n v="2004.07"/>
    <n v="113.94857142857143"/>
  </r>
  <r>
    <x v="34"/>
    <s v="utilidades_domesticas"/>
    <x v="17"/>
    <n v="64"/>
    <n v="77"/>
    <n v="8757.31"/>
    <n v="7294.83"/>
    <n v="1462.48"/>
    <n v="113.98171875"/>
  </r>
  <r>
    <x v="34"/>
    <s v="bebes"/>
    <x v="13"/>
    <n v="35"/>
    <n v="38"/>
    <n v="8249.17"/>
    <n v="7189.53"/>
    <n v="1059.6400000000001"/>
    <n v="205.41514285714285"/>
  </r>
  <r>
    <x v="34"/>
    <s v="ferramentas_jardim"/>
    <x v="2"/>
    <n v="49"/>
    <n v="65"/>
    <n v="6580.72"/>
    <n v="5210.87"/>
    <n v="1369.85"/>
    <n v="106.3442857142857"/>
  </r>
  <r>
    <x v="34"/>
    <s v="brinquedos"/>
    <x v="4"/>
    <n v="37"/>
    <n v="40"/>
    <n v="6034.17"/>
    <n v="5295.61"/>
    <n v="738.56"/>
    <n v="143.12459459459458"/>
  </r>
  <r>
    <x v="34"/>
    <s v="informatica_acessorios"/>
    <x v="19"/>
    <n v="52"/>
    <n v="57"/>
    <n v="5826.73"/>
    <n v="4774.12"/>
    <n v="1052.6099999999999"/>
    <n v="91.81"/>
  </r>
  <r>
    <x v="34"/>
    <s v="instrumentos_musicais"/>
    <x v="33"/>
    <n v="11"/>
    <n v="11"/>
    <n v="4903.99"/>
    <n v="4583.3100000000004"/>
    <n v="320.68"/>
    <n v="416.66454545454548"/>
  </r>
  <r>
    <x v="34"/>
    <s v="pet_shop"/>
    <x v="8"/>
    <n v="22"/>
    <n v="24"/>
    <n v="4624.6499999999996"/>
    <n v="4035.69"/>
    <n v="588.96"/>
    <n v="183.44045454545454"/>
  </r>
  <r>
    <x v="34"/>
    <s v="moveis_escritorio"/>
    <x v="31"/>
    <n v="10"/>
    <n v="17"/>
    <n v="3951.89"/>
    <n v="3193.93"/>
    <n v="757.96"/>
    <n v="319.39299999999997"/>
  </r>
  <r>
    <x v="34"/>
    <s v="telefonia"/>
    <x v="20"/>
    <n v="35"/>
    <n v="35"/>
    <n v="3883.59"/>
    <n v="3260.96"/>
    <n v="622.63"/>
    <n v="93.170285714285711"/>
  </r>
  <r>
    <x v="34"/>
    <s v="perfumaria"/>
    <x v="26"/>
    <n v="26"/>
    <n v="26"/>
    <n v="2884.65"/>
    <n v="2518.75"/>
    <n v="365.9"/>
    <n v="96.875"/>
  </r>
  <r>
    <x v="34"/>
    <s v="automotivo"/>
    <x v="12"/>
    <n v="23"/>
    <n v="23"/>
    <n v="2764.33"/>
    <n v="2335.67"/>
    <n v="428.66"/>
    <n v="101.5508695652174"/>
  </r>
  <r>
    <x v="34"/>
    <s v="consoles_games"/>
    <x v="7"/>
    <n v="23"/>
    <n v="23"/>
    <n v="2343.2399999999998"/>
    <n v="2007.4"/>
    <n v="335.84"/>
    <n v="87.278260869565216"/>
  </r>
  <r>
    <x v="34"/>
    <s v="unknown"/>
    <x v="22"/>
    <n v="21"/>
    <n v="23"/>
    <n v="2100.89"/>
    <n v="1722.21"/>
    <n v="378.68"/>
    <n v="82.01"/>
  </r>
  <r>
    <x v="34"/>
    <s v="eletrodomesticos"/>
    <x v="49"/>
    <n v="16"/>
    <n v="16"/>
    <n v="2023.22"/>
    <n v="1652.8"/>
    <n v="370.42"/>
    <n v="103.3"/>
  </r>
  <r>
    <x v="34"/>
    <s v="fashion_bolsas_e_acessorios"/>
    <x v="3"/>
    <n v="16"/>
    <n v="17"/>
    <n v="2018.99"/>
    <n v="1724.26"/>
    <n v="294.73"/>
    <n v="107.76625"/>
  </r>
  <r>
    <x v="34"/>
    <s v="casa_conforto"/>
    <x v="44"/>
    <n v="9"/>
    <n v="9"/>
    <n v="1667.99"/>
    <n v="1477.3"/>
    <n v="190.69"/>
    <n v="164.14444444444445"/>
  </r>
  <r>
    <x v="34"/>
    <s v="eletroportateis"/>
    <x v="18"/>
    <n v="6"/>
    <n v="6"/>
    <n v="1666.64"/>
    <n v="1480.87"/>
    <n v="185.77"/>
    <n v="246.81166666666664"/>
  </r>
  <r>
    <x v="34"/>
    <s v="malas_acessorios"/>
    <x v="32"/>
    <n v="10"/>
    <n v="10"/>
    <n v="1316.26"/>
    <n v="1100.03"/>
    <n v="216.23"/>
    <n v="110.003"/>
  </r>
  <r>
    <x v="34"/>
    <s v="climatizacao"/>
    <x v="29"/>
    <n v="3"/>
    <n v="4"/>
    <n v="1277.4100000000001"/>
    <n v="1219.04"/>
    <n v="58.37"/>
    <n v="406.34666666666664"/>
  </r>
  <r>
    <x v="34"/>
    <s v="livros_interesse_geral"/>
    <x v="35"/>
    <n v="10"/>
    <n v="10"/>
    <n v="994.96"/>
    <n v="839.59"/>
    <n v="155.37"/>
    <n v="83.959000000000003"/>
  </r>
  <r>
    <x v="34"/>
    <s v="papelaria"/>
    <x v="15"/>
    <n v="9"/>
    <n v="10"/>
    <n v="812.39"/>
    <n v="660.8"/>
    <n v="151.59"/>
    <n v="73.422222222222217"/>
  </r>
  <r>
    <x v="34"/>
    <s v="eletronicos"/>
    <x v="21"/>
    <n v="14"/>
    <n v="14"/>
    <n v="736.75"/>
    <n v="525.09"/>
    <n v="211.66"/>
    <n v="37.506428571428572"/>
  </r>
  <r>
    <x v="34"/>
    <s v="construcao_ferramentas_construcao"/>
    <x v="43"/>
    <n v="2"/>
    <n v="2"/>
    <n v="642.77"/>
    <n v="588"/>
    <n v="54.77"/>
    <n v="294"/>
  </r>
  <r>
    <x v="34"/>
    <s v="moveis_sala"/>
    <x v="30"/>
    <n v="3"/>
    <n v="3"/>
    <n v="509.82"/>
    <n v="439.88"/>
    <n v="69.94"/>
    <n v="146.62666666666667"/>
  </r>
  <r>
    <x v="34"/>
    <s v="moveis_colchao_e_estofado"/>
    <x v="62"/>
    <n v="1"/>
    <n v="1"/>
    <n v="482.69"/>
    <n v="399.99"/>
    <n v="82.7"/>
    <n v="399.99"/>
  </r>
  <r>
    <x v="34"/>
    <s v="market_place"/>
    <x v="24"/>
    <n v="3"/>
    <n v="3"/>
    <n v="455.71"/>
    <n v="389.73"/>
    <n v="65.98"/>
    <n v="129.91"/>
  </r>
  <r>
    <x v="34"/>
    <s v="eletrodomesticos_2"/>
    <x v="23"/>
    <n v="2"/>
    <n v="2"/>
    <n v="384.03"/>
    <n v="343.8"/>
    <n v="40.229999999999997"/>
    <n v="171.9"/>
  </r>
  <r>
    <x v="34"/>
    <s v="fashion_esporte"/>
    <x v="55"/>
    <n v="1"/>
    <n v="1"/>
    <n v="314.37"/>
    <n v="205.9"/>
    <n v="108.47"/>
    <n v="205.9"/>
  </r>
  <r>
    <x v="34"/>
    <s v="construcao_ferramentas_iluminacao"/>
    <x v="68"/>
    <n v="1"/>
    <n v="1"/>
    <n v="269.52999999999997"/>
    <n v="229"/>
    <n v="40.53"/>
    <n v="229"/>
  </r>
  <r>
    <x v="34"/>
    <s v="moveis_quarto"/>
    <x v="6"/>
    <n v="1"/>
    <n v="1"/>
    <n v="263.66000000000003"/>
    <n v="229"/>
    <n v="34.659999999999997"/>
    <n v="229"/>
  </r>
  <r>
    <x v="34"/>
    <s v="livros_tecnicos"/>
    <x v="51"/>
    <n v="3"/>
    <n v="3"/>
    <n v="242.17"/>
    <n v="207.9"/>
    <n v="34.270000000000003"/>
    <n v="69.3"/>
  </r>
  <r>
    <x v="34"/>
    <s v="agro_industria_e_comercio"/>
    <x v="40"/>
    <n v="1"/>
    <n v="4"/>
    <n v="224.6"/>
    <n v="88"/>
    <n v="136.6"/>
    <n v="88"/>
  </r>
  <r>
    <x v="34"/>
    <s v="fashion_calcados"/>
    <x v="28"/>
    <n v="2"/>
    <n v="2"/>
    <n v="201.25"/>
    <n v="169.8"/>
    <n v="31.45"/>
    <n v="84.9"/>
  </r>
  <r>
    <x v="34"/>
    <s v="alimentos_bebidas"/>
    <x v="57"/>
    <n v="3"/>
    <n v="4"/>
    <n v="182.1"/>
    <n v="131.66999999999999"/>
    <n v="50.43"/>
    <n v="43.89"/>
  </r>
  <r>
    <x v="34"/>
    <s v="fashion_underwear_e_moda_praia"/>
    <x v="27"/>
    <n v="2"/>
    <n v="2"/>
    <n v="176.21"/>
    <n v="149.80000000000001"/>
    <n v="26.41"/>
    <n v="74.900000000000006"/>
  </r>
  <r>
    <x v="34"/>
    <s v="moveis_cozinha_area_de_servico_jantar_e_jardim"/>
    <x v="36"/>
    <n v="2"/>
    <n v="2"/>
    <n v="165.9"/>
    <n v="148.4"/>
    <n v="17.5"/>
    <n v="74.2"/>
  </r>
  <r>
    <x v="34"/>
    <s v="la_cuisine"/>
    <x v="59"/>
    <n v="1"/>
    <n v="1"/>
    <n v="160.46"/>
    <n v="139"/>
    <n v="21.46"/>
    <n v="139"/>
  </r>
  <r>
    <x v="34"/>
    <s v="construcao_ferramentas_jardim"/>
    <x v="47"/>
    <n v="2"/>
    <n v="2"/>
    <n v="124.83"/>
    <n v="91.6"/>
    <n v="33.229999999999997"/>
    <n v="45.8"/>
  </r>
  <r>
    <x v="34"/>
    <s v="tablets_impressao_imagem"/>
    <x v="42"/>
    <n v="1"/>
    <n v="1"/>
    <n v="124.51"/>
    <n v="109"/>
    <n v="15.51"/>
    <n v="109"/>
  </r>
  <r>
    <x v="34"/>
    <s v="fashion_roupa_masculina"/>
    <x v="25"/>
    <n v="1"/>
    <n v="1"/>
    <n v="81.89"/>
    <n v="69.900000000000006"/>
    <n v="11.99"/>
    <n v="69.900000000000006"/>
  </r>
  <r>
    <x v="34"/>
    <s v="telefonia_fixa"/>
    <x v="11"/>
    <n v="2"/>
    <n v="2"/>
    <n v="78.180000000000007"/>
    <n v="49.98"/>
    <n v="28.2"/>
    <n v="24.99"/>
  </r>
  <r>
    <x v="34"/>
    <s v="livros_importados"/>
    <x v="61"/>
    <n v="1"/>
    <n v="1"/>
    <n v="70.34"/>
    <n v="61"/>
    <n v="9.34"/>
    <n v="61"/>
  </r>
  <r>
    <x v="34"/>
    <s v="fashion_roupa_feminina"/>
    <x v="37"/>
    <n v="1"/>
    <n v="1"/>
    <n v="62.1"/>
    <n v="47"/>
    <n v="15.1"/>
    <n v="47"/>
  </r>
  <r>
    <x v="34"/>
    <s v="artes"/>
    <x v="56"/>
    <n v="1"/>
    <n v="1"/>
    <n v="60"/>
    <n v="44.9"/>
    <n v="15.1"/>
    <n v="44.9"/>
  </r>
  <r>
    <x v="34"/>
    <s v="casa_conforto_2"/>
    <x v="38"/>
    <n v="1"/>
    <n v="2"/>
    <n v="49.5"/>
    <n v="25.8"/>
    <n v="23.7"/>
    <n v="25.8"/>
  </r>
  <r>
    <x v="34"/>
    <s v="dvds_blu_ray"/>
    <x v="45"/>
    <n v="1"/>
    <n v="1"/>
    <n v="45.53"/>
    <n v="19.899999999999999"/>
    <n v="25.63"/>
    <n v="19.899999999999999"/>
  </r>
  <r>
    <x v="35"/>
    <s v="pcs"/>
    <x v="41"/>
    <n v="15"/>
    <n v="15"/>
    <n v="19258.36"/>
    <n v="18648.98"/>
    <n v="609.38"/>
    <n v="1243.2653333333333"/>
  </r>
  <r>
    <x v="35"/>
    <s v="beleza_saude"/>
    <x v="0"/>
    <n v="81"/>
    <n v="85"/>
    <n v="14583.5"/>
    <n v="12620.82"/>
    <n v="1962.68"/>
    <n v="155.81259259259258"/>
  </r>
  <r>
    <x v="35"/>
    <s v="esporte_lazer"/>
    <x v="16"/>
    <n v="80"/>
    <n v="88"/>
    <n v="12176.27"/>
    <n v="10445.98"/>
    <n v="1730.29"/>
    <n v="130.57474999999999"/>
  </r>
  <r>
    <x v="35"/>
    <s v="cama_mesa_banho"/>
    <x v="9"/>
    <n v="86"/>
    <n v="95"/>
    <n v="11450.08"/>
    <n v="9734.7199999999993"/>
    <n v="1715.36"/>
    <n v="113.19441860465116"/>
  </r>
  <r>
    <x v="35"/>
    <s v="relogios_presentes"/>
    <x v="5"/>
    <n v="52"/>
    <n v="54"/>
    <n v="9681.5400000000009"/>
    <n v="8824.2099999999991"/>
    <n v="857.33"/>
    <n v="169.69634615384615"/>
  </r>
  <r>
    <x v="35"/>
    <s v="moveis_decoracao"/>
    <x v="10"/>
    <n v="68"/>
    <n v="85"/>
    <n v="9595.2999999999993"/>
    <n v="7624.89"/>
    <n v="1970.41"/>
    <n v="112.13073529411764"/>
  </r>
  <r>
    <x v="35"/>
    <s v="cool_stuff"/>
    <x v="1"/>
    <n v="42"/>
    <n v="42"/>
    <n v="7700.99"/>
    <n v="6698.28"/>
    <n v="1002.71"/>
    <n v="159.48285714285714"/>
  </r>
  <r>
    <x v="35"/>
    <s v="telefonia"/>
    <x v="20"/>
    <n v="47"/>
    <n v="52"/>
    <n v="7333.31"/>
    <n v="6427.05"/>
    <n v="906.26"/>
    <n v="136.74574468085106"/>
  </r>
  <r>
    <x v="35"/>
    <s v="informatica_acessorios"/>
    <x v="19"/>
    <n v="54"/>
    <n v="56"/>
    <n v="6918.76"/>
    <n v="5930.51"/>
    <n v="988.25"/>
    <n v="109.82425925925926"/>
  </r>
  <r>
    <x v="35"/>
    <s v="utilidades_domesticas"/>
    <x v="17"/>
    <n v="42"/>
    <n v="47"/>
    <n v="5822.61"/>
    <n v="4920.76"/>
    <n v="901.85"/>
    <n v="117.16095238095237"/>
  </r>
  <r>
    <x v="35"/>
    <s v="ferramentas_jardim"/>
    <x v="2"/>
    <n v="43"/>
    <n v="49"/>
    <n v="5605.78"/>
    <n v="4568.0600000000004"/>
    <n v="1037.72"/>
    <n v="106.23395348837209"/>
  </r>
  <r>
    <x v="35"/>
    <s v="brinquedos"/>
    <x v="4"/>
    <n v="45"/>
    <n v="55"/>
    <n v="4910.3999999999996"/>
    <n v="3991.43"/>
    <n v="918.97"/>
    <n v="88.698444444444448"/>
  </r>
  <r>
    <x v="35"/>
    <s v="bebes"/>
    <x v="13"/>
    <n v="29"/>
    <n v="31"/>
    <n v="4527.6099999999997"/>
    <n v="3832.65"/>
    <n v="694.96"/>
    <n v="132.16034482758621"/>
  </r>
  <r>
    <x v="35"/>
    <s v="perfumaria"/>
    <x v="26"/>
    <n v="26"/>
    <n v="33"/>
    <n v="3636.79"/>
    <n v="3160.07"/>
    <n v="476.72"/>
    <n v="121.54115384615386"/>
  </r>
  <r>
    <x v="35"/>
    <s v="automotivo"/>
    <x v="12"/>
    <n v="17"/>
    <n v="18"/>
    <n v="3469.29"/>
    <n v="2885.79"/>
    <n v="583.5"/>
    <n v="169.75235294117647"/>
  </r>
  <r>
    <x v="35"/>
    <s v="fashion_bolsas_e_acessorios"/>
    <x v="3"/>
    <n v="18"/>
    <n v="24"/>
    <n v="2553.34"/>
    <n v="2169.37"/>
    <n v="383.97"/>
    <n v="120.52055555555556"/>
  </r>
  <r>
    <x v="35"/>
    <s v="moveis_escritorio"/>
    <x v="31"/>
    <n v="7"/>
    <n v="10"/>
    <n v="2275.6799999999998"/>
    <n v="1862.67"/>
    <n v="413.01"/>
    <n v="266.09571428571428"/>
  </r>
  <r>
    <x v="35"/>
    <s v="pet_shop"/>
    <x v="8"/>
    <n v="18"/>
    <n v="20"/>
    <n v="1959.38"/>
    <n v="1584.13"/>
    <n v="375.25"/>
    <n v="88.007222222222225"/>
  </r>
  <r>
    <x v="35"/>
    <s v="papelaria"/>
    <x v="15"/>
    <n v="16"/>
    <n v="18"/>
    <n v="1801.39"/>
    <n v="1486.57"/>
    <n v="314.82"/>
    <n v="92.910624999999996"/>
  </r>
  <r>
    <x v="35"/>
    <s v="unknown"/>
    <x v="22"/>
    <n v="14"/>
    <n v="18"/>
    <n v="1655.62"/>
    <n v="1311.15"/>
    <n v="344.47"/>
    <n v="93.653571428571425"/>
  </r>
  <r>
    <x v="35"/>
    <s v="consoles_games"/>
    <x v="7"/>
    <n v="14"/>
    <n v="18"/>
    <n v="1633.51"/>
    <n v="1356.26"/>
    <n v="277.25"/>
    <n v="96.875714285714295"/>
  </r>
  <r>
    <x v="35"/>
    <s v="instrumentos_musicais"/>
    <x v="33"/>
    <n v="4"/>
    <n v="4"/>
    <n v="1374.82"/>
    <n v="1312.8"/>
    <n v="62.02"/>
    <n v="328.2"/>
  </r>
  <r>
    <x v="35"/>
    <s v="eletrodomesticos_2"/>
    <x v="23"/>
    <n v="3"/>
    <n v="3"/>
    <n v="1246.53"/>
    <n v="1065.8"/>
    <n v="180.73"/>
    <n v="355.26666666666665"/>
  </r>
  <r>
    <x v="35"/>
    <s v="eletronicos"/>
    <x v="21"/>
    <n v="11"/>
    <n v="11"/>
    <n v="1039.74"/>
    <n v="813.9"/>
    <n v="225.84"/>
    <n v="73.990909090909099"/>
  </r>
  <r>
    <x v="35"/>
    <s v="construcao_ferramentas_construcao"/>
    <x v="43"/>
    <n v="3"/>
    <n v="5"/>
    <n v="980.87"/>
    <n v="887.7"/>
    <n v="93.17"/>
    <n v="295.89999999999998"/>
  </r>
  <r>
    <x v="35"/>
    <s v="malas_acessorios"/>
    <x v="32"/>
    <n v="9"/>
    <n v="9"/>
    <n v="954.42"/>
    <n v="774.6"/>
    <n v="179.82"/>
    <n v="86.066666666666663"/>
  </r>
  <r>
    <x v="35"/>
    <s v="construcao_ferramentas_ferramentas"/>
    <x v="60"/>
    <n v="2"/>
    <n v="2"/>
    <n v="939.3"/>
    <n v="896.9"/>
    <n v="42.4"/>
    <n v="448.45"/>
  </r>
  <r>
    <x v="35"/>
    <s v="portateis_casa_forno_e_cafe"/>
    <x v="66"/>
    <n v="1"/>
    <n v="1"/>
    <n v="673.47"/>
    <n v="640.99"/>
    <n v="32.479999999999997"/>
    <n v="640.99"/>
  </r>
  <r>
    <x v="35"/>
    <s v="eletrodomesticos"/>
    <x v="49"/>
    <n v="1"/>
    <n v="1"/>
    <n v="670.3"/>
    <n v="498.8"/>
    <n v="171.5"/>
    <n v="498.8"/>
  </r>
  <r>
    <x v="35"/>
    <s v="casa_conforto"/>
    <x v="44"/>
    <n v="1"/>
    <n v="5"/>
    <n v="553.89"/>
    <n v="492.95"/>
    <n v="60.94"/>
    <n v="492.95"/>
  </r>
  <r>
    <x v="35"/>
    <s v="audio"/>
    <x v="46"/>
    <n v="3"/>
    <n v="3"/>
    <n v="447.04"/>
    <n v="397.99"/>
    <n v="49.05"/>
    <n v="132.66333333333333"/>
  </r>
  <r>
    <x v="35"/>
    <s v="climatizacao"/>
    <x v="29"/>
    <n v="3"/>
    <n v="3"/>
    <n v="436.6"/>
    <n v="374.26"/>
    <n v="62.34"/>
    <n v="124.75333333333333"/>
  </r>
  <r>
    <x v="35"/>
    <s v="agro_industria_e_comercio"/>
    <x v="40"/>
    <n v="1"/>
    <n v="1"/>
    <n v="418.04"/>
    <n v="398"/>
    <n v="20.04"/>
    <n v="398"/>
  </r>
  <r>
    <x v="35"/>
    <s v="moveis_sala"/>
    <x v="30"/>
    <n v="3"/>
    <n v="3"/>
    <n v="399.29"/>
    <n v="317.8"/>
    <n v="81.489999999999995"/>
    <n v="105.93333333333334"/>
  </r>
  <r>
    <x v="35"/>
    <s v="fashion_roupa_masculina"/>
    <x v="25"/>
    <n v="2"/>
    <n v="4"/>
    <n v="342.63"/>
    <n v="279.60000000000002"/>
    <n v="63.03"/>
    <n v="139.80000000000001"/>
  </r>
  <r>
    <x v="35"/>
    <s v="artes"/>
    <x v="56"/>
    <n v="1"/>
    <n v="1"/>
    <n v="317.85000000000002"/>
    <n v="299.99"/>
    <n v="17.86"/>
    <n v="299.99"/>
  </r>
  <r>
    <x v="35"/>
    <s v="eletroportateis"/>
    <x v="18"/>
    <n v="4"/>
    <n v="4"/>
    <n v="314.22000000000003"/>
    <n v="230.09"/>
    <n v="84.13"/>
    <n v="57.522500000000001"/>
  </r>
  <r>
    <x v="35"/>
    <s v="fashion_underwear_e_moda_praia"/>
    <x v="27"/>
    <n v="2"/>
    <n v="2"/>
    <n v="176.1"/>
    <n v="149.80000000000001"/>
    <n v="26.3"/>
    <n v="74.900000000000006"/>
  </r>
  <r>
    <x v="35"/>
    <s v="livros_interesse_geral"/>
    <x v="35"/>
    <n v="3"/>
    <n v="3"/>
    <n v="140.06"/>
    <n v="98.54"/>
    <n v="41.52"/>
    <n v="32.846666666666671"/>
  </r>
  <r>
    <x v="35"/>
    <s v="market_place"/>
    <x v="24"/>
    <n v="2"/>
    <n v="2"/>
    <n v="130.99"/>
    <n v="104.89"/>
    <n v="26.1"/>
    <n v="52.445"/>
  </r>
  <r>
    <x v="35"/>
    <s v="casa_construcao"/>
    <x v="48"/>
    <n v="1"/>
    <n v="1"/>
    <n v="129.86000000000001"/>
    <n v="120"/>
    <n v="9.86"/>
    <n v="120"/>
  </r>
  <r>
    <x v="35"/>
    <s v="moveis_quarto"/>
    <x v="6"/>
    <n v="1"/>
    <n v="1"/>
    <n v="108.98"/>
    <n v="79.900000000000006"/>
    <n v="29.08"/>
    <n v="79.900000000000006"/>
  </r>
  <r>
    <x v="35"/>
    <s v="bebidas"/>
    <x v="54"/>
    <n v="2"/>
    <n v="3"/>
    <n v="92.62"/>
    <n v="60.98"/>
    <n v="31.64"/>
    <n v="30.49"/>
  </r>
  <r>
    <x v="35"/>
    <s v="alimentos"/>
    <x v="39"/>
    <n v="1"/>
    <n v="1"/>
    <n v="73.13"/>
    <n v="56.97"/>
    <n v="16.16"/>
    <n v="56.97"/>
  </r>
  <r>
    <x v="35"/>
    <s v="artigos_de_natal"/>
    <x v="63"/>
    <n v="1"/>
    <n v="1"/>
    <n v="71.27"/>
    <n v="57"/>
    <n v="14.27"/>
    <n v="57"/>
  </r>
  <r>
    <x v="35"/>
    <s v="alimentos_bebidas"/>
    <x v="57"/>
    <n v="1"/>
    <n v="1"/>
    <n v="54.6"/>
    <n v="40.5"/>
    <n v="14.1"/>
    <n v="40.5"/>
  </r>
  <r>
    <x v="35"/>
    <s v="fashion_calcados"/>
    <x v="28"/>
    <n v="1"/>
    <n v="1"/>
    <n v="53.28"/>
    <n v="27.9"/>
    <n v="25.38"/>
    <n v="27.9"/>
  </r>
  <r>
    <x v="35"/>
    <s v="tablets_impressao_imagem"/>
    <x v="42"/>
    <n v="1"/>
    <n v="1"/>
    <n v="51"/>
    <n v="35.9"/>
    <n v="15.1"/>
    <n v="35.9"/>
  </r>
  <r>
    <x v="35"/>
    <s v="casa_conforto_2"/>
    <x v="38"/>
    <n v="1"/>
    <n v="1"/>
    <n v="29.69"/>
    <n v="12.9"/>
    <n v="16.79"/>
    <n v="12.9"/>
  </r>
  <r>
    <x v="36"/>
    <s v="cama_mesa_banho"/>
    <x v="9"/>
    <n v="145"/>
    <n v="164"/>
    <n v="18505.939999999999"/>
    <n v="15434.14"/>
    <n v="3071.8"/>
    <n v="106.4423448275862"/>
  </r>
  <r>
    <x v="36"/>
    <s v="beleza_saude"/>
    <x v="0"/>
    <n v="100"/>
    <n v="106"/>
    <n v="17413.95"/>
    <n v="15286.97"/>
    <n v="2126.98"/>
    <n v="152.86969999999999"/>
  </r>
  <r>
    <x v="36"/>
    <s v="esporte_lazer"/>
    <x v="16"/>
    <n v="114"/>
    <n v="123"/>
    <n v="13440.39"/>
    <n v="11251.19"/>
    <n v="2189.1999999999998"/>
    <n v="98.694649122807007"/>
  </r>
  <r>
    <x v="36"/>
    <s v="relogios_presentes"/>
    <x v="5"/>
    <n v="63"/>
    <n v="64"/>
    <n v="12713.54"/>
    <n v="11664.96"/>
    <n v="1048.58"/>
    <n v="185.15809523809523"/>
  </r>
  <r>
    <x v="36"/>
    <s v="moveis_decoracao"/>
    <x v="10"/>
    <n v="65"/>
    <n v="76"/>
    <n v="10909.81"/>
    <n v="9200.59"/>
    <n v="1709.22"/>
    <n v="141.54753846153847"/>
  </r>
  <r>
    <x v="36"/>
    <s v="cool_stuff"/>
    <x v="1"/>
    <n v="47"/>
    <n v="49"/>
    <n v="9408.49"/>
    <n v="8405.6200000000008"/>
    <n v="1002.87"/>
    <n v="178.84297872340426"/>
  </r>
  <r>
    <x v="36"/>
    <s v="bebes"/>
    <x v="13"/>
    <n v="47"/>
    <n v="50"/>
    <n v="9106.86"/>
    <n v="8016.07"/>
    <n v="1090.79"/>
    <n v="170.55468085106384"/>
  </r>
  <r>
    <x v="36"/>
    <s v="ferramentas_jardim"/>
    <x v="2"/>
    <n v="50"/>
    <n v="60"/>
    <n v="8993.36"/>
    <n v="7699.72"/>
    <n v="1293.6400000000001"/>
    <n v="153.99440000000001"/>
  </r>
  <r>
    <x v="36"/>
    <s v="informatica_acessorios"/>
    <x v="19"/>
    <n v="56"/>
    <n v="72"/>
    <n v="8527.5300000000007"/>
    <n v="7018.34"/>
    <n v="1509.19"/>
    <n v="125.3275"/>
  </r>
  <r>
    <x v="36"/>
    <s v="brinquedos"/>
    <x v="4"/>
    <n v="69"/>
    <n v="73"/>
    <n v="8289.48"/>
    <n v="6873.14"/>
    <n v="1416.34"/>
    <n v="99.610724637681159"/>
  </r>
  <r>
    <x v="36"/>
    <s v="eletroportateis"/>
    <x v="18"/>
    <n v="14"/>
    <n v="14"/>
    <n v="7734.36"/>
    <n v="7224.19"/>
    <n v="510.17"/>
    <n v="516.01357142857148"/>
  </r>
  <r>
    <x v="36"/>
    <s v="pcs"/>
    <x v="41"/>
    <n v="5"/>
    <n v="5"/>
    <n v="6867.95"/>
    <n v="6629.96"/>
    <n v="237.99"/>
    <n v="1325.992"/>
  </r>
  <r>
    <x v="36"/>
    <s v="telefonia"/>
    <x v="20"/>
    <n v="42"/>
    <n v="46"/>
    <n v="6263.2"/>
    <n v="5434.67"/>
    <n v="828.53"/>
    <n v="129.39690476190478"/>
  </r>
  <r>
    <x v="36"/>
    <s v="utilidades_domesticas"/>
    <x v="17"/>
    <n v="69"/>
    <n v="80"/>
    <n v="6261.53"/>
    <n v="4835.49"/>
    <n v="1426.04"/>
    <n v="70.079565217391306"/>
  </r>
  <r>
    <x v="36"/>
    <s v="fashion_bolsas_e_acessorios"/>
    <x v="3"/>
    <n v="29"/>
    <n v="39"/>
    <n v="5095.29"/>
    <n v="4359.16"/>
    <n v="736.13"/>
    <n v="150.31586206896554"/>
  </r>
  <r>
    <x v="36"/>
    <s v="perfumaria"/>
    <x v="26"/>
    <n v="38"/>
    <n v="41"/>
    <n v="4338.92"/>
    <n v="3688.31"/>
    <n v="650.61"/>
    <n v="97.06078947368421"/>
  </r>
  <r>
    <x v="36"/>
    <s v="automotivo"/>
    <x v="12"/>
    <n v="22"/>
    <n v="22"/>
    <n v="2339.52"/>
    <n v="1941.55"/>
    <n v="397.97"/>
    <n v="88.252272727272725"/>
  </r>
  <r>
    <x v="36"/>
    <s v="unknown"/>
    <x v="22"/>
    <n v="21"/>
    <n v="21"/>
    <n v="2281.4"/>
    <n v="1905.3"/>
    <n v="376.1"/>
    <n v="90.728571428571428"/>
  </r>
  <r>
    <x v="36"/>
    <s v="pet_shop"/>
    <x v="8"/>
    <n v="12"/>
    <n v="18"/>
    <n v="2185.38"/>
    <n v="1944.21"/>
    <n v="241.17"/>
    <n v="162.01750000000001"/>
  </r>
  <r>
    <x v="36"/>
    <s v="eletronicos"/>
    <x v="21"/>
    <n v="17"/>
    <n v="17"/>
    <n v="1927.38"/>
    <n v="1628.89"/>
    <n v="298.49"/>
    <n v="95.817058823529408"/>
  </r>
  <r>
    <x v="36"/>
    <s v="malas_acessorios"/>
    <x v="32"/>
    <n v="10"/>
    <n v="10"/>
    <n v="1700.2"/>
    <n v="1322.68"/>
    <n v="377.52"/>
    <n v="132.268"/>
  </r>
  <r>
    <x v="36"/>
    <s v="moveis_escritorio"/>
    <x v="31"/>
    <n v="8"/>
    <n v="8"/>
    <n v="1672.83"/>
    <n v="1339.7"/>
    <n v="333.13"/>
    <n v="167.46250000000001"/>
  </r>
  <r>
    <x v="36"/>
    <s v="casa_conforto"/>
    <x v="44"/>
    <n v="5"/>
    <n v="6"/>
    <n v="1618.71"/>
    <n v="1435.8"/>
    <n v="182.91"/>
    <n v="287.16000000000003"/>
  </r>
  <r>
    <x v="36"/>
    <s v="papelaria"/>
    <x v="15"/>
    <n v="15"/>
    <n v="17"/>
    <n v="1448.82"/>
    <n v="1098.3699999999999"/>
    <n v="350.45"/>
    <n v="73.224666666666664"/>
  </r>
  <r>
    <x v="36"/>
    <s v="consoles_games"/>
    <x v="7"/>
    <n v="11"/>
    <n v="11"/>
    <n v="1444.58"/>
    <n v="1245.4000000000001"/>
    <n v="199.18"/>
    <n v="113.21818181818182"/>
  </r>
  <r>
    <x v="36"/>
    <s v="casa_construcao"/>
    <x v="48"/>
    <n v="5"/>
    <n v="7"/>
    <n v="1213.01"/>
    <n v="877.81"/>
    <n v="335.2"/>
    <n v="175.56200000000001"/>
  </r>
  <r>
    <x v="36"/>
    <s v="instrumentos_musicais"/>
    <x v="33"/>
    <n v="5"/>
    <n v="6"/>
    <n v="1186.4000000000001"/>
    <n v="1021.5"/>
    <n v="164.9"/>
    <n v="204.3"/>
  </r>
  <r>
    <x v="36"/>
    <s v="fashion_calcados"/>
    <x v="28"/>
    <n v="8"/>
    <n v="9"/>
    <n v="1043.05"/>
    <n v="872.1"/>
    <n v="170.95"/>
    <n v="109.0125"/>
  </r>
  <r>
    <x v="36"/>
    <s v="agro_industria_e_comercio"/>
    <x v="40"/>
    <n v="1"/>
    <n v="1"/>
    <n v="854.33"/>
    <n v="799.99"/>
    <n v="54.34"/>
    <n v="799.99"/>
  </r>
  <r>
    <x v="36"/>
    <s v="livros_tecnicos"/>
    <x v="51"/>
    <n v="6"/>
    <n v="6"/>
    <n v="728.08"/>
    <n v="623.35"/>
    <n v="104.73"/>
    <n v="103.89166666666667"/>
  </r>
  <r>
    <x v="36"/>
    <s v="fashion_underwear_e_moda_praia"/>
    <x v="27"/>
    <n v="3"/>
    <n v="4"/>
    <n v="595.4"/>
    <n v="535.9"/>
    <n v="59.5"/>
    <n v="178.63333333333333"/>
  </r>
  <r>
    <x v="36"/>
    <s v="livros_interesse_geral"/>
    <x v="35"/>
    <n v="5"/>
    <n v="5"/>
    <n v="526.77"/>
    <n v="444.7"/>
    <n v="82.07"/>
    <n v="88.94"/>
  </r>
  <r>
    <x v="36"/>
    <s v="climatizacao"/>
    <x v="29"/>
    <n v="2"/>
    <n v="2"/>
    <n v="378.3"/>
    <n v="335.9"/>
    <n v="42.4"/>
    <n v="167.95"/>
  </r>
  <r>
    <x v="36"/>
    <s v="market_place"/>
    <x v="24"/>
    <n v="4"/>
    <n v="4"/>
    <n v="352.35"/>
    <n v="272.68"/>
    <n v="79.67"/>
    <n v="68.17"/>
  </r>
  <r>
    <x v="36"/>
    <s v="construcao_ferramentas_seguranca"/>
    <x v="50"/>
    <n v="2"/>
    <n v="3"/>
    <n v="346.17"/>
    <n v="307.7"/>
    <n v="38.47"/>
    <n v="153.85"/>
  </r>
  <r>
    <x v="36"/>
    <s v="alimentos"/>
    <x v="39"/>
    <n v="3"/>
    <n v="7"/>
    <n v="334.89"/>
    <n v="239.79"/>
    <n v="95.1"/>
    <n v="79.930000000000007"/>
  </r>
  <r>
    <x v="36"/>
    <s v="moveis_sala"/>
    <x v="30"/>
    <n v="4"/>
    <n v="4"/>
    <n v="333.98"/>
    <n v="245.69"/>
    <n v="88.29"/>
    <n v="61.422499999999999"/>
  </r>
  <r>
    <x v="36"/>
    <s v="moveis_cozinha_area_de_servico_jantar_e_jardim"/>
    <x v="36"/>
    <n v="2"/>
    <n v="2"/>
    <n v="332.51"/>
    <n v="235.8"/>
    <n v="96.71"/>
    <n v="117.9"/>
  </r>
  <r>
    <x v="36"/>
    <s v="fashion_roupa_masculina"/>
    <x v="25"/>
    <n v="3"/>
    <n v="3"/>
    <n v="328.13"/>
    <n v="293.8"/>
    <n v="34.33"/>
    <n v="97.933333333333337"/>
  </r>
  <r>
    <x v="36"/>
    <s v="artigos_de_festas"/>
    <x v="69"/>
    <n v="1"/>
    <n v="2"/>
    <n v="303.2"/>
    <n v="269.8"/>
    <n v="33.4"/>
    <n v="269.8"/>
  </r>
  <r>
    <x v="36"/>
    <s v="construcao_ferramentas_iluminacao"/>
    <x v="68"/>
    <n v="1"/>
    <n v="1"/>
    <n v="258.98"/>
    <n v="229"/>
    <n v="29.98"/>
    <n v="229"/>
  </r>
  <r>
    <x v="36"/>
    <s v="artigos_de_natal"/>
    <x v="63"/>
    <n v="2"/>
    <n v="3"/>
    <n v="247.01"/>
    <n v="197.7"/>
    <n v="49.31"/>
    <n v="98.85"/>
  </r>
  <r>
    <x v="36"/>
    <s v="audio"/>
    <x v="46"/>
    <n v="2"/>
    <n v="2"/>
    <n v="242.44"/>
    <n v="218.9"/>
    <n v="23.54"/>
    <n v="109.45"/>
  </r>
  <r>
    <x v="36"/>
    <s v="bebidas"/>
    <x v="54"/>
    <n v="3"/>
    <n v="3"/>
    <n v="221.81"/>
    <n v="184"/>
    <n v="37.81"/>
    <n v="61.333333333333336"/>
  </r>
  <r>
    <x v="36"/>
    <s v="sinalizacao_e_seguranca"/>
    <x v="58"/>
    <n v="2"/>
    <n v="2"/>
    <n v="183.73"/>
    <n v="158.9"/>
    <n v="24.83"/>
    <n v="79.45"/>
  </r>
  <r>
    <x v="36"/>
    <s v="fashion_roupa_feminina"/>
    <x v="37"/>
    <n v="1"/>
    <n v="2"/>
    <n v="152.16"/>
    <n v="109.8"/>
    <n v="42.36"/>
    <n v="109.8"/>
  </r>
  <r>
    <x v="36"/>
    <s v="moveis_colchao_e_estofado"/>
    <x v="62"/>
    <n v="1"/>
    <n v="1"/>
    <n v="133.82"/>
    <n v="86.5"/>
    <n v="47.32"/>
    <n v="86.5"/>
  </r>
  <r>
    <x v="36"/>
    <s v="industria_comercio_e_negocios"/>
    <x v="53"/>
    <n v="1"/>
    <n v="1"/>
    <n v="126.2"/>
    <n v="109.99"/>
    <n v="16.21"/>
    <n v="109.99"/>
  </r>
  <r>
    <x v="36"/>
    <s v="construcao_ferramentas_construcao"/>
    <x v="43"/>
    <n v="2"/>
    <n v="2"/>
    <n v="118.21"/>
    <n v="93.8"/>
    <n v="24.41"/>
    <n v="46.9"/>
  </r>
  <r>
    <x v="36"/>
    <s v="seguros_e_servicos"/>
    <x v="34"/>
    <n v="1"/>
    <n v="1"/>
    <n v="115.45"/>
    <n v="100"/>
    <n v="15.45"/>
    <n v="100"/>
  </r>
  <r>
    <x v="36"/>
    <s v="tablets_impressao_imagem"/>
    <x v="42"/>
    <n v="1"/>
    <n v="1"/>
    <n v="114.44"/>
    <n v="99"/>
    <n v="15.44"/>
    <n v="99"/>
  </r>
  <r>
    <x v="36"/>
    <s v="cine_foto"/>
    <x v="52"/>
    <n v="1"/>
    <n v="1"/>
    <n v="102.84"/>
    <n v="69"/>
    <n v="33.840000000000003"/>
    <n v="69"/>
  </r>
  <r>
    <x v="36"/>
    <s v="alimentos_bebidas"/>
    <x v="57"/>
    <n v="2"/>
    <n v="2"/>
    <n v="74.63"/>
    <n v="55"/>
    <n v="19.63"/>
    <n v="27.5"/>
  </r>
  <r>
    <x v="36"/>
    <s v="livros_importados"/>
    <x v="61"/>
    <n v="1"/>
    <n v="1"/>
    <n v="72.34"/>
    <n v="63"/>
    <n v="9.34"/>
    <n v="63"/>
  </r>
  <r>
    <x v="37"/>
    <s v="cama_mesa_banho"/>
    <x v="9"/>
    <n v="126"/>
    <n v="154"/>
    <n v="17215"/>
    <n v="14559.78"/>
    <n v="2655.22"/>
    <n v="115.55380952380953"/>
  </r>
  <r>
    <x v="37"/>
    <s v="esporte_lazer"/>
    <x v="16"/>
    <n v="101"/>
    <n v="118"/>
    <n v="17203.57"/>
    <n v="14911.99"/>
    <n v="2291.58"/>
    <n v="147.64346534653467"/>
  </r>
  <r>
    <x v="37"/>
    <s v="cool_stuff"/>
    <x v="1"/>
    <n v="43"/>
    <n v="46"/>
    <n v="11067.35"/>
    <n v="9910.25"/>
    <n v="1157.0999999999999"/>
    <n v="230.47093023255812"/>
  </r>
  <r>
    <x v="37"/>
    <s v="beleza_saude"/>
    <x v="0"/>
    <n v="77"/>
    <n v="83"/>
    <n v="11041"/>
    <n v="9501.64"/>
    <n v="1539.36"/>
    <n v="123.39792207792208"/>
  </r>
  <r>
    <x v="37"/>
    <s v="relogios_presentes"/>
    <x v="5"/>
    <n v="64"/>
    <n v="67"/>
    <n v="10935.33"/>
    <n v="9825.4500000000007"/>
    <n v="1109.8800000000001"/>
    <n v="153.52265625000001"/>
  </r>
  <r>
    <x v="37"/>
    <s v="brinquedos"/>
    <x v="4"/>
    <n v="67"/>
    <n v="74"/>
    <n v="10047.33"/>
    <n v="8583.6"/>
    <n v="1463.73"/>
    <n v="128.1134328358209"/>
  </r>
  <r>
    <x v="37"/>
    <s v="informatica_acessorios"/>
    <x v="19"/>
    <n v="46"/>
    <n v="50"/>
    <n v="9088.15"/>
    <n v="8004.06"/>
    <n v="1084.0899999999999"/>
    <n v="174.00130434782611"/>
  </r>
  <r>
    <x v="37"/>
    <s v="moveis_decoracao"/>
    <x v="10"/>
    <n v="62"/>
    <n v="88"/>
    <n v="9047.1200000000008"/>
    <n v="7131.9"/>
    <n v="1915.22"/>
    <n v="115.03064516129032"/>
  </r>
  <r>
    <x v="37"/>
    <s v="ferramentas_jardim"/>
    <x v="2"/>
    <n v="36"/>
    <n v="45"/>
    <n v="5491.66"/>
    <n v="4508.75"/>
    <n v="982.91"/>
    <n v="125.24305555555556"/>
  </r>
  <r>
    <x v="37"/>
    <s v="utilidades_domesticas"/>
    <x v="17"/>
    <n v="45"/>
    <n v="48"/>
    <n v="4572.01"/>
    <n v="3649.52"/>
    <n v="922.49"/>
    <n v="81.100444444444435"/>
  </r>
  <r>
    <x v="37"/>
    <s v="perfumaria"/>
    <x v="26"/>
    <n v="37"/>
    <n v="43"/>
    <n v="4366.59"/>
    <n v="3808.25"/>
    <n v="558.34"/>
    <n v="102.92567567567568"/>
  </r>
  <r>
    <x v="37"/>
    <s v="bebes"/>
    <x v="13"/>
    <n v="32"/>
    <n v="34"/>
    <n v="4011.27"/>
    <n v="3385.36"/>
    <n v="625.91"/>
    <n v="105.7925"/>
  </r>
  <r>
    <x v="37"/>
    <s v="moveis_escritorio"/>
    <x v="31"/>
    <n v="12"/>
    <n v="25"/>
    <n v="3634.74"/>
    <n v="2863.02"/>
    <n v="771.72"/>
    <n v="238.58500000000001"/>
  </r>
  <r>
    <x v="37"/>
    <s v="automotivo"/>
    <x v="12"/>
    <n v="27"/>
    <n v="28"/>
    <n v="3237.58"/>
    <n v="2764.41"/>
    <n v="473.17"/>
    <n v="102.38555555555556"/>
  </r>
  <r>
    <x v="37"/>
    <s v="telefonia"/>
    <x v="20"/>
    <n v="24"/>
    <n v="25"/>
    <n v="2853.49"/>
    <n v="2447.12"/>
    <n v="406.37"/>
    <n v="101.96333333333334"/>
  </r>
  <r>
    <x v="37"/>
    <s v="fashion_bolsas_e_acessorios"/>
    <x v="3"/>
    <n v="27"/>
    <n v="29"/>
    <n v="2665.86"/>
    <n v="2228.66"/>
    <n v="437.2"/>
    <n v="82.54296296296296"/>
  </r>
  <r>
    <x v="37"/>
    <s v="pet_shop"/>
    <x v="8"/>
    <n v="17"/>
    <n v="17"/>
    <n v="2349.5700000000002"/>
    <n v="2043.35"/>
    <n v="306.22000000000003"/>
    <n v="120.19705882352942"/>
  </r>
  <r>
    <x v="37"/>
    <s v="casa_conforto"/>
    <x v="44"/>
    <n v="12"/>
    <n v="13"/>
    <n v="1936.67"/>
    <n v="1708.09"/>
    <n v="228.58"/>
    <n v="142.34083333333334"/>
  </r>
  <r>
    <x v="37"/>
    <s v="papelaria"/>
    <x v="15"/>
    <n v="16"/>
    <n v="16"/>
    <n v="1524.95"/>
    <n v="1268.3900000000001"/>
    <n v="256.56"/>
    <n v="79.274375000000006"/>
  </r>
  <r>
    <x v="37"/>
    <s v="unknown"/>
    <x v="22"/>
    <n v="10"/>
    <n v="12"/>
    <n v="1437.82"/>
    <n v="1201.58"/>
    <n v="236.24"/>
    <n v="120.158"/>
  </r>
  <r>
    <x v="37"/>
    <s v="pcs"/>
    <x v="41"/>
    <n v="1"/>
    <n v="1"/>
    <n v="1391.89"/>
    <n v="1349.99"/>
    <n v="41.9"/>
    <n v="1349.99"/>
  </r>
  <r>
    <x v="37"/>
    <s v="malas_acessorios"/>
    <x v="32"/>
    <n v="12"/>
    <n v="13"/>
    <n v="1233.18"/>
    <n v="1020.17"/>
    <n v="213.01"/>
    <n v="85.014166666666668"/>
  </r>
  <r>
    <x v="37"/>
    <s v="consoles_games"/>
    <x v="7"/>
    <n v="3"/>
    <n v="3"/>
    <n v="1205.76"/>
    <n v="1138"/>
    <n v="67.760000000000005"/>
    <n v="379.33333333333337"/>
  </r>
  <r>
    <x v="37"/>
    <s v="eletronicos"/>
    <x v="21"/>
    <n v="15"/>
    <n v="15"/>
    <n v="1179.83"/>
    <n v="859.88"/>
    <n v="319.95"/>
    <n v="57.325333333333333"/>
  </r>
  <r>
    <x v="37"/>
    <s v="agro_industria_e_comercio"/>
    <x v="40"/>
    <n v="1"/>
    <n v="2"/>
    <n v="847.32"/>
    <n v="796"/>
    <n v="51.32"/>
    <n v="796"/>
  </r>
  <r>
    <x v="37"/>
    <s v="fashion_underwear_e_moda_praia"/>
    <x v="27"/>
    <n v="6"/>
    <n v="7"/>
    <n v="699.28"/>
    <n v="591.4"/>
    <n v="107.88"/>
    <n v="98.566666666666663"/>
  </r>
  <r>
    <x v="37"/>
    <s v="alimentos"/>
    <x v="39"/>
    <n v="7"/>
    <n v="7"/>
    <n v="684.92"/>
    <n v="582.22"/>
    <n v="102.7"/>
    <n v="83.174285714285702"/>
  </r>
  <r>
    <x v="37"/>
    <s v="eletrodomesticos_2"/>
    <x v="23"/>
    <n v="3"/>
    <n v="3"/>
    <n v="682.09"/>
    <n v="562"/>
    <n v="120.09"/>
    <n v="187.33333333333331"/>
  </r>
  <r>
    <x v="37"/>
    <s v="moveis_quarto"/>
    <x v="6"/>
    <n v="1"/>
    <n v="2"/>
    <n v="627.66"/>
    <n v="469.8"/>
    <n v="157.86000000000001"/>
    <n v="469.8"/>
  </r>
  <r>
    <x v="37"/>
    <s v="construcao_ferramentas_seguranca"/>
    <x v="50"/>
    <n v="1"/>
    <n v="1"/>
    <n v="452.98"/>
    <n v="436.9"/>
    <n v="16.079999999999998"/>
    <n v="436.9"/>
  </r>
  <r>
    <x v="37"/>
    <s v="instrumentos_musicais"/>
    <x v="33"/>
    <n v="3"/>
    <n v="3"/>
    <n v="431.84"/>
    <n v="371.8"/>
    <n v="60.04"/>
    <n v="123.93333333333332"/>
  </r>
  <r>
    <x v="37"/>
    <s v="market_place"/>
    <x v="24"/>
    <n v="2"/>
    <n v="2"/>
    <n v="398.64"/>
    <n v="349"/>
    <n v="49.64"/>
    <n v="174.5"/>
  </r>
  <r>
    <x v="37"/>
    <s v="livros_tecnicos"/>
    <x v="51"/>
    <n v="1"/>
    <n v="1"/>
    <n v="283.44"/>
    <n v="269"/>
    <n v="14.44"/>
    <n v="269"/>
  </r>
  <r>
    <x v="37"/>
    <s v="eletrodomesticos"/>
    <x v="49"/>
    <n v="3"/>
    <n v="3"/>
    <n v="262.92"/>
    <n v="209.7"/>
    <n v="53.22"/>
    <n v="69.900000000000006"/>
  </r>
  <r>
    <x v="37"/>
    <s v="alimentos_bebidas"/>
    <x v="57"/>
    <n v="2"/>
    <n v="5"/>
    <n v="242.39"/>
    <n v="163.36000000000001"/>
    <n v="79.03"/>
    <n v="81.680000000000007"/>
  </r>
  <r>
    <x v="37"/>
    <s v="audio"/>
    <x v="46"/>
    <n v="2"/>
    <n v="2"/>
    <n v="226.36"/>
    <n v="187"/>
    <n v="39.36"/>
    <n v="93.5"/>
  </r>
  <r>
    <x v="37"/>
    <s v="sinalizacao_e_seguranca"/>
    <x v="58"/>
    <n v="2"/>
    <n v="6"/>
    <n v="224.51"/>
    <n v="163.5"/>
    <n v="61.01"/>
    <n v="81.75"/>
  </r>
  <r>
    <x v="37"/>
    <s v="fashion_roupa_masculina"/>
    <x v="25"/>
    <n v="2"/>
    <n v="3"/>
    <n v="217.96"/>
    <n v="169.7"/>
    <n v="48.26"/>
    <n v="84.85"/>
  </r>
  <r>
    <x v="37"/>
    <s v="fashion_roupa_feminina"/>
    <x v="37"/>
    <n v="1"/>
    <n v="1"/>
    <n v="216.05"/>
    <n v="198.9"/>
    <n v="17.149999999999999"/>
    <n v="198.9"/>
  </r>
  <r>
    <x v="37"/>
    <s v="eletroportateis"/>
    <x v="18"/>
    <n v="2"/>
    <n v="2"/>
    <n v="211.84"/>
    <n v="182.79"/>
    <n v="29.05"/>
    <n v="91.394999999999996"/>
  </r>
  <r>
    <x v="37"/>
    <s v="livros_importados"/>
    <x v="61"/>
    <n v="1"/>
    <n v="2"/>
    <n v="184.88"/>
    <n v="166"/>
    <n v="18.88"/>
    <n v="166"/>
  </r>
  <r>
    <x v="37"/>
    <s v="construcao_ferramentas_jardim"/>
    <x v="47"/>
    <n v="2"/>
    <n v="2"/>
    <n v="180.04"/>
    <n v="133.80000000000001"/>
    <n v="46.24"/>
    <n v="66.900000000000006"/>
  </r>
  <r>
    <x v="37"/>
    <s v="telefonia_fixa"/>
    <x v="11"/>
    <n v="2"/>
    <n v="2"/>
    <n v="82.18"/>
    <n v="52.98"/>
    <n v="29.2"/>
    <n v="26.49"/>
  </r>
  <r>
    <x v="37"/>
    <s v="artes"/>
    <x v="56"/>
    <n v="1"/>
    <n v="1"/>
    <n v="66.25"/>
    <n v="48.65"/>
    <n v="17.600000000000001"/>
    <n v="48.65"/>
  </r>
  <r>
    <x v="37"/>
    <s v="moveis_cozinha_area_de_servico_jantar_e_jardim"/>
    <x v="36"/>
    <n v="1"/>
    <n v="1"/>
    <n v="55.75"/>
    <n v="43.9"/>
    <n v="11.85"/>
    <n v="43.9"/>
  </r>
  <r>
    <x v="37"/>
    <s v="casa_construcao"/>
    <x v="48"/>
    <n v="1"/>
    <n v="1"/>
    <n v="47.02"/>
    <n v="29.1"/>
    <n v="17.920000000000002"/>
    <n v="29.1"/>
  </r>
  <r>
    <x v="37"/>
    <s v="fashion_calcados"/>
    <x v="28"/>
    <n v="1"/>
    <n v="1"/>
    <n v="45.69"/>
    <n v="29.9"/>
    <n v="15.79"/>
    <n v="29.9"/>
  </r>
  <r>
    <x v="37"/>
    <s v="dvds_blu_ray"/>
    <x v="45"/>
    <n v="1"/>
    <n v="1"/>
    <n v="45.53"/>
    <n v="19.899999999999999"/>
    <n v="25.63"/>
    <n v="19.899999999999999"/>
  </r>
  <r>
    <x v="37"/>
    <s v="construcao_ferramentas_ferramentas"/>
    <x v="60"/>
    <n v="1"/>
    <n v="1"/>
    <n v="36.78"/>
    <n v="19.989999999999998"/>
    <n v="16.79"/>
    <n v="19.989999999999998"/>
  </r>
  <r>
    <x v="37"/>
    <s v="moveis_sala"/>
    <x v="30"/>
    <n v="1"/>
    <n v="1"/>
    <n v="36.58"/>
    <n v="22.5"/>
    <n v="14.08"/>
    <n v="22.5"/>
  </r>
  <r>
    <x v="38"/>
    <s v="telefonia_fixa"/>
    <x v="11"/>
    <n v="2"/>
    <n v="9"/>
    <n v="13829.83"/>
    <n v="13589.95"/>
    <n v="239.88"/>
    <n v="6794.9750000000004"/>
  </r>
  <r>
    <x v="38"/>
    <s v="beleza_saude"/>
    <x v="0"/>
    <n v="77"/>
    <n v="78"/>
    <n v="12298.05"/>
    <n v="10820.07"/>
    <n v="1477.98"/>
    <n v="140.5203896103896"/>
  </r>
  <r>
    <x v="38"/>
    <s v="cama_mesa_banho"/>
    <x v="9"/>
    <n v="81"/>
    <n v="97"/>
    <n v="12031.99"/>
    <n v="10189.540000000001"/>
    <n v="1842.45"/>
    <n v="125.79679012345679"/>
  </r>
  <r>
    <x v="38"/>
    <s v="esporte_lazer"/>
    <x v="16"/>
    <n v="93"/>
    <n v="101"/>
    <n v="11237.56"/>
    <n v="9516.09"/>
    <n v="1721.47"/>
    <n v="102.32354838709676"/>
  </r>
  <r>
    <x v="38"/>
    <s v="brinquedos"/>
    <x v="4"/>
    <n v="82"/>
    <n v="85"/>
    <n v="10776.07"/>
    <n v="9239.7099999999991"/>
    <n v="1536.36"/>
    <n v="112.67939024390243"/>
  </r>
  <r>
    <x v="38"/>
    <s v="cool_stuff"/>
    <x v="1"/>
    <n v="52"/>
    <n v="55"/>
    <n v="9546.33"/>
    <n v="8285.27"/>
    <n v="1261.06"/>
    <n v="159.33211538461538"/>
  </r>
  <r>
    <x v="38"/>
    <s v="relogios_presentes"/>
    <x v="5"/>
    <n v="55"/>
    <n v="55"/>
    <n v="9388.36"/>
    <n v="8527.2000000000007"/>
    <n v="861.16"/>
    <n v="155.04"/>
  </r>
  <r>
    <x v="38"/>
    <s v="pcs"/>
    <x v="41"/>
    <n v="5"/>
    <n v="5"/>
    <n v="8237.0400000000009"/>
    <n v="7999.95"/>
    <n v="237.09"/>
    <n v="1599.99"/>
  </r>
  <r>
    <x v="38"/>
    <s v="automotivo"/>
    <x v="12"/>
    <n v="28"/>
    <n v="37"/>
    <n v="8014.05"/>
    <n v="6932.53"/>
    <n v="1081.52"/>
    <n v="247.59035714285716"/>
  </r>
  <r>
    <x v="38"/>
    <s v="ferramentas_jardim"/>
    <x v="2"/>
    <n v="41"/>
    <n v="58"/>
    <n v="7348.08"/>
    <n v="6106.46"/>
    <n v="1241.6199999999999"/>
    <n v="148.9380487804878"/>
  </r>
  <r>
    <x v="38"/>
    <s v="informatica_acessorios"/>
    <x v="19"/>
    <n v="42"/>
    <n v="55"/>
    <n v="6575.59"/>
    <n v="5501.07"/>
    <n v="1074.52"/>
    <n v="130.97785714285715"/>
  </r>
  <r>
    <x v="38"/>
    <s v="moveis_decoracao"/>
    <x v="10"/>
    <n v="56"/>
    <n v="63"/>
    <n v="5820.43"/>
    <n v="4655.8500000000004"/>
    <n v="1164.58"/>
    <n v="83.140178571428564"/>
  </r>
  <r>
    <x v="38"/>
    <s v="utilidades_domesticas"/>
    <x v="17"/>
    <n v="40"/>
    <n v="49"/>
    <n v="5754.02"/>
    <n v="4751.41"/>
    <n v="1002.61"/>
    <n v="118.78525"/>
  </r>
  <r>
    <x v="38"/>
    <s v="bebes"/>
    <x v="13"/>
    <n v="38"/>
    <n v="39"/>
    <n v="5172.87"/>
    <n v="4385.04"/>
    <n v="787.83"/>
    <n v="115.3957894736842"/>
  </r>
  <r>
    <x v="38"/>
    <s v="consoles_games"/>
    <x v="7"/>
    <n v="21"/>
    <n v="22"/>
    <n v="3973.78"/>
    <n v="3593.57"/>
    <n v="380.21"/>
    <n v="171.12238095238095"/>
  </r>
  <r>
    <x v="38"/>
    <s v="perfumaria"/>
    <x v="26"/>
    <n v="32"/>
    <n v="34"/>
    <n v="3680.97"/>
    <n v="3144.89"/>
    <n v="536.08000000000004"/>
    <n v="98.277812499999996"/>
  </r>
  <r>
    <x v="38"/>
    <s v="instrumentos_musicais"/>
    <x v="33"/>
    <n v="5"/>
    <n v="8"/>
    <n v="3651.22"/>
    <n v="3440.5"/>
    <n v="210.72"/>
    <n v="688.1"/>
  </r>
  <r>
    <x v="38"/>
    <s v="telefonia"/>
    <x v="20"/>
    <n v="31"/>
    <n v="35"/>
    <n v="2966.68"/>
    <n v="2471.61"/>
    <n v="495.07"/>
    <n v="79.729354838709682"/>
  </r>
  <r>
    <x v="38"/>
    <s v="papelaria"/>
    <x v="15"/>
    <n v="24"/>
    <n v="25"/>
    <n v="2745.84"/>
    <n v="2294.19"/>
    <n v="451.65"/>
    <n v="95.591250000000002"/>
  </r>
  <r>
    <x v="38"/>
    <s v="fashion_bolsas_e_acessorios"/>
    <x v="3"/>
    <n v="21"/>
    <n v="23"/>
    <n v="2598.71"/>
    <n v="2239.4499999999998"/>
    <n v="359.26"/>
    <n v="106.64047619047619"/>
  </r>
  <r>
    <x v="38"/>
    <s v="moveis_escritorio"/>
    <x v="31"/>
    <n v="8"/>
    <n v="11"/>
    <n v="2289.83"/>
    <n v="1781.7"/>
    <n v="508.13"/>
    <n v="222.71250000000001"/>
  </r>
  <r>
    <x v="38"/>
    <s v="eletroportateis"/>
    <x v="18"/>
    <n v="5"/>
    <n v="6"/>
    <n v="2120.33"/>
    <n v="1981.7"/>
    <n v="138.63"/>
    <n v="396.34"/>
  </r>
  <r>
    <x v="38"/>
    <s v="pet_shop"/>
    <x v="8"/>
    <n v="11"/>
    <n v="13"/>
    <n v="1080.0999999999999"/>
    <n v="861.44"/>
    <n v="218.66"/>
    <n v="78.312727272727273"/>
  </r>
  <r>
    <x v="38"/>
    <s v="eletronicos"/>
    <x v="21"/>
    <n v="17"/>
    <n v="19"/>
    <n v="1015.5"/>
    <n v="707.59"/>
    <n v="307.91000000000003"/>
    <n v="41.622941176470583"/>
  </r>
  <r>
    <x v="38"/>
    <s v="climatizacao"/>
    <x v="29"/>
    <n v="2"/>
    <n v="2"/>
    <n v="967.19"/>
    <n v="918.99"/>
    <n v="48.2"/>
    <n v="459.495"/>
  </r>
  <r>
    <x v="38"/>
    <s v="casa_conforto"/>
    <x v="44"/>
    <n v="5"/>
    <n v="6"/>
    <n v="771.37"/>
    <n v="645.79999999999995"/>
    <n v="125.57"/>
    <n v="129.16"/>
  </r>
  <r>
    <x v="38"/>
    <s v="unknown"/>
    <x v="22"/>
    <n v="7"/>
    <n v="12"/>
    <n v="631.6"/>
    <n v="483.13"/>
    <n v="148.47"/>
    <n v="69.018571428571434"/>
  </r>
  <r>
    <x v="38"/>
    <s v="malas_acessorios"/>
    <x v="32"/>
    <n v="7"/>
    <n v="7"/>
    <n v="627.41999999999996"/>
    <n v="481.2"/>
    <n v="146.22"/>
    <n v="68.742857142857133"/>
  </r>
  <r>
    <x v="38"/>
    <s v="moveis_sala"/>
    <x v="30"/>
    <n v="2"/>
    <n v="2"/>
    <n v="585.41"/>
    <n v="509.89"/>
    <n v="75.52"/>
    <n v="254.94499999999999"/>
  </r>
  <r>
    <x v="38"/>
    <s v="construcao_ferramentas_seguranca"/>
    <x v="50"/>
    <n v="2"/>
    <n v="2"/>
    <n v="580.34"/>
    <n v="520.83000000000004"/>
    <n v="59.51"/>
    <n v="260.41500000000002"/>
  </r>
  <r>
    <x v="38"/>
    <s v="fashion_esporte"/>
    <x v="55"/>
    <n v="2"/>
    <n v="5"/>
    <n v="500.82"/>
    <n v="384.6"/>
    <n v="116.22"/>
    <n v="192.3"/>
  </r>
  <r>
    <x v="38"/>
    <s v="fashion_roupa_masculina"/>
    <x v="25"/>
    <n v="3"/>
    <n v="6"/>
    <n v="499.47"/>
    <n v="434.4"/>
    <n v="65.069999999999993"/>
    <n v="144.80000000000001"/>
  </r>
  <r>
    <x v="38"/>
    <s v="livros_interesse_geral"/>
    <x v="35"/>
    <n v="4"/>
    <n v="7"/>
    <n v="396.87"/>
    <n v="288.2"/>
    <n v="108.67"/>
    <n v="72.05"/>
  </r>
  <r>
    <x v="38"/>
    <s v="alimentos"/>
    <x v="39"/>
    <n v="4"/>
    <n v="4"/>
    <n v="391.18"/>
    <n v="320.81"/>
    <n v="70.37"/>
    <n v="80.202500000000001"/>
  </r>
  <r>
    <x v="38"/>
    <s v="fashion_underwear_e_moda_praia"/>
    <x v="27"/>
    <n v="3"/>
    <n v="3"/>
    <n v="387.4"/>
    <n v="342.8"/>
    <n v="44.6"/>
    <n v="114.26666666666667"/>
  </r>
  <r>
    <x v="38"/>
    <s v="casa_construcao"/>
    <x v="48"/>
    <n v="2"/>
    <n v="2"/>
    <n v="369.47"/>
    <n v="330.9"/>
    <n v="38.57"/>
    <n v="165.45"/>
  </r>
  <r>
    <x v="38"/>
    <s v="audio"/>
    <x v="46"/>
    <n v="3"/>
    <n v="3"/>
    <n v="275.95"/>
    <n v="238.7"/>
    <n v="37.25"/>
    <n v="79.566666666666663"/>
  </r>
  <r>
    <x v="38"/>
    <s v="sinalizacao_e_seguranca"/>
    <x v="58"/>
    <n v="2"/>
    <n v="2"/>
    <n v="259.87"/>
    <n v="232"/>
    <n v="27.87"/>
    <n v="116"/>
  </r>
  <r>
    <x v="38"/>
    <s v="fashion_calcados"/>
    <x v="28"/>
    <n v="2"/>
    <n v="2"/>
    <n v="207.47"/>
    <n v="169.8"/>
    <n v="37.67"/>
    <n v="84.9"/>
  </r>
  <r>
    <x v="38"/>
    <s v="eletrodomesticos"/>
    <x v="49"/>
    <n v="2"/>
    <n v="2"/>
    <n v="200.87"/>
    <n v="164.89"/>
    <n v="35.979999999999997"/>
    <n v="82.444999999999993"/>
  </r>
  <r>
    <x v="38"/>
    <s v="moveis_quarto"/>
    <x v="6"/>
    <n v="1"/>
    <n v="1"/>
    <n v="187.34"/>
    <n v="159.9"/>
    <n v="27.44"/>
    <n v="159.9"/>
  </r>
  <r>
    <x v="38"/>
    <s v="livros_tecnicos"/>
    <x v="51"/>
    <n v="2"/>
    <n v="2"/>
    <n v="175.49"/>
    <n v="144"/>
    <n v="31.49"/>
    <n v="72"/>
  </r>
  <r>
    <x v="38"/>
    <s v="industria_comercio_e_negocios"/>
    <x v="53"/>
    <n v="1"/>
    <n v="1"/>
    <n v="125.51"/>
    <n v="109.99"/>
    <n v="15.52"/>
    <n v="109.99"/>
  </r>
  <r>
    <x v="38"/>
    <s v="tablets_impressao_imagem"/>
    <x v="42"/>
    <n v="1"/>
    <n v="1"/>
    <n v="114.44"/>
    <n v="99"/>
    <n v="15.44"/>
    <n v="99"/>
  </r>
  <r>
    <x v="38"/>
    <s v="fashion_roupa_infanto_juvenil"/>
    <x v="65"/>
    <n v="1"/>
    <n v="1"/>
    <n v="107.06"/>
    <n v="89.99"/>
    <n v="17.07"/>
    <n v="89.99"/>
  </r>
  <r>
    <x v="38"/>
    <s v="construcao_ferramentas_construcao"/>
    <x v="43"/>
    <n v="1"/>
    <n v="2"/>
    <n v="90"/>
    <n v="59.8"/>
    <n v="30.2"/>
    <n v="59.8"/>
  </r>
  <r>
    <x v="38"/>
    <s v="construcao_ferramentas_jardim"/>
    <x v="47"/>
    <n v="1"/>
    <n v="2"/>
    <n v="83.86"/>
    <n v="58.9"/>
    <n v="24.96"/>
    <n v="58.9"/>
  </r>
  <r>
    <x v="38"/>
    <s v="market_place"/>
    <x v="24"/>
    <n v="1"/>
    <n v="1"/>
    <n v="75.069999999999993"/>
    <n v="59.9"/>
    <n v="15.17"/>
    <n v="59.9"/>
  </r>
  <r>
    <x v="38"/>
    <s v="alimentos_bebidas"/>
    <x v="57"/>
    <n v="1"/>
    <n v="1"/>
    <n v="73.16"/>
    <n v="52"/>
    <n v="21.16"/>
    <n v="52"/>
  </r>
  <r>
    <x v="38"/>
    <s v="artes"/>
    <x v="56"/>
    <n v="1"/>
    <n v="1"/>
    <n v="51.75"/>
    <n v="39.9"/>
    <n v="11.85"/>
    <n v="39.9"/>
  </r>
  <r>
    <x v="39"/>
    <s v="esporte_lazer"/>
    <x v="16"/>
    <n v="104"/>
    <n v="116"/>
    <n v="15583.07"/>
    <n v="13336.06"/>
    <n v="2247.0100000000002"/>
    <n v="128.23134615384615"/>
  </r>
  <r>
    <x v="39"/>
    <s v="relogios_presentes"/>
    <x v="5"/>
    <n v="47"/>
    <n v="54"/>
    <n v="12033.96"/>
    <n v="11247.2"/>
    <n v="786.76"/>
    <n v="239.30212765957447"/>
  </r>
  <r>
    <x v="39"/>
    <s v="pcs"/>
    <x v="41"/>
    <n v="6"/>
    <n v="6"/>
    <n v="11322.86"/>
    <n v="10999.94"/>
    <n v="322.92"/>
    <n v="1833.3233333333335"/>
  </r>
  <r>
    <x v="39"/>
    <s v="brinquedos"/>
    <x v="4"/>
    <n v="84"/>
    <n v="86"/>
    <n v="10866.33"/>
    <n v="9378.1200000000008"/>
    <n v="1488.21"/>
    <n v="111.64428571428572"/>
  </r>
  <r>
    <x v="39"/>
    <s v="beleza_saude"/>
    <x v="0"/>
    <n v="71"/>
    <n v="74"/>
    <n v="10575.31"/>
    <n v="9100.1200000000008"/>
    <n v="1475.19"/>
    <n v="128.17070422535213"/>
  </r>
  <r>
    <x v="39"/>
    <s v="ferramentas_jardim"/>
    <x v="2"/>
    <n v="56"/>
    <n v="80"/>
    <n v="10191.09"/>
    <n v="8286.9599999999991"/>
    <n v="1904.13"/>
    <n v="147.98142857142858"/>
  </r>
  <r>
    <x v="39"/>
    <s v="cool_stuff"/>
    <x v="1"/>
    <n v="50"/>
    <n v="50"/>
    <n v="9725.67"/>
    <n v="8503.9500000000007"/>
    <n v="1221.72"/>
    <n v="170.07900000000001"/>
  </r>
  <r>
    <x v="39"/>
    <s v="cama_mesa_banho"/>
    <x v="9"/>
    <n v="82"/>
    <n v="97"/>
    <n v="9425.49"/>
    <n v="7773.14"/>
    <n v="1652.35"/>
    <n v="94.794390243902441"/>
  </r>
  <r>
    <x v="39"/>
    <s v="informatica_acessorios"/>
    <x v="19"/>
    <n v="49"/>
    <n v="62"/>
    <n v="9218.76"/>
    <n v="8236.4599999999991"/>
    <n v="982.3"/>
    <n v="168.09102040816327"/>
  </r>
  <r>
    <x v="39"/>
    <s v="moveis_decoracao"/>
    <x v="10"/>
    <n v="51"/>
    <n v="67"/>
    <n v="7212.4"/>
    <n v="5750.75"/>
    <n v="1461.65"/>
    <n v="112.75980392156863"/>
  </r>
  <r>
    <x v="39"/>
    <s v="automotivo"/>
    <x v="12"/>
    <n v="30"/>
    <n v="33"/>
    <n v="6686.27"/>
    <n v="5797.09"/>
    <n v="889.18"/>
    <n v="193.23633333333333"/>
  </r>
  <r>
    <x v="39"/>
    <s v="telefonia"/>
    <x v="20"/>
    <n v="43"/>
    <n v="48"/>
    <n v="5056.22"/>
    <n v="4330.0200000000004"/>
    <n v="726.2"/>
    <n v="100.69813953488372"/>
  </r>
  <r>
    <x v="39"/>
    <s v="bebes"/>
    <x v="13"/>
    <n v="32"/>
    <n v="32"/>
    <n v="4333.95"/>
    <n v="3569.72"/>
    <n v="764.23"/>
    <n v="111.55374999999999"/>
  </r>
  <r>
    <x v="39"/>
    <s v="utilidades_domesticas"/>
    <x v="17"/>
    <n v="41"/>
    <n v="48"/>
    <n v="4223.99"/>
    <n v="3330.86"/>
    <n v="893.13"/>
    <n v="81.240487804878057"/>
  </r>
  <r>
    <x v="39"/>
    <s v="moveis_escritorio"/>
    <x v="31"/>
    <n v="10"/>
    <n v="19"/>
    <n v="4000.46"/>
    <n v="3229.5"/>
    <n v="770.96"/>
    <n v="322.95"/>
  </r>
  <r>
    <x v="39"/>
    <s v="unknown"/>
    <x v="22"/>
    <n v="18"/>
    <n v="23"/>
    <n v="3794.3"/>
    <n v="3137.01"/>
    <n v="657.29"/>
    <n v="174.27833333333334"/>
  </r>
  <r>
    <x v="39"/>
    <s v="perfumaria"/>
    <x v="26"/>
    <n v="32"/>
    <n v="33"/>
    <n v="3681.53"/>
    <n v="3003.88"/>
    <n v="677.65"/>
    <n v="93.871250000000003"/>
  </r>
  <r>
    <x v="39"/>
    <s v="pet_shop"/>
    <x v="8"/>
    <n v="17"/>
    <n v="20"/>
    <n v="3656.52"/>
    <n v="3287.7"/>
    <n v="368.82"/>
    <n v="193.39411764705881"/>
  </r>
  <r>
    <x v="39"/>
    <s v="malas_acessorios"/>
    <x v="32"/>
    <n v="16"/>
    <n v="16"/>
    <n v="2167.9499999999998"/>
    <n v="1720.68"/>
    <n v="447.27"/>
    <n v="107.5425"/>
  </r>
  <r>
    <x v="39"/>
    <s v="industria_comercio_e_negocios"/>
    <x v="53"/>
    <n v="1"/>
    <n v="1"/>
    <n v="1787.72"/>
    <n v="1699.99"/>
    <n v="87.73"/>
    <n v="1699.99"/>
  </r>
  <r>
    <x v="39"/>
    <s v="fashion_bolsas_e_acessorios"/>
    <x v="3"/>
    <n v="21"/>
    <n v="23"/>
    <n v="1579.34"/>
    <n v="1257.22"/>
    <n v="322.12"/>
    <n v="59.867619047619044"/>
  </r>
  <r>
    <x v="39"/>
    <s v="eletroportateis"/>
    <x v="18"/>
    <n v="6"/>
    <n v="6"/>
    <n v="1453.14"/>
    <n v="1272.5999999999999"/>
    <n v="180.54"/>
    <n v="212.1"/>
  </r>
  <r>
    <x v="39"/>
    <s v="papelaria"/>
    <x v="15"/>
    <n v="15"/>
    <n v="16"/>
    <n v="1448.39"/>
    <n v="1223.1199999999999"/>
    <n v="225.27"/>
    <n v="81.541333333333341"/>
  </r>
  <r>
    <x v="39"/>
    <s v="casa_conforto"/>
    <x v="44"/>
    <n v="6"/>
    <n v="6"/>
    <n v="1319.43"/>
    <n v="1205.8"/>
    <n v="113.63"/>
    <n v="200.96666666666667"/>
  </r>
  <r>
    <x v="39"/>
    <s v="telefonia_fixa"/>
    <x v="11"/>
    <n v="2"/>
    <n v="2"/>
    <n v="1241.6300000000001"/>
    <n v="1191.8900000000001"/>
    <n v="49.74"/>
    <n v="595.94500000000005"/>
  </r>
  <r>
    <x v="39"/>
    <s v="consoles_games"/>
    <x v="7"/>
    <n v="14"/>
    <n v="14"/>
    <n v="987.28"/>
    <n v="791.26"/>
    <n v="196.02"/>
    <n v="56.518571428571427"/>
  </r>
  <r>
    <x v="39"/>
    <s v="climatizacao"/>
    <x v="29"/>
    <n v="2"/>
    <n v="4"/>
    <n v="973.5"/>
    <n v="890.52"/>
    <n v="82.98"/>
    <n v="445.26"/>
  </r>
  <r>
    <x v="39"/>
    <s v="construcao_ferramentas_seguranca"/>
    <x v="50"/>
    <n v="4"/>
    <n v="7"/>
    <n v="971.36"/>
    <n v="818.26"/>
    <n v="153.1"/>
    <n v="204.565"/>
  </r>
  <r>
    <x v="39"/>
    <s v="casa_construcao"/>
    <x v="48"/>
    <n v="3"/>
    <n v="5"/>
    <n v="816.13"/>
    <n v="690.13"/>
    <n v="126"/>
    <n v="230.04333333333332"/>
  </r>
  <r>
    <x v="39"/>
    <s v="construcao_ferramentas_ferramentas"/>
    <x v="60"/>
    <n v="2"/>
    <n v="2"/>
    <n v="798.57"/>
    <n v="758.9"/>
    <n v="39.67"/>
    <n v="379.45"/>
  </r>
  <r>
    <x v="39"/>
    <s v="eletrodomesticos_2"/>
    <x v="23"/>
    <n v="1"/>
    <n v="1"/>
    <n v="674.83"/>
    <n v="599.5"/>
    <n v="75.33"/>
    <n v="599.5"/>
  </r>
  <r>
    <x v="39"/>
    <s v="construcao_ferramentas_construcao"/>
    <x v="43"/>
    <n v="5"/>
    <n v="5"/>
    <n v="589.57000000000005"/>
    <n v="464.3"/>
    <n v="125.27"/>
    <n v="92.86"/>
  </r>
  <r>
    <x v="39"/>
    <s v="moveis_quarto"/>
    <x v="6"/>
    <n v="2"/>
    <n v="2"/>
    <n v="533.78"/>
    <n v="433.9"/>
    <n v="99.88"/>
    <n v="216.95"/>
  </r>
  <r>
    <x v="39"/>
    <s v="fashion_roupa_masculina"/>
    <x v="25"/>
    <n v="4"/>
    <n v="4"/>
    <n v="479.57"/>
    <n v="397.6"/>
    <n v="81.97"/>
    <n v="99.4"/>
  </r>
  <r>
    <x v="39"/>
    <s v="moveis_sala"/>
    <x v="30"/>
    <n v="3"/>
    <n v="5"/>
    <n v="478.89"/>
    <n v="319.68"/>
    <n v="159.21"/>
    <n v="106.56"/>
  </r>
  <r>
    <x v="39"/>
    <s v="moveis_cozinha_area_de_servico_jantar_e_jardim"/>
    <x v="36"/>
    <n v="4"/>
    <n v="5"/>
    <n v="437.64"/>
    <n v="331.8"/>
    <n v="105.84"/>
    <n v="82.95"/>
  </r>
  <r>
    <x v="39"/>
    <s v="sinalizacao_e_seguranca"/>
    <x v="58"/>
    <n v="3"/>
    <n v="3"/>
    <n v="393.12"/>
    <n v="348"/>
    <n v="45.12"/>
    <n v="116"/>
  </r>
  <r>
    <x v="39"/>
    <s v="eletronicos"/>
    <x v="21"/>
    <n v="8"/>
    <n v="8"/>
    <n v="391.24"/>
    <n v="286.38"/>
    <n v="104.86"/>
    <n v="35.797499999999999"/>
  </r>
  <r>
    <x v="39"/>
    <s v="alimentos"/>
    <x v="39"/>
    <n v="5"/>
    <n v="5"/>
    <n v="356.01"/>
    <n v="284.85000000000002"/>
    <n v="71.16"/>
    <n v="56.97"/>
  </r>
  <r>
    <x v="39"/>
    <s v="audio"/>
    <x v="46"/>
    <n v="5"/>
    <n v="5"/>
    <n v="307.07"/>
    <n v="253.5"/>
    <n v="53.57"/>
    <n v="50.7"/>
  </r>
  <r>
    <x v="39"/>
    <s v="alimentos_bebidas"/>
    <x v="57"/>
    <n v="4"/>
    <n v="5"/>
    <n v="295.69"/>
    <n v="216.6"/>
    <n v="79.09"/>
    <n v="54.15"/>
  </r>
  <r>
    <x v="39"/>
    <s v="artes"/>
    <x v="56"/>
    <n v="2"/>
    <n v="2"/>
    <n v="262.04000000000002"/>
    <n v="229.05"/>
    <n v="32.99"/>
    <n v="114.52500000000001"/>
  </r>
  <r>
    <x v="39"/>
    <s v="fashion_calcados"/>
    <x v="28"/>
    <n v="1"/>
    <n v="1"/>
    <n v="229.5"/>
    <n v="199.7"/>
    <n v="29.8"/>
    <n v="199.7"/>
  </r>
  <r>
    <x v="39"/>
    <s v="eletrodomesticos"/>
    <x v="49"/>
    <n v="2"/>
    <n v="2"/>
    <n v="180.31"/>
    <n v="144.80000000000001"/>
    <n v="35.51"/>
    <n v="72.400000000000006"/>
  </r>
  <r>
    <x v="39"/>
    <s v="artigos_de_natal"/>
    <x v="63"/>
    <n v="2"/>
    <n v="2"/>
    <n v="175.8"/>
    <n v="125.58"/>
    <n v="50.22"/>
    <n v="62.79"/>
  </r>
  <r>
    <x v="39"/>
    <s v="la_cuisine"/>
    <x v="59"/>
    <n v="1"/>
    <n v="1"/>
    <n v="160.83000000000001"/>
    <n v="137"/>
    <n v="23.83"/>
    <n v="137"/>
  </r>
  <r>
    <x v="39"/>
    <s v="instrumentos_musicais"/>
    <x v="33"/>
    <n v="2"/>
    <n v="2"/>
    <n v="147.02000000000001"/>
    <n v="104.89"/>
    <n v="42.13"/>
    <n v="52.445"/>
  </r>
  <r>
    <x v="39"/>
    <s v="livros_interesse_geral"/>
    <x v="35"/>
    <n v="1"/>
    <n v="1"/>
    <n v="132.53"/>
    <n v="108.9"/>
    <n v="23.63"/>
    <n v="108.9"/>
  </r>
  <r>
    <x v="39"/>
    <s v="tablets_impressao_imagem"/>
    <x v="42"/>
    <n v="1"/>
    <n v="1"/>
    <n v="111.19"/>
    <n v="99"/>
    <n v="12.19"/>
    <n v="99"/>
  </r>
  <r>
    <x v="39"/>
    <s v="construcao_ferramentas_jardim"/>
    <x v="47"/>
    <n v="2"/>
    <n v="2"/>
    <n v="106.15"/>
    <n v="79.8"/>
    <n v="26.35"/>
    <n v="39.9"/>
  </r>
  <r>
    <x v="39"/>
    <s v="market_place"/>
    <x v="24"/>
    <n v="1"/>
    <n v="1"/>
    <n v="76.989999999999995"/>
    <n v="62.8"/>
    <n v="14.19"/>
    <n v="62.8"/>
  </r>
  <r>
    <x v="39"/>
    <s v="bebidas"/>
    <x v="54"/>
    <n v="1"/>
    <n v="1"/>
    <n v="73.27"/>
    <n v="65"/>
    <n v="8.27"/>
    <n v="65"/>
  </r>
  <r>
    <x v="39"/>
    <s v="livros_tecnicos"/>
    <x v="51"/>
    <n v="1"/>
    <n v="1"/>
    <n v="65.599999999999994"/>
    <n v="49"/>
    <n v="16.600000000000001"/>
    <n v="49"/>
  </r>
  <r>
    <x v="39"/>
    <s v="fashion_underwear_e_moda_praia"/>
    <x v="27"/>
    <n v="1"/>
    <n v="1"/>
    <n v="65"/>
    <n v="49.9"/>
    <n v="15.1"/>
    <n v="49.9"/>
  </r>
  <r>
    <x v="39"/>
    <s v="fashion_roupa_infanto_juvenil"/>
    <x v="65"/>
    <n v="1"/>
    <n v="1"/>
    <n v="54.09"/>
    <n v="39.99"/>
    <n v="14.1"/>
    <n v="39.99"/>
  </r>
  <r>
    <x v="39"/>
    <s v="dvds_blu_ray"/>
    <x v="45"/>
    <n v="1"/>
    <n v="1"/>
    <n v="46.05"/>
    <n v="24.9"/>
    <n v="21.15"/>
    <n v="24.9"/>
  </r>
  <r>
    <x v="39"/>
    <s v="agro_industria_e_comercio"/>
    <x v="40"/>
    <n v="1"/>
    <n v="1"/>
    <n v="43.72"/>
    <n v="35"/>
    <n v="8.7200000000000006"/>
    <n v="35"/>
  </r>
  <r>
    <x v="40"/>
    <s v="relogios_presentes"/>
    <x v="5"/>
    <n v="60"/>
    <n v="64"/>
    <n v="16098.13"/>
    <n v="15070.4"/>
    <n v="1027.73"/>
    <n v="251.17333333333335"/>
  </r>
  <r>
    <x v="40"/>
    <s v="esporte_lazer"/>
    <x v="16"/>
    <n v="93"/>
    <n v="105"/>
    <n v="12261.49"/>
    <n v="10366.19"/>
    <n v="1895.3"/>
    <n v="111.46440860215054"/>
  </r>
  <r>
    <x v="40"/>
    <s v="cama_mesa_banho"/>
    <x v="9"/>
    <n v="101"/>
    <n v="120"/>
    <n v="11986.03"/>
    <n v="9912.2800000000007"/>
    <n v="2073.75"/>
    <n v="98.141386138613868"/>
  </r>
  <r>
    <x v="40"/>
    <s v="cool_stuff"/>
    <x v="1"/>
    <n v="59"/>
    <n v="61"/>
    <n v="11585.8"/>
    <n v="10228.86"/>
    <n v="1356.94"/>
    <n v="173.37050847457627"/>
  </r>
  <r>
    <x v="40"/>
    <s v="informatica_acessorios"/>
    <x v="19"/>
    <n v="60"/>
    <n v="71"/>
    <n v="11568.23"/>
    <n v="10259.48"/>
    <n v="1308.75"/>
    <n v="170.99133333333333"/>
  </r>
  <r>
    <x v="40"/>
    <s v="brinquedos"/>
    <x v="4"/>
    <n v="69"/>
    <n v="71"/>
    <n v="10447.700000000001"/>
    <n v="9109.0400000000009"/>
    <n v="1338.66"/>
    <n v="132.01507246376812"/>
  </r>
  <r>
    <x v="40"/>
    <s v="beleza_saude"/>
    <x v="0"/>
    <n v="65"/>
    <n v="68"/>
    <n v="9376.41"/>
    <n v="8127.91"/>
    <n v="1248.5"/>
    <n v="125.04476923076923"/>
  </r>
  <r>
    <x v="40"/>
    <s v="pcs"/>
    <x v="41"/>
    <n v="6"/>
    <n v="6"/>
    <n v="9019.4699999999993"/>
    <n v="8673.99"/>
    <n v="345.48"/>
    <n v="1445.665"/>
  </r>
  <r>
    <x v="40"/>
    <s v="moveis_decoracao"/>
    <x v="10"/>
    <n v="57"/>
    <n v="76"/>
    <n v="8290.24"/>
    <n v="6825.02"/>
    <n v="1465.22"/>
    <n v="119.73719298245614"/>
  </r>
  <r>
    <x v="40"/>
    <s v="unknown"/>
    <x v="22"/>
    <n v="20"/>
    <n v="22"/>
    <n v="6368.03"/>
    <n v="5794.76"/>
    <n v="573.27"/>
    <n v="289.738"/>
  </r>
  <r>
    <x v="40"/>
    <s v="automotivo"/>
    <x v="12"/>
    <n v="35"/>
    <n v="41"/>
    <n v="6254.01"/>
    <n v="5412.45"/>
    <n v="841.56"/>
    <n v="154.64142857142858"/>
  </r>
  <r>
    <x v="40"/>
    <s v="moveis_escritorio"/>
    <x v="31"/>
    <n v="16"/>
    <n v="21"/>
    <n v="4711.91"/>
    <n v="3725.46"/>
    <n v="986.45"/>
    <n v="232.84125"/>
  </r>
  <r>
    <x v="40"/>
    <s v="perfumaria"/>
    <x v="26"/>
    <n v="42"/>
    <n v="44"/>
    <n v="4650.42"/>
    <n v="3849.69"/>
    <n v="800.73"/>
    <n v="91.659285714285716"/>
  </r>
  <r>
    <x v="40"/>
    <s v="telefonia"/>
    <x v="20"/>
    <n v="54"/>
    <n v="57"/>
    <n v="4492.63"/>
    <n v="3576.1"/>
    <n v="916.53"/>
    <n v="66.224074074074068"/>
  </r>
  <r>
    <x v="40"/>
    <s v="bebes"/>
    <x v="13"/>
    <n v="36"/>
    <n v="39"/>
    <n v="4432.3"/>
    <n v="3544.04"/>
    <n v="888.26"/>
    <n v="98.445555555555558"/>
  </r>
  <r>
    <x v="40"/>
    <s v="ferramentas_jardim"/>
    <x v="2"/>
    <n v="37"/>
    <n v="45"/>
    <n v="4366.41"/>
    <n v="3396.32"/>
    <n v="970.09"/>
    <n v="91.792432432432435"/>
  </r>
  <r>
    <x v="40"/>
    <s v="utilidades_domesticas"/>
    <x v="17"/>
    <n v="45"/>
    <n v="59"/>
    <n v="4258.1899999999996"/>
    <n v="3225.97"/>
    <n v="1032.22"/>
    <n v="71.688222222222223"/>
  </r>
  <r>
    <x v="40"/>
    <s v="consoles_games"/>
    <x v="7"/>
    <n v="26"/>
    <n v="28"/>
    <n v="3294.6"/>
    <n v="2906.4"/>
    <n v="388.2"/>
    <n v="111.78461538461539"/>
  </r>
  <r>
    <x v="40"/>
    <s v="fashion_bolsas_e_acessorios"/>
    <x v="3"/>
    <n v="23"/>
    <n v="27"/>
    <n v="3289.71"/>
    <n v="2835.46"/>
    <n v="454.25"/>
    <n v="123.28086956521739"/>
  </r>
  <r>
    <x v="40"/>
    <s v="eletroportateis"/>
    <x v="18"/>
    <n v="11"/>
    <n v="11"/>
    <n v="2333.5100000000002"/>
    <n v="2162.58"/>
    <n v="170.93"/>
    <n v="196.59818181818181"/>
  </r>
  <r>
    <x v="40"/>
    <s v="telefonia_fixa"/>
    <x v="11"/>
    <n v="2"/>
    <n v="2"/>
    <n v="2235.12"/>
    <n v="2179.9899999999998"/>
    <n v="55.13"/>
    <n v="1089.9949999999999"/>
  </r>
  <r>
    <x v="40"/>
    <s v="casa_construcao"/>
    <x v="48"/>
    <n v="6"/>
    <n v="7"/>
    <n v="2112.7800000000002"/>
    <n v="1862.18"/>
    <n v="250.6"/>
    <n v="310.36333333333334"/>
  </r>
  <r>
    <x v="40"/>
    <s v="construcao_ferramentas_construcao"/>
    <x v="43"/>
    <n v="6"/>
    <n v="7"/>
    <n v="1858.61"/>
    <n v="1609.69"/>
    <n v="248.92"/>
    <n v="268.28166666666664"/>
  </r>
  <r>
    <x v="40"/>
    <s v="pet_shop"/>
    <x v="8"/>
    <n v="14"/>
    <n v="14"/>
    <n v="1843.39"/>
    <n v="1601.26"/>
    <n v="242.13"/>
    <n v="114.3757142857143"/>
  </r>
  <r>
    <x v="40"/>
    <s v="malas_acessorios"/>
    <x v="32"/>
    <n v="11"/>
    <n v="11"/>
    <n v="1559.9"/>
    <n v="1329.2"/>
    <n v="230.7"/>
    <n v="120.83636363636364"/>
  </r>
  <r>
    <x v="40"/>
    <s v="climatizacao"/>
    <x v="29"/>
    <n v="3"/>
    <n v="4"/>
    <n v="1275.8399999999999"/>
    <n v="1144.9000000000001"/>
    <n v="130.94"/>
    <n v="381.63333333333333"/>
  </r>
  <r>
    <x v="40"/>
    <s v="papelaria"/>
    <x v="15"/>
    <n v="15"/>
    <n v="15"/>
    <n v="1220.1600000000001"/>
    <n v="931.38"/>
    <n v="288.77999999999997"/>
    <n v="62.091999999999999"/>
  </r>
  <r>
    <x v="40"/>
    <s v="eletronicos"/>
    <x v="21"/>
    <n v="10"/>
    <n v="10"/>
    <n v="1022.88"/>
    <n v="783.1"/>
    <n v="239.78"/>
    <n v="78.31"/>
  </r>
  <r>
    <x v="40"/>
    <s v="casa_conforto"/>
    <x v="44"/>
    <n v="8"/>
    <n v="9"/>
    <n v="996.49"/>
    <n v="844.5"/>
    <n v="151.99"/>
    <n v="105.5625"/>
  </r>
  <r>
    <x v="40"/>
    <s v="instrumentos_musicais"/>
    <x v="33"/>
    <n v="4"/>
    <n v="4"/>
    <n v="843.97"/>
    <n v="744.7"/>
    <n v="99.27"/>
    <n v="186.17500000000001"/>
  </r>
  <r>
    <x v="40"/>
    <s v="moveis_sala"/>
    <x v="30"/>
    <n v="4"/>
    <n v="5"/>
    <n v="793.33"/>
    <n v="658.7"/>
    <n v="134.63"/>
    <n v="164.67500000000001"/>
  </r>
  <r>
    <x v="40"/>
    <s v="eletrodomesticos"/>
    <x v="49"/>
    <n v="1"/>
    <n v="1"/>
    <n v="756.49"/>
    <n v="699"/>
    <n v="57.49"/>
    <n v="699"/>
  </r>
  <r>
    <x v="40"/>
    <s v="audio"/>
    <x v="46"/>
    <n v="8"/>
    <n v="8"/>
    <n v="748.32"/>
    <n v="648.39"/>
    <n v="99.93"/>
    <n v="81.048749999999998"/>
  </r>
  <r>
    <x v="40"/>
    <s v="moveis_quarto"/>
    <x v="6"/>
    <n v="1"/>
    <n v="1"/>
    <n v="565.58000000000004"/>
    <n v="510"/>
    <n v="55.58"/>
    <n v="510"/>
  </r>
  <r>
    <x v="40"/>
    <s v="industria_comercio_e_negocios"/>
    <x v="53"/>
    <n v="2"/>
    <n v="2"/>
    <n v="531.15"/>
    <n v="448.9"/>
    <n v="82.25"/>
    <n v="224.45"/>
  </r>
  <r>
    <x v="40"/>
    <s v="market_place"/>
    <x v="24"/>
    <n v="5"/>
    <n v="5"/>
    <n v="496.8"/>
    <n v="429.92"/>
    <n v="66.88"/>
    <n v="85.983999999999995"/>
  </r>
  <r>
    <x v="40"/>
    <s v="fashion_roupa_masculina"/>
    <x v="25"/>
    <n v="3"/>
    <n v="3"/>
    <n v="474.55"/>
    <n v="427.3"/>
    <n v="47.25"/>
    <n v="142.43333333333334"/>
  </r>
  <r>
    <x v="40"/>
    <s v="fashion_calcados"/>
    <x v="28"/>
    <n v="3"/>
    <n v="3"/>
    <n v="350.06"/>
    <n v="289.2"/>
    <n v="60.86"/>
    <n v="96.4"/>
  </r>
  <r>
    <x v="40"/>
    <s v="construcao_ferramentas_iluminacao"/>
    <x v="68"/>
    <n v="1"/>
    <n v="1"/>
    <n v="319.89999999999998"/>
    <n v="250"/>
    <n v="69.900000000000006"/>
    <n v="250"/>
  </r>
  <r>
    <x v="40"/>
    <s v="eletrodomesticos_2"/>
    <x v="23"/>
    <n v="1"/>
    <n v="1"/>
    <n v="279.27"/>
    <n v="229.99"/>
    <n v="49.28"/>
    <n v="229.99"/>
  </r>
  <r>
    <x v="40"/>
    <s v="construcao_ferramentas_ferramentas"/>
    <x v="60"/>
    <n v="2"/>
    <n v="2"/>
    <n v="276.39"/>
    <n v="229.8"/>
    <n v="46.59"/>
    <n v="114.9"/>
  </r>
  <r>
    <x v="40"/>
    <s v="sinalizacao_e_seguranca"/>
    <x v="58"/>
    <n v="1"/>
    <n v="1"/>
    <n v="185.05"/>
    <n v="146"/>
    <n v="39.049999999999997"/>
    <n v="146"/>
  </r>
  <r>
    <x v="40"/>
    <s v="alimentos_bebidas"/>
    <x v="57"/>
    <n v="2"/>
    <n v="2"/>
    <n v="173.92"/>
    <n v="121.99"/>
    <n v="51.93"/>
    <n v="60.994999999999997"/>
  </r>
  <r>
    <x v="40"/>
    <s v="dvds_blu_ray"/>
    <x v="45"/>
    <n v="1"/>
    <n v="1"/>
    <n v="144.47"/>
    <n v="109.9"/>
    <n v="34.57"/>
    <n v="109.9"/>
  </r>
  <r>
    <x v="40"/>
    <s v="artes"/>
    <x v="56"/>
    <n v="1"/>
    <n v="1"/>
    <n v="138.41"/>
    <n v="120"/>
    <n v="18.41"/>
    <n v="120"/>
  </r>
  <r>
    <x v="40"/>
    <s v="artigos_de_natal"/>
    <x v="63"/>
    <n v="2"/>
    <n v="2"/>
    <n v="128.63"/>
    <n v="76.83"/>
    <n v="51.8"/>
    <n v="38.414999999999999"/>
  </r>
  <r>
    <x v="40"/>
    <s v="bebidas"/>
    <x v="54"/>
    <n v="2"/>
    <n v="2"/>
    <n v="87.12"/>
    <n v="66"/>
    <n v="21.12"/>
    <n v="33"/>
  </r>
  <r>
    <x v="40"/>
    <s v="livros_interesse_geral"/>
    <x v="35"/>
    <n v="2"/>
    <n v="2"/>
    <n v="86.02"/>
    <n v="61.8"/>
    <n v="24.22"/>
    <n v="30.9"/>
  </r>
  <r>
    <x v="40"/>
    <s v="artigos_de_festas"/>
    <x v="69"/>
    <n v="1"/>
    <n v="1"/>
    <n v="84.63"/>
    <n v="67.900000000000006"/>
    <n v="16.73"/>
    <n v="67.900000000000006"/>
  </r>
  <r>
    <x v="40"/>
    <s v="alimentos"/>
    <x v="39"/>
    <n v="1"/>
    <n v="1"/>
    <n v="73.13"/>
    <n v="56.97"/>
    <n v="16.16"/>
    <n v="56.97"/>
  </r>
  <r>
    <x v="40"/>
    <s v="construcao_ferramentas_jardim"/>
    <x v="47"/>
    <n v="1"/>
    <n v="1"/>
    <n v="71.53"/>
    <n v="53.9"/>
    <n v="17.63"/>
    <n v="53.9"/>
  </r>
  <r>
    <x v="40"/>
    <s v="fashion_esporte"/>
    <x v="55"/>
    <n v="1"/>
    <n v="1"/>
    <n v="68.62"/>
    <n v="59.9"/>
    <n v="8.7200000000000006"/>
    <n v="59.9"/>
  </r>
  <r>
    <x v="40"/>
    <s v="agro_industria_e_comercio"/>
    <x v="40"/>
    <n v="1"/>
    <n v="1"/>
    <n v="37.1"/>
    <n v="22"/>
    <n v="15.1"/>
    <n v="22"/>
  </r>
  <r>
    <x v="41"/>
    <s v="relogios_presentes"/>
    <x v="5"/>
    <n v="98"/>
    <n v="99"/>
    <n v="23022.57"/>
    <n v="21420.44"/>
    <n v="1602.13"/>
    <n v="218.57591836734696"/>
  </r>
  <r>
    <x v="41"/>
    <s v="beleza_saude"/>
    <x v="0"/>
    <n v="94"/>
    <n v="102"/>
    <n v="16292.98"/>
    <n v="14068.68"/>
    <n v="2224.3000000000002"/>
    <n v="149.6668085106383"/>
  </r>
  <r>
    <x v="41"/>
    <s v="esporte_lazer"/>
    <x v="16"/>
    <n v="99"/>
    <n v="110"/>
    <n v="14032.14"/>
    <n v="12102.07"/>
    <n v="1930.07"/>
    <n v="122.24313131313131"/>
  </r>
  <r>
    <x v="41"/>
    <s v="cama_mesa_banho"/>
    <x v="9"/>
    <n v="102"/>
    <n v="140"/>
    <n v="13750.97"/>
    <n v="11500.46"/>
    <n v="2250.5100000000002"/>
    <n v="112.74960784313726"/>
  </r>
  <r>
    <x v="41"/>
    <s v="cool_stuff"/>
    <x v="1"/>
    <n v="61"/>
    <n v="62"/>
    <n v="13005.11"/>
    <n v="11424.32"/>
    <n v="1580.79"/>
    <n v="187.28393442622951"/>
  </r>
  <r>
    <x v="41"/>
    <s v="moveis_decoracao"/>
    <x v="10"/>
    <n v="69"/>
    <n v="100"/>
    <n v="10592.11"/>
    <n v="8422.56"/>
    <n v="2169.5500000000002"/>
    <n v="122.06608695652173"/>
  </r>
  <r>
    <x v="41"/>
    <s v="informatica_acessorios"/>
    <x v="19"/>
    <n v="54"/>
    <n v="70"/>
    <n v="9547.48"/>
    <n v="8123.89"/>
    <n v="1423.59"/>
    <n v="150.44240740740742"/>
  </r>
  <r>
    <x v="41"/>
    <s v="telefonia"/>
    <x v="20"/>
    <n v="64"/>
    <n v="71"/>
    <n v="7807.56"/>
    <n v="6721.62"/>
    <n v="1085.94"/>
    <n v="105.0253125"/>
  </r>
  <r>
    <x v="41"/>
    <s v="brinquedos"/>
    <x v="4"/>
    <n v="46"/>
    <n v="52"/>
    <n v="7593.81"/>
    <n v="6735.05"/>
    <n v="858.76"/>
    <n v="146.41413043478261"/>
  </r>
  <r>
    <x v="41"/>
    <s v="automotivo"/>
    <x v="12"/>
    <n v="31"/>
    <n v="38"/>
    <n v="6902.2"/>
    <n v="5999.51"/>
    <n v="902.69"/>
    <n v="193.53258064516129"/>
  </r>
  <r>
    <x v="41"/>
    <s v="utilidades_domesticas"/>
    <x v="17"/>
    <n v="47"/>
    <n v="60"/>
    <n v="5699.83"/>
    <n v="4627.4399999999996"/>
    <n v="1072.3900000000001"/>
    <n v="98.456170212765954"/>
  </r>
  <r>
    <x v="41"/>
    <s v="bebes"/>
    <x v="13"/>
    <n v="34"/>
    <n v="35"/>
    <n v="5611.54"/>
    <n v="4743.83"/>
    <n v="867.71"/>
    <n v="139.52441176470589"/>
  </r>
  <r>
    <x v="41"/>
    <s v="ferramentas_jardim"/>
    <x v="2"/>
    <n v="43"/>
    <n v="57"/>
    <n v="5605.72"/>
    <n v="4309.3999999999996"/>
    <n v="1296.32"/>
    <n v="100.21860465116279"/>
  </r>
  <r>
    <x v="41"/>
    <s v="moveis_escritorio"/>
    <x v="31"/>
    <n v="19"/>
    <n v="21"/>
    <n v="4908.6899999999996"/>
    <n v="4113.57"/>
    <n v="795.12"/>
    <n v="216.5036842105263"/>
  </r>
  <r>
    <x v="41"/>
    <s v="consoles_games"/>
    <x v="7"/>
    <n v="27"/>
    <n v="27"/>
    <n v="4553.0200000000004"/>
    <n v="4084.58"/>
    <n v="468.44"/>
    <n v="151.28074074074073"/>
  </r>
  <r>
    <x v="41"/>
    <s v="perfumaria"/>
    <x v="26"/>
    <n v="44"/>
    <n v="48"/>
    <n v="4344.62"/>
    <n v="3676.44"/>
    <n v="668.18"/>
    <n v="83.555454545454538"/>
  </r>
  <r>
    <x v="41"/>
    <s v="pcs"/>
    <x v="41"/>
    <n v="3"/>
    <n v="3"/>
    <n v="3761.15"/>
    <n v="3604"/>
    <n v="157.15"/>
    <n v="1201.3333333333333"/>
  </r>
  <r>
    <x v="41"/>
    <s v="instrumentos_musicais"/>
    <x v="33"/>
    <n v="10"/>
    <n v="10"/>
    <n v="3352.83"/>
    <n v="3132.77"/>
    <n v="220.06"/>
    <n v="313.27699999999999"/>
  </r>
  <r>
    <x v="41"/>
    <s v="unknown"/>
    <x v="22"/>
    <n v="7"/>
    <n v="8"/>
    <n v="2825.76"/>
    <n v="2598.0300000000002"/>
    <n v="227.73"/>
    <n v="371.14714285714285"/>
  </r>
  <r>
    <x v="41"/>
    <s v="papelaria"/>
    <x v="15"/>
    <n v="22"/>
    <n v="24"/>
    <n v="2452.8200000000002"/>
    <n v="1908.79"/>
    <n v="544.03"/>
    <n v="86.76318181818182"/>
  </r>
  <r>
    <x v="41"/>
    <s v="fashion_bolsas_e_acessorios"/>
    <x v="3"/>
    <n v="21"/>
    <n v="27"/>
    <n v="2264.2800000000002"/>
    <n v="1888.85"/>
    <n v="375.43"/>
    <n v="89.945238095238096"/>
  </r>
  <r>
    <x v="41"/>
    <s v="malas_acessorios"/>
    <x v="32"/>
    <n v="12"/>
    <n v="14"/>
    <n v="2104.73"/>
    <n v="1613.69"/>
    <n v="491.04"/>
    <n v="134.47416666666666"/>
  </r>
  <r>
    <x v="41"/>
    <s v="pet_shop"/>
    <x v="8"/>
    <n v="14"/>
    <n v="20"/>
    <n v="1760.4"/>
    <n v="1377.28"/>
    <n v="383.12"/>
    <n v="98.377142857142857"/>
  </r>
  <r>
    <x v="41"/>
    <s v="eletronicos"/>
    <x v="21"/>
    <n v="12"/>
    <n v="15"/>
    <n v="1612.86"/>
    <n v="1245.4100000000001"/>
    <n v="367.45"/>
    <n v="103.78416666666666"/>
  </r>
  <r>
    <x v="41"/>
    <s v="eletroportateis"/>
    <x v="18"/>
    <n v="5"/>
    <n v="7"/>
    <n v="1522.57"/>
    <n v="1412.88"/>
    <n v="109.69"/>
    <n v="282.57600000000002"/>
  </r>
  <r>
    <x v="41"/>
    <s v="alimentos_bebidas"/>
    <x v="57"/>
    <n v="5"/>
    <n v="6"/>
    <n v="1435.12"/>
    <n v="1293.3599999999999"/>
    <n v="141.76"/>
    <n v="258.67200000000003"/>
  </r>
  <r>
    <x v="41"/>
    <s v="casa_conforto"/>
    <x v="44"/>
    <n v="9"/>
    <n v="9"/>
    <n v="1159.56"/>
    <n v="1021.6"/>
    <n v="137.96"/>
    <n v="113.51111111111112"/>
  </r>
  <r>
    <x v="41"/>
    <s v="fashion_calcados"/>
    <x v="28"/>
    <n v="7"/>
    <n v="9"/>
    <n v="1062.55"/>
    <n v="900.8"/>
    <n v="161.75"/>
    <n v="128.68571428571428"/>
  </r>
  <r>
    <x v="41"/>
    <s v="eletrodomesticos"/>
    <x v="49"/>
    <n v="3"/>
    <n v="3"/>
    <n v="990.65"/>
    <n v="863.89"/>
    <n v="126.76"/>
    <n v="287.96333333333337"/>
  </r>
  <r>
    <x v="41"/>
    <s v="moveis_cozinha_area_de_servico_jantar_e_jardim"/>
    <x v="36"/>
    <n v="4"/>
    <n v="4"/>
    <n v="982.67"/>
    <n v="841"/>
    <n v="141.66999999999999"/>
    <n v="210.25"/>
  </r>
  <r>
    <x v="41"/>
    <s v="eletrodomesticos_2"/>
    <x v="23"/>
    <n v="3"/>
    <n v="3"/>
    <n v="953.18"/>
    <n v="826.98"/>
    <n v="126.2"/>
    <n v="275.66000000000003"/>
  </r>
  <r>
    <x v="41"/>
    <s v="agro_industria_e_comercio"/>
    <x v="40"/>
    <n v="1"/>
    <n v="1"/>
    <n v="948.35"/>
    <n v="849.98"/>
    <n v="98.37"/>
    <n v="849.98"/>
  </r>
  <r>
    <x v="41"/>
    <s v="audio"/>
    <x v="46"/>
    <n v="9"/>
    <n v="9"/>
    <n v="846.22"/>
    <n v="738.2"/>
    <n v="108.02"/>
    <n v="82.022222222222226"/>
  </r>
  <r>
    <x v="41"/>
    <s v="casa_construcao"/>
    <x v="48"/>
    <n v="2"/>
    <n v="2"/>
    <n v="674.89"/>
    <n v="587.32000000000005"/>
    <n v="87.57"/>
    <n v="293.66000000000003"/>
  </r>
  <r>
    <x v="41"/>
    <s v="moveis_sala"/>
    <x v="30"/>
    <n v="5"/>
    <n v="8"/>
    <n v="640.66999999999996"/>
    <n v="474.51"/>
    <n v="166.16"/>
    <n v="94.902000000000001"/>
  </r>
  <r>
    <x v="41"/>
    <s v="climatizacao"/>
    <x v="29"/>
    <n v="4"/>
    <n v="4"/>
    <n v="620.55999999999995"/>
    <n v="527"/>
    <n v="93.56"/>
    <n v="131.75"/>
  </r>
  <r>
    <x v="41"/>
    <s v="construcao_ferramentas_seguranca"/>
    <x v="50"/>
    <n v="3"/>
    <n v="3"/>
    <n v="557.19000000000005"/>
    <n v="509.8"/>
    <n v="47.39"/>
    <n v="169.93333333333334"/>
  </r>
  <r>
    <x v="41"/>
    <s v="telefonia_fixa"/>
    <x v="11"/>
    <n v="2"/>
    <n v="3"/>
    <n v="429.28"/>
    <n v="380"/>
    <n v="49.28"/>
    <n v="190"/>
  </r>
  <r>
    <x v="41"/>
    <s v="bebidas"/>
    <x v="54"/>
    <n v="3"/>
    <n v="5"/>
    <n v="336.8"/>
    <n v="261"/>
    <n v="75.8"/>
    <n v="87"/>
  </r>
  <r>
    <x v="41"/>
    <s v="livros_interesse_geral"/>
    <x v="35"/>
    <n v="2"/>
    <n v="2"/>
    <n v="266.38"/>
    <n v="223.9"/>
    <n v="42.48"/>
    <n v="111.95"/>
  </r>
  <r>
    <x v="41"/>
    <s v="market_place"/>
    <x v="24"/>
    <n v="1"/>
    <n v="1"/>
    <n v="139.9"/>
    <n v="109.9"/>
    <n v="30"/>
    <n v="109.9"/>
  </r>
  <r>
    <x v="41"/>
    <s v="construcao_ferramentas_jardim"/>
    <x v="47"/>
    <n v="3"/>
    <n v="3"/>
    <n v="134.11000000000001"/>
    <n v="87.6"/>
    <n v="46.51"/>
    <n v="29.2"/>
  </r>
  <r>
    <x v="41"/>
    <s v="cine_foto"/>
    <x v="52"/>
    <n v="1"/>
    <n v="1"/>
    <n v="107"/>
    <n v="69"/>
    <n v="38"/>
    <n v="69"/>
  </r>
  <r>
    <x v="41"/>
    <s v="construcao_ferramentas_construcao"/>
    <x v="43"/>
    <n v="1"/>
    <n v="1"/>
    <n v="86.67"/>
    <n v="74.69"/>
    <n v="11.98"/>
    <n v="74.69"/>
  </r>
  <r>
    <x v="41"/>
    <s v="livros_tecnicos"/>
    <x v="51"/>
    <n v="1"/>
    <n v="1"/>
    <n v="84.24"/>
    <n v="70"/>
    <n v="14.24"/>
    <n v="70"/>
  </r>
  <r>
    <x v="41"/>
    <s v="artigos_de_natal"/>
    <x v="63"/>
    <n v="1"/>
    <n v="1"/>
    <n v="74.05"/>
    <n v="59.9"/>
    <n v="14.15"/>
    <n v="59.9"/>
  </r>
  <r>
    <x v="41"/>
    <s v="alimentos"/>
    <x v="39"/>
    <n v="1"/>
    <n v="1"/>
    <n v="73.13"/>
    <n v="56.97"/>
    <n v="16.16"/>
    <n v="56.97"/>
  </r>
  <r>
    <x v="41"/>
    <s v="musica"/>
    <x v="14"/>
    <n v="1"/>
    <n v="1"/>
    <n v="70.03"/>
    <n v="54.9"/>
    <n v="15.13"/>
    <n v="54.9"/>
  </r>
  <r>
    <x v="41"/>
    <s v="sinalizacao_e_seguranca"/>
    <x v="58"/>
    <n v="1"/>
    <n v="4"/>
    <n v="65.400000000000006"/>
    <n v="18"/>
    <n v="47.4"/>
    <n v="18"/>
  </r>
  <r>
    <x v="41"/>
    <s v="casa_conforto_2"/>
    <x v="38"/>
    <n v="2"/>
    <n v="2"/>
    <n v="56"/>
    <n v="25.8"/>
    <n v="30.2"/>
    <n v="12.9"/>
  </r>
  <r>
    <x v="41"/>
    <s v="construcao_ferramentas_ferramentas"/>
    <x v="60"/>
    <n v="1"/>
    <n v="1"/>
    <n v="45"/>
    <n v="29.9"/>
    <n v="15.1"/>
    <n v="29.9"/>
  </r>
  <r>
    <x v="41"/>
    <s v="industria_comercio_e_negocios"/>
    <x v="53"/>
    <n v="1"/>
    <n v="1"/>
    <n v="44.01"/>
    <n v="27.9"/>
    <n v="16.11"/>
    <n v="27.9"/>
  </r>
  <r>
    <x v="42"/>
    <s v="relogios_presentes"/>
    <x v="5"/>
    <n v="58"/>
    <n v="70"/>
    <n v="14056.11"/>
    <n v="12883.4"/>
    <n v="1172.71"/>
    <n v="222.12758620689655"/>
  </r>
  <r>
    <x v="42"/>
    <s v="cama_mesa_banho"/>
    <x v="9"/>
    <n v="112"/>
    <n v="132"/>
    <n v="13692.67"/>
    <n v="11441.1"/>
    <n v="2251.5700000000002"/>
    <n v="102.15267857142857"/>
  </r>
  <r>
    <x v="42"/>
    <s v="cool_stuff"/>
    <x v="1"/>
    <n v="52"/>
    <n v="57"/>
    <n v="12297.81"/>
    <n v="10702.61"/>
    <n v="1595.2"/>
    <n v="205.81942307692307"/>
  </r>
  <r>
    <x v="42"/>
    <s v="informatica_acessorios"/>
    <x v="19"/>
    <n v="59"/>
    <n v="72"/>
    <n v="12269.09"/>
    <n v="10476.209999999999"/>
    <n v="1792.88"/>
    <n v="177.56288135593221"/>
  </r>
  <r>
    <x v="42"/>
    <s v="esporte_lazer"/>
    <x v="16"/>
    <n v="81"/>
    <n v="87"/>
    <n v="9830.7199999999993"/>
    <n v="8373.6299999999992"/>
    <n v="1457.09"/>
    <n v="103.37814814814814"/>
  </r>
  <r>
    <x v="42"/>
    <s v="beleza_saude"/>
    <x v="0"/>
    <n v="70"/>
    <n v="83"/>
    <n v="9116.36"/>
    <n v="7750.69"/>
    <n v="1365.67"/>
    <n v="110.72414285714287"/>
  </r>
  <r>
    <x v="42"/>
    <s v="pcs"/>
    <x v="41"/>
    <n v="6"/>
    <n v="6"/>
    <n v="8652.61"/>
    <n v="8428"/>
    <n v="224.61"/>
    <n v="1404.6666666666665"/>
  </r>
  <r>
    <x v="42"/>
    <s v="moveis_decoracao"/>
    <x v="10"/>
    <n v="61"/>
    <n v="95"/>
    <n v="7798.71"/>
    <n v="6020.43"/>
    <n v="1778.28"/>
    <n v="98.695573770491805"/>
  </r>
  <r>
    <x v="42"/>
    <s v="ferramentas_jardim"/>
    <x v="2"/>
    <n v="50"/>
    <n v="62"/>
    <n v="6831.07"/>
    <n v="5332.46"/>
    <n v="1498.61"/>
    <n v="106.64919999999999"/>
  </r>
  <r>
    <x v="42"/>
    <s v="brinquedos"/>
    <x v="4"/>
    <n v="51"/>
    <n v="51"/>
    <n v="6601.63"/>
    <n v="5770.02"/>
    <n v="831.61"/>
    <n v="113.13764705882353"/>
  </r>
  <r>
    <x v="42"/>
    <s v="moveis_escritorio"/>
    <x v="31"/>
    <n v="17"/>
    <n v="29"/>
    <n v="6004.47"/>
    <n v="4830.49"/>
    <n v="1173.98"/>
    <n v="284.14647058823533"/>
  </r>
  <r>
    <x v="42"/>
    <s v="perfumaria"/>
    <x v="26"/>
    <n v="40"/>
    <n v="44"/>
    <n v="5476.93"/>
    <n v="4767.95"/>
    <n v="708.98"/>
    <n v="119.19875"/>
  </r>
  <r>
    <x v="42"/>
    <s v="unknown"/>
    <x v="22"/>
    <n v="11"/>
    <n v="12"/>
    <n v="4919.6499999999996"/>
    <n v="4677.97"/>
    <n v="241.68"/>
    <n v="425.27"/>
  </r>
  <r>
    <x v="42"/>
    <s v="telefonia"/>
    <x v="20"/>
    <n v="44"/>
    <n v="49"/>
    <n v="4900.6499999999996"/>
    <n v="4159.13"/>
    <n v="741.52"/>
    <n v="94.525681818181823"/>
  </r>
  <r>
    <x v="42"/>
    <s v="utilidades_domesticas"/>
    <x v="17"/>
    <n v="40"/>
    <n v="46"/>
    <n v="4274.47"/>
    <n v="3424.26"/>
    <n v="850.21"/>
    <n v="85.606499999999997"/>
  </r>
  <r>
    <x v="42"/>
    <s v="automotivo"/>
    <x v="12"/>
    <n v="25"/>
    <n v="27"/>
    <n v="3255.34"/>
    <n v="2841.95"/>
    <n v="413.39"/>
    <n v="113.678"/>
  </r>
  <r>
    <x v="42"/>
    <s v="bebes"/>
    <x v="13"/>
    <n v="20"/>
    <n v="20"/>
    <n v="3085.05"/>
    <n v="2746.89"/>
    <n v="338.16"/>
    <n v="137.34450000000001"/>
  </r>
  <r>
    <x v="42"/>
    <s v="moveis_cozinha_area_de_servico_jantar_e_jardim"/>
    <x v="36"/>
    <n v="5"/>
    <n v="6"/>
    <n v="2699.16"/>
    <n v="2115.9"/>
    <n v="583.26"/>
    <n v="423.18"/>
  </r>
  <r>
    <x v="42"/>
    <s v="agro_industria_e_comercio"/>
    <x v="40"/>
    <n v="2"/>
    <n v="2"/>
    <n v="2529.2600000000002"/>
    <n v="2443.3000000000002"/>
    <n v="85.96"/>
    <n v="1221.6500000000001"/>
  </r>
  <r>
    <x v="42"/>
    <s v="instrumentos_musicais"/>
    <x v="33"/>
    <n v="3"/>
    <n v="3"/>
    <n v="2422"/>
    <n v="2346.9"/>
    <n v="75.099999999999994"/>
    <n v="782.3"/>
  </r>
  <r>
    <x v="42"/>
    <s v="consoles_games"/>
    <x v="7"/>
    <n v="22"/>
    <n v="23"/>
    <n v="2281.1"/>
    <n v="1852.79"/>
    <n v="428.31"/>
    <n v="84.217727272727274"/>
  </r>
  <r>
    <x v="42"/>
    <s v="papelaria"/>
    <x v="15"/>
    <n v="20"/>
    <n v="24"/>
    <n v="2250.1799999999998"/>
    <n v="1767.06"/>
    <n v="483.12"/>
    <n v="88.352999999999994"/>
  </r>
  <r>
    <x v="42"/>
    <s v="fashion_bolsas_e_acessorios"/>
    <x v="3"/>
    <n v="25"/>
    <n v="28"/>
    <n v="1894.63"/>
    <n v="1508.25"/>
    <n v="386.38"/>
    <n v="60.33"/>
  </r>
  <r>
    <x v="42"/>
    <s v="pet_shop"/>
    <x v="8"/>
    <n v="14"/>
    <n v="14"/>
    <n v="1619.17"/>
    <n v="1350.79"/>
    <n v="268.38"/>
    <n v="96.484999999999999"/>
  </r>
  <r>
    <x v="42"/>
    <s v="malas_acessorios"/>
    <x v="32"/>
    <n v="11"/>
    <n v="13"/>
    <n v="1502.59"/>
    <n v="1232.17"/>
    <n v="270.42"/>
    <n v="112.01545454545455"/>
  </r>
  <r>
    <x v="42"/>
    <s v="eletroportateis"/>
    <x v="18"/>
    <n v="6"/>
    <n v="6"/>
    <n v="1317.66"/>
    <n v="1187.8900000000001"/>
    <n v="129.77000000000001"/>
    <n v="197.98166666666668"/>
  </r>
  <r>
    <x v="42"/>
    <s v="casa_construcao"/>
    <x v="48"/>
    <n v="4"/>
    <n v="4"/>
    <n v="1148.4100000000001"/>
    <n v="1061.54"/>
    <n v="86.87"/>
    <n v="265.38499999999999"/>
  </r>
  <r>
    <x v="42"/>
    <s v="alimentos_bebidas"/>
    <x v="57"/>
    <n v="4"/>
    <n v="4"/>
    <n v="750.26"/>
    <n v="665.28"/>
    <n v="84.98"/>
    <n v="166.32"/>
  </r>
  <r>
    <x v="42"/>
    <s v="audio"/>
    <x v="46"/>
    <n v="7"/>
    <n v="7"/>
    <n v="685.77"/>
    <n v="591.70000000000005"/>
    <n v="94.07"/>
    <n v="84.528571428571425"/>
  </r>
  <r>
    <x v="42"/>
    <s v="construcao_ferramentas_jardim"/>
    <x v="47"/>
    <n v="2"/>
    <n v="3"/>
    <n v="576.37"/>
    <n v="525.6"/>
    <n v="50.77"/>
    <n v="262.8"/>
  </r>
  <r>
    <x v="42"/>
    <s v="eletronicos"/>
    <x v="21"/>
    <n v="12"/>
    <n v="13"/>
    <n v="534.46"/>
    <n v="351.08"/>
    <n v="183.38"/>
    <n v="29.256666666666668"/>
  </r>
  <r>
    <x v="42"/>
    <s v="livros_tecnicos"/>
    <x v="51"/>
    <n v="2"/>
    <n v="2"/>
    <n v="496.94"/>
    <n v="457"/>
    <n v="39.94"/>
    <n v="228.5"/>
  </r>
  <r>
    <x v="42"/>
    <s v="market_place"/>
    <x v="24"/>
    <n v="3"/>
    <n v="4"/>
    <n v="464.43"/>
    <n v="416.92"/>
    <n v="47.51"/>
    <n v="138.97333333333333"/>
  </r>
  <r>
    <x v="42"/>
    <s v="eletrodomesticos_2"/>
    <x v="23"/>
    <n v="3"/>
    <n v="3"/>
    <n v="350.93"/>
    <n v="288.8"/>
    <n v="62.13"/>
    <n v="96.266666666666666"/>
  </r>
  <r>
    <x v="42"/>
    <s v="fashion_calcados"/>
    <x v="28"/>
    <n v="2"/>
    <n v="2"/>
    <n v="307.92"/>
    <n v="271.52"/>
    <n v="36.4"/>
    <n v="135.76"/>
  </r>
  <r>
    <x v="42"/>
    <s v="construcao_ferramentas_seguranca"/>
    <x v="50"/>
    <n v="1"/>
    <n v="1"/>
    <n v="212.8"/>
    <n v="199.9"/>
    <n v="12.9"/>
    <n v="199.9"/>
  </r>
  <r>
    <x v="42"/>
    <s v="alimentos"/>
    <x v="39"/>
    <n v="2"/>
    <n v="7"/>
    <n v="208.32"/>
    <n v="143.43"/>
    <n v="64.89"/>
    <n v="71.715000000000003"/>
  </r>
  <r>
    <x v="42"/>
    <s v="eletrodomesticos"/>
    <x v="49"/>
    <n v="1"/>
    <n v="1"/>
    <n v="164.26"/>
    <n v="129.99"/>
    <n v="34.270000000000003"/>
    <n v="129.99"/>
  </r>
  <r>
    <x v="42"/>
    <s v="sinalizacao_e_seguranca"/>
    <x v="58"/>
    <n v="1"/>
    <n v="1"/>
    <n v="132.57"/>
    <n v="116"/>
    <n v="16.57"/>
    <n v="116"/>
  </r>
  <r>
    <x v="42"/>
    <s v="moveis_sala"/>
    <x v="30"/>
    <n v="1"/>
    <n v="1"/>
    <n v="96.09"/>
    <n v="79.900000000000006"/>
    <n v="16.190000000000001"/>
    <n v="79.900000000000006"/>
  </r>
  <r>
    <x v="42"/>
    <s v="bebidas"/>
    <x v="54"/>
    <n v="2"/>
    <n v="2"/>
    <n v="84.86"/>
    <n v="60.49"/>
    <n v="24.37"/>
    <n v="30.245000000000001"/>
  </r>
  <r>
    <x v="42"/>
    <s v="casa_conforto_2"/>
    <x v="38"/>
    <n v="1"/>
    <n v="3"/>
    <n v="84"/>
    <n v="38.700000000000003"/>
    <n v="45.3"/>
    <n v="38.700000000000003"/>
  </r>
  <r>
    <x v="42"/>
    <s v="artigos_de_festas"/>
    <x v="69"/>
    <n v="1"/>
    <n v="1"/>
    <n v="79.239999999999995"/>
    <n v="69.900000000000006"/>
    <n v="9.34"/>
    <n v="69.900000000000006"/>
  </r>
  <r>
    <x v="42"/>
    <s v="dvds_blu_ray"/>
    <x v="45"/>
    <n v="2"/>
    <n v="2"/>
    <n v="78.58"/>
    <n v="39.799999999999997"/>
    <n v="38.78"/>
    <n v="19.899999999999999"/>
  </r>
  <r>
    <x v="42"/>
    <s v="artigos_de_natal"/>
    <x v="63"/>
    <n v="1"/>
    <n v="1"/>
    <n v="71.040000000000006"/>
    <n v="55.9"/>
    <n v="15.14"/>
    <n v="55.9"/>
  </r>
  <r>
    <x v="42"/>
    <s v="cds_dvds_musicais"/>
    <x v="67"/>
    <n v="1"/>
    <n v="1"/>
    <n v="61.11"/>
    <n v="45"/>
    <n v="16.11"/>
    <n v="45"/>
  </r>
  <r>
    <x v="42"/>
    <s v="fashion_underwear_e_moda_praia"/>
    <x v="27"/>
    <n v="1"/>
    <n v="1"/>
    <n v="35.68"/>
    <n v="27.9"/>
    <n v="7.78"/>
    <n v="27.9"/>
  </r>
  <r>
    <x v="43"/>
    <s v="pcs"/>
    <x v="41"/>
    <n v="9"/>
    <n v="10"/>
    <n v="14558.12"/>
    <n v="14176"/>
    <n v="382.12"/>
    <n v="1575.1111111111111"/>
  </r>
  <r>
    <x v="43"/>
    <s v="relogios_presentes"/>
    <x v="5"/>
    <n v="55"/>
    <n v="60"/>
    <n v="14185.08"/>
    <n v="13246.58"/>
    <n v="938.5"/>
    <n v="240.84690909090909"/>
  </r>
  <r>
    <x v="43"/>
    <s v="cama_mesa_banho"/>
    <x v="9"/>
    <n v="104"/>
    <n v="126"/>
    <n v="13682.05"/>
    <n v="11561.39"/>
    <n v="2120.66"/>
    <n v="111.16721153846154"/>
  </r>
  <r>
    <x v="43"/>
    <s v="cool_stuff"/>
    <x v="1"/>
    <n v="53"/>
    <n v="58"/>
    <n v="13014.08"/>
    <n v="11544.82"/>
    <n v="1469.26"/>
    <n v="217.82679245283018"/>
  </r>
  <r>
    <x v="43"/>
    <s v="esporte_lazer"/>
    <x v="16"/>
    <n v="83"/>
    <n v="94"/>
    <n v="12667.25"/>
    <n v="11131.3"/>
    <n v="1535.95"/>
    <n v="134.11204819277108"/>
  </r>
  <r>
    <x v="43"/>
    <s v="informatica_acessorios"/>
    <x v="19"/>
    <n v="58"/>
    <n v="67"/>
    <n v="10096.73"/>
    <n v="8635.31"/>
    <n v="1461.42"/>
    <n v="148.8846551724138"/>
  </r>
  <r>
    <x v="43"/>
    <s v="beleza_saude"/>
    <x v="0"/>
    <n v="56"/>
    <n v="64"/>
    <n v="8492.68"/>
    <n v="7192.59"/>
    <n v="1300.0899999999999"/>
    <n v="128.43910714285713"/>
  </r>
  <r>
    <x v="43"/>
    <s v="ferramentas_jardim"/>
    <x v="2"/>
    <n v="50"/>
    <n v="71"/>
    <n v="8000.09"/>
    <n v="6704.24"/>
    <n v="1295.8499999999999"/>
    <n v="134.0848"/>
  </r>
  <r>
    <x v="43"/>
    <s v="moveis_decoracao"/>
    <x v="10"/>
    <n v="52"/>
    <n v="70"/>
    <n v="7041.52"/>
    <n v="5707.89"/>
    <n v="1333.63"/>
    <n v="109.76711538461538"/>
  </r>
  <r>
    <x v="43"/>
    <s v="moveis_escritorio"/>
    <x v="31"/>
    <n v="17"/>
    <n v="35"/>
    <n v="6499.58"/>
    <n v="5264.51"/>
    <n v="1235.07"/>
    <n v="309.67705882352942"/>
  </r>
  <r>
    <x v="43"/>
    <s v="brinquedos"/>
    <x v="4"/>
    <n v="33"/>
    <n v="35"/>
    <n v="6136.93"/>
    <n v="5467.48"/>
    <n v="669.45"/>
    <n v="165.6812121212121"/>
  </r>
  <r>
    <x v="43"/>
    <s v="utilidades_domesticas"/>
    <x v="17"/>
    <n v="42"/>
    <n v="52"/>
    <n v="5363.93"/>
    <n v="4447.3500000000004"/>
    <n v="916.58"/>
    <n v="105.88928571428571"/>
  </r>
  <r>
    <x v="43"/>
    <s v="automotivo"/>
    <x v="12"/>
    <n v="20"/>
    <n v="22"/>
    <n v="5222.5"/>
    <n v="4360.07"/>
    <n v="862.43"/>
    <n v="218.0035"/>
  </r>
  <r>
    <x v="43"/>
    <s v="telefonia"/>
    <x v="20"/>
    <n v="38"/>
    <n v="42"/>
    <n v="4551.24"/>
    <n v="3897.38"/>
    <n v="653.86"/>
    <n v="102.56263157894736"/>
  </r>
  <r>
    <x v="43"/>
    <s v="bebes"/>
    <x v="13"/>
    <n v="30"/>
    <n v="31"/>
    <n v="4404.49"/>
    <n v="3751.2"/>
    <n v="653.29"/>
    <n v="125.04"/>
  </r>
  <r>
    <x v="43"/>
    <s v="perfumaria"/>
    <x v="26"/>
    <n v="27"/>
    <n v="28"/>
    <n v="3236.15"/>
    <n v="2795.92"/>
    <n v="440.23"/>
    <n v="103.55259259259259"/>
  </r>
  <r>
    <x v="43"/>
    <s v="consoles_games"/>
    <x v="7"/>
    <n v="24"/>
    <n v="27"/>
    <n v="3141.83"/>
    <n v="2764.94"/>
    <n v="376.89"/>
    <n v="115.20583333333333"/>
  </r>
  <r>
    <x v="43"/>
    <s v="papelaria"/>
    <x v="15"/>
    <n v="24"/>
    <n v="25"/>
    <n v="3073.45"/>
    <n v="2549.11"/>
    <n v="524.34"/>
    <n v="106.21291666666666"/>
  </r>
  <r>
    <x v="43"/>
    <s v="instrumentos_musicais"/>
    <x v="33"/>
    <n v="4"/>
    <n v="4"/>
    <n v="2036.99"/>
    <n v="1852.82"/>
    <n v="184.17"/>
    <n v="463.20499999999998"/>
  </r>
  <r>
    <x v="43"/>
    <s v="eletronicos"/>
    <x v="21"/>
    <n v="16"/>
    <n v="22"/>
    <n v="1881.56"/>
    <n v="1583.37"/>
    <n v="298.19"/>
    <n v="98.960624999999993"/>
  </r>
  <r>
    <x v="43"/>
    <s v="pet_shop"/>
    <x v="8"/>
    <n v="7"/>
    <n v="8"/>
    <n v="1575.47"/>
    <n v="1453.66"/>
    <n v="121.81"/>
    <n v="207.66571428571427"/>
  </r>
  <r>
    <x v="43"/>
    <s v="malas_acessorios"/>
    <x v="32"/>
    <n v="11"/>
    <n v="12"/>
    <n v="1500.38"/>
    <n v="1227.48"/>
    <n v="272.89999999999998"/>
    <n v="111.5890909090909"/>
  </r>
  <r>
    <x v="43"/>
    <s v="casa_conforto"/>
    <x v="44"/>
    <n v="7"/>
    <n v="8"/>
    <n v="1432.24"/>
    <n v="1267.4000000000001"/>
    <n v="164.84"/>
    <n v="181.05714285714285"/>
  </r>
  <r>
    <x v="43"/>
    <s v="fashion_bolsas_e_acessorios"/>
    <x v="3"/>
    <n v="16"/>
    <n v="17"/>
    <n v="1033.54"/>
    <n v="784.19"/>
    <n v="249.35"/>
    <n v="49.011875000000003"/>
  </r>
  <r>
    <x v="43"/>
    <s v="alimentos_bebidas"/>
    <x v="57"/>
    <n v="6"/>
    <n v="7"/>
    <n v="962.5"/>
    <n v="840.08"/>
    <n v="122.42"/>
    <n v="140.01333333333332"/>
  </r>
  <r>
    <x v="43"/>
    <s v="construcao_ferramentas_construcao"/>
    <x v="43"/>
    <n v="4"/>
    <n v="7"/>
    <n v="943.48"/>
    <n v="806.5"/>
    <n v="136.97999999999999"/>
    <n v="201.625"/>
  </r>
  <r>
    <x v="43"/>
    <s v="eletrodomesticos_2"/>
    <x v="23"/>
    <n v="2"/>
    <n v="2"/>
    <n v="794.71"/>
    <n v="718.9"/>
    <n v="75.81"/>
    <n v="359.45"/>
  </r>
  <r>
    <x v="43"/>
    <s v="fashion_roupa_masculina"/>
    <x v="25"/>
    <n v="5"/>
    <n v="8"/>
    <n v="754.39"/>
    <n v="661.5"/>
    <n v="92.89"/>
    <n v="132.30000000000001"/>
  </r>
  <r>
    <x v="43"/>
    <s v="construcao_ferramentas_iluminacao"/>
    <x v="68"/>
    <n v="2"/>
    <n v="2"/>
    <n v="643.69000000000005"/>
    <n v="500"/>
    <n v="143.69"/>
    <n v="250"/>
  </r>
  <r>
    <x v="43"/>
    <s v="unknown"/>
    <x v="22"/>
    <n v="6"/>
    <n v="7"/>
    <n v="619.37"/>
    <n v="516.24"/>
    <n v="103.13"/>
    <n v="86.04"/>
  </r>
  <r>
    <x v="43"/>
    <s v="market_place"/>
    <x v="24"/>
    <n v="4"/>
    <n v="4"/>
    <n v="591.4"/>
    <n v="461.69"/>
    <n v="129.71"/>
    <n v="115.4225"/>
  </r>
  <r>
    <x v="43"/>
    <s v="eletroportateis"/>
    <x v="18"/>
    <n v="3"/>
    <n v="3"/>
    <n v="520.36"/>
    <n v="436.4"/>
    <n v="83.96"/>
    <n v="145.46666666666667"/>
  </r>
  <r>
    <x v="43"/>
    <s v="fashion_calcados"/>
    <x v="28"/>
    <n v="6"/>
    <n v="6"/>
    <n v="486.9"/>
    <n v="396.5"/>
    <n v="90.4"/>
    <n v="66.083333333333343"/>
  </r>
  <r>
    <x v="43"/>
    <s v="moveis_sala"/>
    <x v="30"/>
    <n v="4"/>
    <n v="4"/>
    <n v="426.45"/>
    <n v="335.79"/>
    <n v="90.66"/>
    <n v="83.947500000000005"/>
  </r>
  <r>
    <x v="43"/>
    <s v="moveis_cozinha_area_de_servico_jantar_e_jardim"/>
    <x v="36"/>
    <n v="2"/>
    <n v="2"/>
    <n v="425.51"/>
    <n v="367.9"/>
    <n v="57.61"/>
    <n v="183.95"/>
  </r>
  <r>
    <x v="43"/>
    <s v="livros_interesse_geral"/>
    <x v="35"/>
    <n v="5"/>
    <n v="5"/>
    <n v="418.7"/>
    <n v="333.7"/>
    <n v="85"/>
    <n v="66.739999999999995"/>
  </r>
  <r>
    <x v="43"/>
    <s v="construcao_ferramentas_seguranca"/>
    <x v="50"/>
    <n v="2"/>
    <n v="2"/>
    <n v="313.27"/>
    <n v="281.8"/>
    <n v="31.47"/>
    <n v="140.9"/>
  </r>
  <r>
    <x v="43"/>
    <s v="livros_tecnicos"/>
    <x v="51"/>
    <n v="1"/>
    <n v="1"/>
    <n v="291.37"/>
    <n v="269"/>
    <n v="22.37"/>
    <n v="269"/>
  </r>
  <r>
    <x v="43"/>
    <s v="audio"/>
    <x v="46"/>
    <n v="4"/>
    <n v="4"/>
    <n v="243.23"/>
    <n v="193.58"/>
    <n v="49.65"/>
    <n v="48.395000000000003"/>
  </r>
  <r>
    <x v="43"/>
    <s v="climatizacao"/>
    <x v="29"/>
    <n v="2"/>
    <n v="2"/>
    <n v="222.14"/>
    <n v="175.9"/>
    <n v="46.24"/>
    <n v="87.95"/>
  </r>
  <r>
    <x v="43"/>
    <s v="livros_importados"/>
    <x v="61"/>
    <n v="1"/>
    <n v="2"/>
    <n v="188.92"/>
    <n v="170"/>
    <n v="18.920000000000002"/>
    <n v="170"/>
  </r>
  <r>
    <x v="43"/>
    <s v="bebidas"/>
    <x v="54"/>
    <n v="2"/>
    <n v="2"/>
    <n v="170.67"/>
    <n v="144.49"/>
    <n v="26.18"/>
    <n v="72.245000000000005"/>
  </r>
  <r>
    <x v="43"/>
    <s v="artigos_de_natal"/>
    <x v="63"/>
    <n v="2"/>
    <n v="7"/>
    <n v="158.28"/>
    <n v="128.74"/>
    <n v="29.54"/>
    <n v="64.37"/>
  </r>
  <r>
    <x v="43"/>
    <s v="cds_dvds_musicais"/>
    <x v="67"/>
    <n v="2"/>
    <n v="2"/>
    <n v="149.88"/>
    <n v="130"/>
    <n v="19.88"/>
    <n v="65"/>
  </r>
  <r>
    <x v="43"/>
    <s v="construcao_ferramentas_ferramentas"/>
    <x v="60"/>
    <n v="2"/>
    <n v="3"/>
    <n v="137.36000000000001"/>
    <n v="89.7"/>
    <n v="47.66"/>
    <n v="44.85"/>
  </r>
  <r>
    <x v="43"/>
    <s v="fashion_underwear_e_moda_praia"/>
    <x v="27"/>
    <n v="1"/>
    <n v="1"/>
    <n v="122.27"/>
    <n v="110"/>
    <n v="12.27"/>
    <n v="110"/>
  </r>
  <r>
    <x v="43"/>
    <s v="industria_comercio_e_negocios"/>
    <x v="53"/>
    <n v="1"/>
    <n v="1"/>
    <n v="105.3"/>
    <n v="79.900000000000006"/>
    <n v="25.4"/>
    <n v="79.900000000000006"/>
  </r>
  <r>
    <x v="43"/>
    <s v="tablets_impressao_imagem"/>
    <x v="42"/>
    <n v="1"/>
    <n v="1"/>
    <n v="105.28"/>
    <n v="89.9"/>
    <n v="15.38"/>
    <n v="89.9"/>
  </r>
  <r>
    <x v="43"/>
    <s v="construcao_ferramentas_jardim"/>
    <x v="47"/>
    <n v="1"/>
    <n v="1"/>
    <n v="87.66"/>
    <n v="44.9"/>
    <n v="42.76"/>
    <n v="44.9"/>
  </r>
  <r>
    <x v="43"/>
    <s v="casa_construcao"/>
    <x v="48"/>
    <n v="1"/>
    <n v="1"/>
    <n v="77.86"/>
    <n v="65.900000000000006"/>
    <n v="11.96"/>
    <n v="65.900000000000006"/>
  </r>
  <r>
    <x v="43"/>
    <s v="alimentos"/>
    <x v="39"/>
    <n v="1"/>
    <n v="1"/>
    <n v="66.91"/>
    <n v="56.97"/>
    <n v="9.94"/>
    <n v="56.97"/>
  </r>
  <r>
    <x v="43"/>
    <s v="dvds_blu_ray"/>
    <x v="45"/>
    <n v="1"/>
    <n v="1"/>
    <n v="54.05"/>
    <n v="19.899999999999999"/>
    <n v="34.15"/>
    <n v="19.899999999999999"/>
  </r>
  <r>
    <x v="44"/>
    <s v="relogios_presentes"/>
    <x v="5"/>
    <n v="90"/>
    <n v="98"/>
    <n v="22725.4"/>
    <n v="21114.63"/>
    <n v="1610.77"/>
    <n v="234.607"/>
  </r>
  <r>
    <x v="44"/>
    <s v="cama_mesa_banho"/>
    <x v="9"/>
    <n v="126"/>
    <n v="150"/>
    <n v="16169.88"/>
    <n v="13427.83"/>
    <n v="2742.05"/>
    <n v="106.57007936507937"/>
  </r>
  <r>
    <x v="44"/>
    <s v="cool_stuff"/>
    <x v="1"/>
    <n v="62"/>
    <n v="63"/>
    <n v="13742.83"/>
    <n v="12237.81"/>
    <n v="1505.02"/>
    <n v="197.38403225806451"/>
  </r>
  <r>
    <x v="44"/>
    <s v="esporte_lazer"/>
    <x v="16"/>
    <n v="93"/>
    <n v="101"/>
    <n v="13326.62"/>
    <n v="11459"/>
    <n v="1867.62"/>
    <n v="123.21505376344086"/>
  </r>
  <r>
    <x v="44"/>
    <s v="informatica_acessorios"/>
    <x v="19"/>
    <n v="72"/>
    <n v="81"/>
    <n v="11403.79"/>
    <n v="9818.44"/>
    <n v="1585.35"/>
    <n v="136.36722222222224"/>
  </r>
  <r>
    <x v="44"/>
    <s v="beleza_saude"/>
    <x v="0"/>
    <n v="76"/>
    <n v="85"/>
    <n v="11130.93"/>
    <n v="9864.5300000000007"/>
    <n v="1266.4000000000001"/>
    <n v="129.79644736842104"/>
  </r>
  <r>
    <x v="44"/>
    <s v="moveis_decoracao"/>
    <x v="10"/>
    <n v="90"/>
    <n v="114"/>
    <n v="10574.32"/>
    <n v="8377.64"/>
    <n v="2196.6799999999998"/>
    <n v="93.084888888888884"/>
  </r>
  <r>
    <x v="44"/>
    <s v="ferramentas_jardim"/>
    <x v="2"/>
    <n v="54"/>
    <n v="72"/>
    <n v="9242.4"/>
    <n v="7470.06"/>
    <n v="1772.34"/>
    <n v="138.33444444444444"/>
  </r>
  <r>
    <x v="44"/>
    <s v="brinquedos"/>
    <x v="4"/>
    <n v="51"/>
    <n v="56"/>
    <n v="7455"/>
    <n v="6407.08"/>
    <n v="1047.92"/>
    <n v="125.62901960784315"/>
  </r>
  <r>
    <x v="44"/>
    <s v="utilidades_domesticas"/>
    <x v="17"/>
    <n v="57"/>
    <n v="62"/>
    <n v="6241.26"/>
    <n v="5065.32"/>
    <n v="1175.94"/>
    <n v="88.865263157894731"/>
  </r>
  <r>
    <x v="44"/>
    <s v="telefonia"/>
    <x v="20"/>
    <n v="59"/>
    <n v="65"/>
    <n v="5350.95"/>
    <n v="4418.47"/>
    <n v="932.48"/>
    <n v="74.88932203389831"/>
  </r>
  <r>
    <x v="44"/>
    <s v="automotivo"/>
    <x v="12"/>
    <n v="44"/>
    <n v="46"/>
    <n v="5334.31"/>
    <n v="4494.6899999999996"/>
    <n v="839.62"/>
    <n v="102.15204545454546"/>
  </r>
  <r>
    <x v="44"/>
    <s v="papelaria"/>
    <x v="15"/>
    <n v="33"/>
    <n v="35"/>
    <n v="4647.8500000000004"/>
    <n v="4023.38"/>
    <n v="624.47"/>
    <n v="121.92060606060605"/>
  </r>
  <r>
    <x v="44"/>
    <s v="perfumaria"/>
    <x v="26"/>
    <n v="34"/>
    <n v="36"/>
    <n v="4557.4399999999996"/>
    <n v="3973.13"/>
    <n v="584.30999999999995"/>
    <n v="116.85676470588234"/>
  </r>
  <r>
    <x v="44"/>
    <s v="moveis_escritorio"/>
    <x v="31"/>
    <n v="16"/>
    <n v="18"/>
    <n v="4451.03"/>
    <n v="3452.69"/>
    <n v="998.34"/>
    <n v="215.793125"/>
  </r>
  <r>
    <x v="44"/>
    <s v="bebes"/>
    <x v="13"/>
    <n v="35"/>
    <n v="37"/>
    <n v="4445.67"/>
    <n v="3659.51"/>
    <n v="786.16"/>
    <n v="104.55742857142857"/>
  </r>
  <r>
    <x v="44"/>
    <s v="unknown"/>
    <x v="22"/>
    <n v="17"/>
    <n v="17"/>
    <n v="4406.6000000000004"/>
    <n v="3978.38"/>
    <n v="428.22"/>
    <n v="234.02235294117648"/>
  </r>
  <r>
    <x v="44"/>
    <s v="pcs"/>
    <x v="41"/>
    <n v="2"/>
    <n v="2"/>
    <n v="2776.53"/>
    <n v="2680"/>
    <n v="96.53"/>
    <n v="1340"/>
  </r>
  <r>
    <x v="44"/>
    <s v="pet_shop"/>
    <x v="8"/>
    <n v="11"/>
    <n v="17"/>
    <n v="2168.86"/>
    <n v="1902.21"/>
    <n v="266.64999999999998"/>
    <n v="172.9281818181818"/>
  </r>
  <r>
    <x v="44"/>
    <s v="malas_acessorios"/>
    <x v="32"/>
    <n v="14"/>
    <n v="14"/>
    <n v="2000.14"/>
    <n v="1582.38"/>
    <n v="417.76"/>
    <n v="113.02714285714286"/>
  </r>
  <r>
    <x v="44"/>
    <s v="fashion_bolsas_e_acessorios"/>
    <x v="3"/>
    <n v="24"/>
    <n v="27"/>
    <n v="1702.47"/>
    <n v="1375.98"/>
    <n v="326.49"/>
    <n v="57.332500000000003"/>
  </r>
  <r>
    <x v="44"/>
    <s v="consoles_games"/>
    <x v="7"/>
    <n v="13"/>
    <n v="15"/>
    <n v="1499.07"/>
    <n v="1249.24"/>
    <n v="249.83"/>
    <n v="96.095384615384617"/>
  </r>
  <r>
    <x v="44"/>
    <s v="agro_industria_e_comercio"/>
    <x v="40"/>
    <n v="2"/>
    <n v="2"/>
    <n v="1434.27"/>
    <n v="1334.99"/>
    <n v="99.28"/>
    <n v="667.495"/>
  </r>
  <r>
    <x v="44"/>
    <s v="moveis_cozinha_area_de_servico_jantar_e_jardim"/>
    <x v="36"/>
    <n v="7"/>
    <n v="8"/>
    <n v="1408.37"/>
    <n v="1096.69"/>
    <n v="311.68"/>
    <n v="156.66999999999999"/>
  </r>
  <r>
    <x v="44"/>
    <s v="eletronicos"/>
    <x v="21"/>
    <n v="24"/>
    <n v="25"/>
    <n v="1308.6300000000001"/>
    <n v="944.57"/>
    <n v="364.06"/>
    <n v="39.357083333333328"/>
  </r>
  <r>
    <x v="44"/>
    <s v="industria_comercio_e_negocios"/>
    <x v="53"/>
    <n v="3"/>
    <n v="3"/>
    <n v="1233.47"/>
    <n v="1164.8900000000001"/>
    <n v="68.58"/>
    <n v="388.29666666666662"/>
  </r>
  <r>
    <x v="44"/>
    <s v="instrumentos_musicais"/>
    <x v="33"/>
    <n v="7"/>
    <n v="8"/>
    <n v="985"/>
    <n v="797.59"/>
    <n v="187.41"/>
    <n v="113.94142857142857"/>
  </r>
  <r>
    <x v="44"/>
    <s v="moveis_sala"/>
    <x v="30"/>
    <n v="3"/>
    <n v="3"/>
    <n v="932.52"/>
    <n v="781.88"/>
    <n v="150.63999999999999"/>
    <n v="260.62666666666667"/>
  </r>
  <r>
    <x v="44"/>
    <s v="audio"/>
    <x v="46"/>
    <n v="5"/>
    <n v="7"/>
    <n v="827.19"/>
    <n v="734.76"/>
    <n v="92.43"/>
    <n v="146.952"/>
  </r>
  <r>
    <x v="44"/>
    <s v="sinalizacao_e_seguranca"/>
    <x v="58"/>
    <n v="2"/>
    <n v="4"/>
    <n v="740.9"/>
    <n v="559"/>
    <n v="181.9"/>
    <n v="279.5"/>
  </r>
  <r>
    <x v="44"/>
    <s v="construcao_ferramentas_seguranca"/>
    <x v="50"/>
    <n v="3"/>
    <n v="3"/>
    <n v="670.77"/>
    <n v="611.70000000000005"/>
    <n v="59.07"/>
    <n v="203.9"/>
  </r>
  <r>
    <x v="44"/>
    <s v="climatizacao"/>
    <x v="29"/>
    <n v="3"/>
    <n v="3"/>
    <n v="633.78"/>
    <n v="569.79"/>
    <n v="63.99"/>
    <n v="189.93"/>
  </r>
  <r>
    <x v="44"/>
    <s v="moveis_quarto"/>
    <x v="6"/>
    <n v="1"/>
    <n v="1"/>
    <n v="578.38"/>
    <n v="510"/>
    <n v="68.38"/>
    <n v="510"/>
  </r>
  <r>
    <x v="44"/>
    <s v="casa_conforto"/>
    <x v="44"/>
    <n v="3"/>
    <n v="3"/>
    <n v="514.34"/>
    <n v="478.8"/>
    <n v="35.54"/>
    <n v="159.6"/>
  </r>
  <r>
    <x v="44"/>
    <s v="eletroportateis"/>
    <x v="18"/>
    <n v="2"/>
    <n v="2"/>
    <n v="479.17"/>
    <n v="448.49"/>
    <n v="30.68"/>
    <n v="224.245"/>
  </r>
  <r>
    <x v="44"/>
    <s v="artigos_de_natal"/>
    <x v="63"/>
    <n v="4"/>
    <n v="4"/>
    <n v="396.63"/>
    <n v="325.58"/>
    <n v="71.05"/>
    <n v="81.394999999999996"/>
  </r>
  <r>
    <x v="44"/>
    <s v="construcao_ferramentas_construcao"/>
    <x v="43"/>
    <n v="4"/>
    <n v="5"/>
    <n v="330.44"/>
    <n v="257.7"/>
    <n v="72.739999999999995"/>
    <n v="64.424999999999997"/>
  </r>
  <r>
    <x v="44"/>
    <s v="construcao_ferramentas_iluminacao"/>
    <x v="68"/>
    <n v="1"/>
    <n v="1"/>
    <n v="312.49"/>
    <n v="250"/>
    <n v="62.49"/>
    <n v="250"/>
  </r>
  <r>
    <x v="44"/>
    <s v="alimentos"/>
    <x v="39"/>
    <n v="5"/>
    <n v="5"/>
    <n v="299.44"/>
    <n v="239.41"/>
    <n v="60.03"/>
    <n v="47.881999999999998"/>
  </r>
  <r>
    <x v="44"/>
    <s v="livros_interesse_geral"/>
    <x v="35"/>
    <n v="4"/>
    <n v="4"/>
    <n v="290.8"/>
    <n v="233.7"/>
    <n v="57.1"/>
    <n v="58.424999999999997"/>
  </r>
  <r>
    <x v="44"/>
    <s v="casa_construcao"/>
    <x v="48"/>
    <n v="3"/>
    <n v="3"/>
    <n v="281.95"/>
    <n v="233.9"/>
    <n v="48.05"/>
    <n v="77.966666666666669"/>
  </r>
  <r>
    <x v="44"/>
    <s v="fashion_calcados"/>
    <x v="28"/>
    <n v="2"/>
    <n v="2"/>
    <n v="259.27"/>
    <n v="221.9"/>
    <n v="37.369999999999997"/>
    <n v="110.95"/>
  </r>
  <r>
    <x v="44"/>
    <s v="construcao_ferramentas_jardim"/>
    <x v="47"/>
    <n v="3"/>
    <n v="3"/>
    <n v="168.64"/>
    <n v="125.6"/>
    <n v="43.04"/>
    <n v="41.866666666666667"/>
  </r>
  <r>
    <x v="44"/>
    <s v="market_place"/>
    <x v="24"/>
    <n v="1"/>
    <n v="1"/>
    <n v="147.06"/>
    <n v="119.9"/>
    <n v="27.16"/>
    <n v="119.9"/>
  </r>
  <r>
    <x v="44"/>
    <s v="flores"/>
    <x v="70"/>
    <n v="3"/>
    <n v="3"/>
    <n v="129.86000000000001"/>
    <n v="88.3"/>
    <n v="41.56"/>
    <n v="29.43333333333333"/>
  </r>
  <r>
    <x v="44"/>
    <s v="eletrodomesticos_2"/>
    <x v="23"/>
    <n v="1"/>
    <n v="1"/>
    <n v="75.16"/>
    <n v="59.99"/>
    <n v="15.17"/>
    <n v="59.99"/>
  </r>
  <r>
    <x v="44"/>
    <s v="fashion_underwear_e_moda_praia"/>
    <x v="27"/>
    <n v="1"/>
    <n v="1"/>
    <n v="71.819999999999993"/>
    <n v="59.9"/>
    <n v="11.92"/>
    <n v="59.9"/>
  </r>
  <r>
    <x v="44"/>
    <s v="eletrodomesticos"/>
    <x v="49"/>
    <n v="1"/>
    <n v="1"/>
    <n v="50.63"/>
    <n v="41.29"/>
    <n v="9.34"/>
    <n v="41.29"/>
  </r>
  <r>
    <x v="44"/>
    <s v="bebidas"/>
    <x v="54"/>
    <n v="1"/>
    <n v="1"/>
    <n v="46.27"/>
    <n v="38.49"/>
    <n v="7.78"/>
    <n v="38.49"/>
  </r>
  <r>
    <x v="44"/>
    <s v="fashion_roupa_masculina"/>
    <x v="25"/>
    <n v="1"/>
    <n v="1"/>
    <n v="36.75"/>
    <n v="24.9"/>
    <n v="11.85"/>
    <n v="24.9"/>
  </r>
  <r>
    <x v="44"/>
    <s v="casa_conforto_2"/>
    <x v="38"/>
    <n v="1"/>
    <n v="1"/>
    <n v="24.75"/>
    <n v="12.9"/>
    <n v="11.85"/>
    <n v="12.9"/>
  </r>
  <r>
    <x v="45"/>
    <s v="cama_mesa_banho"/>
    <x v="9"/>
    <n v="120"/>
    <n v="136"/>
    <n v="16201.24"/>
    <n v="13745.34"/>
    <n v="2455.9"/>
    <n v="114.5445"/>
  </r>
  <r>
    <x v="45"/>
    <s v="relogios_presentes"/>
    <x v="5"/>
    <n v="86"/>
    <n v="94"/>
    <n v="16125.5"/>
    <n v="14533.54"/>
    <n v="1591.96"/>
    <n v="168.99465116279072"/>
  </r>
  <r>
    <x v="45"/>
    <s v="beleza_saude"/>
    <x v="0"/>
    <n v="79"/>
    <n v="85"/>
    <n v="14710.36"/>
    <n v="12950.04"/>
    <n v="1760.32"/>
    <n v="163.92455696202532"/>
  </r>
  <r>
    <x v="45"/>
    <s v="informatica_acessorios"/>
    <x v="19"/>
    <n v="78"/>
    <n v="94"/>
    <n v="13628.79"/>
    <n v="11981.79"/>
    <n v="1647"/>
    <n v="153.61269230769233"/>
  </r>
  <r>
    <x v="45"/>
    <s v="moveis_decoracao"/>
    <x v="10"/>
    <n v="94"/>
    <n v="139"/>
    <n v="13243.81"/>
    <n v="10855.88"/>
    <n v="2387.9299999999998"/>
    <n v="115.48808510638298"/>
  </r>
  <r>
    <x v="45"/>
    <s v="brinquedos"/>
    <x v="4"/>
    <n v="69"/>
    <n v="74"/>
    <n v="13078.1"/>
    <n v="11570.2"/>
    <n v="1507.9"/>
    <n v="167.68405797101451"/>
  </r>
  <r>
    <x v="45"/>
    <s v="esporte_lazer"/>
    <x v="16"/>
    <n v="87"/>
    <n v="94"/>
    <n v="11953.38"/>
    <n v="10339.700000000001"/>
    <n v="1613.68"/>
    <n v="118.84712643678162"/>
  </r>
  <r>
    <x v="45"/>
    <s v="cool_stuff"/>
    <x v="1"/>
    <n v="56"/>
    <n v="57"/>
    <n v="11822.05"/>
    <n v="10555.05"/>
    <n v="1267"/>
    <n v="188.48303571428573"/>
  </r>
  <r>
    <x v="45"/>
    <s v="ferramentas_jardim"/>
    <x v="2"/>
    <n v="66"/>
    <n v="84"/>
    <n v="10669.44"/>
    <n v="8479.0499999999993"/>
    <n v="2190.39"/>
    <n v="128.47045454545454"/>
  </r>
  <r>
    <x v="45"/>
    <s v="utilidades_domesticas"/>
    <x v="17"/>
    <n v="58"/>
    <n v="68"/>
    <n v="7263.54"/>
    <n v="5757.84"/>
    <n v="1505.7"/>
    <n v="99.273103448275862"/>
  </r>
  <r>
    <x v="45"/>
    <s v="moveis_escritorio"/>
    <x v="31"/>
    <n v="24"/>
    <n v="30"/>
    <n v="6822.18"/>
    <n v="5457.93"/>
    <n v="1364.25"/>
    <n v="227.41374999999999"/>
  </r>
  <r>
    <x v="45"/>
    <s v="perfumaria"/>
    <x v="26"/>
    <n v="53"/>
    <n v="57"/>
    <n v="6337.96"/>
    <n v="5499.7"/>
    <n v="838.26"/>
    <n v="103.76792452830189"/>
  </r>
  <r>
    <x v="45"/>
    <s v="automotivo"/>
    <x v="12"/>
    <n v="37"/>
    <n v="41"/>
    <n v="5604.43"/>
    <n v="4775.68"/>
    <n v="828.75"/>
    <n v="129.07243243243244"/>
  </r>
  <r>
    <x v="45"/>
    <s v="bebes"/>
    <x v="13"/>
    <n v="40"/>
    <n v="48"/>
    <n v="5392.1"/>
    <n v="4511.04"/>
    <n v="881.06"/>
    <n v="112.776"/>
  </r>
  <r>
    <x v="45"/>
    <s v="unknown"/>
    <x v="22"/>
    <n v="27"/>
    <n v="28"/>
    <n v="4838.2700000000004"/>
    <n v="4305.82"/>
    <n v="532.45000000000005"/>
    <n v="159.47481481481483"/>
  </r>
  <r>
    <x v="45"/>
    <s v="papelaria"/>
    <x v="15"/>
    <n v="36"/>
    <n v="41"/>
    <n v="4559.3500000000004"/>
    <n v="3693.46"/>
    <n v="865.89"/>
    <n v="102.59611111111111"/>
  </r>
  <r>
    <x v="45"/>
    <s v="malas_acessorios"/>
    <x v="32"/>
    <n v="20"/>
    <n v="20"/>
    <n v="4003.95"/>
    <n v="3302.77"/>
    <n v="701.18"/>
    <n v="165.13849999999999"/>
  </r>
  <r>
    <x v="45"/>
    <s v="telefonia"/>
    <x v="20"/>
    <n v="49"/>
    <n v="52"/>
    <n v="3964.5"/>
    <n v="3229.54"/>
    <n v="734.96"/>
    <n v="65.90897959183674"/>
  </r>
  <r>
    <x v="45"/>
    <s v="fashion_bolsas_e_acessorios"/>
    <x v="3"/>
    <n v="31"/>
    <n v="33"/>
    <n v="3235.3"/>
    <n v="2798.93"/>
    <n v="436.37"/>
    <n v="90.28806451612904"/>
  </r>
  <r>
    <x v="45"/>
    <s v="pet_shop"/>
    <x v="8"/>
    <n v="16"/>
    <n v="18"/>
    <n v="2819.06"/>
    <n v="2309.42"/>
    <n v="509.64"/>
    <n v="144.33875"/>
  </r>
  <r>
    <x v="45"/>
    <s v="eletrodomesticos_2"/>
    <x v="23"/>
    <n v="4"/>
    <n v="4"/>
    <n v="2252.73"/>
    <n v="2011.3"/>
    <n v="241.43"/>
    <n v="502.82499999999999"/>
  </r>
  <r>
    <x v="45"/>
    <s v="construcao_ferramentas_construcao"/>
    <x v="43"/>
    <n v="6"/>
    <n v="11"/>
    <n v="2251.1999999999998"/>
    <n v="1712.5"/>
    <n v="538.70000000000005"/>
    <n v="285.41666666666663"/>
  </r>
  <r>
    <x v="45"/>
    <s v="instrumentos_musicais"/>
    <x v="33"/>
    <n v="5"/>
    <n v="5"/>
    <n v="1882.31"/>
    <n v="1717.9"/>
    <n v="164.41"/>
    <n v="343.58"/>
  </r>
  <r>
    <x v="45"/>
    <s v="eletroportateis"/>
    <x v="18"/>
    <n v="6"/>
    <n v="6"/>
    <n v="1816.9"/>
    <n v="1627.29"/>
    <n v="189.61"/>
    <n v="271.21499999999997"/>
  </r>
  <r>
    <x v="45"/>
    <s v="agro_industria_e_comercio"/>
    <x v="40"/>
    <n v="3"/>
    <n v="4"/>
    <n v="1718.75"/>
    <n v="1610"/>
    <n v="108.75"/>
    <n v="536.66666666666674"/>
  </r>
  <r>
    <x v="45"/>
    <s v="casa_construcao"/>
    <x v="48"/>
    <n v="8"/>
    <n v="8"/>
    <n v="1633.6"/>
    <n v="1428.74"/>
    <n v="204.86"/>
    <n v="178.5925"/>
  </r>
  <r>
    <x v="45"/>
    <s v="eletronicos"/>
    <x v="21"/>
    <n v="23"/>
    <n v="25"/>
    <n v="1615.51"/>
    <n v="1230.03"/>
    <n v="385.48"/>
    <n v="53.479565217391304"/>
  </r>
  <r>
    <x v="45"/>
    <s v="consoles_games"/>
    <x v="7"/>
    <n v="13"/>
    <n v="14"/>
    <n v="1490.1"/>
    <n v="1272.76"/>
    <n v="217.34"/>
    <n v="97.904615384615383"/>
  </r>
  <r>
    <x v="45"/>
    <s v="construcao_ferramentas_seguranca"/>
    <x v="50"/>
    <n v="3"/>
    <n v="3"/>
    <n v="1411.44"/>
    <n v="1357.79"/>
    <n v="53.65"/>
    <n v="452.59666666666664"/>
  </r>
  <r>
    <x v="45"/>
    <s v="climatizacao"/>
    <x v="29"/>
    <n v="4"/>
    <n v="6"/>
    <n v="1139.96"/>
    <n v="1026.8800000000001"/>
    <n v="113.08"/>
    <n v="256.72000000000003"/>
  </r>
  <r>
    <x v="45"/>
    <s v="audio"/>
    <x v="46"/>
    <n v="6"/>
    <n v="6"/>
    <n v="1069.7"/>
    <n v="977.4"/>
    <n v="92.3"/>
    <n v="162.9"/>
  </r>
  <r>
    <x v="45"/>
    <s v="industria_comercio_e_negocios"/>
    <x v="53"/>
    <n v="1"/>
    <n v="1"/>
    <n v="842.96"/>
    <n v="699.99"/>
    <n v="142.97"/>
    <n v="699.99"/>
  </r>
  <r>
    <x v="45"/>
    <s v="livros_interesse_geral"/>
    <x v="35"/>
    <n v="6"/>
    <n v="6"/>
    <n v="817.25"/>
    <n v="727.79"/>
    <n v="89.46"/>
    <n v="121.29833333333332"/>
  </r>
  <r>
    <x v="45"/>
    <s v="artigos_de_natal"/>
    <x v="63"/>
    <n v="5"/>
    <n v="6"/>
    <n v="636.34"/>
    <n v="481.26"/>
    <n v="155.08000000000001"/>
    <n v="96.251999999999995"/>
  </r>
  <r>
    <x v="45"/>
    <s v="bebidas"/>
    <x v="54"/>
    <n v="8"/>
    <n v="12"/>
    <n v="537.29"/>
    <n v="371.16"/>
    <n v="166.13"/>
    <n v="46.395000000000003"/>
  </r>
  <r>
    <x v="45"/>
    <s v="casa_conforto"/>
    <x v="44"/>
    <n v="5"/>
    <n v="6"/>
    <n v="468.52"/>
    <n v="402.6"/>
    <n v="65.92"/>
    <n v="80.52"/>
  </r>
  <r>
    <x v="45"/>
    <s v="construcao_ferramentas_jardim"/>
    <x v="47"/>
    <n v="5"/>
    <n v="7"/>
    <n v="455.7"/>
    <n v="294.60000000000002"/>
    <n v="161.1"/>
    <n v="58.92"/>
  </r>
  <r>
    <x v="45"/>
    <s v="alimentos_bebidas"/>
    <x v="57"/>
    <n v="6"/>
    <n v="6"/>
    <n v="443.58"/>
    <n v="332.79"/>
    <n v="110.79"/>
    <n v="55.465000000000003"/>
  </r>
  <r>
    <x v="45"/>
    <s v="moveis_sala"/>
    <x v="30"/>
    <n v="3"/>
    <n v="3"/>
    <n v="442.12"/>
    <n v="357.88"/>
    <n v="84.24"/>
    <n v="119.29333333333332"/>
  </r>
  <r>
    <x v="45"/>
    <s v="fashion_underwear_e_moda_praia"/>
    <x v="27"/>
    <n v="2"/>
    <n v="2"/>
    <n v="371.56"/>
    <n v="338"/>
    <n v="33.56"/>
    <n v="169"/>
  </r>
  <r>
    <x v="45"/>
    <s v="artigos_de_festas"/>
    <x v="69"/>
    <n v="2"/>
    <n v="2"/>
    <n v="303.99"/>
    <n v="279.5"/>
    <n v="24.49"/>
    <n v="139.75"/>
  </r>
  <r>
    <x v="45"/>
    <s v="moveis_cozinha_area_de_servico_jantar_e_jardim"/>
    <x v="36"/>
    <n v="4"/>
    <n v="4"/>
    <n v="301.62"/>
    <n v="216.7"/>
    <n v="84.92"/>
    <n v="54.174999999999997"/>
  </r>
  <r>
    <x v="45"/>
    <s v="moveis_quarto"/>
    <x v="6"/>
    <n v="1"/>
    <n v="1"/>
    <n v="262.10000000000002"/>
    <n v="204"/>
    <n v="58.1"/>
    <n v="204"/>
  </r>
  <r>
    <x v="45"/>
    <s v="flores"/>
    <x v="70"/>
    <n v="3"/>
    <n v="3"/>
    <n v="139.43"/>
    <n v="99.5"/>
    <n v="39.93"/>
    <n v="33.166666666666671"/>
  </r>
  <r>
    <x v="45"/>
    <s v="market_place"/>
    <x v="24"/>
    <n v="3"/>
    <n v="4"/>
    <n v="137.04"/>
    <n v="79.89"/>
    <n v="57.15"/>
    <n v="26.63"/>
  </r>
  <r>
    <x v="45"/>
    <s v="moveis_colchao_e_estofado"/>
    <x v="62"/>
    <n v="1"/>
    <n v="1"/>
    <n v="124.52"/>
    <n v="85"/>
    <n v="39.520000000000003"/>
    <n v="85"/>
  </r>
  <r>
    <x v="45"/>
    <s v="fashion_calcados"/>
    <x v="28"/>
    <n v="1"/>
    <n v="1"/>
    <n v="102.74"/>
    <n v="84.9"/>
    <n v="17.84"/>
    <n v="84.9"/>
  </r>
  <r>
    <x v="45"/>
    <s v="cds_dvds_musicais"/>
    <x v="67"/>
    <n v="1"/>
    <n v="1"/>
    <n v="74.94"/>
    <n v="65"/>
    <n v="9.94"/>
    <n v="65"/>
  </r>
  <r>
    <x v="45"/>
    <s v="fashion_esporte"/>
    <x v="55"/>
    <n v="1"/>
    <n v="1"/>
    <n v="67.680000000000007"/>
    <n v="59.9"/>
    <n v="7.78"/>
    <n v="59.9"/>
  </r>
  <r>
    <x v="45"/>
    <s v="construcao_ferramentas_iluminacao"/>
    <x v="68"/>
    <n v="1"/>
    <n v="2"/>
    <n v="66.78"/>
    <n v="49.98"/>
    <n v="16.8"/>
    <n v="49.98"/>
  </r>
  <r>
    <x v="45"/>
    <s v="fashion_roupa_masculina"/>
    <x v="25"/>
    <n v="1"/>
    <n v="1"/>
    <n v="56"/>
    <n v="40.9"/>
    <n v="15.1"/>
    <n v="40.9"/>
  </r>
  <r>
    <x v="45"/>
    <s v="alimentos"/>
    <x v="39"/>
    <n v="1"/>
    <n v="1"/>
    <n v="35.840000000000003"/>
    <n v="23.99"/>
    <n v="11.85"/>
    <n v="23.99"/>
  </r>
  <r>
    <x v="45"/>
    <s v="eletrodomesticos"/>
    <x v="49"/>
    <n v="1"/>
    <n v="1"/>
    <n v="33.229999999999997"/>
    <n v="23.89"/>
    <n v="9.34"/>
    <n v="23.89"/>
  </r>
  <r>
    <x v="45"/>
    <s v="tablets_impressao_imagem"/>
    <x v="42"/>
    <n v="1"/>
    <n v="1"/>
    <n v="30"/>
    <n v="14.9"/>
    <n v="15.1"/>
    <n v="14.9"/>
  </r>
  <r>
    <x v="46"/>
    <s v="cama_mesa_banho"/>
    <x v="9"/>
    <n v="356"/>
    <n v="430"/>
    <n v="46379.82"/>
    <n v="38807.760000000002"/>
    <n v="7572.06"/>
    <n v="109.0105617977528"/>
  </r>
  <r>
    <x v="46"/>
    <s v="relogios_presentes"/>
    <x v="5"/>
    <n v="148"/>
    <n v="163"/>
    <n v="40712.959999999999"/>
    <n v="37833"/>
    <n v="2879.96"/>
    <n v="255.62837837837839"/>
  </r>
  <r>
    <x v="46"/>
    <s v="beleza_saude"/>
    <x v="0"/>
    <n v="217"/>
    <n v="238"/>
    <n v="40395.620000000003"/>
    <n v="36161.79"/>
    <n v="4233.83"/>
    <n v="166.64419354838711"/>
  </r>
  <r>
    <x v="46"/>
    <s v="informatica_acessorios"/>
    <x v="19"/>
    <n v="167"/>
    <n v="198"/>
    <n v="34778.080000000002"/>
    <n v="30606.61"/>
    <n v="4171.47"/>
    <n v="183.2731137724551"/>
  </r>
  <r>
    <x v="46"/>
    <s v="moveis_decoracao"/>
    <x v="10"/>
    <n v="223"/>
    <n v="351"/>
    <n v="33572.6"/>
    <n v="27052.78"/>
    <n v="6519.82"/>
    <n v="121.31291479820628"/>
  </r>
  <r>
    <x v="46"/>
    <s v="brinquedos"/>
    <x v="4"/>
    <n v="183"/>
    <n v="204"/>
    <n v="28618.97"/>
    <n v="24683.71"/>
    <n v="3935.26"/>
    <n v="134.88366120218581"/>
  </r>
  <r>
    <x v="46"/>
    <s v="esporte_lazer"/>
    <x v="16"/>
    <n v="199"/>
    <n v="222"/>
    <n v="25702.81"/>
    <n v="21831.52"/>
    <n v="3871.29"/>
    <n v="109.70613065326633"/>
  </r>
  <r>
    <x v="46"/>
    <s v="ferramentas_jardim"/>
    <x v="2"/>
    <n v="219"/>
    <n v="268"/>
    <n v="22285.38"/>
    <n v="16656.64"/>
    <n v="5628.74"/>
    <n v="76.057716894977162"/>
  </r>
  <r>
    <x v="46"/>
    <s v="cool_stuff"/>
    <x v="1"/>
    <n v="87"/>
    <n v="91"/>
    <n v="20954.86"/>
    <n v="19107.22"/>
    <n v="1847.64"/>
    <n v="219.6232183908046"/>
  </r>
  <r>
    <x v="46"/>
    <s v="utilidades_domesticas"/>
    <x v="17"/>
    <n v="136"/>
    <n v="167"/>
    <n v="17540.8"/>
    <n v="13951.02"/>
    <n v="3589.78"/>
    <n v="102.58102941176472"/>
  </r>
  <r>
    <x v="46"/>
    <s v="perfumaria"/>
    <x v="26"/>
    <n v="124"/>
    <n v="130"/>
    <n v="17252.32"/>
    <n v="15083.91"/>
    <n v="2168.41"/>
    <n v="121.64443548387098"/>
  </r>
  <r>
    <x v="46"/>
    <s v="automotivo"/>
    <x v="12"/>
    <n v="97"/>
    <n v="103"/>
    <n v="15752.62"/>
    <n v="13557.26"/>
    <n v="2195.36"/>
    <n v="139.76556701030927"/>
  </r>
  <r>
    <x v="46"/>
    <s v="telefonia"/>
    <x v="20"/>
    <n v="145"/>
    <n v="159"/>
    <n v="13376.67"/>
    <n v="10891.61"/>
    <n v="2485.06"/>
    <n v="75.114551724137939"/>
  </r>
  <r>
    <x v="46"/>
    <s v="agro_industria_e_comercio"/>
    <x v="40"/>
    <n v="6"/>
    <n v="11"/>
    <n v="10982.42"/>
    <n v="10549.6"/>
    <n v="432.82"/>
    <n v="1758.2666666666667"/>
  </r>
  <r>
    <x v="46"/>
    <s v="bebes"/>
    <x v="13"/>
    <n v="63"/>
    <n v="65"/>
    <n v="9928.65"/>
    <n v="8506.9599999999991"/>
    <n v="1421.69"/>
    <n v="135.03111111111113"/>
  </r>
  <r>
    <x v="46"/>
    <s v="instrumentos_musicais"/>
    <x v="33"/>
    <n v="19"/>
    <n v="19"/>
    <n v="9345.1"/>
    <n v="8706.7800000000007"/>
    <n v="638.32000000000005"/>
    <n v="458.25157894736839"/>
  </r>
  <r>
    <x v="46"/>
    <s v="consoles_games"/>
    <x v="7"/>
    <n v="66"/>
    <n v="68"/>
    <n v="7357.8"/>
    <n v="6207.64"/>
    <n v="1150.1600000000001"/>
    <n v="94.055151515151508"/>
  </r>
  <r>
    <x v="46"/>
    <s v="fashion_bolsas_e_acessorios"/>
    <x v="3"/>
    <n v="80"/>
    <n v="88"/>
    <n v="6932.35"/>
    <n v="5703.98"/>
    <n v="1228.3699999999999"/>
    <n v="71.299750000000003"/>
  </r>
  <r>
    <x v="46"/>
    <s v="papelaria"/>
    <x v="15"/>
    <n v="45"/>
    <n v="50"/>
    <n v="5740.48"/>
    <n v="4736.79"/>
    <n v="1003.69"/>
    <n v="105.262"/>
  </r>
  <r>
    <x v="46"/>
    <s v="eletronicos"/>
    <x v="21"/>
    <n v="61"/>
    <n v="63"/>
    <n v="5233.75"/>
    <n v="4178.8500000000004"/>
    <n v="1054.9000000000001"/>
    <n v="68.505737704918033"/>
  </r>
  <r>
    <x v="46"/>
    <s v="unknown"/>
    <x v="22"/>
    <n v="43"/>
    <n v="49"/>
    <n v="4331.21"/>
    <n v="3567.53"/>
    <n v="763.68"/>
    <n v="82.965813953488365"/>
  </r>
  <r>
    <x v="46"/>
    <s v="pet_shop"/>
    <x v="8"/>
    <n v="33"/>
    <n v="36"/>
    <n v="3904.33"/>
    <n v="3254.8"/>
    <n v="649.53"/>
    <n v="98.630303030303025"/>
  </r>
  <r>
    <x v="46"/>
    <s v="construcao_ferramentas_construcao"/>
    <x v="43"/>
    <n v="18"/>
    <n v="19"/>
    <n v="3832.62"/>
    <n v="3163.4"/>
    <n v="669.22"/>
    <n v="175.74444444444444"/>
  </r>
  <r>
    <x v="46"/>
    <s v="moveis_sala"/>
    <x v="30"/>
    <n v="14"/>
    <n v="15"/>
    <n v="3713.72"/>
    <n v="3068.94"/>
    <n v="644.78"/>
    <n v="219.21"/>
  </r>
  <r>
    <x v="46"/>
    <s v="moveis_escritorio"/>
    <x v="31"/>
    <n v="11"/>
    <n v="13"/>
    <n v="3471.93"/>
    <n v="2802.44"/>
    <n v="669.49"/>
    <n v="254.76727272727271"/>
  </r>
  <r>
    <x v="46"/>
    <s v="moveis_cozinha_area_de_servico_jantar_e_jardim"/>
    <x v="36"/>
    <n v="12"/>
    <n v="16"/>
    <n v="3228.63"/>
    <n v="2533.1"/>
    <n v="695.53"/>
    <n v="211.09166666666667"/>
  </r>
  <r>
    <x v="46"/>
    <s v="eletrodomesticos"/>
    <x v="49"/>
    <n v="10"/>
    <n v="10"/>
    <n v="3108.36"/>
    <n v="2844.23"/>
    <n v="264.13"/>
    <n v="284.423"/>
  </r>
  <r>
    <x v="46"/>
    <s v="eletroportateis"/>
    <x v="18"/>
    <n v="15"/>
    <n v="15"/>
    <n v="3095.83"/>
    <n v="2774.36"/>
    <n v="321.47000000000003"/>
    <n v="184.95733333333334"/>
  </r>
  <r>
    <x v="46"/>
    <s v="casa_construcao"/>
    <x v="48"/>
    <n v="15"/>
    <n v="19"/>
    <n v="2286.08"/>
    <n v="1949.69"/>
    <n v="336.39"/>
    <n v="129.97933333333333"/>
  </r>
  <r>
    <x v="46"/>
    <s v="malas_acessorios"/>
    <x v="32"/>
    <n v="14"/>
    <n v="19"/>
    <n v="2279.48"/>
    <n v="1715.73"/>
    <n v="563.75"/>
    <n v="122.55214285714285"/>
  </r>
  <r>
    <x v="46"/>
    <s v="casa_conforto"/>
    <x v="44"/>
    <n v="16"/>
    <n v="18"/>
    <n v="2201.92"/>
    <n v="1769.4"/>
    <n v="432.52"/>
    <n v="110.58750000000001"/>
  </r>
  <r>
    <x v="46"/>
    <s v="climatizacao"/>
    <x v="29"/>
    <n v="4"/>
    <n v="5"/>
    <n v="2079.19"/>
    <n v="1912.1"/>
    <n v="167.09"/>
    <n v="478.02499999999998"/>
  </r>
  <r>
    <x v="46"/>
    <s v="eletrodomesticos_2"/>
    <x v="23"/>
    <n v="4"/>
    <n v="4"/>
    <n v="1975.97"/>
    <n v="1771.3"/>
    <n v="204.67"/>
    <n v="442.82499999999999"/>
  </r>
  <r>
    <x v="46"/>
    <s v="audio"/>
    <x v="46"/>
    <n v="13"/>
    <n v="14"/>
    <n v="1445"/>
    <n v="1240.99"/>
    <n v="204.01"/>
    <n v="95.46076923076923"/>
  </r>
  <r>
    <x v="46"/>
    <s v="fashion_calcados"/>
    <x v="28"/>
    <n v="9"/>
    <n v="10"/>
    <n v="1254.8399999999999"/>
    <n v="1078.5999999999999"/>
    <n v="176.24"/>
    <n v="119.84444444444445"/>
  </r>
  <r>
    <x v="46"/>
    <s v="construcao_ferramentas_iluminacao"/>
    <x v="68"/>
    <n v="4"/>
    <n v="4"/>
    <n v="1178.1199999999999"/>
    <n v="1000"/>
    <n v="178.12"/>
    <n v="250"/>
  </r>
  <r>
    <x v="46"/>
    <s v="construcao_ferramentas_seguranca"/>
    <x v="50"/>
    <n v="3"/>
    <n v="5"/>
    <n v="1070.48"/>
    <n v="999.5"/>
    <n v="70.98"/>
    <n v="333.16666666666663"/>
  </r>
  <r>
    <x v="46"/>
    <s v="livros_interesse_geral"/>
    <x v="35"/>
    <n v="13"/>
    <n v="13"/>
    <n v="999.31"/>
    <n v="789.89"/>
    <n v="209.42"/>
    <n v="60.760769230769228"/>
  </r>
  <r>
    <x v="46"/>
    <s v="telefonia_fixa"/>
    <x v="11"/>
    <n v="4"/>
    <n v="4"/>
    <n v="938.11"/>
    <n v="853.98"/>
    <n v="84.13"/>
    <n v="213.495"/>
  </r>
  <r>
    <x v="46"/>
    <s v="construcao_ferramentas_jardim"/>
    <x v="47"/>
    <n v="4"/>
    <n v="4"/>
    <n v="776.17"/>
    <n v="696.5"/>
    <n v="79.67"/>
    <n v="174.125"/>
  </r>
  <r>
    <x v="46"/>
    <s v="alimentos_bebidas"/>
    <x v="57"/>
    <n v="9"/>
    <n v="13"/>
    <n v="727.03"/>
    <n v="514.29999999999995"/>
    <n v="212.73"/>
    <n v="57.144444444444439"/>
  </r>
  <r>
    <x v="46"/>
    <s v="livros_tecnicos"/>
    <x v="51"/>
    <n v="3"/>
    <n v="4"/>
    <n v="673.44"/>
    <n v="597"/>
    <n v="76.44"/>
    <n v="199"/>
  </r>
  <r>
    <x v="46"/>
    <s v="market_place"/>
    <x v="24"/>
    <n v="2"/>
    <n v="6"/>
    <n v="605.04999999999995"/>
    <n v="514.5"/>
    <n v="90.55"/>
    <n v="257.25"/>
  </r>
  <r>
    <x v="46"/>
    <s v="artigos_de_natal"/>
    <x v="63"/>
    <n v="4"/>
    <n v="5"/>
    <n v="453.29"/>
    <n v="352.3"/>
    <n v="100.99"/>
    <n v="88.075000000000003"/>
  </r>
  <r>
    <x v="46"/>
    <s v="tablets_impressao_imagem"/>
    <x v="42"/>
    <n v="4"/>
    <n v="4"/>
    <n v="307.11"/>
    <n v="245.6"/>
    <n v="61.51"/>
    <n v="61.4"/>
  </r>
  <r>
    <x v="46"/>
    <s v="cine_foto"/>
    <x v="52"/>
    <n v="1"/>
    <n v="1"/>
    <n v="259.94"/>
    <n v="242"/>
    <n v="17.940000000000001"/>
    <n v="242"/>
  </r>
  <r>
    <x v="46"/>
    <s v="bebidas"/>
    <x v="54"/>
    <n v="3"/>
    <n v="3"/>
    <n v="240.99"/>
    <n v="202.98"/>
    <n v="38.01"/>
    <n v="67.66"/>
  </r>
  <r>
    <x v="46"/>
    <s v="moveis_quarto"/>
    <x v="6"/>
    <n v="1"/>
    <n v="1"/>
    <n v="209.98"/>
    <n v="159"/>
    <n v="50.98"/>
    <n v="159"/>
  </r>
  <r>
    <x v="46"/>
    <s v="fashion_underwear_e_moda_praia"/>
    <x v="27"/>
    <n v="1"/>
    <n v="1"/>
    <n v="186.86"/>
    <n v="152"/>
    <n v="34.86"/>
    <n v="152"/>
  </r>
  <r>
    <x v="46"/>
    <s v="alimentos"/>
    <x v="39"/>
    <n v="2"/>
    <n v="5"/>
    <n v="184.14"/>
    <n v="131.96"/>
    <n v="52.18"/>
    <n v="65.98"/>
  </r>
  <r>
    <x v="46"/>
    <s v="livros_importados"/>
    <x v="61"/>
    <n v="1"/>
    <n v="1"/>
    <n v="92.29"/>
    <n v="77"/>
    <n v="15.29"/>
    <n v="77"/>
  </r>
  <r>
    <x v="46"/>
    <s v="fashion_roupa_masculina"/>
    <x v="25"/>
    <n v="1"/>
    <n v="1"/>
    <n v="76.08"/>
    <n v="59.9"/>
    <n v="16.18"/>
    <n v="59.9"/>
  </r>
  <r>
    <x v="46"/>
    <s v="casa_conforto_2"/>
    <x v="38"/>
    <n v="2"/>
    <n v="2"/>
    <n v="56"/>
    <n v="25.8"/>
    <n v="30.2"/>
    <n v="12.9"/>
  </r>
  <r>
    <x v="46"/>
    <s v="fashion_roupa_feminina"/>
    <x v="37"/>
    <n v="1"/>
    <n v="1"/>
    <n v="45.09"/>
    <n v="29.99"/>
    <n v="15.1"/>
    <n v="29.99"/>
  </r>
  <r>
    <x v="47"/>
    <s v="brinquedos"/>
    <x v="4"/>
    <n v="197"/>
    <n v="209"/>
    <n v="29032.63"/>
    <n v="25178.07"/>
    <n v="3854.56"/>
    <n v="127.80746192893402"/>
  </r>
  <r>
    <x v="47"/>
    <s v="relogios_presentes"/>
    <x v="5"/>
    <n v="105"/>
    <n v="113"/>
    <n v="27004.68"/>
    <n v="25165.05"/>
    <n v="1839.63"/>
    <n v="239.66714285714284"/>
  </r>
  <r>
    <x v="47"/>
    <s v="cama_mesa_banho"/>
    <x v="9"/>
    <n v="197"/>
    <n v="236"/>
    <n v="25858.26"/>
    <n v="21787.03"/>
    <n v="4071.23"/>
    <n v="110.59406091370559"/>
  </r>
  <r>
    <x v="47"/>
    <s v="beleza_saude"/>
    <x v="0"/>
    <n v="167"/>
    <n v="183"/>
    <n v="25397.02"/>
    <n v="22038.93"/>
    <n v="3358.09"/>
    <n v="131.96964071856286"/>
  </r>
  <r>
    <x v="47"/>
    <s v="esporte_lazer"/>
    <x v="16"/>
    <n v="160"/>
    <n v="179"/>
    <n v="22215.22"/>
    <n v="18970.259999999998"/>
    <n v="3244.96"/>
    <n v="118.564125"/>
  </r>
  <r>
    <x v="47"/>
    <s v="moveis_decoracao"/>
    <x v="10"/>
    <n v="141"/>
    <n v="176"/>
    <n v="20396.14"/>
    <n v="16684.650000000001"/>
    <n v="3711.49"/>
    <n v="118.33085106382978"/>
  </r>
  <r>
    <x v="47"/>
    <s v="informatica_acessorios"/>
    <x v="19"/>
    <n v="117"/>
    <n v="138"/>
    <n v="19698.650000000001"/>
    <n v="17186.02"/>
    <n v="2512.63"/>
    <n v="146.88905982905985"/>
  </r>
  <r>
    <x v="47"/>
    <s v="automotivo"/>
    <x v="12"/>
    <n v="73"/>
    <n v="80"/>
    <n v="13771.34"/>
    <n v="12186.44"/>
    <n v="1584.9"/>
    <n v="166.93753424657532"/>
  </r>
  <r>
    <x v="47"/>
    <s v="utilidades_domesticas"/>
    <x v="17"/>
    <n v="95"/>
    <n v="113"/>
    <n v="10646.3"/>
    <n v="8407.2099999999991"/>
    <n v="2239.09"/>
    <n v="88.496947368421061"/>
  </r>
  <r>
    <x v="47"/>
    <s v="cool_stuff"/>
    <x v="1"/>
    <n v="68"/>
    <n v="72"/>
    <n v="10365.44"/>
    <n v="9074"/>
    <n v="1291.44"/>
    <n v="133.44117647058823"/>
  </r>
  <r>
    <x v="47"/>
    <s v="ferramentas_jardim"/>
    <x v="2"/>
    <n v="75"/>
    <n v="97"/>
    <n v="10266.27"/>
    <n v="8017.71"/>
    <n v="2248.56"/>
    <n v="106.9028"/>
  </r>
  <r>
    <x v="47"/>
    <s v="telefonia"/>
    <x v="20"/>
    <n v="88"/>
    <n v="96"/>
    <n v="9567.06"/>
    <n v="7986.27"/>
    <n v="1580.79"/>
    <n v="90.753068181818179"/>
  </r>
  <r>
    <x v="47"/>
    <s v="perfumaria"/>
    <x v="26"/>
    <n v="88"/>
    <n v="93"/>
    <n v="9394.2199999999993"/>
    <n v="8031.82"/>
    <n v="1362.4"/>
    <n v="91.270681818181828"/>
  </r>
  <r>
    <x v="47"/>
    <s v="papelaria"/>
    <x v="15"/>
    <n v="53"/>
    <n v="57"/>
    <n v="7496.65"/>
    <n v="6219.71"/>
    <n v="1276.94"/>
    <n v="117.35301886792453"/>
  </r>
  <r>
    <x v="47"/>
    <s v="bebes"/>
    <x v="13"/>
    <n v="42"/>
    <n v="42"/>
    <n v="5648.84"/>
    <n v="4879.6499999999996"/>
    <n v="769.19"/>
    <n v="116.18214285714286"/>
  </r>
  <r>
    <x v="47"/>
    <s v="eletronicos"/>
    <x v="21"/>
    <n v="71"/>
    <n v="83"/>
    <n v="5495.41"/>
    <n v="4194.21"/>
    <n v="1301.2"/>
    <n v="59.073380281690135"/>
  </r>
  <r>
    <x v="47"/>
    <s v="instrumentos_musicais"/>
    <x v="33"/>
    <n v="11"/>
    <n v="11"/>
    <n v="5302.15"/>
    <n v="5105.7"/>
    <n v="196.45"/>
    <n v="464.15454545454543"/>
  </r>
  <r>
    <x v="47"/>
    <s v="pet_shop"/>
    <x v="8"/>
    <n v="27"/>
    <n v="32"/>
    <n v="4217.6499999999996"/>
    <n v="3456.68"/>
    <n v="760.97"/>
    <n v="128.02518518518517"/>
  </r>
  <r>
    <x v="47"/>
    <s v="moveis_escritorio"/>
    <x v="31"/>
    <n v="16"/>
    <n v="22"/>
    <n v="4055.85"/>
    <n v="3175.48"/>
    <n v="880.37"/>
    <n v="198.4675"/>
  </r>
  <r>
    <x v="47"/>
    <s v="fashion_bolsas_e_acessorios"/>
    <x v="3"/>
    <n v="46"/>
    <n v="49"/>
    <n v="3800.55"/>
    <n v="3150.83"/>
    <n v="649.72"/>
    <n v="68.496304347826083"/>
  </r>
  <r>
    <x v="47"/>
    <s v="moveis_sala"/>
    <x v="30"/>
    <n v="12"/>
    <n v="22"/>
    <n v="3638.45"/>
    <n v="2852.82"/>
    <n v="785.63"/>
    <n v="237.73500000000001"/>
  </r>
  <r>
    <x v="47"/>
    <s v="construcao_ferramentas_construcao"/>
    <x v="43"/>
    <n v="13"/>
    <n v="17"/>
    <n v="3440.21"/>
    <n v="2939.16"/>
    <n v="501.05"/>
    <n v="226.08923076923077"/>
  </r>
  <r>
    <x v="47"/>
    <s v="casa_construcao"/>
    <x v="48"/>
    <n v="11"/>
    <n v="13"/>
    <n v="3189.33"/>
    <n v="2720.19"/>
    <n v="469.14"/>
    <n v="247.29"/>
  </r>
  <r>
    <x v="47"/>
    <s v="eletroportateis"/>
    <x v="18"/>
    <n v="8"/>
    <n v="10"/>
    <n v="2717.84"/>
    <n v="2488.77"/>
    <n v="229.07"/>
    <n v="311.09625"/>
  </r>
  <r>
    <x v="47"/>
    <s v="casa_conforto"/>
    <x v="44"/>
    <n v="15"/>
    <n v="16"/>
    <n v="2657.97"/>
    <n v="2345.4899999999998"/>
    <n v="312.48"/>
    <n v="156.36600000000001"/>
  </r>
  <r>
    <x v="47"/>
    <s v="unknown"/>
    <x v="22"/>
    <n v="26"/>
    <n v="26"/>
    <n v="2615.27"/>
    <n v="2260.58"/>
    <n v="354.69"/>
    <n v="86.945384615384611"/>
  </r>
  <r>
    <x v="47"/>
    <s v="consoles_games"/>
    <x v="7"/>
    <n v="24"/>
    <n v="24"/>
    <n v="2374.21"/>
    <n v="1956.29"/>
    <n v="417.92"/>
    <n v="81.512083333333337"/>
  </r>
  <r>
    <x v="47"/>
    <s v="eletrodomesticos"/>
    <x v="49"/>
    <n v="18"/>
    <n v="18"/>
    <n v="2279.35"/>
    <n v="1914.13"/>
    <n v="365.22"/>
    <n v="106.34055555555555"/>
  </r>
  <r>
    <x v="47"/>
    <s v="moveis_cozinha_area_de_servico_jantar_e_jardim"/>
    <x v="36"/>
    <n v="6"/>
    <n v="6"/>
    <n v="1900.27"/>
    <n v="1521.9"/>
    <n v="378.37"/>
    <n v="253.65"/>
  </r>
  <r>
    <x v="47"/>
    <s v="malas_acessorios"/>
    <x v="32"/>
    <n v="9"/>
    <n v="11"/>
    <n v="1410.07"/>
    <n v="1094.08"/>
    <n v="315.99"/>
    <n v="121.56444444444445"/>
  </r>
  <r>
    <x v="47"/>
    <s v="livros_interesse_geral"/>
    <x v="35"/>
    <n v="13"/>
    <n v="13"/>
    <n v="967.49"/>
    <n v="799.39"/>
    <n v="168.1"/>
    <n v="61.491538461538461"/>
  </r>
  <r>
    <x v="47"/>
    <s v="alimentos_bebidas"/>
    <x v="57"/>
    <n v="8"/>
    <n v="9"/>
    <n v="947.92"/>
    <n v="784.38"/>
    <n v="163.54"/>
    <n v="98.047499999999999"/>
  </r>
  <r>
    <x v="47"/>
    <s v="agro_industria_e_comercio"/>
    <x v="40"/>
    <n v="3"/>
    <n v="3"/>
    <n v="927.69"/>
    <n v="862.9"/>
    <n v="64.790000000000006"/>
    <n v="287.63333333333333"/>
  </r>
  <r>
    <x v="47"/>
    <s v="fashion_underwear_e_moda_praia"/>
    <x v="27"/>
    <n v="7"/>
    <n v="7"/>
    <n v="823.37"/>
    <n v="721.6"/>
    <n v="101.77"/>
    <n v="103.08571428571429"/>
  </r>
  <r>
    <x v="47"/>
    <s v="bebidas"/>
    <x v="54"/>
    <n v="5"/>
    <n v="5"/>
    <n v="821.56"/>
    <n v="747.98"/>
    <n v="73.58"/>
    <n v="149.596"/>
  </r>
  <r>
    <x v="47"/>
    <s v="eletrodomesticos_2"/>
    <x v="23"/>
    <n v="4"/>
    <n v="4"/>
    <n v="814.68"/>
    <n v="722.43"/>
    <n v="92.25"/>
    <n v="180.60749999999999"/>
  </r>
  <r>
    <x v="47"/>
    <s v="telefonia_fixa"/>
    <x v="11"/>
    <n v="2"/>
    <n v="2"/>
    <n v="769.14"/>
    <n v="713.99"/>
    <n v="55.15"/>
    <n v="356.995"/>
  </r>
  <r>
    <x v="47"/>
    <s v="construcao_ferramentas_iluminacao"/>
    <x v="68"/>
    <n v="2"/>
    <n v="2"/>
    <n v="737.11"/>
    <n v="649.5"/>
    <n v="87.61"/>
    <n v="324.75"/>
  </r>
  <r>
    <x v="47"/>
    <s v="audio"/>
    <x v="46"/>
    <n v="7"/>
    <n v="7"/>
    <n v="723.69"/>
    <n v="627.29"/>
    <n v="96.4"/>
    <n v="89.612857142857138"/>
  </r>
  <r>
    <x v="47"/>
    <s v="climatizacao"/>
    <x v="29"/>
    <n v="4"/>
    <n v="4"/>
    <n v="626.97"/>
    <n v="561.85"/>
    <n v="65.12"/>
    <n v="140.46250000000001"/>
  </r>
  <r>
    <x v="47"/>
    <s v="artigos_de_festas"/>
    <x v="69"/>
    <n v="1"/>
    <n v="1"/>
    <n v="602.58000000000004"/>
    <n v="571.20000000000005"/>
    <n v="31.38"/>
    <n v="571.20000000000005"/>
  </r>
  <r>
    <x v="47"/>
    <s v="moveis_colchao_e_estofado"/>
    <x v="62"/>
    <n v="2"/>
    <n v="2"/>
    <n v="409.98"/>
    <n v="334"/>
    <n v="75.98"/>
    <n v="167"/>
  </r>
  <r>
    <x v="47"/>
    <s v="livros_tecnicos"/>
    <x v="51"/>
    <n v="3"/>
    <n v="3"/>
    <n v="344.73"/>
    <n v="309.83999999999997"/>
    <n v="34.89"/>
    <n v="103.28"/>
  </r>
  <r>
    <x v="47"/>
    <s v="alimentos"/>
    <x v="39"/>
    <n v="3"/>
    <n v="4"/>
    <n v="286.56"/>
    <n v="232.73"/>
    <n v="53.83"/>
    <n v="77.576666666666668"/>
  </r>
  <r>
    <x v="47"/>
    <s v="fashion_roupa_masculina"/>
    <x v="25"/>
    <n v="3"/>
    <n v="3"/>
    <n v="281.57"/>
    <n v="240.79"/>
    <n v="40.78"/>
    <n v="80.263333333333335"/>
  </r>
  <r>
    <x v="47"/>
    <s v="construcao_ferramentas_ferramentas"/>
    <x v="60"/>
    <n v="3"/>
    <n v="3"/>
    <n v="270.83"/>
    <n v="209.7"/>
    <n v="61.13"/>
    <n v="69.900000000000006"/>
  </r>
  <r>
    <x v="47"/>
    <s v="construcao_ferramentas_seguranca"/>
    <x v="50"/>
    <n v="2"/>
    <n v="2"/>
    <n v="256.17"/>
    <n v="229.9"/>
    <n v="26.27"/>
    <n v="114.95"/>
  </r>
  <r>
    <x v="47"/>
    <s v="fashion_calcados"/>
    <x v="28"/>
    <n v="3"/>
    <n v="4"/>
    <n v="247.1"/>
    <n v="182.4"/>
    <n v="64.7"/>
    <n v="60.8"/>
  </r>
  <r>
    <x v="47"/>
    <s v="market_place"/>
    <x v="24"/>
    <n v="1"/>
    <n v="1"/>
    <n v="202.06"/>
    <n v="180"/>
    <n v="22.06"/>
    <n v="180"/>
  </r>
  <r>
    <x v="47"/>
    <s v="artigos_de_natal"/>
    <x v="63"/>
    <n v="4"/>
    <n v="6"/>
    <n v="178.14"/>
    <n v="94.56"/>
    <n v="83.58"/>
    <n v="23.64"/>
  </r>
  <r>
    <x v="47"/>
    <s v="industria_comercio_e_negocios"/>
    <x v="53"/>
    <n v="2"/>
    <n v="2"/>
    <n v="168.85"/>
    <n v="129.99"/>
    <n v="38.86"/>
    <n v="64.995000000000005"/>
  </r>
  <r>
    <x v="47"/>
    <s v="la_cuisine"/>
    <x v="59"/>
    <n v="1"/>
    <n v="1"/>
    <n v="137.11000000000001"/>
    <n v="137"/>
    <n v="0.11"/>
    <n v="137"/>
  </r>
  <r>
    <x v="47"/>
    <s v="artes"/>
    <x v="56"/>
    <n v="1"/>
    <n v="1"/>
    <n v="92.78"/>
    <n v="75"/>
    <n v="17.78"/>
    <n v="75"/>
  </r>
  <r>
    <x v="47"/>
    <s v="dvds_blu_ray"/>
    <x v="45"/>
    <n v="2"/>
    <n v="2"/>
    <n v="91.62"/>
    <n v="59.89"/>
    <n v="31.73"/>
    <n v="29.945"/>
  </r>
  <r>
    <x v="47"/>
    <s v="construcao_ferramentas_jardim"/>
    <x v="47"/>
    <n v="1"/>
    <n v="2"/>
    <n v="90.48"/>
    <n v="56.9"/>
    <n v="33.58"/>
    <n v="56.9"/>
  </r>
  <r>
    <x v="47"/>
    <s v="tablets_impressao_imagem"/>
    <x v="42"/>
    <n v="1"/>
    <n v="1"/>
    <n v="79.17"/>
    <n v="69.900000000000006"/>
    <n v="9.27"/>
    <n v="69.900000000000006"/>
  </r>
  <r>
    <x v="47"/>
    <s v="flores"/>
    <x v="70"/>
    <n v="1"/>
    <n v="1"/>
    <n v="74.069999999999993"/>
    <n v="59.9"/>
    <n v="14.17"/>
    <n v="59.9"/>
  </r>
  <r>
    <x v="47"/>
    <s v="sinalizacao_e_seguranca"/>
    <x v="58"/>
    <n v="1"/>
    <n v="1"/>
    <n v="51.89"/>
    <n v="37.79"/>
    <n v="14.1"/>
    <n v="37.79"/>
  </r>
  <r>
    <x v="47"/>
    <s v="fashion_roupa_feminina"/>
    <x v="37"/>
    <n v="1"/>
    <n v="1"/>
    <n v="39.08"/>
    <n v="29.99"/>
    <n v="9.09"/>
    <n v="29.99"/>
  </r>
  <r>
    <x v="48"/>
    <s v="brinquedos"/>
    <x v="4"/>
    <n v="157"/>
    <n v="172"/>
    <n v="23974.46"/>
    <n v="21016.59"/>
    <n v="2957.87"/>
    <n v="133.8636305732484"/>
  </r>
  <r>
    <x v="48"/>
    <s v="esporte_lazer"/>
    <x v="16"/>
    <n v="141"/>
    <n v="159"/>
    <n v="21431.66"/>
    <n v="18228.400000000001"/>
    <n v="3203.26"/>
    <n v="129.2794326241135"/>
  </r>
  <r>
    <x v="48"/>
    <s v="beleza_saude"/>
    <x v="0"/>
    <n v="128"/>
    <n v="137"/>
    <n v="20599.77"/>
    <n v="18282.330000000002"/>
    <n v="2317.44"/>
    <n v="142.83070312499999"/>
  </r>
  <r>
    <x v="48"/>
    <s v="relogios_presentes"/>
    <x v="5"/>
    <n v="78"/>
    <n v="79"/>
    <n v="19106.580000000002"/>
    <n v="17927.2"/>
    <n v="1179.3800000000001"/>
    <n v="229.83589743589744"/>
  </r>
  <r>
    <x v="48"/>
    <s v="cool_stuff"/>
    <x v="1"/>
    <n v="81"/>
    <n v="88"/>
    <n v="16966.84"/>
    <n v="14964.47"/>
    <n v="2002.37"/>
    <n v="184.74654320987653"/>
  </r>
  <r>
    <x v="48"/>
    <s v="cama_mesa_banho"/>
    <x v="9"/>
    <n v="113"/>
    <n v="137"/>
    <n v="15269.21"/>
    <n v="12859.95"/>
    <n v="2409.2600000000002"/>
    <n v="113.80486725663717"/>
  </r>
  <r>
    <x v="48"/>
    <s v="automotivo"/>
    <x v="12"/>
    <n v="76"/>
    <n v="85"/>
    <n v="13962.37"/>
    <n v="12101.54"/>
    <n v="1860.83"/>
    <n v="159.23078947368421"/>
  </r>
  <r>
    <x v="48"/>
    <s v="ferramentas_jardim"/>
    <x v="2"/>
    <n v="85"/>
    <n v="106"/>
    <n v="11665.53"/>
    <n v="9134.3700000000008"/>
    <n v="2531.16"/>
    <n v="107.46317647058824"/>
  </r>
  <r>
    <x v="48"/>
    <s v="moveis_decoracao"/>
    <x v="10"/>
    <n v="86"/>
    <n v="106"/>
    <n v="10905.57"/>
    <n v="8748.24"/>
    <n v="2157.33"/>
    <n v="101.72372093023256"/>
  </r>
  <r>
    <x v="48"/>
    <s v="informatica_acessorios"/>
    <x v="19"/>
    <n v="75"/>
    <n v="88"/>
    <n v="10825.68"/>
    <n v="9264.3700000000008"/>
    <n v="1561.31"/>
    <n v="123.52493333333332"/>
  </r>
  <r>
    <x v="48"/>
    <s v="perfumaria"/>
    <x v="26"/>
    <n v="72"/>
    <n v="74"/>
    <n v="9908.7000000000007"/>
    <n v="8839.0300000000007"/>
    <n v="1069.67"/>
    <n v="122.76430555555555"/>
  </r>
  <r>
    <x v="48"/>
    <s v="utilidades_domesticas"/>
    <x v="17"/>
    <n v="74"/>
    <n v="87"/>
    <n v="8903.0300000000007"/>
    <n v="7132.97"/>
    <n v="1770.06"/>
    <n v="96.391486486486485"/>
  </r>
  <r>
    <x v="48"/>
    <s v="unknown"/>
    <x v="22"/>
    <n v="44"/>
    <n v="45"/>
    <n v="6276.92"/>
    <n v="5572.37"/>
    <n v="704.55"/>
    <n v="126.64477272727272"/>
  </r>
  <r>
    <x v="48"/>
    <s v="papelaria"/>
    <x v="15"/>
    <n v="43"/>
    <n v="51"/>
    <n v="6179.58"/>
    <n v="5207"/>
    <n v="972.58"/>
    <n v="121.09302325581396"/>
  </r>
  <r>
    <x v="48"/>
    <s v="bebes"/>
    <x v="13"/>
    <n v="45"/>
    <n v="47"/>
    <n v="5628.18"/>
    <n v="4756.0600000000004"/>
    <n v="872.12"/>
    <n v="105.69022222222222"/>
  </r>
  <r>
    <x v="48"/>
    <s v="telefonia"/>
    <x v="20"/>
    <n v="65"/>
    <n v="72"/>
    <n v="5507.42"/>
    <n v="4453.03"/>
    <n v="1054.3900000000001"/>
    <n v="68.508153846153846"/>
  </r>
  <r>
    <x v="48"/>
    <s v="pcs"/>
    <x v="41"/>
    <n v="4"/>
    <n v="6"/>
    <n v="3860.86"/>
    <n v="3594"/>
    <n v="266.86"/>
    <n v="898.5"/>
  </r>
  <r>
    <x v="48"/>
    <s v="eletroportateis"/>
    <x v="18"/>
    <n v="9"/>
    <n v="9"/>
    <n v="3648.52"/>
    <n v="3456.59"/>
    <n v="191.93"/>
    <n v="384.06555555555553"/>
  </r>
  <r>
    <x v="48"/>
    <s v="eletronicos"/>
    <x v="21"/>
    <n v="56"/>
    <n v="64"/>
    <n v="3603.03"/>
    <n v="2586.5300000000002"/>
    <n v="1016.5"/>
    <n v="46.188035714285718"/>
  </r>
  <r>
    <x v="48"/>
    <s v="consoles_games"/>
    <x v="7"/>
    <n v="17"/>
    <n v="17"/>
    <n v="3435.9"/>
    <n v="3178.45"/>
    <n v="257.45"/>
    <n v="186.96764705882353"/>
  </r>
  <r>
    <x v="48"/>
    <s v="malas_acessorios"/>
    <x v="32"/>
    <n v="19"/>
    <n v="19"/>
    <n v="3176.35"/>
    <n v="2695.01"/>
    <n v="481.34"/>
    <n v="141.84263157894739"/>
  </r>
  <r>
    <x v="48"/>
    <s v="fashion_bolsas_e_acessorios"/>
    <x v="3"/>
    <n v="30"/>
    <n v="31"/>
    <n v="3111.21"/>
    <n v="2681.75"/>
    <n v="429.46"/>
    <n v="89.391666666666666"/>
  </r>
  <r>
    <x v="48"/>
    <s v="moveis_escritorio"/>
    <x v="31"/>
    <n v="14"/>
    <n v="20"/>
    <n v="2901.58"/>
    <n v="2228.77"/>
    <n v="672.81"/>
    <n v="159.19785714285715"/>
  </r>
  <r>
    <x v="48"/>
    <s v="construcao_ferramentas_construcao"/>
    <x v="43"/>
    <n v="5"/>
    <n v="6"/>
    <n v="2360.15"/>
    <n v="2080.9"/>
    <n v="279.25"/>
    <n v="416.18"/>
  </r>
  <r>
    <x v="48"/>
    <s v="pet_shop"/>
    <x v="8"/>
    <n v="20"/>
    <n v="21"/>
    <n v="2346.48"/>
    <n v="1868.05"/>
    <n v="478.43"/>
    <n v="93.402500000000003"/>
  </r>
  <r>
    <x v="48"/>
    <s v="instrumentos_musicais"/>
    <x v="33"/>
    <n v="11"/>
    <n v="11"/>
    <n v="1836.27"/>
    <n v="1660.58"/>
    <n v="175.69"/>
    <n v="150.96181818181819"/>
  </r>
  <r>
    <x v="48"/>
    <s v="casa_construcao"/>
    <x v="48"/>
    <n v="8"/>
    <n v="11"/>
    <n v="1514.6"/>
    <n v="1152.9000000000001"/>
    <n v="361.7"/>
    <n v="144.11250000000001"/>
  </r>
  <r>
    <x v="48"/>
    <s v="agro_industria_e_comercio"/>
    <x v="40"/>
    <n v="4"/>
    <n v="4"/>
    <n v="1321.02"/>
    <n v="1193.9000000000001"/>
    <n v="127.12"/>
    <n v="298.47500000000002"/>
  </r>
  <r>
    <x v="48"/>
    <s v="moveis_cozinha_area_de_servico_jantar_e_jardim"/>
    <x v="36"/>
    <n v="4"/>
    <n v="4"/>
    <n v="1258.1500000000001"/>
    <n v="1067.9000000000001"/>
    <n v="190.25"/>
    <n v="266.97500000000002"/>
  </r>
  <r>
    <x v="48"/>
    <s v="casa_conforto"/>
    <x v="44"/>
    <n v="3"/>
    <n v="3"/>
    <n v="870.28"/>
    <n v="797.9"/>
    <n v="72.38"/>
    <n v="265.96666666666664"/>
  </r>
  <r>
    <x v="48"/>
    <s v="moveis_sala"/>
    <x v="30"/>
    <n v="4"/>
    <n v="6"/>
    <n v="856.54"/>
    <n v="693.49"/>
    <n v="163.05000000000001"/>
    <n v="173.3725"/>
  </r>
  <r>
    <x v="48"/>
    <s v="construcao_ferramentas_jardim"/>
    <x v="47"/>
    <n v="3"/>
    <n v="3"/>
    <n v="797.5"/>
    <n v="723.5"/>
    <n v="74"/>
    <n v="241.16666666666666"/>
  </r>
  <r>
    <x v="48"/>
    <s v="livros_interesse_geral"/>
    <x v="35"/>
    <n v="8"/>
    <n v="12"/>
    <n v="792.75"/>
    <n v="565.1"/>
    <n v="227.65"/>
    <n v="70.637500000000003"/>
  </r>
  <r>
    <x v="48"/>
    <s v="industria_comercio_e_negocios"/>
    <x v="53"/>
    <n v="1"/>
    <n v="1"/>
    <n v="780.05"/>
    <n v="745"/>
    <n v="35.049999999999997"/>
    <n v="745"/>
  </r>
  <r>
    <x v="48"/>
    <s v="eletrodomesticos_2"/>
    <x v="23"/>
    <n v="3"/>
    <n v="3"/>
    <n v="738.16"/>
    <n v="623.79"/>
    <n v="114.37"/>
    <n v="207.93"/>
  </r>
  <r>
    <x v="48"/>
    <s v="alimentos_bebidas"/>
    <x v="57"/>
    <n v="8"/>
    <n v="8"/>
    <n v="690.84"/>
    <n v="511.1"/>
    <n v="179.74"/>
    <n v="63.887500000000003"/>
  </r>
  <r>
    <x v="48"/>
    <s v="construcao_ferramentas_seguranca"/>
    <x v="50"/>
    <n v="2"/>
    <n v="2"/>
    <n v="647.97"/>
    <n v="599.92999999999995"/>
    <n v="48.04"/>
    <n v="299.96499999999997"/>
  </r>
  <r>
    <x v="48"/>
    <s v="eletrodomesticos"/>
    <x v="49"/>
    <n v="7"/>
    <n v="7"/>
    <n v="597.52"/>
    <n v="493.13"/>
    <n v="104.39"/>
    <n v="70.447142857142865"/>
  </r>
  <r>
    <x v="48"/>
    <s v="climatizacao"/>
    <x v="29"/>
    <n v="2"/>
    <n v="2"/>
    <n v="533.86"/>
    <n v="498.9"/>
    <n v="34.96"/>
    <n v="249.45"/>
  </r>
  <r>
    <x v="48"/>
    <s v="alimentos"/>
    <x v="39"/>
    <n v="4"/>
    <n v="4"/>
    <n v="411.76"/>
    <n v="359.7"/>
    <n v="52.06"/>
    <n v="89.924999999999997"/>
  </r>
  <r>
    <x v="48"/>
    <s v="fashion_underwear_e_moda_praia"/>
    <x v="27"/>
    <n v="4"/>
    <n v="4"/>
    <n v="366.16"/>
    <n v="314.7"/>
    <n v="51.46"/>
    <n v="78.674999999999997"/>
  </r>
  <r>
    <x v="48"/>
    <s v="bebidas"/>
    <x v="54"/>
    <n v="6"/>
    <n v="6"/>
    <n v="343.13"/>
    <n v="263.45999999999998"/>
    <n v="79.67"/>
    <n v="43.91"/>
  </r>
  <r>
    <x v="48"/>
    <s v="livros_tecnicos"/>
    <x v="51"/>
    <n v="2"/>
    <n v="2"/>
    <n v="289.11"/>
    <n v="257.8"/>
    <n v="31.31"/>
    <n v="128.9"/>
  </r>
  <r>
    <x v="48"/>
    <s v="artigos_de_festas"/>
    <x v="69"/>
    <n v="1"/>
    <n v="1"/>
    <n v="273.27"/>
    <n v="257.60000000000002"/>
    <n v="15.67"/>
    <n v="257.60000000000002"/>
  </r>
  <r>
    <x v="48"/>
    <s v="moveis_colchao_e_estofado"/>
    <x v="62"/>
    <n v="1"/>
    <n v="1"/>
    <n v="258.33"/>
    <n v="249"/>
    <n v="9.33"/>
    <n v="249"/>
  </r>
  <r>
    <x v="48"/>
    <s v="tablets_impressao_imagem"/>
    <x v="42"/>
    <n v="3"/>
    <n v="3"/>
    <n v="237.51"/>
    <n v="209.7"/>
    <n v="27.81"/>
    <n v="69.900000000000006"/>
  </r>
  <r>
    <x v="48"/>
    <s v="telefonia_fixa"/>
    <x v="11"/>
    <n v="1"/>
    <n v="1"/>
    <n v="212.8"/>
    <n v="199.9"/>
    <n v="12.9"/>
    <n v="199.9"/>
  </r>
  <r>
    <x v="48"/>
    <s v="artigos_de_natal"/>
    <x v="63"/>
    <n v="4"/>
    <n v="4"/>
    <n v="199.07"/>
    <n v="92.82"/>
    <n v="106.25"/>
    <n v="23.204999999999998"/>
  </r>
  <r>
    <x v="48"/>
    <s v="market_place"/>
    <x v="24"/>
    <n v="4"/>
    <n v="5"/>
    <n v="194.37"/>
    <n v="143.62"/>
    <n v="50.75"/>
    <n v="35.905000000000001"/>
  </r>
  <r>
    <x v="48"/>
    <s v="fashion_roupa_masculina"/>
    <x v="25"/>
    <n v="2"/>
    <n v="2"/>
    <n v="140.43"/>
    <n v="108.4"/>
    <n v="32.03"/>
    <n v="54.2"/>
  </r>
  <r>
    <x v="48"/>
    <s v="fraldas_higiene"/>
    <x v="71"/>
    <n v="1"/>
    <n v="2"/>
    <n v="99.7"/>
    <n v="76"/>
    <n v="23.7"/>
    <n v="76"/>
  </r>
  <r>
    <x v="48"/>
    <s v="construcao_ferramentas_iluminacao"/>
    <x v="68"/>
    <n v="1"/>
    <n v="1"/>
    <n v="98.55"/>
    <n v="88"/>
    <n v="10.55"/>
    <n v="88"/>
  </r>
  <r>
    <x v="48"/>
    <s v="fashion_calcados"/>
    <x v="28"/>
    <n v="1"/>
    <n v="1"/>
    <n v="98.51"/>
    <n v="84.9"/>
    <n v="13.61"/>
    <n v="84.9"/>
  </r>
  <r>
    <x v="48"/>
    <s v="livros_importados"/>
    <x v="61"/>
    <n v="1"/>
    <n v="1"/>
    <n v="84.79"/>
    <n v="77"/>
    <n v="7.79"/>
    <n v="77"/>
  </r>
  <r>
    <x v="48"/>
    <s v="artes"/>
    <x v="56"/>
    <n v="1"/>
    <n v="1"/>
    <n v="76.790000000000006"/>
    <n v="49.9"/>
    <n v="26.89"/>
    <n v="49.9"/>
  </r>
  <r>
    <x v="48"/>
    <s v="audio"/>
    <x v="46"/>
    <n v="1"/>
    <n v="1"/>
    <n v="65"/>
    <n v="49.9"/>
    <n v="15.1"/>
    <n v="49.9"/>
  </r>
  <r>
    <x v="48"/>
    <s v="flores"/>
    <x v="70"/>
    <n v="1"/>
    <n v="1"/>
    <n v="38.909999999999997"/>
    <n v="22.8"/>
    <n v="16.11"/>
    <n v="22.8"/>
  </r>
  <r>
    <x v="49"/>
    <s v="beleza_saude"/>
    <x v="0"/>
    <n v="112"/>
    <n v="118"/>
    <n v="21390.39"/>
    <n v="19111.849999999999"/>
    <n v="2278.54"/>
    <n v="170.64151785714287"/>
  </r>
  <r>
    <x v="49"/>
    <s v="relogios_presentes"/>
    <x v="5"/>
    <n v="100"/>
    <n v="108"/>
    <n v="19516.68"/>
    <n v="17967.91"/>
    <n v="1548.77"/>
    <n v="179.67910000000001"/>
  </r>
  <r>
    <x v="49"/>
    <s v="esporte_lazer"/>
    <x v="16"/>
    <n v="112"/>
    <n v="128"/>
    <n v="18632.32"/>
    <n v="16287.86"/>
    <n v="2344.46"/>
    <n v="145.42732142857142"/>
  </r>
  <r>
    <x v="49"/>
    <s v="brinquedos"/>
    <x v="4"/>
    <n v="100"/>
    <n v="105"/>
    <n v="14368.39"/>
    <n v="12511.92"/>
    <n v="1856.47"/>
    <n v="125.11920000000001"/>
  </r>
  <r>
    <x v="49"/>
    <s v="automotivo"/>
    <x v="12"/>
    <n v="72"/>
    <n v="85"/>
    <n v="13307.66"/>
    <n v="11489.29"/>
    <n v="1818.37"/>
    <n v="159.57347222222222"/>
  </r>
  <r>
    <x v="49"/>
    <s v="cama_mesa_banho"/>
    <x v="9"/>
    <n v="111"/>
    <n v="122"/>
    <n v="12650.25"/>
    <n v="10596.78"/>
    <n v="2053.4699999999998"/>
    <n v="95.466486486486488"/>
  </r>
  <r>
    <x v="49"/>
    <s v="informatica_acessorios"/>
    <x v="19"/>
    <n v="51"/>
    <n v="56"/>
    <n v="11370.24"/>
    <n v="10264.64"/>
    <n v="1105.5999999999999"/>
    <n v="201.26745098039217"/>
  </r>
  <r>
    <x v="49"/>
    <s v="cool_stuff"/>
    <x v="1"/>
    <n v="59"/>
    <n v="64"/>
    <n v="9854.26"/>
    <n v="8507.6299999999992"/>
    <n v="1346.63"/>
    <n v="144.19711864406779"/>
  </r>
  <r>
    <x v="49"/>
    <s v="perfumaria"/>
    <x v="26"/>
    <n v="63"/>
    <n v="66"/>
    <n v="8955.9699999999993"/>
    <n v="7795.05"/>
    <n v="1160.92"/>
    <n v="123.73095238095237"/>
  </r>
  <r>
    <x v="49"/>
    <s v="ferramentas_jardim"/>
    <x v="2"/>
    <n v="48"/>
    <n v="77"/>
    <n v="8669"/>
    <n v="7049.4"/>
    <n v="1619.6"/>
    <n v="146.86250000000001"/>
  </r>
  <r>
    <x v="49"/>
    <s v="moveis_decoracao"/>
    <x v="10"/>
    <n v="72"/>
    <n v="86"/>
    <n v="8223.68"/>
    <n v="6679.63"/>
    <n v="1544.05"/>
    <n v="92.772638888888878"/>
  </r>
  <r>
    <x v="49"/>
    <s v="pcs"/>
    <x v="41"/>
    <n v="6"/>
    <n v="8"/>
    <n v="8161.81"/>
    <n v="7756"/>
    <n v="405.81"/>
    <n v="1292.6666666666667"/>
  </r>
  <r>
    <x v="49"/>
    <s v="papelaria"/>
    <x v="15"/>
    <n v="57"/>
    <n v="62"/>
    <n v="7583.08"/>
    <n v="6426.83"/>
    <n v="1156.25"/>
    <n v="112.75140350877193"/>
  </r>
  <r>
    <x v="49"/>
    <s v="utilidades_domesticas"/>
    <x v="17"/>
    <n v="56"/>
    <n v="67"/>
    <n v="6608.71"/>
    <n v="5379.2"/>
    <n v="1229.51"/>
    <n v="96.057142857142864"/>
  </r>
  <r>
    <x v="49"/>
    <s v="bebes"/>
    <x v="13"/>
    <n v="32"/>
    <n v="33"/>
    <n v="6298.46"/>
    <n v="5714.5"/>
    <n v="583.96"/>
    <n v="178.578125"/>
  </r>
  <r>
    <x v="49"/>
    <s v="fashion_bolsas_e_acessorios"/>
    <x v="3"/>
    <n v="31"/>
    <n v="35"/>
    <n v="3558.21"/>
    <n v="2995.96"/>
    <n v="562.25"/>
    <n v="96.643870967741933"/>
  </r>
  <r>
    <x v="49"/>
    <s v="instrumentos_musicais"/>
    <x v="33"/>
    <n v="13"/>
    <n v="13"/>
    <n v="3391.12"/>
    <n v="3021.07"/>
    <n v="370.05"/>
    <n v="232.39"/>
  </r>
  <r>
    <x v="49"/>
    <s v="casa_construcao"/>
    <x v="48"/>
    <n v="11"/>
    <n v="13"/>
    <n v="3099.15"/>
    <n v="2675.55"/>
    <n v="423.6"/>
    <n v="243.23181818181817"/>
  </r>
  <r>
    <x v="49"/>
    <s v="unknown"/>
    <x v="22"/>
    <n v="25"/>
    <n v="26"/>
    <n v="2786.39"/>
    <n v="2460.27"/>
    <n v="326.12"/>
    <n v="98.410799999999995"/>
  </r>
  <r>
    <x v="49"/>
    <s v="consoles_games"/>
    <x v="7"/>
    <n v="27"/>
    <n v="29"/>
    <n v="2758.72"/>
    <n v="2360.9499999999998"/>
    <n v="397.77"/>
    <n v="87.44259259259259"/>
  </r>
  <r>
    <x v="49"/>
    <s v="moveis_escritorio"/>
    <x v="31"/>
    <n v="12"/>
    <n v="13"/>
    <n v="2735.99"/>
    <n v="2228.12"/>
    <n v="507.87"/>
    <n v="185.67666666666668"/>
  </r>
  <r>
    <x v="49"/>
    <s v="eletronicos"/>
    <x v="21"/>
    <n v="48"/>
    <n v="50"/>
    <n v="2716.95"/>
    <n v="1870.06"/>
    <n v="846.89"/>
    <n v="38.959583333333335"/>
  </r>
  <r>
    <x v="49"/>
    <s v="telefonia"/>
    <x v="20"/>
    <n v="44"/>
    <n v="50"/>
    <n v="2690.26"/>
    <n v="1982.84"/>
    <n v="707.42"/>
    <n v="45.064545454545453"/>
  </r>
  <r>
    <x v="49"/>
    <s v="pet_shop"/>
    <x v="8"/>
    <n v="17"/>
    <n v="17"/>
    <n v="2447.35"/>
    <n v="2039.96"/>
    <n v="407.39"/>
    <n v="119.99764705882353"/>
  </r>
  <r>
    <x v="49"/>
    <s v="eletroportateis"/>
    <x v="18"/>
    <n v="7"/>
    <n v="7"/>
    <n v="1728.97"/>
    <n v="1598.29"/>
    <n v="130.68"/>
    <n v="228.32714285714286"/>
  </r>
  <r>
    <x v="49"/>
    <s v="malas_acessorios"/>
    <x v="32"/>
    <n v="6"/>
    <n v="6"/>
    <n v="1049.25"/>
    <n v="923.46"/>
    <n v="125.79"/>
    <n v="153.91"/>
  </r>
  <r>
    <x v="49"/>
    <s v="moveis_cozinha_area_de_servico_jantar_e_jardim"/>
    <x v="36"/>
    <n v="3"/>
    <n v="3"/>
    <n v="904.67"/>
    <n v="743.88"/>
    <n v="160.79"/>
    <n v="247.96"/>
  </r>
  <r>
    <x v="49"/>
    <s v="casa_conforto"/>
    <x v="44"/>
    <n v="5"/>
    <n v="5"/>
    <n v="790.4"/>
    <n v="696.7"/>
    <n v="93.7"/>
    <n v="139.34"/>
  </r>
  <r>
    <x v="49"/>
    <s v="livros_interesse_geral"/>
    <x v="35"/>
    <n v="10"/>
    <n v="10"/>
    <n v="710.56"/>
    <n v="561.79999999999995"/>
    <n v="148.76"/>
    <n v="56.18"/>
  </r>
  <r>
    <x v="49"/>
    <s v="audio"/>
    <x v="46"/>
    <n v="8"/>
    <n v="8"/>
    <n v="644.37"/>
    <n v="541.38"/>
    <n v="102.99"/>
    <n v="67.672499999999999"/>
  </r>
  <r>
    <x v="49"/>
    <s v="construcao_ferramentas_construcao"/>
    <x v="43"/>
    <n v="5"/>
    <n v="8"/>
    <n v="605.21"/>
    <n v="508.75"/>
    <n v="96.46"/>
    <n v="101.75"/>
  </r>
  <r>
    <x v="49"/>
    <s v="fashion_calcados"/>
    <x v="28"/>
    <n v="5"/>
    <n v="6"/>
    <n v="490.32"/>
    <n v="397"/>
    <n v="93.32"/>
    <n v="79.400000000000006"/>
  </r>
  <r>
    <x v="49"/>
    <s v="industria_comercio_e_negocios"/>
    <x v="53"/>
    <n v="3"/>
    <n v="3"/>
    <n v="484.48"/>
    <n v="427.8"/>
    <n v="56.68"/>
    <n v="142.6"/>
  </r>
  <r>
    <x v="49"/>
    <s v="alimentos_bebidas"/>
    <x v="57"/>
    <n v="6"/>
    <n v="8"/>
    <n v="477.99"/>
    <n v="355"/>
    <n v="122.99"/>
    <n v="59.166666666666664"/>
  </r>
  <r>
    <x v="49"/>
    <s v="bebidas"/>
    <x v="54"/>
    <n v="8"/>
    <n v="8"/>
    <n v="466.52"/>
    <n v="367.92"/>
    <n v="98.6"/>
    <n v="45.99"/>
  </r>
  <r>
    <x v="49"/>
    <s v="moveis_sala"/>
    <x v="30"/>
    <n v="4"/>
    <n v="5"/>
    <n v="433.78"/>
    <n v="328.19"/>
    <n v="105.59"/>
    <n v="82.047499999999999"/>
  </r>
  <r>
    <x v="49"/>
    <s v="eletrodomesticos_2"/>
    <x v="23"/>
    <n v="2"/>
    <n v="2"/>
    <n v="430.42"/>
    <n v="349.98"/>
    <n v="80.44"/>
    <n v="174.99"/>
  </r>
  <r>
    <x v="49"/>
    <s v="construcao_ferramentas_seguranca"/>
    <x v="50"/>
    <n v="1"/>
    <n v="1"/>
    <n v="396.35"/>
    <n v="379.94"/>
    <n v="16.41"/>
    <n v="379.94"/>
  </r>
  <r>
    <x v="49"/>
    <s v="fashion_underwear_e_moda_praia"/>
    <x v="27"/>
    <n v="3"/>
    <n v="3"/>
    <n v="368.18"/>
    <n v="324.89999999999998"/>
    <n v="43.28"/>
    <n v="108.3"/>
  </r>
  <r>
    <x v="49"/>
    <s v="construcao_ferramentas_ferramentas"/>
    <x v="60"/>
    <n v="3"/>
    <n v="3"/>
    <n v="308.5"/>
    <n v="259.7"/>
    <n v="48.8"/>
    <n v="86.566666666666663"/>
  </r>
  <r>
    <x v="49"/>
    <s v="livros_tecnicos"/>
    <x v="51"/>
    <n v="1"/>
    <n v="1"/>
    <n v="292.5"/>
    <n v="274.95"/>
    <n v="17.55"/>
    <n v="274.95"/>
  </r>
  <r>
    <x v="49"/>
    <s v="artigos_de_festas"/>
    <x v="69"/>
    <n v="1"/>
    <n v="1"/>
    <n v="276.64999999999998"/>
    <n v="257.60000000000002"/>
    <n v="19.05"/>
    <n v="257.60000000000002"/>
  </r>
  <r>
    <x v="49"/>
    <s v="market_place"/>
    <x v="24"/>
    <n v="3"/>
    <n v="3"/>
    <n v="215.5"/>
    <n v="155.1"/>
    <n v="60.4"/>
    <n v="51.7"/>
  </r>
  <r>
    <x v="49"/>
    <s v="moveis_colchao_e_estofado"/>
    <x v="62"/>
    <n v="2"/>
    <n v="2"/>
    <n v="195.9"/>
    <n v="129.69999999999999"/>
    <n v="66.2"/>
    <n v="64.849999999999994"/>
  </r>
  <r>
    <x v="49"/>
    <s v="alimentos"/>
    <x v="39"/>
    <n v="1"/>
    <n v="1"/>
    <n v="164.1"/>
    <n v="149.30000000000001"/>
    <n v="14.8"/>
    <n v="149.30000000000001"/>
  </r>
  <r>
    <x v="49"/>
    <s v="tablets_impressao_imagem"/>
    <x v="42"/>
    <n v="2"/>
    <n v="2"/>
    <n v="158.34"/>
    <n v="139.80000000000001"/>
    <n v="18.54"/>
    <n v="69.900000000000006"/>
  </r>
  <r>
    <x v="49"/>
    <s v="artigos_de_natal"/>
    <x v="63"/>
    <n v="3"/>
    <n v="3"/>
    <n v="149.38"/>
    <n v="102.26"/>
    <n v="47.12"/>
    <n v="34.086666666666666"/>
  </r>
  <r>
    <x v="49"/>
    <s v="dvds_blu_ray"/>
    <x v="45"/>
    <n v="1"/>
    <n v="1"/>
    <n v="135.49"/>
    <n v="119.9"/>
    <n v="15.59"/>
    <n v="119.9"/>
  </r>
  <r>
    <x v="49"/>
    <s v="sinalizacao_e_seguranca"/>
    <x v="58"/>
    <n v="1"/>
    <n v="1"/>
    <n v="123.29"/>
    <n v="100"/>
    <n v="23.29"/>
    <n v="100"/>
  </r>
  <r>
    <x v="49"/>
    <s v="livros_importados"/>
    <x v="61"/>
    <n v="1"/>
    <n v="1"/>
    <n v="92.29"/>
    <n v="77"/>
    <n v="15.29"/>
    <n v="77"/>
  </r>
  <r>
    <x v="49"/>
    <s v="fashion_esporte"/>
    <x v="55"/>
    <n v="1"/>
    <n v="1"/>
    <n v="76.760000000000005"/>
    <n v="59.9"/>
    <n v="16.86"/>
    <n v="59.9"/>
  </r>
  <r>
    <x v="49"/>
    <s v="telefonia_fixa"/>
    <x v="11"/>
    <n v="1"/>
    <n v="1"/>
    <n v="74.56"/>
    <n v="64.98"/>
    <n v="9.58"/>
    <n v="64.98"/>
  </r>
  <r>
    <x v="49"/>
    <s v="fashion_roupa_masculina"/>
    <x v="25"/>
    <n v="1"/>
    <n v="1"/>
    <n v="61.84"/>
    <n v="49.99"/>
    <n v="11.85"/>
    <n v="49.99"/>
  </r>
  <r>
    <x v="49"/>
    <s v="artes"/>
    <x v="56"/>
    <n v="1"/>
    <n v="1"/>
    <n v="18.82"/>
    <n v="5.35"/>
    <n v="13.47"/>
    <n v="5.35"/>
  </r>
  <r>
    <x v="50"/>
    <s v="cama_mesa_banho"/>
    <x v="9"/>
    <n v="95"/>
    <n v="105"/>
    <n v="11613.44"/>
    <n v="9756.6200000000008"/>
    <n v="1856.82"/>
    <n v="102.70126315789473"/>
  </r>
  <r>
    <x v="50"/>
    <s v="esporte_lazer"/>
    <x v="16"/>
    <n v="77"/>
    <n v="83"/>
    <n v="11601.03"/>
    <n v="10000.219999999999"/>
    <n v="1600.81"/>
    <n v="129.87298701298701"/>
  </r>
  <r>
    <x v="50"/>
    <s v="informatica_acessorios"/>
    <x v="19"/>
    <n v="55"/>
    <n v="66"/>
    <n v="11364.97"/>
    <n v="9863.8700000000008"/>
    <n v="1501.1"/>
    <n v="179.34309090909093"/>
  </r>
  <r>
    <x v="50"/>
    <s v="relogios_presentes"/>
    <x v="5"/>
    <n v="59"/>
    <n v="65"/>
    <n v="11309.27"/>
    <n v="10285.74"/>
    <n v="1023.53"/>
    <n v="174.33457627118642"/>
  </r>
  <r>
    <x v="50"/>
    <s v="automotivo"/>
    <x v="12"/>
    <n v="46"/>
    <n v="46"/>
    <n v="9895.82"/>
    <n v="8772.33"/>
    <n v="1123.49"/>
    <n v="190.70282608695652"/>
  </r>
  <r>
    <x v="50"/>
    <s v="beleza_saude"/>
    <x v="0"/>
    <n v="69"/>
    <n v="81"/>
    <n v="9708.24"/>
    <n v="8354.01"/>
    <n v="1354.23"/>
    <n v="121.07260869565218"/>
  </r>
  <r>
    <x v="50"/>
    <s v="moveis_decoracao"/>
    <x v="10"/>
    <n v="49"/>
    <n v="66"/>
    <n v="8118.9"/>
    <n v="6956.25"/>
    <n v="1162.6500000000001"/>
    <n v="141.96428571428572"/>
  </r>
  <r>
    <x v="50"/>
    <s v="utilidades_domesticas"/>
    <x v="17"/>
    <n v="52"/>
    <n v="64"/>
    <n v="7015.66"/>
    <n v="5813.09"/>
    <n v="1202.57"/>
    <n v="111.79019230769231"/>
  </r>
  <r>
    <x v="50"/>
    <s v="brinquedos"/>
    <x v="4"/>
    <n v="41"/>
    <n v="41"/>
    <n v="6906.99"/>
    <n v="5805"/>
    <n v="1101.99"/>
    <n v="141.58536585365854"/>
  </r>
  <r>
    <x v="50"/>
    <s v="papelaria"/>
    <x v="15"/>
    <n v="52"/>
    <n v="54"/>
    <n v="6018.58"/>
    <n v="5067.58"/>
    <n v="951"/>
    <n v="97.453461538461539"/>
  </r>
  <r>
    <x v="50"/>
    <s v="bebes"/>
    <x v="13"/>
    <n v="28"/>
    <n v="29"/>
    <n v="5711"/>
    <n v="5205.5600000000004"/>
    <n v="505.44"/>
    <n v="185.91285714285715"/>
  </r>
  <r>
    <x v="50"/>
    <s v="ferramentas_jardim"/>
    <x v="2"/>
    <n v="36"/>
    <n v="47"/>
    <n v="5637.15"/>
    <n v="4521.1499999999996"/>
    <n v="1116"/>
    <n v="125.58750000000001"/>
  </r>
  <r>
    <x v="50"/>
    <s v="cool_stuff"/>
    <x v="1"/>
    <n v="30"/>
    <n v="31"/>
    <n v="5406.93"/>
    <n v="4805.46"/>
    <n v="601.47"/>
    <n v="160.18199999999999"/>
  </r>
  <r>
    <x v="50"/>
    <s v="perfumaria"/>
    <x v="26"/>
    <n v="34"/>
    <n v="35"/>
    <n v="4136.75"/>
    <n v="3636.55"/>
    <n v="500.2"/>
    <n v="106.95735294117647"/>
  </r>
  <r>
    <x v="50"/>
    <s v="agro_industria_e_comercio"/>
    <x v="40"/>
    <n v="2"/>
    <n v="3"/>
    <n v="3180.55"/>
    <n v="3019"/>
    <n v="161.55000000000001"/>
    <n v="1509.5"/>
  </r>
  <r>
    <x v="50"/>
    <s v="instrumentos_musicais"/>
    <x v="33"/>
    <n v="7"/>
    <n v="7"/>
    <n v="2884.72"/>
    <n v="2758.25"/>
    <n v="126.47"/>
    <n v="394.03571428571428"/>
  </r>
  <r>
    <x v="50"/>
    <s v="telefonia"/>
    <x v="20"/>
    <n v="50"/>
    <n v="52"/>
    <n v="2484.4499999999998"/>
    <n v="1783.78"/>
    <n v="700.67"/>
    <n v="35.675600000000003"/>
  </r>
  <r>
    <x v="50"/>
    <s v="eletronicos"/>
    <x v="21"/>
    <n v="32"/>
    <n v="37"/>
    <n v="2465.5100000000002"/>
    <n v="1757.38"/>
    <n v="708.13"/>
    <n v="54.918125000000003"/>
  </r>
  <r>
    <x v="50"/>
    <s v="unknown"/>
    <x v="22"/>
    <n v="17"/>
    <n v="19"/>
    <n v="2080.46"/>
    <n v="1845.13"/>
    <n v="235.33"/>
    <n v="108.53705882352941"/>
  </r>
  <r>
    <x v="50"/>
    <s v="pcs"/>
    <x v="41"/>
    <n v="3"/>
    <n v="3"/>
    <n v="2035.25"/>
    <n v="1797"/>
    <n v="238.25"/>
    <n v="599"/>
  </r>
  <r>
    <x v="50"/>
    <s v="consoles_games"/>
    <x v="7"/>
    <n v="16"/>
    <n v="16"/>
    <n v="1907.73"/>
    <n v="1659.64"/>
    <n v="248.09"/>
    <n v="103.72750000000001"/>
  </r>
  <r>
    <x v="50"/>
    <s v="fashion_bolsas_e_acessorios"/>
    <x v="3"/>
    <n v="20"/>
    <n v="21"/>
    <n v="1822.87"/>
    <n v="1467.38"/>
    <n v="355.49"/>
    <n v="73.369"/>
  </r>
  <r>
    <x v="50"/>
    <s v="eletroportateis"/>
    <x v="18"/>
    <n v="3"/>
    <n v="3"/>
    <n v="1445.8"/>
    <n v="1359.5"/>
    <n v="86.3"/>
    <n v="453.16666666666663"/>
  </r>
  <r>
    <x v="50"/>
    <s v="moveis_cozinha_area_de_servico_jantar_e_jardim"/>
    <x v="36"/>
    <n v="4"/>
    <n v="7"/>
    <n v="1278.6600000000001"/>
    <n v="1028.76"/>
    <n v="249.9"/>
    <n v="257.19"/>
  </r>
  <r>
    <x v="50"/>
    <s v="pet_shop"/>
    <x v="8"/>
    <n v="9"/>
    <n v="10"/>
    <n v="1151.1500000000001"/>
    <n v="967.59"/>
    <n v="183.56"/>
    <n v="107.51"/>
  </r>
  <r>
    <x v="50"/>
    <s v="eletrodomesticos_2"/>
    <x v="23"/>
    <n v="2"/>
    <n v="2"/>
    <n v="805.55"/>
    <n v="746.4"/>
    <n v="59.15"/>
    <n v="373.2"/>
  </r>
  <r>
    <x v="50"/>
    <s v="audio"/>
    <x v="46"/>
    <n v="4"/>
    <n v="4"/>
    <n v="791.79"/>
    <n v="743.89"/>
    <n v="47.9"/>
    <n v="185.9725"/>
  </r>
  <r>
    <x v="50"/>
    <s v="casa_construcao"/>
    <x v="48"/>
    <n v="3"/>
    <n v="4"/>
    <n v="743.32"/>
    <n v="631.15"/>
    <n v="112.17"/>
    <n v="210.38333333333333"/>
  </r>
  <r>
    <x v="50"/>
    <s v="livros_interesse_geral"/>
    <x v="35"/>
    <n v="9"/>
    <n v="9"/>
    <n v="635.66999999999996"/>
    <n v="516.5"/>
    <n v="119.17"/>
    <n v="57.388888888888893"/>
  </r>
  <r>
    <x v="50"/>
    <s v="malas_acessorios"/>
    <x v="32"/>
    <n v="4"/>
    <n v="4"/>
    <n v="617.89"/>
    <n v="473.79"/>
    <n v="144.1"/>
    <n v="118.44750000000001"/>
  </r>
  <r>
    <x v="50"/>
    <s v="moveis_escritorio"/>
    <x v="31"/>
    <n v="4"/>
    <n v="4"/>
    <n v="600.67999999999995"/>
    <n v="488.86"/>
    <n v="111.82"/>
    <n v="122.215"/>
  </r>
  <r>
    <x v="50"/>
    <s v="bebidas"/>
    <x v="54"/>
    <n v="7"/>
    <n v="10"/>
    <n v="544.1"/>
    <n v="418.54"/>
    <n v="125.56"/>
    <n v="59.791428571428568"/>
  </r>
  <r>
    <x v="50"/>
    <s v="moveis_colchao_e_estofado"/>
    <x v="62"/>
    <n v="4"/>
    <n v="4"/>
    <n v="512.48"/>
    <n v="340"/>
    <n v="172.48"/>
    <n v="85"/>
  </r>
  <r>
    <x v="50"/>
    <s v="market_place"/>
    <x v="24"/>
    <n v="5"/>
    <n v="5"/>
    <n v="338.9"/>
    <n v="284.63"/>
    <n v="54.27"/>
    <n v="56.926000000000002"/>
  </r>
  <r>
    <x v="50"/>
    <s v="fashion_roupa_masculina"/>
    <x v="25"/>
    <n v="1"/>
    <n v="1"/>
    <n v="329.87"/>
    <n v="292.5"/>
    <n v="37.369999999999997"/>
    <n v="292.5"/>
  </r>
  <r>
    <x v="50"/>
    <s v="fashion_calcados"/>
    <x v="28"/>
    <n v="3"/>
    <n v="3"/>
    <n v="326"/>
    <n v="275.7"/>
    <n v="50.3"/>
    <n v="91.9"/>
  </r>
  <r>
    <x v="50"/>
    <s v="construcao_ferramentas_jardim"/>
    <x v="47"/>
    <n v="3"/>
    <n v="3"/>
    <n v="300.25"/>
    <n v="205.4"/>
    <n v="94.85"/>
    <n v="68.466666666666669"/>
  </r>
  <r>
    <x v="50"/>
    <s v="industria_comercio_e_negocios"/>
    <x v="53"/>
    <n v="2"/>
    <n v="2"/>
    <n v="291.56"/>
    <n v="259.8"/>
    <n v="31.76"/>
    <n v="129.9"/>
  </r>
  <r>
    <x v="50"/>
    <s v="construcao_ferramentas_seguranca"/>
    <x v="50"/>
    <n v="3"/>
    <n v="3"/>
    <n v="266.72000000000003"/>
    <n v="205.05"/>
    <n v="61.67"/>
    <n v="68.349999999999994"/>
  </r>
  <r>
    <x v="50"/>
    <s v="artigos_de_natal"/>
    <x v="63"/>
    <n v="3"/>
    <n v="5"/>
    <n v="259.99"/>
    <n v="177.9"/>
    <n v="82.09"/>
    <n v="59.3"/>
  </r>
  <r>
    <x v="50"/>
    <s v="fashion_underwear_e_moda_praia"/>
    <x v="27"/>
    <n v="2"/>
    <n v="2"/>
    <n v="239.63"/>
    <n v="211.9"/>
    <n v="27.73"/>
    <n v="105.95"/>
  </r>
  <r>
    <x v="50"/>
    <s v="construcao_ferramentas_construcao"/>
    <x v="43"/>
    <n v="2"/>
    <n v="2"/>
    <n v="191.83"/>
    <n v="163.80000000000001"/>
    <n v="28.03"/>
    <n v="81.900000000000006"/>
  </r>
  <r>
    <x v="50"/>
    <s v="eletrodomesticos"/>
    <x v="49"/>
    <n v="1"/>
    <n v="1"/>
    <n v="188.56"/>
    <n v="149.99"/>
    <n v="38.57"/>
    <n v="149.99"/>
  </r>
  <r>
    <x v="50"/>
    <s v="moveis_sala"/>
    <x v="30"/>
    <n v="1"/>
    <n v="1"/>
    <n v="155.19999999999999"/>
    <n v="109.97"/>
    <n v="45.23"/>
    <n v="109.97"/>
  </r>
  <r>
    <x v="50"/>
    <s v="casa_conforto"/>
    <x v="44"/>
    <n v="1"/>
    <n v="1"/>
    <n v="104.76"/>
    <n v="86.9"/>
    <n v="17.86"/>
    <n v="86.9"/>
  </r>
  <r>
    <x v="50"/>
    <s v="livros_importados"/>
    <x v="61"/>
    <n v="1"/>
    <n v="1"/>
    <n v="93.98"/>
    <n v="77"/>
    <n v="16.98"/>
    <n v="77"/>
  </r>
  <r>
    <x v="50"/>
    <s v="telefonia_fixa"/>
    <x v="11"/>
    <n v="1"/>
    <n v="1"/>
    <n v="81.99"/>
    <n v="70"/>
    <n v="11.99"/>
    <n v="70"/>
  </r>
  <r>
    <x v="50"/>
    <s v="cds_dvds_musicais"/>
    <x v="67"/>
    <n v="1"/>
    <n v="1"/>
    <n v="74.94"/>
    <n v="65"/>
    <n v="9.94"/>
    <n v="65"/>
  </r>
  <r>
    <x v="50"/>
    <s v="artes"/>
    <x v="56"/>
    <n v="1"/>
    <n v="1"/>
    <n v="67.78"/>
    <n v="60"/>
    <n v="7.78"/>
    <n v="60"/>
  </r>
  <r>
    <x v="50"/>
    <s v="alimentos"/>
    <x v="39"/>
    <n v="2"/>
    <n v="2"/>
    <n v="66.099999999999994"/>
    <n v="37.94"/>
    <n v="28.16"/>
    <n v="18.97"/>
  </r>
  <r>
    <x v="50"/>
    <s v="alimentos_bebidas"/>
    <x v="57"/>
    <n v="1"/>
    <n v="1"/>
    <n v="54.17"/>
    <n v="40.799999999999997"/>
    <n v="13.37"/>
    <n v="40.799999999999997"/>
  </r>
  <r>
    <x v="51"/>
    <s v="cama_mesa_banho"/>
    <x v="9"/>
    <n v="87"/>
    <n v="99"/>
    <n v="10335.870000000001"/>
    <n v="8722.86"/>
    <n v="1613.01"/>
    <n v="100.26275862068965"/>
  </r>
  <r>
    <x v="51"/>
    <s v="relogios_presentes"/>
    <x v="5"/>
    <n v="47"/>
    <n v="49"/>
    <n v="9713.58"/>
    <n v="8943.82"/>
    <n v="769.76"/>
    <n v="190.2940425531915"/>
  </r>
  <r>
    <x v="51"/>
    <s v="esporte_lazer"/>
    <x v="16"/>
    <n v="47"/>
    <n v="51"/>
    <n v="7577.29"/>
    <n v="6465.41"/>
    <n v="1111.8800000000001"/>
    <n v="137.56191489361703"/>
  </r>
  <r>
    <x v="51"/>
    <s v="beleza_saude"/>
    <x v="0"/>
    <n v="56"/>
    <n v="58"/>
    <n v="6891.62"/>
    <n v="5921.7"/>
    <n v="969.92"/>
    <n v="105.74464285714286"/>
  </r>
  <r>
    <x v="51"/>
    <s v="brinquedos"/>
    <x v="4"/>
    <n v="34"/>
    <n v="35"/>
    <n v="6724.43"/>
    <n v="5765.04"/>
    <n v="959.39"/>
    <n v="169.56"/>
  </r>
  <r>
    <x v="51"/>
    <s v="ferramentas_jardim"/>
    <x v="2"/>
    <n v="59"/>
    <n v="72"/>
    <n v="6386.1"/>
    <n v="4782.87"/>
    <n v="1603.23"/>
    <n v="81.065593220338982"/>
  </r>
  <r>
    <x v="51"/>
    <s v="cool_stuff"/>
    <x v="1"/>
    <n v="35"/>
    <n v="38"/>
    <n v="6169.44"/>
    <n v="5428.87"/>
    <n v="740.57"/>
    <n v="155.1105714285714"/>
  </r>
  <r>
    <x v="51"/>
    <s v="moveis_decoracao"/>
    <x v="10"/>
    <n v="54"/>
    <n v="66"/>
    <n v="5672.17"/>
    <n v="4488.18"/>
    <n v="1183.99"/>
    <n v="83.114444444444445"/>
  </r>
  <r>
    <x v="51"/>
    <s v="unknown"/>
    <x v="22"/>
    <n v="40"/>
    <n v="41"/>
    <n v="5412.95"/>
    <n v="4891.3999999999996"/>
    <n v="521.54999999999995"/>
    <n v="122.285"/>
  </r>
  <r>
    <x v="51"/>
    <s v="papelaria"/>
    <x v="15"/>
    <n v="46"/>
    <n v="47"/>
    <n v="5397.09"/>
    <n v="4537.3500000000004"/>
    <n v="859.74"/>
    <n v="98.638043478260869"/>
  </r>
  <r>
    <x v="51"/>
    <s v="utilidades_domesticas"/>
    <x v="17"/>
    <n v="30"/>
    <n v="33"/>
    <n v="5037.4399999999996"/>
    <n v="4141.1499999999996"/>
    <n v="896.29"/>
    <n v="138.03833333333333"/>
  </r>
  <r>
    <x v="51"/>
    <s v="informatica_acessorios"/>
    <x v="19"/>
    <n v="35"/>
    <n v="38"/>
    <n v="5006.1099999999997"/>
    <n v="4248.38"/>
    <n v="757.73"/>
    <n v="121.38228571428571"/>
  </r>
  <r>
    <x v="51"/>
    <s v="perfumaria"/>
    <x v="26"/>
    <n v="28"/>
    <n v="30"/>
    <n v="3864.17"/>
    <n v="3394.95"/>
    <n v="469.22"/>
    <n v="121.24821428571428"/>
  </r>
  <r>
    <x v="51"/>
    <s v="pcs"/>
    <x v="41"/>
    <n v="6"/>
    <n v="6"/>
    <n v="3858.35"/>
    <n v="3594"/>
    <n v="264.35000000000002"/>
    <n v="599"/>
  </r>
  <r>
    <x v="51"/>
    <s v="automotivo"/>
    <x v="12"/>
    <n v="20"/>
    <n v="20"/>
    <n v="2887.11"/>
    <n v="2516.34"/>
    <n v="370.77"/>
    <n v="125.81699999999999"/>
  </r>
  <r>
    <x v="51"/>
    <s v="telefonia"/>
    <x v="20"/>
    <n v="53"/>
    <n v="57"/>
    <n v="2853.44"/>
    <n v="2119.7800000000002"/>
    <n v="733.66"/>
    <n v="39.995849056603774"/>
  </r>
  <r>
    <x v="51"/>
    <s v="fashion_bolsas_e_acessorios"/>
    <x v="3"/>
    <n v="25"/>
    <n v="28"/>
    <n v="2393.4899999999998"/>
    <n v="1954.98"/>
    <n v="438.51"/>
    <n v="78.199200000000005"/>
  </r>
  <r>
    <x v="51"/>
    <s v="malas_acessorios"/>
    <x v="32"/>
    <n v="12"/>
    <n v="13"/>
    <n v="1929.6"/>
    <n v="1600.26"/>
    <n v="329.34"/>
    <n v="133.35499999999999"/>
  </r>
  <r>
    <x v="51"/>
    <s v="construcao_ferramentas_construcao"/>
    <x v="43"/>
    <n v="4"/>
    <n v="5"/>
    <n v="1697.63"/>
    <n v="1618.7"/>
    <n v="78.930000000000007"/>
    <n v="404.67500000000001"/>
  </r>
  <r>
    <x v="51"/>
    <s v="bebes"/>
    <x v="13"/>
    <n v="14"/>
    <n v="14"/>
    <n v="1666.12"/>
    <n v="1271.32"/>
    <n v="394.8"/>
    <n v="90.808571428571426"/>
  </r>
  <r>
    <x v="51"/>
    <s v="pet_shop"/>
    <x v="8"/>
    <n v="13"/>
    <n v="13"/>
    <n v="1505.39"/>
    <n v="1307.8599999999999"/>
    <n v="197.53"/>
    <n v="100.60461538461539"/>
  </r>
  <r>
    <x v="51"/>
    <s v="audio"/>
    <x v="46"/>
    <n v="4"/>
    <n v="4"/>
    <n v="1439.96"/>
    <n v="1351.76"/>
    <n v="88.2"/>
    <n v="337.94"/>
  </r>
  <r>
    <x v="51"/>
    <s v="eletronicos"/>
    <x v="21"/>
    <n v="32"/>
    <n v="36"/>
    <n v="1352.24"/>
    <n v="828.18"/>
    <n v="524.05999999999995"/>
    <n v="25.880624999999998"/>
  </r>
  <r>
    <x v="51"/>
    <s v="moveis_escritorio"/>
    <x v="31"/>
    <n v="4"/>
    <n v="4"/>
    <n v="1196.95"/>
    <n v="984.69"/>
    <n v="212.26"/>
    <n v="246.17250000000001"/>
  </r>
  <r>
    <x v="51"/>
    <s v="moveis_cozinha_area_de_servico_jantar_e_jardim"/>
    <x v="36"/>
    <n v="3"/>
    <n v="4"/>
    <n v="1122.21"/>
    <n v="847.76"/>
    <n v="274.45"/>
    <n v="282.58666666666664"/>
  </r>
  <r>
    <x v="51"/>
    <s v="instrumentos_musicais"/>
    <x v="33"/>
    <n v="5"/>
    <n v="6"/>
    <n v="1086.4000000000001"/>
    <n v="979.7"/>
    <n v="106.7"/>
    <n v="195.94"/>
  </r>
  <r>
    <x v="51"/>
    <s v="consoles_games"/>
    <x v="7"/>
    <n v="19"/>
    <n v="22"/>
    <n v="995.06"/>
    <n v="733.17"/>
    <n v="261.89"/>
    <n v="38.587894736842102"/>
  </r>
  <r>
    <x v="51"/>
    <s v="livros_interesse_geral"/>
    <x v="35"/>
    <n v="8"/>
    <n v="8"/>
    <n v="735.22"/>
    <n v="615.20000000000005"/>
    <n v="120.02"/>
    <n v="76.900000000000006"/>
  </r>
  <r>
    <x v="51"/>
    <s v="sinalizacao_e_seguranca"/>
    <x v="58"/>
    <n v="1"/>
    <n v="1"/>
    <n v="719.15"/>
    <n v="670"/>
    <n v="49.15"/>
    <n v="670"/>
  </r>
  <r>
    <x v="51"/>
    <s v="agro_industria_e_comercio"/>
    <x v="40"/>
    <n v="2"/>
    <n v="3"/>
    <n v="709.66"/>
    <n v="653.79999999999995"/>
    <n v="55.86"/>
    <n v="326.89999999999998"/>
  </r>
  <r>
    <x v="51"/>
    <s v="casa_construcao"/>
    <x v="48"/>
    <n v="2"/>
    <n v="4"/>
    <n v="668.9"/>
    <n v="604"/>
    <n v="64.900000000000006"/>
    <n v="302"/>
  </r>
  <r>
    <x v="51"/>
    <s v="eletroportateis"/>
    <x v="18"/>
    <n v="2"/>
    <n v="2"/>
    <n v="595.41999999999996"/>
    <n v="561.9"/>
    <n v="33.520000000000003"/>
    <n v="280.95"/>
  </r>
  <r>
    <x v="51"/>
    <s v="bebidas"/>
    <x v="54"/>
    <n v="7"/>
    <n v="7"/>
    <n v="487.46"/>
    <n v="396.43"/>
    <n v="91.03"/>
    <n v="56.632857142857148"/>
  </r>
  <r>
    <x v="51"/>
    <s v="eletrodomesticos"/>
    <x v="49"/>
    <n v="3"/>
    <n v="3"/>
    <n v="485.17"/>
    <n v="380.28"/>
    <n v="104.89"/>
    <n v="126.76"/>
  </r>
  <r>
    <x v="51"/>
    <s v="industria_comercio_e_negocios"/>
    <x v="53"/>
    <n v="3"/>
    <n v="3"/>
    <n v="453.77"/>
    <n v="395.9"/>
    <n v="57.87"/>
    <n v="131.96666666666667"/>
  </r>
  <r>
    <x v="51"/>
    <s v="alimentos"/>
    <x v="39"/>
    <n v="3"/>
    <n v="5"/>
    <n v="331.35"/>
    <n v="262.39999999999998"/>
    <n v="68.95"/>
    <n v="87.466666666666669"/>
  </r>
  <r>
    <x v="51"/>
    <s v="fashion_underwear_e_moda_praia"/>
    <x v="27"/>
    <n v="3"/>
    <n v="3"/>
    <n v="323.89999999999998"/>
    <n v="271.7"/>
    <n v="52.2"/>
    <n v="90.566666666666663"/>
  </r>
  <r>
    <x v="51"/>
    <s v="fashion_calcados"/>
    <x v="28"/>
    <n v="2"/>
    <n v="2"/>
    <n v="316.86"/>
    <n v="284.60000000000002"/>
    <n v="32.26"/>
    <n v="142.30000000000001"/>
  </r>
  <r>
    <x v="51"/>
    <s v="moveis_quarto"/>
    <x v="6"/>
    <n v="1"/>
    <n v="1"/>
    <n v="230.75"/>
    <n v="185"/>
    <n v="45.75"/>
    <n v="185"/>
  </r>
  <r>
    <x v="51"/>
    <s v="artigos_de_natal"/>
    <x v="63"/>
    <n v="4"/>
    <n v="4"/>
    <n v="186.53"/>
    <n v="120.92"/>
    <n v="65.61"/>
    <n v="30.23"/>
  </r>
  <r>
    <x v="51"/>
    <s v="market_place"/>
    <x v="24"/>
    <n v="1"/>
    <n v="1"/>
    <n v="135.49"/>
    <n v="119.9"/>
    <n v="15.59"/>
    <n v="119.9"/>
  </r>
  <r>
    <x v="51"/>
    <s v="alimentos_bebidas"/>
    <x v="57"/>
    <n v="2"/>
    <n v="2"/>
    <n v="130.47999999999999"/>
    <n v="100.8"/>
    <n v="29.68"/>
    <n v="50.4"/>
  </r>
  <r>
    <x v="51"/>
    <s v="construcao_ferramentas_iluminacao"/>
    <x v="68"/>
    <n v="1"/>
    <n v="1"/>
    <n v="107.91"/>
    <n v="88"/>
    <n v="19.91"/>
    <n v="88"/>
  </r>
  <r>
    <x v="51"/>
    <s v="casa_conforto"/>
    <x v="44"/>
    <n v="1"/>
    <n v="1"/>
    <n v="100.53"/>
    <n v="86.9"/>
    <n v="13.63"/>
    <n v="86.9"/>
  </r>
  <r>
    <x v="51"/>
    <s v="construcao_ferramentas_ferramentas"/>
    <x v="60"/>
    <n v="2"/>
    <n v="2"/>
    <n v="90.67"/>
    <n v="59.8"/>
    <n v="30.87"/>
    <n v="29.9"/>
  </r>
  <r>
    <x v="51"/>
    <s v="telefonia_fixa"/>
    <x v="11"/>
    <n v="1"/>
    <n v="1"/>
    <n v="55.69"/>
    <n v="39.9"/>
    <n v="15.79"/>
    <n v="39.9"/>
  </r>
  <r>
    <x v="52"/>
    <s v="cama_mesa_banho"/>
    <x v="9"/>
    <n v="135"/>
    <n v="158"/>
    <n v="17709.96"/>
    <n v="15003.49"/>
    <n v="2706.47"/>
    <n v="111.13696296296295"/>
  </r>
  <r>
    <x v="52"/>
    <s v="moveis_decoracao"/>
    <x v="10"/>
    <n v="112"/>
    <n v="142"/>
    <n v="15742.8"/>
    <n v="12875.62"/>
    <n v="2867.18"/>
    <n v="114.96089285714287"/>
  </r>
  <r>
    <x v="52"/>
    <s v="informatica_acessorios"/>
    <x v="19"/>
    <n v="64"/>
    <n v="82"/>
    <n v="13564.79"/>
    <n v="12145"/>
    <n v="1419.79"/>
    <n v="189.765625"/>
  </r>
  <r>
    <x v="52"/>
    <s v="papelaria"/>
    <x v="15"/>
    <n v="99"/>
    <n v="107"/>
    <n v="13484.47"/>
    <n v="11602.46"/>
    <n v="1882.01"/>
    <n v="117.19656565656565"/>
  </r>
  <r>
    <x v="52"/>
    <s v="esporte_lazer"/>
    <x v="16"/>
    <n v="91"/>
    <n v="98"/>
    <n v="12970.28"/>
    <n v="11179.72"/>
    <n v="1790.56"/>
    <n v="122.85406593406594"/>
  </r>
  <r>
    <x v="52"/>
    <s v="beleza_saude"/>
    <x v="0"/>
    <n v="97"/>
    <n v="108"/>
    <n v="12765.6"/>
    <n v="11055.81"/>
    <n v="1709.79"/>
    <n v="113.97742268041236"/>
  </r>
  <r>
    <x v="52"/>
    <s v="relogios_presentes"/>
    <x v="5"/>
    <n v="60"/>
    <n v="60"/>
    <n v="12107.79"/>
    <n v="11089.39"/>
    <n v="1018.4"/>
    <n v="184.82316666666668"/>
  </r>
  <r>
    <x v="52"/>
    <s v="cool_stuff"/>
    <x v="1"/>
    <n v="60"/>
    <n v="63"/>
    <n v="10210.629999999999"/>
    <n v="8940.7000000000007"/>
    <n v="1269.93"/>
    <n v="149.01166666666668"/>
  </r>
  <r>
    <x v="52"/>
    <s v="automotivo"/>
    <x v="12"/>
    <n v="50"/>
    <n v="54"/>
    <n v="8703.89"/>
    <n v="7488.97"/>
    <n v="1214.92"/>
    <n v="149.77940000000001"/>
  </r>
  <r>
    <x v="52"/>
    <s v="brinquedos"/>
    <x v="4"/>
    <n v="41"/>
    <n v="44"/>
    <n v="7300.03"/>
    <n v="6542.17"/>
    <n v="757.86"/>
    <n v="159.56512195121951"/>
  </r>
  <r>
    <x v="52"/>
    <s v="bebes"/>
    <x v="13"/>
    <n v="43"/>
    <n v="47"/>
    <n v="7214.2"/>
    <n v="6288.56"/>
    <n v="925.64"/>
    <n v="146.24558139534884"/>
  </r>
  <r>
    <x v="52"/>
    <s v="utilidades_domesticas"/>
    <x v="17"/>
    <n v="51"/>
    <n v="57"/>
    <n v="6908.21"/>
    <n v="5720.86"/>
    <n v="1187.3499999999999"/>
    <n v="112.17372549019608"/>
  </r>
  <r>
    <x v="52"/>
    <s v="eletronicos"/>
    <x v="21"/>
    <n v="78"/>
    <n v="84"/>
    <n v="6349.94"/>
    <n v="5004.42"/>
    <n v="1345.52"/>
    <n v="64.159230769230774"/>
  </r>
  <r>
    <x v="52"/>
    <s v="unknown"/>
    <x v="22"/>
    <n v="33"/>
    <n v="40"/>
    <n v="4391.4799999999996"/>
    <n v="3731.95"/>
    <n v="659.53"/>
    <n v="113.08939393939394"/>
  </r>
  <r>
    <x v="52"/>
    <s v="ferramentas_jardim"/>
    <x v="2"/>
    <n v="28"/>
    <n v="36"/>
    <n v="4247.51"/>
    <n v="3433.89"/>
    <n v="813.62"/>
    <n v="122.63892857142858"/>
  </r>
  <r>
    <x v="52"/>
    <s v="moveis_escritorio"/>
    <x v="31"/>
    <n v="19"/>
    <n v="22"/>
    <n v="4176.67"/>
    <n v="3422.78"/>
    <n v="753.89"/>
    <n v="180.1463157894737"/>
  </r>
  <r>
    <x v="52"/>
    <s v="eletroportateis"/>
    <x v="18"/>
    <n v="12"/>
    <n v="13"/>
    <n v="3744.77"/>
    <n v="3432.5"/>
    <n v="312.27"/>
    <n v="286.04166666666663"/>
  </r>
  <r>
    <x v="52"/>
    <s v="perfumaria"/>
    <x v="26"/>
    <n v="36"/>
    <n v="39"/>
    <n v="3556.44"/>
    <n v="3008.53"/>
    <n v="547.91"/>
    <n v="83.570277777777775"/>
  </r>
  <r>
    <x v="52"/>
    <s v="construcao_ferramentas_construcao"/>
    <x v="43"/>
    <n v="10"/>
    <n v="13"/>
    <n v="3539.6"/>
    <n v="3143.58"/>
    <n v="396.02"/>
    <n v="314.358"/>
  </r>
  <r>
    <x v="52"/>
    <s v="pet_shop"/>
    <x v="8"/>
    <n v="16"/>
    <n v="21"/>
    <n v="3479.73"/>
    <n v="3075.84"/>
    <n v="403.89"/>
    <n v="192.24"/>
  </r>
  <r>
    <x v="52"/>
    <s v="pcs"/>
    <x v="41"/>
    <n v="5"/>
    <n v="5"/>
    <n v="3362.59"/>
    <n v="2995"/>
    <n v="367.59"/>
    <n v="599"/>
  </r>
  <r>
    <x v="52"/>
    <s v="eletrodomesticos_2"/>
    <x v="23"/>
    <n v="3"/>
    <n v="3"/>
    <n v="3320.72"/>
    <n v="3201.9"/>
    <n v="118.82"/>
    <n v="1067.3"/>
  </r>
  <r>
    <x v="52"/>
    <s v="telefonia"/>
    <x v="20"/>
    <n v="57"/>
    <n v="65"/>
    <n v="3304.67"/>
    <n v="2317.38"/>
    <n v="987.29"/>
    <n v="40.655789473684209"/>
  </r>
  <r>
    <x v="52"/>
    <s v="instrumentos_musicais"/>
    <x v="33"/>
    <n v="12"/>
    <n v="12"/>
    <n v="2575.52"/>
    <n v="2326.4"/>
    <n v="249.12"/>
    <n v="193.86666666666667"/>
  </r>
  <r>
    <x v="52"/>
    <s v="agro_industria_e_comercio"/>
    <x v="40"/>
    <n v="4"/>
    <n v="4"/>
    <n v="2497.69"/>
    <n v="2378"/>
    <n v="119.69"/>
    <n v="594.5"/>
  </r>
  <r>
    <x v="52"/>
    <s v="malas_acessorios"/>
    <x v="32"/>
    <n v="13"/>
    <n v="13"/>
    <n v="2393.0100000000002"/>
    <n v="2023.63"/>
    <n v="369.38"/>
    <n v="155.66384615384615"/>
  </r>
  <r>
    <x v="52"/>
    <s v="fashion_bolsas_e_acessorios"/>
    <x v="3"/>
    <n v="26"/>
    <n v="29"/>
    <n v="2286.56"/>
    <n v="1860.88"/>
    <n v="425.68"/>
    <n v="71.572307692307689"/>
  </r>
  <r>
    <x v="52"/>
    <s v="consoles_games"/>
    <x v="7"/>
    <n v="18"/>
    <n v="18"/>
    <n v="2051.31"/>
    <n v="1789.87"/>
    <n v="261.44"/>
    <n v="99.437222222222218"/>
  </r>
  <r>
    <x v="52"/>
    <s v="telefonia_fixa"/>
    <x v="11"/>
    <n v="2"/>
    <n v="2"/>
    <n v="1861.97"/>
    <n v="1788.99"/>
    <n v="72.98"/>
    <n v="894.495"/>
  </r>
  <r>
    <x v="52"/>
    <s v="casa_conforto"/>
    <x v="44"/>
    <n v="5"/>
    <n v="5"/>
    <n v="1572.66"/>
    <n v="1406.8"/>
    <n v="165.86"/>
    <n v="281.36"/>
  </r>
  <r>
    <x v="52"/>
    <s v="moveis_cozinha_area_de_servico_jantar_e_jardim"/>
    <x v="36"/>
    <n v="4"/>
    <n v="4"/>
    <n v="1511.6"/>
    <n v="1267.9000000000001"/>
    <n v="243.7"/>
    <n v="316.97500000000002"/>
  </r>
  <r>
    <x v="52"/>
    <s v="casa_construcao"/>
    <x v="48"/>
    <n v="3"/>
    <n v="4"/>
    <n v="1073.69"/>
    <n v="897"/>
    <n v="176.69"/>
    <n v="299"/>
  </r>
  <r>
    <x v="52"/>
    <s v="bebidas"/>
    <x v="54"/>
    <n v="14"/>
    <n v="16"/>
    <n v="987.59"/>
    <n v="763.86"/>
    <n v="223.73"/>
    <n v="54.561428571428571"/>
  </r>
  <r>
    <x v="52"/>
    <s v="audio"/>
    <x v="46"/>
    <n v="2"/>
    <n v="2"/>
    <n v="865.49"/>
    <n v="830.9"/>
    <n v="34.590000000000003"/>
    <n v="415.45"/>
  </r>
  <r>
    <x v="52"/>
    <s v="industria_comercio_e_negocios"/>
    <x v="53"/>
    <n v="6"/>
    <n v="6"/>
    <n v="683.38"/>
    <n v="526.1"/>
    <n v="157.28"/>
    <n v="87.683333333333337"/>
  </r>
  <r>
    <x v="52"/>
    <s v="construcao_ferramentas_jardim"/>
    <x v="47"/>
    <n v="4"/>
    <n v="5"/>
    <n v="653.92999999999995"/>
    <n v="565.4"/>
    <n v="88.53"/>
    <n v="141.35"/>
  </r>
  <r>
    <x v="52"/>
    <s v="livros_interesse_geral"/>
    <x v="35"/>
    <n v="9"/>
    <n v="9"/>
    <n v="482.34"/>
    <n v="379.7"/>
    <n v="102.64"/>
    <n v="42.18888888888889"/>
  </r>
  <r>
    <x v="52"/>
    <s v="climatizacao"/>
    <x v="29"/>
    <n v="2"/>
    <n v="2"/>
    <n v="480.7"/>
    <n v="448.9"/>
    <n v="31.8"/>
    <n v="224.45"/>
  </r>
  <r>
    <x v="52"/>
    <s v="artes"/>
    <x v="56"/>
    <n v="3"/>
    <n v="3"/>
    <n v="447.07"/>
    <n v="389.97"/>
    <n v="57.1"/>
    <n v="129.99"/>
  </r>
  <r>
    <x v="52"/>
    <s v="moveis_quarto"/>
    <x v="6"/>
    <n v="2"/>
    <n v="2"/>
    <n v="441.35"/>
    <n v="370"/>
    <n v="71.349999999999994"/>
    <n v="185"/>
  </r>
  <r>
    <x v="52"/>
    <s v="fashion_roupa_masculina"/>
    <x v="25"/>
    <n v="2"/>
    <n v="3"/>
    <n v="347.06"/>
    <n v="299.7"/>
    <n v="47.36"/>
    <n v="149.85"/>
  </r>
  <r>
    <x v="52"/>
    <s v="livros_tecnicos"/>
    <x v="51"/>
    <n v="1"/>
    <n v="1"/>
    <n v="296.36"/>
    <n v="274.95"/>
    <n v="21.41"/>
    <n v="274.95"/>
  </r>
  <r>
    <x v="52"/>
    <s v="eletrodomesticos"/>
    <x v="49"/>
    <n v="4"/>
    <n v="5"/>
    <n v="287.13"/>
    <n v="215.39"/>
    <n v="71.739999999999995"/>
    <n v="53.847499999999997"/>
  </r>
  <r>
    <x v="52"/>
    <s v="moveis_sala"/>
    <x v="30"/>
    <n v="2"/>
    <n v="2"/>
    <n v="241.75"/>
    <n v="164.96"/>
    <n v="76.790000000000006"/>
    <n v="82.48"/>
  </r>
  <r>
    <x v="52"/>
    <s v="artigos_de_natal"/>
    <x v="63"/>
    <n v="2"/>
    <n v="2"/>
    <n v="208.33"/>
    <n v="139.80000000000001"/>
    <n v="68.53"/>
    <n v="69.900000000000006"/>
  </r>
  <r>
    <x v="52"/>
    <s v="alimentos"/>
    <x v="39"/>
    <n v="2"/>
    <n v="3"/>
    <n v="201.57"/>
    <n v="161.29"/>
    <n v="40.28"/>
    <n v="80.644999999999996"/>
  </r>
  <r>
    <x v="52"/>
    <s v="sinalizacao_e_seguranca"/>
    <x v="58"/>
    <n v="2"/>
    <n v="2"/>
    <n v="147.51"/>
    <n v="118.89"/>
    <n v="28.62"/>
    <n v="59.445"/>
  </r>
  <r>
    <x v="52"/>
    <s v="la_cuisine"/>
    <x v="59"/>
    <n v="1"/>
    <n v="1"/>
    <n v="130.03"/>
    <n v="112"/>
    <n v="18.03"/>
    <n v="112"/>
  </r>
  <r>
    <x v="52"/>
    <s v="cine_foto"/>
    <x v="52"/>
    <n v="1"/>
    <n v="1"/>
    <n v="111.89"/>
    <n v="99.99"/>
    <n v="11.9"/>
    <n v="99.99"/>
  </r>
  <r>
    <x v="52"/>
    <s v="moveis_colchao_e_estofado"/>
    <x v="62"/>
    <n v="1"/>
    <n v="1"/>
    <n v="111.62"/>
    <n v="75"/>
    <n v="36.619999999999997"/>
    <n v="75"/>
  </r>
  <r>
    <x v="52"/>
    <s v="alimentos_bebidas"/>
    <x v="57"/>
    <n v="2"/>
    <n v="3"/>
    <n v="105.83"/>
    <n v="53.97"/>
    <n v="51.86"/>
    <n v="26.984999999999999"/>
  </r>
  <r>
    <x v="52"/>
    <s v="fashion_underwear_e_moda_praia"/>
    <x v="27"/>
    <n v="1"/>
    <n v="1"/>
    <n v="85.6"/>
    <n v="59.9"/>
    <n v="25.7"/>
    <n v="59.9"/>
  </r>
  <r>
    <x v="52"/>
    <s v="market_place"/>
    <x v="24"/>
    <n v="2"/>
    <n v="2"/>
    <n v="85.46"/>
    <n v="55.86"/>
    <n v="29.6"/>
    <n v="27.93"/>
  </r>
  <r>
    <x v="52"/>
    <s v="fashion_esporte"/>
    <x v="55"/>
    <n v="1"/>
    <n v="1"/>
    <n v="75.069999999999993"/>
    <n v="59.9"/>
    <n v="15.17"/>
    <n v="59.9"/>
  </r>
  <r>
    <x v="52"/>
    <s v="flores"/>
    <x v="70"/>
    <n v="1"/>
    <n v="2"/>
    <n v="65.42"/>
    <n v="33.200000000000003"/>
    <n v="32.22"/>
    <n v="33.200000000000003"/>
  </r>
  <r>
    <x v="52"/>
    <s v="dvds_blu_ray"/>
    <x v="45"/>
    <n v="1"/>
    <n v="1"/>
    <n v="50.53"/>
    <n v="24.9"/>
    <n v="25.63"/>
    <n v="24.9"/>
  </r>
  <r>
    <x v="53"/>
    <s v="esporte_lazer"/>
    <x v="16"/>
    <n v="141"/>
    <n v="162"/>
    <n v="28169.31"/>
    <n v="24354.62"/>
    <n v="3814.69"/>
    <n v="172.7278014184397"/>
  </r>
  <r>
    <x v="53"/>
    <s v="informatica_acessorios"/>
    <x v="19"/>
    <n v="136"/>
    <n v="174"/>
    <n v="25744.46"/>
    <n v="22416.19"/>
    <n v="3328.27"/>
    <n v="164.82492647058822"/>
  </r>
  <r>
    <x v="53"/>
    <s v="cama_mesa_banho"/>
    <x v="9"/>
    <n v="169"/>
    <n v="189"/>
    <n v="22493.91"/>
    <n v="19037.72"/>
    <n v="3456.19"/>
    <n v="112.64923076923077"/>
  </r>
  <r>
    <x v="53"/>
    <s v="relogios_presentes"/>
    <x v="5"/>
    <n v="66"/>
    <n v="77"/>
    <n v="19987.82"/>
    <n v="18680.79"/>
    <n v="1307.03"/>
    <n v="283.04227272727269"/>
  </r>
  <r>
    <x v="53"/>
    <s v="beleza_saude"/>
    <x v="0"/>
    <n v="144"/>
    <n v="153"/>
    <n v="19380.98"/>
    <n v="16807.810000000001"/>
    <n v="2573.17"/>
    <n v="116.72090277777777"/>
  </r>
  <r>
    <x v="53"/>
    <s v="papelaria"/>
    <x v="15"/>
    <n v="122"/>
    <n v="129"/>
    <n v="15753.44"/>
    <n v="13431.44"/>
    <n v="2322"/>
    <n v="110.09377049180328"/>
  </r>
  <r>
    <x v="53"/>
    <s v="moveis_decoracao"/>
    <x v="10"/>
    <n v="112"/>
    <n v="148"/>
    <n v="15113.21"/>
    <n v="12465.21"/>
    <n v="2648"/>
    <n v="111.29651785714286"/>
  </r>
  <r>
    <x v="53"/>
    <s v="utilidades_domesticas"/>
    <x v="17"/>
    <n v="77"/>
    <n v="81"/>
    <n v="11590.75"/>
    <n v="9810.9"/>
    <n v="1779.85"/>
    <n v="127.41428571428573"/>
  </r>
  <r>
    <x v="53"/>
    <s v="bebes"/>
    <x v="13"/>
    <n v="60"/>
    <n v="61"/>
    <n v="10166.11"/>
    <n v="8756.27"/>
    <n v="1409.84"/>
    <n v="145.93783333333332"/>
  </r>
  <r>
    <x v="53"/>
    <s v="cool_stuff"/>
    <x v="1"/>
    <n v="75"/>
    <n v="76"/>
    <n v="10005.98"/>
    <n v="8627.9599999999991"/>
    <n v="1378.02"/>
    <n v="115.03946666666667"/>
  </r>
  <r>
    <x v="53"/>
    <s v="automotivo"/>
    <x v="12"/>
    <n v="46"/>
    <n v="49"/>
    <n v="8379.84"/>
    <n v="7332.3"/>
    <n v="1047.54"/>
    <n v="159.39782608695651"/>
  </r>
  <r>
    <x v="53"/>
    <s v="brinquedos"/>
    <x v="4"/>
    <n v="40"/>
    <n v="40"/>
    <n v="7457.31"/>
    <n v="6660.34"/>
    <n v="796.97"/>
    <n v="166.5085"/>
  </r>
  <r>
    <x v="53"/>
    <s v="ferramentas_jardim"/>
    <x v="2"/>
    <n v="48"/>
    <n v="58"/>
    <n v="6158.43"/>
    <n v="4900.3500000000004"/>
    <n v="1258.08"/>
    <n v="102.090625"/>
  </r>
  <r>
    <x v="53"/>
    <s v="moveis_escritorio"/>
    <x v="31"/>
    <n v="24"/>
    <n v="31"/>
    <n v="5921.51"/>
    <n v="4691.42"/>
    <n v="1230.0899999999999"/>
    <n v="195.47583333333333"/>
  </r>
  <r>
    <x v="53"/>
    <s v="unknown"/>
    <x v="22"/>
    <n v="37"/>
    <n v="40"/>
    <n v="5818.16"/>
    <n v="5116.6899999999996"/>
    <n v="701.47"/>
    <n v="138.28891891891891"/>
  </r>
  <r>
    <x v="53"/>
    <s v="perfumaria"/>
    <x v="26"/>
    <n v="46"/>
    <n v="51"/>
    <n v="5159.43"/>
    <n v="4418.51"/>
    <n v="740.92"/>
    <n v="96.054565217391314"/>
  </r>
  <r>
    <x v="53"/>
    <s v="instrumentos_musicais"/>
    <x v="33"/>
    <n v="16"/>
    <n v="16"/>
    <n v="4826.2700000000004"/>
    <n v="4398.29"/>
    <n v="427.98"/>
    <n v="274.893125"/>
  </r>
  <r>
    <x v="53"/>
    <s v="malas_acessorios"/>
    <x v="32"/>
    <n v="28"/>
    <n v="28"/>
    <n v="4735.95"/>
    <n v="3990.83"/>
    <n v="745.12"/>
    <n v="142.52964285714287"/>
  </r>
  <r>
    <x v="53"/>
    <s v="eletronicos"/>
    <x v="21"/>
    <n v="73"/>
    <n v="80"/>
    <n v="4536.97"/>
    <n v="3265.06"/>
    <n v="1271.9100000000001"/>
    <n v="44.726849315068492"/>
  </r>
  <r>
    <x v="53"/>
    <s v="pet_shop"/>
    <x v="8"/>
    <n v="24"/>
    <n v="27"/>
    <n v="4173.93"/>
    <n v="3648.92"/>
    <n v="525.01"/>
    <n v="152.03833333333333"/>
  </r>
  <r>
    <x v="53"/>
    <s v="telefonia"/>
    <x v="20"/>
    <n v="74"/>
    <n v="82"/>
    <n v="4165.05"/>
    <n v="2936.91"/>
    <n v="1228.1400000000001"/>
    <n v="39.687972972972972"/>
  </r>
  <r>
    <x v="53"/>
    <s v="eletroportateis"/>
    <x v="18"/>
    <n v="11"/>
    <n v="11"/>
    <n v="3900.24"/>
    <n v="3618.32"/>
    <n v="281.92"/>
    <n v="328.93818181818182"/>
  </r>
  <r>
    <x v="53"/>
    <s v="casa_construcao"/>
    <x v="48"/>
    <n v="10"/>
    <n v="13"/>
    <n v="3244.92"/>
    <n v="2908.98"/>
    <n v="335.94"/>
    <n v="290.89800000000002"/>
  </r>
  <r>
    <x v="53"/>
    <s v="pcs"/>
    <x v="41"/>
    <n v="4"/>
    <n v="4"/>
    <n v="2721.99"/>
    <n v="2396"/>
    <n v="325.99"/>
    <n v="599"/>
  </r>
  <r>
    <x v="53"/>
    <s v="fashion_bolsas_e_acessorios"/>
    <x v="3"/>
    <n v="32"/>
    <n v="32"/>
    <n v="2105.62"/>
    <n v="1642.13"/>
    <n v="463.49"/>
    <n v="51.316562500000003"/>
  </r>
  <r>
    <x v="53"/>
    <s v="climatizacao"/>
    <x v="29"/>
    <n v="3"/>
    <n v="5"/>
    <n v="1822.55"/>
    <n v="1693.7"/>
    <n v="128.85"/>
    <n v="564.56666666666672"/>
  </r>
  <r>
    <x v="53"/>
    <s v="agro_industria_e_comercio"/>
    <x v="40"/>
    <n v="4"/>
    <n v="4"/>
    <n v="1769.25"/>
    <n v="1657.44"/>
    <n v="111.81"/>
    <n v="414.36"/>
  </r>
  <r>
    <x v="53"/>
    <s v="construcao_ferramentas_construcao"/>
    <x v="43"/>
    <n v="6"/>
    <n v="8"/>
    <n v="1297.24"/>
    <n v="1171.78"/>
    <n v="125.46"/>
    <n v="195.29666666666668"/>
  </r>
  <r>
    <x v="53"/>
    <s v="consoles_games"/>
    <x v="7"/>
    <n v="10"/>
    <n v="11"/>
    <n v="1155.0899999999999"/>
    <n v="957.4"/>
    <n v="197.69"/>
    <n v="95.74"/>
  </r>
  <r>
    <x v="53"/>
    <s v="eletrodomesticos_2"/>
    <x v="23"/>
    <n v="2"/>
    <n v="3"/>
    <n v="1054.1099999999999"/>
    <n v="974.8"/>
    <n v="79.31"/>
    <n v="487.4"/>
  </r>
  <r>
    <x v="53"/>
    <s v="construcao_ferramentas_jardim"/>
    <x v="47"/>
    <n v="7"/>
    <n v="8"/>
    <n v="1044.3800000000001"/>
    <n v="832.9"/>
    <n v="211.48"/>
    <n v="118.98571428571428"/>
  </r>
  <r>
    <x v="53"/>
    <s v="livros_interesse_geral"/>
    <x v="35"/>
    <n v="13"/>
    <n v="14"/>
    <n v="1017.14"/>
    <n v="768.15"/>
    <n v="248.99"/>
    <n v="59.088461538461544"/>
  </r>
  <r>
    <x v="53"/>
    <s v="bebidas"/>
    <x v="54"/>
    <n v="13"/>
    <n v="18"/>
    <n v="976.07"/>
    <n v="700.23"/>
    <n v="275.83999999999997"/>
    <n v="53.863846153846154"/>
  </r>
  <r>
    <x v="53"/>
    <s v="construcao_ferramentas_seguranca"/>
    <x v="50"/>
    <n v="4"/>
    <n v="6"/>
    <n v="872.59"/>
    <n v="760.25"/>
    <n v="112.34"/>
    <n v="190.0625"/>
  </r>
  <r>
    <x v="53"/>
    <s v="industria_comercio_e_negocios"/>
    <x v="53"/>
    <n v="3"/>
    <n v="6"/>
    <n v="732.13"/>
    <n v="620.29999999999995"/>
    <n v="111.83"/>
    <n v="206.76666666666668"/>
  </r>
  <r>
    <x v="53"/>
    <s v="casa_conforto"/>
    <x v="44"/>
    <n v="4"/>
    <n v="4"/>
    <n v="710.7"/>
    <n v="607.89"/>
    <n v="102.81"/>
    <n v="151.9725"/>
  </r>
  <r>
    <x v="53"/>
    <s v="audio"/>
    <x v="46"/>
    <n v="5"/>
    <n v="6"/>
    <n v="691.29"/>
    <n v="595.79999999999995"/>
    <n v="95.49"/>
    <n v="119.16"/>
  </r>
  <r>
    <x v="53"/>
    <s v="moveis_sala"/>
    <x v="30"/>
    <n v="6"/>
    <n v="6"/>
    <n v="625.58000000000004"/>
    <n v="512.86"/>
    <n v="112.72"/>
    <n v="85.476666666666659"/>
  </r>
  <r>
    <x v="53"/>
    <s v="eletrodomesticos"/>
    <x v="49"/>
    <n v="9"/>
    <n v="9"/>
    <n v="621.84"/>
    <n v="506.99"/>
    <n v="114.85"/>
    <n v="56.332222222222221"/>
  </r>
  <r>
    <x v="53"/>
    <s v="moveis_cozinha_area_de_servico_jantar_e_jardim"/>
    <x v="36"/>
    <n v="3"/>
    <n v="3"/>
    <n v="618.66"/>
    <n v="496.8"/>
    <n v="121.86"/>
    <n v="165.6"/>
  </r>
  <r>
    <x v="53"/>
    <s v="construcao_ferramentas_iluminacao"/>
    <x v="68"/>
    <n v="2"/>
    <n v="2"/>
    <n v="560.24"/>
    <n v="500"/>
    <n v="60.24"/>
    <n v="250"/>
  </r>
  <r>
    <x v="53"/>
    <s v="moveis_quarto"/>
    <x v="6"/>
    <n v="2"/>
    <n v="2"/>
    <n v="416.07"/>
    <n v="364.9"/>
    <n v="51.17"/>
    <n v="182.45"/>
  </r>
  <r>
    <x v="53"/>
    <s v="portateis_casa_forno_e_cafe"/>
    <x v="66"/>
    <n v="1"/>
    <n v="1"/>
    <n v="385.13"/>
    <n v="369.99"/>
    <n v="15.14"/>
    <n v="369.99"/>
  </r>
  <r>
    <x v="53"/>
    <s v="moveis_colchao_e_estofado"/>
    <x v="62"/>
    <n v="3"/>
    <n v="3"/>
    <n v="366.73"/>
    <n v="225"/>
    <n v="141.72999999999999"/>
    <n v="75"/>
  </r>
  <r>
    <x v="53"/>
    <s v="artes"/>
    <x v="56"/>
    <n v="2"/>
    <n v="2"/>
    <n v="327.37"/>
    <n v="279.98"/>
    <n v="47.39"/>
    <n v="139.99"/>
  </r>
  <r>
    <x v="53"/>
    <s v="fashion_underwear_e_moda_praia"/>
    <x v="27"/>
    <n v="3"/>
    <n v="3"/>
    <n v="316.17"/>
    <n v="274.8"/>
    <n v="41.37"/>
    <n v="91.6"/>
  </r>
  <r>
    <x v="53"/>
    <s v="livros_importados"/>
    <x v="61"/>
    <n v="2"/>
    <n v="2"/>
    <n v="253.27"/>
    <n v="234"/>
    <n v="19.27"/>
    <n v="117"/>
  </r>
  <r>
    <x v="53"/>
    <s v="artigos_de_natal"/>
    <x v="63"/>
    <n v="2"/>
    <n v="2"/>
    <n v="240.01"/>
    <n v="202.1"/>
    <n v="37.909999999999997"/>
    <n v="101.05"/>
  </r>
  <r>
    <x v="53"/>
    <s v="flores"/>
    <x v="70"/>
    <n v="3"/>
    <n v="4"/>
    <n v="222.94"/>
    <n v="155.4"/>
    <n v="67.540000000000006"/>
    <n v="51.8"/>
  </r>
  <r>
    <x v="53"/>
    <s v="fashion_roupa_masculina"/>
    <x v="25"/>
    <n v="1"/>
    <n v="1"/>
    <n v="183.85"/>
    <n v="147.5"/>
    <n v="36.35"/>
    <n v="147.5"/>
  </r>
  <r>
    <x v="53"/>
    <s v="market_place"/>
    <x v="24"/>
    <n v="3"/>
    <n v="3"/>
    <n v="155.38"/>
    <n v="113.84"/>
    <n v="41.54"/>
    <n v="37.946666666666665"/>
  </r>
  <r>
    <x v="53"/>
    <s v="alimentos_bebidas"/>
    <x v="57"/>
    <n v="3"/>
    <n v="3"/>
    <n v="144.13"/>
    <n v="92.3"/>
    <n v="51.83"/>
    <n v="30.766666666666669"/>
  </r>
  <r>
    <x v="53"/>
    <s v="telefonia_fixa"/>
    <x v="11"/>
    <n v="2"/>
    <n v="2"/>
    <n v="136.99"/>
    <n v="105.9"/>
    <n v="31.09"/>
    <n v="52.95"/>
  </r>
  <r>
    <x v="53"/>
    <s v="alimentos"/>
    <x v="39"/>
    <n v="3"/>
    <n v="3"/>
    <n v="110.14"/>
    <n v="68.08"/>
    <n v="42.06"/>
    <n v="22.693333333333335"/>
  </r>
  <r>
    <x v="53"/>
    <s v="construcao_ferramentas_ferramentas"/>
    <x v="60"/>
    <n v="2"/>
    <n v="2"/>
    <n v="105.67"/>
    <n v="75.8"/>
    <n v="29.87"/>
    <n v="37.9"/>
  </r>
  <r>
    <x v="53"/>
    <s v="sinalizacao_e_seguranca"/>
    <x v="58"/>
    <n v="1"/>
    <n v="1"/>
    <n v="78.14"/>
    <n v="59.9"/>
    <n v="18.239999999999998"/>
    <n v="59.9"/>
  </r>
  <r>
    <x v="53"/>
    <s v="fashion_calcados"/>
    <x v="28"/>
    <n v="1"/>
    <n v="1"/>
    <n v="72.959999999999994"/>
    <n v="56.8"/>
    <n v="16.16"/>
    <n v="56.8"/>
  </r>
  <r>
    <x v="53"/>
    <s v="fashion_esporte"/>
    <x v="55"/>
    <n v="1"/>
    <n v="1"/>
    <n v="70.27"/>
    <n v="59.9"/>
    <n v="10.37"/>
    <n v="59.9"/>
  </r>
  <r>
    <x v="53"/>
    <s v="livros_tecnicos"/>
    <x v="51"/>
    <n v="1"/>
    <n v="1"/>
    <n v="67.89"/>
    <n v="56"/>
    <n v="11.89"/>
    <n v="56"/>
  </r>
  <r>
    <x v="53"/>
    <s v="tablets_impressao_imagem"/>
    <x v="42"/>
    <n v="1"/>
    <n v="1"/>
    <n v="63.62"/>
    <n v="54.9"/>
    <n v="8.7200000000000006"/>
    <n v="54.9"/>
  </r>
  <r>
    <x v="53"/>
    <s v="musica"/>
    <x v="14"/>
    <n v="1"/>
    <n v="1"/>
    <n v="40.07"/>
    <n v="24.97"/>
    <n v="15.1"/>
    <n v="24.97"/>
  </r>
  <r>
    <x v="54"/>
    <s v="esporte_lazer"/>
    <x v="16"/>
    <n v="140"/>
    <n v="147"/>
    <n v="21559.02"/>
    <n v="18732.560000000001"/>
    <n v="2826.46"/>
    <n v="133.804"/>
  </r>
  <r>
    <x v="54"/>
    <s v="informatica_acessorios"/>
    <x v="19"/>
    <n v="124"/>
    <n v="147"/>
    <n v="20189.990000000002"/>
    <n v="17331.419999999998"/>
    <n v="2858.57"/>
    <n v="139.76951612903227"/>
  </r>
  <r>
    <x v="54"/>
    <s v="beleza_saude"/>
    <x v="0"/>
    <n v="143"/>
    <n v="158"/>
    <n v="19201.14"/>
    <n v="16508.09"/>
    <n v="2693.05"/>
    <n v="115.44118881118881"/>
  </r>
  <r>
    <x v="54"/>
    <s v="moveis_decoracao"/>
    <x v="10"/>
    <n v="128"/>
    <n v="169"/>
    <n v="18801.27"/>
    <n v="15351.87"/>
    <n v="3449.4"/>
    <n v="119.93648437500001"/>
  </r>
  <r>
    <x v="54"/>
    <s v="cama_mesa_banho"/>
    <x v="9"/>
    <n v="150"/>
    <n v="179"/>
    <n v="17091.099999999999"/>
    <n v="14187.59"/>
    <n v="2903.51"/>
    <n v="94.583933333333334"/>
  </r>
  <r>
    <x v="54"/>
    <s v="relogios_presentes"/>
    <x v="5"/>
    <n v="73"/>
    <n v="78"/>
    <n v="15234.51"/>
    <n v="14005.31"/>
    <n v="1229.2"/>
    <n v="191.85356164383563"/>
  </r>
  <r>
    <x v="54"/>
    <s v="automotivo"/>
    <x v="12"/>
    <n v="74"/>
    <n v="81"/>
    <n v="12194.39"/>
    <n v="10677.28"/>
    <n v="1517.11"/>
    <n v="144.28756756756758"/>
  </r>
  <r>
    <x v="54"/>
    <s v="utilidades_domesticas"/>
    <x v="17"/>
    <n v="71"/>
    <n v="82"/>
    <n v="11882.88"/>
    <n v="9790.7199999999993"/>
    <n v="2092.16"/>
    <n v="137.89746478873238"/>
  </r>
  <r>
    <x v="54"/>
    <s v="cool_stuff"/>
    <x v="1"/>
    <n v="82"/>
    <n v="82"/>
    <n v="11331.62"/>
    <n v="9635.76"/>
    <n v="1695.86"/>
    <n v="117.50926829268293"/>
  </r>
  <r>
    <x v="54"/>
    <s v="papelaria"/>
    <x v="15"/>
    <n v="77"/>
    <n v="77"/>
    <n v="9390.0499999999993"/>
    <n v="7976.08"/>
    <n v="1413.97"/>
    <n v="103.58545454545454"/>
  </r>
  <r>
    <x v="54"/>
    <s v="malas_acessorios"/>
    <x v="32"/>
    <n v="42"/>
    <n v="43"/>
    <n v="9055.5300000000007"/>
    <n v="7711.35"/>
    <n v="1344.18"/>
    <n v="183.60357142857143"/>
  </r>
  <r>
    <x v="54"/>
    <s v="unknown"/>
    <x v="22"/>
    <n v="57"/>
    <n v="69"/>
    <n v="7918.72"/>
    <n v="6950.84"/>
    <n v="967.88"/>
    <n v="121.94456140350876"/>
  </r>
  <r>
    <x v="54"/>
    <s v="bebes"/>
    <x v="13"/>
    <n v="44"/>
    <n v="46"/>
    <n v="7828.49"/>
    <n v="6715.22"/>
    <n v="1113.27"/>
    <n v="152.61863636363634"/>
  </r>
  <r>
    <x v="54"/>
    <s v="ferramentas_jardim"/>
    <x v="2"/>
    <n v="48"/>
    <n v="52"/>
    <n v="6531.16"/>
    <n v="5340.53"/>
    <n v="1190.6300000000001"/>
    <n v="111.26104166666666"/>
  </r>
  <r>
    <x v="54"/>
    <s v="moveis_escritorio"/>
    <x v="31"/>
    <n v="25"/>
    <n v="32"/>
    <n v="6009.02"/>
    <n v="4479.6400000000003"/>
    <n v="1529.38"/>
    <n v="179.18559999999999"/>
  </r>
  <r>
    <x v="54"/>
    <s v="eletronicos"/>
    <x v="21"/>
    <n v="78"/>
    <n v="86"/>
    <n v="5954.85"/>
    <n v="4393.96"/>
    <n v="1560.89"/>
    <n v="56.332820512820511"/>
  </r>
  <r>
    <x v="54"/>
    <s v="perfumaria"/>
    <x v="26"/>
    <n v="48"/>
    <n v="49"/>
    <n v="5675.08"/>
    <n v="4979.1499999999996"/>
    <n v="695.93"/>
    <n v="103.73229166666667"/>
  </r>
  <r>
    <x v="54"/>
    <s v="brinquedos"/>
    <x v="4"/>
    <n v="30"/>
    <n v="32"/>
    <n v="5047.92"/>
    <n v="4447.63"/>
    <n v="600.29"/>
    <n v="148.25433333333334"/>
  </r>
  <r>
    <x v="54"/>
    <s v="telefonia"/>
    <x v="20"/>
    <n v="85"/>
    <n v="90"/>
    <n v="4975.58"/>
    <n v="3644.95"/>
    <n v="1330.63"/>
    <n v="42.881764705882354"/>
  </r>
  <r>
    <x v="54"/>
    <s v="consoles_games"/>
    <x v="7"/>
    <n v="14"/>
    <n v="14"/>
    <n v="3942.26"/>
    <n v="3681.66"/>
    <n v="260.60000000000002"/>
    <n v="262.97571428571428"/>
  </r>
  <r>
    <x v="54"/>
    <s v="instrumentos_musicais"/>
    <x v="33"/>
    <n v="7"/>
    <n v="7"/>
    <n v="3653.26"/>
    <n v="3453.49"/>
    <n v="199.77"/>
    <n v="493.35571428571433"/>
  </r>
  <r>
    <x v="54"/>
    <s v="fashion_bolsas_e_acessorios"/>
    <x v="3"/>
    <n v="27"/>
    <n v="33"/>
    <n v="2423.36"/>
    <n v="1977.86"/>
    <n v="445.5"/>
    <n v="73.254074074074069"/>
  </r>
  <r>
    <x v="54"/>
    <s v="pet_shop"/>
    <x v="8"/>
    <n v="16"/>
    <n v="19"/>
    <n v="2181.48"/>
    <n v="1818.63"/>
    <n v="362.85"/>
    <n v="113.66437500000001"/>
  </r>
  <r>
    <x v="54"/>
    <s v="construcao_ferramentas_jardim"/>
    <x v="47"/>
    <n v="6"/>
    <n v="7"/>
    <n v="1996.19"/>
    <n v="1855"/>
    <n v="141.19"/>
    <n v="309.16666666666663"/>
  </r>
  <r>
    <x v="54"/>
    <s v="construcao_ferramentas_iluminacao"/>
    <x v="68"/>
    <n v="3"/>
    <n v="4"/>
    <n v="1927.19"/>
    <n v="1834.99"/>
    <n v="92.2"/>
    <n v="611.6633333333333"/>
  </r>
  <r>
    <x v="54"/>
    <s v="construcao_ferramentas_construcao"/>
    <x v="43"/>
    <n v="9"/>
    <n v="9"/>
    <n v="1706.83"/>
    <n v="1517.89"/>
    <n v="188.94"/>
    <n v="168.65444444444444"/>
  </r>
  <r>
    <x v="54"/>
    <s v="industria_comercio_e_negocios"/>
    <x v="53"/>
    <n v="3"/>
    <n v="3"/>
    <n v="1380.44"/>
    <n v="1188.9000000000001"/>
    <n v="191.54"/>
    <n v="396.3"/>
  </r>
  <r>
    <x v="54"/>
    <s v="artes"/>
    <x v="56"/>
    <n v="9"/>
    <n v="9"/>
    <n v="1305.98"/>
    <n v="1168.82"/>
    <n v="137.16"/>
    <n v="129.86888888888888"/>
  </r>
  <r>
    <x v="54"/>
    <s v="eletroportateis"/>
    <x v="18"/>
    <n v="7"/>
    <n v="8"/>
    <n v="1274.82"/>
    <n v="1103.31"/>
    <n v="171.51"/>
    <n v="157.61571428571429"/>
  </r>
  <r>
    <x v="54"/>
    <s v="climatizacao"/>
    <x v="29"/>
    <n v="6"/>
    <n v="7"/>
    <n v="1040.52"/>
    <n v="938.69"/>
    <n v="101.83"/>
    <n v="156.44833333333332"/>
  </r>
  <r>
    <x v="54"/>
    <s v="agro_industria_e_comercio"/>
    <x v="40"/>
    <n v="3"/>
    <n v="6"/>
    <n v="1037.1400000000001"/>
    <n v="916"/>
    <n v="121.14"/>
    <n v="305.33333333333337"/>
  </r>
  <r>
    <x v="54"/>
    <s v="moveis_sala"/>
    <x v="30"/>
    <n v="7"/>
    <n v="7"/>
    <n v="936.67"/>
    <n v="762.55"/>
    <n v="174.12"/>
    <n v="108.9357142857143"/>
  </r>
  <r>
    <x v="54"/>
    <s v="sinalizacao_e_seguranca"/>
    <x v="58"/>
    <n v="3"/>
    <n v="4"/>
    <n v="921.09"/>
    <n v="770"/>
    <n v="151.09"/>
    <n v="256.66666666666663"/>
  </r>
  <r>
    <x v="54"/>
    <s v="moveis_cozinha_area_de_servico_jantar_e_jardim"/>
    <x v="36"/>
    <n v="2"/>
    <n v="3"/>
    <n v="801.38"/>
    <n v="589"/>
    <n v="212.38"/>
    <n v="294.5"/>
  </r>
  <r>
    <x v="54"/>
    <s v="audio"/>
    <x v="46"/>
    <n v="6"/>
    <n v="6"/>
    <n v="780.22"/>
    <n v="675.6"/>
    <n v="104.62"/>
    <n v="112.6"/>
  </r>
  <r>
    <x v="54"/>
    <s v="casa_construcao"/>
    <x v="48"/>
    <n v="5"/>
    <n v="10"/>
    <n v="739.97"/>
    <n v="605.25"/>
    <n v="134.72"/>
    <n v="121.05"/>
  </r>
  <r>
    <x v="54"/>
    <s v="pcs"/>
    <x v="41"/>
    <n v="1"/>
    <n v="1"/>
    <n v="702.97"/>
    <n v="670"/>
    <n v="32.97"/>
    <n v="670"/>
  </r>
  <r>
    <x v="54"/>
    <s v="moveis_colchao_e_estofado"/>
    <x v="62"/>
    <n v="4"/>
    <n v="4"/>
    <n v="680.43"/>
    <n v="485.5"/>
    <n v="194.93"/>
    <n v="121.375"/>
  </r>
  <r>
    <x v="54"/>
    <s v="eletrodomesticos"/>
    <x v="49"/>
    <n v="9"/>
    <n v="9"/>
    <n v="673.54"/>
    <n v="540.65"/>
    <n v="132.88999999999999"/>
    <n v="60.072222222222223"/>
  </r>
  <r>
    <x v="54"/>
    <s v="eletrodomesticos_2"/>
    <x v="23"/>
    <n v="1"/>
    <n v="1"/>
    <n v="669.71"/>
    <n v="626"/>
    <n v="43.71"/>
    <n v="626"/>
  </r>
  <r>
    <x v="54"/>
    <s v="telefonia_fixa"/>
    <x v="11"/>
    <n v="5"/>
    <n v="5"/>
    <n v="602.5"/>
    <n v="533.91"/>
    <n v="68.59"/>
    <n v="106.782"/>
  </r>
  <r>
    <x v="54"/>
    <s v="construcao_ferramentas_seguranca"/>
    <x v="50"/>
    <n v="2"/>
    <n v="2"/>
    <n v="579.78"/>
    <n v="549.84"/>
    <n v="29.94"/>
    <n v="274.92"/>
  </r>
  <r>
    <x v="54"/>
    <s v="casa_conforto"/>
    <x v="44"/>
    <n v="4"/>
    <n v="4"/>
    <n v="500.35"/>
    <n v="420.69"/>
    <n v="79.66"/>
    <n v="105.1725"/>
  </r>
  <r>
    <x v="54"/>
    <s v="livros_interesse_geral"/>
    <x v="35"/>
    <n v="8"/>
    <n v="8"/>
    <n v="462.92"/>
    <n v="356.8"/>
    <n v="106.12"/>
    <n v="44.6"/>
  </r>
  <r>
    <x v="54"/>
    <s v="fashion_underwear_e_moda_praia"/>
    <x v="27"/>
    <n v="2"/>
    <n v="2"/>
    <n v="338.43"/>
    <n v="310"/>
    <n v="28.43"/>
    <n v="155"/>
  </r>
  <r>
    <x v="54"/>
    <s v="fashion_calcados"/>
    <x v="28"/>
    <n v="3"/>
    <n v="3"/>
    <n v="291.58999999999997"/>
    <n v="240.4"/>
    <n v="51.19"/>
    <n v="80.13333333333334"/>
  </r>
  <r>
    <x v="54"/>
    <s v="market_place"/>
    <x v="24"/>
    <n v="4"/>
    <n v="5"/>
    <n v="279.89999999999998"/>
    <n v="221.19"/>
    <n v="58.71"/>
    <n v="55.297499999999999"/>
  </r>
  <r>
    <x v="54"/>
    <s v="construcao_ferramentas_ferramentas"/>
    <x v="60"/>
    <n v="1"/>
    <n v="1"/>
    <n v="208.48"/>
    <n v="189.9"/>
    <n v="18.579999999999998"/>
    <n v="189.9"/>
  </r>
  <r>
    <x v="54"/>
    <s v="moveis_quarto"/>
    <x v="6"/>
    <n v="1"/>
    <n v="1"/>
    <n v="207.62"/>
    <n v="179.9"/>
    <n v="27.72"/>
    <n v="179.9"/>
  </r>
  <r>
    <x v="54"/>
    <s v="alimentos"/>
    <x v="39"/>
    <n v="3"/>
    <n v="3"/>
    <n v="176.19"/>
    <n v="123.72"/>
    <n v="52.47"/>
    <n v="41.24"/>
  </r>
  <r>
    <x v="54"/>
    <s v="livros_tecnicos"/>
    <x v="51"/>
    <n v="3"/>
    <n v="3"/>
    <n v="176.09"/>
    <n v="139.35"/>
    <n v="36.74"/>
    <n v="46.45"/>
  </r>
  <r>
    <x v="54"/>
    <s v="livros_importados"/>
    <x v="61"/>
    <n v="2"/>
    <n v="2"/>
    <n v="175.52"/>
    <n v="147"/>
    <n v="28.52"/>
    <n v="73.5"/>
  </r>
  <r>
    <x v="54"/>
    <s v="flores"/>
    <x v="70"/>
    <n v="3"/>
    <n v="4"/>
    <n v="149.9"/>
    <n v="96"/>
    <n v="53.9"/>
    <n v="32"/>
  </r>
  <r>
    <x v="54"/>
    <s v="alimentos_bebidas"/>
    <x v="57"/>
    <n v="3"/>
    <n v="3"/>
    <n v="127.85"/>
    <n v="84.2"/>
    <n v="43.65"/>
    <n v="28.066666666666666"/>
  </r>
  <r>
    <x v="54"/>
    <s v="cine_foto"/>
    <x v="52"/>
    <n v="1"/>
    <n v="1"/>
    <n v="111.89"/>
    <n v="99.99"/>
    <n v="11.9"/>
    <n v="99.99"/>
  </r>
  <r>
    <x v="54"/>
    <s v="artigos_de_natal"/>
    <x v="63"/>
    <n v="1"/>
    <n v="1"/>
    <n v="106.78"/>
    <n v="79.900000000000006"/>
    <n v="26.88"/>
    <n v="79.900000000000006"/>
  </r>
  <r>
    <x v="54"/>
    <s v="bebidas"/>
    <x v="54"/>
    <n v="2"/>
    <n v="2"/>
    <n v="92.36"/>
    <n v="66.98"/>
    <n v="25.38"/>
    <n v="33.49"/>
  </r>
  <r>
    <x v="54"/>
    <s v="artigos_de_festas"/>
    <x v="69"/>
    <n v="1"/>
    <n v="1"/>
    <n v="85.63"/>
    <n v="67.900000000000006"/>
    <n v="17.73"/>
    <n v="67.900000000000006"/>
  </r>
  <r>
    <x v="54"/>
    <s v="fashion_roupa_feminina"/>
    <x v="37"/>
    <n v="1"/>
    <n v="1"/>
    <n v="78.7"/>
    <n v="65.900000000000006"/>
    <n v="12.8"/>
    <n v="65.900000000000006"/>
  </r>
  <r>
    <x v="54"/>
    <s v="tablets_impressao_imagem"/>
    <x v="42"/>
    <n v="1"/>
    <n v="1"/>
    <n v="62.43"/>
    <n v="54.9"/>
    <n v="7.53"/>
    <n v="54.9"/>
  </r>
  <r>
    <x v="55"/>
    <s v="esporte_lazer"/>
    <x v="16"/>
    <n v="119"/>
    <n v="133"/>
    <n v="23888.22"/>
    <n v="21203.73"/>
    <n v="2684.49"/>
    <n v="178.18260504201683"/>
  </r>
  <r>
    <x v="55"/>
    <s v="beleza_saude"/>
    <x v="0"/>
    <n v="133"/>
    <n v="148"/>
    <n v="22886.38"/>
    <n v="20193.310000000001"/>
    <n v="2693.07"/>
    <n v="151.8293984962406"/>
  </r>
  <r>
    <x v="55"/>
    <s v="relogios_presentes"/>
    <x v="5"/>
    <n v="81"/>
    <n v="88"/>
    <n v="22266.75"/>
    <n v="20939.36"/>
    <n v="1327.39"/>
    <n v="258.51061728395058"/>
  </r>
  <r>
    <x v="55"/>
    <s v="cama_mesa_banho"/>
    <x v="9"/>
    <n v="154"/>
    <n v="199"/>
    <n v="20557"/>
    <n v="17224.169999999998"/>
    <n v="3332.83"/>
    <n v="111.84525974025973"/>
  </r>
  <r>
    <x v="55"/>
    <s v="informatica_acessorios"/>
    <x v="19"/>
    <n v="150"/>
    <n v="170"/>
    <n v="19979.48"/>
    <n v="17126.36"/>
    <n v="2853.12"/>
    <n v="114.17573333333334"/>
  </r>
  <r>
    <x v="55"/>
    <s v="ferramentas_jardim"/>
    <x v="2"/>
    <n v="58"/>
    <n v="66"/>
    <n v="12928.47"/>
    <n v="10999.09"/>
    <n v="1929.38"/>
    <n v="189.63948275862069"/>
  </r>
  <r>
    <x v="55"/>
    <s v="moveis_decoracao"/>
    <x v="10"/>
    <n v="86"/>
    <n v="102"/>
    <n v="12304"/>
    <n v="10141.26"/>
    <n v="2162.7399999999998"/>
    <n v="117.92162790697674"/>
  </r>
  <r>
    <x v="55"/>
    <s v="cool_stuff"/>
    <x v="1"/>
    <n v="48"/>
    <n v="55"/>
    <n v="10037.23"/>
    <n v="8846.81"/>
    <n v="1190.42"/>
    <n v="184.30854166666668"/>
  </r>
  <r>
    <x v="55"/>
    <s v="utilidades_domesticas"/>
    <x v="17"/>
    <n v="81"/>
    <n v="89"/>
    <n v="9797.16"/>
    <n v="8109.59"/>
    <n v="1687.57"/>
    <n v="100.11839506172839"/>
  </r>
  <r>
    <x v="55"/>
    <s v="bebes"/>
    <x v="13"/>
    <n v="53"/>
    <n v="56"/>
    <n v="7571.54"/>
    <n v="6525.18"/>
    <n v="1046.3599999999999"/>
    <n v="123.1166037735849"/>
  </r>
  <r>
    <x v="55"/>
    <s v="automotivo"/>
    <x v="12"/>
    <n v="46"/>
    <n v="53"/>
    <n v="7179.38"/>
    <n v="6312.45"/>
    <n v="866.93"/>
    <n v="137.22717391304349"/>
  </r>
  <r>
    <x v="55"/>
    <s v="moveis_escritorio"/>
    <x v="31"/>
    <n v="29"/>
    <n v="44"/>
    <n v="6558.51"/>
    <n v="5156.84"/>
    <n v="1401.67"/>
    <n v="177.82206896551725"/>
  </r>
  <r>
    <x v="55"/>
    <s v="perfumaria"/>
    <x v="26"/>
    <n v="58"/>
    <n v="62"/>
    <n v="6030.47"/>
    <n v="5120.93"/>
    <n v="909.54"/>
    <n v="88.291896551724136"/>
  </r>
  <r>
    <x v="55"/>
    <s v="papelaria"/>
    <x v="15"/>
    <n v="50"/>
    <n v="51"/>
    <n v="5938.08"/>
    <n v="5083.84"/>
    <n v="854.24"/>
    <n v="101.6768"/>
  </r>
  <r>
    <x v="55"/>
    <s v="telefonia"/>
    <x v="20"/>
    <n v="81"/>
    <n v="83"/>
    <n v="5359.35"/>
    <n v="4136.3500000000004"/>
    <n v="1223"/>
    <n v="51.066049382716052"/>
  </r>
  <r>
    <x v="55"/>
    <s v="instrumentos_musicais"/>
    <x v="33"/>
    <n v="12"/>
    <n v="14"/>
    <n v="5159.62"/>
    <n v="4823.5"/>
    <n v="336.12"/>
    <n v="401.95833333333337"/>
  </r>
  <r>
    <x v="55"/>
    <s v="eletroportateis"/>
    <x v="18"/>
    <n v="13"/>
    <n v="14"/>
    <n v="5059.3100000000004"/>
    <n v="4715.68"/>
    <n v="343.63"/>
    <n v="362.74461538461537"/>
  </r>
  <r>
    <x v="55"/>
    <s v="malas_acessorios"/>
    <x v="32"/>
    <n v="26"/>
    <n v="29"/>
    <n v="4300.24"/>
    <n v="3676.33"/>
    <n v="623.91"/>
    <n v="141.39730769230769"/>
  </r>
  <r>
    <x v="55"/>
    <s v="unknown"/>
    <x v="22"/>
    <n v="31"/>
    <n v="31"/>
    <n v="4023.51"/>
    <n v="3614.18"/>
    <n v="409.33"/>
    <n v="116.58645161290322"/>
  </r>
  <r>
    <x v="55"/>
    <s v="brinquedos"/>
    <x v="4"/>
    <n v="31"/>
    <n v="33"/>
    <n v="3311.17"/>
    <n v="2851.04"/>
    <n v="460.13"/>
    <n v="91.969032258064516"/>
  </r>
  <r>
    <x v="55"/>
    <s v="eletronicos"/>
    <x v="21"/>
    <n v="60"/>
    <n v="64"/>
    <n v="3092.78"/>
    <n v="2131.9499999999998"/>
    <n v="960.83"/>
    <n v="35.532499999999999"/>
  </r>
  <r>
    <x v="55"/>
    <s v="construcao_ferramentas_construcao"/>
    <x v="43"/>
    <n v="8"/>
    <n v="9"/>
    <n v="2887.38"/>
    <n v="2635.24"/>
    <n v="252.14"/>
    <n v="329.40499999999997"/>
  </r>
  <r>
    <x v="55"/>
    <s v="fashion_bolsas_e_acessorios"/>
    <x v="3"/>
    <n v="21"/>
    <n v="21"/>
    <n v="2172.1799999999998"/>
    <n v="1765.56"/>
    <n v="406.62"/>
    <n v="84.074285714285708"/>
  </r>
  <r>
    <x v="55"/>
    <s v="pet_shop"/>
    <x v="8"/>
    <n v="15"/>
    <n v="17"/>
    <n v="2041.66"/>
    <n v="1631.09"/>
    <n v="410.57"/>
    <n v="108.73933333333333"/>
  </r>
  <r>
    <x v="55"/>
    <s v="audio"/>
    <x v="46"/>
    <n v="8"/>
    <n v="8"/>
    <n v="1516.55"/>
    <n v="1404.68"/>
    <n v="111.87"/>
    <n v="175.58500000000001"/>
  </r>
  <r>
    <x v="55"/>
    <s v="climatizacao"/>
    <x v="29"/>
    <n v="8"/>
    <n v="11"/>
    <n v="1467.32"/>
    <n v="1291.6500000000001"/>
    <n v="175.67"/>
    <n v="161.45625000000001"/>
  </r>
  <r>
    <x v="55"/>
    <s v="moveis_cozinha_area_de_servico_jantar_e_jardim"/>
    <x v="36"/>
    <n v="6"/>
    <n v="6"/>
    <n v="1213.8499999999999"/>
    <n v="966.9"/>
    <n v="246.95"/>
    <n v="161.15"/>
  </r>
  <r>
    <x v="55"/>
    <s v="eletrodomesticos_2"/>
    <x v="23"/>
    <n v="2"/>
    <n v="2"/>
    <n v="1171.05"/>
    <n v="1091.9000000000001"/>
    <n v="79.150000000000006"/>
    <n v="545.95000000000005"/>
  </r>
  <r>
    <x v="55"/>
    <s v="consoles_games"/>
    <x v="7"/>
    <n v="7"/>
    <n v="7"/>
    <n v="948.77"/>
    <n v="845.45"/>
    <n v="103.32"/>
    <n v="120.77857142857141"/>
  </r>
  <r>
    <x v="55"/>
    <s v="construcao_ferramentas_seguranca"/>
    <x v="50"/>
    <n v="2"/>
    <n v="2"/>
    <n v="936.38"/>
    <n v="898.9"/>
    <n v="37.479999999999997"/>
    <n v="449.45"/>
  </r>
  <r>
    <x v="55"/>
    <s v="pcs"/>
    <x v="41"/>
    <n v="1"/>
    <n v="1"/>
    <n v="859.02"/>
    <n v="790"/>
    <n v="69.02"/>
    <n v="790"/>
  </r>
  <r>
    <x v="55"/>
    <s v="construcao_ferramentas_jardim"/>
    <x v="47"/>
    <n v="4"/>
    <n v="4"/>
    <n v="811.24"/>
    <n v="674.68"/>
    <n v="136.56"/>
    <n v="168.67"/>
  </r>
  <r>
    <x v="55"/>
    <s v="casa_construcao"/>
    <x v="48"/>
    <n v="7"/>
    <n v="11"/>
    <n v="735.82"/>
    <n v="604.29999999999995"/>
    <n v="131.52000000000001"/>
    <n v="86.328571428571436"/>
  </r>
  <r>
    <x v="55"/>
    <s v="livros_interesse_geral"/>
    <x v="35"/>
    <n v="8"/>
    <n v="11"/>
    <n v="725.06"/>
    <n v="579.65"/>
    <n v="145.41"/>
    <n v="72.456249999999997"/>
  </r>
  <r>
    <x v="55"/>
    <s v="moveis_sala"/>
    <x v="30"/>
    <n v="4"/>
    <n v="4"/>
    <n v="663.8"/>
    <n v="557.87"/>
    <n v="105.93"/>
    <n v="139.4675"/>
  </r>
  <r>
    <x v="55"/>
    <s v="bebidas"/>
    <x v="54"/>
    <n v="7"/>
    <n v="8"/>
    <n v="595.86"/>
    <n v="482.96"/>
    <n v="112.9"/>
    <n v="68.994285714285709"/>
  </r>
  <r>
    <x v="55"/>
    <s v="alimentos"/>
    <x v="39"/>
    <n v="9"/>
    <n v="9"/>
    <n v="556.04999999999995"/>
    <n v="448.57"/>
    <n v="107.48"/>
    <n v="49.841111111111111"/>
  </r>
  <r>
    <x v="55"/>
    <s v="casa_conforto"/>
    <x v="44"/>
    <n v="4"/>
    <n v="4"/>
    <n v="470.3"/>
    <n v="424.79"/>
    <n v="45.51"/>
    <n v="106.19750000000001"/>
  </r>
  <r>
    <x v="55"/>
    <s v="livros_tecnicos"/>
    <x v="51"/>
    <n v="5"/>
    <n v="6"/>
    <n v="451.96"/>
    <n v="358.45"/>
    <n v="93.51"/>
    <n v="71.69"/>
  </r>
  <r>
    <x v="55"/>
    <s v="industria_comercio_e_negocios"/>
    <x v="53"/>
    <n v="3"/>
    <n v="3"/>
    <n v="427.88"/>
    <n v="345.8"/>
    <n v="82.08"/>
    <n v="115.26666666666667"/>
  </r>
  <r>
    <x v="55"/>
    <s v="eletrodomesticos"/>
    <x v="49"/>
    <n v="2"/>
    <n v="2"/>
    <n v="307.18"/>
    <n v="274.74"/>
    <n v="32.44"/>
    <n v="137.37"/>
  </r>
  <r>
    <x v="55"/>
    <s v="construcao_ferramentas_ferramentas"/>
    <x v="60"/>
    <n v="3"/>
    <n v="3"/>
    <n v="272.82"/>
    <n v="209.7"/>
    <n v="63.12"/>
    <n v="69.900000000000006"/>
  </r>
  <r>
    <x v="55"/>
    <s v="artigos_de_natal"/>
    <x v="63"/>
    <n v="2"/>
    <n v="2"/>
    <n v="219"/>
    <n v="159.80000000000001"/>
    <n v="59.2"/>
    <n v="79.900000000000006"/>
  </r>
  <r>
    <x v="55"/>
    <s v="fraldas_higiene"/>
    <x v="71"/>
    <n v="1"/>
    <n v="5"/>
    <n v="188.45"/>
    <n v="125"/>
    <n v="63.45"/>
    <n v="125"/>
  </r>
  <r>
    <x v="55"/>
    <s v="artes"/>
    <x v="56"/>
    <n v="2"/>
    <n v="2"/>
    <n v="178.54"/>
    <n v="149"/>
    <n v="29.54"/>
    <n v="74.5"/>
  </r>
  <r>
    <x v="55"/>
    <s v="alimentos_bebidas"/>
    <x v="57"/>
    <n v="2"/>
    <n v="2"/>
    <n v="151.41"/>
    <n v="110.7"/>
    <n v="40.71"/>
    <n v="55.35"/>
  </r>
  <r>
    <x v="55"/>
    <s v="fashion_calcados"/>
    <x v="28"/>
    <n v="2"/>
    <n v="2"/>
    <n v="149.43"/>
    <n v="114.8"/>
    <n v="34.630000000000003"/>
    <n v="57.4"/>
  </r>
  <r>
    <x v="55"/>
    <s v="sinalizacao_e_seguranca"/>
    <x v="58"/>
    <n v="1"/>
    <n v="1"/>
    <n v="149.22999999999999"/>
    <n v="100"/>
    <n v="49.23"/>
    <n v="100"/>
  </r>
  <r>
    <x v="55"/>
    <s v="agro_industria_e_comercio"/>
    <x v="40"/>
    <n v="2"/>
    <n v="2"/>
    <n v="120.21"/>
    <n v="78"/>
    <n v="42.21"/>
    <n v="39"/>
  </r>
  <r>
    <x v="55"/>
    <s v="moveis_colchao_e_estofado"/>
    <x v="62"/>
    <n v="1"/>
    <n v="1"/>
    <n v="111.62"/>
    <n v="75"/>
    <n v="36.619999999999997"/>
    <n v="75"/>
  </r>
  <r>
    <x v="55"/>
    <s v="artigos_de_festas"/>
    <x v="69"/>
    <n v="1"/>
    <n v="1"/>
    <n v="84.63"/>
    <n v="67.900000000000006"/>
    <n v="16.73"/>
    <n v="67.900000000000006"/>
  </r>
  <r>
    <x v="55"/>
    <s v="tablets_impressao_imagem"/>
    <x v="42"/>
    <n v="1"/>
    <n v="1"/>
    <n v="60.72"/>
    <n v="52"/>
    <n v="8.7200000000000006"/>
    <n v="52"/>
  </r>
  <r>
    <x v="55"/>
    <s v="fashion_roupa_masculina"/>
    <x v="25"/>
    <n v="1"/>
    <n v="1"/>
    <n v="58.6"/>
    <n v="43.5"/>
    <n v="15.1"/>
    <n v="43.5"/>
  </r>
  <r>
    <x v="55"/>
    <s v="fashion_roupa_feminina"/>
    <x v="37"/>
    <n v="1"/>
    <n v="1"/>
    <n v="39.08"/>
    <n v="29.99"/>
    <n v="9.09"/>
    <n v="29.99"/>
  </r>
  <r>
    <x v="55"/>
    <s v="market_place"/>
    <x v="24"/>
    <n v="1"/>
    <n v="1"/>
    <n v="36.65"/>
    <n v="27.93"/>
    <n v="8.7200000000000006"/>
    <n v="27.93"/>
  </r>
  <r>
    <x v="55"/>
    <s v="telefonia_fixa"/>
    <x v="11"/>
    <n v="1"/>
    <n v="1"/>
    <n v="32.090000000000003"/>
    <n v="15.3"/>
    <n v="16.79"/>
    <n v="15.3"/>
  </r>
  <r>
    <x v="56"/>
    <s v="informatica_acessorios"/>
    <x v="19"/>
    <n v="187"/>
    <n v="214"/>
    <n v="26468.65"/>
    <n v="22620.57"/>
    <n v="3848.08"/>
    <n v="120.96561497326203"/>
  </r>
  <r>
    <x v="56"/>
    <s v="esporte_lazer"/>
    <x v="16"/>
    <n v="151"/>
    <n v="174"/>
    <n v="22221.1"/>
    <n v="18973.47"/>
    <n v="3247.63"/>
    <n v="125.65211920529802"/>
  </r>
  <r>
    <x v="56"/>
    <s v="cama_mesa_banho"/>
    <x v="9"/>
    <n v="160"/>
    <n v="205"/>
    <n v="20548.759999999998"/>
    <n v="17322.650000000001"/>
    <n v="3226.11"/>
    <n v="108.26656250000001"/>
  </r>
  <r>
    <x v="56"/>
    <s v="beleza_saude"/>
    <x v="0"/>
    <n v="120"/>
    <n v="130"/>
    <n v="20161.09"/>
    <n v="17848.84"/>
    <n v="2312.25"/>
    <n v="148.74033333333333"/>
  </r>
  <r>
    <x v="56"/>
    <s v="relogios_presentes"/>
    <x v="5"/>
    <n v="83"/>
    <n v="97"/>
    <n v="19965.54"/>
    <n v="18396.169999999998"/>
    <n v="1569.37"/>
    <n v="221.64060240963855"/>
  </r>
  <r>
    <x v="56"/>
    <s v="automotivo"/>
    <x v="12"/>
    <n v="68"/>
    <n v="73"/>
    <n v="10945.45"/>
    <n v="9462.14"/>
    <n v="1483.31"/>
    <n v="139.14911764705883"/>
  </r>
  <r>
    <x v="56"/>
    <s v="utilidades_domesticas"/>
    <x v="17"/>
    <n v="71"/>
    <n v="79"/>
    <n v="10200.450000000001"/>
    <n v="8314.76"/>
    <n v="1885.69"/>
    <n v="117.10929577464789"/>
  </r>
  <r>
    <x v="56"/>
    <s v="moveis_decoracao"/>
    <x v="10"/>
    <n v="67"/>
    <n v="79"/>
    <n v="8771.2999999999993"/>
    <n v="7333.32"/>
    <n v="1437.98"/>
    <n v="109.45253731343283"/>
  </r>
  <r>
    <x v="56"/>
    <s v="moveis_escritorio"/>
    <x v="31"/>
    <n v="21"/>
    <n v="41"/>
    <n v="7206.84"/>
    <n v="5336.66"/>
    <n v="1870.18"/>
    <n v="254.12666666666664"/>
  </r>
  <r>
    <x v="56"/>
    <s v="cool_stuff"/>
    <x v="1"/>
    <n v="39"/>
    <n v="40"/>
    <n v="6634.02"/>
    <n v="5900.75"/>
    <n v="733.27"/>
    <n v="151.30128205128204"/>
  </r>
  <r>
    <x v="56"/>
    <s v="ferramentas_jardim"/>
    <x v="2"/>
    <n v="45"/>
    <n v="59"/>
    <n v="6263.37"/>
    <n v="4940"/>
    <n v="1323.37"/>
    <n v="109.77777777777779"/>
  </r>
  <r>
    <x v="56"/>
    <s v="eletronicos"/>
    <x v="21"/>
    <n v="76"/>
    <n v="88"/>
    <n v="5881.22"/>
    <n v="4498.38"/>
    <n v="1382.84"/>
    <n v="59.18921052631579"/>
  </r>
  <r>
    <x v="56"/>
    <s v="perfumaria"/>
    <x v="26"/>
    <n v="45"/>
    <n v="55"/>
    <n v="5423.24"/>
    <n v="4618.93"/>
    <n v="804.31"/>
    <n v="102.64288888888888"/>
  </r>
  <r>
    <x v="56"/>
    <s v="telefonia"/>
    <x v="20"/>
    <n v="90"/>
    <n v="92"/>
    <n v="4418.0200000000004"/>
    <n v="2979.78"/>
    <n v="1438.24"/>
    <n v="33.108666666666672"/>
  </r>
  <r>
    <x v="56"/>
    <s v="eletrodomesticos_2"/>
    <x v="23"/>
    <n v="6"/>
    <n v="6"/>
    <n v="4291.3"/>
    <n v="4019.49"/>
    <n v="271.81"/>
    <n v="669.91499999999996"/>
  </r>
  <r>
    <x v="56"/>
    <s v="moveis_cozinha_area_de_servico_jantar_e_jardim"/>
    <x v="36"/>
    <n v="10"/>
    <n v="11"/>
    <n v="3970.49"/>
    <n v="3456.48"/>
    <n v="514.01"/>
    <n v="345.64800000000002"/>
  </r>
  <r>
    <x v="56"/>
    <s v="papelaria"/>
    <x v="15"/>
    <n v="43"/>
    <n v="45"/>
    <n v="3939.77"/>
    <n v="3241.74"/>
    <n v="698.03"/>
    <n v="75.389302325581397"/>
  </r>
  <r>
    <x v="56"/>
    <s v="unknown"/>
    <x v="22"/>
    <n v="26"/>
    <n v="27"/>
    <n v="3604.92"/>
    <n v="3112.11"/>
    <n v="492.81"/>
    <n v="119.69653846153845"/>
  </r>
  <r>
    <x v="56"/>
    <s v="brinquedos"/>
    <x v="4"/>
    <n v="29"/>
    <n v="29"/>
    <n v="3122.74"/>
    <n v="2628.71"/>
    <n v="494.03"/>
    <n v="90.645172413793105"/>
  </r>
  <r>
    <x v="56"/>
    <s v="bebes"/>
    <x v="13"/>
    <n v="21"/>
    <n v="22"/>
    <n v="2994.65"/>
    <n v="2598.14"/>
    <n v="396.51"/>
    <n v="123.72095238095237"/>
  </r>
  <r>
    <x v="56"/>
    <s v="malas_acessorios"/>
    <x v="32"/>
    <n v="17"/>
    <n v="18"/>
    <n v="2643.13"/>
    <n v="2279.87"/>
    <n v="363.26"/>
    <n v="134.11000000000001"/>
  </r>
  <r>
    <x v="56"/>
    <s v="pet_shop"/>
    <x v="8"/>
    <n v="15"/>
    <n v="16"/>
    <n v="2263.6999999999998"/>
    <n v="1751.87"/>
    <n v="511.83"/>
    <n v="116.79133333333333"/>
  </r>
  <r>
    <x v="56"/>
    <s v="construcao_ferramentas_construcao"/>
    <x v="43"/>
    <n v="15"/>
    <n v="21"/>
    <n v="2252.9"/>
    <n v="1961.86"/>
    <n v="291.04000000000002"/>
    <n v="130.79066666666668"/>
  </r>
  <r>
    <x v="56"/>
    <s v="casa_construcao"/>
    <x v="48"/>
    <n v="5"/>
    <n v="5"/>
    <n v="2227.4499999999998"/>
    <n v="1994.27"/>
    <n v="233.18"/>
    <n v="398.85399999999998"/>
  </r>
  <r>
    <x v="56"/>
    <s v="eletroportateis"/>
    <x v="18"/>
    <n v="13"/>
    <n v="14"/>
    <n v="2208.3200000000002"/>
    <n v="1862.59"/>
    <n v="345.73"/>
    <n v="143.27615384615385"/>
  </r>
  <r>
    <x v="56"/>
    <s v="agro_industria_e_comercio"/>
    <x v="40"/>
    <n v="6"/>
    <n v="6"/>
    <n v="1831.68"/>
    <n v="1702.5"/>
    <n v="129.18"/>
    <n v="283.75"/>
  </r>
  <r>
    <x v="56"/>
    <s v="construcao_ferramentas_seguranca"/>
    <x v="50"/>
    <n v="3"/>
    <n v="3"/>
    <n v="1765.33"/>
    <n v="1698.63"/>
    <n v="66.7"/>
    <n v="566.21"/>
  </r>
  <r>
    <x v="56"/>
    <s v="industria_comercio_e_negocios"/>
    <x v="53"/>
    <n v="5"/>
    <n v="6"/>
    <n v="1509.58"/>
    <n v="1352.6"/>
    <n v="156.97999999999999"/>
    <n v="270.52"/>
  </r>
  <r>
    <x v="56"/>
    <s v="fashion_bolsas_e_acessorios"/>
    <x v="3"/>
    <n v="21"/>
    <n v="21"/>
    <n v="1467.92"/>
    <n v="1140.8900000000001"/>
    <n v="327.02999999999997"/>
    <n v="54.328095238095237"/>
  </r>
  <r>
    <x v="56"/>
    <s v="instrumentos_musicais"/>
    <x v="33"/>
    <n v="11"/>
    <n v="11"/>
    <n v="1314.1"/>
    <n v="1143.3900000000001"/>
    <n v="170.71"/>
    <n v="103.94454545454546"/>
  </r>
  <r>
    <x v="56"/>
    <s v="consoles_games"/>
    <x v="7"/>
    <n v="7"/>
    <n v="7"/>
    <n v="1302.22"/>
    <n v="1131.57"/>
    <n v="170.65"/>
    <n v="161.65285714285713"/>
  </r>
  <r>
    <x v="56"/>
    <s v="audio"/>
    <x v="46"/>
    <n v="8"/>
    <n v="8"/>
    <n v="1264.52"/>
    <n v="1141.0899999999999"/>
    <n v="123.43"/>
    <n v="142.63624999999999"/>
  </r>
  <r>
    <x v="56"/>
    <s v="eletrodomesticos"/>
    <x v="49"/>
    <n v="8"/>
    <n v="9"/>
    <n v="902.38"/>
    <n v="762.47"/>
    <n v="139.91"/>
    <n v="95.308750000000003"/>
  </r>
  <r>
    <x v="56"/>
    <s v="moveis_sala"/>
    <x v="30"/>
    <n v="7"/>
    <n v="7"/>
    <n v="877.24"/>
    <n v="691.66"/>
    <n v="185.58"/>
    <n v="98.808571428571426"/>
  </r>
  <r>
    <x v="56"/>
    <s v="livros_tecnicos"/>
    <x v="51"/>
    <n v="10"/>
    <n v="11"/>
    <n v="846.46"/>
    <n v="703.49"/>
    <n v="142.97"/>
    <n v="70.349000000000004"/>
  </r>
  <r>
    <x v="56"/>
    <s v="artigos_de_natal"/>
    <x v="63"/>
    <n v="5"/>
    <n v="6"/>
    <n v="642.25"/>
    <n v="509.6"/>
    <n v="132.65"/>
    <n v="101.92"/>
  </r>
  <r>
    <x v="56"/>
    <s v="artes"/>
    <x v="56"/>
    <n v="3"/>
    <n v="3"/>
    <n v="605.25"/>
    <n v="553"/>
    <n v="52.25"/>
    <n v="184.33333333333331"/>
  </r>
  <r>
    <x v="56"/>
    <s v="climatizacao"/>
    <x v="29"/>
    <n v="4"/>
    <n v="5"/>
    <n v="581.58000000000004"/>
    <n v="500.8"/>
    <n v="80.78"/>
    <n v="125.2"/>
  </r>
  <r>
    <x v="56"/>
    <s v="market_place"/>
    <x v="24"/>
    <n v="3"/>
    <n v="4"/>
    <n v="569.57000000000005"/>
    <n v="464.9"/>
    <n v="104.67"/>
    <n v="154.96666666666667"/>
  </r>
  <r>
    <x v="56"/>
    <s v="bebidas"/>
    <x v="54"/>
    <n v="6"/>
    <n v="9"/>
    <n v="445.96"/>
    <n v="328.05"/>
    <n v="117.91"/>
    <n v="54.674999999999997"/>
  </r>
  <r>
    <x v="56"/>
    <s v="construcao_ferramentas_iluminacao"/>
    <x v="68"/>
    <n v="2"/>
    <n v="2"/>
    <n v="416.27"/>
    <n v="355"/>
    <n v="61.27"/>
    <n v="177.5"/>
  </r>
  <r>
    <x v="56"/>
    <s v="alimentos"/>
    <x v="39"/>
    <n v="4"/>
    <n v="9"/>
    <n v="405.18"/>
    <n v="305.05"/>
    <n v="100.13"/>
    <n v="76.262500000000003"/>
  </r>
  <r>
    <x v="56"/>
    <s v="construcao_ferramentas_ferramentas"/>
    <x v="60"/>
    <n v="5"/>
    <n v="5"/>
    <n v="361.61"/>
    <n v="268.7"/>
    <n v="92.91"/>
    <n v="53.74"/>
  </r>
  <r>
    <x v="56"/>
    <s v="construcao_ferramentas_jardim"/>
    <x v="47"/>
    <n v="3"/>
    <n v="4"/>
    <n v="358.6"/>
    <n v="277.97000000000003"/>
    <n v="80.63"/>
    <n v="92.656666666666666"/>
  </r>
  <r>
    <x v="56"/>
    <s v="livros_importados"/>
    <x v="61"/>
    <n v="3"/>
    <n v="3"/>
    <n v="311.66000000000003"/>
    <n v="285"/>
    <n v="26.66"/>
    <n v="95"/>
  </r>
  <r>
    <x v="56"/>
    <s v="fashion_calcados"/>
    <x v="28"/>
    <n v="1"/>
    <n v="3"/>
    <n v="308.33"/>
    <n v="254.7"/>
    <n v="53.63"/>
    <n v="254.7"/>
  </r>
  <r>
    <x v="56"/>
    <s v="casa_conforto"/>
    <x v="44"/>
    <n v="2"/>
    <n v="2"/>
    <n v="282.13"/>
    <n v="246.89"/>
    <n v="35.24"/>
    <n v="123.44499999999999"/>
  </r>
  <r>
    <x v="56"/>
    <s v="livros_interesse_geral"/>
    <x v="35"/>
    <n v="6"/>
    <n v="6"/>
    <n v="229.81"/>
    <n v="161.65"/>
    <n v="68.16"/>
    <n v="26.941666666666666"/>
  </r>
  <r>
    <x v="56"/>
    <s v="fashion_underwear_e_moda_praia"/>
    <x v="27"/>
    <n v="2"/>
    <n v="2"/>
    <n v="136.82"/>
    <n v="109.8"/>
    <n v="27.02"/>
    <n v="54.9"/>
  </r>
  <r>
    <x v="56"/>
    <s v="tablets_impressao_imagem"/>
    <x v="42"/>
    <n v="2"/>
    <n v="2"/>
    <n v="136.18"/>
    <n v="109.8"/>
    <n v="26.38"/>
    <n v="54.9"/>
  </r>
  <r>
    <x v="56"/>
    <s v="telefonia_fixa"/>
    <x v="11"/>
    <n v="1"/>
    <n v="2"/>
    <n v="85.5"/>
    <n v="61.8"/>
    <n v="23.7"/>
    <n v="61.8"/>
  </r>
  <r>
    <x v="56"/>
    <s v="fashion_roupa_feminina"/>
    <x v="37"/>
    <n v="1"/>
    <n v="1"/>
    <n v="78.7"/>
    <n v="65.900000000000006"/>
    <n v="12.8"/>
    <n v="65.900000000000006"/>
  </r>
  <r>
    <x v="56"/>
    <s v="fashion_roupa_masculina"/>
    <x v="25"/>
    <n v="1"/>
    <n v="1"/>
    <n v="72.66"/>
    <n v="59.9"/>
    <n v="12.76"/>
    <n v="59.9"/>
  </r>
  <r>
    <x v="56"/>
    <s v="alimentos_bebidas"/>
    <x v="57"/>
    <n v="1"/>
    <n v="1"/>
    <n v="70.02"/>
    <n v="53.4"/>
    <n v="16.62"/>
    <n v="53.4"/>
  </r>
  <r>
    <x v="56"/>
    <s v="dvds_blu_ray"/>
    <x v="45"/>
    <n v="1"/>
    <n v="1"/>
    <n v="46.05"/>
    <n v="24.9"/>
    <n v="21.15"/>
    <n v="24.9"/>
  </r>
  <r>
    <x v="56"/>
    <s v="flores"/>
    <x v="70"/>
    <n v="1"/>
    <n v="1"/>
    <n v="30.29"/>
    <n v="17.600000000000001"/>
    <n v="12.69"/>
    <n v="17.600000000000001"/>
  </r>
  <r>
    <x v="57"/>
    <s v="informatica_acessorios"/>
    <x v="19"/>
    <n v="183"/>
    <n v="209"/>
    <n v="25176.63"/>
    <n v="21291.14"/>
    <n v="3885.49"/>
    <n v="116.34502732240438"/>
  </r>
  <r>
    <x v="57"/>
    <s v="esporte_lazer"/>
    <x v="16"/>
    <n v="138"/>
    <n v="161"/>
    <n v="25040.13"/>
    <n v="21866.400000000001"/>
    <n v="3173.73"/>
    <n v="158.45217391304348"/>
  </r>
  <r>
    <x v="57"/>
    <s v="beleza_saude"/>
    <x v="0"/>
    <n v="133"/>
    <n v="146"/>
    <n v="20905.060000000001"/>
    <n v="18444.830000000002"/>
    <n v="2460.23"/>
    <n v="138.68293233082707"/>
  </r>
  <r>
    <x v="57"/>
    <s v="cama_mesa_banho"/>
    <x v="9"/>
    <n v="174"/>
    <n v="200"/>
    <n v="19764.169999999998"/>
    <n v="16477.060000000001"/>
    <n v="3287.11"/>
    <n v="94.695747126436785"/>
  </r>
  <r>
    <x v="57"/>
    <s v="relogios_presentes"/>
    <x v="5"/>
    <n v="66"/>
    <n v="70"/>
    <n v="14795.52"/>
    <n v="13629"/>
    <n v="1166.52"/>
    <n v="206.5"/>
  </r>
  <r>
    <x v="57"/>
    <s v="automotivo"/>
    <x v="12"/>
    <n v="52"/>
    <n v="52"/>
    <n v="11511.49"/>
    <n v="10436.67"/>
    <n v="1074.82"/>
    <n v="200.7051923076923"/>
  </r>
  <r>
    <x v="57"/>
    <s v="utilidades_domesticas"/>
    <x v="17"/>
    <n v="61"/>
    <n v="77"/>
    <n v="9077.69"/>
    <n v="7635.49"/>
    <n v="1442.2"/>
    <n v="125.17196721311475"/>
  </r>
  <r>
    <x v="57"/>
    <s v="moveis_decoracao"/>
    <x v="10"/>
    <n v="59"/>
    <n v="70"/>
    <n v="7983.21"/>
    <n v="6629.64"/>
    <n v="1353.57"/>
    <n v="112.36677966101695"/>
  </r>
  <r>
    <x v="57"/>
    <s v="ferramentas_jardim"/>
    <x v="2"/>
    <n v="68"/>
    <n v="82"/>
    <n v="7838.7"/>
    <n v="6119.18"/>
    <n v="1719.52"/>
    <n v="89.987941176470585"/>
  </r>
  <r>
    <x v="57"/>
    <s v="cool_stuff"/>
    <x v="1"/>
    <n v="32"/>
    <n v="33"/>
    <n v="6366.45"/>
    <n v="5763.25"/>
    <n v="603.20000000000005"/>
    <n v="180.1015625"/>
  </r>
  <r>
    <x v="57"/>
    <s v="perfumaria"/>
    <x v="26"/>
    <n v="47"/>
    <n v="49"/>
    <n v="6287.55"/>
    <n v="5587.59"/>
    <n v="699.96"/>
    <n v="118.88489361702129"/>
  </r>
  <r>
    <x v="57"/>
    <s v="telefonia"/>
    <x v="20"/>
    <n v="94"/>
    <n v="96"/>
    <n v="5955.63"/>
    <n v="4648.7700000000004"/>
    <n v="1306.8599999999999"/>
    <n v="49.454999999999998"/>
  </r>
  <r>
    <x v="57"/>
    <s v="moveis_escritorio"/>
    <x v="31"/>
    <n v="20"/>
    <n v="26"/>
    <n v="5219.07"/>
    <n v="4270.25"/>
    <n v="948.82"/>
    <n v="213.51249999999999"/>
  </r>
  <r>
    <x v="57"/>
    <s v="bebes"/>
    <x v="13"/>
    <n v="39"/>
    <n v="40"/>
    <n v="4817.2700000000004"/>
    <n v="4078.09"/>
    <n v="739.18"/>
    <n v="104.56641025641025"/>
  </r>
  <r>
    <x v="57"/>
    <s v="eletronicos"/>
    <x v="21"/>
    <n v="75"/>
    <n v="76"/>
    <n v="4382.6499999999996"/>
    <n v="3177.54"/>
    <n v="1205.1099999999999"/>
    <n v="42.367199999999997"/>
  </r>
  <r>
    <x v="57"/>
    <s v="eletrodomesticos_2"/>
    <x v="23"/>
    <n v="4"/>
    <n v="4"/>
    <n v="4381.72"/>
    <n v="4099.99"/>
    <n v="281.73"/>
    <n v="1024.9974999999999"/>
  </r>
  <r>
    <x v="57"/>
    <s v="telefonia_fixa"/>
    <x v="11"/>
    <n v="5"/>
    <n v="6"/>
    <n v="4372.5200000000004"/>
    <n v="4269.99"/>
    <n v="102.53"/>
    <n v="853.99800000000005"/>
  </r>
  <r>
    <x v="57"/>
    <s v="unknown"/>
    <x v="22"/>
    <n v="27"/>
    <n v="30"/>
    <n v="3995.78"/>
    <n v="3540.83"/>
    <n v="454.95"/>
    <n v="131.14185185185184"/>
  </r>
  <r>
    <x v="57"/>
    <s v="brinquedos"/>
    <x v="4"/>
    <n v="30"/>
    <n v="32"/>
    <n v="3600.64"/>
    <n v="3107.9"/>
    <n v="492.74"/>
    <n v="103.59666666666666"/>
  </r>
  <r>
    <x v="57"/>
    <s v="construcao_ferramentas_seguranca"/>
    <x v="50"/>
    <n v="2"/>
    <n v="2"/>
    <n v="3370.96"/>
    <n v="3298.9"/>
    <n v="72.06"/>
    <n v="1649.45"/>
  </r>
  <r>
    <x v="57"/>
    <s v="consoles_games"/>
    <x v="7"/>
    <n v="10"/>
    <n v="10"/>
    <n v="3266.45"/>
    <n v="3044.75"/>
    <n v="221.7"/>
    <n v="304.47500000000002"/>
  </r>
  <r>
    <x v="57"/>
    <s v="papelaria"/>
    <x v="15"/>
    <n v="33"/>
    <n v="34"/>
    <n v="3230.55"/>
    <n v="2634.28"/>
    <n v="596.27"/>
    <n v="79.826666666666668"/>
  </r>
  <r>
    <x v="57"/>
    <s v="fashion_bolsas_e_acessorios"/>
    <x v="3"/>
    <n v="24"/>
    <n v="27"/>
    <n v="3155.22"/>
    <n v="2715.77"/>
    <n v="439.45"/>
    <n v="113.15708333333333"/>
  </r>
  <r>
    <x v="57"/>
    <s v="construcao_ferramentas_construcao"/>
    <x v="43"/>
    <n v="14"/>
    <n v="20"/>
    <n v="2569.64"/>
    <n v="2187.81"/>
    <n v="381.83"/>
    <n v="156.27214285714285"/>
  </r>
  <r>
    <x v="57"/>
    <s v="instrumentos_musicais"/>
    <x v="33"/>
    <n v="7"/>
    <n v="7"/>
    <n v="2514.59"/>
    <n v="2359.6"/>
    <n v="154.99"/>
    <n v="337.08571428571429"/>
  </r>
  <r>
    <x v="57"/>
    <s v="pet_shop"/>
    <x v="8"/>
    <n v="19"/>
    <n v="22"/>
    <n v="2481.2199999999998"/>
    <n v="2082.88"/>
    <n v="398.34"/>
    <n v="109.62526315789474"/>
  </r>
  <r>
    <x v="57"/>
    <s v="agro_industria_e_comercio"/>
    <x v="40"/>
    <n v="4"/>
    <n v="8"/>
    <n v="2164.96"/>
    <n v="1939.3"/>
    <n v="225.66"/>
    <n v="484.82499999999999"/>
  </r>
  <r>
    <x v="57"/>
    <s v="malas_acessorios"/>
    <x v="32"/>
    <n v="14"/>
    <n v="14"/>
    <n v="2012"/>
    <n v="1621.16"/>
    <n v="390.84"/>
    <n v="115.79714285714286"/>
  </r>
  <r>
    <x v="57"/>
    <s v="eletrodomesticos"/>
    <x v="49"/>
    <n v="9"/>
    <n v="9"/>
    <n v="1703.63"/>
    <n v="1537.99"/>
    <n v="165.64"/>
    <n v="170.88777777777776"/>
  </r>
  <r>
    <x v="57"/>
    <s v="casa_conforto"/>
    <x v="44"/>
    <n v="7"/>
    <n v="7"/>
    <n v="1264.23"/>
    <n v="1123.5999999999999"/>
    <n v="140.63"/>
    <n v="160.51428571428573"/>
  </r>
  <r>
    <x v="57"/>
    <s v="market_place"/>
    <x v="24"/>
    <n v="7"/>
    <n v="15"/>
    <n v="1247.71"/>
    <n v="1028.67"/>
    <n v="219.04"/>
    <n v="146.95285714285714"/>
  </r>
  <r>
    <x v="57"/>
    <s v="moveis_cozinha_area_de_servico_jantar_e_jardim"/>
    <x v="36"/>
    <n v="3"/>
    <n v="4"/>
    <n v="1121.68"/>
    <n v="877.78"/>
    <n v="243.9"/>
    <n v="292.59333333333336"/>
  </r>
  <r>
    <x v="57"/>
    <s v="artigos_de_natal"/>
    <x v="63"/>
    <n v="8"/>
    <n v="10"/>
    <n v="1114.5899999999999"/>
    <n v="881.3"/>
    <n v="233.29"/>
    <n v="110.16249999999999"/>
  </r>
  <r>
    <x v="57"/>
    <s v="construcao_ferramentas_jardim"/>
    <x v="47"/>
    <n v="6"/>
    <n v="7"/>
    <n v="940.37"/>
    <n v="805.29"/>
    <n v="135.08000000000001"/>
    <n v="134.215"/>
  </r>
  <r>
    <x v="57"/>
    <s v="artes"/>
    <x v="56"/>
    <n v="6"/>
    <n v="7"/>
    <n v="920.93"/>
    <n v="723.85"/>
    <n v="197.08"/>
    <n v="120.64166666666668"/>
  </r>
  <r>
    <x v="57"/>
    <s v="bebidas"/>
    <x v="54"/>
    <n v="5"/>
    <n v="5"/>
    <n v="892.07"/>
    <n v="812.96"/>
    <n v="79.11"/>
    <n v="162.59200000000001"/>
  </r>
  <r>
    <x v="57"/>
    <s v="casa_construcao"/>
    <x v="48"/>
    <n v="7"/>
    <n v="7"/>
    <n v="864.42"/>
    <n v="736"/>
    <n v="128.41999999999999"/>
    <n v="105.14285714285714"/>
  </r>
  <r>
    <x v="57"/>
    <s v="portateis_casa_forno_e_cafe"/>
    <x v="66"/>
    <n v="2"/>
    <n v="2"/>
    <n v="829.84"/>
    <n v="774.9"/>
    <n v="54.94"/>
    <n v="387.45"/>
  </r>
  <r>
    <x v="57"/>
    <s v="eletroportateis"/>
    <x v="18"/>
    <n v="5"/>
    <n v="5"/>
    <n v="823.76"/>
    <n v="727.88"/>
    <n v="95.88"/>
    <n v="145.57599999999999"/>
  </r>
  <r>
    <x v="57"/>
    <s v="industria_comercio_e_negocios"/>
    <x v="53"/>
    <n v="5"/>
    <n v="6"/>
    <n v="608.41999999999996"/>
    <n v="501.9"/>
    <n v="106.52"/>
    <n v="100.38"/>
  </r>
  <r>
    <x v="57"/>
    <s v="moveis_sala"/>
    <x v="30"/>
    <n v="3"/>
    <n v="3"/>
    <n v="384.96"/>
    <n v="299.97000000000003"/>
    <n v="84.99"/>
    <n v="99.99"/>
  </r>
  <r>
    <x v="57"/>
    <s v="alimentos_bebidas"/>
    <x v="57"/>
    <n v="6"/>
    <n v="8"/>
    <n v="380"/>
    <n v="282.47000000000003"/>
    <n v="97.53"/>
    <n v="47.078333333333333"/>
  </r>
  <r>
    <x v="57"/>
    <s v="livros_interesse_geral"/>
    <x v="35"/>
    <n v="6"/>
    <n v="6"/>
    <n v="358.39"/>
    <n v="281.89999999999998"/>
    <n v="76.489999999999995"/>
    <n v="46.983333333333334"/>
  </r>
  <r>
    <x v="57"/>
    <s v="moveis_quarto"/>
    <x v="6"/>
    <n v="1"/>
    <n v="1"/>
    <n v="280.56"/>
    <n v="199"/>
    <n v="81.56"/>
    <n v="199"/>
  </r>
  <r>
    <x v="57"/>
    <s v="fashion_calcados"/>
    <x v="28"/>
    <n v="3"/>
    <n v="4"/>
    <n v="266.45"/>
    <n v="204.1"/>
    <n v="62.35"/>
    <n v="68.033333333333331"/>
  </r>
  <r>
    <x v="57"/>
    <s v="livros_tecnicos"/>
    <x v="51"/>
    <n v="3"/>
    <n v="3"/>
    <n v="236.32"/>
    <n v="196.9"/>
    <n v="39.42"/>
    <n v="65.63333333333334"/>
  </r>
  <r>
    <x v="57"/>
    <s v="moveis_colchao_e_estofado"/>
    <x v="62"/>
    <n v="2"/>
    <n v="2"/>
    <n v="235.52"/>
    <n v="150"/>
    <n v="85.52"/>
    <n v="75"/>
  </r>
  <r>
    <x v="57"/>
    <s v="sinalizacao_e_seguranca"/>
    <x v="58"/>
    <n v="3"/>
    <n v="3"/>
    <n v="225.41"/>
    <n v="168.99"/>
    <n v="56.42"/>
    <n v="56.33"/>
  </r>
  <r>
    <x v="57"/>
    <s v="climatizacao"/>
    <x v="29"/>
    <n v="1"/>
    <n v="1"/>
    <n v="207.67"/>
    <n v="189.9"/>
    <n v="17.77"/>
    <n v="189.9"/>
  </r>
  <r>
    <x v="57"/>
    <s v="fashion_underwear_e_moda_praia"/>
    <x v="27"/>
    <n v="3"/>
    <n v="3"/>
    <n v="191.75"/>
    <n v="149.69999999999999"/>
    <n v="42.05"/>
    <n v="49.9"/>
  </r>
  <r>
    <x v="57"/>
    <s v="alimentos"/>
    <x v="39"/>
    <n v="3"/>
    <n v="3"/>
    <n v="185.84"/>
    <n v="141.84"/>
    <n v="44"/>
    <n v="47.28"/>
  </r>
  <r>
    <x v="57"/>
    <s v="tablets_impressao_imagem"/>
    <x v="42"/>
    <n v="2"/>
    <n v="2"/>
    <n v="147.66999999999999"/>
    <n v="106.9"/>
    <n v="40.770000000000003"/>
    <n v="53.45"/>
  </r>
  <r>
    <x v="57"/>
    <s v="construcao_ferramentas_iluminacao"/>
    <x v="68"/>
    <n v="1"/>
    <n v="1"/>
    <n v="138.09"/>
    <n v="120"/>
    <n v="18.09"/>
    <n v="120"/>
  </r>
  <r>
    <x v="57"/>
    <s v="flores"/>
    <x v="70"/>
    <n v="2"/>
    <n v="2"/>
    <n v="118.73"/>
    <n v="90.89"/>
    <n v="27.84"/>
    <n v="45.445"/>
  </r>
  <r>
    <x v="57"/>
    <s v="audio"/>
    <x v="46"/>
    <n v="2"/>
    <n v="2"/>
    <n v="55.36"/>
    <n v="39.799999999999997"/>
    <n v="15.56"/>
    <n v="19.899999999999999"/>
  </r>
  <r>
    <x v="57"/>
    <s v="dvds_blu_ray"/>
    <x v="45"/>
    <n v="1"/>
    <n v="1"/>
    <n v="42.53"/>
    <n v="24.9"/>
    <n v="17.63"/>
    <n v="24.9"/>
  </r>
  <r>
    <x v="58"/>
    <s v="informatica_acessorios"/>
    <x v="19"/>
    <n v="171"/>
    <n v="205"/>
    <n v="25876.19"/>
    <n v="22225.119999999999"/>
    <n v="3651.07"/>
    <n v="129.9714619883041"/>
  </r>
  <r>
    <x v="58"/>
    <s v="beleza_saude"/>
    <x v="0"/>
    <n v="152"/>
    <n v="171"/>
    <n v="24272.51"/>
    <n v="21549.61"/>
    <n v="2722.9"/>
    <n v="141.77375000000001"/>
  </r>
  <r>
    <x v="58"/>
    <s v="esporte_lazer"/>
    <x v="16"/>
    <n v="135"/>
    <n v="145"/>
    <n v="20029.14"/>
    <n v="17234.080000000002"/>
    <n v="2795.06"/>
    <n v="127.65985185185185"/>
  </r>
  <r>
    <x v="58"/>
    <s v="cama_mesa_banho"/>
    <x v="9"/>
    <n v="149"/>
    <n v="181"/>
    <n v="18398.23"/>
    <n v="15431.91"/>
    <n v="2966.32"/>
    <n v="103.56986577181209"/>
  </r>
  <r>
    <x v="58"/>
    <s v="moveis_decoracao"/>
    <x v="10"/>
    <n v="95"/>
    <n v="119"/>
    <n v="12660.68"/>
    <n v="10435.44"/>
    <n v="2225.2399999999998"/>
    <n v="109.84673684210527"/>
  </r>
  <r>
    <x v="58"/>
    <s v="relogios_presentes"/>
    <x v="5"/>
    <n v="58"/>
    <n v="65"/>
    <n v="11489.19"/>
    <n v="10170.870000000001"/>
    <n v="1318.32"/>
    <n v="175.3598275862069"/>
  </r>
  <r>
    <x v="58"/>
    <s v="automotivo"/>
    <x v="12"/>
    <n v="87"/>
    <n v="95"/>
    <n v="11347.24"/>
    <n v="9557.2900000000009"/>
    <n v="1789.95"/>
    <n v="109.85390804597701"/>
  </r>
  <r>
    <x v="58"/>
    <s v="ferramentas_jardim"/>
    <x v="2"/>
    <n v="67"/>
    <n v="90"/>
    <n v="10857.27"/>
    <n v="8639.61"/>
    <n v="2217.66"/>
    <n v="128.94940298507464"/>
  </r>
  <r>
    <x v="58"/>
    <s v="cool_stuff"/>
    <x v="1"/>
    <n v="51"/>
    <n v="51"/>
    <n v="10374.24"/>
    <n v="9361.0499999999993"/>
    <n v="1013.19"/>
    <n v="183.55"/>
  </r>
  <r>
    <x v="58"/>
    <s v="utilidades_domesticas"/>
    <x v="17"/>
    <n v="84"/>
    <n v="103"/>
    <n v="10147.51"/>
    <n v="7935.85"/>
    <n v="2211.66"/>
    <n v="94.474404761904765"/>
  </r>
  <r>
    <x v="58"/>
    <s v="bebes"/>
    <x v="13"/>
    <n v="41"/>
    <n v="43"/>
    <n v="6622.57"/>
    <n v="5814.53"/>
    <n v="808.04"/>
    <n v="141.81780487804878"/>
  </r>
  <r>
    <x v="58"/>
    <s v="perfumaria"/>
    <x v="26"/>
    <n v="50"/>
    <n v="53"/>
    <n v="6587.35"/>
    <n v="5870.94"/>
    <n v="716.41"/>
    <n v="117.4188"/>
  </r>
  <r>
    <x v="58"/>
    <s v="unknown"/>
    <x v="22"/>
    <n v="33"/>
    <n v="39"/>
    <n v="4787.82"/>
    <n v="4091.29"/>
    <n v="696.53"/>
    <n v="123.97848484848484"/>
  </r>
  <r>
    <x v="58"/>
    <s v="eletronicos"/>
    <x v="21"/>
    <n v="72"/>
    <n v="80"/>
    <n v="4657.03"/>
    <n v="3420.83"/>
    <n v="1236.2"/>
    <n v="47.511527777777779"/>
  </r>
  <r>
    <x v="58"/>
    <s v="telefonia"/>
    <x v="20"/>
    <n v="85"/>
    <n v="91"/>
    <n v="4482.58"/>
    <n v="3229.14"/>
    <n v="1253.44"/>
    <n v="37.98988235294118"/>
  </r>
  <r>
    <x v="58"/>
    <s v="brinquedos"/>
    <x v="4"/>
    <n v="32"/>
    <n v="35"/>
    <n v="3921.63"/>
    <n v="3394.73"/>
    <n v="526.9"/>
    <n v="106.0853125"/>
  </r>
  <r>
    <x v="58"/>
    <s v="consoles_games"/>
    <x v="7"/>
    <n v="14"/>
    <n v="15"/>
    <n v="3203.36"/>
    <n v="2934.28"/>
    <n v="269.08"/>
    <n v="209.59142857142859"/>
  </r>
  <r>
    <x v="58"/>
    <s v="pet_shop"/>
    <x v="8"/>
    <n v="26"/>
    <n v="30"/>
    <n v="2978.61"/>
    <n v="2442.33"/>
    <n v="536.28"/>
    <n v="93.935769230769225"/>
  </r>
  <r>
    <x v="58"/>
    <s v="instrumentos_musicais"/>
    <x v="33"/>
    <n v="11"/>
    <n v="13"/>
    <n v="2699.22"/>
    <n v="2238.0500000000002"/>
    <n v="461.17"/>
    <n v="203.45909090909092"/>
  </r>
  <r>
    <x v="58"/>
    <s v="moveis_escritorio"/>
    <x v="31"/>
    <n v="3"/>
    <n v="7"/>
    <n v="2356.87"/>
    <n v="2075.6999999999998"/>
    <n v="281.17"/>
    <n v="691.9"/>
  </r>
  <r>
    <x v="58"/>
    <s v="eletrodomesticos_2"/>
    <x v="23"/>
    <n v="7"/>
    <n v="7"/>
    <n v="2244.8000000000002"/>
    <n v="1939.89"/>
    <n v="304.91000000000003"/>
    <n v="277.12714285714281"/>
  </r>
  <r>
    <x v="58"/>
    <s v="papelaria"/>
    <x v="15"/>
    <n v="20"/>
    <n v="22"/>
    <n v="2175"/>
    <n v="1855.86"/>
    <n v="319.14"/>
    <n v="92.793000000000006"/>
  </r>
  <r>
    <x v="58"/>
    <s v="malas_acessorios"/>
    <x v="32"/>
    <n v="13"/>
    <n v="15"/>
    <n v="1990.96"/>
    <n v="1703.15"/>
    <n v="287.81"/>
    <n v="131.01153846153846"/>
  </r>
  <r>
    <x v="58"/>
    <s v="fashion_bolsas_e_acessorios"/>
    <x v="3"/>
    <n v="23"/>
    <n v="23"/>
    <n v="1748.03"/>
    <n v="1395.05"/>
    <n v="352.98"/>
    <n v="60.654347826086948"/>
  </r>
  <r>
    <x v="58"/>
    <s v="agro_industria_e_comercio"/>
    <x v="40"/>
    <n v="2"/>
    <n v="3"/>
    <n v="1450"/>
    <n v="1373"/>
    <n v="77"/>
    <n v="686.5"/>
  </r>
  <r>
    <x v="58"/>
    <s v="construcao_ferramentas_construcao"/>
    <x v="43"/>
    <n v="7"/>
    <n v="7"/>
    <n v="1262.53"/>
    <n v="1128.9000000000001"/>
    <n v="133.63"/>
    <n v="161.27142857142857"/>
  </r>
  <r>
    <x v="58"/>
    <s v="industria_comercio_e_negocios"/>
    <x v="53"/>
    <n v="9"/>
    <n v="11"/>
    <n v="1243.1300000000001"/>
    <n v="1001.99"/>
    <n v="241.14"/>
    <n v="111.33222222222221"/>
  </r>
  <r>
    <x v="58"/>
    <s v="artigos_de_natal"/>
    <x v="63"/>
    <n v="4"/>
    <n v="9"/>
    <n v="1090.31"/>
    <n v="818.6"/>
    <n v="271.70999999999998"/>
    <n v="204.65"/>
  </r>
  <r>
    <x v="58"/>
    <s v="casa_construcao"/>
    <x v="48"/>
    <n v="6"/>
    <n v="6"/>
    <n v="1084.67"/>
    <n v="949.4"/>
    <n v="135.27000000000001"/>
    <n v="158.23333333333332"/>
  </r>
  <r>
    <x v="58"/>
    <s v="livros_interesse_geral"/>
    <x v="35"/>
    <n v="9"/>
    <n v="9"/>
    <n v="922.73"/>
    <n v="627.6"/>
    <n v="295.13"/>
    <n v="69.733333333333334"/>
  </r>
  <r>
    <x v="58"/>
    <s v="moveis_sala"/>
    <x v="30"/>
    <n v="6"/>
    <n v="6"/>
    <n v="901.08"/>
    <n v="742.17"/>
    <n v="158.91"/>
    <n v="123.69499999999999"/>
  </r>
  <r>
    <x v="58"/>
    <s v="bebidas"/>
    <x v="54"/>
    <n v="10"/>
    <n v="13"/>
    <n v="819.9"/>
    <n v="627.88"/>
    <n v="192.02"/>
    <n v="62.787999999999997"/>
  </r>
  <r>
    <x v="58"/>
    <s v="portateis_casa_forno_e_cafe"/>
    <x v="66"/>
    <n v="1"/>
    <n v="1"/>
    <n v="797.62"/>
    <n v="750"/>
    <n v="47.62"/>
    <n v="750"/>
  </r>
  <r>
    <x v="58"/>
    <s v="casa_conforto"/>
    <x v="44"/>
    <n v="5"/>
    <n v="5"/>
    <n v="718.91"/>
    <n v="642.69000000000005"/>
    <n v="76.22"/>
    <n v="128.53800000000001"/>
  </r>
  <r>
    <x v="58"/>
    <s v="climatizacao"/>
    <x v="29"/>
    <n v="4"/>
    <n v="4"/>
    <n v="711.41"/>
    <n v="637.70000000000005"/>
    <n v="73.709999999999994"/>
    <n v="159.42500000000001"/>
  </r>
  <r>
    <x v="58"/>
    <s v="market_place"/>
    <x v="24"/>
    <n v="6"/>
    <n v="6"/>
    <n v="663.57"/>
    <n v="565.63"/>
    <n v="97.94"/>
    <n v="94.271666666666661"/>
  </r>
  <r>
    <x v="58"/>
    <s v="eletroportateis"/>
    <x v="18"/>
    <n v="6"/>
    <n v="6"/>
    <n v="609.79"/>
    <n v="513.79999999999995"/>
    <n v="95.99"/>
    <n v="85.63333333333334"/>
  </r>
  <r>
    <x v="58"/>
    <s v="audio"/>
    <x v="46"/>
    <n v="1"/>
    <n v="1"/>
    <n v="608.88"/>
    <n v="590"/>
    <n v="18.88"/>
    <n v="590"/>
  </r>
  <r>
    <x v="58"/>
    <s v="eletrodomesticos"/>
    <x v="49"/>
    <n v="7"/>
    <n v="7"/>
    <n v="486.86"/>
    <n v="390.26"/>
    <n v="96.6"/>
    <n v="55.751428571428569"/>
  </r>
  <r>
    <x v="58"/>
    <s v="sinalizacao_e_seguranca"/>
    <x v="58"/>
    <n v="5"/>
    <n v="6"/>
    <n v="437.96"/>
    <n v="308.8"/>
    <n v="129.16"/>
    <n v="61.76"/>
  </r>
  <r>
    <x v="58"/>
    <s v="livros_tecnicos"/>
    <x v="51"/>
    <n v="6"/>
    <n v="7"/>
    <n v="436.46"/>
    <n v="342.97"/>
    <n v="93.49"/>
    <n v="57.161666666666669"/>
  </r>
  <r>
    <x v="58"/>
    <s v="alimentos"/>
    <x v="39"/>
    <n v="6"/>
    <n v="7"/>
    <n v="431.39"/>
    <n v="330.77"/>
    <n v="100.62"/>
    <n v="55.12833333333333"/>
  </r>
  <r>
    <x v="58"/>
    <s v="construcao_ferramentas_seguranca"/>
    <x v="50"/>
    <n v="1"/>
    <n v="1"/>
    <n v="416.48"/>
    <n v="399.93"/>
    <n v="16.55"/>
    <n v="399.93"/>
  </r>
  <r>
    <x v="58"/>
    <s v="construcao_ferramentas_iluminacao"/>
    <x v="68"/>
    <n v="2"/>
    <n v="4"/>
    <n v="390.44"/>
    <n v="327.97"/>
    <n v="62.47"/>
    <n v="163.98500000000001"/>
  </r>
  <r>
    <x v="58"/>
    <s v="telefonia_fixa"/>
    <x v="11"/>
    <n v="2"/>
    <n v="2"/>
    <n v="345.93"/>
    <n v="306.99"/>
    <n v="38.94"/>
    <n v="153.495"/>
  </r>
  <r>
    <x v="58"/>
    <s v="tablets_impressao_imagem"/>
    <x v="42"/>
    <n v="4"/>
    <n v="5"/>
    <n v="329.73"/>
    <n v="268.77999999999997"/>
    <n v="60.95"/>
    <n v="67.194999999999993"/>
  </r>
  <r>
    <x v="58"/>
    <s v="construcao_ferramentas_jardim"/>
    <x v="47"/>
    <n v="2"/>
    <n v="6"/>
    <n v="298.89999999999998"/>
    <n v="220.2"/>
    <n v="78.7"/>
    <n v="110.1"/>
  </r>
  <r>
    <x v="58"/>
    <s v="livros_importados"/>
    <x v="61"/>
    <n v="1"/>
    <n v="1"/>
    <n v="174.97"/>
    <n v="165"/>
    <n v="9.9700000000000006"/>
    <n v="165"/>
  </r>
  <r>
    <x v="58"/>
    <s v="alimentos_bebidas"/>
    <x v="57"/>
    <n v="2"/>
    <n v="2"/>
    <n v="140.57"/>
    <n v="114"/>
    <n v="26.57"/>
    <n v="57"/>
  </r>
  <r>
    <x v="58"/>
    <s v="artes"/>
    <x v="56"/>
    <n v="1"/>
    <n v="1"/>
    <n v="125.16"/>
    <n v="110.99"/>
    <n v="14.17"/>
    <n v="110.99"/>
  </r>
  <r>
    <x v="58"/>
    <s v="moveis_quarto"/>
    <x v="6"/>
    <n v="1"/>
    <n v="1"/>
    <n v="125.15"/>
    <n v="99.9"/>
    <n v="25.25"/>
    <n v="99.9"/>
  </r>
  <r>
    <x v="58"/>
    <s v="cine_foto"/>
    <x v="52"/>
    <n v="1"/>
    <n v="1"/>
    <n v="115.93"/>
    <n v="97.99"/>
    <n v="17.940000000000001"/>
    <n v="97.99"/>
  </r>
  <r>
    <x v="58"/>
    <s v="fashion_calcados"/>
    <x v="28"/>
    <n v="1"/>
    <n v="1"/>
    <n v="101.86"/>
    <n v="87.5"/>
    <n v="14.36"/>
    <n v="87.5"/>
  </r>
  <r>
    <x v="58"/>
    <s v="fashion_underwear_e_moda_praia"/>
    <x v="27"/>
    <n v="1"/>
    <n v="1"/>
    <n v="75.069999999999993"/>
    <n v="59.9"/>
    <n v="15.17"/>
    <n v="59.9"/>
  </r>
  <r>
    <x v="58"/>
    <s v="fashion_roupa_feminina"/>
    <x v="37"/>
    <n v="1"/>
    <n v="1"/>
    <n v="45.09"/>
    <n v="29.99"/>
    <n v="15.1"/>
    <n v="29.99"/>
  </r>
  <r>
    <x v="58"/>
    <s v="construcao_ferramentas_ferramentas"/>
    <x v="60"/>
    <n v="1"/>
    <n v="1"/>
    <n v="43.98"/>
    <n v="29.9"/>
    <n v="14.08"/>
    <n v="29.9"/>
  </r>
  <r>
    <x v="58"/>
    <s v="musica"/>
    <x v="14"/>
    <n v="1"/>
    <n v="1"/>
    <n v="40.07"/>
    <n v="24.97"/>
    <n v="15.1"/>
    <n v="24.97"/>
  </r>
  <r>
    <x v="58"/>
    <s v="flores"/>
    <x v="70"/>
    <n v="1"/>
    <n v="1"/>
    <n v="38.68"/>
    <n v="25.99"/>
    <n v="12.69"/>
    <n v="25.99"/>
  </r>
  <r>
    <x v="59"/>
    <s v="informatica_acessorios"/>
    <x v="19"/>
    <n v="227"/>
    <n v="296"/>
    <n v="35241.97"/>
    <n v="30047.56"/>
    <n v="5194.41"/>
    <n v="132.36810572687224"/>
  </r>
  <r>
    <x v="59"/>
    <s v="beleza_saude"/>
    <x v="0"/>
    <n v="150"/>
    <n v="166"/>
    <n v="19883.03"/>
    <n v="17242.12"/>
    <n v="2640.91"/>
    <n v="114.94746666666666"/>
  </r>
  <r>
    <x v="59"/>
    <s v="relogios_presentes"/>
    <x v="5"/>
    <n v="93"/>
    <n v="97"/>
    <n v="18879.990000000002"/>
    <n v="17104.32"/>
    <n v="1775.67"/>
    <n v="183.9174193548387"/>
  </r>
  <r>
    <x v="59"/>
    <s v="esporte_lazer"/>
    <x v="16"/>
    <n v="147"/>
    <n v="166"/>
    <n v="18007.57"/>
    <n v="15285.65"/>
    <n v="2721.92"/>
    <n v="103.98401360544217"/>
  </r>
  <r>
    <x v="59"/>
    <s v="cama_mesa_banho"/>
    <x v="9"/>
    <n v="123"/>
    <n v="143"/>
    <n v="16987.8"/>
    <n v="14623.4"/>
    <n v="2364.4"/>
    <n v="118.88943089430894"/>
  </r>
  <r>
    <x v="59"/>
    <s v="moveis_decoracao"/>
    <x v="10"/>
    <n v="97"/>
    <n v="124"/>
    <n v="14528.84"/>
    <n v="11983.01"/>
    <n v="2545.83"/>
    <n v="123.53618556701031"/>
  </r>
  <r>
    <x v="59"/>
    <s v="automotivo"/>
    <x v="12"/>
    <n v="83"/>
    <n v="87"/>
    <n v="12977.36"/>
    <n v="11221.6"/>
    <n v="1755.76"/>
    <n v="135.19999999999999"/>
  </r>
  <r>
    <x v="59"/>
    <s v="utilidades_domesticas"/>
    <x v="17"/>
    <n v="104"/>
    <n v="117"/>
    <n v="12807.19"/>
    <n v="10266.030000000001"/>
    <n v="2541.16"/>
    <n v="98.711826923076927"/>
  </r>
  <r>
    <x v="59"/>
    <s v="cool_stuff"/>
    <x v="1"/>
    <n v="57"/>
    <n v="59"/>
    <n v="9771.98"/>
    <n v="8585.9"/>
    <n v="1186.08"/>
    <n v="150.62982456140352"/>
  </r>
  <r>
    <x v="59"/>
    <s v="bebes"/>
    <x v="13"/>
    <n v="48"/>
    <n v="51"/>
    <n v="6364.38"/>
    <n v="5370.49"/>
    <n v="993.89"/>
    <n v="111.88520833333334"/>
  </r>
  <r>
    <x v="59"/>
    <s v="telefonia"/>
    <x v="20"/>
    <n v="83"/>
    <n v="98"/>
    <n v="5027.13"/>
    <n v="3805.29"/>
    <n v="1221.8399999999999"/>
    <n v="45.84686746987952"/>
  </r>
  <r>
    <x v="59"/>
    <s v="ferramentas_jardim"/>
    <x v="2"/>
    <n v="39"/>
    <n v="42"/>
    <n v="4989.57"/>
    <n v="4057.92"/>
    <n v="931.65"/>
    <n v="104.04923076923077"/>
  </r>
  <r>
    <x v="59"/>
    <s v="eletronicos"/>
    <x v="21"/>
    <n v="78"/>
    <n v="85"/>
    <n v="4766.43"/>
    <n v="3386.91"/>
    <n v="1379.52"/>
    <n v="43.421923076923079"/>
  </r>
  <r>
    <x v="59"/>
    <s v="perfumaria"/>
    <x v="26"/>
    <n v="45"/>
    <n v="48"/>
    <n v="4277.4399999999996"/>
    <n v="3631.31"/>
    <n v="646.13"/>
    <n v="80.695777777777778"/>
  </r>
  <r>
    <x v="59"/>
    <s v="consoles_games"/>
    <x v="7"/>
    <n v="13"/>
    <n v="13"/>
    <n v="4158"/>
    <n v="3905.35"/>
    <n v="252.65"/>
    <n v="300.41153846153844"/>
  </r>
  <r>
    <x v="59"/>
    <s v="construcao_ferramentas_construcao"/>
    <x v="43"/>
    <n v="17"/>
    <n v="17"/>
    <n v="4020.07"/>
    <n v="3678.99"/>
    <n v="341.08"/>
    <n v="216.41117647058823"/>
  </r>
  <r>
    <x v="59"/>
    <s v="moveis_sala"/>
    <x v="30"/>
    <n v="4"/>
    <n v="6"/>
    <n v="3260.51"/>
    <n v="2328.9899999999998"/>
    <n v="931.52"/>
    <n v="582.24749999999995"/>
  </r>
  <r>
    <x v="59"/>
    <s v="instrumentos_musicais"/>
    <x v="33"/>
    <n v="8"/>
    <n v="10"/>
    <n v="3204.52"/>
    <n v="2974.79"/>
    <n v="229.73"/>
    <n v="371.84875"/>
  </r>
  <r>
    <x v="59"/>
    <s v="fashion_bolsas_e_acessorios"/>
    <x v="3"/>
    <n v="33"/>
    <n v="34"/>
    <n v="3117.92"/>
    <n v="2547.4499999999998"/>
    <n v="570.47"/>
    <n v="77.195454545454538"/>
  </r>
  <r>
    <x v="59"/>
    <s v="moveis_escritorio"/>
    <x v="31"/>
    <n v="14"/>
    <n v="15"/>
    <n v="3059.23"/>
    <n v="2453.62"/>
    <n v="605.61"/>
    <n v="175.25857142857143"/>
  </r>
  <r>
    <x v="59"/>
    <s v="brinquedos"/>
    <x v="4"/>
    <n v="29"/>
    <n v="32"/>
    <n v="2956.89"/>
    <n v="2438.61"/>
    <n v="518.28"/>
    <n v="84.09"/>
  </r>
  <r>
    <x v="59"/>
    <s v="papelaria"/>
    <x v="15"/>
    <n v="31"/>
    <n v="39"/>
    <n v="2937.74"/>
    <n v="2244.1999999999998"/>
    <n v="693.54"/>
    <n v="72.393548387096772"/>
  </r>
  <r>
    <x v="59"/>
    <s v="unknown"/>
    <x v="22"/>
    <n v="25"/>
    <n v="25"/>
    <n v="2808.28"/>
    <n v="2397.87"/>
    <n v="410.41"/>
    <n v="95.9148"/>
  </r>
  <r>
    <x v="59"/>
    <s v="eletrodomesticos"/>
    <x v="49"/>
    <n v="15"/>
    <n v="15"/>
    <n v="2747.07"/>
    <n v="2469.42"/>
    <n v="277.64999999999998"/>
    <n v="164.62799999999999"/>
  </r>
  <r>
    <x v="59"/>
    <s v="pet_shop"/>
    <x v="8"/>
    <n v="18"/>
    <n v="23"/>
    <n v="2695.55"/>
    <n v="2311.16"/>
    <n v="384.39"/>
    <n v="128.39777777777778"/>
  </r>
  <r>
    <x v="59"/>
    <s v="malas_acessorios"/>
    <x v="32"/>
    <n v="10"/>
    <n v="10"/>
    <n v="2055.79"/>
    <n v="1784.65"/>
    <n v="271.14"/>
    <n v="178.465"/>
  </r>
  <r>
    <x v="59"/>
    <s v="casa_construcao"/>
    <x v="48"/>
    <n v="8"/>
    <n v="9"/>
    <n v="1625.67"/>
    <n v="1465.29"/>
    <n v="160.38"/>
    <n v="183.16125"/>
  </r>
  <r>
    <x v="59"/>
    <s v="moveis_cozinha_area_de_servico_jantar_e_jardim"/>
    <x v="36"/>
    <n v="5"/>
    <n v="6"/>
    <n v="1522.1"/>
    <n v="1251.9000000000001"/>
    <n v="270.2"/>
    <n v="250.38"/>
  </r>
  <r>
    <x v="59"/>
    <s v="industria_comercio_e_negocios"/>
    <x v="53"/>
    <n v="8"/>
    <n v="12"/>
    <n v="1460.76"/>
    <n v="1219.7"/>
    <n v="241.06"/>
    <n v="152.46250000000001"/>
  </r>
  <r>
    <x v="59"/>
    <s v="agro_industria_e_comercio"/>
    <x v="40"/>
    <n v="4"/>
    <n v="4"/>
    <n v="1443.62"/>
    <n v="1347.5"/>
    <n v="96.12"/>
    <n v="336.875"/>
  </r>
  <r>
    <x v="59"/>
    <s v="eletrodomesticos_2"/>
    <x v="23"/>
    <n v="4"/>
    <n v="4"/>
    <n v="1292.24"/>
    <n v="1107.97"/>
    <n v="184.27"/>
    <n v="276.99250000000001"/>
  </r>
  <r>
    <x v="59"/>
    <s v="construcao_ferramentas_ferramentas"/>
    <x v="60"/>
    <n v="7"/>
    <n v="8"/>
    <n v="1242.3900000000001"/>
    <n v="1076.5"/>
    <n v="165.89"/>
    <n v="153.78571428571428"/>
  </r>
  <r>
    <x v="59"/>
    <s v="climatizacao"/>
    <x v="29"/>
    <n v="4"/>
    <n v="4"/>
    <n v="1132.1600000000001"/>
    <n v="1013.89"/>
    <n v="118.27"/>
    <n v="253.4725"/>
  </r>
  <r>
    <x v="59"/>
    <s v="casa_conforto"/>
    <x v="44"/>
    <n v="5"/>
    <n v="6"/>
    <n v="1093.53"/>
    <n v="985.77"/>
    <n v="107.76"/>
    <n v="197.154"/>
  </r>
  <r>
    <x v="59"/>
    <s v="eletroportateis"/>
    <x v="18"/>
    <n v="6"/>
    <n v="6"/>
    <n v="1011.99"/>
    <n v="899.24"/>
    <n v="112.75"/>
    <n v="149.87333333333333"/>
  </r>
  <r>
    <x v="59"/>
    <s v="audio"/>
    <x v="46"/>
    <n v="4"/>
    <n v="4"/>
    <n v="880.28"/>
    <n v="823"/>
    <n v="57.28"/>
    <n v="205.75"/>
  </r>
  <r>
    <x v="59"/>
    <s v="portateis_casa_forno_e_cafe"/>
    <x v="66"/>
    <n v="1"/>
    <n v="1"/>
    <n v="793.09"/>
    <n v="750"/>
    <n v="43.09"/>
    <n v="750"/>
  </r>
  <r>
    <x v="59"/>
    <s v="fashion_calcados"/>
    <x v="28"/>
    <n v="5"/>
    <n v="5"/>
    <n v="707.31"/>
    <n v="584.20000000000005"/>
    <n v="123.11"/>
    <n v="116.84"/>
  </r>
  <r>
    <x v="59"/>
    <s v="livros_interesse_geral"/>
    <x v="35"/>
    <n v="6"/>
    <n v="6"/>
    <n v="692.04"/>
    <n v="609.9"/>
    <n v="82.14"/>
    <n v="101.65"/>
  </r>
  <r>
    <x v="59"/>
    <s v="alimentos_bebidas"/>
    <x v="57"/>
    <n v="7"/>
    <n v="8"/>
    <n v="564.39"/>
    <n v="447.2"/>
    <n v="117.19"/>
    <n v="63.885714285714293"/>
  </r>
  <r>
    <x v="59"/>
    <s v="alimentos"/>
    <x v="39"/>
    <n v="10"/>
    <n v="10"/>
    <n v="560.35"/>
    <n v="426.18"/>
    <n v="134.16999999999999"/>
    <n v="42.618000000000002"/>
  </r>
  <r>
    <x v="59"/>
    <s v="construcao_ferramentas_iluminacao"/>
    <x v="68"/>
    <n v="2"/>
    <n v="7"/>
    <n v="433.89"/>
    <n v="339.93"/>
    <n v="93.96"/>
    <n v="169.965"/>
  </r>
  <r>
    <x v="59"/>
    <s v="construcao_ferramentas_seguranca"/>
    <x v="50"/>
    <n v="1"/>
    <n v="1"/>
    <n v="406.67"/>
    <n v="390.19"/>
    <n v="16.48"/>
    <n v="390.19"/>
  </r>
  <r>
    <x v="59"/>
    <s v="bebidas"/>
    <x v="54"/>
    <n v="6"/>
    <n v="8"/>
    <n v="375.23"/>
    <n v="272.14999999999998"/>
    <n v="103.08"/>
    <n v="45.358333333333334"/>
  </r>
  <r>
    <x v="59"/>
    <s v="market_place"/>
    <x v="24"/>
    <n v="6"/>
    <n v="6"/>
    <n v="374.86"/>
    <n v="261.62"/>
    <n v="113.24"/>
    <n v="43.603333333333332"/>
  </r>
  <r>
    <x v="59"/>
    <s v="moveis_colchao_e_estofado"/>
    <x v="62"/>
    <n v="3"/>
    <n v="3"/>
    <n v="362.17"/>
    <n v="194.7"/>
    <n v="167.47"/>
    <n v="64.900000000000006"/>
  </r>
  <r>
    <x v="59"/>
    <s v="artes"/>
    <x v="56"/>
    <n v="3"/>
    <n v="3"/>
    <n v="330.88"/>
    <n v="270.88"/>
    <n v="60"/>
    <n v="90.293333333333337"/>
  </r>
  <r>
    <x v="59"/>
    <s v="livros_tecnicos"/>
    <x v="51"/>
    <n v="5"/>
    <n v="5"/>
    <n v="309.69"/>
    <n v="234.75"/>
    <n v="74.94"/>
    <n v="46.95"/>
  </r>
  <r>
    <x v="59"/>
    <s v="fashion_roupa_masculina"/>
    <x v="25"/>
    <n v="2"/>
    <n v="2"/>
    <n v="268.36"/>
    <n v="237.19"/>
    <n v="31.17"/>
    <n v="118.595"/>
  </r>
  <r>
    <x v="59"/>
    <s v="construcao_ferramentas_jardim"/>
    <x v="47"/>
    <n v="2"/>
    <n v="2"/>
    <n v="249.13"/>
    <n v="217.8"/>
    <n v="31.33"/>
    <n v="108.9"/>
  </r>
  <r>
    <x v="59"/>
    <s v="musica"/>
    <x v="14"/>
    <n v="1"/>
    <n v="1"/>
    <n v="237.17"/>
    <n v="220"/>
    <n v="17.170000000000002"/>
    <n v="220"/>
  </r>
  <r>
    <x v="59"/>
    <s v="moveis_quarto"/>
    <x v="6"/>
    <n v="1"/>
    <n v="1"/>
    <n v="224.71"/>
    <n v="179"/>
    <n v="45.71"/>
    <n v="179"/>
  </r>
  <r>
    <x v="59"/>
    <s v="tablets_impressao_imagem"/>
    <x v="42"/>
    <n v="3"/>
    <n v="3"/>
    <n v="187.55"/>
    <n v="156"/>
    <n v="31.55"/>
    <n v="52"/>
  </r>
  <r>
    <x v="59"/>
    <s v="cine_foto"/>
    <x v="52"/>
    <n v="1"/>
    <n v="1"/>
    <n v="156.19"/>
    <n v="130"/>
    <n v="26.19"/>
    <n v="130"/>
  </r>
  <r>
    <x v="59"/>
    <s v="artigos_de_natal"/>
    <x v="63"/>
    <n v="2"/>
    <n v="2"/>
    <n v="154.54"/>
    <n v="120.05"/>
    <n v="34.49"/>
    <n v="60.024999999999999"/>
  </r>
  <r>
    <x v="59"/>
    <s v="fraldas_higiene"/>
    <x v="71"/>
    <n v="1"/>
    <n v="4"/>
    <n v="150.76"/>
    <n v="100"/>
    <n v="50.76"/>
    <n v="100"/>
  </r>
  <r>
    <x v="59"/>
    <s v="pc_gamer"/>
    <x v="22"/>
    <n v="1"/>
    <n v="1"/>
    <n v="150.03"/>
    <n v="129.99"/>
    <n v="20.04"/>
    <n v="129.99"/>
  </r>
  <r>
    <x v="59"/>
    <s v="fashion_underwear_e_moda_praia"/>
    <x v="27"/>
    <n v="2"/>
    <n v="2"/>
    <n v="141.76"/>
    <n v="109.8"/>
    <n v="31.96"/>
    <n v="54.9"/>
  </r>
  <r>
    <x v="59"/>
    <s v="sinalizacao_e_seguranca"/>
    <x v="58"/>
    <n v="1"/>
    <n v="4"/>
    <n v="124.4"/>
    <n v="64"/>
    <n v="60.4"/>
    <n v="64"/>
  </r>
  <r>
    <x v="59"/>
    <s v="livros_importados"/>
    <x v="61"/>
    <n v="1"/>
    <n v="1"/>
    <n v="84.79"/>
    <n v="77"/>
    <n v="7.79"/>
    <n v="77"/>
  </r>
  <r>
    <x v="59"/>
    <s v="casa_conforto_2"/>
    <x v="38"/>
    <n v="2"/>
    <n v="3"/>
    <n v="84"/>
    <n v="38.700000000000003"/>
    <n v="45.3"/>
    <n v="19.350000000000001"/>
  </r>
  <r>
    <x v="60"/>
    <s v="beleza_saude"/>
    <x v="0"/>
    <n v="181"/>
    <n v="190"/>
    <n v="35363.040000000001"/>
    <n v="31934.98"/>
    <n v="3428.06"/>
    <n v="176.43635359116021"/>
  </r>
  <r>
    <x v="60"/>
    <s v="informatica_acessorios"/>
    <x v="19"/>
    <n v="229"/>
    <n v="284"/>
    <n v="32198.69"/>
    <n v="27344.13"/>
    <n v="4854.5600000000004"/>
    <n v="119.40668122270743"/>
  </r>
  <r>
    <x v="60"/>
    <s v="relogios_presentes"/>
    <x v="5"/>
    <n v="95"/>
    <n v="97"/>
    <n v="24309.3"/>
    <n v="22566.880000000001"/>
    <n v="1742.42"/>
    <n v="237.54610526315793"/>
  </r>
  <r>
    <x v="60"/>
    <s v="esporte_lazer"/>
    <x v="16"/>
    <n v="168"/>
    <n v="184"/>
    <n v="24287.05"/>
    <n v="20977.93"/>
    <n v="3309.12"/>
    <n v="124.86863095238095"/>
  </r>
  <r>
    <x v="60"/>
    <s v="cama_mesa_banho"/>
    <x v="9"/>
    <n v="149"/>
    <n v="164"/>
    <n v="18174.61"/>
    <n v="15169.23"/>
    <n v="3005.38"/>
    <n v="101.80691275167786"/>
  </r>
  <r>
    <x v="60"/>
    <s v="bebes"/>
    <x v="13"/>
    <n v="50"/>
    <n v="50"/>
    <n v="15972.13"/>
    <n v="14698.58"/>
    <n v="1273.55"/>
    <n v="293.97160000000002"/>
  </r>
  <r>
    <x v="60"/>
    <s v="moveis_decoracao"/>
    <x v="10"/>
    <n v="116"/>
    <n v="149"/>
    <n v="15755.19"/>
    <n v="12863.16"/>
    <n v="2892.03"/>
    <n v="110.88931034482758"/>
  </r>
  <r>
    <x v="60"/>
    <s v="utilidades_domesticas"/>
    <x v="17"/>
    <n v="86"/>
    <n v="100"/>
    <n v="12611.06"/>
    <n v="10129.83"/>
    <n v="2481.23"/>
    <n v="117.78872093023256"/>
  </r>
  <r>
    <x v="60"/>
    <s v="moveis_escritorio"/>
    <x v="31"/>
    <n v="41"/>
    <n v="63"/>
    <n v="12286.8"/>
    <n v="9899.4699999999993"/>
    <n v="2387.33"/>
    <n v="241.45048780487804"/>
  </r>
  <r>
    <x v="60"/>
    <s v="ferramentas_jardim"/>
    <x v="2"/>
    <n v="53"/>
    <n v="74"/>
    <n v="11084.62"/>
    <n v="9329.5"/>
    <n v="1755.12"/>
    <n v="176.02830188679243"/>
  </r>
  <r>
    <x v="60"/>
    <s v="automotivo"/>
    <x v="12"/>
    <n v="72"/>
    <n v="75"/>
    <n v="10093.709999999999"/>
    <n v="8575.9500000000007"/>
    <n v="1517.76"/>
    <n v="119.11041666666668"/>
  </r>
  <r>
    <x v="60"/>
    <s v="cool_stuff"/>
    <x v="1"/>
    <n v="51"/>
    <n v="51"/>
    <n v="8443.64"/>
    <n v="7464.36"/>
    <n v="979.28"/>
    <n v="146.36000000000001"/>
  </r>
  <r>
    <x v="60"/>
    <s v="perfumaria"/>
    <x v="26"/>
    <n v="58"/>
    <n v="61"/>
    <n v="7174.47"/>
    <n v="6269.62"/>
    <n v="904.85"/>
    <n v="108.09689655172413"/>
  </r>
  <r>
    <x v="60"/>
    <s v="brinquedos"/>
    <x v="4"/>
    <n v="49"/>
    <n v="50"/>
    <n v="7054.24"/>
    <n v="6198.12"/>
    <n v="856.12"/>
    <n v="126.4922448979592"/>
  </r>
  <r>
    <x v="60"/>
    <s v="fashion_bolsas_e_acessorios"/>
    <x v="3"/>
    <n v="35"/>
    <n v="37"/>
    <n v="6118.51"/>
    <n v="5412.91"/>
    <n v="705.6"/>
    <n v="154.65457142857142"/>
  </r>
  <r>
    <x v="60"/>
    <s v="construcao_ferramentas_construcao"/>
    <x v="43"/>
    <n v="17"/>
    <n v="28"/>
    <n v="5061.57"/>
    <n v="4697.2700000000004"/>
    <n v="364.3"/>
    <n v="276.31"/>
  </r>
  <r>
    <x v="60"/>
    <s v="papelaria"/>
    <x v="15"/>
    <n v="45"/>
    <n v="50"/>
    <n v="4079.17"/>
    <n v="3327.12"/>
    <n v="752.05"/>
    <n v="73.936000000000007"/>
  </r>
  <r>
    <x v="60"/>
    <s v="pet_shop"/>
    <x v="8"/>
    <n v="31"/>
    <n v="34"/>
    <n v="4040.51"/>
    <n v="3306.34"/>
    <n v="734.17"/>
    <n v="106.65612903225806"/>
  </r>
  <r>
    <x v="60"/>
    <s v="telefonia"/>
    <x v="20"/>
    <n v="60"/>
    <n v="64"/>
    <n v="3703.59"/>
    <n v="2758.53"/>
    <n v="945.06"/>
    <n v="45.975499999999997"/>
  </r>
  <r>
    <x v="60"/>
    <s v="eletronicos"/>
    <x v="21"/>
    <n v="59"/>
    <n v="67"/>
    <n v="3660.42"/>
    <n v="2596.83"/>
    <n v="1063.5899999999999"/>
    <n v="44.014067796610171"/>
  </r>
  <r>
    <x v="60"/>
    <s v="eletroportateis"/>
    <x v="18"/>
    <n v="11"/>
    <n v="12"/>
    <n v="3595.24"/>
    <n v="3271.33"/>
    <n v="323.91000000000003"/>
    <n v="297.3936363636364"/>
  </r>
  <r>
    <x v="60"/>
    <s v="unknown"/>
    <x v="22"/>
    <n v="23"/>
    <n v="23"/>
    <n v="3570.94"/>
    <n v="3228.3"/>
    <n v="342.64"/>
    <n v="140.36086956521737"/>
  </r>
  <r>
    <x v="60"/>
    <s v="consoles_games"/>
    <x v="7"/>
    <n v="17"/>
    <n v="17"/>
    <n v="2515.1999999999998"/>
    <n v="2188.27"/>
    <n v="326.93"/>
    <n v="128.72176470588235"/>
  </r>
  <r>
    <x v="60"/>
    <s v="moveis_sala"/>
    <x v="30"/>
    <n v="7"/>
    <n v="12"/>
    <n v="2242.63"/>
    <n v="1791.54"/>
    <n v="451.09"/>
    <n v="255.93428571428572"/>
  </r>
  <r>
    <x v="60"/>
    <s v="agro_industria_e_comercio"/>
    <x v="40"/>
    <n v="8"/>
    <n v="9"/>
    <n v="2091.6999999999998"/>
    <n v="1901.5"/>
    <n v="190.2"/>
    <n v="237.6875"/>
  </r>
  <r>
    <x v="60"/>
    <s v="casa_construcao"/>
    <x v="48"/>
    <n v="11"/>
    <n v="19"/>
    <n v="1898.22"/>
    <n v="1497.94"/>
    <n v="400.28"/>
    <n v="136.17636363636365"/>
  </r>
  <r>
    <x v="60"/>
    <s v="portateis_casa_forno_e_cafe"/>
    <x v="66"/>
    <n v="2"/>
    <n v="2"/>
    <n v="1586.18"/>
    <n v="1500"/>
    <n v="86.18"/>
    <n v="750"/>
  </r>
  <r>
    <x v="60"/>
    <s v="moveis_cozinha_area_de_servico_jantar_e_jardim"/>
    <x v="36"/>
    <n v="4"/>
    <n v="4"/>
    <n v="1245.02"/>
    <n v="931.9"/>
    <n v="313.12"/>
    <n v="232.97499999999999"/>
  </r>
  <r>
    <x v="60"/>
    <s v="audio"/>
    <x v="46"/>
    <n v="7"/>
    <n v="7"/>
    <n v="1167.3399999999999"/>
    <n v="1072.9000000000001"/>
    <n v="94.44"/>
    <n v="153.27142857142857"/>
  </r>
  <r>
    <x v="60"/>
    <s v="eletrodomesticos"/>
    <x v="49"/>
    <n v="14"/>
    <n v="14"/>
    <n v="1026.75"/>
    <n v="784.94"/>
    <n v="241.81"/>
    <n v="56.067142857142855"/>
  </r>
  <r>
    <x v="60"/>
    <s v="construcao_ferramentas_iluminacao"/>
    <x v="68"/>
    <n v="4"/>
    <n v="5"/>
    <n v="968.61"/>
    <n v="775.9"/>
    <n v="192.71"/>
    <n v="193.97499999999999"/>
  </r>
  <r>
    <x v="60"/>
    <s v="instrumentos_musicais"/>
    <x v="33"/>
    <n v="8"/>
    <n v="9"/>
    <n v="925.62"/>
    <n v="802.5"/>
    <n v="123.12"/>
    <n v="100.3125"/>
  </r>
  <r>
    <x v="60"/>
    <s v="industria_comercio_e_negocios"/>
    <x v="53"/>
    <n v="3"/>
    <n v="4"/>
    <n v="883.91"/>
    <n v="815.4"/>
    <n v="68.510000000000005"/>
    <n v="271.8"/>
  </r>
  <r>
    <x v="60"/>
    <s v="alimentos"/>
    <x v="39"/>
    <n v="10"/>
    <n v="12"/>
    <n v="802.11"/>
    <n v="663.38"/>
    <n v="138.72999999999999"/>
    <n v="66.337999999999994"/>
  </r>
  <r>
    <x v="60"/>
    <s v="moveis_quarto"/>
    <x v="6"/>
    <n v="4"/>
    <n v="5"/>
    <n v="772.78"/>
    <n v="620.9"/>
    <n v="151.88"/>
    <n v="155.22499999999999"/>
  </r>
  <r>
    <x v="60"/>
    <s v="alimentos_bebidas"/>
    <x v="57"/>
    <n v="9"/>
    <n v="11"/>
    <n v="761"/>
    <n v="614.70000000000005"/>
    <n v="146.30000000000001"/>
    <n v="68.3"/>
  </r>
  <r>
    <x v="60"/>
    <s v="climatizacao"/>
    <x v="29"/>
    <n v="3"/>
    <n v="4"/>
    <n v="727.97"/>
    <n v="657.2"/>
    <n v="70.77"/>
    <n v="219.06666666666666"/>
  </r>
  <r>
    <x v="60"/>
    <s v="malas_acessorios"/>
    <x v="32"/>
    <n v="6"/>
    <n v="6"/>
    <n v="717.66"/>
    <n v="624.09"/>
    <n v="93.57"/>
    <n v="104.015"/>
  </r>
  <r>
    <x v="60"/>
    <s v="construcao_ferramentas_jardim"/>
    <x v="47"/>
    <n v="4"/>
    <n v="4"/>
    <n v="681.81"/>
    <n v="551.19000000000005"/>
    <n v="130.62"/>
    <n v="137.79750000000001"/>
  </r>
  <r>
    <x v="60"/>
    <s v="eletrodomesticos_2"/>
    <x v="23"/>
    <n v="4"/>
    <n v="4"/>
    <n v="670.66"/>
    <n v="566.99"/>
    <n v="103.67"/>
    <n v="141.7475"/>
  </r>
  <r>
    <x v="60"/>
    <s v="livros_interesse_geral"/>
    <x v="35"/>
    <n v="11"/>
    <n v="12"/>
    <n v="651.38"/>
    <n v="476.8"/>
    <n v="174.58"/>
    <n v="43.345454545454544"/>
  </r>
  <r>
    <x v="60"/>
    <s v="construcao_ferramentas_seguranca"/>
    <x v="50"/>
    <n v="4"/>
    <n v="5"/>
    <n v="594.19000000000005"/>
    <n v="516.86"/>
    <n v="77.33"/>
    <n v="129.215"/>
  </r>
  <r>
    <x v="60"/>
    <s v="market_place"/>
    <x v="24"/>
    <n v="3"/>
    <n v="3"/>
    <n v="591.62"/>
    <n v="530.79"/>
    <n v="60.83"/>
    <n v="176.93"/>
  </r>
  <r>
    <x v="60"/>
    <s v="artigos_de_festas"/>
    <x v="69"/>
    <n v="3"/>
    <n v="4"/>
    <n v="524.41999999999996"/>
    <n v="463.7"/>
    <n v="60.72"/>
    <n v="154.56666666666666"/>
  </r>
  <r>
    <x v="60"/>
    <s v="livros_tecnicos"/>
    <x v="51"/>
    <n v="7"/>
    <n v="8"/>
    <n v="500.08"/>
    <n v="365.8"/>
    <n v="134.28"/>
    <n v="52.257142857142853"/>
  </r>
  <r>
    <x v="60"/>
    <s v="casa_conforto"/>
    <x v="44"/>
    <n v="4"/>
    <n v="4"/>
    <n v="421.73"/>
    <n v="347.6"/>
    <n v="74.13"/>
    <n v="86.9"/>
  </r>
  <r>
    <x v="60"/>
    <s v="fashion_calcados"/>
    <x v="28"/>
    <n v="2"/>
    <n v="2"/>
    <n v="414.55"/>
    <n v="357.6"/>
    <n v="56.95"/>
    <n v="178.8"/>
  </r>
  <r>
    <x v="60"/>
    <s v="artigos_de_natal"/>
    <x v="63"/>
    <n v="5"/>
    <n v="5"/>
    <n v="359.51"/>
    <n v="248.33"/>
    <n v="111.18"/>
    <n v="49.665999999999997"/>
  </r>
  <r>
    <x v="60"/>
    <s v="bebidas"/>
    <x v="54"/>
    <n v="4"/>
    <n v="4"/>
    <n v="273.26"/>
    <n v="224.98"/>
    <n v="48.28"/>
    <n v="56.244999999999997"/>
  </r>
  <r>
    <x v="60"/>
    <s v="sinalizacao_e_seguranca"/>
    <x v="58"/>
    <n v="1"/>
    <n v="2"/>
    <n v="199.9"/>
    <n v="174"/>
    <n v="25.9"/>
    <n v="174"/>
  </r>
  <r>
    <x v="60"/>
    <s v="fashion_roupa_masculina"/>
    <x v="25"/>
    <n v="1"/>
    <n v="1"/>
    <n v="178.5"/>
    <n v="150.9"/>
    <n v="27.6"/>
    <n v="150.9"/>
  </r>
  <r>
    <x v="60"/>
    <s v="fashion_underwear_e_moda_praia"/>
    <x v="27"/>
    <n v="2"/>
    <n v="2"/>
    <n v="174.21"/>
    <n v="139.69999999999999"/>
    <n v="34.51"/>
    <n v="69.849999999999994"/>
  </r>
  <r>
    <x v="60"/>
    <s v="moveis_colchao_e_estofado"/>
    <x v="62"/>
    <n v="1"/>
    <n v="1"/>
    <n v="153"/>
    <n v="110"/>
    <n v="43"/>
    <n v="110"/>
  </r>
  <r>
    <x v="60"/>
    <s v="artes"/>
    <x v="56"/>
    <n v="1"/>
    <n v="1"/>
    <n v="132.26"/>
    <n v="110.99"/>
    <n v="21.27"/>
    <n v="110.99"/>
  </r>
  <r>
    <x v="60"/>
    <s v="tablets_impressao_imagem"/>
    <x v="42"/>
    <n v="2"/>
    <n v="2"/>
    <n v="127.57"/>
    <n v="106.98"/>
    <n v="20.59"/>
    <n v="53.49"/>
  </r>
  <r>
    <x v="60"/>
    <s v="telefonia_fixa"/>
    <x v="11"/>
    <n v="1"/>
    <n v="1"/>
    <n v="114.35"/>
    <n v="99.9"/>
    <n v="14.45"/>
    <n v="99.9"/>
  </r>
  <r>
    <x v="61"/>
    <s v="beleza_saude"/>
    <x v="0"/>
    <n v="159"/>
    <n v="170"/>
    <n v="30023.69"/>
    <n v="26296.57"/>
    <n v="3727.12"/>
    <n v="165.38723270440252"/>
  </r>
  <r>
    <x v="61"/>
    <s v="esporte_lazer"/>
    <x v="16"/>
    <n v="173"/>
    <n v="182"/>
    <n v="28927.75"/>
    <n v="24871.3"/>
    <n v="4056.45"/>
    <n v="143.76473988439307"/>
  </r>
  <r>
    <x v="61"/>
    <s v="relogios_presentes"/>
    <x v="5"/>
    <n v="103"/>
    <n v="103"/>
    <n v="24484.3"/>
    <n v="22450.19"/>
    <n v="2034.11"/>
    <n v="217.96300970873787"/>
  </r>
  <r>
    <x v="61"/>
    <s v="informatica_acessorios"/>
    <x v="19"/>
    <n v="134"/>
    <n v="175"/>
    <n v="24148.99"/>
    <n v="20621.22"/>
    <n v="3527.77"/>
    <n v="153.88970149253731"/>
  </r>
  <r>
    <x v="61"/>
    <s v="moveis_decoracao"/>
    <x v="10"/>
    <n v="100"/>
    <n v="154"/>
    <n v="18505.009999999998"/>
    <n v="14574.93"/>
    <n v="3930.08"/>
    <n v="145.74930000000001"/>
  </r>
  <r>
    <x v="61"/>
    <s v="cama_mesa_banho"/>
    <x v="9"/>
    <n v="144"/>
    <n v="155"/>
    <n v="16260.27"/>
    <n v="13381.66"/>
    <n v="2878.61"/>
    <n v="92.928194444444443"/>
  </r>
  <r>
    <x v="61"/>
    <s v="utilidades_domesticas"/>
    <x v="17"/>
    <n v="80"/>
    <n v="96"/>
    <n v="11865.93"/>
    <n v="9722.82"/>
    <n v="2143.11"/>
    <n v="121.53525"/>
  </r>
  <r>
    <x v="61"/>
    <s v="automotivo"/>
    <x v="12"/>
    <n v="63"/>
    <n v="65"/>
    <n v="11226.92"/>
    <n v="9461.36"/>
    <n v="1765.56"/>
    <n v="150.18031746031747"/>
  </r>
  <r>
    <x v="61"/>
    <s v="moveis_escritorio"/>
    <x v="31"/>
    <n v="39"/>
    <n v="55"/>
    <n v="11093.29"/>
    <n v="8723.69"/>
    <n v="2369.6"/>
    <n v="223.68435897435896"/>
  </r>
  <r>
    <x v="61"/>
    <s v="cool_stuff"/>
    <x v="1"/>
    <n v="55"/>
    <n v="59"/>
    <n v="10406.459999999999"/>
    <n v="9062.5"/>
    <n v="1343.96"/>
    <n v="164.77272727272728"/>
  </r>
  <r>
    <x v="61"/>
    <s v="ferramentas_jardim"/>
    <x v="2"/>
    <n v="42"/>
    <n v="55"/>
    <n v="6791.71"/>
    <n v="5508.5"/>
    <n v="1283.21"/>
    <n v="131.1547619047619"/>
  </r>
  <r>
    <x v="61"/>
    <s v="bebes"/>
    <x v="13"/>
    <n v="34"/>
    <n v="35"/>
    <n v="5803.65"/>
    <n v="4936.51"/>
    <n v="867.14"/>
    <n v="145.19147058823529"/>
  </r>
  <r>
    <x v="61"/>
    <s v="unknown"/>
    <x v="22"/>
    <n v="41"/>
    <n v="46"/>
    <n v="5707.16"/>
    <n v="4919.46"/>
    <n v="787.7"/>
    <n v="119.98682926829268"/>
  </r>
  <r>
    <x v="61"/>
    <s v="perfumaria"/>
    <x v="26"/>
    <n v="42"/>
    <n v="49"/>
    <n v="5553.41"/>
    <n v="4648.37"/>
    <n v="905.04"/>
    <n v="110.67547619047619"/>
  </r>
  <r>
    <x v="61"/>
    <s v="telefonia"/>
    <x v="20"/>
    <n v="65"/>
    <n v="69"/>
    <n v="5509.1"/>
    <n v="4317.4399999999996"/>
    <n v="1191.6600000000001"/>
    <n v="66.422153846153847"/>
  </r>
  <r>
    <x v="61"/>
    <s v="brinquedos"/>
    <x v="4"/>
    <n v="44"/>
    <n v="44"/>
    <n v="5461.71"/>
    <n v="4582.05"/>
    <n v="879.66"/>
    <n v="104.1375"/>
  </r>
  <r>
    <x v="61"/>
    <s v="papelaria"/>
    <x v="15"/>
    <n v="34"/>
    <n v="39"/>
    <n v="3998.95"/>
    <n v="3265.59"/>
    <n v="733.36"/>
    <n v="96.046764705882353"/>
  </r>
  <r>
    <x v="61"/>
    <s v="eletroportateis"/>
    <x v="18"/>
    <n v="8"/>
    <n v="8"/>
    <n v="3717.9"/>
    <n v="3535.8"/>
    <n v="182.1"/>
    <n v="441.97500000000002"/>
  </r>
  <r>
    <x v="61"/>
    <s v="eletrodomesticos"/>
    <x v="49"/>
    <n v="17"/>
    <n v="17"/>
    <n v="3449.88"/>
    <n v="3050.09"/>
    <n v="399.79"/>
    <n v="179.41705882352943"/>
  </r>
  <r>
    <x v="61"/>
    <s v="eletronicos"/>
    <x v="21"/>
    <n v="54"/>
    <n v="59"/>
    <n v="3378.94"/>
    <n v="2405.2399999999998"/>
    <n v="973.7"/>
    <n v="44.541481481481476"/>
  </r>
  <r>
    <x v="61"/>
    <s v="consoles_games"/>
    <x v="7"/>
    <n v="15"/>
    <n v="16"/>
    <n v="3079.82"/>
    <n v="2786.07"/>
    <n v="293.75"/>
    <n v="185.738"/>
  </r>
  <r>
    <x v="61"/>
    <s v="instrumentos_musicais"/>
    <x v="33"/>
    <n v="11"/>
    <n v="11"/>
    <n v="2705.15"/>
    <n v="2425.59"/>
    <n v="279.56"/>
    <n v="220.50818181818181"/>
  </r>
  <r>
    <x v="61"/>
    <s v="malas_acessorios"/>
    <x v="32"/>
    <n v="14"/>
    <n v="15"/>
    <n v="2380.88"/>
    <n v="1851.15"/>
    <n v="529.73"/>
    <n v="132.22499999999999"/>
  </r>
  <r>
    <x v="61"/>
    <s v="fashion_bolsas_e_acessorios"/>
    <x v="3"/>
    <n v="27"/>
    <n v="27"/>
    <n v="1872.15"/>
    <n v="1407.47"/>
    <n v="464.68"/>
    <n v="52.128518518518518"/>
  </r>
  <r>
    <x v="61"/>
    <s v="agro_industria_e_comercio"/>
    <x v="40"/>
    <n v="5"/>
    <n v="5"/>
    <n v="1396.22"/>
    <n v="1293"/>
    <n v="103.22"/>
    <n v="258.60000000000002"/>
  </r>
  <r>
    <x v="61"/>
    <s v="pet_shop"/>
    <x v="8"/>
    <n v="14"/>
    <n v="14"/>
    <n v="1328.51"/>
    <n v="1067.8800000000001"/>
    <n v="260.63"/>
    <n v="76.277142857142863"/>
  </r>
  <r>
    <x v="61"/>
    <s v="audio"/>
    <x v="46"/>
    <n v="5"/>
    <n v="5"/>
    <n v="1170.6199999999999"/>
    <n v="1057.95"/>
    <n v="112.67"/>
    <n v="211.59"/>
  </r>
  <r>
    <x v="61"/>
    <s v="construcao_ferramentas_jardim"/>
    <x v="47"/>
    <n v="7"/>
    <n v="10"/>
    <n v="1036.77"/>
    <n v="853.84"/>
    <n v="182.93"/>
    <n v="121.97714285714287"/>
  </r>
  <r>
    <x v="61"/>
    <s v="construcao_ferramentas_seguranca"/>
    <x v="50"/>
    <n v="3"/>
    <n v="3"/>
    <n v="974.78"/>
    <n v="920.88"/>
    <n v="53.9"/>
    <n v="306.95999999999998"/>
  </r>
  <r>
    <x v="61"/>
    <s v="moveis_sala"/>
    <x v="30"/>
    <n v="3"/>
    <n v="3"/>
    <n v="778.2"/>
    <n v="668.89"/>
    <n v="109.31"/>
    <n v="222.96333333333334"/>
  </r>
  <r>
    <x v="61"/>
    <s v="industria_comercio_e_negocios"/>
    <x v="53"/>
    <n v="5"/>
    <n v="6"/>
    <n v="776.73"/>
    <n v="615"/>
    <n v="161.72999999999999"/>
    <n v="123"/>
  </r>
  <r>
    <x v="61"/>
    <s v="casa_construcao"/>
    <x v="48"/>
    <n v="4"/>
    <n v="4"/>
    <n v="652.87"/>
    <n v="552.20000000000005"/>
    <n v="100.67"/>
    <n v="138.05000000000001"/>
  </r>
  <r>
    <x v="61"/>
    <s v="livros_tecnicos"/>
    <x v="51"/>
    <n v="5"/>
    <n v="5"/>
    <n v="513.45000000000005"/>
    <n v="436.85"/>
    <n v="76.599999999999994"/>
    <n v="87.37"/>
  </r>
  <r>
    <x v="61"/>
    <s v="construcao_ferramentas_construcao"/>
    <x v="43"/>
    <n v="6"/>
    <n v="7"/>
    <n v="490.01"/>
    <n v="370.44"/>
    <n v="119.57"/>
    <n v="61.74"/>
  </r>
  <r>
    <x v="61"/>
    <s v="market_place"/>
    <x v="24"/>
    <n v="4"/>
    <n v="4"/>
    <n v="488.6"/>
    <n v="414.7"/>
    <n v="73.900000000000006"/>
    <n v="103.675"/>
  </r>
  <r>
    <x v="61"/>
    <s v="moveis_quarto"/>
    <x v="6"/>
    <n v="2"/>
    <n v="2"/>
    <n v="482.75"/>
    <n v="410"/>
    <n v="72.75"/>
    <n v="205"/>
  </r>
  <r>
    <x v="61"/>
    <s v="construcao_ferramentas_iluminacao"/>
    <x v="68"/>
    <n v="2"/>
    <n v="3"/>
    <n v="479.57"/>
    <n v="376.8"/>
    <n v="102.77"/>
    <n v="188.4"/>
  </r>
  <r>
    <x v="61"/>
    <s v="sinalizacao_e_seguranca"/>
    <x v="58"/>
    <n v="3"/>
    <n v="4"/>
    <n v="461.74"/>
    <n v="375.1"/>
    <n v="86.64"/>
    <n v="125.03333333333333"/>
  </r>
  <r>
    <x v="61"/>
    <s v="bebidas"/>
    <x v="54"/>
    <n v="6"/>
    <n v="6"/>
    <n v="452.57"/>
    <n v="342.45"/>
    <n v="110.12"/>
    <n v="57.075000000000003"/>
  </r>
  <r>
    <x v="61"/>
    <s v="casa_conforto"/>
    <x v="44"/>
    <n v="4"/>
    <n v="4"/>
    <n v="445.58"/>
    <n v="347.6"/>
    <n v="97.98"/>
    <n v="86.9"/>
  </r>
  <r>
    <x v="61"/>
    <s v="eletrodomesticos_2"/>
    <x v="23"/>
    <n v="1"/>
    <n v="1"/>
    <n v="415.83"/>
    <n v="380"/>
    <n v="35.83"/>
    <n v="380"/>
  </r>
  <r>
    <x v="61"/>
    <s v="alimentos"/>
    <x v="39"/>
    <n v="7"/>
    <n v="7"/>
    <n v="394.46"/>
    <n v="291.95999999999998"/>
    <n v="102.5"/>
    <n v="41.708571428571432"/>
  </r>
  <r>
    <x v="61"/>
    <s v="climatizacao"/>
    <x v="29"/>
    <n v="2"/>
    <n v="2"/>
    <n v="323.12"/>
    <n v="284"/>
    <n v="39.119999999999997"/>
    <n v="142"/>
  </r>
  <r>
    <x v="61"/>
    <s v="artigos_de_festas"/>
    <x v="69"/>
    <n v="1"/>
    <n v="1"/>
    <n v="252.99"/>
    <n v="219"/>
    <n v="33.99"/>
    <n v="219"/>
  </r>
  <r>
    <x v="61"/>
    <s v="portateis_casa_forno_e_cafe"/>
    <x v="66"/>
    <n v="1"/>
    <n v="1"/>
    <n v="238.98"/>
    <n v="214.9"/>
    <n v="24.08"/>
    <n v="214.9"/>
  </r>
  <r>
    <x v="61"/>
    <s v="livros_interesse_geral"/>
    <x v="35"/>
    <n v="3"/>
    <n v="3"/>
    <n v="226.87"/>
    <n v="174.85"/>
    <n v="52.02"/>
    <n v="58.283333333333339"/>
  </r>
  <r>
    <x v="61"/>
    <s v="fashion_underwear_e_moda_praia"/>
    <x v="27"/>
    <n v="3"/>
    <n v="3"/>
    <n v="218.15"/>
    <n v="169.7"/>
    <n v="48.45"/>
    <n v="56.56666666666667"/>
  </r>
  <r>
    <x v="61"/>
    <s v="alimentos_bebidas"/>
    <x v="57"/>
    <n v="4"/>
    <n v="4"/>
    <n v="207.93"/>
    <n v="147.6"/>
    <n v="60.33"/>
    <n v="36.9"/>
  </r>
  <r>
    <x v="61"/>
    <s v="telefonia_fixa"/>
    <x v="11"/>
    <n v="2"/>
    <n v="2"/>
    <n v="202.94"/>
    <n v="169"/>
    <n v="33.94"/>
    <n v="84.5"/>
  </r>
  <r>
    <x v="61"/>
    <s v="artes"/>
    <x v="56"/>
    <n v="1"/>
    <n v="1"/>
    <n v="140.38"/>
    <n v="125"/>
    <n v="15.38"/>
    <n v="125"/>
  </r>
  <r>
    <x v="61"/>
    <s v="moveis_colchao_e_estofado"/>
    <x v="62"/>
    <n v="1"/>
    <n v="1"/>
    <n v="133.99"/>
    <n v="110"/>
    <n v="23.99"/>
    <n v="110"/>
  </r>
  <r>
    <x v="61"/>
    <s v="fashion_calcados"/>
    <x v="28"/>
    <n v="2"/>
    <n v="2"/>
    <n v="129.61000000000001"/>
    <n v="99.8"/>
    <n v="29.81"/>
    <n v="49.9"/>
  </r>
  <r>
    <x v="61"/>
    <s v="artigos_de_natal"/>
    <x v="63"/>
    <n v="1"/>
    <n v="1"/>
    <n v="109.5"/>
    <n v="79.900000000000006"/>
    <n v="29.6"/>
    <n v="79.900000000000006"/>
  </r>
  <r>
    <x v="61"/>
    <s v="moveis_cozinha_area_de_servico_jantar_e_jardim"/>
    <x v="36"/>
    <n v="1"/>
    <n v="1"/>
    <n v="85.99"/>
    <n v="44.88"/>
    <n v="41.11"/>
    <n v="44.88"/>
  </r>
  <r>
    <x v="61"/>
    <s v="fashion_roupa_infanto_juvenil"/>
    <x v="65"/>
    <n v="1"/>
    <n v="1"/>
    <n v="50.14"/>
    <n v="39.99"/>
    <n v="10.15"/>
    <n v="39.99"/>
  </r>
  <r>
    <x v="61"/>
    <s v="casa_conforto_2"/>
    <x v="38"/>
    <n v="1"/>
    <n v="1"/>
    <n v="44.33"/>
    <n v="34.99"/>
    <n v="9.34"/>
    <n v="34.99"/>
  </r>
  <r>
    <x v="62"/>
    <s v="relogios_presentes"/>
    <x v="5"/>
    <n v="103"/>
    <n v="112"/>
    <n v="25461.48"/>
    <n v="23213.46"/>
    <n v="2248.02"/>
    <n v="225.37339805825241"/>
  </r>
  <r>
    <x v="62"/>
    <s v="esporte_lazer"/>
    <x v="16"/>
    <n v="147"/>
    <n v="173"/>
    <n v="21857.08"/>
    <n v="18439.68"/>
    <n v="3417.4"/>
    <n v="125.44"/>
  </r>
  <r>
    <x v="62"/>
    <s v="beleza_saude"/>
    <x v="0"/>
    <n v="125"/>
    <n v="137"/>
    <n v="21644"/>
    <n v="18772.82"/>
    <n v="2871.18"/>
    <n v="150.18256"/>
  </r>
  <r>
    <x v="62"/>
    <s v="informatica_acessorios"/>
    <x v="19"/>
    <n v="124"/>
    <n v="134"/>
    <n v="20272.2"/>
    <n v="17306.400000000001"/>
    <n v="2965.8"/>
    <n v="139.56774193548387"/>
  </r>
  <r>
    <x v="62"/>
    <s v="cama_mesa_banho"/>
    <x v="9"/>
    <n v="134"/>
    <n v="172"/>
    <n v="19648.169999999998"/>
    <n v="16266.02"/>
    <n v="3382.15"/>
    <n v="121.38820895522389"/>
  </r>
  <r>
    <x v="62"/>
    <s v="automotivo"/>
    <x v="12"/>
    <n v="74"/>
    <n v="80"/>
    <n v="14448.64"/>
    <n v="12526.3"/>
    <n v="1922.34"/>
    <n v="169.27432432432434"/>
  </r>
  <r>
    <x v="62"/>
    <s v="moveis_decoracao"/>
    <x v="10"/>
    <n v="81"/>
    <n v="111"/>
    <n v="12207.85"/>
    <n v="9683.69"/>
    <n v="2524.16"/>
    <n v="119.55172839506173"/>
  </r>
  <r>
    <x v="62"/>
    <s v="bebes"/>
    <x v="13"/>
    <n v="55"/>
    <n v="58"/>
    <n v="9774.08"/>
    <n v="8513.99"/>
    <n v="1260.0899999999999"/>
    <n v="154.79981818181818"/>
  </r>
  <r>
    <x v="62"/>
    <s v="utilidades_domesticas"/>
    <x v="17"/>
    <n v="71"/>
    <n v="80"/>
    <n v="7631.31"/>
    <n v="5965.97"/>
    <n v="1665.34"/>
    <n v="84.02774647887324"/>
  </r>
  <r>
    <x v="62"/>
    <s v="cool_stuff"/>
    <x v="1"/>
    <n v="43"/>
    <n v="46"/>
    <n v="7550.5"/>
    <n v="6617.77"/>
    <n v="932.73"/>
    <n v="153.90162790697676"/>
  </r>
  <r>
    <x v="62"/>
    <s v="brinquedos"/>
    <x v="4"/>
    <n v="59"/>
    <n v="65"/>
    <n v="7247.38"/>
    <n v="6024.9"/>
    <n v="1222.48"/>
    <n v="102.11694915254238"/>
  </r>
  <r>
    <x v="62"/>
    <s v="moveis_escritorio"/>
    <x v="31"/>
    <n v="36"/>
    <n v="41"/>
    <n v="7247.15"/>
    <n v="5719.78"/>
    <n v="1527.37"/>
    <n v="158.88277777777776"/>
  </r>
  <r>
    <x v="62"/>
    <s v="eletroportateis"/>
    <x v="18"/>
    <n v="11"/>
    <n v="11"/>
    <n v="6617.28"/>
    <n v="6359.1"/>
    <n v="258.18"/>
    <n v="578.1"/>
  </r>
  <r>
    <x v="62"/>
    <s v="telefonia"/>
    <x v="20"/>
    <n v="75"/>
    <n v="75"/>
    <n v="6516.06"/>
    <n v="5301.9"/>
    <n v="1214.1600000000001"/>
    <n v="70.691999999999993"/>
  </r>
  <r>
    <x v="62"/>
    <s v="perfumaria"/>
    <x v="26"/>
    <n v="45"/>
    <n v="48"/>
    <n v="5831.11"/>
    <n v="5098.32"/>
    <n v="732.79"/>
    <n v="113.29600000000001"/>
  </r>
  <r>
    <x v="62"/>
    <s v="eletronicos"/>
    <x v="21"/>
    <n v="62"/>
    <n v="68"/>
    <n v="5702.32"/>
    <n v="4468.29"/>
    <n v="1234.03"/>
    <n v="72.069193548387091"/>
  </r>
  <r>
    <x v="62"/>
    <s v="ferramentas_jardim"/>
    <x v="2"/>
    <n v="43"/>
    <n v="56"/>
    <n v="5665.12"/>
    <n v="4161.16"/>
    <n v="1503.96"/>
    <n v="96.771162790697673"/>
  </r>
  <r>
    <x v="62"/>
    <s v="pet_shop"/>
    <x v="8"/>
    <n v="29"/>
    <n v="31"/>
    <n v="3896.77"/>
    <n v="3255.38"/>
    <n v="641.39"/>
    <n v="112.25448275862068"/>
  </r>
  <r>
    <x v="62"/>
    <s v="unknown"/>
    <x v="22"/>
    <n v="22"/>
    <n v="22"/>
    <n v="2992.37"/>
    <n v="2616.2800000000002"/>
    <n v="376.09"/>
    <n v="118.92181818181818"/>
  </r>
  <r>
    <x v="62"/>
    <s v="papelaria"/>
    <x v="15"/>
    <n v="27"/>
    <n v="28"/>
    <n v="2978.02"/>
    <n v="2451.41"/>
    <n v="526.61"/>
    <n v="90.79296296296296"/>
  </r>
  <r>
    <x v="62"/>
    <s v="portateis_casa_forno_e_cafe"/>
    <x v="66"/>
    <n v="1"/>
    <n v="1"/>
    <n v="2960.05"/>
    <n v="2899"/>
    <n v="61.05"/>
    <n v="2899"/>
  </r>
  <r>
    <x v="62"/>
    <s v="fashion_bolsas_e_acessorios"/>
    <x v="3"/>
    <n v="23"/>
    <n v="25"/>
    <n v="2398.48"/>
    <n v="2026.07"/>
    <n v="372.41"/>
    <n v="88.09"/>
  </r>
  <r>
    <x v="62"/>
    <s v="audio"/>
    <x v="46"/>
    <n v="7"/>
    <n v="7"/>
    <n v="2382.08"/>
    <n v="2254.8000000000002"/>
    <n v="127.28"/>
    <n v="322.1142857142857"/>
  </r>
  <r>
    <x v="62"/>
    <s v="construcao_ferramentas_construcao"/>
    <x v="43"/>
    <n v="11"/>
    <n v="11"/>
    <n v="2211.54"/>
    <n v="1852.97"/>
    <n v="358.57"/>
    <n v="168.4518181818182"/>
  </r>
  <r>
    <x v="62"/>
    <s v="eletrodomesticos_2"/>
    <x v="23"/>
    <n v="4"/>
    <n v="4"/>
    <n v="2068.85"/>
    <n v="1912.9"/>
    <n v="155.94999999999999"/>
    <n v="478.22500000000002"/>
  </r>
  <r>
    <x v="62"/>
    <s v="malas_acessorios"/>
    <x v="32"/>
    <n v="10"/>
    <n v="12"/>
    <n v="1937.92"/>
    <n v="1531.33"/>
    <n v="406.59"/>
    <n v="153.13300000000001"/>
  </r>
  <r>
    <x v="62"/>
    <s v="construcao_ferramentas_seguranca"/>
    <x v="50"/>
    <n v="2"/>
    <n v="2"/>
    <n v="1714.85"/>
    <n v="1671.18"/>
    <n v="43.67"/>
    <n v="835.59"/>
  </r>
  <r>
    <x v="62"/>
    <s v="instrumentos_musicais"/>
    <x v="33"/>
    <n v="11"/>
    <n v="12"/>
    <n v="1583.12"/>
    <n v="1334.23"/>
    <n v="248.89"/>
    <n v="121.29363636363635"/>
  </r>
  <r>
    <x v="62"/>
    <s v="moveis_sala"/>
    <x v="30"/>
    <n v="6"/>
    <n v="6"/>
    <n v="1450.71"/>
    <n v="1133.57"/>
    <n v="317.14"/>
    <n v="188.92833333333331"/>
  </r>
  <r>
    <x v="62"/>
    <s v="moveis_cozinha_area_de_servico_jantar_e_jardim"/>
    <x v="36"/>
    <n v="3"/>
    <n v="3"/>
    <n v="1396.24"/>
    <n v="1207"/>
    <n v="189.24"/>
    <n v="402.33333333333337"/>
  </r>
  <r>
    <x v="62"/>
    <s v="eletrodomesticos"/>
    <x v="49"/>
    <n v="14"/>
    <n v="14"/>
    <n v="1222.6500000000001"/>
    <n v="980.59"/>
    <n v="242.06"/>
    <n v="70.042142857142863"/>
  </r>
  <r>
    <x v="62"/>
    <s v="livros_interesse_geral"/>
    <x v="35"/>
    <n v="11"/>
    <n v="15"/>
    <n v="1125.45"/>
    <n v="889.65"/>
    <n v="235.8"/>
    <n v="80.877272727272725"/>
  </r>
  <r>
    <x v="62"/>
    <s v="agro_industria_e_comercio"/>
    <x v="40"/>
    <n v="6"/>
    <n v="6"/>
    <n v="1076.74"/>
    <n v="914"/>
    <n v="162.74"/>
    <n v="152.33333333333331"/>
  </r>
  <r>
    <x v="62"/>
    <s v="casa_conforto"/>
    <x v="44"/>
    <n v="7"/>
    <n v="7"/>
    <n v="1025.6600000000001"/>
    <n v="839.49"/>
    <n v="186.17"/>
    <n v="119.92714285714285"/>
  </r>
  <r>
    <x v="62"/>
    <s v="climatizacao"/>
    <x v="29"/>
    <n v="6"/>
    <n v="7"/>
    <n v="984.44"/>
    <n v="831.7"/>
    <n v="152.74"/>
    <n v="138.61666666666667"/>
  </r>
  <r>
    <x v="62"/>
    <s v="consoles_games"/>
    <x v="7"/>
    <n v="11"/>
    <n v="12"/>
    <n v="905.72"/>
    <n v="663.2"/>
    <n v="242.52"/>
    <n v="60.290909090909096"/>
  </r>
  <r>
    <x v="62"/>
    <s v="alimentos"/>
    <x v="39"/>
    <n v="10"/>
    <n v="12"/>
    <n v="808.24"/>
    <n v="638.44000000000005"/>
    <n v="169.8"/>
    <n v="63.844000000000001"/>
  </r>
  <r>
    <x v="62"/>
    <s v="alimentos_bebidas"/>
    <x v="57"/>
    <n v="2"/>
    <n v="2"/>
    <n v="792.62"/>
    <n v="757"/>
    <n v="35.619999999999997"/>
    <n v="378.5"/>
  </r>
  <r>
    <x v="62"/>
    <s v="construcao_ferramentas_iluminacao"/>
    <x v="68"/>
    <n v="3"/>
    <n v="3"/>
    <n v="746.42"/>
    <n v="575.9"/>
    <n v="170.52"/>
    <n v="191.96666666666667"/>
  </r>
  <r>
    <x v="62"/>
    <s v="cine_foto"/>
    <x v="52"/>
    <n v="4"/>
    <n v="5"/>
    <n v="545.19000000000005"/>
    <n v="453.79"/>
    <n v="91.4"/>
    <n v="113.44750000000001"/>
  </r>
  <r>
    <x v="62"/>
    <s v="construcao_ferramentas_jardim"/>
    <x v="47"/>
    <n v="3"/>
    <n v="3"/>
    <n v="412.79"/>
    <n v="356.7"/>
    <n v="56.09"/>
    <n v="118.9"/>
  </r>
  <r>
    <x v="62"/>
    <s v="casa_construcao"/>
    <x v="48"/>
    <n v="4"/>
    <n v="5"/>
    <n v="408.48"/>
    <n v="318.55"/>
    <n v="89.93"/>
    <n v="79.637500000000003"/>
  </r>
  <r>
    <x v="62"/>
    <s v="industria_comercio_e_negocios"/>
    <x v="53"/>
    <n v="3"/>
    <n v="3"/>
    <n v="366.94"/>
    <n v="287"/>
    <n v="79.94"/>
    <n v="95.666666666666657"/>
  </r>
  <r>
    <x v="62"/>
    <s v="fashion_calcados"/>
    <x v="28"/>
    <n v="3"/>
    <n v="3"/>
    <n v="347.67"/>
    <n v="282.3"/>
    <n v="65.37"/>
    <n v="94.1"/>
  </r>
  <r>
    <x v="62"/>
    <s v="moveis_quarto"/>
    <x v="6"/>
    <n v="1"/>
    <n v="1"/>
    <n v="275.69"/>
    <n v="259"/>
    <n v="16.690000000000001"/>
    <n v="259"/>
  </r>
  <r>
    <x v="62"/>
    <s v="tablets_impressao_imagem"/>
    <x v="42"/>
    <n v="1"/>
    <n v="2"/>
    <n v="225.08"/>
    <n v="205.8"/>
    <n v="19.28"/>
    <n v="205.8"/>
  </r>
  <r>
    <x v="62"/>
    <s v="bebidas"/>
    <x v="54"/>
    <n v="3"/>
    <n v="3"/>
    <n v="184.77"/>
    <n v="134.97999999999999"/>
    <n v="49.79"/>
    <n v="44.993333333333332"/>
  </r>
  <r>
    <x v="62"/>
    <s v="livros_importados"/>
    <x v="61"/>
    <n v="1"/>
    <n v="2"/>
    <n v="170.6"/>
    <n v="154"/>
    <n v="16.600000000000001"/>
    <n v="154"/>
  </r>
  <r>
    <x v="62"/>
    <s v="sinalizacao_e_seguranca"/>
    <x v="58"/>
    <n v="2"/>
    <n v="3"/>
    <n v="154.08000000000001"/>
    <n v="119.9"/>
    <n v="34.18"/>
    <n v="59.95"/>
  </r>
  <r>
    <x v="62"/>
    <s v="moveis_colchao_e_estofado"/>
    <x v="62"/>
    <n v="1"/>
    <n v="1"/>
    <n v="148.97"/>
    <n v="110"/>
    <n v="38.97"/>
    <n v="110"/>
  </r>
  <r>
    <x v="62"/>
    <s v="telefonia_fixa"/>
    <x v="11"/>
    <n v="1"/>
    <n v="1"/>
    <n v="139.71"/>
    <n v="119.9"/>
    <n v="19.809999999999999"/>
    <n v="119.9"/>
  </r>
  <r>
    <x v="62"/>
    <s v="livros_tecnicos"/>
    <x v="51"/>
    <n v="2"/>
    <n v="2"/>
    <n v="129.31"/>
    <n v="102"/>
    <n v="27.31"/>
    <n v="51"/>
  </r>
  <r>
    <x v="62"/>
    <s v="artes"/>
    <x v="56"/>
    <n v="1"/>
    <n v="1"/>
    <n v="113.11"/>
    <n v="89.9"/>
    <n v="23.21"/>
    <n v="89.9"/>
  </r>
  <r>
    <x v="62"/>
    <s v="fashion_esporte"/>
    <x v="55"/>
    <n v="1"/>
    <n v="1"/>
    <n v="97.39"/>
    <n v="89.9"/>
    <n v="7.49"/>
    <n v="89.9"/>
  </r>
  <r>
    <x v="62"/>
    <s v="construcao_ferramentas_ferramentas"/>
    <x v="60"/>
    <n v="1"/>
    <n v="1"/>
    <n v="56.98"/>
    <n v="29.9"/>
    <n v="27.08"/>
    <n v="29.9"/>
  </r>
  <r>
    <x v="62"/>
    <s v="flores"/>
    <x v="70"/>
    <n v="1"/>
    <n v="1"/>
    <n v="43.6"/>
    <n v="29.89"/>
    <n v="13.71"/>
    <n v="29.89"/>
  </r>
  <r>
    <x v="62"/>
    <s v="dvds_blu_ray"/>
    <x v="45"/>
    <n v="1"/>
    <n v="1"/>
    <n v="41.96"/>
    <n v="24.9"/>
    <n v="17.059999999999999"/>
    <n v="24.9"/>
  </r>
  <r>
    <x v="62"/>
    <s v="market_place"/>
    <x v="24"/>
    <n v="1"/>
    <n v="1"/>
    <n v="36.22"/>
    <n v="27.93"/>
    <n v="8.2899999999999991"/>
    <n v="27.93"/>
  </r>
  <r>
    <x v="63"/>
    <s v="relogios_presentes"/>
    <x v="5"/>
    <n v="90"/>
    <n v="93"/>
    <n v="25278.58"/>
    <n v="23273.759999999998"/>
    <n v="2004.82"/>
    <n v="258.59733333333332"/>
  </r>
  <r>
    <x v="63"/>
    <s v="informatica_acessorios"/>
    <x v="19"/>
    <n v="150"/>
    <n v="181"/>
    <n v="23648.04"/>
    <n v="20288.78"/>
    <n v="3359.26"/>
    <n v="135.25853333333333"/>
  </r>
  <r>
    <x v="63"/>
    <s v="cama_mesa_banho"/>
    <x v="9"/>
    <n v="164"/>
    <n v="210"/>
    <n v="20510.14"/>
    <n v="16763.490000000002"/>
    <n v="3746.65"/>
    <n v="102.21640243902438"/>
  </r>
  <r>
    <x v="63"/>
    <s v="esporte_lazer"/>
    <x v="16"/>
    <n v="131"/>
    <n v="157"/>
    <n v="18495.46"/>
    <n v="15470.8"/>
    <n v="3024.66"/>
    <n v="118.09770992366413"/>
  </r>
  <r>
    <x v="63"/>
    <s v="beleza_saude"/>
    <x v="0"/>
    <n v="127"/>
    <n v="139"/>
    <n v="16442.82"/>
    <n v="14177.81"/>
    <n v="2265.0100000000002"/>
    <n v="111.63629921259843"/>
  </r>
  <r>
    <x v="63"/>
    <s v="bebes"/>
    <x v="13"/>
    <n v="54"/>
    <n v="57"/>
    <n v="14529.8"/>
    <n v="13049.57"/>
    <n v="1480.23"/>
    <n v="241.65870370370371"/>
  </r>
  <r>
    <x v="63"/>
    <s v="moveis_decoracao"/>
    <x v="10"/>
    <n v="103"/>
    <n v="129"/>
    <n v="13943.13"/>
    <n v="11028.03"/>
    <n v="2915.1"/>
    <n v="107.06825242718446"/>
  </r>
  <r>
    <x v="63"/>
    <s v="automotivo"/>
    <x v="12"/>
    <n v="86"/>
    <n v="93"/>
    <n v="12180.2"/>
    <n v="10019.92"/>
    <n v="2160.2800000000002"/>
    <n v="116.51069767441861"/>
  </r>
  <r>
    <x v="63"/>
    <s v="cool_stuff"/>
    <x v="1"/>
    <n v="61"/>
    <n v="66"/>
    <n v="11748.95"/>
    <n v="10324.25"/>
    <n v="1424.7"/>
    <n v="169.25"/>
  </r>
  <r>
    <x v="63"/>
    <s v="utilidades_domesticas"/>
    <x v="17"/>
    <n v="84"/>
    <n v="111"/>
    <n v="11005.13"/>
    <n v="8470.57"/>
    <n v="2534.56"/>
    <n v="100.84011904761904"/>
  </r>
  <r>
    <x v="63"/>
    <s v="telefonia"/>
    <x v="20"/>
    <n v="85"/>
    <n v="86"/>
    <n v="10845.48"/>
    <n v="9410.4699999999993"/>
    <n v="1435.01"/>
    <n v="110.71141176470589"/>
  </r>
  <r>
    <x v="63"/>
    <s v="ferramentas_jardim"/>
    <x v="2"/>
    <n v="47"/>
    <n v="60"/>
    <n v="8425.94"/>
    <n v="6724.61"/>
    <n v="1701.33"/>
    <n v="143.0768085106383"/>
  </r>
  <r>
    <x v="63"/>
    <s v="brinquedos"/>
    <x v="4"/>
    <n v="48"/>
    <n v="50"/>
    <n v="6721.8"/>
    <n v="5807.6"/>
    <n v="914.2"/>
    <n v="120.99166666666667"/>
  </r>
  <r>
    <x v="63"/>
    <s v="moveis_escritorio"/>
    <x v="31"/>
    <n v="22"/>
    <n v="30"/>
    <n v="6156.98"/>
    <n v="4515.96"/>
    <n v="1641.02"/>
    <n v="205.27090909090907"/>
  </r>
  <r>
    <x v="63"/>
    <s v="pet_shop"/>
    <x v="8"/>
    <n v="30"/>
    <n v="37"/>
    <n v="5551.8"/>
    <n v="4746.84"/>
    <n v="804.96"/>
    <n v="158.22800000000001"/>
  </r>
  <r>
    <x v="63"/>
    <s v="perfumaria"/>
    <x v="26"/>
    <n v="43"/>
    <n v="47"/>
    <n v="5180.1499999999996"/>
    <n v="4397.83"/>
    <n v="782.32"/>
    <n v="102.27511627906978"/>
  </r>
  <r>
    <x v="63"/>
    <s v="eletrodomesticos"/>
    <x v="49"/>
    <n v="23"/>
    <n v="23"/>
    <n v="4551.95"/>
    <n v="4022.94"/>
    <n v="529.01"/>
    <n v="174.91043478260869"/>
  </r>
  <r>
    <x v="63"/>
    <s v="unknown"/>
    <x v="22"/>
    <n v="31"/>
    <n v="32"/>
    <n v="4283.32"/>
    <n v="3711.54"/>
    <n v="571.78"/>
    <n v="119.72709677419354"/>
  </r>
  <r>
    <x v="63"/>
    <s v="instrumentos_musicais"/>
    <x v="33"/>
    <n v="17"/>
    <n v="20"/>
    <n v="3986.04"/>
    <n v="3464.23"/>
    <n v="521.80999999999995"/>
    <n v="203.77823529411765"/>
  </r>
  <r>
    <x v="63"/>
    <s v="eletronicos"/>
    <x v="21"/>
    <n v="53"/>
    <n v="56"/>
    <n v="3826.14"/>
    <n v="2873.78"/>
    <n v="952.36"/>
    <n v="54.222264150943396"/>
  </r>
  <r>
    <x v="63"/>
    <s v="papelaria"/>
    <x v="15"/>
    <n v="38"/>
    <n v="42"/>
    <n v="3739.29"/>
    <n v="3042.78"/>
    <n v="696.51"/>
    <n v="80.073157894736852"/>
  </r>
  <r>
    <x v="63"/>
    <s v="audio"/>
    <x v="46"/>
    <n v="9"/>
    <n v="10"/>
    <n v="3622.79"/>
    <n v="3430.18"/>
    <n v="192.61"/>
    <n v="381.13111111111112"/>
  </r>
  <r>
    <x v="63"/>
    <s v="fashion_bolsas_e_acessorios"/>
    <x v="3"/>
    <n v="31"/>
    <n v="32"/>
    <n v="2997.18"/>
    <n v="2410.86"/>
    <n v="586.32000000000005"/>
    <n v="77.769677419354835"/>
  </r>
  <r>
    <x v="63"/>
    <s v="construcao_ferramentas_construcao"/>
    <x v="43"/>
    <n v="14"/>
    <n v="21"/>
    <n v="2487.11"/>
    <n v="2057.6999999999998"/>
    <n v="429.41"/>
    <n v="146.97857142857143"/>
  </r>
  <r>
    <x v="63"/>
    <s v="eletroportateis"/>
    <x v="18"/>
    <n v="8"/>
    <n v="8"/>
    <n v="2139.7600000000002"/>
    <n v="2015.8"/>
    <n v="123.96"/>
    <n v="251.97499999999999"/>
  </r>
  <r>
    <x v="63"/>
    <s v="casa_construcao"/>
    <x v="48"/>
    <n v="10"/>
    <n v="15"/>
    <n v="2126.4699999999998"/>
    <n v="1779.83"/>
    <n v="346.64"/>
    <n v="177.983"/>
  </r>
  <r>
    <x v="63"/>
    <s v="consoles_games"/>
    <x v="7"/>
    <n v="9"/>
    <n v="10"/>
    <n v="1956.96"/>
    <n v="1774.4"/>
    <n v="182.56"/>
    <n v="197.15555555555557"/>
  </r>
  <r>
    <x v="63"/>
    <s v="malas_acessorios"/>
    <x v="32"/>
    <n v="14"/>
    <n v="14"/>
    <n v="1783.96"/>
    <n v="1498.21"/>
    <n v="285.75"/>
    <n v="107.015"/>
  </r>
  <r>
    <x v="63"/>
    <s v="agro_industria_e_comercio"/>
    <x v="40"/>
    <n v="7"/>
    <n v="8"/>
    <n v="1566.9"/>
    <n v="1469.5"/>
    <n v="97.4"/>
    <n v="209.92857142857142"/>
  </r>
  <r>
    <x v="63"/>
    <s v="telefonia_fixa"/>
    <x v="11"/>
    <n v="5"/>
    <n v="7"/>
    <n v="1333.53"/>
    <n v="1170.9000000000001"/>
    <n v="162.63"/>
    <n v="234.18"/>
  </r>
  <r>
    <x v="63"/>
    <s v="climatizacao"/>
    <x v="29"/>
    <n v="9"/>
    <n v="9"/>
    <n v="1127.74"/>
    <n v="911.49"/>
    <n v="216.25"/>
    <n v="101.27666666666666"/>
  </r>
  <r>
    <x v="63"/>
    <s v="eletrodomesticos_2"/>
    <x v="23"/>
    <n v="3"/>
    <n v="3"/>
    <n v="1113.5"/>
    <n v="1032.4000000000001"/>
    <n v="81.099999999999994"/>
    <n v="344.13333333333333"/>
  </r>
  <r>
    <x v="63"/>
    <s v="industria_comercio_e_negocios"/>
    <x v="53"/>
    <n v="7"/>
    <n v="8"/>
    <n v="1073.3800000000001"/>
    <n v="872.45"/>
    <n v="200.93"/>
    <n v="124.63571428571427"/>
  </r>
  <r>
    <x v="63"/>
    <s v="construcao_ferramentas_iluminacao"/>
    <x v="68"/>
    <n v="3"/>
    <n v="3"/>
    <n v="909.37"/>
    <n v="750"/>
    <n v="159.37"/>
    <n v="250"/>
  </r>
  <r>
    <x v="63"/>
    <s v="alimentos_bebidas"/>
    <x v="57"/>
    <n v="3"/>
    <n v="3"/>
    <n v="857.17"/>
    <n v="809.8"/>
    <n v="47.37"/>
    <n v="269.93333333333334"/>
  </r>
  <r>
    <x v="63"/>
    <s v="portateis_casa_forno_e_cafe"/>
    <x v="66"/>
    <n v="1"/>
    <n v="1"/>
    <n v="818.4"/>
    <n v="750"/>
    <n v="68.400000000000006"/>
    <n v="750"/>
  </r>
  <r>
    <x v="63"/>
    <s v="casa_conforto"/>
    <x v="44"/>
    <n v="4"/>
    <n v="4"/>
    <n v="638"/>
    <n v="498.7"/>
    <n v="139.30000000000001"/>
    <n v="124.675"/>
  </r>
  <r>
    <x v="63"/>
    <s v="artigos_de_natal"/>
    <x v="63"/>
    <n v="4"/>
    <n v="4"/>
    <n v="585.28"/>
    <n v="435.2"/>
    <n v="150.08000000000001"/>
    <n v="108.8"/>
  </r>
  <r>
    <x v="63"/>
    <s v="construcao_ferramentas_ferramentas"/>
    <x v="60"/>
    <n v="4"/>
    <n v="5"/>
    <n v="582.74"/>
    <n v="475.8"/>
    <n v="106.94"/>
    <n v="118.95"/>
  </r>
  <r>
    <x v="63"/>
    <s v="alimentos"/>
    <x v="39"/>
    <n v="10"/>
    <n v="10"/>
    <n v="560.05999999999995"/>
    <n v="403.96"/>
    <n v="156.1"/>
    <n v="40.396000000000001"/>
  </r>
  <r>
    <x v="63"/>
    <s v="market_place"/>
    <x v="24"/>
    <n v="4"/>
    <n v="5"/>
    <n v="498.57"/>
    <n v="388.6"/>
    <n v="109.97"/>
    <n v="97.15"/>
  </r>
  <r>
    <x v="63"/>
    <s v="livros_tecnicos"/>
    <x v="51"/>
    <n v="7"/>
    <n v="7"/>
    <n v="421.76"/>
    <n v="274.77"/>
    <n v="146.99"/>
    <n v="39.252857142857145"/>
  </r>
  <r>
    <x v="63"/>
    <s v="moveis_cozinha_area_de_servico_jantar_e_jardim"/>
    <x v="36"/>
    <n v="3"/>
    <n v="3"/>
    <n v="391.42"/>
    <n v="303.89999999999998"/>
    <n v="87.52"/>
    <n v="101.3"/>
  </r>
  <r>
    <x v="63"/>
    <s v="sinalizacao_e_seguranca"/>
    <x v="58"/>
    <n v="1"/>
    <n v="1"/>
    <n v="378.39"/>
    <n v="358"/>
    <n v="20.39"/>
    <n v="358"/>
  </r>
  <r>
    <x v="63"/>
    <s v="moveis_sala"/>
    <x v="30"/>
    <n v="3"/>
    <n v="3"/>
    <n v="370.18"/>
    <n v="289.76"/>
    <n v="80.42"/>
    <n v="96.586666666666659"/>
  </r>
  <r>
    <x v="63"/>
    <s v="construcao_ferramentas_seguranca"/>
    <x v="50"/>
    <n v="1"/>
    <n v="6"/>
    <n v="311.10000000000002"/>
    <n v="174"/>
    <n v="137.1"/>
    <n v="174"/>
  </r>
  <r>
    <x v="63"/>
    <s v="artes"/>
    <x v="56"/>
    <n v="4"/>
    <n v="4"/>
    <n v="308.77999999999997"/>
    <n v="234.6"/>
    <n v="74.180000000000007"/>
    <n v="58.65"/>
  </r>
  <r>
    <x v="63"/>
    <s v="livros_interesse_geral"/>
    <x v="35"/>
    <n v="5"/>
    <n v="5"/>
    <n v="286.39999999999998"/>
    <n v="222.3"/>
    <n v="64.099999999999994"/>
    <n v="44.46"/>
  </r>
  <r>
    <x v="63"/>
    <s v="moveis_quarto"/>
    <x v="6"/>
    <n v="2"/>
    <n v="2"/>
    <n v="254.3"/>
    <n v="199.8"/>
    <n v="54.5"/>
    <n v="99.9"/>
  </r>
  <r>
    <x v="63"/>
    <s v="fashion_calcados"/>
    <x v="28"/>
    <n v="3"/>
    <n v="3"/>
    <n v="232.27"/>
    <n v="171.7"/>
    <n v="60.57"/>
    <n v="57.233333333333334"/>
  </r>
  <r>
    <x v="63"/>
    <s v="cine_foto"/>
    <x v="52"/>
    <n v="1"/>
    <n v="1"/>
    <n v="192.76"/>
    <n v="169"/>
    <n v="23.76"/>
    <n v="169"/>
  </r>
  <r>
    <x v="63"/>
    <s v="bebidas"/>
    <x v="54"/>
    <n v="4"/>
    <n v="4"/>
    <n v="176.73"/>
    <n v="119.98"/>
    <n v="56.75"/>
    <n v="29.995000000000001"/>
  </r>
  <r>
    <x v="63"/>
    <s v="construcao_ferramentas_jardim"/>
    <x v="47"/>
    <n v="4"/>
    <n v="4"/>
    <n v="166.73"/>
    <n v="104.69"/>
    <n v="62.04"/>
    <n v="26.172499999999999"/>
  </r>
  <r>
    <x v="63"/>
    <s v="fashion_roupa_feminina"/>
    <x v="37"/>
    <n v="1"/>
    <n v="4"/>
    <n v="154.52000000000001"/>
    <n v="119.96"/>
    <n v="34.56"/>
    <n v="119.96"/>
  </r>
  <r>
    <x v="63"/>
    <s v="moveis_colchao_e_estofado"/>
    <x v="62"/>
    <n v="1"/>
    <n v="1"/>
    <n v="148.97"/>
    <n v="110"/>
    <n v="38.97"/>
    <n v="110"/>
  </r>
  <r>
    <x v="63"/>
    <s v="livros_importados"/>
    <x v="61"/>
    <n v="1"/>
    <n v="1"/>
    <n v="114.09"/>
    <n v="105"/>
    <n v="9.09"/>
    <n v="105"/>
  </r>
  <r>
    <x v="63"/>
    <s v="fashion_underwear_e_moda_praia"/>
    <x v="27"/>
    <n v="1"/>
    <n v="1"/>
    <n v="72.760000000000005"/>
    <n v="59.9"/>
    <n v="12.86"/>
    <n v="59.9"/>
  </r>
  <r>
    <x v="63"/>
    <s v="dvds_blu_ray"/>
    <x v="45"/>
    <n v="1"/>
    <n v="1"/>
    <n v="47.75"/>
    <n v="24.9"/>
    <n v="22.85"/>
    <n v="24.9"/>
  </r>
  <r>
    <x v="63"/>
    <s v="fashion_roupa_infanto_juvenil"/>
    <x v="65"/>
    <n v="1"/>
    <n v="1"/>
    <n v="46.42"/>
    <n v="39.99"/>
    <n v="6.43"/>
    <n v="39.99"/>
  </r>
  <r>
    <x v="63"/>
    <s v="flores"/>
    <x v="70"/>
    <n v="1"/>
    <n v="1"/>
    <n v="43.6"/>
    <n v="29.89"/>
    <n v="13.71"/>
    <n v="29.89"/>
  </r>
  <r>
    <x v="63"/>
    <s v="musica"/>
    <x v="14"/>
    <n v="1"/>
    <n v="1"/>
    <n v="40.19"/>
    <n v="24.97"/>
    <n v="15.22"/>
    <n v="24.97"/>
  </r>
  <r>
    <x v="64"/>
    <s v="relogios_presentes"/>
    <x v="5"/>
    <n v="76"/>
    <n v="77"/>
    <n v="19261.34"/>
    <n v="17595.48"/>
    <n v="1665.86"/>
    <n v="231.51947368421054"/>
  </r>
  <r>
    <x v="64"/>
    <s v="informatica_acessorios"/>
    <x v="19"/>
    <n v="131"/>
    <n v="154"/>
    <n v="19222.240000000002"/>
    <n v="16234.12"/>
    <n v="2988.12"/>
    <n v="123.92458015267174"/>
  </r>
  <r>
    <x v="64"/>
    <s v="esporte_lazer"/>
    <x v="16"/>
    <n v="129"/>
    <n v="149"/>
    <n v="18092.91"/>
    <n v="15476.13"/>
    <n v="2616.7800000000002"/>
    <n v="119.97"/>
  </r>
  <r>
    <x v="64"/>
    <s v="cama_mesa_banho"/>
    <x v="9"/>
    <n v="137"/>
    <n v="162"/>
    <n v="17578.759999999998"/>
    <n v="14516.33"/>
    <n v="3062.43"/>
    <n v="105.95861313868613"/>
  </r>
  <r>
    <x v="64"/>
    <s v="beleza_saude"/>
    <x v="0"/>
    <n v="121"/>
    <n v="131"/>
    <n v="16265.44"/>
    <n v="13846.27"/>
    <n v="2419.17"/>
    <n v="114.43198347107437"/>
  </r>
  <r>
    <x v="64"/>
    <s v="automotivo"/>
    <x v="12"/>
    <n v="69"/>
    <n v="72"/>
    <n v="11467.66"/>
    <n v="9852"/>
    <n v="1615.66"/>
    <n v="142.78260869565219"/>
  </r>
  <r>
    <x v="64"/>
    <s v="moveis_decoracao"/>
    <x v="10"/>
    <n v="87"/>
    <n v="120"/>
    <n v="11445.62"/>
    <n v="8955.24"/>
    <n v="2490.38"/>
    <n v="102.93379310344828"/>
  </r>
  <r>
    <x v="64"/>
    <s v="bebes"/>
    <x v="13"/>
    <n v="44"/>
    <n v="45"/>
    <n v="11428.92"/>
    <n v="10466.379999999999"/>
    <n v="962.54"/>
    <n v="237.8722727272727"/>
  </r>
  <r>
    <x v="64"/>
    <s v="moveis_escritorio"/>
    <x v="31"/>
    <n v="32"/>
    <n v="45"/>
    <n v="8846.7099999999991"/>
    <n v="7365.1"/>
    <n v="1481.61"/>
    <n v="230.15937500000001"/>
  </r>
  <r>
    <x v="64"/>
    <s v="cool_stuff"/>
    <x v="1"/>
    <n v="47"/>
    <n v="49"/>
    <n v="8704.99"/>
    <n v="7506.83"/>
    <n v="1198.1600000000001"/>
    <n v="159.71978723404254"/>
  </r>
  <r>
    <x v="64"/>
    <s v="ferramentas_jardim"/>
    <x v="2"/>
    <n v="52"/>
    <n v="64"/>
    <n v="8083.67"/>
    <n v="6732.23"/>
    <n v="1351.44"/>
    <n v="129.46596153846156"/>
  </r>
  <r>
    <x v="64"/>
    <s v="utilidades_domesticas"/>
    <x v="17"/>
    <n v="67"/>
    <n v="75"/>
    <n v="7710.1"/>
    <n v="6269.46"/>
    <n v="1440.64"/>
    <n v="93.574029850746271"/>
  </r>
  <r>
    <x v="64"/>
    <s v="brinquedos"/>
    <x v="4"/>
    <n v="42"/>
    <n v="44"/>
    <n v="5637.66"/>
    <n v="4847.6499999999996"/>
    <n v="790.01"/>
    <n v="115.42023809523809"/>
  </r>
  <r>
    <x v="64"/>
    <s v="consoles_games"/>
    <x v="7"/>
    <n v="9"/>
    <n v="10"/>
    <n v="5548.59"/>
    <n v="5270.05"/>
    <n v="278.54000000000002"/>
    <n v="585.56111111111102"/>
  </r>
  <r>
    <x v="64"/>
    <s v="telefonia"/>
    <x v="20"/>
    <n v="69"/>
    <n v="77"/>
    <n v="5133.96"/>
    <n v="4124.7700000000004"/>
    <n v="1009.19"/>
    <n v="59.779275362318835"/>
  </r>
  <r>
    <x v="64"/>
    <s v="eletrodomesticos_2"/>
    <x v="23"/>
    <n v="5"/>
    <n v="5"/>
    <n v="4088.32"/>
    <n v="3883.9"/>
    <n v="204.42"/>
    <n v="776.78"/>
  </r>
  <r>
    <x v="64"/>
    <s v="unknown"/>
    <x v="22"/>
    <n v="19"/>
    <n v="21"/>
    <n v="4057.47"/>
    <n v="3493.46"/>
    <n v="564.01"/>
    <n v="183.8663157894737"/>
  </r>
  <r>
    <x v="64"/>
    <s v="audio"/>
    <x v="46"/>
    <n v="10"/>
    <n v="10"/>
    <n v="3712.54"/>
    <n v="3506.76"/>
    <n v="205.78"/>
    <n v="350.67599999999999"/>
  </r>
  <r>
    <x v="64"/>
    <s v="pet_shop"/>
    <x v="8"/>
    <n v="23"/>
    <n v="26"/>
    <n v="3501.58"/>
    <n v="2867.78"/>
    <n v="633.79999999999995"/>
    <n v="124.68608695652173"/>
  </r>
  <r>
    <x v="64"/>
    <s v="portateis_casa_forno_e_cafe"/>
    <x v="66"/>
    <n v="3"/>
    <n v="3"/>
    <n v="3409.96"/>
    <n v="3277"/>
    <n v="132.96"/>
    <n v="1092.3333333333333"/>
  </r>
  <r>
    <x v="64"/>
    <s v="perfumaria"/>
    <x v="26"/>
    <n v="26"/>
    <n v="28"/>
    <n v="3251.93"/>
    <n v="2814.98"/>
    <n v="436.95"/>
    <n v="108.26846153846154"/>
  </r>
  <r>
    <x v="64"/>
    <s v="papelaria"/>
    <x v="15"/>
    <n v="29"/>
    <n v="34"/>
    <n v="3231.08"/>
    <n v="2613.9899999999998"/>
    <n v="617.09"/>
    <n v="90.137586206896557"/>
  </r>
  <r>
    <x v="64"/>
    <s v="eletronicos"/>
    <x v="21"/>
    <n v="46"/>
    <n v="49"/>
    <n v="2906.79"/>
    <n v="2061.6999999999998"/>
    <n v="845.09"/>
    <n v="44.8195652173913"/>
  </r>
  <r>
    <x v="64"/>
    <s v="fashion_bolsas_e_acessorios"/>
    <x v="3"/>
    <n v="29"/>
    <n v="33"/>
    <n v="2757.01"/>
    <n v="2155.4499999999998"/>
    <n v="601.55999999999995"/>
    <n v="74.32586206896552"/>
  </r>
  <r>
    <x v="64"/>
    <s v="eletroportateis"/>
    <x v="18"/>
    <n v="6"/>
    <n v="7"/>
    <n v="2678.6"/>
    <n v="2558.8000000000002"/>
    <n v="119.8"/>
    <n v="426.46666666666664"/>
  </r>
  <r>
    <x v="64"/>
    <s v="construcao_ferramentas_construcao"/>
    <x v="43"/>
    <n v="10"/>
    <n v="14"/>
    <n v="2581.38"/>
    <n v="2122.19"/>
    <n v="459.19"/>
    <n v="212.21899999999999"/>
  </r>
  <r>
    <x v="64"/>
    <s v="construcao_ferramentas_seguranca"/>
    <x v="50"/>
    <n v="4"/>
    <n v="8"/>
    <n v="2423.7399999999998"/>
    <n v="2289.9499999999998"/>
    <n v="133.79"/>
    <n v="572.48749999999995"/>
  </r>
  <r>
    <x v="64"/>
    <s v="casa_construcao"/>
    <x v="48"/>
    <n v="11"/>
    <n v="13"/>
    <n v="2236.41"/>
    <n v="1915.18"/>
    <n v="321.23"/>
    <n v="174.10727272727274"/>
  </r>
  <r>
    <x v="64"/>
    <s v="eletrodomesticos"/>
    <x v="49"/>
    <n v="13"/>
    <n v="13"/>
    <n v="1901.2"/>
    <n v="1646.72"/>
    <n v="254.48"/>
    <n v="126.67076923076922"/>
  </r>
  <r>
    <x v="64"/>
    <s v="instrumentos_musicais"/>
    <x v="33"/>
    <n v="8"/>
    <n v="8"/>
    <n v="1689.54"/>
    <n v="1535.65"/>
    <n v="153.88999999999999"/>
    <n v="191.95625000000001"/>
  </r>
  <r>
    <x v="64"/>
    <s v="malas_acessorios"/>
    <x v="32"/>
    <n v="9"/>
    <n v="11"/>
    <n v="1610.58"/>
    <n v="1324.89"/>
    <n v="285.69"/>
    <n v="147.21"/>
  </r>
  <r>
    <x v="64"/>
    <s v="agro_industria_e_comercio"/>
    <x v="40"/>
    <n v="4"/>
    <n v="5"/>
    <n v="1521.3"/>
    <n v="1430"/>
    <n v="91.3"/>
    <n v="357.5"/>
  </r>
  <r>
    <x v="64"/>
    <s v="industria_comercio_e_negocios"/>
    <x v="53"/>
    <n v="10"/>
    <n v="10"/>
    <n v="1206.48"/>
    <n v="992"/>
    <n v="214.48"/>
    <n v="99.2"/>
  </r>
  <r>
    <x v="64"/>
    <s v="moveis_cozinha_area_de_servico_jantar_e_jardim"/>
    <x v="36"/>
    <n v="4"/>
    <n v="4"/>
    <n v="1156.8900000000001"/>
    <n v="907.88"/>
    <n v="249.01"/>
    <n v="226.97"/>
  </r>
  <r>
    <x v="64"/>
    <s v="casa_conforto"/>
    <x v="44"/>
    <n v="4"/>
    <n v="4"/>
    <n v="750.32"/>
    <n v="662.79"/>
    <n v="87.53"/>
    <n v="165.69749999999999"/>
  </r>
  <r>
    <x v="64"/>
    <s v="construcao_ferramentas_iluminacao"/>
    <x v="68"/>
    <n v="3"/>
    <n v="3"/>
    <n v="690.3"/>
    <n v="584"/>
    <n v="106.3"/>
    <n v="194.66666666666669"/>
  </r>
  <r>
    <x v="64"/>
    <s v="telefonia_fixa"/>
    <x v="11"/>
    <n v="4"/>
    <n v="4"/>
    <n v="524.66"/>
    <n v="470.79"/>
    <n v="53.87"/>
    <n v="117.69750000000001"/>
  </r>
  <r>
    <x v="64"/>
    <s v="fashion_calcados"/>
    <x v="28"/>
    <n v="3"/>
    <n v="3"/>
    <n v="519.96"/>
    <n v="457.5"/>
    <n v="62.46"/>
    <n v="152.5"/>
  </r>
  <r>
    <x v="64"/>
    <s v="construcao_ferramentas_ferramentas"/>
    <x v="60"/>
    <n v="3"/>
    <n v="3"/>
    <n v="515.04999999999995"/>
    <n v="425.6"/>
    <n v="89.45"/>
    <n v="141.86666666666667"/>
  </r>
  <r>
    <x v="64"/>
    <s v="moveis_sala"/>
    <x v="30"/>
    <n v="3"/>
    <n v="3"/>
    <n v="505.12"/>
    <n v="397.93"/>
    <n v="107.19"/>
    <n v="132.64333333333332"/>
  </r>
  <r>
    <x v="64"/>
    <s v="climatizacao"/>
    <x v="29"/>
    <n v="4"/>
    <n v="4"/>
    <n v="486.02"/>
    <n v="409.69"/>
    <n v="76.33"/>
    <n v="102.4225"/>
  </r>
  <r>
    <x v="64"/>
    <s v="livros_interesse_geral"/>
    <x v="35"/>
    <n v="7"/>
    <n v="7"/>
    <n v="456.91"/>
    <n v="358.84"/>
    <n v="98.07"/>
    <n v="51.262857142857143"/>
  </r>
  <r>
    <x v="64"/>
    <s v="la_cuisine"/>
    <x v="59"/>
    <n v="1"/>
    <n v="1"/>
    <n v="426.7"/>
    <n v="389"/>
    <n v="37.700000000000003"/>
    <n v="389"/>
  </r>
  <r>
    <x v="64"/>
    <s v="bebidas"/>
    <x v="54"/>
    <n v="6"/>
    <n v="7"/>
    <n v="361.45"/>
    <n v="275.8"/>
    <n v="85.65"/>
    <n v="45.966666666666669"/>
  </r>
  <r>
    <x v="64"/>
    <s v="musica"/>
    <x v="14"/>
    <n v="1"/>
    <n v="1"/>
    <n v="322.17"/>
    <n v="299"/>
    <n v="23.17"/>
    <n v="299"/>
  </r>
  <r>
    <x v="64"/>
    <s v="artigos_de_festas"/>
    <x v="69"/>
    <n v="1"/>
    <n v="1"/>
    <n v="292.88"/>
    <n v="231.2"/>
    <n v="61.68"/>
    <n v="231.2"/>
  </r>
  <r>
    <x v="64"/>
    <s v="construcao_ferramentas_jardim"/>
    <x v="47"/>
    <n v="2"/>
    <n v="2"/>
    <n v="270.92"/>
    <n v="237.8"/>
    <n v="33.119999999999997"/>
    <n v="118.9"/>
  </r>
  <r>
    <x v="64"/>
    <s v="alimentos"/>
    <x v="39"/>
    <n v="5"/>
    <n v="5"/>
    <n v="262.43"/>
    <n v="197.64"/>
    <n v="64.790000000000006"/>
    <n v="39.527999999999999"/>
  </r>
  <r>
    <x v="64"/>
    <s v="artigos_de_natal"/>
    <x v="63"/>
    <n v="3"/>
    <n v="3"/>
    <n v="260.52999999999997"/>
    <n v="171.42"/>
    <n v="89.11"/>
    <n v="57.14"/>
  </r>
  <r>
    <x v="64"/>
    <s v="market_place"/>
    <x v="24"/>
    <n v="4"/>
    <n v="4"/>
    <n v="240.18"/>
    <n v="186.72"/>
    <n v="53.46"/>
    <n v="46.68"/>
  </r>
  <r>
    <x v="64"/>
    <s v="fraldas_higiene"/>
    <x v="71"/>
    <n v="1"/>
    <n v="5"/>
    <n v="193.55"/>
    <n v="125"/>
    <n v="68.55"/>
    <n v="125"/>
  </r>
  <r>
    <x v="64"/>
    <s v="alimentos_bebidas"/>
    <x v="57"/>
    <n v="3"/>
    <n v="3"/>
    <n v="181.23"/>
    <n v="142.9"/>
    <n v="38.33"/>
    <n v="47.633333333333333"/>
  </r>
  <r>
    <x v="64"/>
    <s v="cine_foto"/>
    <x v="52"/>
    <n v="1"/>
    <n v="1"/>
    <n v="108.59"/>
    <n v="89"/>
    <n v="19.59"/>
    <n v="89"/>
  </r>
  <r>
    <x v="64"/>
    <s v="sinalizacao_e_seguranca"/>
    <x v="58"/>
    <n v="1"/>
    <n v="1"/>
    <n v="85.35"/>
    <n v="68.900000000000006"/>
    <n v="16.45"/>
    <n v="68.900000000000006"/>
  </r>
  <r>
    <x v="64"/>
    <s v="livros_tecnicos"/>
    <x v="51"/>
    <n v="2"/>
    <n v="2"/>
    <n v="75.930000000000007"/>
    <n v="34.85"/>
    <n v="41.08"/>
    <n v="17.425000000000001"/>
  </r>
  <r>
    <x v="64"/>
    <s v="dvds_blu_ray"/>
    <x v="45"/>
    <n v="1"/>
    <n v="1"/>
    <n v="75.75"/>
    <n v="24.9"/>
    <n v="50.85"/>
    <n v="24.9"/>
  </r>
  <r>
    <x v="64"/>
    <s v="flores"/>
    <x v="70"/>
    <n v="1"/>
    <n v="1"/>
    <n v="49.21"/>
    <n v="29.89"/>
    <n v="19.32"/>
    <n v="29.89"/>
  </r>
  <r>
    <x v="64"/>
    <s v="artes"/>
    <x v="56"/>
    <n v="1"/>
    <n v="1"/>
    <n v="19.39"/>
    <n v="12"/>
    <n v="7.39"/>
    <n v="12"/>
  </r>
  <r>
    <x v="65"/>
    <s v="informatica_acessorios"/>
    <x v="19"/>
    <n v="127"/>
    <n v="152"/>
    <n v="22567.29"/>
    <n v="19650.75"/>
    <n v="2916.54"/>
    <n v="154.73031496062993"/>
  </r>
  <r>
    <x v="65"/>
    <s v="beleza_saude"/>
    <x v="0"/>
    <n v="129"/>
    <n v="144"/>
    <n v="22084.17"/>
    <n v="19282.95"/>
    <n v="2801.22"/>
    <n v="149.48023255813953"/>
  </r>
  <r>
    <x v="65"/>
    <s v="cama_mesa_banho"/>
    <x v="9"/>
    <n v="147"/>
    <n v="170"/>
    <n v="20669.89"/>
    <n v="17195.48"/>
    <n v="3474.41"/>
    <n v="116.97605442176871"/>
  </r>
  <r>
    <x v="65"/>
    <s v="esporte_lazer"/>
    <x v="16"/>
    <n v="135"/>
    <n v="158"/>
    <n v="20314.43"/>
    <n v="17424.84"/>
    <n v="2889.59"/>
    <n v="129.07288888888888"/>
  </r>
  <r>
    <x v="65"/>
    <s v="relogios_presentes"/>
    <x v="5"/>
    <n v="89"/>
    <n v="91"/>
    <n v="20253.41"/>
    <n v="18514.669999999998"/>
    <n v="1738.74"/>
    <n v="208.03"/>
  </r>
  <r>
    <x v="65"/>
    <s v="moveis_decoracao"/>
    <x v="10"/>
    <n v="104"/>
    <n v="138"/>
    <n v="16239"/>
    <n v="13187"/>
    <n v="3052"/>
    <n v="126.79807692307692"/>
  </r>
  <r>
    <x v="65"/>
    <s v="automotivo"/>
    <x v="12"/>
    <n v="84"/>
    <n v="87"/>
    <n v="14167.35"/>
    <n v="12369.41"/>
    <n v="1797.94"/>
    <n v="147.25488095238094"/>
  </r>
  <r>
    <x v="65"/>
    <s v="bebes"/>
    <x v="13"/>
    <n v="44"/>
    <n v="44"/>
    <n v="10382.530000000001"/>
    <n v="9098.06"/>
    <n v="1284.47"/>
    <n v="206.77409090909092"/>
  </r>
  <r>
    <x v="65"/>
    <s v="cool_stuff"/>
    <x v="1"/>
    <n v="50"/>
    <n v="50"/>
    <n v="9755.6200000000008"/>
    <n v="8399.07"/>
    <n v="1356.55"/>
    <n v="167.98140000000001"/>
  </r>
  <r>
    <x v="65"/>
    <s v="utilidades_domesticas"/>
    <x v="17"/>
    <n v="75"/>
    <n v="79"/>
    <n v="9186.69"/>
    <n v="7386.79"/>
    <n v="1799.9"/>
    <n v="98.490533333333332"/>
  </r>
  <r>
    <x v="65"/>
    <s v="brinquedos"/>
    <x v="4"/>
    <n v="44"/>
    <n v="49"/>
    <n v="6754.8"/>
    <n v="5798.87"/>
    <n v="955.93"/>
    <n v="131.79249999999999"/>
  </r>
  <r>
    <x v="65"/>
    <s v="moveis_escritorio"/>
    <x v="31"/>
    <n v="16"/>
    <n v="31"/>
    <n v="6257.58"/>
    <n v="4527"/>
    <n v="1730.58"/>
    <n v="282.9375"/>
  </r>
  <r>
    <x v="65"/>
    <s v="ferramentas_jardim"/>
    <x v="2"/>
    <n v="38"/>
    <n v="41"/>
    <n v="5979.34"/>
    <n v="5056.53"/>
    <n v="922.81"/>
    <n v="133.06657894736841"/>
  </r>
  <r>
    <x v="65"/>
    <s v="construcao_ferramentas_construcao"/>
    <x v="43"/>
    <n v="15"/>
    <n v="21"/>
    <n v="5140.6099999999997"/>
    <n v="4649.0200000000004"/>
    <n v="491.59"/>
    <n v="309.93466666666666"/>
  </r>
  <r>
    <x v="65"/>
    <s v="pet_shop"/>
    <x v="8"/>
    <n v="38"/>
    <n v="40"/>
    <n v="5050.78"/>
    <n v="4242.57"/>
    <n v="808.21"/>
    <n v="111.64657894736843"/>
  </r>
  <r>
    <x v="65"/>
    <s v="instrumentos_musicais"/>
    <x v="33"/>
    <n v="13"/>
    <n v="15"/>
    <n v="5047.75"/>
    <n v="4714.2"/>
    <n v="333.55"/>
    <n v="362.63076923076926"/>
  </r>
  <r>
    <x v="65"/>
    <s v="perfumaria"/>
    <x v="26"/>
    <n v="44"/>
    <n v="46"/>
    <n v="5036.63"/>
    <n v="4346.18"/>
    <n v="690.45"/>
    <n v="98.776818181818172"/>
  </r>
  <r>
    <x v="65"/>
    <s v="eletroportateis"/>
    <x v="18"/>
    <n v="20"/>
    <n v="21"/>
    <n v="4753.04"/>
    <n v="4378.05"/>
    <n v="374.99"/>
    <n v="218.9025"/>
  </r>
  <r>
    <x v="65"/>
    <s v="eletrodomesticos_2"/>
    <x v="23"/>
    <n v="3"/>
    <n v="3"/>
    <n v="4730.33"/>
    <n v="4605"/>
    <n v="125.33"/>
    <n v="1535"/>
  </r>
  <r>
    <x v="65"/>
    <s v="eletronicos"/>
    <x v="21"/>
    <n v="47"/>
    <n v="48"/>
    <n v="3232.63"/>
    <n v="2493.79"/>
    <n v="738.84"/>
    <n v="53.05936170212766"/>
  </r>
  <r>
    <x v="65"/>
    <s v="eletrodomesticos"/>
    <x v="49"/>
    <n v="23"/>
    <n v="23"/>
    <n v="3229.56"/>
    <n v="2865.17"/>
    <n v="364.39"/>
    <n v="124.57260869565218"/>
  </r>
  <r>
    <x v="65"/>
    <s v="telefonia"/>
    <x v="20"/>
    <n v="47"/>
    <n v="50"/>
    <n v="3083.81"/>
    <n v="2350.0700000000002"/>
    <n v="733.74"/>
    <n v="50.001489361702127"/>
  </r>
  <r>
    <x v="65"/>
    <s v="unknown"/>
    <x v="22"/>
    <n v="27"/>
    <n v="27"/>
    <n v="2939.81"/>
    <n v="2406.15"/>
    <n v="533.66"/>
    <n v="89.11666666666666"/>
  </r>
  <r>
    <x v="65"/>
    <s v="portateis_casa_forno_e_cafe"/>
    <x v="66"/>
    <n v="3"/>
    <n v="3"/>
    <n v="2917.12"/>
    <n v="2767.99"/>
    <n v="149.13"/>
    <n v="922.66333333333318"/>
  </r>
  <r>
    <x v="65"/>
    <s v="fashion_bolsas_e_acessorios"/>
    <x v="3"/>
    <n v="29"/>
    <n v="29"/>
    <n v="2577.06"/>
    <n v="2148.06"/>
    <n v="429"/>
    <n v="74.07103448275862"/>
  </r>
  <r>
    <x v="65"/>
    <s v="papelaria"/>
    <x v="15"/>
    <n v="25"/>
    <n v="33"/>
    <n v="2482.5"/>
    <n v="1965.96"/>
    <n v="516.54"/>
    <n v="78.638400000000004"/>
  </r>
  <r>
    <x v="65"/>
    <s v="casa_construcao"/>
    <x v="48"/>
    <n v="14"/>
    <n v="17"/>
    <n v="2395.7399999999998"/>
    <n v="2030.28"/>
    <n v="365.46"/>
    <n v="145.02000000000001"/>
  </r>
  <r>
    <x v="65"/>
    <s v="industria_comercio_e_negocios"/>
    <x v="53"/>
    <n v="15"/>
    <n v="17"/>
    <n v="2085.31"/>
    <n v="1723.47"/>
    <n v="361.84"/>
    <n v="114.898"/>
  </r>
  <r>
    <x v="65"/>
    <s v="pcs"/>
    <x v="41"/>
    <n v="2"/>
    <n v="3"/>
    <n v="2078.34"/>
    <n v="1988"/>
    <n v="90.34"/>
    <n v="994"/>
  </r>
  <r>
    <x v="65"/>
    <s v="climatizacao"/>
    <x v="29"/>
    <n v="6"/>
    <n v="7"/>
    <n v="1607.14"/>
    <n v="1357.5"/>
    <n v="249.64"/>
    <n v="226.25"/>
  </r>
  <r>
    <x v="65"/>
    <s v="consoles_games"/>
    <x v="7"/>
    <n v="12"/>
    <n v="14"/>
    <n v="1599.21"/>
    <n v="1347.15"/>
    <n v="252.06"/>
    <n v="112.2625"/>
  </r>
  <r>
    <x v="65"/>
    <s v="livros_interesse_geral"/>
    <x v="35"/>
    <n v="7"/>
    <n v="8"/>
    <n v="1583.62"/>
    <n v="1447.68"/>
    <n v="135.94"/>
    <n v="206.81142857142859"/>
  </r>
  <r>
    <x v="65"/>
    <s v="telefonia_fixa"/>
    <x v="11"/>
    <n v="6"/>
    <n v="7"/>
    <n v="1359.08"/>
    <n v="1221.97"/>
    <n v="137.11000000000001"/>
    <n v="203.66166666666666"/>
  </r>
  <r>
    <x v="65"/>
    <s v="malas_acessorios"/>
    <x v="32"/>
    <n v="9"/>
    <n v="9"/>
    <n v="1246.68"/>
    <n v="994.76"/>
    <n v="251.92"/>
    <n v="110.52888888888889"/>
  </r>
  <r>
    <x v="65"/>
    <s v="audio"/>
    <x v="46"/>
    <n v="5"/>
    <n v="6"/>
    <n v="1231.47"/>
    <n v="1117.53"/>
    <n v="113.94"/>
    <n v="223.506"/>
  </r>
  <r>
    <x v="65"/>
    <s v="moveis_sala"/>
    <x v="30"/>
    <n v="5"/>
    <n v="9"/>
    <n v="1220.4000000000001"/>
    <n v="997.55"/>
    <n v="222.85"/>
    <n v="199.51"/>
  </r>
  <r>
    <x v="65"/>
    <s v="agro_industria_e_comercio"/>
    <x v="40"/>
    <n v="3"/>
    <n v="3"/>
    <n v="1019.65"/>
    <n v="935.5"/>
    <n v="84.15"/>
    <n v="311.83333333333337"/>
  </r>
  <r>
    <x v="65"/>
    <s v="construcao_ferramentas_seguranca"/>
    <x v="50"/>
    <n v="9"/>
    <n v="9"/>
    <n v="968.9"/>
    <n v="771.05"/>
    <n v="197.85"/>
    <n v="85.672222222222217"/>
  </r>
  <r>
    <x v="65"/>
    <s v="casa_conforto"/>
    <x v="44"/>
    <n v="5"/>
    <n v="5"/>
    <n v="602.84"/>
    <n v="496.6"/>
    <n v="106.24"/>
    <n v="99.32"/>
  </r>
  <r>
    <x v="65"/>
    <s v="artes"/>
    <x v="56"/>
    <n v="5"/>
    <n v="5"/>
    <n v="549.14"/>
    <n v="470.9"/>
    <n v="78.239999999999995"/>
    <n v="94.18"/>
  </r>
  <r>
    <x v="65"/>
    <s v="livros_tecnicos"/>
    <x v="51"/>
    <n v="4"/>
    <n v="4"/>
    <n v="491.18"/>
    <n v="418.85"/>
    <n v="72.33"/>
    <n v="104.71250000000001"/>
  </r>
  <r>
    <x v="65"/>
    <s v="construcao_ferramentas_ferramentas"/>
    <x v="60"/>
    <n v="5"/>
    <n v="5"/>
    <n v="465.69"/>
    <n v="379.69"/>
    <n v="86"/>
    <n v="75.938000000000002"/>
  </r>
  <r>
    <x v="65"/>
    <s v="moveis_quarto"/>
    <x v="6"/>
    <n v="2"/>
    <n v="2"/>
    <n v="461.34"/>
    <n v="388"/>
    <n v="73.34"/>
    <n v="194"/>
  </r>
  <r>
    <x v="65"/>
    <s v="fashion_calcados"/>
    <x v="28"/>
    <n v="3"/>
    <n v="3"/>
    <n v="432.41"/>
    <n v="345.3"/>
    <n v="87.11"/>
    <n v="115.1"/>
  </r>
  <r>
    <x v="65"/>
    <s v="moveis_cozinha_area_de_servico_jantar_e_jardim"/>
    <x v="36"/>
    <n v="1"/>
    <n v="1"/>
    <n v="364.1"/>
    <n v="320"/>
    <n v="44.1"/>
    <n v="320"/>
  </r>
  <r>
    <x v="65"/>
    <s v="alimentos"/>
    <x v="39"/>
    <n v="5"/>
    <n v="6"/>
    <n v="337.31"/>
    <n v="234.67"/>
    <n v="102.64"/>
    <n v="46.933999999999997"/>
  </r>
  <r>
    <x v="65"/>
    <s v="construcao_ferramentas_iluminacao"/>
    <x v="68"/>
    <n v="3"/>
    <n v="3"/>
    <n v="277.31"/>
    <n v="239.99"/>
    <n v="37.32"/>
    <n v="79.996666666666655"/>
  </r>
  <r>
    <x v="65"/>
    <s v="bebidas"/>
    <x v="54"/>
    <n v="4"/>
    <n v="4"/>
    <n v="215.41"/>
    <n v="158.49"/>
    <n v="56.92"/>
    <n v="39.622500000000002"/>
  </r>
  <r>
    <x v="65"/>
    <s v="alimentos_bebidas"/>
    <x v="57"/>
    <n v="4"/>
    <n v="4"/>
    <n v="204.91"/>
    <n v="141.85"/>
    <n v="63.06"/>
    <n v="35.462499999999999"/>
  </r>
  <r>
    <x v="65"/>
    <s v="livros_importados"/>
    <x v="61"/>
    <n v="2"/>
    <n v="2"/>
    <n v="191.38"/>
    <n v="174"/>
    <n v="17.38"/>
    <n v="87"/>
  </r>
  <r>
    <x v="65"/>
    <s v="sinalizacao_e_seguranca"/>
    <x v="58"/>
    <n v="2"/>
    <n v="3"/>
    <n v="178.47"/>
    <n v="93.8"/>
    <n v="84.67"/>
    <n v="46.9"/>
  </r>
  <r>
    <x v="65"/>
    <s v="musica"/>
    <x v="14"/>
    <n v="1"/>
    <n v="1"/>
    <n v="169.64"/>
    <n v="149.9"/>
    <n v="19.739999999999998"/>
    <n v="149.9"/>
  </r>
  <r>
    <x v="65"/>
    <s v="dvds_blu_ray"/>
    <x v="45"/>
    <n v="1"/>
    <n v="2"/>
    <n v="151.5"/>
    <n v="49.8"/>
    <n v="101.7"/>
    <n v="49.8"/>
  </r>
  <r>
    <x v="65"/>
    <s v="construcao_ferramentas_jardim"/>
    <x v="47"/>
    <n v="2"/>
    <n v="3"/>
    <n v="140.19"/>
    <n v="94.78"/>
    <n v="45.41"/>
    <n v="47.39"/>
  </r>
  <r>
    <x v="65"/>
    <s v="fashion_esporte"/>
    <x v="55"/>
    <n v="1"/>
    <n v="1"/>
    <n v="105.41"/>
    <n v="89.9"/>
    <n v="15.51"/>
    <n v="89.9"/>
  </r>
  <r>
    <x v="65"/>
    <s v="fashion_underwear_e_moda_praia"/>
    <x v="27"/>
    <n v="1"/>
    <n v="1"/>
    <n v="91.08"/>
    <n v="79.900000000000006"/>
    <n v="11.18"/>
    <n v="79.900000000000006"/>
  </r>
  <r>
    <x v="65"/>
    <s v="cine_foto"/>
    <x v="52"/>
    <n v="1"/>
    <n v="1"/>
    <n v="70.34"/>
    <n v="53.99"/>
    <n v="16.350000000000001"/>
    <n v="53.99"/>
  </r>
  <r>
    <x v="65"/>
    <s v="fraldas_higiene"/>
    <x v="71"/>
    <n v="1"/>
    <n v="1"/>
    <n v="56.32"/>
    <n v="37"/>
    <n v="19.32"/>
    <n v="37"/>
  </r>
  <r>
    <x v="65"/>
    <s v="market_place"/>
    <x v="24"/>
    <n v="2"/>
    <n v="2"/>
    <n v="49.68"/>
    <n v="34.9"/>
    <n v="14.78"/>
    <n v="17.45"/>
  </r>
  <r>
    <x v="65"/>
    <s v="artigos_de_natal"/>
    <x v="63"/>
    <n v="1"/>
    <n v="1"/>
    <n v="25.31"/>
    <n v="12.52"/>
    <n v="12.79"/>
    <n v="12.52"/>
  </r>
  <r>
    <x v="65"/>
    <s v="casa_conforto_2"/>
    <x v="38"/>
    <n v="1"/>
    <n v="1"/>
    <n v="18.760000000000002"/>
    <n v="12.9"/>
    <n v="5.86"/>
    <n v="12.9"/>
  </r>
  <r>
    <x v="66"/>
    <s v="beleza_saude"/>
    <x v="0"/>
    <n v="137"/>
    <n v="162"/>
    <n v="23604.34"/>
    <n v="20621.21"/>
    <n v="2983.13"/>
    <n v="150.51978102189781"/>
  </r>
  <r>
    <x v="66"/>
    <s v="cama_mesa_banho"/>
    <x v="9"/>
    <n v="141"/>
    <n v="179"/>
    <n v="20936.240000000002"/>
    <n v="17441.48"/>
    <n v="3494.76"/>
    <n v="123.69843971631207"/>
  </r>
  <r>
    <x v="66"/>
    <s v="esporte_lazer"/>
    <x v="16"/>
    <n v="129"/>
    <n v="143"/>
    <n v="19875.990000000002"/>
    <n v="17034.22"/>
    <n v="2841.77"/>
    <n v="132.04821705426357"/>
  </r>
  <r>
    <x v="66"/>
    <s v="relogios_presentes"/>
    <x v="5"/>
    <n v="71"/>
    <n v="74"/>
    <n v="18978.48"/>
    <n v="17498.650000000001"/>
    <n v="1479.83"/>
    <n v="246.45985915492957"/>
  </r>
  <r>
    <x v="66"/>
    <s v="moveis_decoracao"/>
    <x v="10"/>
    <n v="100"/>
    <n v="118"/>
    <n v="15061.45"/>
    <n v="12523.99"/>
    <n v="2537.46"/>
    <n v="125.23990000000001"/>
  </r>
  <r>
    <x v="66"/>
    <s v="automotivo"/>
    <x v="12"/>
    <n v="79"/>
    <n v="87"/>
    <n v="14781.58"/>
    <n v="12893.92"/>
    <n v="1887.66"/>
    <n v="163.21417721518986"/>
  </r>
  <r>
    <x v="66"/>
    <s v="bebes"/>
    <x v="13"/>
    <n v="61"/>
    <n v="65"/>
    <n v="13816.79"/>
    <n v="12256.87"/>
    <n v="1559.92"/>
    <n v="200.9322950819672"/>
  </r>
  <r>
    <x v="66"/>
    <s v="utilidades_domesticas"/>
    <x v="17"/>
    <n v="96"/>
    <n v="110"/>
    <n v="12929.56"/>
    <n v="10709.04"/>
    <n v="2220.52"/>
    <n v="111.55249999999999"/>
  </r>
  <r>
    <x v="66"/>
    <s v="informatica_acessorios"/>
    <x v="19"/>
    <n v="95"/>
    <n v="104"/>
    <n v="12753.48"/>
    <n v="10624.38"/>
    <n v="2129.1"/>
    <n v="111.83557894736842"/>
  </r>
  <r>
    <x v="66"/>
    <s v="cool_stuff"/>
    <x v="1"/>
    <n v="47"/>
    <n v="54"/>
    <n v="9265.8799999999992"/>
    <n v="7981.59"/>
    <n v="1284.29"/>
    <n v="169.82106382978725"/>
  </r>
  <r>
    <x v="66"/>
    <s v="eletrodomesticos"/>
    <x v="49"/>
    <n v="37"/>
    <n v="37"/>
    <n v="8865.9"/>
    <n v="7826.56"/>
    <n v="1039.3399999999999"/>
    <n v="211.52864864864864"/>
  </r>
  <r>
    <x v="66"/>
    <s v="ferramentas_jardim"/>
    <x v="2"/>
    <n v="45"/>
    <n v="50"/>
    <n v="6580.65"/>
    <n v="5370.78"/>
    <n v="1209.8699999999999"/>
    <n v="119.35066666666667"/>
  </r>
  <r>
    <x v="66"/>
    <s v="instrumentos_musicais"/>
    <x v="33"/>
    <n v="14"/>
    <n v="15"/>
    <n v="6550.28"/>
    <n v="5997.7"/>
    <n v="552.58000000000004"/>
    <n v="428.40714285714284"/>
  </r>
  <r>
    <x v="66"/>
    <s v="pcs"/>
    <x v="41"/>
    <n v="4"/>
    <n v="5"/>
    <n v="6460.76"/>
    <n v="6046.98"/>
    <n v="413.78"/>
    <n v="1511.7449999999999"/>
  </r>
  <r>
    <x v="66"/>
    <s v="pet_shop"/>
    <x v="8"/>
    <n v="33"/>
    <n v="39"/>
    <n v="5795.99"/>
    <n v="4800.83"/>
    <n v="995.16"/>
    <n v="145.47969696969696"/>
  </r>
  <r>
    <x v="66"/>
    <s v="eletrodomesticos_2"/>
    <x v="23"/>
    <n v="6"/>
    <n v="6"/>
    <n v="5555.96"/>
    <n v="5237.79"/>
    <n v="318.17"/>
    <n v="872.96500000000003"/>
  </r>
  <r>
    <x v="66"/>
    <s v="moveis_escritorio"/>
    <x v="31"/>
    <n v="21"/>
    <n v="26"/>
    <n v="5348.4"/>
    <n v="4059.41"/>
    <n v="1288.99"/>
    <n v="193.30523809523808"/>
  </r>
  <r>
    <x v="66"/>
    <s v="telefonia"/>
    <x v="20"/>
    <n v="57"/>
    <n v="71"/>
    <n v="5175.93"/>
    <n v="4128.6000000000004"/>
    <n v="1047.33"/>
    <n v="72.431578947368422"/>
  </r>
  <r>
    <x v="66"/>
    <s v="papelaria"/>
    <x v="15"/>
    <n v="34"/>
    <n v="38"/>
    <n v="4599.6400000000003"/>
    <n v="3863.26"/>
    <n v="736.38"/>
    <n v="113.62529411764706"/>
  </r>
  <r>
    <x v="66"/>
    <s v="perfumaria"/>
    <x v="26"/>
    <n v="36"/>
    <n v="43"/>
    <n v="4226.5600000000004"/>
    <n v="3594.13"/>
    <n v="632.42999999999995"/>
    <n v="99.836944444444441"/>
  </r>
  <r>
    <x v="66"/>
    <s v="unknown"/>
    <x v="22"/>
    <n v="26"/>
    <n v="27"/>
    <n v="3606.8"/>
    <n v="3122.02"/>
    <n v="484.78"/>
    <n v="120.07769230769232"/>
  </r>
  <r>
    <x v="66"/>
    <s v="eletroportateis"/>
    <x v="18"/>
    <n v="16"/>
    <n v="20"/>
    <n v="3592.27"/>
    <n v="3204.11"/>
    <n v="388.16"/>
    <n v="200.25687500000001"/>
  </r>
  <r>
    <x v="66"/>
    <s v="eletronicos"/>
    <x v="21"/>
    <n v="43"/>
    <n v="45"/>
    <n v="3458.12"/>
    <n v="2725.93"/>
    <n v="732.19"/>
    <n v="63.393720930232561"/>
  </r>
  <r>
    <x v="66"/>
    <s v="audio"/>
    <x v="46"/>
    <n v="10"/>
    <n v="10"/>
    <n v="3414.75"/>
    <n v="3240.28"/>
    <n v="174.47"/>
    <n v="324.02800000000002"/>
  </r>
  <r>
    <x v="66"/>
    <s v="portateis_casa_forno_e_cafe"/>
    <x v="66"/>
    <n v="3"/>
    <n v="3"/>
    <n v="2995.77"/>
    <n v="2828"/>
    <n v="167.77"/>
    <n v="942.66666666666686"/>
  </r>
  <r>
    <x v="66"/>
    <s v="brinquedos"/>
    <x v="4"/>
    <n v="27"/>
    <n v="27"/>
    <n v="2951.86"/>
    <n v="2486.31"/>
    <n v="465.55"/>
    <n v="92.085555555555558"/>
  </r>
  <r>
    <x v="66"/>
    <s v="construcao_ferramentas_construcao"/>
    <x v="43"/>
    <n v="15"/>
    <n v="20"/>
    <n v="2554.14"/>
    <n v="1898.01"/>
    <n v="656.13"/>
    <n v="126.53400000000001"/>
  </r>
  <r>
    <x v="66"/>
    <s v="construcao_ferramentas_iluminacao"/>
    <x v="68"/>
    <n v="12"/>
    <n v="17"/>
    <n v="2317.9499999999998"/>
    <n v="1983"/>
    <n v="334.95"/>
    <n v="165.25"/>
  </r>
  <r>
    <x v="66"/>
    <s v="malas_acessorios"/>
    <x v="32"/>
    <n v="13"/>
    <n v="14"/>
    <n v="2165.71"/>
    <n v="1886.66"/>
    <n v="279.05"/>
    <n v="145.12769230769231"/>
  </r>
  <r>
    <x v="66"/>
    <s v="bebidas"/>
    <x v="54"/>
    <n v="11"/>
    <n v="25"/>
    <n v="1810.26"/>
    <n v="1369.86"/>
    <n v="440.4"/>
    <n v="124.53272727272727"/>
  </r>
  <r>
    <x v="66"/>
    <s v="casa_construcao"/>
    <x v="48"/>
    <n v="11"/>
    <n v="16"/>
    <n v="1609.67"/>
    <n v="1348.31"/>
    <n v="261.36"/>
    <n v="122.57363636363635"/>
  </r>
  <r>
    <x v="66"/>
    <s v="fashion_bolsas_e_acessorios"/>
    <x v="3"/>
    <n v="17"/>
    <n v="17"/>
    <n v="1542.96"/>
    <n v="1287.95"/>
    <n v="255.01"/>
    <n v="75.761764705882356"/>
  </r>
  <r>
    <x v="66"/>
    <s v="moveis_cozinha_area_de_servico_jantar_e_jardim"/>
    <x v="36"/>
    <n v="5"/>
    <n v="5"/>
    <n v="1363.85"/>
    <n v="966.69"/>
    <n v="397.16"/>
    <n v="193.33799999999999"/>
  </r>
  <r>
    <x v="66"/>
    <s v="consoles_games"/>
    <x v="7"/>
    <n v="10"/>
    <n v="11"/>
    <n v="1186.1400000000001"/>
    <n v="995.13"/>
    <n v="191.01"/>
    <n v="99.513000000000005"/>
  </r>
  <r>
    <x v="66"/>
    <s v="industria_comercio_e_negocios"/>
    <x v="53"/>
    <n v="9"/>
    <n v="9"/>
    <n v="1017.63"/>
    <n v="791"/>
    <n v="226.63"/>
    <n v="87.888888888888886"/>
  </r>
  <r>
    <x v="66"/>
    <s v="casa_conforto"/>
    <x v="44"/>
    <n v="5"/>
    <n v="5"/>
    <n v="972.2"/>
    <n v="869.6"/>
    <n v="102.6"/>
    <n v="173.92"/>
  </r>
  <r>
    <x v="66"/>
    <s v="livros_interesse_geral"/>
    <x v="35"/>
    <n v="5"/>
    <n v="6"/>
    <n v="872.47"/>
    <n v="762.85"/>
    <n v="109.62"/>
    <n v="152.57"/>
  </r>
  <r>
    <x v="66"/>
    <s v="construcao_ferramentas_ferramentas"/>
    <x v="60"/>
    <n v="6"/>
    <n v="6"/>
    <n v="722.06"/>
    <n v="583.70000000000005"/>
    <n v="138.36000000000001"/>
    <n v="97.283333333333331"/>
  </r>
  <r>
    <x v="66"/>
    <s v="agro_industria_e_comercio"/>
    <x v="40"/>
    <n v="2"/>
    <n v="2"/>
    <n v="669.61"/>
    <n v="637"/>
    <n v="32.61"/>
    <n v="318.5"/>
  </r>
  <r>
    <x v="66"/>
    <s v="moveis_quarto"/>
    <x v="6"/>
    <n v="2"/>
    <n v="3"/>
    <n v="534.41"/>
    <n v="457.9"/>
    <n v="76.510000000000005"/>
    <n v="228.95"/>
  </r>
  <r>
    <x v="66"/>
    <s v="climatizacao"/>
    <x v="29"/>
    <n v="4"/>
    <n v="4"/>
    <n v="479.25"/>
    <n v="407.79"/>
    <n v="71.459999999999994"/>
    <n v="101.94750000000001"/>
  </r>
  <r>
    <x v="66"/>
    <s v="moveis_sala"/>
    <x v="30"/>
    <n v="2"/>
    <n v="2"/>
    <n v="423.75"/>
    <n v="359.89"/>
    <n v="63.86"/>
    <n v="179.94499999999999"/>
  </r>
  <r>
    <x v="66"/>
    <s v="fashion_calcados"/>
    <x v="28"/>
    <n v="2"/>
    <n v="2"/>
    <n v="379.77"/>
    <n v="298.2"/>
    <n v="81.569999999999993"/>
    <n v="149.1"/>
  </r>
  <r>
    <x v="66"/>
    <s v="sinalizacao_e_seguranca"/>
    <x v="58"/>
    <n v="5"/>
    <n v="13"/>
    <n v="360.49"/>
    <n v="233.7"/>
    <n v="126.79"/>
    <n v="46.74"/>
  </r>
  <r>
    <x v="66"/>
    <s v="alimentos"/>
    <x v="39"/>
    <n v="6"/>
    <n v="7"/>
    <n v="345.13"/>
    <n v="270.08999999999997"/>
    <n v="75.040000000000006"/>
    <n v="45.015000000000001"/>
  </r>
  <r>
    <x v="66"/>
    <s v="telefonia_fixa"/>
    <x v="11"/>
    <n v="2"/>
    <n v="2"/>
    <n v="322.54000000000002"/>
    <n v="288.99"/>
    <n v="33.549999999999997"/>
    <n v="144.495"/>
  </r>
  <r>
    <x v="66"/>
    <s v="artes"/>
    <x v="56"/>
    <n v="4"/>
    <n v="4"/>
    <n v="315.86"/>
    <n v="248.4"/>
    <n v="67.459999999999994"/>
    <n v="62.1"/>
  </r>
  <r>
    <x v="66"/>
    <s v="market_place"/>
    <x v="24"/>
    <n v="3"/>
    <n v="3"/>
    <n v="236.73"/>
    <n v="183.9"/>
    <n v="52.83"/>
    <n v="61.3"/>
  </r>
  <r>
    <x v="66"/>
    <s v="alimentos_bebidas"/>
    <x v="57"/>
    <n v="2"/>
    <n v="3"/>
    <n v="201.53"/>
    <n v="149.69999999999999"/>
    <n v="51.83"/>
    <n v="74.849999999999994"/>
  </r>
  <r>
    <x v="66"/>
    <s v="construcao_ferramentas_jardim"/>
    <x v="47"/>
    <n v="2"/>
    <n v="3"/>
    <n v="160.05000000000001"/>
    <n v="110.18"/>
    <n v="49.87"/>
    <n v="55.09"/>
  </r>
  <r>
    <x v="66"/>
    <s v="fashion_underwear_e_moda_praia"/>
    <x v="27"/>
    <n v="2"/>
    <n v="2"/>
    <n v="140.88999999999999"/>
    <n v="109.8"/>
    <n v="31.09"/>
    <n v="54.9"/>
  </r>
  <r>
    <x v="66"/>
    <s v="livros_tecnicos"/>
    <x v="51"/>
    <n v="3"/>
    <n v="3"/>
    <n v="135.41"/>
    <n v="83.8"/>
    <n v="51.61"/>
    <n v="27.933333333333334"/>
  </r>
  <r>
    <x v="66"/>
    <s v="livros_importados"/>
    <x v="61"/>
    <n v="1"/>
    <n v="1"/>
    <n v="134.61000000000001"/>
    <n v="125"/>
    <n v="9.61"/>
    <n v="125"/>
  </r>
  <r>
    <x v="66"/>
    <s v="cine_foto"/>
    <x v="52"/>
    <n v="1"/>
    <n v="1"/>
    <n v="120.38"/>
    <n v="99.95"/>
    <n v="20.43"/>
    <n v="99.95"/>
  </r>
  <r>
    <x v="66"/>
    <s v="construcao_ferramentas_seguranca"/>
    <x v="50"/>
    <n v="1"/>
    <n v="1"/>
    <n v="106.56"/>
    <n v="99"/>
    <n v="7.56"/>
    <n v="99"/>
  </r>
  <r>
    <x v="66"/>
    <s v="artigos_de_festas"/>
    <x v="69"/>
    <n v="1"/>
    <n v="2"/>
    <n v="80.260000000000005"/>
    <n v="43.8"/>
    <n v="36.46"/>
    <n v="43.8"/>
  </r>
  <r>
    <x v="66"/>
    <s v="flores"/>
    <x v="70"/>
    <n v="1"/>
    <n v="1"/>
    <n v="64.930000000000007"/>
    <n v="42"/>
    <n v="22.93"/>
    <n v="42"/>
  </r>
  <r>
    <x v="66"/>
    <s v="fraldas_higiene"/>
    <x v="71"/>
    <n v="1"/>
    <n v="1"/>
    <n v="50.71"/>
    <n v="37"/>
    <n v="13.71"/>
    <n v="37"/>
  </r>
  <r>
    <x v="66"/>
    <s v="musica"/>
    <x v="14"/>
    <n v="1"/>
    <n v="1"/>
    <n v="26.22"/>
    <n v="10.99"/>
    <n v="15.23"/>
    <n v="10.99"/>
  </r>
  <r>
    <x v="66"/>
    <s v="artigos_de_natal"/>
    <x v="63"/>
    <n v="1"/>
    <n v="1"/>
    <n v="24.23"/>
    <n v="6"/>
    <n v="18.23"/>
    <n v="6"/>
  </r>
  <r>
    <x v="67"/>
    <s v="beleza_saude"/>
    <x v="0"/>
    <n v="141"/>
    <n v="151"/>
    <n v="24120.05"/>
    <n v="21190.99"/>
    <n v="2929.06"/>
    <n v="150.29070921985814"/>
  </r>
  <r>
    <x v="67"/>
    <s v="relogios_presentes"/>
    <x v="5"/>
    <n v="102"/>
    <n v="110"/>
    <n v="19842.259999999998"/>
    <n v="18289.52"/>
    <n v="1552.74"/>
    <n v="179.30901960784314"/>
  </r>
  <r>
    <x v="67"/>
    <s v="cama_mesa_banho"/>
    <x v="9"/>
    <n v="146"/>
    <n v="180"/>
    <n v="19469.41"/>
    <n v="15982.34"/>
    <n v="3487.07"/>
    <n v="109.46808219178082"/>
  </r>
  <r>
    <x v="67"/>
    <s v="moveis_decoracao"/>
    <x v="10"/>
    <n v="131"/>
    <n v="168"/>
    <n v="17027.77"/>
    <n v="14251.9"/>
    <n v="2775.87"/>
    <n v="108.79312977099237"/>
  </r>
  <r>
    <x v="67"/>
    <s v="informatica_acessorios"/>
    <x v="19"/>
    <n v="127"/>
    <n v="141"/>
    <n v="16242.59"/>
    <n v="13701.79"/>
    <n v="2540.8000000000002"/>
    <n v="107.88811023622047"/>
  </r>
  <r>
    <x v="67"/>
    <s v="bebes"/>
    <x v="13"/>
    <n v="54"/>
    <n v="68"/>
    <n v="14794.68"/>
    <n v="12611.11"/>
    <n v="2183.5700000000002"/>
    <n v="233.53907407407405"/>
  </r>
  <r>
    <x v="67"/>
    <s v="esporte_lazer"/>
    <x v="16"/>
    <n v="108"/>
    <n v="114"/>
    <n v="14248.68"/>
    <n v="12218.83"/>
    <n v="2029.85"/>
    <n v="113.13731481481481"/>
  </r>
  <r>
    <x v="67"/>
    <s v="utilidades_domesticas"/>
    <x v="17"/>
    <n v="109"/>
    <n v="118"/>
    <n v="13892.54"/>
    <n v="11222.01"/>
    <n v="2670.53"/>
    <n v="102.95422018348623"/>
  </r>
  <r>
    <x v="67"/>
    <s v="automotivo"/>
    <x v="12"/>
    <n v="75"/>
    <n v="80"/>
    <n v="12361.67"/>
    <n v="10694.93"/>
    <n v="1666.74"/>
    <n v="142.59906666666669"/>
  </r>
  <r>
    <x v="67"/>
    <s v="cool_stuff"/>
    <x v="1"/>
    <n v="43"/>
    <n v="44"/>
    <n v="10549.73"/>
    <n v="9506.36"/>
    <n v="1043.3699999999999"/>
    <n v="221.07813953488372"/>
  </r>
  <r>
    <x v="67"/>
    <s v="ferramentas_jardim"/>
    <x v="2"/>
    <n v="64"/>
    <n v="86"/>
    <n v="9720.82"/>
    <n v="8417.48"/>
    <n v="1303.3399999999999"/>
    <n v="131.52312499999999"/>
  </r>
  <r>
    <x v="67"/>
    <s v="moveis_escritorio"/>
    <x v="31"/>
    <n v="28"/>
    <n v="39"/>
    <n v="7372.72"/>
    <n v="5770.01"/>
    <n v="1602.71"/>
    <n v="206.07178571428571"/>
  </r>
  <r>
    <x v="67"/>
    <s v="brinquedos"/>
    <x v="4"/>
    <n v="53"/>
    <n v="55"/>
    <n v="6671.79"/>
    <n v="5572.06"/>
    <n v="1099.73"/>
    <n v="105.13320754716982"/>
  </r>
  <r>
    <x v="67"/>
    <s v="pcs"/>
    <x v="41"/>
    <n v="7"/>
    <n v="7"/>
    <n v="6032.51"/>
    <n v="5739.94"/>
    <n v="292.57"/>
    <n v="819.99142857142851"/>
  </r>
  <r>
    <x v="67"/>
    <s v="telefonia"/>
    <x v="20"/>
    <n v="70"/>
    <n v="78"/>
    <n v="5234.8100000000004"/>
    <n v="3951.27"/>
    <n v="1283.54"/>
    <n v="56.446714285714286"/>
  </r>
  <r>
    <x v="67"/>
    <s v="eletrodomesticos_2"/>
    <x v="23"/>
    <n v="6"/>
    <n v="6"/>
    <n v="5234.42"/>
    <n v="4826.8999999999996"/>
    <n v="407.52"/>
    <n v="804.48333333333335"/>
  </r>
  <r>
    <x v="67"/>
    <s v="pet_shop"/>
    <x v="8"/>
    <n v="33"/>
    <n v="37"/>
    <n v="4907.05"/>
    <n v="4179.29"/>
    <n v="727.76"/>
    <n v="126.64515151515151"/>
  </r>
  <r>
    <x v="67"/>
    <s v="perfumaria"/>
    <x v="26"/>
    <n v="31"/>
    <n v="33"/>
    <n v="4659.75"/>
    <n v="4109.55"/>
    <n v="550.20000000000005"/>
    <n v="132.56612903225806"/>
  </r>
  <r>
    <x v="67"/>
    <s v="papelaria"/>
    <x v="15"/>
    <n v="38"/>
    <n v="48"/>
    <n v="4043.2"/>
    <n v="3298.73"/>
    <n v="744.47"/>
    <n v="86.808684210526309"/>
  </r>
  <r>
    <x v="67"/>
    <s v="portateis_casa_forno_e_cafe"/>
    <x v="66"/>
    <n v="4"/>
    <n v="4"/>
    <n v="3548.97"/>
    <n v="3368"/>
    <n v="180.97"/>
    <n v="842"/>
  </r>
  <r>
    <x v="67"/>
    <s v="construcao_ferramentas_construcao"/>
    <x v="43"/>
    <n v="24"/>
    <n v="24"/>
    <n v="3503.56"/>
    <n v="3021.92"/>
    <n v="481.64"/>
    <n v="125.91333333333333"/>
  </r>
  <r>
    <x v="67"/>
    <s v="instrumentos_musicais"/>
    <x v="33"/>
    <n v="14"/>
    <n v="14"/>
    <n v="3450.26"/>
    <n v="3077.43"/>
    <n v="372.83"/>
    <n v="219.81642857142859"/>
  </r>
  <r>
    <x v="67"/>
    <s v="bebidas"/>
    <x v="54"/>
    <n v="5"/>
    <n v="16"/>
    <n v="3447.94"/>
    <n v="3143.6"/>
    <n v="304.33999999999997"/>
    <n v="628.72"/>
  </r>
  <r>
    <x v="67"/>
    <s v="eletrodomesticos"/>
    <x v="49"/>
    <n v="24"/>
    <n v="24"/>
    <n v="3423.66"/>
    <n v="2932.05"/>
    <n v="491.61"/>
    <n v="122.16875"/>
  </r>
  <r>
    <x v="67"/>
    <s v="malas_acessorios"/>
    <x v="32"/>
    <n v="14"/>
    <n v="15"/>
    <n v="3324.9"/>
    <n v="2902.24"/>
    <n v="422.66"/>
    <n v="207.30285714285714"/>
  </r>
  <r>
    <x v="67"/>
    <s v="casa_construcao"/>
    <x v="48"/>
    <n v="14"/>
    <n v="21"/>
    <n v="3023.33"/>
    <n v="2600.48"/>
    <n v="422.85"/>
    <n v="185.74857142857141"/>
  </r>
  <r>
    <x v="67"/>
    <s v="livros_interesse_geral"/>
    <x v="35"/>
    <n v="17"/>
    <n v="20"/>
    <n v="2787.82"/>
    <n v="2445.34"/>
    <n v="342.48"/>
    <n v="143.84352941176471"/>
  </r>
  <r>
    <x v="67"/>
    <s v="eletronicos"/>
    <x v="21"/>
    <n v="37"/>
    <n v="41"/>
    <n v="2538.09"/>
    <n v="1828.72"/>
    <n v="709.37"/>
    <n v="49.424864864864865"/>
  </r>
  <r>
    <x v="67"/>
    <s v="agro_industria_e_comercio"/>
    <x v="40"/>
    <n v="3"/>
    <n v="3"/>
    <n v="2211.9"/>
    <n v="2116.3000000000002"/>
    <n v="95.6"/>
    <n v="705.43333333333328"/>
  </r>
  <r>
    <x v="67"/>
    <s v="moveis_sala"/>
    <x v="30"/>
    <n v="8"/>
    <n v="11"/>
    <n v="1761.61"/>
    <n v="1445.78"/>
    <n v="315.83"/>
    <n v="180.7225"/>
  </r>
  <r>
    <x v="67"/>
    <s v="consoles_games"/>
    <x v="7"/>
    <n v="7"/>
    <n v="7"/>
    <n v="1559.02"/>
    <n v="1443.18"/>
    <n v="115.84"/>
    <n v="206.16857142857143"/>
  </r>
  <r>
    <x v="67"/>
    <s v="audio"/>
    <x v="46"/>
    <n v="7"/>
    <n v="7"/>
    <n v="1374.45"/>
    <n v="1264.48"/>
    <n v="109.97"/>
    <n v="180.64"/>
  </r>
  <r>
    <x v="67"/>
    <s v="construcao_ferramentas_iluminacao"/>
    <x v="68"/>
    <n v="12"/>
    <n v="13"/>
    <n v="1368.99"/>
    <n v="1204.98"/>
    <n v="164.01"/>
    <n v="100.41500000000001"/>
  </r>
  <r>
    <x v="67"/>
    <s v="construcao_ferramentas_seguranca"/>
    <x v="50"/>
    <n v="6"/>
    <n v="6"/>
    <n v="1278.17"/>
    <n v="1179.75"/>
    <n v="98.42"/>
    <n v="196.625"/>
  </r>
  <r>
    <x v="67"/>
    <s v="fashion_bolsas_e_acessorios"/>
    <x v="3"/>
    <n v="16"/>
    <n v="16"/>
    <n v="1131.1199999999999"/>
    <n v="894.51"/>
    <n v="236.61"/>
    <n v="55.906874999999999"/>
  </r>
  <r>
    <x v="67"/>
    <s v="industria_comercio_e_negocios"/>
    <x v="53"/>
    <n v="7"/>
    <n v="7"/>
    <n v="1001.99"/>
    <n v="795"/>
    <n v="206.99"/>
    <n v="113.57142857142857"/>
  </r>
  <r>
    <x v="67"/>
    <s v="eletroportateis"/>
    <x v="18"/>
    <n v="11"/>
    <n v="12"/>
    <n v="946.47"/>
    <n v="751.95"/>
    <n v="194.52"/>
    <n v="68.359090909090909"/>
  </r>
  <r>
    <x v="67"/>
    <s v="construcao_ferramentas_jardim"/>
    <x v="47"/>
    <n v="4"/>
    <n v="6"/>
    <n v="896.08"/>
    <n v="738.71"/>
    <n v="157.37"/>
    <n v="184.67750000000001"/>
  </r>
  <r>
    <x v="67"/>
    <s v="unknown"/>
    <x v="22"/>
    <n v="6"/>
    <n v="6"/>
    <n v="845.58"/>
    <n v="740.79"/>
    <n v="104.79"/>
    <n v="123.465"/>
  </r>
  <r>
    <x v="67"/>
    <s v="moveis_cozinha_area_de_servico_jantar_e_jardim"/>
    <x v="36"/>
    <n v="6"/>
    <n v="7"/>
    <n v="785.54"/>
    <n v="630.38"/>
    <n v="155.16"/>
    <n v="105.06333333333333"/>
  </r>
  <r>
    <x v="67"/>
    <s v="climatizacao"/>
    <x v="29"/>
    <n v="3"/>
    <n v="3"/>
    <n v="627.37"/>
    <n v="515.9"/>
    <n v="111.47"/>
    <n v="171.96666666666667"/>
  </r>
  <r>
    <x v="67"/>
    <s v="artes"/>
    <x v="56"/>
    <n v="6"/>
    <n v="6"/>
    <n v="593.13"/>
    <n v="427.37"/>
    <n v="165.76"/>
    <n v="71.228333333333339"/>
  </r>
  <r>
    <x v="67"/>
    <s v="alimentos"/>
    <x v="39"/>
    <n v="9"/>
    <n v="10"/>
    <n v="570.67999999999995"/>
    <n v="451.8"/>
    <n v="118.88"/>
    <n v="50.2"/>
  </r>
  <r>
    <x v="67"/>
    <s v="sinalizacao_e_seguranca"/>
    <x v="58"/>
    <n v="4"/>
    <n v="7"/>
    <n v="471.4"/>
    <n v="183.37"/>
    <n v="288.02999999999997"/>
    <n v="45.842500000000001"/>
  </r>
  <r>
    <x v="67"/>
    <s v="casa_conforto"/>
    <x v="44"/>
    <n v="2"/>
    <n v="4"/>
    <n v="447.79"/>
    <n v="356.6"/>
    <n v="91.19"/>
    <n v="178.3"/>
  </r>
  <r>
    <x v="67"/>
    <s v="moveis_quarto"/>
    <x v="6"/>
    <n v="1"/>
    <n v="1"/>
    <n v="352.16"/>
    <n v="287"/>
    <n v="65.16"/>
    <n v="287"/>
  </r>
  <r>
    <x v="67"/>
    <s v="market_place"/>
    <x v="24"/>
    <n v="5"/>
    <n v="5"/>
    <n v="338.26"/>
    <n v="255.69"/>
    <n v="82.57"/>
    <n v="51.137999999999998"/>
  </r>
  <r>
    <x v="67"/>
    <s v="la_cuisine"/>
    <x v="59"/>
    <n v="1"/>
    <n v="2"/>
    <n v="334.12"/>
    <n v="280"/>
    <n v="54.12"/>
    <n v="280"/>
  </r>
  <r>
    <x v="67"/>
    <s v="fashion_calcados"/>
    <x v="28"/>
    <n v="2"/>
    <n v="2"/>
    <n v="314.44"/>
    <n v="280.8"/>
    <n v="33.64"/>
    <n v="140.4"/>
  </r>
  <r>
    <x v="67"/>
    <s v="cine_foto"/>
    <x v="52"/>
    <n v="2"/>
    <n v="2"/>
    <n v="247.72"/>
    <n v="208.8"/>
    <n v="38.92"/>
    <n v="104.4"/>
  </r>
  <r>
    <x v="67"/>
    <s v="construcao_ferramentas_ferramentas"/>
    <x v="60"/>
    <n v="2"/>
    <n v="2"/>
    <n v="225.24"/>
    <n v="186"/>
    <n v="39.24"/>
    <n v="93"/>
  </r>
  <r>
    <x v="67"/>
    <s v="artigos_de_natal"/>
    <x v="63"/>
    <n v="2"/>
    <n v="2"/>
    <n v="134.65"/>
    <n v="86.17"/>
    <n v="48.48"/>
    <n v="43.085000000000001"/>
  </r>
  <r>
    <x v="67"/>
    <s v="livros_tecnicos"/>
    <x v="51"/>
    <n v="3"/>
    <n v="3"/>
    <n v="123.15"/>
    <n v="79.900000000000006"/>
    <n v="43.25"/>
    <n v="26.633333333333333"/>
  </r>
  <r>
    <x v="67"/>
    <s v="cds_dvds_musicais"/>
    <x v="67"/>
    <n v="1"/>
    <n v="1"/>
    <n v="117.58"/>
    <n v="65"/>
    <n v="52.58"/>
    <n v="65"/>
  </r>
  <r>
    <x v="67"/>
    <s v="alimentos_bebidas"/>
    <x v="57"/>
    <n v="2"/>
    <n v="2"/>
    <n v="104.99"/>
    <n v="66.349999999999994"/>
    <n v="38.64"/>
    <n v="33.174999999999997"/>
  </r>
  <r>
    <x v="67"/>
    <s v="flores"/>
    <x v="70"/>
    <n v="1"/>
    <n v="1"/>
    <n v="68.180000000000007"/>
    <n v="63.9"/>
    <n v="4.28"/>
    <n v="63.9"/>
  </r>
  <r>
    <x v="67"/>
    <s v="fraldas_higiene"/>
    <x v="71"/>
    <n v="1"/>
    <n v="1"/>
    <n v="37.39"/>
    <n v="30"/>
    <n v="7.39"/>
    <n v="30"/>
  </r>
  <r>
    <x v="67"/>
    <s v="telefonia_fixa"/>
    <x v="11"/>
    <n v="1"/>
    <n v="1"/>
    <n v="35.22"/>
    <n v="16.989999999999998"/>
    <n v="18.23"/>
    <n v="16.989999999999998"/>
  </r>
  <r>
    <x v="67"/>
    <s v="artes_e_artesanato"/>
    <x v="64"/>
    <n v="1"/>
    <n v="1"/>
    <n v="34.22"/>
    <n v="15.99"/>
    <n v="18.23"/>
    <n v="15.99"/>
  </r>
  <r>
    <x v="68"/>
    <s v="relogios_presentes"/>
    <x v="5"/>
    <n v="164"/>
    <n v="182"/>
    <n v="29656.05"/>
    <n v="27515.37"/>
    <n v="2140.6799999999998"/>
    <n v="167.77664634146342"/>
  </r>
  <r>
    <x v="68"/>
    <s v="beleza_saude"/>
    <x v="0"/>
    <n v="164"/>
    <n v="177"/>
    <n v="25134.240000000002"/>
    <n v="21737.1"/>
    <n v="3397.14"/>
    <n v="132.54329268292682"/>
  </r>
  <r>
    <x v="68"/>
    <s v="cama_mesa_banho"/>
    <x v="9"/>
    <n v="134"/>
    <n v="161"/>
    <n v="18944.89"/>
    <n v="16027.24"/>
    <n v="2917.65"/>
    <n v="119.60626865671641"/>
  </r>
  <r>
    <x v="68"/>
    <s v="esporte_lazer"/>
    <x v="16"/>
    <n v="113"/>
    <n v="129"/>
    <n v="18075.64"/>
    <n v="15517.96"/>
    <n v="2557.6799999999998"/>
    <n v="137.32707964601769"/>
  </r>
  <r>
    <x v="68"/>
    <s v="moveis_decoracao"/>
    <x v="10"/>
    <n v="101"/>
    <n v="129"/>
    <n v="15824.05"/>
    <n v="13317.16"/>
    <n v="2506.89"/>
    <n v="131.85306930693068"/>
  </r>
  <r>
    <x v="68"/>
    <s v="utilidades_domesticas"/>
    <x v="17"/>
    <n v="105"/>
    <n v="126"/>
    <n v="15698.55"/>
    <n v="12832.37"/>
    <n v="2866.18"/>
    <n v="122.21304761904763"/>
  </r>
  <r>
    <x v="68"/>
    <s v="ferramentas_jardim"/>
    <x v="2"/>
    <n v="63"/>
    <n v="73"/>
    <n v="14277.07"/>
    <n v="12880.08"/>
    <n v="1396.99"/>
    <n v="204.44571428571427"/>
  </r>
  <r>
    <x v="68"/>
    <s v="bebes"/>
    <x v="13"/>
    <n v="43"/>
    <n v="46"/>
    <n v="11578.9"/>
    <n v="10204.44"/>
    <n v="1374.46"/>
    <n v="237.3125581395349"/>
  </r>
  <r>
    <x v="68"/>
    <s v="informatica_acessorios"/>
    <x v="19"/>
    <n v="88"/>
    <n v="99"/>
    <n v="11071.84"/>
    <n v="9390.61"/>
    <n v="1681.23"/>
    <n v="106.71147727272727"/>
  </r>
  <r>
    <x v="68"/>
    <s v="automotivo"/>
    <x v="12"/>
    <n v="70"/>
    <n v="73"/>
    <n v="10630.27"/>
    <n v="9209.14"/>
    <n v="1421.13"/>
    <n v="131.55914285714286"/>
  </r>
  <r>
    <x v="68"/>
    <s v="cool_stuff"/>
    <x v="1"/>
    <n v="45"/>
    <n v="48"/>
    <n v="8451.3700000000008"/>
    <n v="7375.55"/>
    <n v="1075.82"/>
    <n v="163.90111111111111"/>
  </r>
  <r>
    <x v="68"/>
    <s v="brinquedos"/>
    <x v="4"/>
    <n v="52"/>
    <n v="53"/>
    <n v="7946.24"/>
    <n v="6707.22"/>
    <n v="1239.02"/>
    <n v="128.98500000000001"/>
  </r>
  <r>
    <x v="68"/>
    <s v="moveis_escritorio"/>
    <x v="31"/>
    <n v="19"/>
    <n v="32"/>
    <n v="6625.38"/>
    <n v="5165.42"/>
    <n v="1459.96"/>
    <n v="271.86421052631579"/>
  </r>
  <r>
    <x v="68"/>
    <s v="telefonia"/>
    <x v="20"/>
    <n v="51"/>
    <n v="60"/>
    <n v="5842.88"/>
    <n v="5046.6000000000004"/>
    <n v="796.28"/>
    <n v="98.952941176470588"/>
  </r>
  <r>
    <x v="68"/>
    <s v="instrumentos_musicais"/>
    <x v="33"/>
    <n v="13"/>
    <n v="13"/>
    <n v="5731.15"/>
    <n v="5262.08"/>
    <n v="469.07"/>
    <n v="404.77538461538461"/>
  </r>
  <r>
    <x v="68"/>
    <s v="pet_shop"/>
    <x v="8"/>
    <n v="37"/>
    <n v="39"/>
    <n v="4961.8100000000004"/>
    <n v="4185.25"/>
    <n v="776.56"/>
    <n v="113.11486486486487"/>
  </r>
  <r>
    <x v="68"/>
    <s v="perfumaria"/>
    <x v="26"/>
    <n v="36"/>
    <n v="38"/>
    <n v="4829.88"/>
    <n v="4251.6000000000004"/>
    <n v="578.28"/>
    <n v="118.1"/>
  </r>
  <r>
    <x v="68"/>
    <s v="eletrodomesticos_2"/>
    <x v="23"/>
    <n v="6"/>
    <n v="6"/>
    <n v="4375.83"/>
    <n v="4068"/>
    <n v="307.83"/>
    <n v="678"/>
  </r>
  <r>
    <x v="68"/>
    <s v="eletronicos"/>
    <x v="21"/>
    <n v="58"/>
    <n v="61"/>
    <n v="4170.5"/>
    <n v="3022.49"/>
    <n v="1148.01"/>
    <n v="52.111896551724143"/>
  </r>
  <r>
    <x v="68"/>
    <s v="fashion_bolsas_e_acessorios"/>
    <x v="3"/>
    <n v="22"/>
    <n v="32"/>
    <n v="3790.66"/>
    <n v="3120.05"/>
    <n v="670.61"/>
    <n v="141.82045454545454"/>
  </r>
  <r>
    <x v="68"/>
    <s v="casa_construcao"/>
    <x v="48"/>
    <n v="18"/>
    <n v="20"/>
    <n v="3443.49"/>
    <n v="3075.58"/>
    <n v="367.91"/>
    <n v="170.86555555555555"/>
  </r>
  <r>
    <x v="68"/>
    <s v="eletroportateis"/>
    <x v="18"/>
    <n v="10"/>
    <n v="10"/>
    <n v="2789.89"/>
    <n v="2582.65"/>
    <n v="207.24"/>
    <n v="258.26499999999999"/>
  </r>
  <r>
    <x v="68"/>
    <s v="construcao_ferramentas_construcao"/>
    <x v="43"/>
    <n v="16"/>
    <n v="19"/>
    <n v="2504.85"/>
    <n v="2082.1"/>
    <n v="422.75"/>
    <n v="130.13124999999999"/>
  </r>
  <r>
    <x v="68"/>
    <s v="papelaria"/>
    <x v="15"/>
    <n v="26"/>
    <n v="28"/>
    <n v="2336.0100000000002"/>
    <n v="1872.7"/>
    <n v="463.31"/>
    <n v="72.026923076923069"/>
  </r>
  <r>
    <x v="68"/>
    <s v="malas_acessorios"/>
    <x v="32"/>
    <n v="14"/>
    <n v="16"/>
    <n v="2290.2600000000002"/>
    <n v="1814.82"/>
    <n v="475.44"/>
    <n v="129.63"/>
  </r>
  <r>
    <x v="68"/>
    <s v="industria_comercio_e_negocios"/>
    <x v="53"/>
    <n v="13"/>
    <n v="16"/>
    <n v="2245.69"/>
    <n v="1918.14"/>
    <n v="327.55"/>
    <n v="147.54923076923077"/>
  </r>
  <r>
    <x v="68"/>
    <s v="portateis_casa_forno_e_cafe"/>
    <x v="66"/>
    <n v="1"/>
    <n v="1"/>
    <n v="2114.63"/>
    <n v="1999"/>
    <n v="115.63"/>
    <n v="1999"/>
  </r>
  <r>
    <x v="68"/>
    <s v="sinalizacao_e_seguranca"/>
    <x v="58"/>
    <n v="10"/>
    <n v="12"/>
    <n v="1773.16"/>
    <n v="1561.53"/>
    <n v="211.63"/>
    <n v="156.15299999999999"/>
  </r>
  <r>
    <x v="68"/>
    <s v="moveis_sala"/>
    <x v="30"/>
    <n v="7"/>
    <n v="8"/>
    <n v="1747.54"/>
    <n v="1396.78"/>
    <n v="350.76"/>
    <n v="199.54"/>
  </r>
  <r>
    <x v="68"/>
    <s v="moveis_cozinha_area_de_servico_jantar_e_jardim"/>
    <x v="36"/>
    <n v="6"/>
    <n v="6"/>
    <n v="1708.65"/>
    <n v="1193.5"/>
    <n v="515.15"/>
    <n v="198.91666666666669"/>
  </r>
  <r>
    <x v="68"/>
    <s v="livros_interesse_geral"/>
    <x v="35"/>
    <n v="11"/>
    <n v="13"/>
    <n v="1702.82"/>
    <n v="1435.64"/>
    <n v="267.18"/>
    <n v="130.51272727272726"/>
  </r>
  <r>
    <x v="68"/>
    <s v="construcao_ferramentas_iluminacao"/>
    <x v="68"/>
    <n v="8"/>
    <n v="11"/>
    <n v="1645.6"/>
    <n v="1370"/>
    <n v="275.60000000000002"/>
    <n v="171.25"/>
  </r>
  <r>
    <x v="68"/>
    <s v="eletrodomesticos"/>
    <x v="49"/>
    <n v="19"/>
    <n v="19"/>
    <n v="1642.15"/>
    <n v="1356.85"/>
    <n v="285.3"/>
    <n v="71.413157894736841"/>
  </r>
  <r>
    <x v="68"/>
    <s v="unknown"/>
    <x v="22"/>
    <n v="10"/>
    <n v="11"/>
    <n v="1627.4"/>
    <n v="1454.97"/>
    <n v="172.43"/>
    <n v="145.49700000000001"/>
  </r>
  <r>
    <x v="68"/>
    <s v="musica"/>
    <x v="14"/>
    <n v="2"/>
    <n v="2"/>
    <n v="1477.57"/>
    <n v="1385.97"/>
    <n v="91.6"/>
    <n v="692.98500000000001"/>
  </r>
  <r>
    <x v="68"/>
    <s v="audio"/>
    <x v="46"/>
    <n v="7"/>
    <n v="7"/>
    <n v="1369.17"/>
    <n v="1254.78"/>
    <n v="114.39"/>
    <n v="179.25428571428571"/>
  </r>
  <r>
    <x v="68"/>
    <s v="climatizacao"/>
    <x v="29"/>
    <n v="8"/>
    <n v="8"/>
    <n v="1048.33"/>
    <n v="841.6"/>
    <n v="206.73"/>
    <n v="105.2"/>
  </r>
  <r>
    <x v="68"/>
    <s v="consoles_games"/>
    <x v="7"/>
    <n v="6"/>
    <n v="6"/>
    <n v="1000.63"/>
    <n v="877.6"/>
    <n v="123.03"/>
    <n v="146.26666666666668"/>
  </r>
  <r>
    <x v="68"/>
    <s v="artes"/>
    <x v="56"/>
    <n v="9"/>
    <n v="9"/>
    <n v="993.8"/>
    <n v="848.82"/>
    <n v="144.97999999999999"/>
    <n v="94.313333333333333"/>
  </r>
  <r>
    <x v="68"/>
    <s v="agro_industria_e_comercio"/>
    <x v="40"/>
    <n v="4"/>
    <n v="4"/>
    <n v="882.5"/>
    <n v="811.9"/>
    <n v="70.599999999999994"/>
    <n v="202.97499999999999"/>
  </r>
  <r>
    <x v="68"/>
    <s v="construcao_ferramentas_seguranca"/>
    <x v="50"/>
    <n v="6"/>
    <n v="7"/>
    <n v="721.76"/>
    <n v="537.48"/>
    <n v="184.28"/>
    <n v="89.58"/>
  </r>
  <r>
    <x v="68"/>
    <s v="livros_tecnicos"/>
    <x v="51"/>
    <n v="10"/>
    <n v="10"/>
    <n v="677.62"/>
    <n v="482.16"/>
    <n v="195.46"/>
    <n v="48.216000000000001"/>
  </r>
  <r>
    <x v="68"/>
    <s v="alimentos"/>
    <x v="39"/>
    <n v="10"/>
    <n v="11"/>
    <n v="631.16"/>
    <n v="458.11"/>
    <n v="173.05"/>
    <n v="45.811"/>
  </r>
  <r>
    <x v="68"/>
    <s v="construcao_ferramentas_jardim"/>
    <x v="47"/>
    <n v="3"/>
    <n v="5"/>
    <n v="525.71"/>
    <n v="342.32"/>
    <n v="183.39"/>
    <n v="114.10666666666667"/>
  </r>
  <r>
    <x v="68"/>
    <s v="telefonia_fixa"/>
    <x v="11"/>
    <n v="1"/>
    <n v="1"/>
    <n v="410.84"/>
    <n v="393.99"/>
    <n v="16.850000000000001"/>
    <n v="393.99"/>
  </r>
  <r>
    <x v="68"/>
    <s v="fashion_calcados"/>
    <x v="28"/>
    <n v="3"/>
    <n v="3"/>
    <n v="409.76"/>
    <n v="356.5"/>
    <n v="53.26"/>
    <n v="118.83333333333333"/>
  </r>
  <r>
    <x v="68"/>
    <s v="bebidas"/>
    <x v="54"/>
    <n v="8"/>
    <n v="8"/>
    <n v="379.38"/>
    <n v="301.49"/>
    <n v="77.89"/>
    <n v="37.686250000000001"/>
  </r>
  <r>
    <x v="68"/>
    <s v="alimentos_bebidas"/>
    <x v="57"/>
    <n v="6"/>
    <n v="7"/>
    <n v="270.83"/>
    <n v="187.11"/>
    <n v="83.72"/>
    <n v="31.184999999999999"/>
  </r>
  <r>
    <x v="68"/>
    <s v="casa_conforto"/>
    <x v="44"/>
    <n v="3"/>
    <n v="4"/>
    <n v="251.43"/>
    <n v="216.6"/>
    <n v="34.83"/>
    <n v="72.2"/>
  </r>
  <r>
    <x v="68"/>
    <s v="construcao_ferramentas_ferramentas"/>
    <x v="60"/>
    <n v="3"/>
    <n v="4"/>
    <n v="238.93"/>
    <n v="183.6"/>
    <n v="55.33"/>
    <n v="61.2"/>
  </r>
  <r>
    <x v="68"/>
    <s v="fashion_roupa_masculina"/>
    <x v="25"/>
    <n v="1"/>
    <n v="1"/>
    <n v="234.42"/>
    <n v="195"/>
    <n v="39.42"/>
    <n v="195"/>
  </r>
  <r>
    <x v="68"/>
    <s v="fashion_roupa_feminina"/>
    <x v="37"/>
    <n v="1"/>
    <n v="5"/>
    <n v="218.15"/>
    <n v="174.95"/>
    <n v="43.2"/>
    <n v="174.95"/>
  </r>
  <r>
    <x v="68"/>
    <s v="fashion_underwear_e_moda_praia"/>
    <x v="27"/>
    <n v="3"/>
    <n v="3"/>
    <n v="208.21"/>
    <n v="169.7"/>
    <n v="38.51"/>
    <n v="56.56666666666667"/>
  </r>
  <r>
    <x v="68"/>
    <s v="artigos_de_natal"/>
    <x v="63"/>
    <n v="3"/>
    <n v="6"/>
    <n v="186.09"/>
    <n v="70.66"/>
    <n v="115.43"/>
    <n v="23.553333333333335"/>
  </r>
  <r>
    <x v="68"/>
    <s v="cine_foto"/>
    <x v="52"/>
    <n v="1"/>
    <n v="1"/>
    <n v="182.69"/>
    <n v="159"/>
    <n v="23.69"/>
    <n v="159"/>
  </r>
  <r>
    <x v="68"/>
    <s v="market_place"/>
    <x v="24"/>
    <n v="4"/>
    <n v="4"/>
    <n v="176.98"/>
    <n v="127.79"/>
    <n v="49.19"/>
    <n v="31.947500000000002"/>
  </r>
  <r>
    <x v="68"/>
    <s v="tablets_impressao_imagem"/>
    <x v="42"/>
    <n v="1"/>
    <n v="1"/>
    <n v="70.239999999999995"/>
    <n v="52"/>
    <n v="18.239999999999998"/>
    <n v="52"/>
  </r>
  <r>
    <x v="68"/>
    <s v="fraldas_higiene"/>
    <x v="71"/>
    <n v="1"/>
    <n v="1"/>
    <n v="56.15"/>
    <n v="45"/>
    <n v="11.15"/>
    <n v="45"/>
  </r>
  <r>
    <x v="68"/>
    <s v="dvds_blu_ray"/>
    <x v="45"/>
    <n v="2"/>
    <n v="2"/>
    <n v="40.42"/>
    <n v="17.8"/>
    <n v="22.62"/>
    <n v="8.9"/>
  </r>
  <r>
    <x v="68"/>
    <s v="livros_importados"/>
    <x v="61"/>
    <n v="1"/>
    <n v="1"/>
    <n v="26.38"/>
    <n v="18.989999999999998"/>
    <n v="7.39"/>
    <n v="18.989999999999998"/>
  </r>
  <r>
    <x v="69"/>
    <s v="relogios_presentes"/>
    <x v="5"/>
    <n v="198"/>
    <n v="206"/>
    <n v="37292.22"/>
    <n v="34765.96"/>
    <n v="2526.2600000000002"/>
    <n v="175.58565656565656"/>
  </r>
  <r>
    <x v="69"/>
    <s v="beleza_saude"/>
    <x v="0"/>
    <n v="195"/>
    <n v="226"/>
    <n v="29799.08"/>
    <n v="25537.65"/>
    <n v="4261.43"/>
    <n v="130.96230769230769"/>
  </r>
  <r>
    <x v="69"/>
    <s v="cama_mesa_banho"/>
    <x v="9"/>
    <n v="142"/>
    <n v="184"/>
    <n v="21173.03"/>
    <n v="17953.29"/>
    <n v="3219.74"/>
    <n v="126.43161971830986"/>
  </r>
  <r>
    <x v="69"/>
    <s v="esporte_lazer"/>
    <x v="16"/>
    <n v="114"/>
    <n v="130"/>
    <n v="19226.89"/>
    <n v="16961.52"/>
    <n v="2265.37"/>
    <n v="148.78526315789475"/>
  </r>
  <r>
    <x v="69"/>
    <s v="utilidades_domesticas"/>
    <x v="17"/>
    <n v="110"/>
    <n v="137"/>
    <n v="17235.93"/>
    <n v="14196.94"/>
    <n v="3038.99"/>
    <n v="129.06309090909093"/>
  </r>
  <r>
    <x v="69"/>
    <s v="moveis_decoracao"/>
    <x v="10"/>
    <n v="111"/>
    <n v="139"/>
    <n v="15089.57"/>
    <n v="12420.14"/>
    <n v="2669.43"/>
    <n v="111.89315315315315"/>
  </r>
  <r>
    <x v="69"/>
    <s v="informatica_acessorios"/>
    <x v="19"/>
    <n v="98"/>
    <n v="105"/>
    <n v="13036.32"/>
    <n v="11077.38"/>
    <n v="1958.94"/>
    <n v="113.03448979591836"/>
  </r>
  <r>
    <x v="69"/>
    <s v="automotivo"/>
    <x v="12"/>
    <n v="73"/>
    <n v="78"/>
    <n v="12435.2"/>
    <n v="10778.72"/>
    <n v="1656.48"/>
    <n v="147.65369863013697"/>
  </r>
  <r>
    <x v="69"/>
    <s v="cool_stuff"/>
    <x v="1"/>
    <n v="58"/>
    <n v="62"/>
    <n v="12087.65"/>
    <n v="10518.94"/>
    <n v="1568.71"/>
    <n v="181.36103448275864"/>
  </r>
  <r>
    <x v="69"/>
    <s v="ferramentas_jardim"/>
    <x v="2"/>
    <n v="72"/>
    <n v="96"/>
    <n v="8927.84"/>
    <n v="7562.67"/>
    <n v="1365.17"/>
    <n v="105.03708333333334"/>
  </r>
  <r>
    <x v="69"/>
    <s v="bebes"/>
    <x v="13"/>
    <n v="62"/>
    <n v="64"/>
    <n v="8642.83"/>
    <n v="7334.59"/>
    <n v="1308.24"/>
    <n v="118.29983870967742"/>
  </r>
  <r>
    <x v="69"/>
    <s v="brinquedos"/>
    <x v="4"/>
    <n v="50"/>
    <n v="55"/>
    <n v="7063.61"/>
    <n v="6044.82"/>
    <n v="1018.79"/>
    <n v="120.8964"/>
  </r>
  <r>
    <x v="69"/>
    <s v="eletrodomesticos_2"/>
    <x v="23"/>
    <n v="7"/>
    <n v="7"/>
    <n v="7023.61"/>
    <n v="6633.9"/>
    <n v="389.71"/>
    <n v="947.7"/>
  </r>
  <r>
    <x v="69"/>
    <s v="perfumaria"/>
    <x v="26"/>
    <n v="46"/>
    <n v="53"/>
    <n v="5978.22"/>
    <n v="5162.0600000000004"/>
    <n v="816.16"/>
    <n v="112.21869565217392"/>
  </r>
  <r>
    <x v="69"/>
    <s v="instrumentos_musicais"/>
    <x v="33"/>
    <n v="11"/>
    <n v="11"/>
    <n v="5715.25"/>
    <n v="5210.1899999999996"/>
    <n v="505.06"/>
    <n v="473.65363636363634"/>
  </r>
  <r>
    <x v="69"/>
    <s v="fashion_bolsas_e_acessorios"/>
    <x v="3"/>
    <n v="30"/>
    <n v="32"/>
    <n v="4952.4799999999996"/>
    <n v="4485.4399999999996"/>
    <n v="467.04"/>
    <n v="149.51466666666667"/>
  </r>
  <r>
    <x v="69"/>
    <s v="papelaria"/>
    <x v="15"/>
    <n v="28"/>
    <n v="29"/>
    <n v="4818.46"/>
    <n v="4102.3500000000004"/>
    <n v="716.11"/>
    <n v="146.51249999999999"/>
  </r>
  <r>
    <x v="69"/>
    <s v="telefonia"/>
    <x v="20"/>
    <n v="51"/>
    <n v="54"/>
    <n v="4725.6400000000003"/>
    <n v="3863.57"/>
    <n v="862.07"/>
    <n v="75.756274509803916"/>
  </r>
  <r>
    <x v="69"/>
    <s v="moveis_escritorio"/>
    <x v="31"/>
    <n v="15"/>
    <n v="15"/>
    <n v="3871.47"/>
    <n v="3053.08"/>
    <n v="818.39"/>
    <n v="203.53866666666667"/>
  </r>
  <r>
    <x v="69"/>
    <s v="pet_shop"/>
    <x v="8"/>
    <n v="29"/>
    <n v="30"/>
    <n v="3582.58"/>
    <n v="3018.51"/>
    <n v="564.07000000000005"/>
    <n v="104.08655172413793"/>
  </r>
  <r>
    <x v="69"/>
    <s v="eletronicos"/>
    <x v="21"/>
    <n v="47"/>
    <n v="48"/>
    <n v="3214.56"/>
    <n v="2444.33"/>
    <n v="770.23"/>
    <n v="52.007021276595744"/>
  </r>
  <r>
    <x v="69"/>
    <s v="construcao_ferramentas_construcao"/>
    <x v="43"/>
    <n v="15"/>
    <n v="16"/>
    <n v="3064.41"/>
    <n v="2682.61"/>
    <n v="381.8"/>
    <n v="178.84066666666666"/>
  </r>
  <r>
    <x v="69"/>
    <s v="livros_interesse_geral"/>
    <x v="35"/>
    <n v="16"/>
    <n v="18"/>
    <n v="2491.89"/>
    <n v="2164.08"/>
    <n v="327.81"/>
    <n v="135.255"/>
  </r>
  <r>
    <x v="69"/>
    <s v="portateis_casa_forno_e_cafe"/>
    <x v="66"/>
    <n v="2"/>
    <n v="2"/>
    <n v="2345.13"/>
    <n v="2249"/>
    <n v="96.13"/>
    <n v="1124.5"/>
  </r>
  <r>
    <x v="69"/>
    <s v="consoles_games"/>
    <x v="7"/>
    <n v="9"/>
    <n v="15"/>
    <n v="2078.5500000000002"/>
    <n v="1778.98"/>
    <n v="299.57"/>
    <n v="197.66444444444443"/>
  </r>
  <r>
    <x v="69"/>
    <s v="malas_acessorios"/>
    <x v="32"/>
    <n v="12"/>
    <n v="13"/>
    <n v="1885.64"/>
    <n v="1503.53"/>
    <n v="382.11"/>
    <n v="125.29416666666667"/>
  </r>
  <r>
    <x v="69"/>
    <s v="casa_construcao"/>
    <x v="48"/>
    <n v="13"/>
    <n v="15"/>
    <n v="1771.19"/>
    <n v="1536.3"/>
    <n v="234.89"/>
    <n v="118.17692307692309"/>
  </r>
  <r>
    <x v="69"/>
    <s v="construcao_ferramentas_seguranca"/>
    <x v="50"/>
    <n v="5"/>
    <n v="5"/>
    <n v="1649.16"/>
    <n v="1448.96"/>
    <n v="200.2"/>
    <n v="289.79199999999997"/>
  </r>
  <r>
    <x v="69"/>
    <s v="moveis_sala"/>
    <x v="30"/>
    <n v="4"/>
    <n v="5"/>
    <n v="1614.5"/>
    <n v="1381.65"/>
    <n v="232.85"/>
    <n v="345.41250000000002"/>
  </r>
  <r>
    <x v="69"/>
    <s v="bebidas"/>
    <x v="54"/>
    <n v="9"/>
    <n v="14"/>
    <n v="1149.06"/>
    <n v="900.13"/>
    <n v="248.93"/>
    <n v="100.01444444444444"/>
  </r>
  <r>
    <x v="69"/>
    <s v="eletroportateis"/>
    <x v="18"/>
    <n v="8"/>
    <n v="9"/>
    <n v="1076.1400000000001"/>
    <n v="883.27"/>
    <n v="192.87"/>
    <n v="110.40875"/>
  </r>
  <r>
    <x v="69"/>
    <s v="livros_tecnicos"/>
    <x v="51"/>
    <n v="16"/>
    <n v="16"/>
    <n v="984.91"/>
    <n v="754.66"/>
    <n v="230.25"/>
    <n v="47.166249999999998"/>
  </r>
  <r>
    <x v="69"/>
    <s v="moveis_cozinha_area_de_servico_jantar_e_jardim"/>
    <x v="36"/>
    <n v="3"/>
    <n v="4"/>
    <n v="946.52"/>
    <n v="725.8"/>
    <n v="220.72"/>
    <n v="241.93333333333334"/>
  </r>
  <r>
    <x v="69"/>
    <s v="construcao_ferramentas_iluminacao"/>
    <x v="68"/>
    <n v="6"/>
    <n v="7"/>
    <n v="946.26"/>
    <n v="769.7"/>
    <n v="176.56"/>
    <n v="128.28333333333333"/>
  </r>
  <r>
    <x v="69"/>
    <s v="artes"/>
    <x v="56"/>
    <n v="9"/>
    <n v="9"/>
    <n v="867.36"/>
    <n v="696.64"/>
    <n v="170.72"/>
    <n v="77.404444444444437"/>
  </r>
  <r>
    <x v="69"/>
    <s v="unknown"/>
    <x v="22"/>
    <n v="9"/>
    <n v="10"/>
    <n v="780.13"/>
    <n v="497.52"/>
    <n v="282.61"/>
    <n v="55.28"/>
  </r>
  <r>
    <x v="69"/>
    <s v="industria_comercio_e_negocios"/>
    <x v="53"/>
    <n v="6"/>
    <n v="6"/>
    <n v="744.67"/>
    <n v="658"/>
    <n v="86.67"/>
    <n v="109.66666666666666"/>
  </r>
  <r>
    <x v="69"/>
    <s v="fashion_calcados"/>
    <x v="28"/>
    <n v="3"/>
    <n v="3"/>
    <n v="724"/>
    <n v="664.6"/>
    <n v="59.4"/>
    <n v="221.53333333333333"/>
  </r>
  <r>
    <x v="69"/>
    <s v="audio"/>
    <x v="46"/>
    <n v="3"/>
    <n v="3"/>
    <n v="707.53"/>
    <n v="659.9"/>
    <n v="47.63"/>
    <n v="219.96666666666667"/>
  </r>
  <r>
    <x v="69"/>
    <s v="eletrodomesticos"/>
    <x v="49"/>
    <n v="10"/>
    <n v="10"/>
    <n v="690.25"/>
    <n v="562.84"/>
    <n v="127.41"/>
    <n v="56.283999999999999"/>
  </r>
  <r>
    <x v="69"/>
    <s v="pcs"/>
    <x v="41"/>
    <n v="1"/>
    <n v="1"/>
    <n v="674.34"/>
    <n v="640"/>
    <n v="34.340000000000003"/>
    <n v="640"/>
  </r>
  <r>
    <x v="69"/>
    <s v="alimentos"/>
    <x v="39"/>
    <n v="11"/>
    <n v="12"/>
    <n v="667.5"/>
    <n v="498.01"/>
    <n v="169.49"/>
    <n v="45.273636363636363"/>
  </r>
  <r>
    <x v="69"/>
    <s v="sinalizacao_e_seguranca"/>
    <x v="58"/>
    <n v="5"/>
    <n v="6"/>
    <n v="663.13"/>
    <n v="558.5"/>
    <n v="104.63"/>
    <n v="111.7"/>
  </r>
  <r>
    <x v="69"/>
    <s v="musica"/>
    <x v="14"/>
    <n v="3"/>
    <n v="3"/>
    <n v="455.2"/>
    <n v="386.1"/>
    <n v="69.099999999999994"/>
    <n v="128.69999999999999"/>
  </r>
  <r>
    <x v="69"/>
    <s v="alimentos_bebidas"/>
    <x v="57"/>
    <n v="5"/>
    <n v="6"/>
    <n v="452"/>
    <n v="340.8"/>
    <n v="111.2"/>
    <n v="68.16"/>
  </r>
  <r>
    <x v="69"/>
    <s v="casa_conforto"/>
    <x v="44"/>
    <n v="1"/>
    <n v="1"/>
    <n v="372.06"/>
    <n v="329"/>
    <n v="43.06"/>
    <n v="329"/>
  </r>
  <r>
    <x v="69"/>
    <s v="moveis_quarto"/>
    <x v="6"/>
    <n v="1"/>
    <n v="1"/>
    <n v="264.76"/>
    <n v="169"/>
    <n v="95.76"/>
    <n v="169"/>
  </r>
  <r>
    <x v="69"/>
    <s v="construcao_ferramentas_jardim"/>
    <x v="47"/>
    <n v="4"/>
    <n v="5"/>
    <n v="240.83"/>
    <n v="149.13999999999999"/>
    <n v="91.69"/>
    <n v="37.284999999999997"/>
  </r>
  <r>
    <x v="69"/>
    <s v="artigos_de_natal"/>
    <x v="63"/>
    <n v="3"/>
    <n v="3"/>
    <n v="233.61"/>
    <n v="167"/>
    <n v="66.61"/>
    <n v="55.666666666666671"/>
  </r>
  <r>
    <x v="69"/>
    <s v="climatizacao"/>
    <x v="29"/>
    <n v="2"/>
    <n v="2"/>
    <n v="215.99"/>
    <n v="173.9"/>
    <n v="42.09"/>
    <n v="86.95"/>
  </r>
  <r>
    <x v="69"/>
    <s v="construcao_ferramentas_ferramentas"/>
    <x v="60"/>
    <n v="2"/>
    <n v="2"/>
    <n v="211.63"/>
    <n v="186"/>
    <n v="25.63"/>
    <n v="93"/>
  </r>
  <r>
    <x v="69"/>
    <s v="market_place"/>
    <x v="24"/>
    <n v="3"/>
    <n v="3"/>
    <n v="199.06"/>
    <n v="135.85"/>
    <n v="63.21"/>
    <n v="45.283333333333331"/>
  </r>
  <r>
    <x v="69"/>
    <s v="cine_foto"/>
    <x v="52"/>
    <n v="1"/>
    <n v="1"/>
    <n v="138.63"/>
    <n v="119.9"/>
    <n v="18.73"/>
    <n v="119.9"/>
  </r>
  <r>
    <x v="69"/>
    <s v="telefonia_fixa"/>
    <x v="11"/>
    <n v="1"/>
    <n v="1"/>
    <n v="103.07"/>
    <n v="90"/>
    <n v="13.07"/>
    <n v="90"/>
  </r>
  <r>
    <x v="69"/>
    <s v="dvds_blu_ray"/>
    <x v="45"/>
    <n v="1"/>
    <n v="1"/>
    <n v="102.16"/>
    <n v="83.99"/>
    <n v="18.170000000000002"/>
    <n v="83.99"/>
  </r>
  <r>
    <x v="69"/>
    <s v="artes_e_artesanato"/>
    <x v="64"/>
    <n v="1"/>
    <n v="1"/>
    <n v="101.05"/>
    <n v="89.8"/>
    <n v="11.25"/>
    <n v="89.8"/>
  </r>
  <r>
    <x v="69"/>
    <s v="flores"/>
    <x v="70"/>
    <n v="2"/>
    <n v="2"/>
    <n v="97.1"/>
    <n v="68.900000000000006"/>
    <n v="28.2"/>
    <n v="34.450000000000003"/>
  </r>
  <r>
    <x v="69"/>
    <s v="agro_industria_e_comercio"/>
    <x v="40"/>
    <n v="1"/>
    <n v="1"/>
    <n v="52.87"/>
    <n v="45"/>
    <n v="7.87"/>
    <n v="45"/>
  </r>
  <r>
    <x v="69"/>
    <s v="fashion_underwear_e_moda_praia"/>
    <x v="27"/>
    <n v="1"/>
    <n v="2"/>
    <n v="44.26"/>
    <n v="7.8"/>
    <n v="36.46"/>
    <n v="7.8"/>
  </r>
  <r>
    <x v="70"/>
    <s v="relogios_presentes"/>
    <x v="5"/>
    <n v="210"/>
    <n v="222"/>
    <n v="42979.360000000001"/>
    <n v="40153.79"/>
    <n v="2825.57"/>
    <n v="191.20852380952383"/>
  </r>
  <r>
    <x v="70"/>
    <s v="beleza_saude"/>
    <x v="0"/>
    <n v="214"/>
    <n v="240"/>
    <n v="30923.31"/>
    <n v="26326.3"/>
    <n v="4597.01"/>
    <n v="123.02009345794393"/>
  </r>
  <r>
    <x v="70"/>
    <s v="esporte_lazer"/>
    <x v="16"/>
    <n v="130"/>
    <n v="146"/>
    <n v="19794.580000000002"/>
    <n v="16879.560000000001"/>
    <n v="2915.02"/>
    <n v="129.84276923076922"/>
  </r>
  <r>
    <x v="70"/>
    <s v="utilidades_domesticas"/>
    <x v="17"/>
    <n v="131"/>
    <n v="172"/>
    <n v="19567.14"/>
    <n v="15770.64"/>
    <n v="3796.5"/>
    <n v="120.3865648854962"/>
  </r>
  <r>
    <x v="70"/>
    <s v="informatica_acessorios"/>
    <x v="19"/>
    <n v="112"/>
    <n v="132"/>
    <n v="18988.45"/>
    <n v="16119.45"/>
    <n v="2869"/>
    <n v="143.92366071428572"/>
  </r>
  <r>
    <x v="70"/>
    <s v="moveis_decoracao"/>
    <x v="10"/>
    <n v="128"/>
    <n v="173"/>
    <n v="18832.57"/>
    <n v="15599.11"/>
    <n v="3233.46"/>
    <n v="121.86804687500002"/>
  </r>
  <r>
    <x v="70"/>
    <s v="cama_mesa_banho"/>
    <x v="9"/>
    <n v="132"/>
    <n v="163"/>
    <n v="16614.09"/>
    <n v="13911.27"/>
    <n v="2702.82"/>
    <n v="105.38840909090909"/>
  </r>
  <r>
    <x v="70"/>
    <s v="automotivo"/>
    <x v="12"/>
    <n v="86"/>
    <n v="90"/>
    <n v="13992.6"/>
    <n v="11753.82"/>
    <n v="2238.7800000000002"/>
    <n v="136.67232558139534"/>
  </r>
  <r>
    <x v="70"/>
    <s v="ferramentas_jardim"/>
    <x v="2"/>
    <n v="55"/>
    <n v="61"/>
    <n v="13656.81"/>
    <n v="12225.81"/>
    <n v="1431"/>
    <n v="222.28745454545455"/>
  </r>
  <r>
    <x v="70"/>
    <s v="brinquedos"/>
    <x v="4"/>
    <n v="64"/>
    <n v="64"/>
    <n v="12219.49"/>
    <n v="10754.42"/>
    <n v="1465.07"/>
    <n v="168.0378125"/>
  </r>
  <r>
    <x v="70"/>
    <s v="bebes"/>
    <x v="13"/>
    <n v="53"/>
    <n v="60"/>
    <n v="11233.45"/>
    <n v="9958.15"/>
    <n v="1275.3"/>
    <n v="187.88962264150942"/>
  </r>
  <r>
    <x v="70"/>
    <s v="construcao_ferramentas_construcao"/>
    <x v="43"/>
    <n v="30"/>
    <n v="53"/>
    <n v="10940.42"/>
    <n v="9452.58"/>
    <n v="1487.84"/>
    <n v="315.08600000000001"/>
  </r>
  <r>
    <x v="70"/>
    <s v="perfumaria"/>
    <x v="26"/>
    <n v="54"/>
    <n v="55"/>
    <n v="8623.3700000000008"/>
    <n v="7648.68"/>
    <n v="974.69"/>
    <n v="141.64222222222224"/>
  </r>
  <r>
    <x v="70"/>
    <s v="cool_stuff"/>
    <x v="1"/>
    <n v="48"/>
    <n v="48"/>
    <n v="8541.24"/>
    <n v="7635.1"/>
    <n v="906.14"/>
    <n v="159.06458333333333"/>
  </r>
  <r>
    <x v="70"/>
    <s v="instrumentos_musicais"/>
    <x v="33"/>
    <n v="18"/>
    <n v="18"/>
    <n v="7889.52"/>
    <n v="7274.5"/>
    <n v="615.02"/>
    <n v="404.13888888888886"/>
  </r>
  <r>
    <x v="70"/>
    <s v="moveis_escritorio"/>
    <x v="31"/>
    <n v="22"/>
    <n v="32"/>
    <n v="7588.42"/>
    <n v="6378.99"/>
    <n v="1209.43"/>
    <n v="289.95409090909089"/>
  </r>
  <r>
    <x v="70"/>
    <s v="telefonia"/>
    <x v="20"/>
    <n v="77"/>
    <n v="79"/>
    <n v="7277.44"/>
    <n v="5984.77"/>
    <n v="1292.67"/>
    <n v="77.724285714285713"/>
  </r>
  <r>
    <x v="70"/>
    <s v="pcs"/>
    <x v="41"/>
    <n v="3"/>
    <n v="8"/>
    <n v="5262.42"/>
    <n v="4959.92"/>
    <n v="302.5"/>
    <n v="1653.3066666666666"/>
  </r>
  <r>
    <x v="70"/>
    <s v="portateis_casa_forno_e_cafe"/>
    <x v="66"/>
    <n v="4"/>
    <n v="4"/>
    <n v="4483.4799999999996"/>
    <n v="4375.7"/>
    <n v="107.78"/>
    <n v="1093.925"/>
  </r>
  <r>
    <x v="70"/>
    <s v="eletrodomesticos_2"/>
    <x v="23"/>
    <n v="8"/>
    <n v="8"/>
    <n v="4145.8999999999996"/>
    <n v="3754.86"/>
    <n v="391.04"/>
    <n v="469.35750000000002"/>
  </r>
  <r>
    <x v="70"/>
    <s v="pet_shop"/>
    <x v="8"/>
    <n v="38"/>
    <n v="41"/>
    <n v="4066.53"/>
    <n v="3397.92"/>
    <n v="668.61"/>
    <n v="89.418947368421058"/>
  </r>
  <r>
    <x v="70"/>
    <s v="fashion_bolsas_e_acessorios"/>
    <x v="3"/>
    <n v="34"/>
    <n v="34"/>
    <n v="3928.37"/>
    <n v="3386.08"/>
    <n v="542.29"/>
    <n v="99.590588235294121"/>
  </r>
  <r>
    <x v="70"/>
    <s v="eletronicos"/>
    <x v="21"/>
    <n v="69"/>
    <n v="72"/>
    <n v="3899.54"/>
    <n v="2687.61"/>
    <n v="1211.93"/>
    <n v="38.950869565217388"/>
  </r>
  <r>
    <x v="70"/>
    <s v="eletroportateis"/>
    <x v="18"/>
    <n v="11"/>
    <n v="13"/>
    <n v="3309.43"/>
    <n v="3059.03"/>
    <n v="250.4"/>
    <n v="278.09363636363639"/>
  </r>
  <r>
    <x v="70"/>
    <s v="papelaria"/>
    <x v="15"/>
    <n v="30"/>
    <n v="32"/>
    <n v="3267.73"/>
    <n v="2764.14"/>
    <n v="503.59"/>
    <n v="92.138000000000005"/>
  </r>
  <r>
    <x v="70"/>
    <s v="malas_acessorios"/>
    <x v="32"/>
    <n v="11"/>
    <n v="13"/>
    <n v="2974.08"/>
    <n v="2373.9"/>
    <n v="600.17999999999995"/>
    <n v="215.80909090909091"/>
  </r>
  <r>
    <x v="70"/>
    <s v="agro_industria_e_comercio"/>
    <x v="40"/>
    <n v="5"/>
    <n v="5"/>
    <n v="2436.0300000000002"/>
    <n v="2340.75"/>
    <n v="95.28"/>
    <n v="468.15"/>
  </r>
  <r>
    <x v="70"/>
    <s v="casa_construcao"/>
    <x v="48"/>
    <n v="10"/>
    <n v="17"/>
    <n v="2367.6799999999998"/>
    <n v="2111.9499999999998"/>
    <n v="255.73"/>
    <n v="211.19499999999999"/>
  </r>
  <r>
    <x v="70"/>
    <s v="industria_comercio_e_negocios"/>
    <x v="53"/>
    <n v="13"/>
    <n v="16"/>
    <n v="2116.39"/>
    <n v="1659"/>
    <n v="457.39"/>
    <n v="127.61538461538463"/>
  </r>
  <r>
    <x v="70"/>
    <s v="portateis_cozinha_e_preparadores_de_alimentos"/>
    <x v="22"/>
    <n v="2"/>
    <n v="2"/>
    <n v="2046.41"/>
    <n v="1958"/>
    <n v="88.41"/>
    <n v="979"/>
  </r>
  <r>
    <x v="70"/>
    <s v="eletrodomesticos"/>
    <x v="49"/>
    <n v="12"/>
    <n v="12"/>
    <n v="1792.46"/>
    <n v="1591.89"/>
    <n v="200.57"/>
    <n v="132.6575"/>
  </r>
  <r>
    <x v="70"/>
    <s v="consoles_games"/>
    <x v="7"/>
    <n v="11"/>
    <n v="12"/>
    <n v="1440.7"/>
    <n v="1251.25"/>
    <n v="189.45"/>
    <n v="113.75"/>
  </r>
  <r>
    <x v="70"/>
    <s v="bebidas"/>
    <x v="54"/>
    <n v="11"/>
    <n v="18"/>
    <n v="1392.44"/>
    <n v="1078.92"/>
    <n v="313.52"/>
    <n v="98.083636363636359"/>
  </r>
  <r>
    <x v="70"/>
    <s v="construcao_ferramentas_iluminacao"/>
    <x v="68"/>
    <n v="5"/>
    <n v="12"/>
    <n v="1268.8699999999999"/>
    <n v="1099.95"/>
    <n v="168.92"/>
    <n v="219.99"/>
  </r>
  <r>
    <x v="70"/>
    <s v="unknown"/>
    <x v="22"/>
    <n v="12"/>
    <n v="13"/>
    <n v="1230.31"/>
    <n v="962.55"/>
    <n v="267.76"/>
    <n v="80.212500000000006"/>
  </r>
  <r>
    <x v="70"/>
    <s v="livros_interesse_geral"/>
    <x v="35"/>
    <n v="13"/>
    <n v="13"/>
    <n v="1209.25"/>
    <n v="984.27"/>
    <n v="224.98"/>
    <n v="75.713076923076926"/>
  </r>
  <r>
    <x v="70"/>
    <s v="cine_foto"/>
    <x v="52"/>
    <n v="4"/>
    <n v="4"/>
    <n v="1186.27"/>
    <n v="1093.5899999999999"/>
    <n v="92.68"/>
    <n v="273.39749999999998"/>
  </r>
  <r>
    <x v="70"/>
    <s v="casa_conforto"/>
    <x v="44"/>
    <n v="7"/>
    <n v="9"/>
    <n v="1139.1199999999999"/>
    <n v="957.3"/>
    <n v="181.82"/>
    <n v="136.75714285714287"/>
  </r>
  <r>
    <x v="70"/>
    <s v="livros_tecnicos"/>
    <x v="51"/>
    <n v="14"/>
    <n v="15"/>
    <n v="1095.8800000000001"/>
    <n v="826.39"/>
    <n v="269.49"/>
    <n v="59.027857142857137"/>
  </r>
  <r>
    <x v="70"/>
    <s v="climatizacao"/>
    <x v="29"/>
    <n v="4"/>
    <n v="5"/>
    <n v="1000.42"/>
    <n v="798"/>
    <n v="202.42"/>
    <n v="199.5"/>
  </r>
  <r>
    <x v="70"/>
    <s v="construcao_ferramentas_seguranca"/>
    <x v="50"/>
    <n v="5"/>
    <n v="5"/>
    <n v="969.51"/>
    <n v="897.49"/>
    <n v="72.02"/>
    <n v="179.49799999999999"/>
  </r>
  <r>
    <x v="70"/>
    <s v="audio"/>
    <x v="46"/>
    <n v="5"/>
    <n v="5"/>
    <n v="957.91"/>
    <n v="853.1"/>
    <n v="104.81"/>
    <n v="170.62"/>
  </r>
  <r>
    <x v="70"/>
    <s v="artes"/>
    <x v="56"/>
    <n v="11"/>
    <n v="11"/>
    <n v="827.49"/>
    <n v="678.27"/>
    <n v="149.22"/>
    <n v="61.660909090909094"/>
  </r>
  <r>
    <x v="70"/>
    <s v="construcao_ferramentas_jardim"/>
    <x v="47"/>
    <n v="6"/>
    <n v="7"/>
    <n v="783.44"/>
    <n v="608.75"/>
    <n v="174.69"/>
    <n v="101.45833333333334"/>
  </r>
  <r>
    <x v="70"/>
    <s v="alimentos"/>
    <x v="39"/>
    <n v="11"/>
    <n v="12"/>
    <n v="606.77"/>
    <n v="478.04"/>
    <n v="128.72999999999999"/>
    <n v="43.458181818181821"/>
  </r>
  <r>
    <x v="70"/>
    <s v="market_place"/>
    <x v="24"/>
    <n v="6"/>
    <n v="6"/>
    <n v="523.75"/>
    <n v="425.78"/>
    <n v="97.97"/>
    <n v="70.963333333333338"/>
  </r>
  <r>
    <x v="70"/>
    <s v="telefonia_fixa"/>
    <x v="11"/>
    <n v="2"/>
    <n v="2"/>
    <n v="480.52"/>
    <n v="403.2"/>
    <n v="77.319999999999993"/>
    <n v="201.6"/>
  </r>
  <r>
    <x v="70"/>
    <s v="musica"/>
    <x v="14"/>
    <n v="2"/>
    <n v="2"/>
    <n v="476.18"/>
    <n v="440"/>
    <n v="36.18"/>
    <n v="220"/>
  </r>
  <r>
    <x v="70"/>
    <s v="fashion_calcados"/>
    <x v="28"/>
    <n v="2"/>
    <n v="2"/>
    <n v="304.77"/>
    <n v="257.8"/>
    <n v="46.97"/>
    <n v="128.9"/>
  </r>
  <r>
    <x v="70"/>
    <s v="moveis_sala"/>
    <x v="30"/>
    <n v="2"/>
    <n v="2"/>
    <n v="253"/>
    <n v="168.99"/>
    <n v="84.01"/>
    <n v="84.495000000000005"/>
  </r>
  <r>
    <x v="70"/>
    <s v="dvds_blu_ray"/>
    <x v="45"/>
    <n v="2"/>
    <n v="3"/>
    <n v="217.6"/>
    <n v="163.97"/>
    <n v="53.63"/>
    <n v="81.984999999999999"/>
  </r>
  <r>
    <x v="70"/>
    <s v="moveis_quarto"/>
    <x v="6"/>
    <n v="1"/>
    <n v="1"/>
    <n v="217.04"/>
    <n v="169"/>
    <n v="48.04"/>
    <n v="169"/>
  </r>
  <r>
    <x v="70"/>
    <s v="moveis_cozinha_area_de_servico_jantar_e_jardim"/>
    <x v="36"/>
    <n v="1"/>
    <n v="1"/>
    <n v="166.06"/>
    <n v="145"/>
    <n v="21.06"/>
    <n v="145"/>
  </r>
  <r>
    <x v="70"/>
    <s v="artigos_de_natal"/>
    <x v="63"/>
    <n v="2"/>
    <n v="2"/>
    <n v="153.65"/>
    <n v="99.73"/>
    <n v="53.92"/>
    <n v="49.865000000000002"/>
  </r>
  <r>
    <x v="70"/>
    <s v="fashion_roupa_masculina"/>
    <x v="25"/>
    <n v="1"/>
    <n v="1"/>
    <n v="149.87"/>
    <n v="129.99"/>
    <n v="19.88"/>
    <n v="129.99"/>
  </r>
  <r>
    <x v="70"/>
    <s v="fashion_underwear_e_moda_praia"/>
    <x v="27"/>
    <n v="2"/>
    <n v="2"/>
    <n v="125.38"/>
    <n v="99.8"/>
    <n v="25.58"/>
    <n v="49.9"/>
  </r>
  <r>
    <x v="70"/>
    <s v="construcao_ferramentas_ferramentas"/>
    <x v="60"/>
    <n v="1"/>
    <n v="1"/>
    <n v="113.7"/>
    <n v="93"/>
    <n v="20.7"/>
    <n v="93"/>
  </r>
  <r>
    <x v="70"/>
    <s v="livros_importados"/>
    <x v="61"/>
    <n v="3"/>
    <n v="3"/>
    <n v="92.98"/>
    <n v="59.97"/>
    <n v="33.01"/>
    <n v="19.989999999999998"/>
  </r>
  <r>
    <x v="70"/>
    <s v="alimentos_bebidas"/>
    <x v="57"/>
    <n v="1"/>
    <n v="1"/>
    <n v="62.92"/>
    <n v="39.99"/>
    <n v="22.93"/>
    <n v="39.99"/>
  </r>
  <r>
    <x v="70"/>
    <s v="artigos_de_festas"/>
    <x v="69"/>
    <n v="1"/>
    <n v="1"/>
    <n v="58.23"/>
    <n v="40"/>
    <n v="18.23"/>
    <n v="40"/>
  </r>
  <r>
    <x v="70"/>
    <s v="fraldas_higiene"/>
    <x v="71"/>
    <n v="1"/>
    <n v="1"/>
    <n v="58.23"/>
    <n v="43"/>
    <n v="15.23"/>
    <n v="43"/>
  </r>
  <r>
    <x v="71"/>
    <s v="cama_mesa_banho"/>
    <x v="9"/>
    <n v="171"/>
    <n v="215"/>
    <n v="25902.55"/>
    <n v="21842.13"/>
    <n v="4060.42"/>
    <n v="127.7317543859649"/>
  </r>
  <r>
    <x v="71"/>
    <s v="relogios_presentes"/>
    <x v="5"/>
    <n v="109"/>
    <n v="115"/>
    <n v="24402.22"/>
    <n v="22651.41"/>
    <n v="1750.81"/>
    <n v="207.81110091743119"/>
  </r>
  <r>
    <x v="71"/>
    <s v="beleza_saude"/>
    <x v="0"/>
    <n v="148"/>
    <n v="164"/>
    <n v="24356.54"/>
    <n v="21522.6"/>
    <n v="2833.94"/>
    <n v="145.42297297297299"/>
  </r>
  <r>
    <x v="71"/>
    <s v="utilidades_domesticas"/>
    <x v="17"/>
    <n v="138"/>
    <n v="177"/>
    <n v="22583.439999999999"/>
    <n v="18598.150000000001"/>
    <n v="3985.29"/>
    <n v="134.76920289855073"/>
  </r>
  <r>
    <x v="71"/>
    <s v="moveis_decoracao"/>
    <x v="10"/>
    <n v="134"/>
    <n v="176"/>
    <n v="19276.740000000002"/>
    <n v="15579.77"/>
    <n v="3696.97"/>
    <n v="116.26694029850746"/>
  </r>
  <r>
    <x v="71"/>
    <s v="esporte_lazer"/>
    <x v="16"/>
    <n v="126"/>
    <n v="132"/>
    <n v="16978.939999999999"/>
    <n v="14660.52"/>
    <n v="2318.42"/>
    <n v="116.35333333333332"/>
  </r>
  <r>
    <x v="71"/>
    <s v="informatica_acessorios"/>
    <x v="19"/>
    <n v="109"/>
    <n v="124"/>
    <n v="14727.76"/>
    <n v="12679.73"/>
    <n v="2048.0300000000002"/>
    <n v="116.32779816513761"/>
  </r>
  <r>
    <x v="71"/>
    <s v="ferramentas_jardim"/>
    <x v="2"/>
    <n v="65"/>
    <n v="85"/>
    <n v="14553.09"/>
    <n v="12933.31"/>
    <n v="1619.78"/>
    <n v="198.97399999999999"/>
  </r>
  <r>
    <x v="71"/>
    <s v="automotivo"/>
    <x v="12"/>
    <n v="93"/>
    <n v="96"/>
    <n v="14426.38"/>
    <n v="12135.76"/>
    <n v="2290.62"/>
    <n v="130.4920430107527"/>
  </r>
  <r>
    <x v="71"/>
    <s v="bebes"/>
    <x v="13"/>
    <n v="60"/>
    <n v="67"/>
    <n v="11479.93"/>
    <n v="10073.08"/>
    <n v="1406.85"/>
    <n v="167.88466666666667"/>
  </r>
  <r>
    <x v="71"/>
    <s v="brinquedos"/>
    <x v="4"/>
    <n v="55"/>
    <n v="56"/>
    <n v="10767.84"/>
    <n v="9500.5300000000007"/>
    <n v="1267.31"/>
    <n v="172.73690909090908"/>
  </r>
  <r>
    <x v="71"/>
    <s v="cool_stuff"/>
    <x v="1"/>
    <n v="48"/>
    <n v="49"/>
    <n v="9576.98"/>
    <n v="8548.49"/>
    <n v="1028.49"/>
    <n v="178.09354166666668"/>
  </r>
  <r>
    <x v="71"/>
    <s v="perfumaria"/>
    <x v="26"/>
    <n v="48"/>
    <n v="57"/>
    <n v="8254.51"/>
    <n v="7347.84"/>
    <n v="906.67"/>
    <n v="153.08000000000001"/>
  </r>
  <r>
    <x v="71"/>
    <s v="eletronicos"/>
    <x v="21"/>
    <n v="70"/>
    <n v="78"/>
    <n v="8216.7800000000007"/>
    <n v="6901.94"/>
    <n v="1314.84"/>
    <n v="98.599142857142866"/>
  </r>
  <r>
    <x v="71"/>
    <s v="instrumentos_musicais"/>
    <x v="33"/>
    <n v="19"/>
    <n v="20"/>
    <n v="5228.67"/>
    <n v="4758.0600000000004"/>
    <n v="470.61"/>
    <n v="250.42421052631579"/>
  </r>
  <r>
    <x v="71"/>
    <s v="moveis_escritorio"/>
    <x v="31"/>
    <n v="20"/>
    <n v="24"/>
    <n v="4976.34"/>
    <n v="4109.53"/>
    <n v="866.81"/>
    <n v="205.47649999999999"/>
  </r>
  <r>
    <x v="71"/>
    <s v="telefonia"/>
    <x v="20"/>
    <n v="59"/>
    <n v="61"/>
    <n v="4517.58"/>
    <n v="3572.91"/>
    <n v="944.67"/>
    <n v="60.557796610169497"/>
  </r>
  <r>
    <x v="71"/>
    <s v="papelaria"/>
    <x v="15"/>
    <n v="33"/>
    <n v="36"/>
    <n v="3811.65"/>
    <n v="3228.72"/>
    <n v="582.92999999999995"/>
    <n v="97.84"/>
  </r>
  <r>
    <x v="71"/>
    <s v="portateis_casa_forno_e_cafe"/>
    <x v="66"/>
    <n v="3"/>
    <n v="3"/>
    <n v="3518.31"/>
    <n v="3407.9"/>
    <n v="110.41"/>
    <n v="1135.9666666666667"/>
  </r>
  <r>
    <x v="71"/>
    <s v="eletroportateis"/>
    <x v="18"/>
    <n v="9"/>
    <n v="10"/>
    <n v="3450.33"/>
    <n v="3269.46"/>
    <n v="180.87"/>
    <n v="363.27333333333337"/>
  </r>
  <r>
    <x v="71"/>
    <s v="pet_shop"/>
    <x v="8"/>
    <n v="32"/>
    <n v="36"/>
    <n v="3129.44"/>
    <n v="2465.8000000000002"/>
    <n v="663.64"/>
    <n v="77.056250000000006"/>
  </r>
  <r>
    <x v="71"/>
    <s v="eletrodomesticos"/>
    <x v="49"/>
    <n v="22"/>
    <n v="23"/>
    <n v="3119.76"/>
    <n v="2538.0300000000002"/>
    <n v="581.73"/>
    <n v="115.36499999999999"/>
  </r>
  <r>
    <x v="71"/>
    <s v="eletrodomesticos_2"/>
    <x v="23"/>
    <n v="5"/>
    <n v="5"/>
    <n v="2925.18"/>
    <n v="2784.69"/>
    <n v="140.49"/>
    <n v="556.93799999999999"/>
  </r>
  <r>
    <x v="71"/>
    <s v="fashion_bolsas_e_acessorios"/>
    <x v="3"/>
    <n v="24"/>
    <n v="26"/>
    <n v="2820.13"/>
    <n v="2433.37"/>
    <n v="386.76"/>
    <n v="101.39041666666667"/>
  </r>
  <r>
    <x v="71"/>
    <s v="construcao_ferramentas_construcao"/>
    <x v="43"/>
    <n v="21"/>
    <n v="28"/>
    <n v="2796.86"/>
    <n v="2321.88"/>
    <n v="474.98"/>
    <n v="110.56571428571429"/>
  </r>
  <r>
    <x v="71"/>
    <s v="livros_interesse_geral"/>
    <x v="35"/>
    <n v="15"/>
    <n v="15"/>
    <n v="2786.57"/>
    <n v="2538.04"/>
    <n v="248.53"/>
    <n v="169.20266666666669"/>
  </r>
  <r>
    <x v="71"/>
    <s v="casa_construcao"/>
    <x v="48"/>
    <n v="13"/>
    <n v="16"/>
    <n v="2755.79"/>
    <n v="2534.21"/>
    <n v="221.58"/>
    <n v="194.93923076923076"/>
  </r>
  <r>
    <x v="71"/>
    <s v="consoles_games"/>
    <x v="7"/>
    <n v="12"/>
    <n v="17"/>
    <n v="2670.71"/>
    <n v="2414.29"/>
    <n v="256.42"/>
    <n v="201.19083333333333"/>
  </r>
  <r>
    <x v="71"/>
    <s v="construcao_ferramentas_iluminacao"/>
    <x v="68"/>
    <n v="16"/>
    <n v="17"/>
    <n v="2294.94"/>
    <n v="1929.87"/>
    <n v="365.07"/>
    <n v="120.61687499999999"/>
  </r>
  <r>
    <x v="71"/>
    <s v="malas_acessorios"/>
    <x v="32"/>
    <n v="12"/>
    <n v="14"/>
    <n v="2107.35"/>
    <n v="1773.96"/>
    <n v="333.39"/>
    <n v="147.83000000000001"/>
  </r>
  <r>
    <x v="71"/>
    <s v="industria_comercio_e_negocios"/>
    <x v="53"/>
    <n v="12"/>
    <n v="15"/>
    <n v="1618.3"/>
    <n v="1204"/>
    <n v="414.3"/>
    <n v="100.33333333333334"/>
  </r>
  <r>
    <x v="71"/>
    <s v="unknown"/>
    <x v="22"/>
    <n v="10"/>
    <n v="13"/>
    <n v="1494.71"/>
    <n v="1254.73"/>
    <n v="239.98"/>
    <n v="125.473"/>
  </r>
  <r>
    <x v="71"/>
    <s v="moveis_cozinha_area_de_servico_jantar_e_jardim"/>
    <x v="36"/>
    <n v="3"/>
    <n v="4"/>
    <n v="1345.99"/>
    <n v="1144.69"/>
    <n v="201.3"/>
    <n v="381.56333333333333"/>
  </r>
  <r>
    <x v="71"/>
    <s v="artes"/>
    <x v="56"/>
    <n v="11"/>
    <n v="12"/>
    <n v="1152.83"/>
    <n v="977.88"/>
    <n v="174.95"/>
    <n v="88.898181818181826"/>
  </r>
  <r>
    <x v="71"/>
    <s v="construcao_ferramentas_seguranca"/>
    <x v="50"/>
    <n v="6"/>
    <n v="7"/>
    <n v="1093.43"/>
    <n v="992.68"/>
    <n v="100.75"/>
    <n v="165.44666666666669"/>
  </r>
  <r>
    <x v="71"/>
    <s v="moveis_sala"/>
    <x v="30"/>
    <n v="4"/>
    <n v="5"/>
    <n v="1071.6300000000001"/>
    <n v="760.97"/>
    <n v="310.66000000000003"/>
    <n v="190.24250000000001"/>
  </r>
  <r>
    <x v="71"/>
    <s v="climatizacao"/>
    <x v="29"/>
    <n v="7"/>
    <n v="7"/>
    <n v="1054.77"/>
    <n v="919.4"/>
    <n v="135.37"/>
    <n v="131.34285714285713"/>
  </r>
  <r>
    <x v="71"/>
    <s v="moveis_quarto"/>
    <x v="6"/>
    <n v="2"/>
    <n v="3"/>
    <n v="997.3"/>
    <n v="829.98"/>
    <n v="167.32"/>
    <n v="414.99"/>
  </r>
  <r>
    <x v="71"/>
    <s v="livros_tecnicos"/>
    <x v="51"/>
    <n v="13"/>
    <n v="13"/>
    <n v="861.66"/>
    <n v="677.76"/>
    <n v="183.9"/>
    <n v="52.135384615384616"/>
  </r>
  <r>
    <x v="71"/>
    <s v="alimentos_bebidas"/>
    <x v="57"/>
    <n v="8"/>
    <n v="14"/>
    <n v="857.27"/>
    <n v="598.71"/>
    <n v="258.56"/>
    <n v="74.838750000000005"/>
  </r>
  <r>
    <x v="71"/>
    <s v="alimentos"/>
    <x v="39"/>
    <n v="14"/>
    <n v="20"/>
    <n v="832.34"/>
    <n v="578.29999999999995"/>
    <n v="254.04"/>
    <n v="41.307142857142857"/>
  </r>
  <r>
    <x v="71"/>
    <s v="casa_conforto"/>
    <x v="44"/>
    <n v="4"/>
    <n v="5"/>
    <n v="830.07"/>
    <n v="732.6"/>
    <n v="97.47"/>
    <n v="183.15"/>
  </r>
  <r>
    <x v="71"/>
    <s v="cine_foto"/>
    <x v="52"/>
    <n v="8"/>
    <n v="9"/>
    <n v="771.4"/>
    <n v="642.20000000000005"/>
    <n v="129.19999999999999"/>
    <n v="80.275000000000006"/>
  </r>
  <r>
    <x v="71"/>
    <s v="audio"/>
    <x v="46"/>
    <n v="8"/>
    <n v="9"/>
    <n v="472.77"/>
    <n v="344.6"/>
    <n v="128.16999999999999"/>
    <n v="43.075000000000003"/>
  </r>
  <r>
    <x v="71"/>
    <s v="agro_industria_e_comercio"/>
    <x v="40"/>
    <n v="1"/>
    <n v="1"/>
    <n v="453.53"/>
    <n v="429"/>
    <n v="24.53"/>
    <n v="429"/>
  </r>
  <r>
    <x v="71"/>
    <s v="sinalizacao_e_seguranca"/>
    <x v="58"/>
    <n v="2"/>
    <n v="2"/>
    <n v="367.62"/>
    <n v="274.89999999999998"/>
    <n v="92.72"/>
    <n v="137.44999999999999"/>
  </r>
  <r>
    <x v="71"/>
    <s v="market_place"/>
    <x v="24"/>
    <n v="3"/>
    <n v="3"/>
    <n v="355.18"/>
    <n v="302.89"/>
    <n v="52.29"/>
    <n v="100.96333333333334"/>
  </r>
  <r>
    <x v="71"/>
    <s v="telefonia_fixa"/>
    <x v="11"/>
    <n v="3"/>
    <n v="3"/>
    <n v="324.14999999999998"/>
    <n v="287"/>
    <n v="37.15"/>
    <n v="95.666666666666657"/>
  </r>
  <r>
    <x v="71"/>
    <s v="fashion_calcados"/>
    <x v="28"/>
    <n v="2"/>
    <n v="2"/>
    <n v="309.58999999999997"/>
    <n v="275.8"/>
    <n v="33.79"/>
    <n v="137.9"/>
  </r>
  <r>
    <x v="71"/>
    <s v="artigos_de_natal"/>
    <x v="63"/>
    <n v="1"/>
    <n v="1"/>
    <n v="259.02999999999997"/>
    <n v="239.8"/>
    <n v="19.23"/>
    <n v="239.8"/>
  </r>
  <r>
    <x v="71"/>
    <s v="dvds_blu_ray"/>
    <x v="45"/>
    <n v="2"/>
    <n v="2"/>
    <n v="197.36"/>
    <n v="167.98"/>
    <n v="29.38"/>
    <n v="83.99"/>
  </r>
  <r>
    <x v="71"/>
    <s v="bebidas"/>
    <x v="54"/>
    <n v="4"/>
    <n v="5"/>
    <n v="187.22"/>
    <n v="135.47"/>
    <n v="51.75"/>
    <n v="33.8675"/>
  </r>
  <r>
    <x v="71"/>
    <s v="livros_importados"/>
    <x v="61"/>
    <n v="3"/>
    <n v="3"/>
    <n v="124.54"/>
    <n v="96.97"/>
    <n v="27.57"/>
    <n v="32.323333333333331"/>
  </r>
  <r>
    <x v="71"/>
    <s v="construcao_ferramentas_jardim"/>
    <x v="47"/>
    <n v="1"/>
    <n v="1"/>
    <n v="66.42"/>
    <n v="47.99"/>
    <n v="18.43"/>
    <n v="47.99"/>
  </r>
  <r>
    <x v="71"/>
    <s v="fashion_underwear_e_moda_praia"/>
    <x v="27"/>
    <n v="1"/>
    <n v="1"/>
    <n v="62.69"/>
    <n v="49.9"/>
    <n v="12.79"/>
    <n v="49.9"/>
  </r>
  <r>
    <x v="71"/>
    <s v="tablets_impressao_imagem"/>
    <x v="42"/>
    <n v="1"/>
    <n v="1"/>
    <n v="58.19"/>
    <n v="49.9"/>
    <n v="8.2899999999999991"/>
    <n v="49.9"/>
  </r>
  <r>
    <x v="71"/>
    <s v="fraldas_higiene"/>
    <x v="71"/>
    <n v="1"/>
    <n v="1"/>
    <n v="50.71"/>
    <n v="37"/>
    <n v="13.71"/>
    <n v="37"/>
  </r>
  <r>
    <x v="72"/>
    <s v="cama_mesa_banho"/>
    <x v="9"/>
    <n v="112"/>
    <n v="132"/>
    <n v="15185.27"/>
    <n v="12782.2"/>
    <n v="2403.0700000000002"/>
    <n v="114.1267857142857"/>
  </r>
  <r>
    <x v="72"/>
    <s v="relogios_presentes"/>
    <x v="5"/>
    <n v="48"/>
    <n v="61"/>
    <n v="12333.16"/>
    <n v="11258.5"/>
    <n v="1074.6600000000001"/>
    <n v="234.55208333333334"/>
  </r>
  <r>
    <x v="72"/>
    <s v="beleza_saude"/>
    <x v="0"/>
    <n v="88"/>
    <n v="95"/>
    <n v="11875.06"/>
    <n v="10329.6"/>
    <n v="1545.46"/>
    <n v="117.38181818181819"/>
  </r>
  <r>
    <x v="72"/>
    <s v="informatica_acessorios"/>
    <x v="19"/>
    <n v="65"/>
    <n v="73"/>
    <n v="10355.17"/>
    <n v="9118.44"/>
    <n v="1236.73"/>
    <n v="140.28369230769232"/>
  </r>
  <r>
    <x v="72"/>
    <s v="utilidades_domesticas"/>
    <x v="17"/>
    <n v="75"/>
    <n v="82"/>
    <n v="9816.7999999999993"/>
    <n v="8224.5300000000007"/>
    <n v="1592.27"/>
    <n v="109.6604"/>
  </r>
  <r>
    <x v="72"/>
    <s v="moveis_decoracao"/>
    <x v="10"/>
    <n v="64"/>
    <n v="81"/>
    <n v="9423.7999999999993"/>
    <n v="8165.47"/>
    <n v="1258.33"/>
    <n v="127.58546875"/>
  </r>
  <r>
    <x v="72"/>
    <s v="esporte_lazer"/>
    <x v="16"/>
    <n v="51"/>
    <n v="56"/>
    <n v="7339.04"/>
    <n v="6386.95"/>
    <n v="952.09"/>
    <n v="125.2343137254902"/>
  </r>
  <r>
    <x v="72"/>
    <s v="moveis_escritorio"/>
    <x v="31"/>
    <n v="18"/>
    <n v="26"/>
    <n v="6947.01"/>
    <n v="5898.55"/>
    <n v="1048.46"/>
    <n v="327.69722222222225"/>
  </r>
  <r>
    <x v="72"/>
    <s v="construcao_ferramentas_construcao"/>
    <x v="43"/>
    <n v="17"/>
    <n v="20"/>
    <n v="6102.15"/>
    <n v="5779.66"/>
    <n v="322.49"/>
    <n v="339.98"/>
  </r>
  <r>
    <x v="72"/>
    <s v="ferramentas_jardim"/>
    <x v="2"/>
    <n v="29"/>
    <n v="45"/>
    <n v="5209.66"/>
    <n v="4469.28"/>
    <n v="740.38"/>
    <n v="154.11310344827587"/>
  </r>
  <r>
    <x v="72"/>
    <s v="automotivo"/>
    <x v="12"/>
    <n v="36"/>
    <n v="37"/>
    <n v="4979.46"/>
    <n v="4259.51"/>
    <n v="719.95"/>
    <n v="118.31972222222224"/>
  </r>
  <r>
    <x v="72"/>
    <s v="brinquedos"/>
    <x v="4"/>
    <n v="34"/>
    <n v="35"/>
    <n v="4768.92"/>
    <n v="4089.88"/>
    <n v="679.04"/>
    <n v="120.29058823529411"/>
  </r>
  <r>
    <x v="72"/>
    <s v="eletronicos"/>
    <x v="21"/>
    <n v="26"/>
    <n v="26"/>
    <n v="4114.96"/>
    <n v="3589.12"/>
    <n v="525.84"/>
    <n v="138.04307692307691"/>
  </r>
  <r>
    <x v="72"/>
    <s v="cool_stuff"/>
    <x v="1"/>
    <n v="15"/>
    <n v="17"/>
    <n v="3835.41"/>
    <n v="3504.11"/>
    <n v="331.3"/>
    <n v="233.60733333333334"/>
  </r>
  <r>
    <x v="72"/>
    <s v="pcs"/>
    <x v="41"/>
    <n v="2"/>
    <n v="4"/>
    <n v="3224.59"/>
    <n v="3100"/>
    <n v="124.59"/>
    <n v="1550"/>
  </r>
  <r>
    <x v="72"/>
    <s v="construcao_ferramentas_seguranca"/>
    <x v="50"/>
    <n v="6"/>
    <n v="6"/>
    <n v="3171.66"/>
    <n v="3005.86"/>
    <n v="165.8"/>
    <n v="500.97666666666669"/>
  </r>
  <r>
    <x v="72"/>
    <s v="perfumaria"/>
    <x v="26"/>
    <n v="23"/>
    <n v="25"/>
    <n v="3065.26"/>
    <n v="2723.35"/>
    <n v="341.91"/>
    <n v="118.40652173913044"/>
  </r>
  <r>
    <x v="72"/>
    <s v="bebes"/>
    <x v="13"/>
    <n v="25"/>
    <n v="28"/>
    <n v="2984.07"/>
    <n v="2361.9"/>
    <n v="622.16999999999996"/>
    <n v="94.475999999999999"/>
  </r>
  <r>
    <x v="72"/>
    <s v="telefonia"/>
    <x v="20"/>
    <n v="34"/>
    <n v="39"/>
    <n v="2798.3"/>
    <n v="2179.27"/>
    <n v="619.03"/>
    <n v="64.096176470588233"/>
  </r>
  <r>
    <x v="72"/>
    <s v="portateis_casa_forno_e_cafe"/>
    <x v="66"/>
    <n v="2"/>
    <n v="2"/>
    <n v="2472.75"/>
    <n v="2378"/>
    <n v="94.75"/>
    <n v="1189"/>
  </r>
  <r>
    <x v="72"/>
    <s v="casa_construcao"/>
    <x v="48"/>
    <n v="15"/>
    <n v="18"/>
    <n v="2457.21"/>
    <n v="2119.0700000000002"/>
    <n v="338.14"/>
    <n v="141.27133333333333"/>
  </r>
  <r>
    <x v="72"/>
    <s v="pet_shop"/>
    <x v="8"/>
    <n v="21"/>
    <n v="22"/>
    <n v="2341.9"/>
    <n v="2004.76"/>
    <n v="337.14"/>
    <n v="95.4647619047619"/>
  </r>
  <r>
    <x v="72"/>
    <s v="eletroportateis"/>
    <x v="18"/>
    <n v="8"/>
    <n v="13"/>
    <n v="2290.59"/>
    <n v="2112.23"/>
    <n v="178.36"/>
    <n v="264.02875"/>
  </r>
  <r>
    <x v="72"/>
    <s v="papelaria"/>
    <x v="15"/>
    <n v="21"/>
    <n v="21"/>
    <n v="1837.93"/>
    <n v="1473.12"/>
    <n v="364.81"/>
    <n v="70.148571428571429"/>
  </r>
  <r>
    <x v="72"/>
    <s v="eletrodomesticos_2"/>
    <x v="23"/>
    <n v="3"/>
    <n v="3"/>
    <n v="1552.37"/>
    <n v="1320.8"/>
    <n v="231.57"/>
    <n v="440.26666666666665"/>
  </r>
  <r>
    <x v="72"/>
    <s v="malas_acessorios"/>
    <x v="32"/>
    <n v="8"/>
    <n v="8"/>
    <n v="1248.04"/>
    <n v="1018.24"/>
    <n v="229.8"/>
    <n v="127.28"/>
  </r>
  <r>
    <x v="72"/>
    <s v="telefonia_fixa"/>
    <x v="11"/>
    <n v="5"/>
    <n v="10"/>
    <n v="1206.1500000000001"/>
    <n v="1066"/>
    <n v="140.15"/>
    <n v="213.2"/>
  </r>
  <r>
    <x v="72"/>
    <s v="fashion_bolsas_e_acessorios"/>
    <x v="3"/>
    <n v="12"/>
    <n v="12"/>
    <n v="1030.83"/>
    <n v="859.38"/>
    <n v="171.45"/>
    <n v="71.614999999999995"/>
  </r>
  <r>
    <x v="72"/>
    <s v="eletrodomesticos"/>
    <x v="49"/>
    <n v="13"/>
    <n v="13"/>
    <n v="1030.45"/>
    <n v="836.12"/>
    <n v="194.33"/>
    <n v="64.316923076923075"/>
  </r>
  <r>
    <x v="72"/>
    <s v="instrumentos_musicais"/>
    <x v="33"/>
    <n v="6"/>
    <n v="7"/>
    <n v="903.18"/>
    <n v="794.3"/>
    <n v="108.88"/>
    <n v="132.38333333333333"/>
  </r>
  <r>
    <x v="72"/>
    <s v="livros_tecnicos"/>
    <x v="51"/>
    <n v="10"/>
    <n v="10"/>
    <n v="853.82"/>
    <n v="723.53"/>
    <n v="130.29"/>
    <n v="72.352999999999994"/>
  </r>
  <r>
    <x v="72"/>
    <s v="casa_conforto"/>
    <x v="44"/>
    <n v="6"/>
    <n v="6"/>
    <n v="764.07"/>
    <n v="689.8"/>
    <n v="74.27"/>
    <n v="114.96666666666667"/>
  </r>
  <r>
    <x v="72"/>
    <s v="construcao_ferramentas_iluminacao"/>
    <x v="68"/>
    <n v="4"/>
    <n v="4"/>
    <n v="604.41999999999996"/>
    <n v="550"/>
    <n v="54.42"/>
    <n v="137.5"/>
  </r>
  <r>
    <x v="72"/>
    <s v="bebidas"/>
    <x v="54"/>
    <n v="9"/>
    <n v="10"/>
    <n v="536.12"/>
    <n v="391.47"/>
    <n v="144.65"/>
    <n v="43.49666666666667"/>
  </r>
  <r>
    <x v="72"/>
    <s v="unknown"/>
    <x v="22"/>
    <n v="5"/>
    <n v="5"/>
    <n v="420.69"/>
    <n v="335.48"/>
    <n v="85.21"/>
    <n v="67.096000000000004"/>
  </r>
  <r>
    <x v="72"/>
    <s v="alimentos_bebidas"/>
    <x v="57"/>
    <n v="3"/>
    <n v="6"/>
    <n v="405.32"/>
    <n v="320"/>
    <n v="85.32"/>
    <n v="106.66666666666666"/>
  </r>
  <r>
    <x v="72"/>
    <s v="moveis_cozinha_area_de_servico_jantar_e_jardim"/>
    <x v="36"/>
    <n v="3"/>
    <n v="4"/>
    <n v="402.71"/>
    <n v="294.60000000000002"/>
    <n v="108.11"/>
    <n v="98.2"/>
  </r>
  <r>
    <x v="72"/>
    <s v="industria_comercio_e_negocios"/>
    <x v="53"/>
    <n v="3"/>
    <n v="3"/>
    <n v="369.28"/>
    <n v="329.99"/>
    <n v="39.29"/>
    <n v="109.99666666666666"/>
  </r>
  <r>
    <x v="72"/>
    <s v="livros_importados"/>
    <x v="61"/>
    <n v="3"/>
    <n v="4"/>
    <n v="308.19"/>
    <n v="253.98"/>
    <n v="54.21"/>
    <n v="84.66"/>
  </r>
  <r>
    <x v="72"/>
    <s v="construcao_ferramentas_jardim"/>
    <x v="47"/>
    <n v="2"/>
    <n v="3"/>
    <n v="259.89"/>
    <n v="209.3"/>
    <n v="50.59"/>
    <n v="104.65"/>
  </r>
  <r>
    <x v="72"/>
    <s v="artes"/>
    <x v="56"/>
    <n v="3"/>
    <n v="3"/>
    <n v="222.13"/>
    <n v="184.07"/>
    <n v="38.06"/>
    <n v="61.356666666666662"/>
  </r>
  <r>
    <x v="72"/>
    <s v="livros_interesse_geral"/>
    <x v="35"/>
    <n v="2"/>
    <n v="2"/>
    <n v="220.6"/>
    <n v="177.8"/>
    <n v="42.8"/>
    <n v="88.9"/>
  </r>
  <r>
    <x v="72"/>
    <s v="alimentos"/>
    <x v="39"/>
    <n v="4"/>
    <n v="4"/>
    <n v="195.13"/>
    <n v="147.57"/>
    <n v="47.56"/>
    <n v="36.892499999999998"/>
  </r>
  <r>
    <x v="72"/>
    <s v="cine_foto"/>
    <x v="52"/>
    <n v="2"/>
    <n v="2"/>
    <n v="194.74"/>
    <n v="169.8"/>
    <n v="24.94"/>
    <n v="84.9"/>
  </r>
  <r>
    <x v="72"/>
    <s v="audio"/>
    <x v="46"/>
    <n v="1"/>
    <n v="1"/>
    <n v="128.78"/>
    <n v="119.59"/>
    <n v="9.19"/>
    <n v="119.59"/>
  </r>
  <r>
    <x v="72"/>
    <s v="climatizacao"/>
    <x v="29"/>
    <n v="1"/>
    <n v="1"/>
    <n v="119.2"/>
    <n v="99"/>
    <n v="20.2"/>
    <n v="99"/>
  </r>
  <r>
    <x v="72"/>
    <s v="market_place"/>
    <x v="24"/>
    <n v="1"/>
    <n v="2"/>
    <n v="84.76"/>
    <n v="69.98"/>
    <n v="14.78"/>
    <n v="69.98"/>
  </r>
  <r>
    <x v="72"/>
    <s v="construcao_ferramentas_ferramentas"/>
    <x v="60"/>
    <n v="1"/>
    <n v="1"/>
    <n v="68.31"/>
    <n v="45.9"/>
    <n v="22.41"/>
    <n v="45.9"/>
  </r>
  <r>
    <x v="72"/>
    <s v="fashion_underwear_e_moda_praia"/>
    <x v="27"/>
    <n v="1"/>
    <n v="1"/>
    <n v="68.13"/>
    <n v="49.9"/>
    <n v="18.23"/>
    <n v="49.9"/>
  </r>
  <r>
    <x v="72"/>
    <s v="artigos_de_natal"/>
    <x v="63"/>
    <n v="1"/>
    <n v="1"/>
    <n v="54.22"/>
    <n v="37.9"/>
    <n v="16.32"/>
    <n v="37.9"/>
  </r>
  <r>
    <x v="72"/>
    <s v="fraldas_higiene"/>
    <x v="71"/>
    <n v="1"/>
    <n v="1"/>
    <n v="50.71"/>
    <n v="37"/>
    <n v="13.71"/>
    <n v="37"/>
  </r>
  <r>
    <x v="72"/>
    <s v="dvds_blu_ray"/>
    <x v="45"/>
    <n v="1"/>
    <n v="1"/>
    <n v="43.04"/>
    <n v="24"/>
    <n v="19.04"/>
    <n v="24"/>
  </r>
  <r>
    <x v="72"/>
    <s v="consoles_games"/>
    <x v="7"/>
    <n v="2"/>
    <n v="2"/>
    <n v="40.270000000000003"/>
    <n v="25.17"/>
    <n v="15.1"/>
    <n v="12.585000000000001"/>
  </r>
  <r>
    <x v="72"/>
    <s v="artigos_de_festas"/>
    <x v="69"/>
    <n v="1"/>
    <n v="1"/>
    <n v="24.29"/>
    <n v="16.899999999999999"/>
    <n v="7.39"/>
    <n v="16.899999999999999"/>
  </r>
  <r>
    <x v="73"/>
    <s v="beleza_saude"/>
    <x v="0"/>
    <n v="106"/>
    <n v="113"/>
    <n v="26702.78"/>
    <n v="24282.7"/>
    <n v="2420.08"/>
    <n v="229.08207547169812"/>
  </r>
  <r>
    <x v="73"/>
    <s v="relogios_presentes"/>
    <x v="5"/>
    <n v="87"/>
    <n v="90"/>
    <n v="25161.06"/>
    <n v="23553.3"/>
    <n v="1607.76"/>
    <n v="270.72758620689655"/>
  </r>
  <r>
    <x v="73"/>
    <s v="utilidades_domesticas"/>
    <x v="17"/>
    <n v="95"/>
    <n v="124"/>
    <n v="16304.94"/>
    <n v="13856.68"/>
    <n v="2448.2600000000002"/>
    <n v="145.8597894736842"/>
  </r>
  <r>
    <x v="73"/>
    <s v="cama_mesa_banho"/>
    <x v="9"/>
    <n v="111"/>
    <n v="129"/>
    <n v="16066.42"/>
    <n v="13374.12"/>
    <n v="2692.3"/>
    <n v="120.48756756756757"/>
  </r>
  <r>
    <x v="73"/>
    <s v="esporte_lazer"/>
    <x v="16"/>
    <n v="74"/>
    <n v="83"/>
    <n v="11844.81"/>
    <n v="10182.85"/>
    <n v="1661.96"/>
    <n v="137.6060810810811"/>
  </r>
  <r>
    <x v="73"/>
    <s v="automotivo"/>
    <x v="12"/>
    <n v="38"/>
    <n v="41"/>
    <n v="10490.09"/>
    <n v="9364.0300000000007"/>
    <n v="1126.06"/>
    <n v="246.42184210526315"/>
  </r>
  <r>
    <x v="73"/>
    <s v="moveis_decoracao"/>
    <x v="10"/>
    <n v="61"/>
    <n v="88"/>
    <n v="8611.8799999999992"/>
    <n v="6972.08"/>
    <n v="1639.8"/>
    <n v="114.29639344262296"/>
  </r>
  <r>
    <x v="73"/>
    <s v="bebes"/>
    <x v="13"/>
    <n v="44"/>
    <n v="49"/>
    <n v="8305.09"/>
    <n v="7021.13"/>
    <n v="1283.96"/>
    <n v="159.57113636363636"/>
  </r>
  <r>
    <x v="73"/>
    <s v="brinquedos"/>
    <x v="4"/>
    <n v="39"/>
    <n v="41"/>
    <n v="7578.31"/>
    <n v="6703.71"/>
    <n v="874.6"/>
    <n v="171.89"/>
  </r>
  <r>
    <x v="73"/>
    <s v="informatica_acessorios"/>
    <x v="19"/>
    <n v="44"/>
    <n v="49"/>
    <n v="7231.12"/>
    <n v="6310.01"/>
    <n v="921.11"/>
    <n v="143.40931818181818"/>
  </r>
  <r>
    <x v="73"/>
    <s v="telefonia"/>
    <x v="20"/>
    <n v="40"/>
    <n v="41"/>
    <n v="6257.75"/>
    <n v="5427.92"/>
    <n v="829.83"/>
    <n v="135.69800000000001"/>
  </r>
  <r>
    <x v="73"/>
    <s v="perfumaria"/>
    <x v="26"/>
    <n v="31"/>
    <n v="31"/>
    <n v="6018.98"/>
    <n v="5520.24"/>
    <n v="498.74"/>
    <n v="178.07225806451612"/>
  </r>
  <r>
    <x v="73"/>
    <s v="pet_shop"/>
    <x v="8"/>
    <n v="24"/>
    <n v="26"/>
    <n v="4923.7700000000004"/>
    <n v="4402.7"/>
    <n v="521.07000000000005"/>
    <n v="183.44583333333333"/>
  </r>
  <r>
    <x v="73"/>
    <s v="casa_construcao"/>
    <x v="48"/>
    <n v="20"/>
    <n v="24"/>
    <n v="4356.47"/>
    <n v="3747.09"/>
    <n v="609.38"/>
    <n v="187.3545"/>
  </r>
  <r>
    <x v="73"/>
    <s v="instrumentos_musicais"/>
    <x v="33"/>
    <n v="13"/>
    <n v="13"/>
    <n v="4114.33"/>
    <n v="3623.94"/>
    <n v="490.39"/>
    <n v="278.76461538461535"/>
  </r>
  <r>
    <x v="73"/>
    <s v="eletroportateis"/>
    <x v="18"/>
    <n v="5"/>
    <n v="7"/>
    <n v="4069.46"/>
    <n v="3916.09"/>
    <n v="153.37"/>
    <n v="783.21799999999996"/>
  </r>
  <r>
    <x v="73"/>
    <s v="ferramentas_jardim"/>
    <x v="2"/>
    <n v="27"/>
    <n v="28"/>
    <n v="3890.44"/>
    <n v="3236.87"/>
    <n v="653.57000000000005"/>
    <n v="119.88407407407409"/>
  </r>
  <r>
    <x v="73"/>
    <s v="cool_stuff"/>
    <x v="1"/>
    <n v="16"/>
    <n v="17"/>
    <n v="3290.35"/>
    <n v="2861.19"/>
    <n v="429.16"/>
    <n v="178.824375"/>
  </r>
  <r>
    <x v="73"/>
    <s v="sinalizacao_e_seguranca"/>
    <x v="58"/>
    <n v="1"/>
    <n v="6"/>
    <n v="3242.84"/>
    <n v="2919.4"/>
    <n v="323.44"/>
    <n v="2919.4"/>
  </r>
  <r>
    <x v="73"/>
    <s v="moveis_escritorio"/>
    <x v="31"/>
    <n v="12"/>
    <n v="14"/>
    <n v="3231.17"/>
    <n v="2585.54"/>
    <n v="645.63"/>
    <n v="215.46166666666667"/>
  </r>
  <r>
    <x v="73"/>
    <s v="papelaria"/>
    <x v="15"/>
    <n v="25"/>
    <n v="26"/>
    <n v="3213.21"/>
    <n v="2593.04"/>
    <n v="620.16999999999996"/>
    <n v="103.7216"/>
  </r>
  <r>
    <x v="73"/>
    <s v="construcao_ferramentas_construcao"/>
    <x v="43"/>
    <n v="17"/>
    <n v="19"/>
    <n v="2718.87"/>
    <n v="2271.34"/>
    <n v="447.53"/>
    <n v="133.60823529411766"/>
  </r>
  <r>
    <x v="73"/>
    <s v="fashion_bolsas_e_acessorios"/>
    <x v="3"/>
    <n v="17"/>
    <n v="19"/>
    <n v="1715.33"/>
    <n v="1408.19"/>
    <n v="307.14"/>
    <n v="82.834705882352949"/>
  </r>
  <r>
    <x v="73"/>
    <s v="eletrodomesticos"/>
    <x v="49"/>
    <n v="17"/>
    <n v="17"/>
    <n v="1707.64"/>
    <n v="1350.01"/>
    <n v="357.63"/>
    <n v="79.412352941176479"/>
  </r>
  <r>
    <x v="73"/>
    <s v="malas_acessorios"/>
    <x v="32"/>
    <n v="5"/>
    <n v="5"/>
    <n v="1583.32"/>
    <n v="1320.73"/>
    <n v="262.58999999999997"/>
    <n v="264.14600000000002"/>
  </r>
  <r>
    <x v="73"/>
    <s v="audio"/>
    <x v="46"/>
    <n v="5"/>
    <n v="5"/>
    <n v="1538.36"/>
    <n v="1416.49"/>
    <n v="121.87"/>
    <n v="283.298"/>
  </r>
  <r>
    <x v="73"/>
    <s v="eletronicos"/>
    <x v="21"/>
    <n v="29"/>
    <n v="29"/>
    <n v="1490.14"/>
    <n v="1066.6600000000001"/>
    <n v="423.48"/>
    <n v="36.781379310344825"/>
  </r>
  <r>
    <x v="73"/>
    <s v="construcao_ferramentas_iluminacao"/>
    <x v="68"/>
    <n v="7"/>
    <n v="7"/>
    <n v="1482.79"/>
    <n v="1304.97"/>
    <n v="177.82"/>
    <n v="186.42428571428573"/>
  </r>
  <r>
    <x v="73"/>
    <s v="moveis_sala"/>
    <x v="30"/>
    <n v="4"/>
    <n v="6"/>
    <n v="1264.4100000000001"/>
    <n v="1141.33"/>
    <n v="123.08"/>
    <n v="285.33249999999998"/>
  </r>
  <r>
    <x v="73"/>
    <s v="moveis_cozinha_area_de_servico_jantar_e_jardim"/>
    <x v="36"/>
    <n v="3"/>
    <n v="4"/>
    <n v="1057.8399999999999"/>
    <n v="842.99"/>
    <n v="214.85"/>
    <n v="280.99666666666667"/>
  </r>
  <r>
    <x v="73"/>
    <s v="consoles_games"/>
    <x v="7"/>
    <n v="9"/>
    <n v="11"/>
    <n v="1033.48"/>
    <n v="733.07"/>
    <n v="300.41000000000003"/>
    <n v="81.452222222222218"/>
  </r>
  <r>
    <x v="73"/>
    <s v="industria_comercio_e_negocios"/>
    <x v="53"/>
    <n v="7"/>
    <n v="7"/>
    <n v="921.47"/>
    <n v="723"/>
    <n v="198.47"/>
    <n v="103.28571428571429"/>
  </r>
  <r>
    <x v="73"/>
    <s v="pcs"/>
    <x v="41"/>
    <n v="1"/>
    <n v="1"/>
    <n v="870.11"/>
    <n v="790"/>
    <n v="80.11"/>
    <n v="790"/>
  </r>
  <r>
    <x v="73"/>
    <s v="fashion_calcados"/>
    <x v="28"/>
    <n v="6"/>
    <n v="6"/>
    <n v="815.48"/>
    <n v="664.2"/>
    <n v="151.28"/>
    <n v="110.7"/>
  </r>
  <r>
    <x v="73"/>
    <s v="moveis_quarto"/>
    <x v="6"/>
    <n v="2"/>
    <n v="2"/>
    <n v="602.57000000000005"/>
    <n v="486"/>
    <n v="116.57"/>
    <n v="243"/>
  </r>
  <r>
    <x v="73"/>
    <s v="agro_industria_e_comercio"/>
    <x v="40"/>
    <n v="1"/>
    <n v="1"/>
    <n v="490.79"/>
    <n v="465"/>
    <n v="25.79"/>
    <n v="465"/>
  </r>
  <r>
    <x v="73"/>
    <s v="eletrodomesticos_2"/>
    <x v="23"/>
    <n v="2"/>
    <n v="3"/>
    <n v="475.68"/>
    <n v="425.97"/>
    <n v="49.71"/>
    <n v="212.98500000000001"/>
  </r>
  <r>
    <x v="73"/>
    <s v="artes"/>
    <x v="56"/>
    <n v="4"/>
    <n v="4"/>
    <n v="472.86"/>
    <n v="398.7"/>
    <n v="74.16"/>
    <n v="99.674999999999997"/>
  </r>
  <r>
    <x v="73"/>
    <s v="construcao_ferramentas_seguranca"/>
    <x v="50"/>
    <n v="2"/>
    <n v="2"/>
    <n v="470.2"/>
    <n v="423.15"/>
    <n v="47.05"/>
    <n v="211.57499999999999"/>
  </r>
  <r>
    <x v="73"/>
    <s v="livros_tecnicos"/>
    <x v="51"/>
    <n v="5"/>
    <n v="5"/>
    <n v="389.2"/>
    <n v="282.67"/>
    <n v="106.53"/>
    <n v="56.533999999999999"/>
  </r>
  <r>
    <x v="73"/>
    <s v="construcao_ferramentas_jardim"/>
    <x v="47"/>
    <n v="4"/>
    <n v="4"/>
    <n v="332.7"/>
    <n v="254.68"/>
    <n v="78.02"/>
    <n v="63.67"/>
  </r>
  <r>
    <x v="73"/>
    <s v="construcao_ferramentas_ferramentas"/>
    <x v="60"/>
    <n v="2"/>
    <n v="2"/>
    <n v="225.24"/>
    <n v="186"/>
    <n v="39.24"/>
    <n v="93"/>
  </r>
  <r>
    <x v="73"/>
    <s v="livros_interesse_geral"/>
    <x v="35"/>
    <n v="4"/>
    <n v="5"/>
    <n v="198.24"/>
    <n v="124.94"/>
    <n v="73.3"/>
    <n v="31.234999999999999"/>
  </r>
  <r>
    <x v="73"/>
    <s v="unknown"/>
    <x v="22"/>
    <n v="3"/>
    <n v="3"/>
    <n v="153.5"/>
    <n v="114.65"/>
    <n v="38.85"/>
    <n v="38.216666666666669"/>
  </r>
  <r>
    <x v="73"/>
    <s v="alimentos"/>
    <x v="39"/>
    <n v="2"/>
    <n v="2"/>
    <n v="113.45"/>
    <n v="91.77"/>
    <n v="21.68"/>
    <n v="45.884999999999998"/>
  </r>
  <r>
    <x v="73"/>
    <s v="fashion_roupa_infanto_juvenil"/>
    <x v="65"/>
    <n v="1"/>
    <n v="1"/>
    <n v="97.48"/>
    <n v="89.99"/>
    <n v="7.49"/>
    <n v="89.99"/>
  </r>
  <r>
    <x v="73"/>
    <s v="cine_foto"/>
    <x v="52"/>
    <n v="1"/>
    <n v="1"/>
    <n v="90.24"/>
    <n v="82.8"/>
    <n v="7.44"/>
    <n v="82.8"/>
  </r>
  <r>
    <x v="73"/>
    <s v="artigos_de_festas"/>
    <x v="69"/>
    <n v="1"/>
    <n v="2"/>
    <n v="87.92"/>
    <n v="43.8"/>
    <n v="44.12"/>
    <n v="43.8"/>
  </r>
  <r>
    <x v="73"/>
    <s v="fashion_roupa_masculina"/>
    <x v="25"/>
    <n v="1"/>
    <n v="1"/>
    <n v="83.33"/>
    <n v="65"/>
    <n v="18.329999999999998"/>
    <n v="65"/>
  </r>
  <r>
    <x v="73"/>
    <s v="market_place"/>
    <x v="24"/>
    <n v="1"/>
    <n v="1"/>
    <n v="67.22"/>
    <n v="47.9"/>
    <n v="19.32"/>
    <n v="47.9"/>
  </r>
  <r>
    <x v="73"/>
    <s v="musica"/>
    <x v="14"/>
    <n v="1"/>
    <n v="1"/>
    <n v="64.650000000000006"/>
    <n v="52.9"/>
    <n v="11.75"/>
    <n v="52.9"/>
  </r>
  <r>
    <x v="73"/>
    <s v="fashion_underwear_e_moda_praia"/>
    <x v="27"/>
    <n v="1"/>
    <n v="1"/>
    <n v="62.69"/>
    <n v="49.9"/>
    <n v="12.79"/>
    <n v="49.9"/>
  </r>
  <r>
    <x v="73"/>
    <s v="telefonia_fixa"/>
    <x v="11"/>
    <n v="2"/>
    <n v="2"/>
    <n v="57.98"/>
    <n v="37.799999999999997"/>
    <n v="20.18"/>
    <n v="18.899999999999999"/>
  </r>
  <r>
    <x v="73"/>
    <s v="fraldas_higiene"/>
    <x v="71"/>
    <n v="1"/>
    <n v="1"/>
    <n v="49.79"/>
    <n v="37"/>
    <n v="12.79"/>
    <n v="37"/>
  </r>
  <r>
    <x v="73"/>
    <s v="alimentos_bebidas"/>
    <x v="57"/>
    <n v="1"/>
    <n v="1"/>
    <n v="36.96"/>
    <n v="14.9"/>
    <n v="22.06"/>
    <n v="14.9"/>
  </r>
  <r>
    <x v="74"/>
    <s v="beleza_saude"/>
    <x v="0"/>
    <n v="180"/>
    <n v="192"/>
    <n v="34448.81"/>
    <n v="30158.63"/>
    <n v="4290.18"/>
    <n v="167.54794444444445"/>
  </r>
  <r>
    <x v="74"/>
    <s v="cama_mesa_banho"/>
    <x v="9"/>
    <n v="160"/>
    <n v="198"/>
    <n v="20793.509999999998"/>
    <n v="16937.45"/>
    <n v="3856.06"/>
    <n v="105.85906249999999"/>
  </r>
  <r>
    <x v="74"/>
    <s v="relogios_presentes"/>
    <x v="5"/>
    <n v="89"/>
    <n v="90"/>
    <n v="18485.310000000001"/>
    <n v="16876.080000000002"/>
    <n v="1609.23"/>
    <n v="189.61887640449439"/>
  </r>
  <r>
    <x v="74"/>
    <s v="utilidades_domesticas"/>
    <x v="17"/>
    <n v="114"/>
    <n v="165"/>
    <n v="16526.7"/>
    <n v="13021.64"/>
    <n v="3505.06"/>
    <n v="114.22491228070176"/>
  </r>
  <r>
    <x v="74"/>
    <s v="informatica_acessorios"/>
    <x v="19"/>
    <n v="96"/>
    <n v="111"/>
    <n v="15382.58"/>
    <n v="12711.78"/>
    <n v="2670.8"/>
    <n v="132.41437500000001"/>
  </r>
  <r>
    <x v="74"/>
    <s v="bebes"/>
    <x v="13"/>
    <n v="55"/>
    <n v="57"/>
    <n v="13067.45"/>
    <n v="11272.14"/>
    <n v="1795.31"/>
    <n v="204.94800000000001"/>
  </r>
  <r>
    <x v="74"/>
    <s v="automotivo"/>
    <x v="12"/>
    <n v="67"/>
    <n v="79"/>
    <n v="11012.26"/>
    <n v="9277.16"/>
    <n v="1735.1"/>
    <n v="138.46507462686566"/>
  </r>
  <r>
    <x v="74"/>
    <s v="moveis_decoracao"/>
    <x v="10"/>
    <n v="54"/>
    <n v="68"/>
    <n v="9245.85"/>
    <n v="7371.99"/>
    <n v="1873.86"/>
    <n v="136.51833333333332"/>
  </r>
  <r>
    <x v="74"/>
    <s v="esporte_lazer"/>
    <x v="16"/>
    <n v="71"/>
    <n v="77"/>
    <n v="8675.8799999999992"/>
    <n v="7032.65"/>
    <n v="1643.23"/>
    <n v="99.05140845070423"/>
  </r>
  <r>
    <x v="74"/>
    <s v="telefonia"/>
    <x v="20"/>
    <n v="42"/>
    <n v="45"/>
    <n v="8454.49"/>
    <n v="7656.8"/>
    <n v="797.69"/>
    <n v="182.3047619047619"/>
  </r>
  <r>
    <x v="74"/>
    <s v="perfumaria"/>
    <x v="26"/>
    <n v="48"/>
    <n v="51"/>
    <n v="7707.14"/>
    <n v="6708.03"/>
    <n v="999.11"/>
    <n v="139.75062500000001"/>
  </r>
  <r>
    <x v="74"/>
    <s v="pet_shop"/>
    <x v="8"/>
    <n v="41"/>
    <n v="46"/>
    <n v="5752.92"/>
    <n v="4629.6499999999996"/>
    <n v="1123.27"/>
    <n v="112.91829268292683"/>
  </r>
  <r>
    <x v="74"/>
    <s v="eletroportateis"/>
    <x v="18"/>
    <n v="15"/>
    <n v="17"/>
    <n v="5686.76"/>
    <n v="5299.82"/>
    <n v="386.94"/>
    <n v="353.32133333333337"/>
  </r>
  <r>
    <x v="74"/>
    <s v="ferramentas_jardim"/>
    <x v="2"/>
    <n v="36"/>
    <n v="47"/>
    <n v="5629.12"/>
    <n v="4634.7"/>
    <n v="994.42"/>
    <n v="128.74166666666667"/>
  </r>
  <r>
    <x v="74"/>
    <s v="instrumentos_musicais"/>
    <x v="33"/>
    <n v="10"/>
    <n v="10"/>
    <n v="4750.17"/>
    <n v="4356.7"/>
    <n v="393.47"/>
    <n v="435.67"/>
  </r>
  <r>
    <x v="74"/>
    <s v="brinquedos"/>
    <x v="4"/>
    <n v="42"/>
    <n v="46"/>
    <n v="4397.16"/>
    <n v="3589.86"/>
    <n v="807.3"/>
    <n v="85.472857142857137"/>
  </r>
  <r>
    <x v="74"/>
    <s v="papelaria"/>
    <x v="15"/>
    <n v="46"/>
    <n v="54"/>
    <n v="4162.3"/>
    <n v="3265.94"/>
    <n v="896.36"/>
    <n v="70.998695652173907"/>
  </r>
  <r>
    <x v="74"/>
    <s v="moveis_escritorio"/>
    <x v="31"/>
    <n v="14"/>
    <n v="17"/>
    <n v="4042.01"/>
    <n v="3109.35"/>
    <n v="932.66"/>
    <n v="222.09642857142859"/>
  </r>
  <r>
    <x v="74"/>
    <s v="consoles_games"/>
    <x v="7"/>
    <n v="4"/>
    <n v="5"/>
    <n v="3621.93"/>
    <n v="3507.98"/>
    <n v="113.95"/>
    <n v="876.995"/>
  </r>
  <r>
    <x v="74"/>
    <s v="cool_stuff"/>
    <x v="1"/>
    <n v="20"/>
    <n v="21"/>
    <n v="3316.68"/>
    <n v="2871.7"/>
    <n v="444.98"/>
    <n v="143.58500000000001"/>
  </r>
  <r>
    <x v="74"/>
    <s v="construcao_ferramentas_construcao"/>
    <x v="43"/>
    <n v="21"/>
    <n v="21"/>
    <n v="2872.19"/>
    <n v="2463.7600000000002"/>
    <n v="408.43"/>
    <n v="117.32190476190476"/>
  </r>
  <r>
    <x v="74"/>
    <s v="casa_construcao"/>
    <x v="48"/>
    <n v="14"/>
    <n v="18"/>
    <n v="2763.69"/>
    <n v="2248.9499999999998"/>
    <n v="514.74"/>
    <n v="160.63928571428573"/>
  </r>
  <r>
    <x v="74"/>
    <s v="eletronicos"/>
    <x v="21"/>
    <n v="39"/>
    <n v="41"/>
    <n v="2289.11"/>
    <n v="1629.33"/>
    <n v="659.78"/>
    <n v="41.777692307692305"/>
  </r>
  <r>
    <x v="74"/>
    <s v="climatizacao"/>
    <x v="29"/>
    <n v="3"/>
    <n v="9"/>
    <n v="1946.19"/>
    <n v="1564.8"/>
    <n v="381.39"/>
    <n v="521.6"/>
  </r>
  <r>
    <x v="74"/>
    <s v="fashion_bolsas_e_acessorios"/>
    <x v="3"/>
    <n v="20"/>
    <n v="22"/>
    <n v="1895.52"/>
    <n v="1523.56"/>
    <n v="371.96"/>
    <n v="76.177999999999997"/>
  </r>
  <r>
    <x v="74"/>
    <s v="agro_industria_e_comercio"/>
    <x v="40"/>
    <n v="2"/>
    <n v="2"/>
    <n v="1775.98"/>
    <n v="1713"/>
    <n v="62.98"/>
    <n v="856.5"/>
  </r>
  <r>
    <x v="74"/>
    <s v="eletrodomesticos_2"/>
    <x v="23"/>
    <n v="5"/>
    <n v="5"/>
    <n v="1708.75"/>
    <n v="1532.64"/>
    <n v="176.11"/>
    <n v="306.52800000000002"/>
  </r>
  <r>
    <x v="74"/>
    <s v="malas_acessorios"/>
    <x v="32"/>
    <n v="11"/>
    <n v="11"/>
    <n v="1672.05"/>
    <n v="1309.78"/>
    <n v="362.27"/>
    <n v="119.07090909090908"/>
  </r>
  <r>
    <x v="74"/>
    <s v="construcao_ferramentas_iluminacao"/>
    <x v="68"/>
    <n v="9"/>
    <n v="11"/>
    <n v="1480.28"/>
    <n v="1187.28"/>
    <n v="293"/>
    <n v="131.91999999999999"/>
  </r>
  <r>
    <x v="74"/>
    <s v="casa_conforto"/>
    <x v="44"/>
    <n v="8"/>
    <n v="8"/>
    <n v="1468.8"/>
    <n v="1295.8"/>
    <n v="173"/>
    <n v="161.97499999999999"/>
  </r>
  <r>
    <x v="74"/>
    <s v="unknown"/>
    <x v="22"/>
    <n v="8"/>
    <n v="8"/>
    <n v="1429.6"/>
    <n v="1247.9000000000001"/>
    <n v="181.7"/>
    <n v="155.98750000000001"/>
  </r>
  <r>
    <x v="74"/>
    <s v="eletrodomesticos"/>
    <x v="49"/>
    <n v="13"/>
    <n v="13"/>
    <n v="1429.2"/>
    <n v="1169.05"/>
    <n v="260.14999999999998"/>
    <n v="89.926923076923075"/>
  </r>
  <r>
    <x v="74"/>
    <s v="sinalizacao_e_seguranca"/>
    <x v="58"/>
    <n v="5"/>
    <n v="6"/>
    <n v="1265.3"/>
    <n v="1099.8"/>
    <n v="165.5"/>
    <n v="219.96"/>
  </r>
  <r>
    <x v="74"/>
    <s v="moveis_cozinha_area_de_servico_jantar_e_jardim"/>
    <x v="36"/>
    <n v="4"/>
    <n v="8"/>
    <n v="1262.8800000000001"/>
    <n v="994.25"/>
    <n v="268.63"/>
    <n v="248.5625"/>
  </r>
  <r>
    <x v="74"/>
    <s v="moveis_sala"/>
    <x v="30"/>
    <n v="5"/>
    <n v="5"/>
    <n v="1035.67"/>
    <n v="818.49"/>
    <n v="217.18"/>
    <n v="163.69800000000001"/>
  </r>
  <r>
    <x v="74"/>
    <s v="livros_interesse_geral"/>
    <x v="35"/>
    <n v="9"/>
    <n v="10"/>
    <n v="958.99"/>
    <n v="824.96"/>
    <n v="134.03"/>
    <n v="91.662222222222226"/>
  </r>
  <r>
    <x v="74"/>
    <s v="industria_comercio_e_negocios"/>
    <x v="53"/>
    <n v="4"/>
    <n v="7"/>
    <n v="881.18"/>
    <n v="633.9"/>
    <n v="247.28"/>
    <n v="158.47499999999999"/>
  </r>
  <r>
    <x v="74"/>
    <s v="pcs"/>
    <x v="41"/>
    <n v="1"/>
    <n v="1"/>
    <n v="870.11"/>
    <n v="790"/>
    <n v="80.11"/>
    <n v="790"/>
  </r>
  <r>
    <x v="74"/>
    <s v="bebidas"/>
    <x v="54"/>
    <n v="8"/>
    <n v="9"/>
    <n v="812.22"/>
    <n v="664.58"/>
    <n v="147.63999999999999"/>
    <n v="83.072500000000005"/>
  </r>
  <r>
    <x v="74"/>
    <s v="livros_tecnicos"/>
    <x v="51"/>
    <n v="6"/>
    <n v="6"/>
    <n v="565.83000000000004"/>
    <n v="480.79"/>
    <n v="85.04"/>
    <n v="80.131666666666661"/>
  </r>
  <r>
    <x v="74"/>
    <s v="moveis_quarto"/>
    <x v="6"/>
    <n v="2"/>
    <n v="2"/>
    <n v="534.20000000000005"/>
    <n v="437"/>
    <n v="97.2"/>
    <n v="218.5"/>
  </r>
  <r>
    <x v="74"/>
    <s v="construcao_ferramentas_ferramentas"/>
    <x v="60"/>
    <n v="3"/>
    <n v="3"/>
    <n v="511.19"/>
    <n v="434"/>
    <n v="77.19"/>
    <n v="144.66666666666669"/>
  </r>
  <r>
    <x v="74"/>
    <s v="alimentos"/>
    <x v="39"/>
    <n v="6"/>
    <n v="6"/>
    <n v="482.66"/>
    <n v="392.4"/>
    <n v="90.26"/>
    <n v="65.400000000000006"/>
  </r>
  <r>
    <x v="74"/>
    <s v="fashion_calcados"/>
    <x v="28"/>
    <n v="3"/>
    <n v="3"/>
    <n v="333.69"/>
    <n v="279.7"/>
    <n v="53.99"/>
    <n v="93.233333333333334"/>
  </r>
  <r>
    <x v="74"/>
    <s v="market_place"/>
    <x v="24"/>
    <n v="3"/>
    <n v="3"/>
    <n v="277.47000000000003"/>
    <n v="202.8"/>
    <n v="74.67"/>
    <n v="67.599999999999994"/>
  </r>
  <r>
    <x v="74"/>
    <s v="construcao_ferramentas_seguranca"/>
    <x v="50"/>
    <n v="3"/>
    <n v="3"/>
    <n v="268.26"/>
    <n v="223"/>
    <n v="45.26"/>
    <n v="74.333333333333343"/>
  </r>
  <r>
    <x v="74"/>
    <s v="alimentos_bebidas"/>
    <x v="57"/>
    <n v="4"/>
    <n v="6"/>
    <n v="236.25"/>
    <n v="124.48"/>
    <n v="111.77"/>
    <n v="31.12"/>
  </r>
  <r>
    <x v="74"/>
    <s v="artes"/>
    <x v="56"/>
    <n v="2"/>
    <n v="2"/>
    <n v="234.87"/>
    <n v="199.8"/>
    <n v="35.07"/>
    <n v="99.9"/>
  </r>
  <r>
    <x v="74"/>
    <s v="artigos_de_natal"/>
    <x v="63"/>
    <n v="2"/>
    <n v="3"/>
    <n v="201.28"/>
    <n v="142.56"/>
    <n v="58.72"/>
    <n v="71.28"/>
  </r>
  <r>
    <x v="74"/>
    <s v="telefonia_fixa"/>
    <x v="11"/>
    <n v="2"/>
    <n v="2"/>
    <n v="199.8"/>
    <n v="143.99"/>
    <n v="55.81"/>
    <n v="71.995000000000005"/>
  </r>
  <r>
    <x v="74"/>
    <s v="cine_foto"/>
    <x v="52"/>
    <n v="1"/>
    <n v="1"/>
    <n v="127.64"/>
    <n v="109"/>
    <n v="18.64"/>
    <n v="109"/>
  </r>
  <r>
    <x v="74"/>
    <s v="livros_importados"/>
    <x v="61"/>
    <n v="2"/>
    <n v="2"/>
    <n v="116.46"/>
    <n v="84.84"/>
    <n v="31.62"/>
    <n v="42.42"/>
  </r>
  <r>
    <x v="74"/>
    <s v="construcao_ferramentas_jardim"/>
    <x v="47"/>
    <n v="1"/>
    <n v="1"/>
    <n v="89.38"/>
    <n v="72.900000000000006"/>
    <n v="16.48"/>
    <n v="72.900000000000006"/>
  </r>
  <r>
    <x v="74"/>
    <s v="fraldas_higiene"/>
    <x v="71"/>
    <n v="2"/>
    <n v="2"/>
    <n v="88.08"/>
    <n v="67"/>
    <n v="21.08"/>
    <n v="33.5"/>
  </r>
  <r>
    <x v="74"/>
    <s v="dvds_blu_ray"/>
    <x v="45"/>
    <n v="1"/>
    <n v="1"/>
    <n v="75.849999999999994"/>
    <n v="25"/>
    <n v="50.85"/>
    <n v="25"/>
  </r>
  <r>
    <x v="74"/>
    <s v="tablets_impressao_imagem"/>
    <x v="42"/>
    <n v="1"/>
    <n v="1"/>
    <n v="72.849999999999994"/>
    <n v="50"/>
    <n v="22.85"/>
    <n v="50"/>
  </r>
  <r>
    <x v="74"/>
    <s v="fashion_roupa_masculina"/>
    <x v="25"/>
    <n v="1"/>
    <n v="1"/>
    <n v="61.78"/>
    <n v="52.9"/>
    <n v="8.8800000000000008"/>
    <n v="52.9"/>
  </r>
  <r>
    <x v="74"/>
    <s v="casa_conforto_2"/>
    <x v="38"/>
    <n v="1"/>
    <n v="2"/>
    <n v="51.38"/>
    <n v="25.8"/>
    <n v="25.58"/>
    <n v="25.8"/>
  </r>
  <r>
    <x v="74"/>
    <s v="audio"/>
    <x v="46"/>
    <n v="1"/>
    <n v="1"/>
    <n v="30.13"/>
    <n v="14.9"/>
    <n v="15.23"/>
    <n v="14.9"/>
  </r>
  <r>
    <x v="74"/>
    <s v="artigos_de_festas"/>
    <x v="69"/>
    <n v="1"/>
    <n v="1"/>
    <n v="29.69"/>
    <n v="16.899999999999999"/>
    <n v="12.79"/>
    <n v="16.899999999999999"/>
  </r>
  <r>
    <x v="75"/>
    <s v="beleza_saude"/>
    <x v="0"/>
    <n v="195"/>
    <n v="223"/>
    <n v="32078.49"/>
    <n v="27813.29"/>
    <n v="4265.2"/>
    <n v="142.63225641025642"/>
  </r>
  <r>
    <x v="75"/>
    <s v="relogios_presentes"/>
    <x v="5"/>
    <n v="122"/>
    <n v="135"/>
    <n v="28078.240000000002"/>
    <n v="25475.57"/>
    <n v="2602.67"/>
    <n v="208.81614754098359"/>
  </r>
  <r>
    <x v="75"/>
    <s v="cama_mesa_banho"/>
    <x v="9"/>
    <n v="157"/>
    <n v="182"/>
    <n v="19624.98"/>
    <n v="15842.34"/>
    <n v="3782.64"/>
    <n v="100.90662420382166"/>
  </r>
  <r>
    <x v="75"/>
    <s v="utilidades_domesticas"/>
    <x v="17"/>
    <n v="115"/>
    <n v="128"/>
    <n v="17129.14"/>
    <n v="14062.18"/>
    <n v="3066.96"/>
    <n v="122.27982608695652"/>
  </r>
  <r>
    <x v="75"/>
    <s v="esporte_lazer"/>
    <x v="16"/>
    <n v="96"/>
    <n v="109"/>
    <n v="14326.82"/>
    <n v="12013.35"/>
    <n v="2313.4699999999998"/>
    <n v="125.13906249999999"/>
  </r>
  <r>
    <x v="75"/>
    <s v="moveis_decoracao"/>
    <x v="10"/>
    <n v="79"/>
    <n v="99"/>
    <n v="14257.14"/>
    <n v="11683.8"/>
    <n v="2573.34"/>
    <n v="147.89620253164557"/>
  </r>
  <r>
    <x v="75"/>
    <s v="construcao_ferramentas_construcao"/>
    <x v="43"/>
    <n v="27"/>
    <n v="27"/>
    <n v="9693.7099999999991"/>
    <n v="9039.5400000000009"/>
    <n v="654.16999999999996"/>
    <n v="334.79777777777775"/>
  </r>
  <r>
    <x v="75"/>
    <s v="automotivo"/>
    <x v="12"/>
    <n v="51"/>
    <n v="55"/>
    <n v="9416.76"/>
    <n v="8098.56"/>
    <n v="1318.2"/>
    <n v="158.79529411764705"/>
  </r>
  <r>
    <x v="75"/>
    <s v="informatica_acessorios"/>
    <x v="19"/>
    <n v="73"/>
    <n v="79"/>
    <n v="9399.9500000000007"/>
    <n v="7549.43"/>
    <n v="1850.52"/>
    <n v="103.41684931506849"/>
  </r>
  <r>
    <x v="75"/>
    <s v="perfumaria"/>
    <x v="26"/>
    <n v="51"/>
    <n v="60"/>
    <n v="9398.7000000000007"/>
    <n v="8175.17"/>
    <n v="1223.53"/>
    <n v="160.29745098039217"/>
  </r>
  <r>
    <x v="75"/>
    <s v="brinquedos"/>
    <x v="4"/>
    <n v="45"/>
    <n v="50"/>
    <n v="8157.81"/>
    <n v="6962.67"/>
    <n v="1195.1400000000001"/>
    <n v="154.726"/>
  </r>
  <r>
    <x v="75"/>
    <s v="bebes"/>
    <x v="13"/>
    <n v="45"/>
    <n v="51"/>
    <n v="8071.74"/>
    <n v="6511.26"/>
    <n v="1560.48"/>
    <n v="144.69466666666668"/>
  </r>
  <r>
    <x v="75"/>
    <s v="cool_stuff"/>
    <x v="1"/>
    <n v="20"/>
    <n v="20"/>
    <n v="7325.51"/>
    <n v="6625.38"/>
    <n v="700.13"/>
    <n v="331.26900000000001"/>
  </r>
  <r>
    <x v="75"/>
    <s v="telefonia"/>
    <x v="20"/>
    <n v="53"/>
    <n v="61"/>
    <n v="7013.87"/>
    <n v="5987.22"/>
    <n v="1026.6500000000001"/>
    <n v="112.96641509433962"/>
  </r>
  <r>
    <x v="75"/>
    <s v="pet_shop"/>
    <x v="8"/>
    <n v="36"/>
    <n v="46"/>
    <n v="5547.68"/>
    <n v="4600.05"/>
    <n v="947.63"/>
    <n v="127.77916666666667"/>
  </r>
  <r>
    <x v="75"/>
    <s v="ferramentas_jardim"/>
    <x v="2"/>
    <n v="40"/>
    <n v="41"/>
    <n v="5208.68"/>
    <n v="3930.14"/>
    <n v="1278.54"/>
    <n v="98.253500000000003"/>
  </r>
  <r>
    <x v="75"/>
    <s v="papelaria"/>
    <x v="15"/>
    <n v="37"/>
    <n v="45"/>
    <n v="4816.72"/>
    <n v="3873.78"/>
    <n v="942.94"/>
    <n v="104.69675675675676"/>
  </r>
  <r>
    <x v="75"/>
    <s v="pcs"/>
    <x v="41"/>
    <n v="3"/>
    <n v="6"/>
    <n v="4800.88"/>
    <n v="4420"/>
    <n v="380.88"/>
    <n v="1473.3333333333335"/>
  </r>
  <r>
    <x v="75"/>
    <s v="eletroportateis"/>
    <x v="18"/>
    <n v="10"/>
    <n v="11"/>
    <n v="4462.25"/>
    <n v="4195.38"/>
    <n v="266.87"/>
    <n v="419.53800000000001"/>
  </r>
  <r>
    <x v="75"/>
    <s v="instrumentos_musicais"/>
    <x v="33"/>
    <n v="13"/>
    <n v="14"/>
    <n v="4295.24"/>
    <n v="3825.53"/>
    <n v="469.71"/>
    <n v="294.27153846153846"/>
  </r>
  <r>
    <x v="75"/>
    <s v="portateis_casa_forno_e_cafe"/>
    <x v="66"/>
    <n v="3"/>
    <n v="3"/>
    <n v="3672.13"/>
    <n v="3499"/>
    <n v="173.13"/>
    <n v="1166.3333333333333"/>
  </r>
  <r>
    <x v="75"/>
    <s v="eletronicos"/>
    <x v="21"/>
    <n v="41"/>
    <n v="48"/>
    <n v="3610.41"/>
    <n v="2685.65"/>
    <n v="924.76"/>
    <n v="65.503658536585363"/>
  </r>
  <r>
    <x v="75"/>
    <s v="moveis_escritorio"/>
    <x v="31"/>
    <n v="10"/>
    <n v="12"/>
    <n v="2838.51"/>
    <n v="2050.2800000000002"/>
    <n v="788.23"/>
    <n v="205.02799999999999"/>
  </r>
  <r>
    <x v="75"/>
    <s v="fashion_bolsas_e_acessorios"/>
    <x v="3"/>
    <n v="21"/>
    <n v="21"/>
    <n v="2806.69"/>
    <n v="2397.17"/>
    <n v="409.52"/>
    <n v="114.15095238095239"/>
  </r>
  <r>
    <x v="75"/>
    <s v="casa_construcao"/>
    <x v="48"/>
    <n v="16"/>
    <n v="16"/>
    <n v="2687.94"/>
    <n v="2213.0500000000002"/>
    <n v="474.89"/>
    <n v="138.31562500000001"/>
  </r>
  <r>
    <x v="75"/>
    <s v="climatizacao"/>
    <x v="29"/>
    <n v="4"/>
    <n v="4"/>
    <n v="2028.98"/>
    <n v="1925.9"/>
    <n v="103.08"/>
    <n v="481.47500000000002"/>
  </r>
  <r>
    <x v="75"/>
    <s v="eletrodomesticos"/>
    <x v="49"/>
    <n v="14"/>
    <n v="14"/>
    <n v="1454.49"/>
    <n v="1191.23"/>
    <n v="263.26"/>
    <n v="85.087857142857146"/>
  </r>
  <r>
    <x v="75"/>
    <s v="malas_acessorios"/>
    <x v="32"/>
    <n v="10"/>
    <n v="10"/>
    <n v="1454.06"/>
    <n v="1215"/>
    <n v="239.06"/>
    <n v="121.5"/>
  </r>
  <r>
    <x v="75"/>
    <s v="moveis_sala"/>
    <x v="30"/>
    <n v="8"/>
    <n v="8"/>
    <n v="1285.1600000000001"/>
    <n v="984.59"/>
    <n v="300.57"/>
    <n v="123.07375"/>
  </r>
  <r>
    <x v="75"/>
    <s v="construcao_ferramentas_seguranca"/>
    <x v="50"/>
    <n v="5"/>
    <n v="5"/>
    <n v="1225.8599999999999"/>
    <n v="1074.3699999999999"/>
    <n v="151.49"/>
    <n v="214.874"/>
  </r>
  <r>
    <x v="75"/>
    <s v="consoles_games"/>
    <x v="7"/>
    <n v="13"/>
    <n v="13"/>
    <n v="1115.1600000000001"/>
    <n v="888.26"/>
    <n v="226.9"/>
    <n v="68.327692307692317"/>
  </r>
  <r>
    <x v="75"/>
    <s v="artes"/>
    <x v="56"/>
    <n v="10"/>
    <n v="10"/>
    <n v="1063.9100000000001"/>
    <n v="864.72"/>
    <n v="199.19"/>
    <n v="86.471999999999994"/>
  </r>
  <r>
    <x v="75"/>
    <s v="sinalizacao_e_seguranca"/>
    <x v="58"/>
    <n v="5"/>
    <n v="7"/>
    <n v="877.82"/>
    <n v="724.19"/>
    <n v="153.63"/>
    <n v="144.83799999999999"/>
  </r>
  <r>
    <x v="75"/>
    <s v="alimentos"/>
    <x v="39"/>
    <n v="9"/>
    <n v="9"/>
    <n v="737.89"/>
    <n v="633.99"/>
    <n v="103.9"/>
    <n v="70.443333333333342"/>
  </r>
  <r>
    <x v="75"/>
    <s v="moveis_cozinha_area_de_servico_jantar_e_jardim"/>
    <x v="36"/>
    <n v="3"/>
    <n v="4"/>
    <n v="684.75"/>
    <n v="523.9"/>
    <n v="160.85"/>
    <n v="174.63333333333333"/>
  </r>
  <r>
    <x v="75"/>
    <s v="livros_interesse_geral"/>
    <x v="35"/>
    <n v="7"/>
    <n v="9"/>
    <n v="655.58"/>
    <n v="508.6"/>
    <n v="146.97999999999999"/>
    <n v="72.657142857142858"/>
  </r>
  <r>
    <x v="75"/>
    <s v="bebidas"/>
    <x v="54"/>
    <n v="12"/>
    <n v="13"/>
    <n v="550.47"/>
    <n v="387.82"/>
    <n v="162.65"/>
    <n v="32.318333333333328"/>
  </r>
  <r>
    <x v="75"/>
    <s v="unknown"/>
    <x v="22"/>
    <n v="4"/>
    <n v="4"/>
    <n v="506.13"/>
    <n v="425.96"/>
    <n v="80.17"/>
    <n v="106.49"/>
  </r>
  <r>
    <x v="75"/>
    <s v="telefonia_fixa"/>
    <x v="11"/>
    <n v="4"/>
    <n v="4"/>
    <n v="480.48"/>
    <n v="423.84"/>
    <n v="56.64"/>
    <n v="105.96"/>
  </r>
  <r>
    <x v="75"/>
    <s v="industria_comercio_e_negocios"/>
    <x v="53"/>
    <n v="4"/>
    <n v="4"/>
    <n v="458.04"/>
    <n v="296"/>
    <n v="162.04"/>
    <n v="74"/>
  </r>
  <r>
    <x v="75"/>
    <s v="construcao_ferramentas_iluminacao"/>
    <x v="68"/>
    <n v="4"/>
    <n v="6"/>
    <n v="436.38"/>
    <n v="365.99"/>
    <n v="70.39"/>
    <n v="91.497500000000002"/>
  </r>
  <r>
    <x v="75"/>
    <s v="casa_conforto"/>
    <x v="44"/>
    <n v="2"/>
    <n v="2"/>
    <n v="416.28"/>
    <n v="358.99"/>
    <n v="57.29"/>
    <n v="179.495"/>
  </r>
  <r>
    <x v="75"/>
    <s v="dvds_blu_ray"/>
    <x v="45"/>
    <n v="3"/>
    <n v="4"/>
    <n v="412.89"/>
    <n v="348.98"/>
    <n v="63.91"/>
    <n v="116.32666666666668"/>
  </r>
  <r>
    <x v="75"/>
    <s v="livros_tecnicos"/>
    <x v="51"/>
    <n v="6"/>
    <n v="6"/>
    <n v="360.41"/>
    <n v="269.27999999999997"/>
    <n v="91.13"/>
    <n v="44.88"/>
  </r>
  <r>
    <x v="75"/>
    <s v="agro_industria_e_comercio"/>
    <x v="40"/>
    <n v="2"/>
    <n v="2"/>
    <n v="329.58"/>
    <n v="295"/>
    <n v="34.58"/>
    <n v="147.5"/>
  </r>
  <r>
    <x v="75"/>
    <s v="moveis_quarto"/>
    <x v="6"/>
    <n v="1"/>
    <n v="1"/>
    <n v="326.27"/>
    <n v="287"/>
    <n v="39.270000000000003"/>
    <n v="287"/>
  </r>
  <r>
    <x v="75"/>
    <s v="cine_foto"/>
    <x v="52"/>
    <n v="4"/>
    <n v="5"/>
    <n v="323.93"/>
    <n v="252.15"/>
    <n v="71.78"/>
    <n v="63.037500000000001"/>
  </r>
  <r>
    <x v="75"/>
    <s v="fashion_calcados"/>
    <x v="28"/>
    <n v="2"/>
    <n v="2"/>
    <n v="318.06"/>
    <n v="280.69"/>
    <n v="37.369999999999997"/>
    <n v="140.345"/>
  </r>
  <r>
    <x v="75"/>
    <s v="livros_importados"/>
    <x v="61"/>
    <n v="4"/>
    <n v="4"/>
    <n v="264.64"/>
    <n v="203.66"/>
    <n v="60.98"/>
    <n v="50.914999999999999"/>
  </r>
  <r>
    <x v="75"/>
    <s v="audio"/>
    <x v="46"/>
    <n v="3"/>
    <n v="3"/>
    <n v="220.87"/>
    <n v="181.8"/>
    <n v="39.07"/>
    <n v="60.6"/>
  </r>
  <r>
    <x v="75"/>
    <s v="musica"/>
    <x v="14"/>
    <n v="2"/>
    <n v="2"/>
    <n v="158"/>
    <n v="105.23"/>
    <n v="52.77"/>
    <n v="52.615000000000002"/>
  </r>
  <r>
    <x v="75"/>
    <s v="flores"/>
    <x v="70"/>
    <n v="1"/>
    <n v="2"/>
    <n v="140.69999999999999"/>
    <n v="108"/>
    <n v="32.700000000000003"/>
    <n v="108"/>
  </r>
  <r>
    <x v="75"/>
    <s v="construcao_ferramentas_jardim"/>
    <x v="47"/>
    <n v="2"/>
    <n v="2"/>
    <n v="109.24"/>
    <n v="80.989999999999995"/>
    <n v="28.25"/>
    <n v="40.494999999999997"/>
  </r>
  <r>
    <x v="75"/>
    <s v="fashion_underwear_e_moda_praia"/>
    <x v="27"/>
    <n v="1"/>
    <n v="5"/>
    <n v="95.65"/>
    <n v="19.5"/>
    <n v="76.150000000000006"/>
    <n v="19.5"/>
  </r>
  <r>
    <x v="75"/>
    <s v="artigos_de_festas"/>
    <x v="69"/>
    <n v="1"/>
    <n v="1"/>
    <n v="82.69"/>
    <n v="67.900000000000006"/>
    <n v="14.79"/>
    <n v="67.900000000000006"/>
  </r>
  <r>
    <x v="75"/>
    <s v="market_place"/>
    <x v="24"/>
    <n v="2"/>
    <n v="2"/>
    <n v="72.58"/>
    <n v="55.86"/>
    <n v="16.72"/>
    <n v="27.93"/>
  </r>
  <r>
    <x v="75"/>
    <s v="fraldas_higiene"/>
    <x v="71"/>
    <n v="1"/>
    <n v="1"/>
    <n v="49.92"/>
    <n v="37"/>
    <n v="12.92"/>
    <n v="37"/>
  </r>
  <r>
    <x v="75"/>
    <s v="eletrodomesticos_2"/>
    <x v="23"/>
    <n v="1"/>
    <n v="1"/>
    <n v="36.67"/>
    <n v="21.42"/>
    <n v="15.25"/>
    <n v="21.42"/>
  </r>
  <r>
    <x v="76"/>
    <s v="beleza_saude"/>
    <x v="0"/>
    <n v="203"/>
    <n v="224"/>
    <n v="27446.68"/>
    <n v="23474.83"/>
    <n v="3971.85"/>
    <n v="115.63955665024629"/>
  </r>
  <r>
    <x v="76"/>
    <s v="cama_mesa_banho"/>
    <x v="9"/>
    <n v="170"/>
    <n v="193"/>
    <n v="23875.11"/>
    <n v="19646.57"/>
    <n v="4228.54"/>
    <n v="115.56805882352943"/>
  </r>
  <r>
    <x v="76"/>
    <s v="relogios_presentes"/>
    <x v="5"/>
    <n v="102"/>
    <n v="117"/>
    <n v="20860.71"/>
    <n v="18592.77"/>
    <n v="2267.94"/>
    <n v="182.28205882352941"/>
  </r>
  <r>
    <x v="76"/>
    <s v="esporte_lazer"/>
    <x v="16"/>
    <n v="93"/>
    <n v="107"/>
    <n v="13688.77"/>
    <n v="11440.19"/>
    <n v="2248.58"/>
    <n v="123.01279569892472"/>
  </r>
  <r>
    <x v="76"/>
    <s v="utilidades_domesticas"/>
    <x v="17"/>
    <n v="95"/>
    <n v="112"/>
    <n v="13366.46"/>
    <n v="10945.83"/>
    <n v="2420.63"/>
    <n v="115.21926315789473"/>
  </r>
  <r>
    <x v="76"/>
    <s v="automotivo"/>
    <x v="12"/>
    <n v="68"/>
    <n v="73"/>
    <n v="12458.65"/>
    <n v="10762.75"/>
    <n v="1695.9"/>
    <n v="158.27573529411765"/>
  </r>
  <r>
    <x v="76"/>
    <s v="informatica_acessorios"/>
    <x v="19"/>
    <n v="92"/>
    <n v="104"/>
    <n v="11611.58"/>
    <n v="9455.66"/>
    <n v="2155.92"/>
    <n v="102.77891304347825"/>
  </r>
  <r>
    <x v="76"/>
    <s v="moveis_decoracao"/>
    <x v="10"/>
    <n v="74"/>
    <n v="87"/>
    <n v="10612.62"/>
    <n v="8542.44"/>
    <n v="2070.1799999999998"/>
    <n v="115.43837837837837"/>
  </r>
  <r>
    <x v="76"/>
    <s v="bebes"/>
    <x v="13"/>
    <n v="50"/>
    <n v="54"/>
    <n v="7737.43"/>
    <n v="6286.14"/>
    <n v="1451.29"/>
    <n v="125.72280000000001"/>
  </r>
  <r>
    <x v="76"/>
    <s v="pcs"/>
    <x v="41"/>
    <n v="2"/>
    <n v="4"/>
    <n v="6747.55"/>
    <n v="6567"/>
    <n v="180.55"/>
    <n v="3283.5"/>
  </r>
  <r>
    <x v="76"/>
    <s v="perfumaria"/>
    <x v="26"/>
    <n v="30"/>
    <n v="33"/>
    <n v="6136.39"/>
    <n v="5535.84"/>
    <n v="600.54999999999995"/>
    <n v="184.52799999999999"/>
  </r>
  <r>
    <x v="76"/>
    <s v="telefonia"/>
    <x v="20"/>
    <n v="56"/>
    <n v="58"/>
    <n v="5464.69"/>
    <n v="4406.63"/>
    <n v="1058.06"/>
    <n v="78.689821428571435"/>
  </r>
  <r>
    <x v="76"/>
    <s v="construcao_ferramentas_construcao"/>
    <x v="43"/>
    <n v="28"/>
    <n v="31"/>
    <n v="5238.6400000000003"/>
    <n v="4552.45"/>
    <n v="686.19"/>
    <n v="162.58750000000001"/>
  </r>
  <r>
    <x v="76"/>
    <s v="eletrodomesticos_2"/>
    <x v="23"/>
    <n v="6"/>
    <n v="6"/>
    <n v="5165.12"/>
    <n v="4846.79"/>
    <n v="318.33"/>
    <n v="807.79833333333329"/>
  </r>
  <r>
    <x v="76"/>
    <s v="cool_stuff"/>
    <x v="1"/>
    <n v="24"/>
    <n v="24"/>
    <n v="5078.5200000000004"/>
    <n v="4442.3599999999997"/>
    <n v="636.16"/>
    <n v="185.09833333333333"/>
  </r>
  <r>
    <x v="76"/>
    <s v="pet_shop"/>
    <x v="8"/>
    <n v="29"/>
    <n v="36"/>
    <n v="5043.75"/>
    <n v="4228.38"/>
    <n v="815.37"/>
    <n v="145.80620689655174"/>
  </r>
  <r>
    <x v="76"/>
    <s v="moveis_escritorio"/>
    <x v="31"/>
    <n v="18"/>
    <n v="23"/>
    <n v="4746.68"/>
    <n v="3686.83"/>
    <n v="1059.8499999999999"/>
    <n v="204.82388888888889"/>
  </r>
  <r>
    <x v="76"/>
    <s v="eletronicos"/>
    <x v="21"/>
    <n v="44"/>
    <n v="47"/>
    <n v="3828.38"/>
    <n v="3003.46"/>
    <n v="824.92"/>
    <n v="68.260454545454536"/>
  </r>
  <r>
    <x v="76"/>
    <s v="brinquedos"/>
    <x v="4"/>
    <n v="34"/>
    <n v="35"/>
    <n v="3765.2"/>
    <n v="3123.64"/>
    <n v="641.55999999999995"/>
    <n v="91.871764705882356"/>
  </r>
  <r>
    <x v="76"/>
    <s v="papelaria"/>
    <x v="15"/>
    <n v="30"/>
    <n v="34"/>
    <n v="3749.08"/>
    <n v="3108.24"/>
    <n v="640.84"/>
    <n v="103.608"/>
  </r>
  <r>
    <x v="76"/>
    <s v="ferramentas_jardim"/>
    <x v="2"/>
    <n v="23"/>
    <n v="30"/>
    <n v="3483.88"/>
    <n v="2717.86"/>
    <n v="766.02"/>
    <n v="118.16782608695652"/>
  </r>
  <r>
    <x v="76"/>
    <s v="fashion_bolsas_e_acessorios"/>
    <x v="3"/>
    <n v="15"/>
    <n v="16"/>
    <n v="1888.98"/>
    <n v="1690.47"/>
    <n v="198.51"/>
    <n v="112.69799999999999"/>
  </r>
  <r>
    <x v="76"/>
    <s v="casa_construcao"/>
    <x v="48"/>
    <n v="13"/>
    <n v="16"/>
    <n v="1807.12"/>
    <n v="1522.9"/>
    <n v="284.22000000000003"/>
    <n v="117.14615384615385"/>
  </r>
  <r>
    <x v="76"/>
    <s v="instrumentos_musicais"/>
    <x v="33"/>
    <n v="5"/>
    <n v="5"/>
    <n v="1750.91"/>
    <n v="1590.57"/>
    <n v="160.34"/>
    <n v="318.11399999999998"/>
  </r>
  <r>
    <x v="76"/>
    <s v="eletrodomesticos"/>
    <x v="49"/>
    <n v="12"/>
    <n v="12"/>
    <n v="1678.58"/>
    <n v="1419.5"/>
    <n v="259.08"/>
    <n v="118.29166666666667"/>
  </r>
  <r>
    <x v="76"/>
    <s v="malas_acessorios"/>
    <x v="32"/>
    <n v="10"/>
    <n v="10"/>
    <n v="1493.41"/>
    <n v="1201.7"/>
    <n v="291.70999999999998"/>
    <n v="120.17"/>
  </r>
  <r>
    <x v="76"/>
    <s v="consoles_games"/>
    <x v="7"/>
    <n v="8"/>
    <n v="9"/>
    <n v="1337.78"/>
    <n v="1153.0899999999999"/>
    <n v="184.69"/>
    <n v="144.13624999999999"/>
  </r>
  <r>
    <x v="76"/>
    <s v="construcao_ferramentas_iluminacao"/>
    <x v="68"/>
    <n v="8"/>
    <n v="13"/>
    <n v="1208.1400000000001"/>
    <n v="952.97"/>
    <n v="255.17"/>
    <n v="119.12125"/>
  </r>
  <r>
    <x v="76"/>
    <s v="telefonia_fixa"/>
    <x v="11"/>
    <n v="3"/>
    <n v="4"/>
    <n v="1189.45"/>
    <n v="1082.99"/>
    <n v="106.46"/>
    <n v="360.99666666666667"/>
  </r>
  <r>
    <x v="76"/>
    <s v="eletroportateis"/>
    <x v="18"/>
    <n v="10"/>
    <n v="10"/>
    <n v="1155.71"/>
    <n v="937"/>
    <n v="218.71"/>
    <n v="93.7"/>
  </r>
  <r>
    <x v="76"/>
    <s v="livros_interesse_geral"/>
    <x v="35"/>
    <n v="9"/>
    <n v="10"/>
    <n v="1092.4100000000001"/>
    <n v="928.43"/>
    <n v="163.98"/>
    <n v="103.15888888888888"/>
  </r>
  <r>
    <x v="76"/>
    <s v="livros_tecnicos"/>
    <x v="51"/>
    <n v="11"/>
    <n v="11"/>
    <n v="1017.38"/>
    <n v="825.37"/>
    <n v="192.01"/>
    <n v="75.033636363636361"/>
  </r>
  <r>
    <x v="76"/>
    <s v="audio"/>
    <x v="46"/>
    <n v="8"/>
    <n v="8"/>
    <n v="964.49"/>
    <n v="764.49"/>
    <n v="200"/>
    <n v="95.561250000000001"/>
  </r>
  <r>
    <x v="76"/>
    <s v="sinalizacao_e_seguranca"/>
    <x v="58"/>
    <n v="5"/>
    <n v="5"/>
    <n v="823.57"/>
    <n v="577.89"/>
    <n v="245.68"/>
    <n v="115.578"/>
  </r>
  <r>
    <x v="76"/>
    <s v="industria_comercio_e_negocios"/>
    <x v="53"/>
    <n v="4"/>
    <n v="4"/>
    <n v="797.88"/>
    <n v="684"/>
    <n v="113.88"/>
    <n v="171"/>
  </r>
  <r>
    <x v="76"/>
    <s v="agro_industria_e_comercio"/>
    <x v="40"/>
    <n v="3"/>
    <n v="3"/>
    <n v="762.18"/>
    <n v="634"/>
    <n v="128.18"/>
    <n v="211.33333333333331"/>
  </r>
  <r>
    <x v="76"/>
    <s v="unknown"/>
    <x v="22"/>
    <n v="7"/>
    <n v="7"/>
    <n v="756.82"/>
    <n v="652.78"/>
    <n v="104.04"/>
    <n v="93.254285714285714"/>
  </r>
  <r>
    <x v="76"/>
    <s v="construcao_ferramentas_seguranca"/>
    <x v="50"/>
    <n v="3"/>
    <n v="3"/>
    <n v="746.56"/>
    <n v="655.05999999999995"/>
    <n v="91.5"/>
    <n v="218.35333333333332"/>
  </r>
  <r>
    <x v="76"/>
    <s v="moveis_cozinha_area_de_servico_jantar_e_jardim"/>
    <x v="36"/>
    <n v="7"/>
    <n v="8"/>
    <n v="715.47"/>
    <n v="557.49"/>
    <n v="157.97999999999999"/>
    <n v="79.641428571428563"/>
  </r>
  <r>
    <x v="76"/>
    <s v="moveis_sala"/>
    <x v="30"/>
    <n v="6"/>
    <n v="7"/>
    <n v="621.13"/>
    <n v="424.7"/>
    <n v="196.43"/>
    <n v="70.783333333333331"/>
  </r>
  <r>
    <x v="76"/>
    <s v="bebidas"/>
    <x v="54"/>
    <n v="8"/>
    <n v="9"/>
    <n v="600.41999999999996"/>
    <n v="446.18"/>
    <n v="154.24"/>
    <n v="55.772500000000001"/>
  </r>
  <r>
    <x v="76"/>
    <s v="artes"/>
    <x v="56"/>
    <n v="6"/>
    <n v="6"/>
    <n v="580.13"/>
    <n v="498.97"/>
    <n v="81.16"/>
    <n v="83.161666666666662"/>
  </r>
  <r>
    <x v="76"/>
    <s v="fashion_calcados"/>
    <x v="28"/>
    <n v="2"/>
    <n v="2"/>
    <n v="433.16"/>
    <n v="390.49"/>
    <n v="42.67"/>
    <n v="195.245"/>
  </r>
  <r>
    <x v="76"/>
    <s v="casa_conforto"/>
    <x v="44"/>
    <n v="3"/>
    <n v="3"/>
    <n v="364.44"/>
    <n v="337.9"/>
    <n v="26.54"/>
    <n v="112.63333333333334"/>
  </r>
  <r>
    <x v="76"/>
    <s v="moveis_quarto"/>
    <x v="6"/>
    <n v="2"/>
    <n v="3"/>
    <n v="354.11"/>
    <n v="240"/>
    <n v="114.11"/>
    <n v="120"/>
  </r>
  <r>
    <x v="76"/>
    <s v="construcao_ferramentas_jardim"/>
    <x v="47"/>
    <n v="2"/>
    <n v="2"/>
    <n v="210.69"/>
    <n v="177.89"/>
    <n v="32.799999999999997"/>
    <n v="88.944999999999993"/>
  </r>
  <r>
    <x v="76"/>
    <s v="alimentos"/>
    <x v="39"/>
    <n v="3"/>
    <n v="3"/>
    <n v="192.02"/>
    <n v="150.80000000000001"/>
    <n v="41.22"/>
    <n v="50.266666666666666"/>
  </r>
  <r>
    <x v="76"/>
    <s v="alimentos_bebidas"/>
    <x v="57"/>
    <n v="3"/>
    <n v="3"/>
    <n v="177.43"/>
    <n v="110.41"/>
    <n v="67.02"/>
    <n v="36.803333333333335"/>
  </r>
  <r>
    <x v="76"/>
    <s v="fraldas_higiene"/>
    <x v="71"/>
    <n v="2"/>
    <n v="2"/>
    <n v="160.30000000000001"/>
    <n v="120"/>
    <n v="40.299999999999997"/>
    <n v="60"/>
  </r>
  <r>
    <x v="76"/>
    <s v="fashion_roupa_masculina"/>
    <x v="25"/>
    <n v="1"/>
    <n v="2"/>
    <n v="97.58"/>
    <n v="80"/>
    <n v="17.579999999999998"/>
    <n v="80"/>
  </r>
  <r>
    <x v="76"/>
    <s v="artigos_de_natal"/>
    <x v="63"/>
    <n v="2"/>
    <n v="2"/>
    <n v="89.9"/>
    <n v="58.73"/>
    <n v="31.17"/>
    <n v="29.364999999999998"/>
  </r>
  <r>
    <x v="76"/>
    <s v="livros_importados"/>
    <x v="61"/>
    <n v="1"/>
    <n v="1"/>
    <n v="69.06"/>
    <n v="59.89"/>
    <n v="9.17"/>
    <n v="59.89"/>
  </r>
  <r>
    <x v="76"/>
    <s v="climatizacao"/>
    <x v="29"/>
    <n v="1"/>
    <n v="1"/>
    <n v="64.62"/>
    <n v="46.2"/>
    <n v="18.420000000000002"/>
    <n v="46.2"/>
  </r>
  <r>
    <x v="76"/>
    <s v="market_place"/>
    <x v="24"/>
    <n v="1"/>
    <n v="1"/>
    <n v="64.430000000000007"/>
    <n v="47.9"/>
    <n v="16.53"/>
    <n v="47.9"/>
  </r>
  <r>
    <x v="76"/>
    <s v="cine_foto"/>
    <x v="52"/>
    <n v="2"/>
    <n v="2"/>
    <n v="37.58"/>
    <n v="22.8"/>
    <n v="14.78"/>
    <n v="11.4"/>
  </r>
  <r>
    <x v="76"/>
    <s v="musica"/>
    <x v="14"/>
    <n v="1"/>
    <n v="1"/>
    <n v="11.56"/>
    <n v="3.85"/>
    <n v="7.71"/>
    <n v="3.85"/>
  </r>
  <r>
    <x v="77"/>
    <s v="relogios_presentes"/>
    <x v="5"/>
    <n v="101"/>
    <n v="105"/>
    <n v="21849.68"/>
    <n v="19934.88"/>
    <n v="1914.8"/>
    <n v="197.37504950495051"/>
  </r>
  <r>
    <x v="77"/>
    <s v="beleza_saude"/>
    <x v="0"/>
    <n v="165"/>
    <n v="188"/>
    <n v="20231.330000000002"/>
    <n v="16729.68"/>
    <n v="3501.65"/>
    <n v="101.392"/>
  </r>
  <r>
    <x v="77"/>
    <s v="utilidades_domesticas"/>
    <x v="17"/>
    <n v="110"/>
    <n v="135"/>
    <n v="17462.48"/>
    <n v="13696.7"/>
    <n v="3765.78"/>
    <n v="124.51545454545455"/>
  </r>
  <r>
    <x v="77"/>
    <s v="cama_mesa_banho"/>
    <x v="9"/>
    <n v="129"/>
    <n v="154"/>
    <n v="17437.330000000002"/>
    <n v="13973.64"/>
    <n v="3463.69"/>
    <n v="108.32279069767442"/>
  </r>
  <r>
    <x v="77"/>
    <s v="moveis_decoracao"/>
    <x v="10"/>
    <n v="90"/>
    <n v="118"/>
    <n v="16365.48"/>
    <n v="12976.59"/>
    <n v="3388.89"/>
    <n v="144.18433333333331"/>
  </r>
  <r>
    <x v="77"/>
    <s v="esporte_lazer"/>
    <x v="16"/>
    <n v="90"/>
    <n v="99"/>
    <n v="14633.54"/>
    <n v="12408.37"/>
    <n v="2225.17"/>
    <n v="137.87077777777776"/>
  </r>
  <r>
    <x v="77"/>
    <s v="informatica_acessorios"/>
    <x v="19"/>
    <n v="87"/>
    <n v="103"/>
    <n v="12375.19"/>
    <n v="10457.5"/>
    <n v="1917.69"/>
    <n v="120.20114942528734"/>
  </r>
  <r>
    <x v="77"/>
    <s v="automotivo"/>
    <x v="12"/>
    <n v="65"/>
    <n v="69"/>
    <n v="12125.02"/>
    <n v="10532.28"/>
    <n v="1592.74"/>
    <n v="162.03507692307693"/>
  </r>
  <r>
    <x v="77"/>
    <s v="ferramentas_jardim"/>
    <x v="2"/>
    <n v="48"/>
    <n v="71"/>
    <n v="8900.7199999999993"/>
    <n v="6830.72"/>
    <n v="2070"/>
    <n v="142.30666666666667"/>
  </r>
  <r>
    <x v="77"/>
    <s v="construcao_ferramentas_construcao"/>
    <x v="43"/>
    <n v="28"/>
    <n v="31"/>
    <n v="6827.17"/>
    <n v="6249.46"/>
    <n v="577.71"/>
    <n v="223.19499999999999"/>
  </r>
  <r>
    <x v="77"/>
    <s v="instrumentos_musicais"/>
    <x v="33"/>
    <n v="13"/>
    <n v="14"/>
    <n v="6248.61"/>
    <n v="5541.1"/>
    <n v="707.51"/>
    <n v="426.23846153846154"/>
  </r>
  <r>
    <x v="77"/>
    <s v="bebes"/>
    <x v="13"/>
    <n v="42"/>
    <n v="45"/>
    <n v="6151.91"/>
    <n v="5082.51"/>
    <n v="1069.4000000000001"/>
    <n v="121.01214285714286"/>
  </r>
  <r>
    <x v="77"/>
    <s v="cool_stuff"/>
    <x v="1"/>
    <n v="32"/>
    <n v="34"/>
    <n v="5488.61"/>
    <n v="4500.49"/>
    <n v="988.12"/>
    <n v="140.64031249999999"/>
  </r>
  <r>
    <x v="77"/>
    <s v="brinquedos"/>
    <x v="4"/>
    <n v="41"/>
    <n v="44"/>
    <n v="5080.95"/>
    <n v="3925.87"/>
    <n v="1155.08"/>
    <n v="95.75292682926829"/>
  </r>
  <r>
    <x v="77"/>
    <s v="pet_shop"/>
    <x v="8"/>
    <n v="39"/>
    <n v="43"/>
    <n v="4601.04"/>
    <n v="3646.75"/>
    <n v="954.29"/>
    <n v="93.506410256410248"/>
  </r>
  <r>
    <x v="77"/>
    <s v="telefonia"/>
    <x v="20"/>
    <n v="36"/>
    <n v="37"/>
    <n v="4327.51"/>
    <n v="3745.78"/>
    <n v="581.73"/>
    <n v="104.04944444444445"/>
  </r>
  <r>
    <x v="77"/>
    <s v="perfumaria"/>
    <x v="26"/>
    <n v="20"/>
    <n v="25"/>
    <n v="3815.14"/>
    <n v="3298.61"/>
    <n v="516.53"/>
    <n v="164.93049999999999"/>
  </r>
  <r>
    <x v="77"/>
    <s v="eletronicos"/>
    <x v="21"/>
    <n v="43"/>
    <n v="50"/>
    <n v="3145.81"/>
    <n v="2361.17"/>
    <n v="784.64"/>
    <n v="54.910930232558137"/>
  </r>
  <r>
    <x v="77"/>
    <s v="moveis_escritorio"/>
    <x v="31"/>
    <n v="12"/>
    <n v="17"/>
    <n v="2800.62"/>
    <n v="2089.3000000000002"/>
    <n v="711.32"/>
    <n v="174.10833333333332"/>
  </r>
  <r>
    <x v="77"/>
    <s v="papelaria"/>
    <x v="15"/>
    <n v="24"/>
    <n v="25"/>
    <n v="2624.05"/>
    <n v="2112.14"/>
    <n v="511.91"/>
    <n v="88.005833333333342"/>
  </r>
  <r>
    <x v="77"/>
    <s v="eletroportateis"/>
    <x v="18"/>
    <n v="7"/>
    <n v="8"/>
    <n v="2582.46"/>
    <n v="2386.84"/>
    <n v="195.62"/>
    <n v="340.97714285714284"/>
  </r>
  <r>
    <x v="77"/>
    <s v="eletrodomesticos_2"/>
    <x v="23"/>
    <n v="5"/>
    <n v="5"/>
    <n v="2139.08"/>
    <n v="1875.89"/>
    <n v="263.19"/>
    <n v="375.178"/>
  </r>
  <r>
    <x v="77"/>
    <s v="casa_construcao"/>
    <x v="48"/>
    <n v="12"/>
    <n v="13"/>
    <n v="2081.04"/>
    <n v="1741.35"/>
    <n v="339.69"/>
    <n v="145.11250000000001"/>
  </r>
  <r>
    <x v="77"/>
    <s v="fashion_bolsas_e_acessorios"/>
    <x v="3"/>
    <n v="20"/>
    <n v="22"/>
    <n v="1878.93"/>
    <n v="1480.93"/>
    <n v="398"/>
    <n v="74.046499999999995"/>
  </r>
  <r>
    <x v="77"/>
    <s v="consoles_games"/>
    <x v="7"/>
    <n v="18"/>
    <n v="18"/>
    <n v="1835.25"/>
    <n v="1568.15"/>
    <n v="267.10000000000002"/>
    <n v="87.11944444444444"/>
  </r>
  <r>
    <x v="77"/>
    <s v="eletrodomesticos"/>
    <x v="49"/>
    <n v="17"/>
    <n v="17"/>
    <n v="1821.37"/>
    <n v="1462.57"/>
    <n v="358.8"/>
    <n v="86.033529411764704"/>
  </r>
  <r>
    <x v="77"/>
    <s v="moveis_sala"/>
    <x v="30"/>
    <n v="9"/>
    <n v="10"/>
    <n v="1719.86"/>
    <n v="1412.84"/>
    <n v="307.02"/>
    <n v="156.98222222222222"/>
  </r>
  <r>
    <x v="77"/>
    <s v="construcao_ferramentas_iluminacao"/>
    <x v="68"/>
    <n v="10"/>
    <n v="10"/>
    <n v="1428.66"/>
    <n v="1203.9100000000001"/>
    <n v="224.75"/>
    <n v="120.39100000000001"/>
  </r>
  <r>
    <x v="77"/>
    <s v="pcs"/>
    <x v="41"/>
    <n v="2"/>
    <n v="2"/>
    <n v="1158.44"/>
    <n v="1120"/>
    <n v="38.44"/>
    <n v="560"/>
  </r>
  <r>
    <x v="77"/>
    <s v="livros_interesse_geral"/>
    <x v="35"/>
    <n v="6"/>
    <n v="7"/>
    <n v="1111.6600000000001"/>
    <n v="983.5"/>
    <n v="128.16"/>
    <n v="163.91666666666669"/>
  </r>
  <r>
    <x v="77"/>
    <s v="industria_comercio_e_negocios"/>
    <x v="53"/>
    <n v="6"/>
    <n v="8"/>
    <n v="1014.25"/>
    <n v="666"/>
    <n v="348.25"/>
    <n v="111"/>
  </r>
  <r>
    <x v="77"/>
    <s v="agro_industria_e_comercio"/>
    <x v="40"/>
    <n v="3"/>
    <n v="3"/>
    <n v="975.31"/>
    <n v="873.8"/>
    <n v="101.51"/>
    <n v="291.26666666666665"/>
  </r>
  <r>
    <x v="77"/>
    <s v="artes"/>
    <x v="56"/>
    <n v="8"/>
    <n v="8"/>
    <n v="851.09"/>
    <n v="682.93"/>
    <n v="168.16"/>
    <n v="85.366249999999994"/>
  </r>
  <r>
    <x v="77"/>
    <s v="moveis_cozinha_area_de_servico_jantar_e_jardim"/>
    <x v="36"/>
    <n v="4"/>
    <n v="5"/>
    <n v="814.28"/>
    <n v="619.79999999999995"/>
    <n v="194.48"/>
    <n v="154.94999999999999"/>
  </r>
  <r>
    <x v="77"/>
    <s v="sinalizacao_e_seguranca"/>
    <x v="58"/>
    <n v="2"/>
    <n v="3"/>
    <n v="731.23"/>
    <n v="541.9"/>
    <n v="189.33"/>
    <n v="270.95"/>
  </r>
  <r>
    <x v="77"/>
    <s v="moveis_quarto"/>
    <x v="6"/>
    <n v="3"/>
    <n v="3"/>
    <n v="727.24"/>
    <n v="595.99"/>
    <n v="131.25"/>
    <n v="198.66333333333333"/>
  </r>
  <r>
    <x v="77"/>
    <s v="telefonia_fixa"/>
    <x v="11"/>
    <n v="4"/>
    <n v="5"/>
    <n v="494.81"/>
    <n v="391.7"/>
    <n v="103.11"/>
    <n v="97.924999999999997"/>
  </r>
  <r>
    <x v="77"/>
    <s v="casa_conforto"/>
    <x v="44"/>
    <n v="3"/>
    <n v="3"/>
    <n v="452.42"/>
    <n v="393.8"/>
    <n v="58.62"/>
    <n v="131.26666666666668"/>
  </r>
  <r>
    <x v="77"/>
    <s v="construcao_ferramentas_jardim"/>
    <x v="47"/>
    <n v="3"/>
    <n v="3"/>
    <n v="434.1"/>
    <n v="311.88"/>
    <n v="122.22"/>
    <n v="103.96"/>
  </r>
  <r>
    <x v="77"/>
    <s v="malas_acessorios"/>
    <x v="32"/>
    <n v="3"/>
    <n v="3"/>
    <n v="318.62"/>
    <n v="255.5"/>
    <n v="63.12"/>
    <n v="85.166666666666657"/>
  </r>
  <r>
    <x v="77"/>
    <s v="fashion_roupa_masculina"/>
    <x v="25"/>
    <n v="3"/>
    <n v="3"/>
    <n v="311.74"/>
    <n v="249.9"/>
    <n v="61.84"/>
    <n v="83.3"/>
  </r>
  <r>
    <x v="77"/>
    <s v="market_place"/>
    <x v="24"/>
    <n v="1"/>
    <n v="1"/>
    <n v="264.31"/>
    <n v="249.9"/>
    <n v="14.41"/>
    <n v="249.9"/>
  </r>
  <r>
    <x v="77"/>
    <s v="construcao_ferramentas_seguranca"/>
    <x v="50"/>
    <n v="3"/>
    <n v="3"/>
    <n v="262"/>
    <n v="189.79"/>
    <n v="72.209999999999994"/>
    <n v="63.263333333333335"/>
  </r>
  <r>
    <x v="77"/>
    <s v="audio"/>
    <x v="46"/>
    <n v="5"/>
    <n v="6"/>
    <n v="252.09"/>
    <n v="173.5"/>
    <n v="78.59"/>
    <n v="34.700000000000003"/>
  </r>
  <r>
    <x v="77"/>
    <s v="alimentos"/>
    <x v="39"/>
    <n v="5"/>
    <n v="5"/>
    <n v="245.25"/>
    <n v="166.09"/>
    <n v="79.16"/>
    <n v="33.218000000000004"/>
  </r>
  <r>
    <x v="77"/>
    <s v="climatizacao"/>
    <x v="29"/>
    <n v="2"/>
    <n v="2"/>
    <n v="199.5"/>
    <n v="130"/>
    <n v="69.5"/>
    <n v="65"/>
  </r>
  <r>
    <x v="77"/>
    <s v="artigos_de_natal"/>
    <x v="63"/>
    <n v="2"/>
    <n v="2"/>
    <n v="185.53"/>
    <n v="104.9"/>
    <n v="80.63"/>
    <n v="52.45"/>
  </r>
  <r>
    <x v="77"/>
    <s v="livros_importados"/>
    <x v="61"/>
    <n v="2"/>
    <n v="2"/>
    <n v="156"/>
    <n v="119.78"/>
    <n v="36.22"/>
    <n v="59.89"/>
  </r>
  <r>
    <x v="77"/>
    <s v="cine_foto"/>
    <x v="52"/>
    <n v="2"/>
    <n v="5"/>
    <n v="120.21"/>
    <n v="51.9"/>
    <n v="68.31"/>
    <n v="25.95"/>
  </r>
  <r>
    <x v="77"/>
    <s v="bebidas"/>
    <x v="54"/>
    <n v="2"/>
    <n v="2"/>
    <n v="90.29"/>
    <n v="68.489999999999995"/>
    <n v="21.8"/>
    <n v="34.244999999999997"/>
  </r>
  <r>
    <x v="77"/>
    <s v="unknown"/>
    <x v="22"/>
    <n v="2"/>
    <n v="3"/>
    <n v="84.1"/>
    <n v="42.59"/>
    <n v="41.51"/>
    <n v="21.295000000000002"/>
  </r>
  <r>
    <x v="77"/>
    <s v="fraldas_higiene"/>
    <x v="71"/>
    <n v="1"/>
    <n v="1"/>
    <n v="79.61"/>
    <n v="60"/>
    <n v="19.61"/>
    <n v="60"/>
  </r>
  <r>
    <x v="77"/>
    <s v="fashion_underwear_e_moda_praia"/>
    <x v="27"/>
    <n v="1"/>
    <n v="1"/>
    <n v="78.42"/>
    <n v="59.9"/>
    <n v="18.52"/>
    <n v="59.9"/>
  </r>
  <r>
    <x v="77"/>
    <s v="alimentos_bebidas"/>
    <x v="57"/>
    <n v="1"/>
    <n v="1"/>
    <n v="62.17"/>
    <n v="44.06"/>
    <n v="18.11"/>
    <n v="44.06"/>
  </r>
  <r>
    <x v="77"/>
    <s v="livros_tecnicos"/>
    <x v="51"/>
    <n v="1"/>
    <n v="1"/>
    <n v="51.44"/>
    <n v="35"/>
    <n v="16.440000000000001"/>
    <n v="35"/>
  </r>
  <r>
    <x v="77"/>
    <s v="dvds_blu_ray"/>
    <x v="45"/>
    <n v="1"/>
    <n v="1"/>
    <n v="16.29"/>
    <n v="8.9"/>
    <n v="7.39"/>
    <n v="8.9"/>
  </r>
  <r>
    <x v="78"/>
    <s v="beleza_saude"/>
    <x v="0"/>
    <n v="164"/>
    <n v="181"/>
    <n v="22863.25"/>
    <n v="19009.830000000002"/>
    <n v="3853.42"/>
    <n v="115.91359756097562"/>
  </r>
  <r>
    <x v="78"/>
    <s v="relogios_presentes"/>
    <x v="5"/>
    <n v="85"/>
    <n v="85"/>
    <n v="15882.4"/>
    <n v="14300.21"/>
    <n v="1582.19"/>
    <n v="168.23776470588234"/>
  </r>
  <r>
    <x v="78"/>
    <s v="esporte_lazer"/>
    <x v="16"/>
    <n v="100"/>
    <n v="113"/>
    <n v="14495.09"/>
    <n v="12074.29"/>
    <n v="2420.8000000000002"/>
    <n v="120.74290000000001"/>
  </r>
  <r>
    <x v="78"/>
    <s v="cama_mesa_banho"/>
    <x v="9"/>
    <n v="102"/>
    <n v="125"/>
    <n v="14279.42"/>
    <n v="11462.02"/>
    <n v="2817.4"/>
    <n v="112.37274509803922"/>
  </r>
  <r>
    <x v="78"/>
    <s v="utilidades_domesticas"/>
    <x v="17"/>
    <n v="84"/>
    <n v="109"/>
    <n v="13365.62"/>
    <n v="10706.4"/>
    <n v="2659.22"/>
    <n v="127.45714285714286"/>
  </r>
  <r>
    <x v="78"/>
    <s v="moveis_decoracao"/>
    <x v="10"/>
    <n v="72"/>
    <n v="89"/>
    <n v="10724.34"/>
    <n v="8546.9"/>
    <n v="2177.44"/>
    <n v="118.70694444444445"/>
  </r>
  <r>
    <x v="78"/>
    <s v="informatica_acessorios"/>
    <x v="19"/>
    <n v="74"/>
    <n v="78"/>
    <n v="10325.73"/>
    <n v="8807.57"/>
    <n v="1518.16"/>
    <n v="119.02121621621622"/>
  </r>
  <r>
    <x v="78"/>
    <s v="automotivo"/>
    <x v="12"/>
    <n v="57"/>
    <n v="59"/>
    <n v="7418.18"/>
    <n v="6195.19"/>
    <n v="1222.99"/>
    <n v="108.68754385964913"/>
  </r>
  <r>
    <x v="78"/>
    <s v="ferramentas_jardim"/>
    <x v="2"/>
    <n v="33"/>
    <n v="36"/>
    <n v="7205.68"/>
    <n v="6152.96"/>
    <n v="1052.72"/>
    <n v="186.45333333333332"/>
  </r>
  <r>
    <x v="78"/>
    <s v="bebes"/>
    <x v="13"/>
    <n v="38"/>
    <n v="40"/>
    <n v="5432.47"/>
    <n v="4497.6899999999996"/>
    <n v="934.78"/>
    <n v="118.36026315789474"/>
  </r>
  <r>
    <x v="78"/>
    <s v="construcao_ferramentas_construcao"/>
    <x v="43"/>
    <n v="18"/>
    <n v="20"/>
    <n v="4366.79"/>
    <n v="3994.26"/>
    <n v="372.53"/>
    <n v="221.90333333333334"/>
  </r>
  <r>
    <x v="78"/>
    <s v="perfumaria"/>
    <x v="26"/>
    <n v="31"/>
    <n v="39"/>
    <n v="3929.01"/>
    <n v="3462.68"/>
    <n v="466.33"/>
    <n v="111.69935483870968"/>
  </r>
  <r>
    <x v="78"/>
    <s v="sinalizacao_e_seguranca"/>
    <x v="58"/>
    <n v="4"/>
    <n v="10"/>
    <n v="3869.55"/>
    <n v="1990.8"/>
    <n v="1878.75"/>
    <n v="497.7"/>
  </r>
  <r>
    <x v="78"/>
    <s v="pet_shop"/>
    <x v="8"/>
    <n v="25"/>
    <n v="27"/>
    <n v="3800.35"/>
    <n v="3124.83"/>
    <n v="675.52"/>
    <n v="124.9932"/>
  </r>
  <r>
    <x v="78"/>
    <s v="industria_comercio_e_negocios"/>
    <x v="53"/>
    <n v="3"/>
    <n v="3"/>
    <n v="3752.53"/>
    <n v="3361.21"/>
    <n v="391.32"/>
    <n v="1120.4033333333332"/>
  </r>
  <r>
    <x v="78"/>
    <s v="eletrodomesticos_2"/>
    <x v="23"/>
    <n v="3"/>
    <n v="3"/>
    <n v="3709.59"/>
    <n v="3509.88"/>
    <n v="199.71"/>
    <n v="1169.96"/>
  </r>
  <r>
    <x v="78"/>
    <s v="brinquedos"/>
    <x v="4"/>
    <n v="34"/>
    <n v="34"/>
    <n v="3659.87"/>
    <n v="3043.04"/>
    <n v="616.83000000000004"/>
    <n v="89.501176470588234"/>
  </r>
  <r>
    <x v="78"/>
    <s v="papelaria"/>
    <x v="15"/>
    <n v="26"/>
    <n v="28"/>
    <n v="3579.81"/>
    <n v="2967.78"/>
    <n v="612.03"/>
    <n v="114.14538461538461"/>
  </r>
  <r>
    <x v="78"/>
    <s v="cool_stuff"/>
    <x v="1"/>
    <n v="20"/>
    <n v="20"/>
    <n v="2831.73"/>
    <n v="2467.39"/>
    <n v="364.34"/>
    <n v="123.3695"/>
  </r>
  <r>
    <x v="78"/>
    <s v="telefonia"/>
    <x v="20"/>
    <n v="33"/>
    <n v="35"/>
    <n v="2770.85"/>
    <n v="2251.79"/>
    <n v="519.05999999999995"/>
    <n v="68.236060606060605"/>
  </r>
  <r>
    <x v="78"/>
    <s v="consoles_games"/>
    <x v="7"/>
    <n v="11"/>
    <n v="11"/>
    <n v="2416.0100000000002"/>
    <n v="2218.9699999999998"/>
    <n v="197.04"/>
    <n v="201.72454545454545"/>
  </r>
  <r>
    <x v="78"/>
    <s v="moveis_escritorio"/>
    <x v="31"/>
    <n v="10"/>
    <n v="12"/>
    <n v="2055.5300000000002"/>
    <n v="1554.67"/>
    <n v="500.86"/>
    <n v="155.46700000000001"/>
  </r>
  <r>
    <x v="78"/>
    <s v="casa_construcao"/>
    <x v="48"/>
    <n v="13"/>
    <n v="13"/>
    <n v="1873.66"/>
    <n v="1539.36"/>
    <n v="334.3"/>
    <n v="118.41230769230769"/>
  </r>
  <r>
    <x v="78"/>
    <s v="portateis_casa_forno_e_cafe"/>
    <x v="66"/>
    <n v="2"/>
    <n v="3"/>
    <n v="1871.55"/>
    <n v="1749"/>
    <n v="122.55"/>
    <n v="874.5"/>
  </r>
  <r>
    <x v="78"/>
    <s v="livros_interesse_geral"/>
    <x v="35"/>
    <n v="7"/>
    <n v="7"/>
    <n v="1680.98"/>
    <n v="1544.49"/>
    <n v="136.49"/>
    <n v="220.64142857142858"/>
  </r>
  <r>
    <x v="78"/>
    <s v="eletronicos"/>
    <x v="21"/>
    <n v="22"/>
    <n v="22"/>
    <n v="1587.82"/>
    <n v="1218.3800000000001"/>
    <n v="369.44"/>
    <n v="55.380909090909086"/>
  </r>
  <r>
    <x v="78"/>
    <s v="moveis_cozinha_area_de_servico_jantar_e_jardim"/>
    <x v="36"/>
    <n v="7"/>
    <n v="8"/>
    <n v="1533.28"/>
    <n v="1142.7"/>
    <n v="390.58"/>
    <n v="163.24285714285713"/>
  </r>
  <r>
    <x v="78"/>
    <s v="eletroportateis"/>
    <x v="18"/>
    <n v="9"/>
    <n v="10"/>
    <n v="1325.72"/>
    <n v="1139.6300000000001"/>
    <n v="186.09"/>
    <n v="126.62555555555556"/>
  </r>
  <r>
    <x v="78"/>
    <s v="eletrodomesticos"/>
    <x v="49"/>
    <n v="14"/>
    <n v="14"/>
    <n v="1195.57"/>
    <n v="993.89"/>
    <n v="201.68"/>
    <n v="70.992142857142866"/>
  </r>
  <r>
    <x v="78"/>
    <s v="construcao_ferramentas_iluminacao"/>
    <x v="68"/>
    <n v="5"/>
    <n v="6"/>
    <n v="1172.95"/>
    <n v="944.03"/>
    <n v="228.92"/>
    <n v="188.80600000000001"/>
  </r>
  <r>
    <x v="78"/>
    <s v="moveis_sala"/>
    <x v="30"/>
    <n v="7"/>
    <n v="8"/>
    <n v="881.24"/>
    <n v="629.74"/>
    <n v="251.5"/>
    <n v="89.962857142857146"/>
  </r>
  <r>
    <x v="78"/>
    <s v="musica"/>
    <x v="14"/>
    <n v="1"/>
    <n v="1"/>
    <n v="781.51"/>
    <n v="763.5"/>
    <n v="18.010000000000002"/>
    <n v="763.5"/>
  </r>
  <r>
    <x v="78"/>
    <s v="alimentos"/>
    <x v="39"/>
    <n v="11"/>
    <n v="12"/>
    <n v="675.99"/>
    <n v="526"/>
    <n v="149.99"/>
    <n v="47.81818181818182"/>
  </r>
  <r>
    <x v="78"/>
    <s v="agro_industria_e_comercio"/>
    <x v="40"/>
    <n v="2"/>
    <n v="2"/>
    <n v="658.22"/>
    <n v="613.9"/>
    <n v="44.32"/>
    <n v="306.95"/>
  </r>
  <r>
    <x v="78"/>
    <s v="fashion_bolsas_e_acessorios"/>
    <x v="3"/>
    <n v="10"/>
    <n v="10"/>
    <n v="628.21"/>
    <n v="533.67999999999995"/>
    <n v="94.53"/>
    <n v="53.368000000000002"/>
  </r>
  <r>
    <x v="78"/>
    <s v="pcs"/>
    <x v="41"/>
    <n v="1"/>
    <n v="1"/>
    <n v="627.86"/>
    <n v="580"/>
    <n v="47.86"/>
    <n v="580"/>
  </r>
  <r>
    <x v="78"/>
    <s v="audio"/>
    <x v="46"/>
    <n v="1"/>
    <n v="1"/>
    <n v="621.28"/>
    <n v="598.99"/>
    <n v="22.29"/>
    <n v="598.99"/>
  </r>
  <r>
    <x v="78"/>
    <s v="livros_tecnicos"/>
    <x v="51"/>
    <n v="6"/>
    <n v="6"/>
    <n v="551.57000000000005"/>
    <n v="472.84"/>
    <n v="78.73"/>
    <n v="78.806666666666658"/>
  </r>
  <r>
    <x v="78"/>
    <s v="construcao_ferramentas_jardim"/>
    <x v="47"/>
    <n v="5"/>
    <n v="6"/>
    <n v="544.33000000000004"/>
    <n v="395.3"/>
    <n v="149.03"/>
    <n v="79.06"/>
  </r>
  <r>
    <x v="78"/>
    <s v="unknown"/>
    <x v="22"/>
    <n v="4"/>
    <n v="4"/>
    <n v="527.29999999999995"/>
    <n v="446.57"/>
    <n v="80.73"/>
    <n v="111.6425"/>
  </r>
  <r>
    <x v="78"/>
    <s v="artes"/>
    <x v="56"/>
    <n v="5"/>
    <n v="5"/>
    <n v="525.98"/>
    <n v="438.96"/>
    <n v="87.02"/>
    <n v="87.792000000000002"/>
  </r>
  <r>
    <x v="78"/>
    <s v="malas_acessorios"/>
    <x v="32"/>
    <n v="8"/>
    <n v="8"/>
    <n v="494.61"/>
    <n v="349.55"/>
    <n v="145.06"/>
    <n v="43.693750000000001"/>
  </r>
  <r>
    <x v="78"/>
    <s v="construcao_ferramentas_ferramentas"/>
    <x v="60"/>
    <n v="1"/>
    <n v="2"/>
    <n v="479.44"/>
    <n v="438"/>
    <n v="41.44"/>
    <n v="438"/>
  </r>
  <r>
    <x v="78"/>
    <s v="climatizacao"/>
    <x v="29"/>
    <n v="2"/>
    <n v="2"/>
    <n v="416.16"/>
    <n v="354.78"/>
    <n v="61.38"/>
    <n v="177.39"/>
  </r>
  <r>
    <x v="78"/>
    <s v="livros_importados"/>
    <x v="61"/>
    <n v="3"/>
    <n v="5"/>
    <n v="398.86"/>
    <n v="312.85000000000002"/>
    <n v="86.01"/>
    <n v="104.28333333333333"/>
  </r>
  <r>
    <x v="78"/>
    <s v="construcao_ferramentas_seguranca"/>
    <x v="50"/>
    <n v="2"/>
    <n v="2"/>
    <n v="222.64"/>
    <n v="198"/>
    <n v="24.64"/>
    <n v="99"/>
  </r>
  <r>
    <x v="78"/>
    <s v="moveis_colchao_e_estofado"/>
    <x v="62"/>
    <n v="1"/>
    <n v="1"/>
    <n v="141.83000000000001"/>
    <n v="129.9"/>
    <n v="11.93"/>
    <n v="129.9"/>
  </r>
  <r>
    <x v="78"/>
    <s v="alimentos_bebidas"/>
    <x v="57"/>
    <n v="2"/>
    <n v="2"/>
    <n v="131.78"/>
    <n v="88.02"/>
    <n v="43.76"/>
    <n v="44.01"/>
  </r>
  <r>
    <x v="78"/>
    <s v="cine_foto"/>
    <x v="52"/>
    <n v="1"/>
    <n v="1"/>
    <n v="120.95"/>
    <n v="112.9"/>
    <n v="8.0500000000000007"/>
    <n v="112.9"/>
  </r>
  <r>
    <x v="78"/>
    <s v="bebidas"/>
    <x v="54"/>
    <n v="2"/>
    <n v="2"/>
    <n v="114.98"/>
    <n v="93"/>
    <n v="21.98"/>
    <n v="46.5"/>
  </r>
  <r>
    <x v="78"/>
    <s v="casa_conforto"/>
    <x v="44"/>
    <n v="1"/>
    <n v="1"/>
    <n v="103.26"/>
    <n v="79.900000000000006"/>
    <n v="23.36"/>
    <n v="79.900000000000006"/>
  </r>
  <r>
    <x v="78"/>
    <s v="fashion_underwear_e_moda_praia"/>
    <x v="27"/>
    <n v="1"/>
    <n v="1"/>
    <n v="68.349999999999994"/>
    <n v="49.9"/>
    <n v="18.45"/>
    <n v="49.9"/>
  </r>
  <r>
    <x v="78"/>
    <s v="telefonia_fixa"/>
    <x v="11"/>
    <n v="1"/>
    <n v="1"/>
    <n v="52.42"/>
    <n v="33"/>
    <n v="19.420000000000002"/>
    <n v="33"/>
  </r>
  <r>
    <x v="78"/>
    <s v="artigos_de_natal"/>
    <x v="63"/>
    <n v="1"/>
    <n v="1"/>
    <n v="40.17"/>
    <n v="24.9"/>
    <n v="15.27"/>
    <n v="24.9"/>
  </r>
  <r>
    <x v="79"/>
    <s v="beleza_saude"/>
    <x v="0"/>
    <n v="130"/>
    <n v="141"/>
    <n v="27206.81"/>
    <n v="23139.87"/>
    <n v="4066.94"/>
    <n v="177.999"/>
  </r>
  <r>
    <x v="79"/>
    <s v="relogios_presentes"/>
    <x v="5"/>
    <n v="116"/>
    <n v="120"/>
    <n v="26593.38"/>
    <n v="24119.439999999999"/>
    <n v="2473.94"/>
    <n v="207.92620689655172"/>
  </r>
  <r>
    <x v="79"/>
    <s v="utilidades_domesticas"/>
    <x v="17"/>
    <n v="57"/>
    <n v="68"/>
    <n v="9883.4599999999991"/>
    <n v="7938.66"/>
    <n v="1944.8"/>
    <n v="139.27473684210526"/>
  </r>
  <r>
    <x v="79"/>
    <s v="cama_mesa_banho"/>
    <x v="9"/>
    <n v="67"/>
    <n v="79"/>
    <n v="9554.4699999999993"/>
    <n v="7618.3"/>
    <n v="1936.17"/>
    <n v="113.70597014925373"/>
  </r>
  <r>
    <x v="79"/>
    <s v="esporte_lazer"/>
    <x v="16"/>
    <n v="54"/>
    <n v="59"/>
    <n v="8654.2099999999991"/>
    <n v="7194.41"/>
    <n v="1459.8"/>
    <n v="133.22981481481483"/>
  </r>
  <r>
    <x v="79"/>
    <s v="automotivo"/>
    <x v="12"/>
    <n v="50"/>
    <n v="55"/>
    <n v="8653.15"/>
    <n v="7212.3"/>
    <n v="1440.85"/>
    <n v="144.24600000000001"/>
  </r>
  <r>
    <x v="79"/>
    <s v="informatica_acessorios"/>
    <x v="19"/>
    <n v="61"/>
    <n v="65"/>
    <n v="7737.83"/>
    <n v="6407.58"/>
    <n v="1330.25"/>
    <n v="105.04229508196723"/>
  </r>
  <r>
    <x v="79"/>
    <s v="telefonia_fixa"/>
    <x v="11"/>
    <n v="1"/>
    <n v="4"/>
    <n v="7274.88"/>
    <n v="7160"/>
    <n v="114.88"/>
    <n v="7160"/>
  </r>
  <r>
    <x v="79"/>
    <s v="moveis_decoracao"/>
    <x v="10"/>
    <n v="39"/>
    <n v="43"/>
    <n v="6447.37"/>
    <n v="5075.78"/>
    <n v="1371.59"/>
    <n v="130.14820512820512"/>
  </r>
  <r>
    <x v="79"/>
    <s v="eletrodomesticos_2"/>
    <x v="23"/>
    <n v="6"/>
    <n v="6"/>
    <n v="5829.3"/>
    <n v="5468.86"/>
    <n v="360.44"/>
    <n v="911.47666666666669"/>
  </r>
  <r>
    <x v="79"/>
    <s v="eletroportateis"/>
    <x v="18"/>
    <n v="6"/>
    <n v="7"/>
    <n v="4838.91"/>
    <n v="4483.3"/>
    <n v="355.61"/>
    <n v="747.2166666666667"/>
  </r>
  <r>
    <x v="79"/>
    <s v="cool_stuff"/>
    <x v="1"/>
    <n v="26"/>
    <n v="26"/>
    <n v="4771.37"/>
    <n v="4122.3599999999997"/>
    <n v="649.01"/>
    <n v="158.55230769230769"/>
  </r>
  <r>
    <x v="79"/>
    <s v="instrumentos_musicais"/>
    <x v="33"/>
    <n v="10"/>
    <n v="12"/>
    <n v="4227.53"/>
    <n v="3600.46"/>
    <n v="627.07000000000005"/>
    <n v="360.04599999999999"/>
  </r>
  <r>
    <x v="79"/>
    <s v="bebes"/>
    <x v="13"/>
    <n v="33"/>
    <n v="34"/>
    <n v="4116.7299999999996"/>
    <n v="3368.59"/>
    <n v="748.14"/>
    <n v="102.07848484848485"/>
  </r>
  <r>
    <x v="79"/>
    <s v="ferramentas_jardim"/>
    <x v="2"/>
    <n v="19"/>
    <n v="22"/>
    <n v="3856.78"/>
    <n v="3205.62"/>
    <n v="651.16"/>
    <n v="168.71684210526317"/>
  </r>
  <r>
    <x v="79"/>
    <s v="telefonia"/>
    <x v="20"/>
    <n v="25"/>
    <n v="31"/>
    <n v="3321.81"/>
    <n v="2741.37"/>
    <n v="580.44000000000005"/>
    <n v="109.65479999999999"/>
  </r>
  <r>
    <x v="79"/>
    <s v="perfumaria"/>
    <x v="26"/>
    <n v="24"/>
    <n v="31"/>
    <n v="2933.37"/>
    <n v="2462.08"/>
    <n v="471.29"/>
    <n v="102.58666666666666"/>
  </r>
  <r>
    <x v="79"/>
    <s v="brinquedos"/>
    <x v="4"/>
    <n v="22"/>
    <n v="22"/>
    <n v="2860.52"/>
    <n v="2434.83"/>
    <n v="425.69"/>
    <n v="110.67409090909091"/>
  </r>
  <r>
    <x v="79"/>
    <s v="moveis_sala"/>
    <x v="30"/>
    <n v="10"/>
    <n v="12"/>
    <n v="2689.33"/>
    <n v="2129.79"/>
    <n v="559.54"/>
    <n v="212.97900000000001"/>
  </r>
  <r>
    <x v="79"/>
    <s v="pet_shop"/>
    <x v="8"/>
    <n v="18"/>
    <n v="22"/>
    <n v="2674.16"/>
    <n v="2121.48"/>
    <n v="552.67999999999995"/>
    <n v="117.86"/>
  </r>
  <r>
    <x v="79"/>
    <s v="papelaria"/>
    <x v="15"/>
    <n v="25"/>
    <n v="27"/>
    <n v="2662.2"/>
    <n v="2040.79"/>
    <n v="621.41"/>
    <n v="81.631600000000006"/>
  </r>
  <r>
    <x v="79"/>
    <s v="moveis_escritorio"/>
    <x v="31"/>
    <n v="11"/>
    <n v="12"/>
    <n v="2427.54"/>
    <n v="1969.64"/>
    <n v="457.9"/>
    <n v="179.05818181818182"/>
  </r>
  <r>
    <x v="79"/>
    <s v="construcao_ferramentas_construcao"/>
    <x v="43"/>
    <n v="15"/>
    <n v="15"/>
    <n v="2401.14"/>
    <n v="2073.4"/>
    <n v="327.74"/>
    <n v="138.22666666666669"/>
  </r>
  <r>
    <x v="79"/>
    <s v="eletronicos"/>
    <x v="21"/>
    <n v="27"/>
    <n v="27"/>
    <n v="2194.5300000000002"/>
    <n v="1728.74"/>
    <n v="465.79"/>
    <n v="64.027407407407409"/>
  </r>
  <r>
    <x v="79"/>
    <s v="pcs"/>
    <x v="41"/>
    <n v="2"/>
    <n v="2"/>
    <n v="1598.86"/>
    <n v="1420"/>
    <n v="178.86"/>
    <n v="710"/>
  </r>
  <r>
    <x v="79"/>
    <s v="consoles_games"/>
    <x v="7"/>
    <n v="7"/>
    <n v="7"/>
    <n v="1384.14"/>
    <n v="1161.6400000000001"/>
    <n v="222.5"/>
    <n v="165.94857142857143"/>
  </r>
  <r>
    <x v="79"/>
    <s v="casa_construcao"/>
    <x v="48"/>
    <n v="11"/>
    <n v="11"/>
    <n v="1286.1199999999999"/>
    <n v="1053.49"/>
    <n v="232.63"/>
    <n v="95.771818181818176"/>
  </r>
  <r>
    <x v="79"/>
    <s v="unknown"/>
    <x v="22"/>
    <n v="9"/>
    <n v="9"/>
    <n v="1280.24"/>
    <n v="968.07"/>
    <n v="312.17"/>
    <n v="107.56333333333333"/>
  </r>
  <r>
    <x v="79"/>
    <s v="malas_acessorios"/>
    <x v="32"/>
    <n v="10"/>
    <n v="10"/>
    <n v="1156.45"/>
    <n v="955.36"/>
    <n v="201.09"/>
    <n v="95.536000000000001"/>
  </r>
  <r>
    <x v="79"/>
    <s v="sinalizacao_e_seguranca"/>
    <x v="58"/>
    <n v="8"/>
    <n v="12"/>
    <n v="1120.92"/>
    <n v="849.69"/>
    <n v="271.23"/>
    <n v="106.21125000000001"/>
  </r>
  <r>
    <x v="79"/>
    <s v="artes"/>
    <x v="56"/>
    <n v="8"/>
    <n v="8"/>
    <n v="957.29"/>
    <n v="799.92"/>
    <n v="157.37"/>
    <n v="99.99"/>
  </r>
  <r>
    <x v="79"/>
    <s v="cine_foto"/>
    <x v="52"/>
    <n v="3"/>
    <n v="3"/>
    <n v="909.3"/>
    <n v="835.84"/>
    <n v="73.459999999999994"/>
    <n v="278.61333333333334"/>
  </r>
  <r>
    <x v="79"/>
    <s v="fashion_bolsas_e_acessorios"/>
    <x v="3"/>
    <n v="7"/>
    <n v="7"/>
    <n v="866.69"/>
    <n v="760.69"/>
    <n v="106"/>
    <n v="108.67"/>
  </r>
  <r>
    <x v="79"/>
    <s v="alimentos"/>
    <x v="39"/>
    <n v="12"/>
    <n v="12"/>
    <n v="744.94"/>
    <n v="560.07000000000005"/>
    <n v="184.87"/>
    <n v="46.672499999999999"/>
  </r>
  <r>
    <x v="79"/>
    <s v="livros_interesse_geral"/>
    <x v="35"/>
    <n v="2"/>
    <n v="2"/>
    <n v="676.1"/>
    <n v="630.79"/>
    <n v="45.31"/>
    <n v="315.39499999999998"/>
  </r>
  <r>
    <x v="79"/>
    <s v="casa_conforto"/>
    <x v="44"/>
    <n v="3"/>
    <n v="3"/>
    <n v="610.96"/>
    <n v="518.79999999999995"/>
    <n v="92.16"/>
    <n v="172.93333333333334"/>
  </r>
  <r>
    <x v="79"/>
    <s v="construcao_ferramentas_iluminacao"/>
    <x v="68"/>
    <n v="5"/>
    <n v="6"/>
    <n v="594.48"/>
    <n v="481.68"/>
    <n v="112.8"/>
    <n v="96.335999999999999"/>
  </r>
  <r>
    <x v="79"/>
    <s v="livros_tecnicos"/>
    <x v="51"/>
    <n v="4"/>
    <n v="4"/>
    <n v="575.86"/>
    <n v="509.92"/>
    <n v="65.94"/>
    <n v="127.48"/>
  </r>
  <r>
    <x v="79"/>
    <s v="eletrodomesticos"/>
    <x v="49"/>
    <n v="10"/>
    <n v="10"/>
    <n v="560.72"/>
    <n v="380.72"/>
    <n v="180"/>
    <n v="38.072000000000003"/>
  </r>
  <r>
    <x v="79"/>
    <s v="climatizacao"/>
    <x v="29"/>
    <n v="1"/>
    <n v="2"/>
    <n v="349.99"/>
    <n v="315"/>
    <n v="34.99"/>
    <n v="315"/>
  </r>
  <r>
    <x v="79"/>
    <s v="construcao_ferramentas_ferramentas"/>
    <x v="60"/>
    <n v="2"/>
    <n v="2"/>
    <n v="307.5"/>
    <n v="264.75"/>
    <n v="42.75"/>
    <n v="132.375"/>
  </r>
  <r>
    <x v="79"/>
    <s v="industria_comercio_e_negocios"/>
    <x v="53"/>
    <n v="2"/>
    <n v="2"/>
    <n v="251.28"/>
    <n v="114"/>
    <n v="137.28"/>
    <n v="57"/>
  </r>
  <r>
    <x v="79"/>
    <s v="construcao_ferramentas_jardim"/>
    <x v="47"/>
    <n v="3"/>
    <n v="5"/>
    <n v="240.68"/>
    <n v="153.08000000000001"/>
    <n v="87.6"/>
    <n v="51.026666666666671"/>
  </r>
  <r>
    <x v="79"/>
    <s v="fashion_calcados"/>
    <x v="28"/>
    <n v="1"/>
    <n v="1"/>
    <n v="227.75"/>
    <n v="169.79"/>
    <n v="57.96"/>
    <n v="169.79"/>
  </r>
  <r>
    <x v="79"/>
    <s v="bebidas"/>
    <x v="54"/>
    <n v="2"/>
    <n v="2"/>
    <n v="142.43"/>
    <n v="105.49"/>
    <n v="36.94"/>
    <n v="52.744999999999997"/>
  </r>
  <r>
    <x v="79"/>
    <s v="moveis_cozinha_area_de_servico_jantar_e_jardim"/>
    <x v="36"/>
    <n v="2"/>
    <n v="2"/>
    <n v="136.74"/>
    <n v="102.85"/>
    <n v="33.89"/>
    <n v="51.424999999999997"/>
  </r>
  <r>
    <x v="79"/>
    <s v="alimentos_bebidas"/>
    <x v="57"/>
    <n v="2"/>
    <n v="2"/>
    <n v="116.53"/>
    <n v="88.7"/>
    <n v="27.83"/>
    <n v="44.35"/>
  </r>
  <r>
    <x v="79"/>
    <s v="construcao_ferramentas_seguranca"/>
    <x v="50"/>
    <n v="1"/>
    <n v="1"/>
    <n v="114.79"/>
    <n v="99"/>
    <n v="15.79"/>
    <n v="99"/>
  </r>
  <r>
    <x v="79"/>
    <s v="dvds_blu_ray"/>
    <x v="45"/>
    <n v="1"/>
    <n v="1"/>
    <n v="96.88"/>
    <n v="83.99"/>
    <n v="12.89"/>
    <n v="83.99"/>
  </r>
  <r>
    <x v="79"/>
    <s v="musica"/>
    <x v="14"/>
    <n v="1"/>
    <n v="1"/>
    <n v="87.48"/>
    <n v="68.900000000000006"/>
    <n v="18.579999999999998"/>
    <n v="68.900000000000006"/>
  </r>
  <r>
    <x v="79"/>
    <s v="market_place"/>
    <x v="24"/>
    <n v="1"/>
    <n v="1"/>
    <n v="71.39"/>
    <n v="47.9"/>
    <n v="23.49"/>
    <n v="47.9"/>
  </r>
  <r>
    <x v="79"/>
    <s v="artigos_de_festas"/>
    <x v="69"/>
    <n v="1"/>
    <n v="1"/>
    <n v="54.44"/>
    <n v="35"/>
    <n v="19.440000000000001"/>
    <n v="35"/>
  </r>
  <r>
    <x v="79"/>
    <s v="casa_conforto_2"/>
    <x v="38"/>
    <n v="1"/>
    <n v="2"/>
    <n v="53.22"/>
    <n v="25.8"/>
    <n v="27.42"/>
    <n v="25.8"/>
  </r>
  <r>
    <x v="79"/>
    <s v="audio"/>
    <x v="46"/>
    <n v="2"/>
    <n v="2"/>
    <n v="49.98"/>
    <n v="29.8"/>
    <n v="20.18"/>
    <n v="14.9"/>
  </r>
  <r>
    <x v="79"/>
    <s v="fraldas_higiene"/>
    <x v="71"/>
    <n v="1"/>
    <n v="1"/>
    <n v="49.92"/>
    <n v="37"/>
    <n v="12.92"/>
    <n v="37"/>
  </r>
  <r>
    <x v="79"/>
    <s v="livros_importados"/>
    <x v="61"/>
    <n v="1"/>
    <n v="1"/>
    <n v="27.39"/>
    <n v="19.989999999999998"/>
    <n v="7.4"/>
    <n v="19.989999999999998"/>
  </r>
  <r>
    <x v="80"/>
    <s v="beleza_saude"/>
    <x v="0"/>
    <n v="201"/>
    <n v="215"/>
    <n v="32226.69"/>
    <n v="28026.49"/>
    <n v="4200.2"/>
    <n v="139.4352736318408"/>
  </r>
  <r>
    <x v="80"/>
    <s v="relogios_presentes"/>
    <x v="5"/>
    <n v="140"/>
    <n v="143"/>
    <n v="27491.42"/>
    <n v="24943.06"/>
    <n v="2548.36"/>
    <n v="178.16471428571427"/>
  </r>
  <r>
    <x v="80"/>
    <s v="cama_mesa_banho"/>
    <x v="9"/>
    <n v="153"/>
    <n v="182"/>
    <n v="19959.05"/>
    <n v="16059.98"/>
    <n v="3899.07"/>
    <n v="104.96718954248367"/>
  </r>
  <r>
    <x v="80"/>
    <s v="automotivo"/>
    <x v="12"/>
    <n v="89"/>
    <n v="93"/>
    <n v="16013.94"/>
    <n v="14012.92"/>
    <n v="2001.02"/>
    <n v="157.44853932584269"/>
  </r>
  <r>
    <x v="80"/>
    <s v="utilidades_domesticas"/>
    <x v="17"/>
    <n v="116"/>
    <n v="129"/>
    <n v="15434.39"/>
    <n v="12456.59"/>
    <n v="2977.8"/>
    <n v="107.38439655172414"/>
  </r>
  <r>
    <x v="80"/>
    <s v="moveis_decoracao"/>
    <x v="10"/>
    <n v="92"/>
    <n v="116"/>
    <n v="14563.7"/>
    <n v="11465.55"/>
    <n v="3098.15"/>
    <n v="124.62554347826087"/>
  </r>
  <r>
    <x v="80"/>
    <s v="esporte_lazer"/>
    <x v="16"/>
    <n v="92"/>
    <n v="104"/>
    <n v="13673.51"/>
    <n v="11181.2"/>
    <n v="2492.31"/>
    <n v="121.53478260869565"/>
  </r>
  <r>
    <x v="80"/>
    <s v="informatica_acessorios"/>
    <x v="19"/>
    <n v="95"/>
    <n v="103"/>
    <n v="11853.89"/>
    <n v="9742.83"/>
    <n v="2111.06"/>
    <n v="102.5561052631579"/>
  </r>
  <r>
    <x v="80"/>
    <s v="telefonia"/>
    <x v="20"/>
    <n v="58"/>
    <n v="61"/>
    <n v="11413.93"/>
    <n v="10284.950000000001"/>
    <n v="1128.98"/>
    <n v="177.32672413793102"/>
  </r>
  <r>
    <x v="80"/>
    <s v="ferramentas_jardim"/>
    <x v="2"/>
    <n v="40"/>
    <n v="40"/>
    <n v="7724.85"/>
    <n v="6501.2"/>
    <n v="1223.6500000000001"/>
    <n v="162.53"/>
  </r>
  <r>
    <x v="80"/>
    <s v="papelaria"/>
    <x v="15"/>
    <n v="44"/>
    <n v="47"/>
    <n v="6555.84"/>
    <n v="5246.99"/>
    <n v="1308.8499999999999"/>
    <n v="119.24977272727273"/>
  </r>
  <r>
    <x v="80"/>
    <s v="perfumaria"/>
    <x v="26"/>
    <n v="42"/>
    <n v="51"/>
    <n v="6087.4"/>
    <n v="5244.08"/>
    <n v="843.32"/>
    <n v="124.85904761904763"/>
  </r>
  <r>
    <x v="80"/>
    <s v="moveis_escritorio"/>
    <x v="31"/>
    <n v="22"/>
    <n v="31"/>
    <n v="5976.69"/>
    <n v="4711.13"/>
    <n v="1265.56"/>
    <n v="214.14227272727274"/>
  </r>
  <r>
    <x v="80"/>
    <s v="pet_shop"/>
    <x v="8"/>
    <n v="38"/>
    <n v="46"/>
    <n v="5557.57"/>
    <n v="4572.76"/>
    <n v="984.81"/>
    <n v="120.3357894736842"/>
  </r>
  <r>
    <x v="80"/>
    <s v="bebes"/>
    <x v="13"/>
    <n v="46"/>
    <n v="48"/>
    <n v="5298.19"/>
    <n v="3928.25"/>
    <n v="1369.94"/>
    <n v="85.396739130434781"/>
  </r>
  <r>
    <x v="80"/>
    <s v="brinquedos"/>
    <x v="4"/>
    <n v="41"/>
    <n v="42"/>
    <n v="4654.22"/>
    <n v="3721.13"/>
    <n v="933.09"/>
    <n v="90.759268292682933"/>
  </r>
  <r>
    <x v="80"/>
    <s v="cool_stuff"/>
    <x v="1"/>
    <n v="25"/>
    <n v="27"/>
    <n v="4570.0200000000004"/>
    <n v="3889.9"/>
    <n v="680.12"/>
    <n v="155.596"/>
  </r>
  <r>
    <x v="80"/>
    <s v="construcao_ferramentas_iluminacao"/>
    <x v="68"/>
    <n v="16"/>
    <n v="24"/>
    <n v="4161.3"/>
    <n v="3551.78"/>
    <n v="609.52"/>
    <n v="221.98625000000001"/>
  </r>
  <r>
    <x v="80"/>
    <s v="agro_industria_e_comercio"/>
    <x v="40"/>
    <n v="12"/>
    <n v="13"/>
    <n v="3521.86"/>
    <n v="3236.66"/>
    <n v="285.2"/>
    <n v="269.72166666666664"/>
  </r>
  <r>
    <x v="80"/>
    <s v="construcao_ferramentas_construcao"/>
    <x v="43"/>
    <n v="22"/>
    <n v="29"/>
    <n v="3385.03"/>
    <n v="2800.61"/>
    <n v="584.41999999999996"/>
    <n v="127.30045454545454"/>
  </r>
  <r>
    <x v="80"/>
    <s v="eletronicos"/>
    <x v="21"/>
    <n v="39"/>
    <n v="44"/>
    <n v="3083.58"/>
    <n v="2378.83"/>
    <n v="704.75"/>
    <n v="60.995641025641021"/>
  </r>
  <r>
    <x v="80"/>
    <s v="eletrodomesticos_2"/>
    <x v="23"/>
    <n v="9"/>
    <n v="10"/>
    <n v="3002.46"/>
    <n v="2651.15"/>
    <n v="351.31"/>
    <n v="294.57222222222225"/>
  </r>
  <r>
    <x v="80"/>
    <s v="construcao_ferramentas_ferramentas"/>
    <x v="60"/>
    <n v="4"/>
    <n v="5"/>
    <n v="2747.23"/>
    <n v="2620.9499999999998"/>
    <n v="126.28"/>
    <n v="655.23749999999995"/>
  </r>
  <r>
    <x v="80"/>
    <s v="fashion_bolsas_e_acessorios"/>
    <x v="3"/>
    <n v="16"/>
    <n v="16"/>
    <n v="2085.12"/>
    <n v="1811.08"/>
    <n v="274.04000000000002"/>
    <n v="113.1925"/>
  </r>
  <r>
    <x v="80"/>
    <s v="portateis_casa_forno_e_cafe"/>
    <x v="66"/>
    <n v="5"/>
    <n v="5"/>
    <n v="2047.25"/>
    <n v="1863.79"/>
    <n v="183.46"/>
    <n v="372.75799999999998"/>
  </r>
  <r>
    <x v="80"/>
    <s v="eletrodomesticos"/>
    <x v="49"/>
    <n v="20"/>
    <n v="20"/>
    <n v="1940.64"/>
    <n v="1601.14"/>
    <n v="339.5"/>
    <n v="80.057000000000002"/>
  </r>
  <r>
    <x v="80"/>
    <s v="casa_construcao"/>
    <x v="48"/>
    <n v="13"/>
    <n v="14"/>
    <n v="1908.49"/>
    <n v="1625.85"/>
    <n v="282.64"/>
    <n v="125.06538461538463"/>
  </r>
  <r>
    <x v="80"/>
    <s v="moveis_sala"/>
    <x v="30"/>
    <n v="15"/>
    <n v="17"/>
    <n v="1847.1"/>
    <n v="1382.5"/>
    <n v="464.6"/>
    <n v="92.166666666666657"/>
  </r>
  <r>
    <x v="80"/>
    <s v="eletroportateis"/>
    <x v="18"/>
    <n v="10"/>
    <n v="15"/>
    <n v="1710.76"/>
    <n v="1479.61"/>
    <n v="231.15"/>
    <n v="147.96100000000001"/>
  </r>
  <r>
    <x v="80"/>
    <s v="malas_acessorios"/>
    <x v="32"/>
    <n v="13"/>
    <n v="13"/>
    <n v="1524.53"/>
    <n v="1242.1400000000001"/>
    <n v="282.39"/>
    <n v="95.549230769230775"/>
  </r>
  <r>
    <x v="80"/>
    <s v="moveis_cozinha_area_de_servico_jantar_e_jardim"/>
    <x v="36"/>
    <n v="4"/>
    <n v="4"/>
    <n v="1382.88"/>
    <n v="1288.7"/>
    <n v="94.18"/>
    <n v="322.17500000000001"/>
  </r>
  <r>
    <x v="80"/>
    <s v="casa_conforto"/>
    <x v="44"/>
    <n v="9"/>
    <n v="9"/>
    <n v="1368.98"/>
    <n v="1164.49"/>
    <n v="204.49"/>
    <n v="129.38777777777776"/>
  </r>
  <r>
    <x v="80"/>
    <s v="consoles_games"/>
    <x v="7"/>
    <n v="10"/>
    <n v="10"/>
    <n v="1354.58"/>
    <n v="1179.04"/>
    <n v="175.54"/>
    <n v="117.904"/>
  </r>
  <r>
    <x v="80"/>
    <s v="construcao_ferramentas_seguranca"/>
    <x v="50"/>
    <n v="7"/>
    <n v="7"/>
    <n v="1313.71"/>
    <n v="1180.95"/>
    <n v="132.76"/>
    <n v="168.70714285714286"/>
  </r>
  <r>
    <x v="80"/>
    <s v="industria_comercio_e_negocios"/>
    <x v="53"/>
    <n v="7"/>
    <n v="8"/>
    <n v="1169.56"/>
    <n v="827"/>
    <n v="342.56"/>
    <n v="118.14285714285714"/>
  </r>
  <r>
    <x v="80"/>
    <s v="alimentos"/>
    <x v="39"/>
    <n v="13"/>
    <n v="15"/>
    <n v="1113.27"/>
    <n v="860.97"/>
    <n v="252.3"/>
    <n v="66.228461538461545"/>
  </r>
  <r>
    <x v="80"/>
    <s v="instrumentos_musicais"/>
    <x v="33"/>
    <n v="9"/>
    <n v="9"/>
    <n v="1093.1099999999999"/>
    <n v="944.58"/>
    <n v="148.53"/>
    <n v="104.95333333333333"/>
  </r>
  <r>
    <x v="80"/>
    <s v="audio"/>
    <x v="46"/>
    <n v="13"/>
    <n v="14"/>
    <n v="1000.39"/>
    <n v="814.05"/>
    <n v="186.34"/>
    <n v="62.619230769230768"/>
  </r>
  <r>
    <x v="80"/>
    <s v="unknown"/>
    <x v="22"/>
    <n v="7"/>
    <n v="8"/>
    <n v="899.02"/>
    <n v="760.53"/>
    <n v="138.49"/>
    <n v="108.64714285714287"/>
  </r>
  <r>
    <x v="80"/>
    <s v="bebidas"/>
    <x v="54"/>
    <n v="7"/>
    <n v="7"/>
    <n v="667.73"/>
    <n v="523.98"/>
    <n v="143.75"/>
    <n v="74.854285714285709"/>
  </r>
  <r>
    <x v="80"/>
    <s v="climatizacao"/>
    <x v="29"/>
    <n v="3"/>
    <n v="3"/>
    <n v="647.54999999999995"/>
    <n v="562.1"/>
    <n v="85.45"/>
    <n v="187.36666666666667"/>
  </r>
  <r>
    <x v="80"/>
    <s v="telefonia_fixa"/>
    <x v="11"/>
    <n v="3"/>
    <n v="3"/>
    <n v="619.47"/>
    <n v="537.4"/>
    <n v="82.07"/>
    <n v="179.13333333333333"/>
  </r>
  <r>
    <x v="80"/>
    <s v="fashion_calcados"/>
    <x v="28"/>
    <n v="3"/>
    <n v="3"/>
    <n v="508.49"/>
    <n v="429.7"/>
    <n v="78.790000000000006"/>
    <n v="143.23333333333332"/>
  </r>
  <r>
    <x v="80"/>
    <s v="alimentos_bebidas"/>
    <x v="57"/>
    <n v="5"/>
    <n v="6"/>
    <n v="461.98"/>
    <n v="309.57"/>
    <n v="152.41"/>
    <n v="61.914000000000001"/>
  </r>
  <r>
    <x v="80"/>
    <s v="sinalizacao_e_seguranca"/>
    <x v="58"/>
    <n v="2"/>
    <n v="2"/>
    <n v="443.88"/>
    <n v="360"/>
    <n v="83.88"/>
    <n v="180"/>
  </r>
  <r>
    <x v="80"/>
    <s v="artes"/>
    <x v="56"/>
    <n v="3"/>
    <n v="3"/>
    <n v="389.95"/>
    <n v="299.97000000000003"/>
    <n v="89.98"/>
    <n v="99.99"/>
  </r>
  <r>
    <x v="80"/>
    <s v="livros_tecnicos"/>
    <x v="51"/>
    <n v="6"/>
    <n v="6"/>
    <n v="383.23"/>
    <n v="258.99"/>
    <n v="124.24"/>
    <n v="43.164999999999999"/>
  </r>
  <r>
    <x v="80"/>
    <s v="artes_e_artesanato"/>
    <x v="64"/>
    <n v="3"/>
    <n v="3"/>
    <n v="318.24"/>
    <n v="268.77999999999997"/>
    <n v="49.46"/>
    <n v="89.593333333333334"/>
  </r>
  <r>
    <x v="80"/>
    <s v="moveis_quarto"/>
    <x v="6"/>
    <n v="1"/>
    <n v="1"/>
    <n v="218.62"/>
    <n v="159"/>
    <n v="59.62"/>
    <n v="159"/>
  </r>
  <r>
    <x v="80"/>
    <s v="livros_interesse_geral"/>
    <x v="35"/>
    <n v="5"/>
    <n v="5"/>
    <n v="209.57"/>
    <n v="143.28"/>
    <n v="66.290000000000006"/>
    <n v="28.655999999999999"/>
  </r>
  <r>
    <x v="80"/>
    <s v="construcao_ferramentas_jardim"/>
    <x v="47"/>
    <n v="3"/>
    <n v="3"/>
    <n v="141.07"/>
    <n v="79.64"/>
    <n v="61.43"/>
    <n v="26.546666666666667"/>
  </r>
  <r>
    <x v="80"/>
    <s v="portateis_cozinha_e_preparadores_de_alimentos"/>
    <x v="22"/>
    <n v="3"/>
    <n v="3"/>
    <n v="113.06"/>
    <n v="72.41"/>
    <n v="40.65"/>
    <n v="24.136666666666667"/>
  </r>
  <r>
    <x v="80"/>
    <s v="flores"/>
    <x v="70"/>
    <n v="2"/>
    <n v="2"/>
    <n v="83.36"/>
    <n v="47.99"/>
    <n v="35.369999999999997"/>
    <n v="23.995000000000001"/>
  </r>
  <r>
    <x v="80"/>
    <s v="artigos_de_natal"/>
    <x v="63"/>
    <n v="1"/>
    <n v="1"/>
    <n v="50.1"/>
    <n v="31.78"/>
    <n v="18.32"/>
    <n v="31.78"/>
  </r>
  <r>
    <x v="80"/>
    <s v="fraldas_higiene"/>
    <x v="71"/>
    <n v="1"/>
    <n v="1"/>
    <n v="49.92"/>
    <n v="37"/>
    <n v="12.92"/>
    <n v="37"/>
  </r>
  <r>
    <x v="80"/>
    <s v="fashion_roupa_masculina"/>
    <x v="25"/>
    <n v="1"/>
    <n v="1"/>
    <n v="43.17"/>
    <n v="24.9"/>
    <n v="18.27"/>
    <n v="24.9"/>
  </r>
  <r>
    <x v="80"/>
    <s v="artigos_de_festas"/>
    <x v="69"/>
    <n v="1"/>
    <n v="1"/>
    <n v="29.92"/>
    <n v="22.5"/>
    <n v="7.42"/>
    <n v="22.5"/>
  </r>
  <r>
    <x v="80"/>
    <s v="musica"/>
    <x v="14"/>
    <n v="1"/>
    <n v="1"/>
    <n v="24.29"/>
    <n v="16.899999999999999"/>
    <n v="7.39"/>
    <n v="16.899999999999999"/>
  </r>
  <r>
    <x v="80"/>
    <s v="cine_foto"/>
    <x v="52"/>
    <n v="1"/>
    <n v="1"/>
    <n v="23.29"/>
    <n v="15.9"/>
    <n v="7.39"/>
    <n v="15.9"/>
  </r>
  <r>
    <x v="81"/>
    <s v="beleza_saude"/>
    <x v="0"/>
    <n v="139"/>
    <n v="167"/>
    <n v="27460.97"/>
    <n v="24159.68"/>
    <n v="3301.29"/>
    <n v="173.81064748201439"/>
  </r>
  <r>
    <x v="81"/>
    <s v="relogios_presentes"/>
    <x v="5"/>
    <n v="109"/>
    <n v="113"/>
    <n v="22627.9"/>
    <n v="20565.12"/>
    <n v="2062.7800000000002"/>
    <n v="188.67082568807339"/>
  </r>
  <r>
    <x v="81"/>
    <s v="utilidades_domesticas"/>
    <x v="17"/>
    <n v="132"/>
    <n v="165"/>
    <n v="22253.17"/>
    <n v="18206.48"/>
    <n v="4046.69"/>
    <n v="137.9278787878788"/>
  </r>
  <r>
    <x v="81"/>
    <s v="esporte_lazer"/>
    <x v="16"/>
    <n v="118"/>
    <n v="130"/>
    <n v="20432.2"/>
    <n v="17518.66"/>
    <n v="2913.54"/>
    <n v="148.46322033898304"/>
  </r>
  <r>
    <x v="81"/>
    <s v="moveis_decoracao"/>
    <x v="10"/>
    <n v="98"/>
    <n v="130"/>
    <n v="17812.3"/>
    <n v="14250.73"/>
    <n v="3561.57"/>
    <n v="145.41561224489797"/>
  </r>
  <r>
    <x v="81"/>
    <s v="cama_mesa_banho"/>
    <x v="9"/>
    <n v="124"/>
    <n v="150"/>
    <n v="15707.53"/>
    <n v="12528.54"/>
    <n v="3178.99"/>
    <n v="101.0366129032258"/>
  </r>
  <r>
    <x v="81"/>
    <s v="informatica_acessorios"/>
    <x v="19"/>
    <n v="100"/>
    <n v="113"/>
    <n v="13299.24"/>
    <n v="10829.81"/>
    <n v="2469.4299999999998"/>
    <n v="108.29810000000001"/>
  </r>
  <r>
    <x v="81"/>
    <s v="automotivo"/>
    <x v="12"/>
    <n v="92"/>
    <n v="97"/>
    <n v="12833.92"/>
    <n v="10896.69"/>
    <n v="1937.23"/>
    <n v="118.44228260869565"/>
  </r>
  <r>
    <x v="81"/>
    <s v="ferramentas_jardim"/>
    <x v="2"/>
    <n v="45"/>
    <n v="58"/>
    <n v="9121.27"/>
    <n v="7752.77"/>
    <n v="1368.5"/>
    <n v="172.28377777777777"/>
  </r>
  <r>
    <x v="81"/>
    <s v="cool_stuff"/>
    <x v="1"/>
    <n v="26"/>
    <n v="26"/>
    <n v="9110.84"/>
    <n v="8187.81"/>
    <n v="923.03"/>
    <n v="314.91576923076923"/>
  </r>
  <r>
    <x v="81"/>
    <s v="perfumaria"/>
    <x v="26"/>
    <n v="56"/>
    <n v="61"/>
    <n v="9056.3700000000008"/>
    <n v="7959.45"/>
    <n v="1096.92"/>
    <n v="142.13303571428571"/>
  </r>
  <r>
    <x v="81"/>
    <s v="bebes"/>
    <x v="13"/>
    <n v="62"/>
    <n v="65"/>
    <n v="8947.2199999999993"/>
    <n v="7483.22"/>
    <n v="1464"/>
    <n v="120.69709677419354"/>
  </r>
  <r>
    <x v="81"/>
    <s v="pcs"/>
    <x v="41"/>
    <n v="2"/>
    <n v="2"/>
    <n v="7605.19"/>
    <n v="7379"/>
    <n v="226.19"/>
    <n v="3689.5"/>
  </r>
  <r>
    <x v="81"/>
    <s v="telefonia"/>
    <x v="20"/>
    <n v="58"/>
    <n v="61"/>
    <n v="7487.01"/>
    <n v="6366.33"/>
    <n v="1120.68"/>
    <n v="109.76431034482758"/>
  </r>
  <r>
    <x v="81"/>
    <s v="pet_shop"/>
    <x v="8"/>
    <n v="35"/>
    <n v="40"/>
    <n v="7241.06"/>
    <n v="6245.78"/>
    <n v="995.28"/>
    <n v="178.45085714285713"/>
  </r>
  <r>
    <x v="81"/>
    <s v="brinquedos"/>
    <x v="4"/>
    <n v="35"/>
    <n v="40"/>
    <n v="6865.49"/>
    <n v="5885.79"/>
    <n v="979.7"/>
    <n v="168.16542857142858"/>
  </r>
  <r>
    <x v="81"/>
    <s v="construcao_ferramentas_construcao"/>
    <x v="43"/>
    <n v="29"/>
    <n v="35"/>
    <n v="5966.83"/>
    <n v="5208.72"/>
    <n v="758.11"/>
    <n v="179.61103448275864"/>
  </r>
  <r>
    <x v="81"/>
    <s v="papelaria"/>
    <x v="15"/>
    <n v="46"/>
    <n v="57"/>
    <n v="5036.87"/>
    <n v="3973.06"/>
    <n v="1063.81"/>
    <n v="86.37086956521739"/>
  </r>
  <r>
    <x v="81"/>
    <s v="moveis_escritorio"/>
    <x v="31"/>
    <n v="11"/>
    <n v="14"/>
    <n v="4051.29"/>
    <n v="3237.54"/>
    <n v="813.75"/>
    <n v="294.32181818181817"/>
  </r>
  <r>
    <x v="81"/>
    <s v="agro_industria_e_comercio"/>
    <x v="40"/>
    <n v="10"/>
    <n v="10"/>
    <n v="3140.71"/>
    <n v="2737.54"/>
    <n v="403.17"/>
    <n v="273.75400000000002"/>
  </r>
  <r>
    <x v="81"/>
    <s v="malas_acessorios"/>
    <x v="32"/>
    <n v="15"/>
    <n v="15"/>
    <n v="3084.96"/>
    <n v="2503.7800000000002"/>
    <n v="581.17999999999995"/>
    <n v="166.91866666666667"/>
  </r>
  <r>
    <x v="81"/>
    <s v="consoles_games"/>
    <x v="7"/>
    <n v="13"/>
    <n v="13"/>
    <n v="2885.38"/>
    <n v="2632.5"/>
    <n v="252.88"/>
    <n v="202.5"/>
  </r>
  <r>
    <x v="81"/>
    <s v="fashion_bolsas_e_acessorios"/>
    <x v="3"/>
    <n v="28"/>
    <n v="28"/>
    <n v="2728.92"/>
    <n v="2195.4499999999998"/>
    <n v="533.47"/>
    <n v="78.408928571428575"/>
  </r>
  <r>
    <x v="81"/>
    <s v="eletronicos"/>
    <x v="21"/>
    <n v="35"/>
    <n v="36"/>
    <n v="2722.16"/>
    <n v="2144.4899999999998"/>
    <n v="577.66999999999996"/>
    <n v="61.271142857142863"/>
  </r>
  <r>
    <x v="81"/>
    <s v="moveis_sala"/>
    <x v="30"/>
    <n v="11"/>
    <n v="11"/>
    <n v="2574.35"/>
    <n v="1978.71"/>
    <n v="595.64"/>
    <n v="179.88272727272727"/>
  </r>
  <r>
    <x v="81"/>
    <s v="casa_construcao"/>
    <x v="48"/>
    <n v="16"/>
    <n v="18"/>
    <n v="2464.2399999999998"/>
    <n v="1946.75"/>
    <n v="517.49"/>
    <n v="121.671875"/>
  </r>
  <r>
    <x v="81"/>
    <s v="construcao_ferramentas_ferramentas"/>
    <x v="60"/>
    <n v="3"/>
    <n v="3"/>
    <n v="2245.2800000000002"/>
    <n v="2177.5"/>
    <n v="67.78"/>
    <n v="725.83333333333326"/>
  </r>
  <r>
    <x v="81"/>
    <s v="unknown"/>
    <x v="22"/>
    <n v="18"/>
    <n v="22"/>
    <n v="1835.5"/>
    <n v="1390.17"/>
    <n v="445.33"/>
    <n v="77.231666666666669"/>
  </r>
  <r>
    <x v="81"/>
    <s v="livros_interesse_geral"/>
    <x v="35"/>
    <n v="8"/>
    <n v="8"/>
    <n v="1681.76"/>
    <n v="1558"/>
    <n v="123.76"/>
    <n v="194.75"/>
  </r>
  <r>
    <x v="81"/>
    <s v="moveis_quarto"/>
    <x v="6"/>
    <n v="6"/>
    <n v="9"/>
    <n v="1620.15"/>
    <n v="1227.9000000000001"/>
    <n v="392.25"/>
    <n v="204.65"/>
  </r>
  <r>
    <x v="81"/>
    <s v="construcao_ferramentas_jardim"/>
    <x v="47"/>
    <n v="8"/>
    <n v="8"/>
    <n v="1594.01"/>
    <n v="1294.6400000000001"/>
    <n v="299.37"/>
    <n v="161.83000000000001"/>
  </r>
  <r>
    <x v="81"/>
    <s v="eletrodomesticos"/>
    <x v="49"/>
    <n v="19"/>
    <n v="19"/>
    <n v="1522.95"/>
    <n v="1258.93"/>
    <n v="264.02"/>
    <n v="66.259473684210519"/>
  </r>
  <r>
    <x v="81"/>
    <s v="instrumentos_musicais"/>
    <x v="33"/>
    <n v="9"/>
    <n v="10"/>
    <n v="1444.28"/>
    <n v="1149.1099999999999"/>
    <n v="295.17"/>
    <n v="127.67888888888888"/>
  </r>
  <r>
    <x v="81"/>
    <s v="alimentos"/>
    <x v="39"/>
    <n v="17"/>
    <n v="19"/>
    <n v="1357.84"/>
    <n v="1037.54"/>
    <n v="320.3"/>
    <n v="61.031764705882352"/>
  </r>
  <r>
    <x v="81"/>
    <s v="portateis_casa_forno_e_cafe"/>
    <x v="66"/>
    <n v="7"/>
    <n v="7"/>
    <n v="1252.56"/>
    <n v="1086.8800000000001"/>
    <n v="165.68"/>
    <n v="155.26857142857142"/>
  </r>
  <r>
    <x v="81"/>
    <s v="climatizacao"/>
    <x v="29"/>
    <n v="6"/>
    <n v="7"/>
    <n v="1250.73"/>
    <n v="1047.99"/>
    <n v="202.74"/>
    <n v="174.66499999999999"/>
  </r>
  <r>
    <x v="81"/>
    <s v="construcao_ferramentas_iluminacao"/>
    <x v="68"/>
    <n v="9"/>
    <n v="12"/>
    <n v="1234.24"/>
    <n v="979.4"/>
    <n v="254.84"/>
    <n v="108.82222222222222"/>
  </r>
  <r>
    <x v="81"/>
    <s v="casa_conforto"/>
    <x v="44"/>
    <n v="7"/>
    <n v="7"/>
    <n v="1118.79"/>
    <n v="942.59"/>
    <n v="176.2"/>
    <n v="134.65571428571428"/>
  </r>
  <r>
    <x v="81"/>
    <s v="eletroportateis"/>
    <x v="18"/>
    <n v="6"/>
    <n v="6"/>
    <n v="1090.8"/>
    <n v="905.42"/>
    <n v="185.38"/>
    <n v="150.90333333333334"/>
  </r>
  <r>
    <x v="81"/>
    <s v="moveis_cozinha_area_de_servico_jantar_e_jardim"/>
    <x v="36"/>
    <n v="5"/>
    <n v="6"/>
    <n v="839.43"/>
    <n v="619.79999999999995"/>
    <n v="219.63"/>
    <n v="123.96"/>
  </r>
  <r>
    <x v="81"/>
    <s v="eletrodomesticos_2"/>
    <x v="23"/>
    <n v="3"/>
    <n v="3"/>
    <n v="765.8"/>
    <n v="579.08000000000004"/>
    <n v="186.72"/>
    <n v="193.02666666666667"/>
  </r>
  <r>
    <x v="81"/>
    <s v="livros_tecnicos"/>
    <x v="51"/>
    <n v="7"/>
    <n v="7"/>
    <n v="717.25"/>
    <n v="579.19000000000005"/>
    <n v="138.06"/>
    <n v="82.741428571428571"/>
  </r>
  <r>
    <x v="81"/>
    <s v="sinalizacao_e_seguranca"/>
    <x v="58"/>
    <n v="4"/>
    <n v="4"/>
    <n v="574.79999999999995"/>
    <n v="479.7"/>
    <n v="95.1"/>
    <n v="119.925"/>
  </r>
  <r>
    <x v="81"/>
    <s v="artigos_de_natal"/>
    <x v="63"/>
    <n v="5"/>
    <n v="5"/>
    <n v="527.98"/>
    <n v="417.88"/>
    <n v="110.1"/>
    <n v="83.575999999999993"/>
  </r>
  <r>
    <x v="81"/>
    <s v="audio"/>
    <x v="46"/>
    <n v="4"/>
    <n v="4"/>
    <n v="479.91"/>
    <n v="400.8"/>
    <n v="79.11"/>
    <n v="100.2"/>
  </r>
  <r>
    <x v="81"/>
    <s v="pc_gamer"/>
    <x v="22"/>
    <n v="1"/>
    <n v="2"/>
    <n v="457.38"/>
    <n v="438"/>
    <n v="19.38"/>
    <n v="438"/>
  </r>
  <r>
    <x v="81"/>
    <s v="artes_e_artesanato"/>
    <x v="64"/>
    <n v="6"/>
    <n v="7"/>
    <n v="427.36"/>
    <n v="335.89"/>
    <n v="91.47"/>
    <n v="55.981666666666669"/>
  </r>
  <r>
    <x v="81"/>
    <s v="telefonia_fixa"/>
    <x v="11"/>
    <n v="2"/>
    <n v="2"/>
    <n v="339.19"/>
    <n v="293.99"/>
    <n v="45.2"/>
    <n v="146.995"/>
  </r>
  <r>
    <x v="81"/>
    <s v="alimentos_bebidas"/>
    <x v="57"/>
    <n v="4"/>
    <n v="5"/>
    <n v="328.81"/>
    <n v="232.44"/>
    <n v="96.37"/>
    <n v="58.11"/>
  </r>
  <r>
    <x v="81"/>
    <s v="bebidas"/>
    <x v="54"/>
    <n v="3"/>
    <n v="3"/>
    <n v="311.75"/>
    <n v="258.89999999999998"/>
    <n v="52.85"/>
    <n v="86.3"/>
  </r>
  <r>
    <x v="81"/>
    <s v="fashion_roupa_masculina"/>
    <x v="25"/>
    <n v="4"/>
    <n v="4"/>
    <n v="252.51"/>
    <n v="183.8"/>
    <n v="68.709999999999994"/>
    <n v="45.95"/>
  </r>
  <r>
    <x v="81"/>
    <s v="artes"/>
    <x v="56"/>
    <n v="3"/>
    <n v="3"/>
    <n v="250.51"/>
    <n v="189.28"/>
    <n v="61.23"/>
    <n v="63.093333333333341"/>
  </r>
  <r>
    <x v="81"/>
    <s v="cine_foto"/>
    <x v="52"/>
    <n v="2"/>
    <n v="2"/>
    <n v="238.07"/>
    <n v="213.9"/>
    <n v="24.17"/>
    <n v="106.95"/>
  </r>
  <r>
    <x v="81"/>
    <s v="market_place"/>
    <x v="24"/>
    <n v="3"/>
    <n v="3"/>
    <n v="205.95"/>
    <n v="138.88"/>
    <n v="67.069999999999993"/>
    <n v="46.293333333333329"/>
  </r>
  <r>
    <x v="81"/>
    <s v="construcao_ferramentas_seguranca"/>
    <x v="50"/>
    <n v="2"/>
    <n v="2"/>
    <n v="169.97"/>
    <n v="134"/>
    <n v="35.97"/>
    <n v="67"/>
  </r>
  <r>
    <x v="81"/>
    <s v="portateis_cozinha_e_preparadores_de_alimentos"/>
    <x v="22"/>
    <n v="4"/>
    <n v="5"/>
    <n v="163.02000000000001"/>
    <n v="99.62"/>
    <n v="63.4"/>
    <n v="24.905000000000001"/>
  </r>
  <r>
    <x v="81"/>
    <s v="fashion_underwear_e_moda_praia"/>
    <x v="27"/>
    <n v="1"/>
    <n v="1"/>
    <n v="72.98"/>
    <n v="59.9"/>
    <n v="13.08"/>
    <n v="59.9"/>
  </r>
  <r>
    <x v="81"/>
    <s v="casa_conforto_2"/>
    <x v="38"/>
    <n v="1"/>
    <n v="1"/>
    <n v="32.22"/>
    <n v="12.9"/>
    <n v="19.32"/>
    <n v="12.9"/>
  </r>
  <r>
    <x v="82"/>
    <s v="beleza_saude"/>
    <x v="0"/>
    <n v="218"/>
    <n v="237"/>
    <n v="39296.28"/>
    <n v="34369.01"/>
    <n v="4927.2700000000004"/>
    <n v="157.65600917431195"/>
  </r>
  <r>
    <x v="82"/>
    <s v="utilidades_domesticas"/>
    <x v="17"/>
    <n v="171"/>
    <n v="194"/>
    <n v="27258.25"/>
    <n v="22421.65"/>
    <n v="4836.6000000000004"/>
    <n v="131.12076023391813"/>
  </r>
  <r>
    <x v="82"/>
    <s v="relogios_presentes"/>
    <x v="5"/>
    <n v="152"/>
    <n v="157"/>
    <n v="26097.7"/>
    <n v="23341.54"/>
    <n v="2756.16"/>
    <n v="153.56276315789472"/>
  </r>
  <r>
    <x v="82"/>
    <s v="cama_mesa_banho"/>
    <x v="9"/>
    <n v="165"/>
    <n v="197"/>
    <n v="24327.83"/>
    <n v="19906.849999999999"/>
    <n v="4420.9799999999996"/>
    <n v="120.64757575757575"/>
  </r>
  <r>
    <x v="82"/>
    <s v="moveis_decoracao"/>
    <x v="10"/>
    <n v="106"/>
    <n v="146"/>
    <n v="17530.599999999999"/>
    <n v="14046.44"/>
    <n v="3484.16"/>
    <n v="132.51358490566037"/>
  </r>
  <r>
    <x v="82"/>
    <s v="informatica_acessorios"/>
    <x v="19"/>
    <n v="132"/>
    <n v="147"/>
    <n v="17155.37"/>
    <n v="14214.14"/>
    <n v="2941.23"/>
    <n v="107.68287878787878"/>
  </r>
  <r>
    <x v="82"/>
    <s v="esporte_lazer"/>
    <x v="16"/>
    <n v="130"/>
    <n v="146"/>
    <n v="16707.52"/>
    <n v="13816.97"/>
    <n v="2890.55"/>
    <n v="106.28438461538461"/>
  </r>
  <r>
    <x v="82"/>
    <s v="telefonia"/>
    <x v="20"/>
    <n v="91"/>
    <n v="98"/>
    <n v="15247.84"/>
    <n v="13423.39"/>
    <n v="1824.45"/>
    <n v="147.50978021978023"/>
  </r>
  <r>
    <x v="82"/>
    <s v="automotivo"/>
    <x v="12"/>
    <n v="88"/>
    <n v="99"/>
    <n v="12249.76"/>
    <n v="10280.77"/>
    <n v="1968.99"/>
    <n v="116.82693181818181"/>
  </r>
  <r>
    <x v="82"/>
    <s v="bebes"/>
    <x v="13"/>
    <n v="85"/>
    <n v="90"/>
    <n v="11882.31"/>
    <n v="9732.57"/>
    <n v="2149.7399999999998"/>
    <n v="114.50082352941176"/>
  </r>
  <r>
    <x v="82"/>
    <s v="pet_shop"/>
    <x v="8"/>
    <n v="53"/>
    <n v="62"/>
    <n v="9217.49"/>
    <n v="8063.27"/>
    <n v="1154.22"/>
    <n v="152.13716981132075"/>
  </r>
  <r>
    <x v="82"/>
    <s v="perfumaria"/>
    <x v="26"/>
    <n v="65"/>
    <n v="70"/>
    <n v="8760.02"/>
    <n v="7574.68"/>
    <n v="1185.3399999999999"/>
    <n v="116.53353846153846"/>
  </r>
  <r>
    <x v="82"/>
    <s v="papelaria"/>
    <x v="15"/>
    <n v="63"/>
    <n v="69"/>
    <n v="7936.6"/>
    <n v="6562.84"/>
    <n v="1373.76"/>
    <n v="104.17206349206349"/>
  </r>
  <r>
    <x v="82"/>
    <s v="cool_stuff"/>
    <x v="1"/>
    <n v="38"/>
    <n v="40"/>
    <n v="6708.09"/>
    <n v="5522.86"/>
    <n v="1185.23"/>
    <n v="145.33842105263159"/>
  </r>
  <r>
    <x v="82"/>
    <s v="instrumentos_musicais"/>
    <x v="33"/>
    <n v="12"/>
    <n v="12"/>
    <n v="6704.09"/>
    <n v="6302.03"/>
    <n v="402.06"/>
    <n v="525.16916666666668"/>
  </r>
  <r>
    <x v="82"/>
    <s v="eletronicos"/>
    <x v="21"/>
    <n v="35"/>
    <n v="38"/>
    <n v="5572.36"/>
    <n v="4882.1899999999996"/>
    <n v="690.17"/>
    <n v="139.49114285714285"/>
  </r>
  <r>
    <x v="82"/>
    <s v="brinquedos"/>
    <x v="4"/>
    <n v="39"/>
    <n v="42"/>
    <n v="4889.25"/>
    <n v="4078.31"/>
    <n v="810.94"/>
    <n v="104.57205128205128"/>
  </r>
  <r>
    <x v="82"/>
    <s v="moveis_escritorio"/>
    <x v="31"/>
    <n v="15"/>
    <n v="19"/>
    <n v="4454.3599999999997"/>
    <n v="3570.92"/>
    <n v="883.44"/>
    <n v="238.06133333333335"/>
  </r>
  <r>
    <x v="82"/>
    <s v="eletrodomesticos"/>
    <x v="49"/>
    <n v="23"/>
    <n v="23"/>
    <n v="4285.8500000000004"/>
    <n v="3764.13"/>
    <n v="521.72"/>
    <n v="163.6578260869565"/>
  </r>
  <r>
    <x v="82"/>
    <s v="construcao_ferramentas_construcao"/>
    <x v="43"/>
    <n v="35"/>
    <n v="38"/>
    <n v="4068.42"/>
    <n v="3351.51"/>
    <n v="716.91"/>
    <n v="95.757428571428576"/>
  </r>
  <r>
    <x v="82"/>
    <s v="ferramentas_jardim"/>
    <x v="2"/>
    <n v="28"/>
    <n v="32"/>
    <n v="3866.92"/>
    <n v="3040.77"/>
    <n v="826.15"/>
    <n v="108.59892857142857"/>
  </r>
  <r>
    <x v="82"/>
    <s v="agro_industria_e_comercio"/>
    <x v="40"/>
    <n v="6"/>
    <n v="9"/>
    <n v="3604.82"/>
    <n v="3209.12"/>
    <n v="395.7"/>
    <n v="534.85333333333335"/>
  </r>
  <r>
    <x v="82"/>
    <s v="construcao_ferramentas_iluminacao"/>
    <x v="68"/>
    <n v="14"/>
    <n v="16"/>
    <n v="3322.89"/>
    <n v="2801.24"/>
    <n v="521.65"/>
    <n v="200.08857142857141"/>
  </r>
  <r>
    <x v="82"/>
    <s v="fashion_bolsas_e_acessorios"/>
    <x v="3"/>
    <n v="42"/>
    <n v="44"/>
    <n v="3159.4"/>
    <n v="2524.96"/>
    <n v="634.44000000000005"/>
    <n v="60.118095238095229"/>
  </r>
  <r>
    <x v="82"/>
    <s v="eletrodomesticos_2"/>
    <x v="23"/>
    <n v="5"/>
    <n v="5"/>
    <n v="2948.94"/>
    <n v="2559.31"/>
    <n v="389.63"/>
    <n v="511.86200000000002"/>
  </r>
  <r>
    <x v="82"/>
    <s v="moveis_sala"/>
    <x v="30"/>
    <n v="17"/>
    <n v="17"/>
    <n v="2772.66"/>
    <n v="2183.37"/>
    <n v="589.29"/>
    <n v="128.43352941176471"/>
  </r>
  <r>
    <x v="82"/>
    <s v="malas_acessorios"/>
    <x v="32"/>
    <n v="18"/>
    <n v="20"/>
    <n v="2562.9499999999998"/>
    <n v="2090.64"/>
    <n v="472.31"/>
    <n v="116.14666666666668"/>
  </r>
  <r>
    <x v="82"/>
    <s v="telefonia_fixa"/>
    <x v="11"/>
    <n v="4"/>
    <n v="4"/>
    <n v="2363.58"/>
    <n v="2234.7800000000002"/>
    <n v="128.80000000000001"/>
    <n v="558.69500000000005"/>
  </r>
  <r>
    <x v="82"/>
    <s v="casa_construcao"/>
    <x v="48"/>
    <n v="12"/>
    <n v="14"/>
    <n v="2288.91"/>
    <n v="1883.43"/>
    <n v="405.48"/>
    <n v="156.95249999999999"/>
  </r>
  <r>
    <x v="82"/>
    <s v="climatizacao"/>
    <x v="29"/>
    <n v="10"/>
    <n v="11"/>
    <n v="1780.96"/>
    <n v="1578.39"/>
    <n v="202.57"/>
    <n v="157.839"/>
  </r>
  <r>
    <x v="82"/>
    <s v="alimentos"/>
    <x v="39"/>
    <n v="19"/>
    <n v="19"/>
    <n v="1734.08"/>
    <n v="1429.36"/>
    <n v="304.72000000000003"/>
    <n v="75.229473684210518"/>
  </r>
  <r>
    <x v="82"/>
    <s v="consoles_games"/>
    <x v="7"/>
    <n v="8"/>
    <n v="8"/>
    <n v="1631.03"/>
    <n v="1425.79"/>
    <n v="205.24"/>
    <n v="178.22375"/>
  </r>
  <r>
    <x v="82"/>
    <s v="construcao_ferramentas_jardim"/>
    <x v="47"/>
    <n v="7"/>
    <n v="8"/>
    <n v="1566.62"/>
    <n v="1354.58"/>
    <n v="212.04"/>
    <n v="193.51142857142858"/>
  </r>
  <r>
    <x v="82"/>
    <s v="pcs"/>
    <x v="41"/>
    <n v="2"/>
    <n v="2"/>
    <n v="1536.35"/>
    <n v="1300"/>
    <n v="236.35"/>
    <n v="650"/>
  </r>
  <r>
    <x v="82"/>
    <s v="eletroportateis"/>
    <x v="18"/>
    <n v="8"/>
    <n v="8"/>
    <n v="1531.63"/>
    <n v="1351.65"/>
    <n v="179.98"/>
    <n v="168.95625000000001"/>
  </r>
  <r>
    <x v="82"/>
    <s v="moveis_cozinha_area_de_servico_jantar_e_jardim"/>
    <x v="36"/>
    <n v="9"/>
    <n v="9"/>
    <n v="1446.26"/>
    <n v="1221.49"/>
    <n v="224.77"/>
    <n v="135.72111111111113"/>
  </r>
  <r>
    <x v="82"/>
    <s v="unknown"/>
    <x v="22"/>
    <n v="9"/>
    <n v="9"/>
    <n v="1372.13"/>
    <n v="1222.53"/>
    <n v="149.6"/>
    <n v="135.83666666666667"/>
  </r>
  <r>
    <x v="82"/>
    <s v="portateis_casa_forno_e_cafe"/>
    <x v="66"/>
    <n v="4"/>
    <n v="4"/>
    <n v="1119.78"/>
    <n v="999.29"/>
    <n v="120.49"/>
    <n v="249.82249999999999"/>
  </r>
  <r>
    <x v="82"/>
    <s v="casa_conforto"/>
    <x v="44"/>
    <n v="8"/>
    <n v="8"/>
    <n v="1080.27"/>
    <n v="923.5"/>
    <n v="156.77000000000001"/>
    <n v="115.4375"/>
  </r>
  <r>
    <x v="82"/>
    <s v="construcao_ferramentas_seguranca"/>
    <x v="50"/>
    <n v="6"/>
    <n v="8"/>
    <n v="903.59"/>
    <n v="801.25"/>
    <n v="102.34"/>
    <n v="133.54166666666669"/>
  </r>
  <r>
    <x v="82"/>
    <s v="artes"/>
    <x v="56"/>
    <n v="9"/>
    <n v="9"/>
    <n v="853.49"/>
    <n v="698.92"/>
    <n v="154.57"/>
    <n v="77.657777777777781"/>
  </r>
  <r>
    <x v="82"/>
    <s v="livros_interesse_geral"/>
    <x v="35"/>
    <n v="11"/>
    <n v="11"/>
    <n v="751.66"/>
    <n v="621.14"/>
    <n v="130.52000000000001"/>
    <n v="56.467272727272729"/>
  </r>
  <r>
    <x v="82"/>
    <s v="bebidas"/>
    <x v="54"/>
    <n v="9"/>
    <n v="9"/>
    <n v="737.85"/>
    <n v="626.78"/>
    <n v="111.07"/>
    <n v="69.642222222222216"/>
  </r>
  <r>
    <x v="82"/>
    <s v="livros_tecnicos"/>
    <x v="51"/>
    <n v="8"/>
    <n v="8"/>
    <n v="728.42"/>
    <n v="598.96"/>
    <n v="129.46"/>
    <n v="74.87"/>
  </r>
  <r>
    <x v="82"/>
    <s v="sinalizacao_e_seguranca"/>
    <x v="58"/>
    <n v="4"/>
    <n v="5"/>
    <n v="617.21"/>
    <n v="539.88"/>
    <n v="77.33"/>
    <n v="134.97"/>
  </r>
  <r>
    <x v="82"/>
    <s v="audio"/>
    <x v="46"/>
    <n v="4"/>
    <n v="4"/>
    <n v="591.54"/>
    <n v="489.9"/>
    <n v="101.64"/>
    <n v="122.47499999999999"/>
  </r>
  <r>
    <x v="82"/>
    <s v="construcao_ferramentas_ferramentas"/>
    <x v="60"/>
    <n v="4"/>
    <n v="4"/>
    <n v="519.27"/>
    <n v="442.87"/>
    <n v="76.400000000000006"/>
    <n v="110.7175"/>
  </r>
  <r>
    <x v="82"/>
    <s v="industria_comercio_e_negocios"/>
    <x v="53"/>
    <n v="1"/>
    <n v="1"/>
    <n v="420.53"/>
    <n v="395"/>
    <n v="25.53"/>
    <n v="395"/>
  </r>
  <r>
    <x v="82"/>
    <s v="alimentos_bebidas"/>
    <x v="57"/>
    <n v="5"/>
    <n v="6"/>
    <n v="340.97"/>
    <n v="240.88"/>
    <n v="100.09"/>
    <n v="48.176000000000002"/>
  </r>
  <r>
    <x v="82"/>
    <s v="artigos_de_festas"/>
    <x v="69"/>
    <n v="4"/>
    <n v="4"/>
    <n v="314.44"/>
    <n v="219.39"/>
    <n v="95.05"/>
    <n v="54.847499999999997"/>
  </r>
  <r>
    <x v="82"/>
    <s v="fashion_roupa_masculina"/>
    <x v="25"/>
    <n v="1"/>
    <n v="1"/>
    <n v="250.91"/>
    <n v="198.8"/>
    <n v="52.11"/>
    <n v="198.8"/>
  </r>
  <r>
    <x v="82"/>
    <s v="fashion_calcados"/>
    <x v="28"/>
    <n v="1"/>
    <n v="1"/>
    <n v="249.2"/>
    <n v="220.7"/>
    <n v="28.5"/>
    <n v="220.7"/>
  </r>
  <r>
    <x v="82"/>
    <s v="moveis_quarto"/>
    <x v="6"/>
    <n v="1"/>
    <n v="2"/>
    <n v="239.5"/>
    <n v="190"/>
    <n v="49.5"/>
    <n v="190"/>
  </r>
  <r>
    <x v="82"/>
    <s v="market_place"/>
    <x v="24"/>
    <n v="1"/>
    <n v="1"/>
    <n v="122.05"/>
    <n v="106.99"/>
    <n v="15.06"/>
    <n v="106.99"/>
  </r>
  <r>
    <x v="82"/>
    <s v="musica"/>
    <x v="14"/>
    <n v="1"/>
    <n v="1"/>
    <n v="119.02"/>
    <n v="99.9"/>
    <n v="19.12"/>
    <n v="99.9"/>
  </r>
  <r>
    <x v="82"/>
    <s v="artes_e_artesanato"/>
    <x v="64"/>
    <n v="3"/>
    <n v="3"/>
    <n v="118.08"/>
    <n v="92.9"/>
    <n v="25.18"/>
    <n v="30.966666666666669"/>
  </r>
  <r>
    <x v="82"/>
    <s v="artigos_de_natal"/>
    <x v="63"/>
    <n v="3"/>
    <n v="3"/>
    <n v="111.67"/>
    <n v="82.06"/>
    <n v="29.61"/>
    <n v="27.353333333333335"/>
  </r>
  <r>
    <x v="82"/>
    <s v="fraldas_higiene"/>
    <x v="71"/>
    <n v="1"/>
    <n v="1"/>
    <n v="98.05"/>
    <n v="47"/>
    <n v="51.05"/>
    <n v="47"/>
  </r>
  <r>
    <x v="82"/>
    <s v="livros_importados"/>
    <x v="61"/>
    <n v="1"/>
    <n v="1"/>
    <n v="37.79"/>
    <n v="24.95"/>
    <n v="12.84"/>
    <n v="24.95"/>
  </r>
  <r>
    <x v="82"/>
    <s v="cine_foto"/>
    <x v="52"/>
    <n v="1"/>
    <n v="1"/>
    <n v="23.29"/>
    <n v="15.9"/>
    <n v="7.39"/>
    <n v="15.9"/>
  </r>
  <r>
    <x v="83"/>
    <s v="beleza_saude"/>
    <x v="0"/>
    <n v="234"/>
    <n v="253"/>
    <n v="44517.24"/>
    <n v="39496.21"/>
    <n v="5021.03"/>
    <n v="168.78722222222223"/>
  </r>
  <r>
    <x v="83"/>
    <s v="relogios_presentes"/>
    <x v="5"/>
    <n v="110"/>
    <n v="121"/>
    <n v="26256.09"/>
    <n v="23999.47"/>
    <n v="2256.62"/>
    <n v="218.17699999999999"/>
  </r>
  <r>
    <x v="83"/>
    <s v="cama_mesa_banho"/>
    <x v="9"/>
    <n v="160"/>
    <n v="193"/>
    <n v="21333.21"/>
    <n v="16958.82"/>
    <n v="4374.3900000000003"/>
    <n v="105.992625"/>
  </r>
  <r>
    <x v="83"/>
    <s v="utilidades_domesticas"/>
    <x v="17"/>
    <n v="155"/>
    <n v="171"/>
    <n v="21046.34"/>
    <n v="16924.16"/>
    <n v="4122.18"/>
    <n v="109.18812903225806"/>
  </r>
  <r>
    <x v="83"/>
    <s v="automotivo"/>
    <x v="12"/>
    <n v="129"/>
    <n v="135"/>
    <n v="19136.439999999999"/>
    <n v="15954.96"/>
    <n v="3181.48"/>
    <n v="123.68186046511629"/>
  </r>
  <r>
    <x v="83"/>
    <s v="moveis_decoracao"/>
    <x v="10"/>
    <n v="109"/>
    <n v="143"/>
    <n v="17461.490000000002"/>
    <n v="13485.13"/>
    <n v="3976.36"/>
    <n v="123.71678899082568"/>
  </r>
  <r>
    <x v="83"/>
    <s v="informatica_acessorios"/>
    <x v="19"/>
    <n v="112"/>
    <n v="128"/>
    <n v="17245.330000000002"/>
    <n v="14815.27"/>
    <n v="2430.06"/>
    <n v="132.27919642857142"/>
  </r>
  <r>
    <x v="83"/>
    <s v="telefonia"/>
    <x v="20"/>
    <n v="80"/>
    <n v="105"/>
    <n v="16839.78"/>
    <n v="14704.69"/>
    <n v="2135.09"/>
    <n v="183.80862500000001"/>
  </r>
  <r>
    <x v="83"/>
    <s v="esporte_lazer"/>
    <x v="16"/>
    <n v="115"/>
    <n v="126"/>
    <n v="15925.01"/>
    <n v="13377.03"/>
    <n v="2547.98"/>
    <n v="116.322"/>
  </r>
  <r>
    <x v="83"/>
    <s v="ferramentas_jardim"/>
    <x v="2"/>
    <n v="47"/>
    <n v="52"/>
    <n v="10257.32"/>
    <n v="8595.23"/>
    <n v="1662.09"/>
    <n v="182.8772340425532"/>
  </r>
  <r>
    <x v="83"/>
    <s v="pet_shop"/>
    <x v="8"/>
    <n v="52"/>
    <n v="64"/>
    <n v="9113.18"/>
    <n v="7836.5"/>
    <n v="1276.68"/>
    <n v="150.70192307692309"/>
  </r>
  <r>
    <x v="83"/>
    <s v="brinquedos"/>
    <x v="4"/>
    <n v="45"/>
    <n v="52"/>
    <n v="7008.55"/>
    <n v="5833.75"/>
    <n v="1174.8"/>
    <n v="129.63888888888889"/>
  </r>
  <r>
    <x v="83"/>
    <s v="perfumaria"/>
    <x v="26"/>
    <n v="52"/>
    <n v="55"/>
    <n v="6937.21"/>
    <n v="6045.54"/>
    <n v="891.67"/>
    <n v="116.26038461538462"/>
  </r>
  <r>
    <x v="83"/>
    <s v="bebes"/>
    <x v="13"/>
    <n v="59"/>
    <n v="61"/>
    <n v="6245.58"/>
    <n v="4888.26"/>
    <n v="1357.32"/>
    <n v="82.851864406779654"/>
  </r>
  <r>
    <x v="83"/>
    <s v="papelaria"/>
    <x v="15"/>
    <n v="51"/>
    <n v="52"/>
    <n v="6000.77"/>
    <n v="4841.1400000000003"/>
    <n v="1159.6300000000001"/>
    <n v="94.924313725490208"/>
  </r>
  <r>
    <x v="83"/>
    <s v="cool_stuff"/>
    <x v="1"/>
    <n v="38"/>
    <n v="39"/>
    <n v="5932.89"/>
    <n v="5215.3"/>
    <n v="717.59"/>
    <n v="137.24473684210525"/>
  </r>
  <r>
    <x v="83"/>
    <s v="construcao_ferramentas_construcao"/>
    <x v="43"/>
    <n v="27"/>
    <n v="39"/>
    <n v="5267.39"/>
    <n v="4590.8900000000003"/>
    <n v="676.5"/>
    <n v="170.03296296296298"/>
  </r>
  <r>
    <x v="83"/>
    <s v="eletronicos"/>
    <x v="21"/>
    <n v="48"/>
    <n v="51"/>
    <n v="4571.63"/>
    <n v="3628.89"/>
    <n v="942.74"/>
    <n v="75.601875000000007"/>
  </r>
  <r>
    <x v="83"/>
    <s v="construcao_ferramentas_iluminacao"/>
    <x v="68"/>
    <n v="25"/>
    <n v="27"/>
    <n v="4388.05"/>
    <n v="3635.47"/>
    <n v="752.58"/>
    <n v="145.4188"/>
  </r>
  <r>
    <x v="83"/>
    <s v="pcs"/>
    <x v="41"/>
    <n v="5"/>
    <n v="6"/>
    <n v="4354.49"/>
    <n v="4111.5"/>
    <n v="242.99"/>
    <n v="822.3"/>
  </r>
  <r>
    <x v="83"/>
    <s v="eletrodomesticos_2"/>
    <x v="23"/>
    <n v="3"/>
    <n v="3"/>
    <n v="3497.26"/>
    <n v="3315"/>
    <n v="182.26"/>
    <n v="1105"/>
  </r>
  <r>
    <x v="83"/>
    <s v="casa_construcao"/>
    <x v="48"/>
    <n v="21"/>
    <n v="23"/>
    <n v="3378.84"/>
    <n v="2786.12"/>
    <n v="592.72"/>
    <n v="132.67238095238096"/>
  </r>
  <r>
    <x v="83"/>
    <s v="moveis_escritorio"/>
    <x v="31"/>
    <n v="10"/>
    <n v="15"/>
    <n v="3347.49"/>
    <n v="2627.85"/>
    <n v="719.64"/>
    <n v="262.78500000000003"/>
  </r>
  <r>
    <x v="83"/>
    <s v="malas_acessorios"/>
    <x v="32"/>
    <n v="23"/>
    <n v="24"/>
    <n v="3048.93"/>
    <n v="2595.12"/>
    <n v="453.81"/>
    <n v="112.83130434782609"/>
  </r>
  <r>
    <x v="83"/>
    <s v="fashion_bolsas_e_acessorios"/>
    <x v="3"/>
    <n v="31"/>
    <n v="31"/>
    <n v="2548.87"/>
    <n v="2069.66"/>
    <n v="479.21"/>
    <n v="66.763225806451615"/>
  </r>
  <r>
    <x v="83"/>
    <s v="moveis_sala"/>
    <x v="30"/>
    <n v="13"/>
    <n v="13"/>
    <n v="2547.5500000000002"/>
    <n v="1907.6"/>
    <n v="639.95000000000005"/>
    <n v="146.73846153846154"/>
  </r>
  <r>
    <x v="83"/>
    <s v="instrumentos_musicais"/>
    <x v="33"/>
    <n v="16"/>
    <n v="18"/>
    <n v="2394.6"/>
    <n v="2011.7"/>
    <n v="382.9"/>
    <n v="125.73125"/>
  </r>
  <r>
    <x v="83"/>
    <s v="eletroportateis"/>
    <x v="18"/>
    <n v="9"/>
    <n v="9"/>
    <n v="2294.12"/>
    <n v="2002.58"/>
    <n v="291.54000000000002"/>
    <n v="222.50888888888889"/>
  </r>
  <r>
    <x v="83"/>
    <s v="alimentos"/>
    <x v="39"/>
    <n v="23"/>
    <n v="27"/>
    <n v="2168.81"/>
    <n v="1834.67"/>
    <n v="334.14"/>
    <n v="79.768260869565225"/>
  </r>
  <r>
    <x v="83"/>
    <s v="construcao_ferramentas_jardim"/>
    <x v="47"/>
    <n v="6"/>
    <n v="8"/>
    <n v="1974.69"/>
    <n v="1729.05"/>
    <n v="245.64"/>
    <n v="288.17500000000001"/>
  </r>
  <r>
    <x v="83"/>
    <s v="telefonia_fixa"/>
    <x v="11"/>
    <n v="6"/>
    <n v="6"/>
    <n v="1813.08"/>
    <n v="1714.49"/>
    <n v="98.59"/>
    <n v="285.74833333333333"/>
  </r>
  <r>
    <x v="83"/>
    <s v="eletrodomesticos"/>
    <x v="49"/>
    <n v="19"/>
    <n v="19"/>
    <n v="1705.68"/>
    <n v="1402.15"/>
    <n v="303.52999999999997"/>
    <n v="73.797368421052639"/>
  </r>
  <r>
    <x v="83"/>
    <s v="consoles_games"/>
    <x v="7"/>
    <n v="15"/>
    <n v="19"/>
    <n v="1694.38"/>
    <n v="1383.27"/>
    <n v="311.11"/>
    <n v="92.218000000000004"/>
  </r>
  <r>
    <x v="83"/>
    <s v="construcao_ferramentas_seguranca"/>
    <x v="50"/>
    <n v="5"/>
    <n v="6"/>
    <n v="1370.3"/>
    <n v="1217.42"/>
    <n v="152.88"/>
    <n v="243.48400000000001"/>
  </r>
  <r>
    <x v="83"/>
    <s v="portateis_cozinha_e_preparadores_de_alimentos"/>
    <x v="22"/>
    <n v="2"/>
    <n v="2"/>
    <n v="1256.3699999999999"/>
    <n v="1201.9000000000001"/>
    <n v="54.47"/>
    <n v="600.95000000000005"/>
  </r>
  <r>
    <x v="83"/>
    <s v="unknown"/>
    <x v="22"/>
    <n v="10"/>
    <n v="12"/>
    <n v="953.38"/>
    <n v="764.72"/>
    <n v="188.66"/>
    <n v="76.471999999999994"/>
  </r>
  <r>
    <x v="83"/>
    <s v="agro_industria_e_comercio"/>
    <x v="40"/>
    <n v="3"/>
    <n v="4"/>
    <n v="940.16"/>
    <n v="833.7"/>
    <n v="106.46"/>
    <n v="277.89999999999998"/>
  </r>
  <r>
    <x v="83"/>
    <s v="climatizacao"/>
    <x v="29"/>
    <n v="3"/>
    <n v="3"/>
    <n v="938.36"/>
    <n v="808.9"/>
    <n v="129.46"/>
    <n v="269.63333333333333"/>
  </r>
  <r>
    <x v="83"/>
    <s v="portateis_casa_forno_e_cafe"/>
    <x v="66"/>
    <n v="2"/>
    <n v="2"/>
    <n v="932.14"/>
    <n v="850"/>
    <n v="82.14"/>
    <n v="425"/>
  </r>
  <r>
    <x v="83"/>
    <s v="audio"/>
    <x v="46"/>
    <n v="6"/>
    <n v="6"/>
    <n v="829.99"/>
    <n v="738.6"/>
    <n v="91.39"/>
    <n v="123.1"/>
  </r>
  <r>
    <x v="83"/>
    <s v="sinalizacao_e_seguranca"/>
    <x v="58"/>
    <n v="6"/>
    <n v="10"/>
    <n v="818.71"/>
    <n v="692.13"/>
    <n v="126.58"/>
    <n v="115.355"/>
  </r>
  <r>
    <x v="83"/>
    <s v="livros_importados"/>
    <x v="61"/>
    <n v="1"/>
    <n v="1"/>
    <n v="804.96"/>
    <n v="749"/>
    <n v="55.96"/>
    <n v="749"/>
  </r>
  <r>
    <x v="83"/>
    <s v="livros_interesse_geral"/>
    <x v="35"/>
    <n v="11"/>
    <n v="13"/>
    <n v="792.6"/>
    <n v="545.98"/>
    <n v="246.62"/>
    <n v="49.634545454545453"/>
  </r>
  <r>
    <x v="83"/>
    <s v="moveis_quarto"/>
    <x v="6"/>
    <n v="2"/>
    <n v="3"/>
    <n v="721.5"/>
    <n v="537"/>
    <n v="184.5"/>
    <n v="268.5"/>
  </r>
  <r>
    <x v="83"/>
    <s v="industria_comercio_e_negocios"/>
    <x v="53"/>
    <n v="3"/>
    <n v="4"/>
    <n v="649.37"/>
    <n v="459.8"/>
    <n v="189.57"/>
    <n v="153.26666666666668"/>
  </r>
  <r>
    <x v="83"/>
    <s v="casa_conforto"/>
    <x v="44"/>
    <n v="4"/>
    <n v="5"/>
    <n v="647.95000000000005"/>
    <n v="552.70000000000005"/>
    <n v="95.25"/>
    <n v="138.17500000000001"/>
  </r>
  <r>
    <x v="83"/>
    <s v="livros_tecnicos"/>
    <x v="51"/>
    <n v="11"/>
    <n v="11"/>
    <n v="643.39"/>
    <n v="514.83000000000004"/>
    <n v="128.56"/>
    <n v="46.802727272727267"/>
  </r>
  <r>
    <x v="83"/>
    <s v="bebidas"/>
    <x v="54"/>
    <n v="8"/>
    <n v="8"/>
    <n v="639.9"/>
    <n v="463.33"/>
    <n v="176.57"/>
    <n v="57.916249999999998"/>
  </r>
  <r>
    <x v="83"/>
    <s v="artes"/>
    <x v="56"/>
    <n v="6"/>
    <n v="6"/>
    <n v="590.97"/>
    <n v="489.97"/>
    <n v="101"/>
    <n v="81.661666666666662"/>
  </r>
  <r>
    <x v="83"/>
    <s v="alimentos_bebidas"/>
    <x v="57"/>
    <n v="4"/>
    <n v="8"/>
    <n v="586.28"/>
    <n v="494.98"/>
    <n v="91.3"/>
    <n v="123.745"/>
  </r>
  <r>
    <x v="83"/>
    <s v="artigos_de_festas"/>
    <x v="69"/>
    <n v="3"/>
    <n v="3"/>
    <n v="541.1"/>
    <n v="471.1"/>
    <n v="70"/>
    <n v="157.03333333333333"/>
  </r>
  <r>
    <x v="83"/>
    <s v="artigos_de_natal"/>
    <x v="63"/>
    <n v="3"/>
    <n v="3"/>
    <n v="444.7"/>
    <n v="349.83"/>
    <n v="94.87"/>
    <n v="116.61"/>
  </r>
  <r>
    <x v="83"/>
    <s v="market_place"/>
    <x v="24"/>
    <n v="2"/>
    <n v="2"/>
    <n v="305.95999999999998"/>
    <n v="278.69"/>
    <n v="27.27"/>
    <n v="139.345"/>
  </r>
  <r>
    <x v="83"/>
    <s v="construcao_ferramentas_ferramentas"/>
    <x v="60"/>
    <n v="1"/>
    <n v="1"/>
    <n v="257.18"/>
    <n v="232.75"/>
    <n v="24.43"/>
    <n v="232.75"/>
  </r>
  <r>
    <x v="83"/>
    <s v="fashion_calcados"/>
    <x v="28"/>
    <n v="1"/>
    <n v="1"/>
    <n v="245.05"/>
    <n v="220.7"/>
    <n v="24.35"/>
    <n v="220.7"/>
  </r>
  <r>
    <x v="83"/>
    <s v="fashion_underwear_e_moda_praia"/>
    <x v="27"/>
    <n v="1"/>
    <n v="1"/>
    <n v="173.78"/>
    <n v="160"/>
    <n v="13.78"/>
    <n v="160"/>
  </r>
  <r>
    <x v="83"/>
    <s v="musica"/>
    <x v="14"/>
    <n v="3"/>
    <n v="3"/>
    <n v="129.79"/>
    <n v="84.61"/>
    <n v="45.18"/>
    <n v="28.203333333333333"/>
  </r>
  <r>
    <x v="83"/>
    <s v="moveis_cozinha_area_de_servico_jantar_e_jardim"/>
    <x v="36"/>
    <n v="1"/>
    <n v="1"/>
    <n v="75.099999999999994"/>
    <n v="56.9"/>
    <n v="18.2"/>
    <n v="56.9"/>
  </r>
  <r>
    <x v="83"/>
    <s v="fashion_roupa_masculina"/>
    <x v="25"/>
    <n v="1"/>
    <n v="1"/>
    <n v="62.02"/>
    <n v="52.9"/>
    <n v="9.1199999999999992"/>
    <n v="52.9"/>
  </r>
  <r>
    <x v="83"/>
    <s v="fraldas_higiene"/>
    <x v="71"/>
    <n v="1"/>
    <n v="1"/>
    <n v="58.98"/>
    <n v="46"/>
    <n v="12.98"/>
    <n v="46"/>
  </r>
  <r>
    <x v="83"/>
    <s v="fashion_roupa_feminina"/>
    <x v="37"/>
    <n v="1"/>
    <n v="1"/>
    <n v="57.17"/>
    <n v="34.99"/>
    <n v="22.18"/>
    <n v="34.99"/>
  </r>
  <r>
    <x v="83"/>
    <s v="cine_foto"/>
    <x v="52"/>
    <n v="1"/>
    <n v="1"/>
    <n v="31.13"/>
    <n v="15.9"/>
    <n v="15.23"/>
    <n v="15.9"/>
  </r>
  <r>
    <x v="84"/>
    <s v="beleza_saude"/>
    <x v="0"/>
    <n v="217"/>
    <n v="235"/>
    <n v="36378.559999999998"/>
    <n v="31551.34"/>
    <n v="4827.22"/>
    <n v="145.3978801843318"/>
  </r>
  <r>
    <x v="84"/>
    <s v="utilidades_domesticas"/>
    <x v="17"/>
    <n v="178"/>
    <n v="192"/>
    <n v="25351.919999999998"/>
    <n v="20656.560000000001"/>
    <n v="4695.3599999999997"/>
    <n v="116.04808988764044"/>
  </r>
  <r>
    <x v="84"/>
    <s v="cama_mesa_banho"/>
    <x v="9"/>
    <n v="179"/>
    <n v="211"/>
    <n v="23195.48"/>
    <n v="18661.07"/>
    <n v="4534.41"/>
    <n v="104.25178770949721"/>
  </r>
  <r>
    <x v="84"/>
    <s v="esporte_lazer"/>
    <x v="16"/>
    <n v="136"/>
    <n v="149"/>
    <n v="22424.720000000001"/>
    <n v="19559.990000000002"/>
    <n v="2864.73"/>
    <n v="143.82345588235296"/>
  </r>
  <r>
    <x v="84"/>
    <s v="relogios_presentes"/>
    <x v="5"/>
    <n v="107"/>
    <n v="112"/>
    <n v="21469.85"/>
    <n v="19639.37"/>
    <n v="1830.48"/>
    <n v="183.54551401869159"/>
  </r>
  <r>
    <x v="84"/>
    <s v="automotivo"/>
    <x v="12"/>
    <n v="98"/>
    <n v="103"/>
    <n v="20116.41"/>
    <n v="18142.93"/>
    <n v="1973.48"/>
    <n v="185.13193877551021"/>
  </r>
  <r>
    <x v="84"/>
    <s v="moveis_decoracao"/>
    <x v="10"/>
    <n v="103"/>
    <n v="124"/>
    <n v="15829.01"/>
    <n v="12942.18"/>
    <n v="2886.83"/>
    <n v="125.65223300970875"/>
  </r>
  <r>
    <x v="84"/>
    <s v="informatica_acessorios"/>
    <x v="19"/>
    <n v="116"/>
    <n v="123"/>
    <n v="13708.18"/>
    <n v="11329.34"/>
    <n v="2378.84"/>
    <n v="97.666724137931027"/>
  </r>
  <r>
    <x v="84"/>
    <s v="telefonia"/>
    <x v="20"/>
    <n v="62"/>
    <n v="62"/>
    <n v="10032.040000000001"/>
    <n v="8998.33"/>
    <n v="1033.71"/>
    <n v="145.1343548387097"/>
  </r>
  <r>
    <x v="84"/>
    <s v="construcao_ferramentas_construcao"/>
    <x v="43"/>
    <n v="40"/>
    <n v="58"/>
    <n v="8637.89"/>
    <n v="7544.69"/>
    <n v="1093.2"/>
    <n v="188.61725000000001"/>
  </r>
  <r>
    <x v="84"/>
    <s v="pet_shop"/>
    <x v="8"/>
    <n v="47"/>
    <n v="58"/>
    <n v="8619.23"/>
    <n v="7448.9"/>
    <n v="1170.33"/>
    <n v="158.48723404255318"/>
  </r>
  <r>
    <x v="84"/>
    <s v="perfumaria"/>
    <x v="26"/>
    <n v="48"/>
    <n v="51"/>
    <n v="7631.47"/>
    <n v="6784.89"/>
    <n v="846.58"/>
    <n v="141.35187500000001"/>
  </r>
  <r>
    <x v="84"/>
    <s v="bebes"/>
    <x v="13"/>
    <n v="46"/>
    <n v="48"/>
    <n v="7345.69"/>
    <n v="6250.44"/>
    <n v="1095.25"/>
    <n v="135.87913043478261"/>
  </r>
  <r>
    <x v="84"/>
    <s v="brinquedos"/>
    <x v="4"/>
    <n v="43"/>
    <n v="45"/>
    <n v="5757.08"/>
    <n v="4921.04"/>
    <n v="836.04"/>
    <n v="114.44279069767443"/>
  </r>
  <r>
    <x v="84"/>
    <s v="ferramentas_jardim"/>
    <x v="2"/>
    <n v="36"/>
    <n v="41"/>
    <n v="5380.62"/>
    <n v="4083.11"/>
    <n v="1297.51"/>
    <n v="113.41972222222222"/>
  </r>
  <r>
    <x v="84"/>
    <s v="cool_stuff"/>
    <x v="1"/>
    <n v="29"/>
    <n v="29"/>
    <n v="5061.54"/>
    <n v="4284.04"/>
    <n v="777.5"/>
    <n v="147.72551724137929"/>
  </r>
  <r>
    <x v="84"/>
    <s v="papelaria"/>
    <x v="15"/>
    <n v="41"/>
    <n v="45"/>
    <n v="4616.7"/>
    <n v="3850.43"/>
    <n v="766.27"/>
    <n v="93.912926829268287"/>
  </r>
  <r>
    <x v="84"/>
    <s v="fashion_bolsas_e_acessorios"/>
    <x v="3"/>
    <n v="34"/>
    <n v="36"/>
    <n v="3220.08"/>
    <n v="2655.61"/>
    <n v="564.47"/>
    <n v="78.106176470588238"/>
  </r>
  <r>
    <x v="84"/>
    <s v="alimentos"/>
    <x v="39"/>
    <n v="34"/>
    <n v="38"/>
    <n v="3196.88"/>
    <n v="2722.59"/>
    <n v="474.29"/>
    <n v="80.076176470588237"/>
  </r>
  <r>
    <x v="84"/>
    <s v="instrumentos_musicais"/>
    <x v="33"/>
    <n v="8"/>
    <n v="8"/>
    <n v="2462.62"/>
    <n v="2143.89"/>
    <n v="318.73"/>
    <n v="267.98624999999998"/>
  </r>
  <r>
    <x v="84"/>
    <s v="eletronicos"/>
    <x v="21"/>
    <n v="27"/>
    <n v="27"/>
    <n v="2261.0300000000002"/>
    <n v="1790.01"/>
    <n v="471.02"/>
    <n v="66.296666666666667"/>
  </r>
  <r>
    <x v="84"/>
    <s v="eletrodomesticos"/>
    <x v="49"/>
    <n v="24"/>
    <n v="25"/>
    <n v="2162.81"/>
    <n v="1628.57"/>
    <n v="534.24"/>
    <n v="67.857083333333335"/>
  </r>
  <r>
    <x v="84"/>
    <s v="malas_acessorios"/>
    <x v="32"/>
    <n v="18"/>
    <n v="18"/>
    <n v="2151.79"/>
    <n v="1719.65"/>
    <n v="432.14"/>
    <n v="95.536111111111111"/>
  </r>
  <r>
    <x v="84"/>
    <s v="eletrodomesticos_2"/>
    <x v="23"/>
    <n v="6"/>
    <n v="6"/>
    <n v="2069.85"/>
    <n v="1876.8"/>
    <n v="193.05"/>
    <n v="312.8"/>
  </r>
  <r>
    <x v="84"/>
    <s v="eletroportateis"/>
    <x v="18"/>
    <n v="6"/>
    <n v="6"/>
    <n v="1981.65"/>
    <n v="1783.33"/>
    <n v="198.32"/>
    <n v="297.22166666666664"/>
  </r>
  <r>
    <x v="84"/>
    <s v="moveis_escritorio"/>
    <x v="31"/>
    <n v="5"/>
    <n v="5"/>
    <n v="1966.7"/>
    <n v="1499.6"/>
    <n v="467.1"/>
    <n v="299.92"/>
  </r>
  <r>
    <x v="84"/>
    <s v="consoles_games"/>
    <x v="7"/>
    <n v="18"/>
    <n v="20"/>
    <n v="1886.96"/>
    <n v="1570.49"/>
    <n v="316.47000000000003"/>
    <n v="87.249444444444435"/>
  </r>
  <r>
    <x v="84"/>
    <s v="construcao_ferramentas_iluminacao"/>
    <x v="68"/>
    <n v="10"/>
    <n v="12"/>
    <n v="1884.26"/>
    <n v="1564.94"/>
    <n v="319.32"/>
    <n v="156.494"/>
  </r>
  <r>
    <x v="84"/>
    <s v="construcao_ferramentas_seguranca"/>
    <x v="50"/>
    <n v="8"/>
    <n v="8"/>
    <n v="1665.32"/>
    <n v="1436.71"/>
    <n v="228.61"/>
    <n v="179.58875"/>
  </r>
  <r>
    <x v="84"/>
    <s v="moveis_quarto"/>
    <x v="6"/>
    <n v="5"/>
    <n v="5"/>
    <n v="1438.96"/>
    <n v="1132"/>
    <n v="306.95999999999998"/>
    <n v="226.4"/>
  </r>
  <r>
    <x v="84"/>
    <s v="pcs"/>
    <x v="41"/>
    <n v="1"/>
    <n v="1"/>
    <n v="1405.09"/>
    <n v="1390"/>
    <n v="15.09"/>
    <n v="1390"/>
  </r>
  <r>
    <x v="84"/>
    <s v="casa_construcao"/>
    <x v="48"/>
    <n v="10"/>
    <n v="10"/>
    <n v="1285.42"/>
    <n v="1105.55"/>
    <n v="179.87"/>
    <n v="110.55500000000001"/>
  </r>
  <r>
    <x v="84"/>
    <s v="moveis_sala"/>
    <x v="30"/>
    <n v="8"/>
    <n v="9"/>
    <n v="1162.6300000000001"/>
    <n v="902.8"/>
    <n v="259.83"/>
    <n v="112.85"/>
  </r>
  <r>
    <x v="84"/>
    <s v="climatizacao"/>
    <x v="29"/>
    <n v="2"/>
    <n v="4"/>
    <n v="1017.29"/>
    <n v="939.9"/>
    <n v="77.39"/>
    <n v="469.95"/>
  </r>
  <r>
    <x v="84"/>
    <s v="unknown"/>
    <x v="22"/>
    <n v="9"/>
    <n v="9"/>
    <n v="932.05"/>
    <n v="782.69"/>
    <n v="149.36000000000001"/>
    <n v="86.965555555555554"/>
  </r>
  <r>
    <x v="84"/>
    <s v="moveis_cozinha_area_de_servico_jantar_e_jardim"/>
    <x v="36"/>
    <n v="7"/>
    <n v="7"/>
    <n v="890.33"/>
    <n v="653.17999999999995"/>
    <n v="237.15"/>
    <n v="93.311428571428564"/>
  </r>
  <r>
    <x v="84"/>
    <s v="casa_conforto"/>
    <x v="44"/>
    <n v="5"/>
    <n v="5"/>
    <n v="822.99"/>
    <n v="696.78"/>
    <n v="126.21"/>
    <n v="139.35599999999999"/>
  </r>
  <r>
    <x v="84"/>
    <s v="portateis_casa_forno_e_cafe"/>
    <x v="66"/>
    <n v="7"/>
    <n v="7"/>
    <n v="800.39"/>
    <n v="685.71"/>
    <n v="114.68"/>
    <n v="97.958571428571432"/>
  </r>
  <r>
    <x v="84"/>
    <s v="audio"/>
    <x v="46"/>
    <n v="6"/>
    <n v="6"/>
    <n v="755.24"/>
    <n v="659.9"/>
    <n v="95.34"/>
    <n v="109.98333333333333"/>
  </r>
  <r>
    <x v="84"/>
    <s v="bebidas"/>
    <x v="54"/>
    <n v="6"/>
    <n v="9"/>
    <n v="636.17999999999995"/>
    <n v="535.46"/>
    <n v="100.72"/>
    <n v="89.243333333333339"/>
  </r>
  <r>
    <x v="84"/>
    <s v="sinalizacao_e_seguranca"/>
    <x v="58"/>
    <n v="5"/>
    <n v="5"/>
    <n v="621.26"/>
    <n v="515.70000000000005"/>
    <n v="105.56"/>
    <n v="103.14"/>
  </r>
  <r>
    <x v="84"/>
    <s v="construcao_ferramentas_jardim"/>
    <x v="47"/>
    <n v="4"/>
    <n v="4"/>
    <n v="572.98"/>
    <n v="452.25"/>
    <n v="120.73"/>
    <n v="113.0625"/>
  </r>
  <r>
    <x v="84"/>
    <s v="livros_tecnicos"/>
    <x v="51"/>
    <n v="8"/>
    <n v="8"/>
    <n v="567.22"/>
    <n v="429.69"/>
    <n v="137.53"/>
    <n v="53.71125"/>
  </r>
  <r>
    <x v="84"/>
    <s v="artigos_de_festas"/>
    <x v="69"/>
    <n v="4"/>
    <n v="4"/>
    <n v="501.5"/>
    <n v="419.9"/>
    <n v="81.599999999999994"/>
    <n v="104.97499999999999"/>
  </r>
  <r>
    <x v="84"/>
    <s v="construcao_ferramentas_ferramentas"/>
    <x v="60"/>
    <n v="6"/>
    <n v="6"/>
    <n v="501.35"/>
    <n v="406.76"/>
    <n v="94.59"/>
    <n v="67.793333333333337"/>
  </r>
  <r>
    <x v="84"/>
    <s v="cine_foto"/>
    <x v="52"/>
    <n v="3"/>
    <n v="3"/>
    <n v="356.1"/>
    <n v="297.8"/>
    <n v="58.3"/>
    <n v="99.266666666666666"/>
  </r>
  <r>
    <x v="84"/>
    <s v="livros_interesse_geral"/>
    <x v="35"/>
    <n v="7"/>
    <n v="7"/>
    <n v="350.84"/>
    <n v="260.45"/>
    <n v="90.39"/>
    <n v="37.207142857142856"/>
  </r>
  <r>
    <x v="84"/>
    <s v="market_place"/>
    <x v="24"/>
    <n v="3"/>
    <n v="3"/>
    <n v="337.68"/>
    <n v="253.69"/>
    <n v="83.99"/>
    <n v="84.563333333333333"/>
  </r>
  <r>
    <x v="84"/>
    <s v="musica"/>
    <x v="14"/>
    <n v="2"/>
    <n v="2"/>
    <n v="333.8"/>
    <n v="313.3"/>
    <n v="20.5"/>
    <n v="156.65"/>
  </r>
  <r>
    <x v="84"/>
    <s v="industria_comercio_e_negocios"/>
    <x v="53"/>
    <n v="2"/>
    <n v="2"/>
    <n v="319.86"/>
    <n v="254.99"/>
    <n v="64.87"/>
    <n v="127.495"/>
  </r>
  <r>
    <x v="84"/>
    <s v="artes_e_artesanato"/>
    <x v="64"/>
    <n v="3"/>
    <n v="3"/>
    <n v="305.24"/>
    <n v="269.47000000000003"/>
    <n v="35.770000000000003"/>
    <n v="89.823333333333338"/>
  </r>
  <r>
    <x v="84"/>
    <s v="pc_gamer"/>
    <x v="22"/>
    <n v="1"/>
    <n v="1"/>
    <n v="238.63"/>
    <n v="219"/>
    <n v="19.63"/>
    <n v="219"/>
  </r>
  <r>
    <x v="84"/>
    <s v="artigos_de_natal"/>
    <x v="63"/>
    <n v="5"/>
    <n v="5"/>
    <n v="215.4"/>
    <n v="132.47999999999999"/>
    <n v="82.92"/>
    <n v="26.495999999999999"/>
  </r>
  <r>
    <x v="84"/>
    <s v="artes"/>
    <x v="56"/>
    <n v="2"/>
    <n v="2"/>
    <n v="199.08"/>
    <n v="167.49"/>
    <n v="31.59"/>
    <n v="83.745000000000005"/>
  </r>
  <r>
    <x v="84"/>
    <s v="fashion_roupa_masculina"/>
    <x v="25"/>
    <n v="1"/>
    <n v="1"/>
    <n v="154.05000000000001"/>
    <n v="129.99"/>
    <n v="24.06"/>
    <n v="129.99"/>
  </r>
  <r>
    <x v="84"/>
    <s v="alimentos_bebidas"/>
    <x v="57"/>
    <n v="3"/>
    <n v="3"/>
    <n v="131.16"/>
    <n v="86.75"/>
    <n v="44.41"/>
    <n v="28.916666666666668"/>
  </r>
  <r>
    <x v="84"/>
    <s v="portateis_cozinha_e_preparadores_de_alimentos"/>
    <x v="22"/>
    <n v="1"/>
    <n v="1"/>
    <n v="103.68"/>
    <n v="83.9"/>
    <n v="19.78"/>
    <n v="83.9"/>
  </r>
  <r>
    <x v="84"/>
    <s v="telefonia_fixa"/>
    <x v="11"/>
    <n v="1"/>
    <n v="1"/>
    <n v="86.58"/>
    <n v="69.900000000000006"/>
    <n v="16.68"/>
    <n v="69.900000000000006"/>
  </r>
  <r>
    <x v="84"/>
    <s v="fashion_esporte"/>
    <x v="55"/>
    <n v="1"/>
    <n v="1"/>
    <n v="83.05"/>
    <n v="69.900000000000006"/>
    <n v="13.15"/>
    <n v="69.900000000000006"/>
  </r>
  <r>
    <x v="84"/>
    <s v="fraldas_higiene"/>
    <x v="71"/>
    <n v="1"/>
    <n v="1"/>
    <n v="58.98"/>
    <n v="46"/>
    <n v="12.98"/>
    <n v="46"/>
  </r>
  <r>
    <x v="84"/>
    <s v="fashion_calcados"/>
    <x v="28"/>
    <n v="1"/>
    <n v="1"/>
    <n v="42.77"/>
    <n v="29.9"/>
    <n v="12.87"/>
    <n v="29.9"/>
  </r>
  <r>
    <x v="84"/>
    <s v="agro_industria_e_comercio"/>
    <x v="40"/>
    <n v="1"/>
    <n v="1"/>
    <n v="42.17"/>
    <n v="23.9"/>
    <n v="18.27"/>
    <n v="23.9"/>
  </r>
  <r>
    <x v="85"/>
    <s v="beleza_saude"/>
    <x v="0"/>
    <n v="137"/>
    <n v="146"/>
    <n v="22979.41"/>
    <n v="20585.72"/>
    <n v="2393.69"/>
    <n v="150.2607299270073"/>
  </r>
  <r>
    <x v="85"/>
    <s v="cama_mesa_banho"/>
    <x v="9"/>
    <n v="88"/>
    <n v="104"/>
    <n v="11653.72"/>
    <n v="9782.7099999999991"/>
    <n v="1871.01"/>
    <n v="111.1671590909091"/>
  </r>
  <r>
    <x v="85"/>
    <s v="utilidades_domesticas"/>
    <x v="17"/>
    <n v="85"/>
    <n v="108"/>
    <n v="10511.21"/>
    <n v="8459.0300000000007"/>
    <n v="2052.1799999999998"/>
    <n v="99.518000000000001"/>
  </r>
  <r>
    <x v="85"/>
    <s v="relogios_presentes"/>
    <x v="5"/>
    <n v="55"/>
    <n v="60"/>
    <n v="9161.36"/>
    <n v="8326.74"/>
    <n v="834.62"/>
    <n v="151.39527272727273"/>
  </r>
  <r>
    <x v="85"/>
    <s v="construcao_ferramentas_construcao"/>
    <x v="43"/>
    <n v="31"/>
    <n v="37"/>
    <n v="9032.9699999999993"/>
    <n v="8306.59"/>
    <n v="726.38"/>
    <n v="267.95451612903224"/>
  </r>
  <r>
    <x v="85"/>
    <s v="esporte_lazer"/>
    <x v="16"/>
    <n v="74"/>
    <n v="79"/>
    <n v="8337.1"/>
    <n v="7200.34"/>
    <n v="1136.76"/>
    <n v="97.301891891891884"/>
  </r>
  <r>
    <x v="85"/>
    <s v="perfumaria"/>
    <x v="26"/>
    <n v="52"/>
    <n v="58"/>
    <n v="6807.12"/>
    <n v="5872.51"/>
    <n v="934.61"/>
    <n v="112.93288461538461"/>
  </r>
  <r>
    <x v="85"/>
    <s v="automotivo"/>
    <x v="12"/>
    <n v="55"/>
    <n v="59"/>
    <n v="6125.56"/>
    <n v="5070.9399999999996"/>
    <n v="1054.6199999999999"/>
    <n v="92.198909090909098"/>
  </r>
  <r>
    <x v="85"/>
    <s v="moveis_decoracao"/>
    <x v="10"/>
    <n v="52"/>
    <n v="60"/>
    <n v="5809.95"/>
    <n v="4736.1000000000004"/>
    <n v="1073.8499999999999"/>
    <n v="91.078846153846158"/>
  </r>
  <r>
    <x v="85"/>
    <s v="informatica_acessorios"/>
    <x v="19"/>
    <n v="53"/>
    <n v="58"/>
    <n v="4732.2299999999996"/>
    <n v="3871.09"/>
    <n v="861.14"/>
    <n v="73.039433962264155"/>
  </r>
  <r>
    <x v="85"/>
    <s v="pet_shop"/>
    <x v="8"/>
    <n v="28"/>
    <n v="29"/>
    <n v="4145.92"/>
    <n v="3626.72"/>
    <n v="519.20000000000005"/>
    <n v="129.52571428571429"/>
  </r>
  <r>
    <x v="85"/>
    <s v="telefonia"/>
    <x v="20"/>
    <n v="31"/>
    <n v="35"/>
    <n v="3821.67"/>
    <n v="3376.26"/>
    <n v="445.41"/>
    <n v="108.9116129032258"/>
  </r>
  <r>
    <x v="85"/>
    <s v="brinquedos"/>
    <x v="4"/>
    <n v="30"/>
    <n v="32"/>
    <n v="3705.79"/>
    <n v="3092.38"/>
    <n v="613.41"/>
    <n v="103.07933333333334"/>
  </r>
  <r>
    <x v="85"/>
    <s v="pcs"/>
    <x v="41"/>
    <n v="4"/>
    <n v="5"/>
    <n v="3468.67"/>
    <n v="3210"/>
    <n v="258.67"/>
    <n v="802.5"/>
  </r>
  <r>
    <x v="85"/>
    <s v="papelaria"/>
    <x v="15"/>
    <n v="25"/>
    <n v="29"/>
    <n v="3055.18"/>
    <n v="2477.91"/>
    <n v="577.27"/>
    <n v="99.116399999999999"/>
  </r>
  <r>
    <x v="85"/>
    <s v="bebes"/>
    <x v="13"/>
    <n v="31"/>
    <n v="33"/>
    <n v="2747.52"/>
    <n v="2234.9899999999998"/>
    <n v="512.53"/>
    <n v="72.096451612903238"/>
  </r>
  <r>
    <x v="85"/>
    <s v="cool_stuff"/>
    <x v="1"/>
    <n v="19"/>
    <n v="19"/>
    <n v="2745.49"/>
    <n v="2403.5500000000002"/>
    <n v="341.94"/>
    <n v="126.50263157894737"/>
  </r>
  <r>
    <x v="85"/>
    <s v="alimentos"/>
    <x v="39"/>
    <n v="26"/>
    <n v="30"/>
    <n v="2449.38"/>
    <n v="2117.21"/>
    <n v="332.17"/>
    <n v="81.431153846153848"/>
  </r>
  <r>
    <x v="85"/>
    <s v="eletronicos"/>
    <x v="21"/>
    <n v="16"/>
    <n v="16"/>
    <n v="2167.7199999999998"/>
    <n v="1838.98"/>
    <n v="328.74"/>
    <n v="114.93625"/>
  </r>
  <r>
    <x v="85"/>
    <s v="ferramentas_jardim"/>
    <x v="2"/>
    <n v="17"/>
    <n v="18"/>
    <n v="2051.4699999999998"/>
    <n v="1617.74"/>
    <n v="433.73"/>
    <n v="95.161176470588231"/>
  </r>
  <r>
    <x v="85"/>
    <s v="industria_comercio_e_negocios"/>
    <x v="53"/>
    <n v="4"/>
    <n v="4"/>
    <n v="1774.82"/>
    <n v="1649.9"/>
    <n v="124.92"/>
    <n v="412.47500000000002"/>
  </r>
  <r>
    <x v="85"/>
    <s v="fashion_bolsas_e_acessorios"/>
    <x v="3"/>
    <n v="21"/>
    <n v="22"/>
    <n v="1659.51"/>
    <n v="1367.99"/>
    <n v="291.52"/>
    <n v="65.142380952380947"/>
  </r>
  <r>
    <x v="85"/>
    <s v="construcao_ferramentas_iluminacao"/>
    <x v="68"/>
    <n v="9"/>
    <n v="11"/>
    <n v="1433.66"/>
    <n v="1211.8800000000001"/>
    <n v="221.78"/>
    <n v="134.65333333333334"/>
  </r>
  <r>
    <x v="85"/>
    <s v="eletroportateis"/>
    <x v="18"/>
    <n v="3"/>
    <n v="3"/>
    <n v="1224.3800000000001"/>
    <n v="1177.3900000000001"/>
    <n v="46.99"/>
    <n v="392.46333333333337"/>
  </r>
  <r>
    <x v="85"/>
    <s v="agro_industria_e_comercio"/>
    <x v="40"/>
    <n v="6"/>
    <n v="6"/>
    <n v="1156.1300000000001"/>
    <n v="1036.0899999999999"/>
    <n v="120.04"/>
    <n v="172.68166666666667"/>
  </r>
  <r>
    <x v="85"/>
    <s v="malas_acessorios"/>
    <x v="32"/>
    <n v="9"/>
    <n v="9"/>
    <n v="1126.44"/>
    <n v="947.23"/>
    <n v="179.21"/>
    <n v="105.24777777777778"/>
  </r>
  <r>
    <x v="85"/>
    <s v="consoles_games"/>
    <x v="7"/>
    <n v="12"/>
    <n v="12"/>
    <n v="1039.79"/>
    <n v="854.77"/>
    <n v="185.02"/>
    <n v="71.230833333333337"/>
  </r>
  <r>
    <x v="85"/>
    <s v="construcao_ferramentas_seguranca"/>
    <x v="50"/>
    <n v="5"/>
    <n v="6"/>
    <n v="869.26"/>
    <n v="791.84"/>
    <n v="77.42"/>
    <n v="158.36799999999999"/>
  </r>
  <r>
    <x v="85"/>
    <s v="moveis_sala"/>
    <x v="30"/>
    <n v="5"/>
    <n v="6"/>
    <n v="833.44"/>
    <n v="716.47"/>
    <n v="116.97"/>
    <n v="143.29400000000001"/>
  </r>
  <r>
    <x v="85"/>
    <s v="casa_construcao"/>
    <x v="48"/>
    <n v="3"/>
    <n v="3"/>
    <n v="772.7"/>
    <n v="670.86"/>
    <n v="101.84"/>
    <n v="223.62"/>
  </r>
  <r>
    <x v="85"/>
    <s v="artes_e_artesanato"/>
    <x v="64"/>
    <n v="4"/>
    <n v="4"/>
    <n v="704.73"/>
    <n v="589.29"/>
    <n v="115.44"/>
    <n v="147.32249999999999"/>
  </r>
  <r>
    <x v="85"/>
    <s v="climatizacao"/>
    <x v="29"/>
    <n v="4"/>
    <n v="5"/>
    <n v="597.88"/>
    <n v="508.7"/>
    <n v="89.18"/>
    <n v="127.175"/>
  </r>
  <r>
    <x v="85"/>
    <s v="eletrodomesticos"/>
    <x v="49"/>
    <n v="9"/>
    <n v="9"/>
    <n v="575.29"/>
    <n v="446.16"/>
    <n v="129.13"/>
    <n v="49.573333333333331"/>
  </r>
  <r>
    <x v="85"/>
    <s v="portateis_casa_forno_e_cafe"/>
    <x v="66"/>
    <n v="4"/>
    <n v="4"/>
    <n v="538.82000000000005"/>
    <n v="461.72"/>
    <n v="77.099999999999994"/>
    <n v="115.43"/>
  </r>
  <r>
    <x v="85"/>
    <s v="audio"/>
    <x v="46"/>
    <n v="8"/>
    <n v="10"/>
    <n v="527.48"/>
    <n v="385.1"/>
    <n v="142.38"/>
    <n v="48.137500000000003"/>
  </r>
  <r>
    <x v="85"/>
    <s v="unknown"/>
    <x v="22"/>
    <n v="4"/>
    <n v="4"/>
    <n v="519.54"/>
    <n v="445.78"/>
    <n v="73.760000000000005"/>
    <n v="111.44499999999999"/>
  </r>
  <r>
    <x v="85"/>
    <s v="instrumentos_musicais"/>
    <x v="33"/>
    <n v="5"/>
    <n v="5"/>
    <n v="506.7"/>
    <n v="369.5"/>
    <n v="137.19999999999999"/>
    <n v="73.900000000000006"/>
  </r>
  <r>
    <x v="85"/>
    <s v="moveis_quarto"/>
    <x v="6"/>
    <n v="2"/>
    <n v="2"/>
    <n v="419.92"/>
    <n v="338"/>
    <n v="81.92"/>
    <n v="169"/>
  </r>
  <r>
    <x v="85"/>
    <s v="livros_interesse_geral"/>
    <x v="35"/>
    <n v="7"/>
    <n v="7"/>
    <n v="396.3"/>
    <n v="313.10000000000002"/>
    <n v="83.2"/>
    <n v="44.728571428571428"/>
  </r>
  <r>
    <x v="85"/>
    <s v="alimentos_bebidas"/>
    <x v="57"/>
    <n v="5"/>
    <n v="6"/>
    <n v="364.44"/>
    <n v="266"/>
    <n v="98.44"/>
    <n v="53.2"/>
  </r>
  <r>
    <x v="85"/>
    <s v="market_place"/>
    <x v="24"/>
    <n v="2"/>
    <n v="2"/>
    <n v="342.28"/>
    <n v="309.89999999999998"/>
    <n v="32.380000000000003"/>
    <n v="154.94999999999999"/>
  </r>
  <r>
    <x v="85"/>
    <s v="cine_foto"/>
    <x v="52"/>
    <n v="3"/>
    <n v="4"/>
    <n v="309.89"/>
    <n v="265.69"/>
    <n v="44.2"/>
    <n v="88.563333333333333"/>
  </r>
  <r>
    <x v="85"/>
    <s v="moveis_cozinha_area_de_servico_jantar_e_jardim"/>
    <x v="36"/>
    <n v="3"/>
    <n v="3"/>
    <n v="302.26"/>
    <n v="244.8"/>
    <n v="57.46"/>
    <n v="81.599999999999994"/>
  </r>
  <r>
    <x v="85"/>
    <s v="fashion_calcados"/>
    <x v="28"/>
    <n v="1"/>
    <n v="1"/>
    <n v="289.39"/>
    <n v="220.7"/>
    <n v="68.69"/>
    <n v="220.7"/>
  </r>
  <r>
    <x v="85"/>
    <s v="casa_conforto"/>
    <x v="44"/>
    <n v="1"/>
    <n v="1"/>
    <n v="286.18"/>
    <n v="269"/>
    <n v="17.18"/>
    <n v="269"/>
  </r>
  <r>
    <x v="85"/>
    <s v="sinalizacao_e_seguranca"/>
    <x v="58"/>
    <n v="2"/>
    <n v="3"/>
    <n v="228.53"/>
    <n v="182.88"/>
    <n v="45.65"/>
    <n v="91.44"/>
  </r>
  <r>
    <x v="85"/>
    <s v="construcao_ferramentas_ferramentas"/>
    <x v="60"/>
    <n v="3"/>
    <n v="3"/>
    <n v="219.24"/>
    <n v="173.39"/>
    <n v="45.85"/>
    <n v="57.79666666666666"/>
  </r>
  <r>
    <x v="85"/>
    <s v="artigos_de_festas"/>
    <x v="69"/>
    <n v="2"/>
    <n v="2"/>
    <n v="200.15"/>
    <n v="150"/>
    <n v="50.15"/>
    <n v="75"/>
  </r>
  <r>
    <x v="85"/>
    <s v="eletrodomesticos_2"/>
    <x v="23"/>
    <n v="1"/>
    <n v="1"/>
    <n v="197.49"/>
    <n v="170"/>
    <n v="27.49"/>
    <n v="170"/>
  </r>
  <r>
    <x v="85"/>
    <s v="fraldas_higiene"/>
    <x v="71"/>
    <n v="1"/>
    <n v="1"/>
    <n v="158.97"/>
    <n v="139.88999999999999"/>
    <n v="19.079999999999998"/>
    <n v="139.88999999999999"/>
  </r>
  <r>
    <x v="85"/>
    <s v="livros_tecnicos"/>
    <x v="51"/>
    <n v="4"/>
    <n v="5"/>
    <n v="155.63"/>
    <n v="114.3"/>
    <n v="41.33"/>
    <n v="28.574999999999999"/>
  </r>
  <r>
    <x v="85"/>
    <s v="moveis_escritorio"/>
    <x v="31"/>
    <n v="1"/>
    <n v="1"/>
    <n v="126.9"/>
    <n v="99.9"/>
    <n v="27"/>
    <n v="99.9"/>
  </r>
  <r>
    <x v="85"/>
    <s v="fashion_roupa_feminina"/>
    <x v="37"/>
    <n v="1"/>
    <n v="2"/>
    <n v="111.96"/>
    <n v="94.98"/>
    <n v="16.98"/>
    <n v="94.98"/>
  </r>
  <r>
    <x v="85"/>
    <s v="artes"/>
    <x v="56"/>
    <n v="1"/>
    <n v="1"/>
    <n v="106.93"/>
    <n v="97.5"/>
    <n v="9.43"/>
    <n v="97.5"/>
  </r>
  <r>
    <x v="85"/>
    <s v="construcao_ferramentas_jardim"/>
    <x v="47"/>
    <n v="1"/>
    <n v="1"/>
    <n v="82.16"/>
    <n v="72.900000000000006"/>
    <n v="9.26"/>
    <n v="72.900000000000006"/>
  </r>
  <r>
    <x v="85"/>
    <s v="bebidas"/>
    <x v="54"/>
    <n v="2"/>
    <n v="2"/>
    <n v="69.790000000000006"/>
    <n v="42.49"/>
    <n v="27.3"/>
    <n v="21.245000000000001"/>
  </r>
  <r>
    <x v="85"/>
    <s v="dvds_blu_ray"/>
    <x v="45"/>
    <n v="1"/>
    <n v="1"/>
    <n v="16.29"/>
    <n v="8.9"/>
    <n v="7.39"/>
    <n v="8.9"/>
  </r>
  <r>
    <x v="86"/>
    <m/>
    <x v="72"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0">
  <r>
    <d v="2017-01-02T00:00:00"/>
    <s v="beleza_saude"/>
    <x v="0"/>
    <n v="2"/>
    <n v="2"/>
    <n v="1056.1400000000001"/>
    <n v="1006"/>
    <n v="50.14"/>
  </r>
  <r>
    <d v="2017-01-02T00:00:00"/>
    <s v="cool_stuff"/>
    <x v="1"/>
    <n v="1"/>
    <n v="2"/>
    <n v="846.52"/>
    <n v="798"/>
    <n v="48.52"/>
  </r>
  <r>
    <d v="2017-01-02T00:00:00"/>
    <s v="ferramentas_jardim"/>
    <x v="2"/>
    <n v="2"/>
    <n v="2"/>
    <n v="348.71"/>
    <n v="304.89999999999998"/>
    <n v="43.81"/>
  </r>
  <r>
    <d v="2017-01-02T00:00:00"/>
    <s v="fashion_bolsas_e_acessorios"/>
    <x v="3"/>
    <n v="10"/>
    <n v="10"/>
    <n v="317.95"/>
    <n v="228.09"/>
    <n v="89.86"/>
  </r>
  <r>
    <d v="2017-01-02T00:00:00"/>
    <s v="brinquedos"/>
    <x v="4"/>
    <n v="3"/>
    <n v="3"/>
    <n v="243.85"/>
    <n v="203.79"/>
    <n v="40.06"/>
  </r>
  <r>
    <d v="2017-01-02T00:00:00"/>
    <s v="relogios_presentes"/>
    <x v="5"/>
    <n v="1"/>
    <n v="1"/>
    <n v="164.21"/>
    <n v="149"/>
    <n v="15.21"/>
  </r>
  <r>
    <d v="2017-01-02T00:00:00"/>
    <s v="moveis_quarto"/>
    <x v="6"/>
    <n v="8"/>
    <n v="8"/>
    <n v="148.76"/>
    <n v="73.2"/>
    <n v="75.56"/>
  </r>
  <r>
    <d v="2017-01-02T00:00:00"/>
    <s v="consoles_games"/>
    <x v="7"/>
    <n v="1"/>
    <n v="1"/>
    <n v="124.84"/>
    <n v="109.9"/>
    <n v="14.94"/>
  </r>
  <r>
    <d v="2017-01-02T00:00:00"/>
    <s v="pet_shop"/>
    <x v="8"/>
    <n v="5"/>
    <n v="5"/>
    <n v="86.1"/>
    <n v="42.5"/>
    <n v="43.6"/>
  </r>
  <r>
    <d v="2017-01-02T00:00:00"/>
    <s v="cama_mesa_banho"/>
    <x v="9"/>
    <n v="1"/>
    <n v="1"/>
    <n v="84.59"/>
    <n v="68.900000000000006"/>
    <n v="15.69"/>
  </r>
  <r>
    <d v="2017-01-02T00:00:00"/>
    <s v="moveis_decoracao"/>
    <x v="10"/>
    <n v="1"/>
    <n v="1"/>
    <n v="47.83"/>
    <n v="34.9"/>
    <n v="12.93"/>
  </r>
  <r>
    <d v="2017-01-02T00:00:00"/>
    <s v="telefonia_fixa"/>
    <x v="11"/>
    <n v="2"/>
    <n v="2"/>
    <n v="46.55"/>
    <n v="21.48"/>
    <n v="25.07"/>
  </r>
  <r>
    <d v="2017-01-02T00:00:00"/>
    <s v="automotivo"/>
    <x v="12"/>
    <n v="2"/>
    <n v="2"/>
    <n v="39.24"/>
    <n v="21.8"/>
    <n v="17.440000000000001"/>
  </r>
  <r>
    <d v="2017-01-02T00:00:00"/>
    <s v="bebes"/>
    <x v="13"/>
    <n v="2"/>
    <n v="2"/>
    <n v="39.24"/>
    <n v="21.8"/>
    <n v="17.440000000000001"/>
  </r>
  <r>
    <d v="2017-01-02T00:00:00"/>
    <s v="musica"/>
    <x v="14"/>
    <n v="2"/>
    <n v="2"/>
    <n v="37.24"/>
    <n v="19.8"/>
    <n v="17.440000000000001"/>
  </r>
  <r>
    <d v="2017-01-02T00:00:00"/>
    <s v="papelaria"/>
    <x v="15"/>
    <n v="1"/>
    <n v="1"/>
    <n v="19.62"/>
    <n v="10.9"/>
    <n v="8.7200000000000006"/>
  </r>
  <r>
    <d v="2017-01-09T00:00:00"/>
    <s v="ferramentas_jardim"/>
    <x v="2"/>
    <n v="9"/>
    <n v="9"/>
    <n v="3799.18"/>
    <n v="3420"/>
    <n v="379.18"/>
  </r>
  <r>
    <d v="2017-01-09T00:00:00"/>
    <s v="moveis_decoracao"/>
    <x v="10"/>
    <n v="23"/>
    <n v="31"/>
    <n v="2369.0300000000002"/>
    <n v="1939.2"/>
    <n v="429.83"/>
  </r>
  <r>
    <d v="2017-01-09T00:00:00"/>
    <s v="relogios_presentes"/>
    <x v="5"/>
    <n v="3"/>
    <n v="3"/>
    <n v="1169.27"/>
    <n v="1107.17"/>
    <n v="62.1"/>
  </r>
  <r>
    <d v="2017-01-09T00:00:00"/>
    <s v="esporte_lazer"/>
    <x v="16"/>
    <n v="7"/>
    <n v="7"/>
    <n v="1013.61"/>
    <n v="823.6"/>
    <n v="190.01"/>
  </r>
  <r>
    <d v="2017-01-09T00:00:00"/>
    <s v="beleza_saude"/>
    <x v="0"/>
    <n v="3"/>
    <n v="3"/>
    <n v="707.74"/>
    <n v="649.79"/>
    <n v="57.95"/>
  </r>
  <r>
    <d v="2017-01-09T00:00:00"/>
    <s v="cool_stuff"/>
    <x v="1"/>
    <n v="3"/>
    <n v="3"/>
    <n v="614"/>
    <n v="564.89"/>
    <n v="49.11"/>
  </r>
  <r>
    <d v="2017-01-09T00:00:00"/>
    <s v="utilidades_domesticas"/>
    <x v="17"/>
    <n v="2"/>
    <n v="2"/>
    <n v="548.45000000000005"/>
    <n v="518.89"/>
    <n v="29.56"/>
  </r>
  <r>
    <d v="2017-01-09T00:00:00"/>
    <s v="eletroportateis"/>
    <x v="18"/>
    <n v="2"/>
    <n v="2"/>
    <n v="516.99"/>
    <n v="474.99"/>
    <n v="42"/>
  </r>
  <r>
    <d v="2017-01-09T00:00:00"/>
    <s v="informatica_acessorios"/>
    <x v="19"/>
    <n v="3"/>
    <n v="4"/>
    <n v="471.54"/>
    <n v="402.9"/>
    <n v="68.64"/>
  </r>
  <r>
    <d v="2017-01-09T00:00:00"/>
    <s v="brinquedos"/>
    <x v="4"/>
    <n v="2"/>
    <n v="2"/>
    <n v="335.41"/>
    <n v="289.89"/>
    <n v="45.52"/>
  </r>
  <r>
    <d v="2017-01-09T00:00:00"/>
    <s v="cama_mesa_banho"/>
    <x v="9"/>
    <n v="4"/>
    <n v="4"/>
    <n v="302.81"/>
    <n v="233.6"/>
    <n v="69.209999999999994"/>
  </r>
  <r>
    <d v="2017-01-09T00:00:00"/>
    <s v="bebes"/>
    <x v="13"/>
    <n v="2"/>
    <n v="2"/>
    <n v="205.84"/>
    <n v="179.8"/>
    <n v="26.04"/>
  </r>
  <r>
    <d v="2017-01-09T00:00:00"/>
    <s v="fashion_bolsas_e_acessorios"/>
    <x v="3"/>
    <n v="2"/>
    <n v="2"/>
    <n v="163.38999999999999"/>
    <n v="123.89"/>
    <n v="39.5"/>
  </r>
  <r>
    <d v="2017-01-09T00:00:00"/>
    <s v="telefonia_fixa"/>
    <x v="11"/>
    <n v="4"/>
    <n v="4"/>
    <n v="152.11000000000001"/>
    <n v="91.78"/>
    <n v="60.33"/>
  </r>
  <r>
    <d v="2017-01-09T00:00:00"/>
    <s v="consoles_games"/>
    <x v="7"/>
    <n v="1"/>
    <n v="1"/>
    <n v="124.84"/>
    <n v="109.9"/>
    <n v="14.94"/>
  </r>
  <r>
    <d v="2017-01-09T00:00:00"/>
    <s v="telefonia"/>
    <x v="20"/>
    <n v="2"/>
    <n v="3"/>
    <n v="71.47"/>
    <n v="31.47"/>
    <n v="40"/>
  </r>
  <r>
    <d v="2017-01-09T00:00:00"/>
    <s v="pet_shop"/>
    <x v="8"/>
    <n v="1"/>
    <n v="1"/>
    <n v="16.62"/>
    <n v="7.9"/>
    <n v="8.7200000000000006"/>
  </r>
  <r>
    <d v="2017-01-16T00:00:00"/>
    <s v="moveis_decoracao"/>
    <x v="10"/>
    <n v="54"/>
    <n v="68"/>
    <n v="5768.41"/>
    <n v="4709.22"/>
    <n v="1059.19"/>
  </r>
  <r>
    <d v="2017-01-16T00:00:00"/>
    <s v="beleza_saude"/>
    <x v="0"/>
    <n v="17"/>
    <n v="18"/>
    <n v="3798.02"/>
    <n v="3487.95"/>
    <n v="310.07"/>
  </r>
  <r>
    <d v="2017-01-16T00:00:00"/>
    <s v="automotivo"/>
    <x v="12"/>
    <n v="10"/>
    <n v="11"/>
    <n v="2038.51"/>
    <n v="1827.99"/>
    <n v="210.52"/>
  </r>
  <r>
    <d v="2017-01-16T00:00:00"/>
    <s v="esporte_lazer"/>
    <x v="16"/>
    <n v="13"/>
    <n v="20"/>
    <n v="2013.21"/>
    <n v="1664.53"/>
    <n v="348.68"/>
  </r>
  <r>
    <d v="2017-01-16T00:00:00"/>
    <s v="cool_stuff"/>
    <x v="1"/>
    <n v="5"/>
    <n v="6"/>
    <n v="1562.91"/>
    <n v="1447.6"/>
    <n v="115.31"/>
  </r>
  <r>
    <d v="2017-01-16T00:00:00"/>
    <s v="cama_mesa_banho"/>
    <x v="9"/>
    <n v="10"/>
    <n v="11"/>
    <n v="1341.23"/>
    <n v="1101.0999999999999"/>
    <n v="240.13"/>
  </r>
  <r>
    <d v="2017-01-16T00:00:00"/>
    <s v="consoles_games"/>
    <x v="7"/>
    <n v="4"/>
    <n v="6"/>
    <n v="1310.56"/>
    <n v="1211.8599999999999"/>
    <n v="98.7"/>
  </r>
  <r>
    <d v="2017-01-16T00:00:00"/>
    <s v="bebes"/>
    <x v="13"/>
    <n v="9"/>
    <n v="12"/>
    <n v="1024.52"/>
    <n v="787.03"/>
    <n v="237.49"/>
  </r>
  <r>
    <d v="2017-01-16T00:00:00"/>
    <s v="brinquedos"/>
    <x v="4"/>
    <n v="11"/>
    <n v="11"/>
    <n v="1017.33"/>
    <n v="858.45"/>
    <n v="158.88"/>
  </r>
  <r>
    <d v="2017-01-16T00:00:00"/>
    <s v="papelaria"/>
    <x v="15"/>
    <n v="3"/>
    <n v="10"/>
    <n v="1011.92"/>
    <n v="881.39"/>
    <n v="130.53"/>
  </r>
  <r>
    <d v="2017-01-16T00:00:00"/>
    <s v="utilidades_domesticas"/>
    <x v="17"/>
    <n v="4"/>
    <n v="4"/>
    <n v="764.09"/>
    <n v="698.15"/>
    <n v="65.94"/>
  </r>
  <r>
    <d v="2017-01-16T00:00:00"/>
    <s v="ferramentas_jardim"/>
    <x v="2"/>
    <n v="5"/>
    <n v="7"/>
    <n v="761.56"/>
    <n v="636.66999999999996"/>
    <n v="124.89"/>
  </r>
  <r>
    <d v="2017-01-16T00:00:00"/>
    <s v="eletronicos"/>
    <x v="21"/>
    <n v="10"/>
    <n v="10"/>
    <n v="685.53"/>
    <n v="557.1"/>
    <n v="128.43"/>
  </r>
  <r>
    <d v="2017-01-16T00:00:00"/>
    <s v="relogios_presentes"/>
    <x v="5"/>
    <n v="2"/>
    <n v="2"/>
    <n v="610.63"/>
    <n v="568"/>
    <n v="42.63"/>
  </r>
  <r>
    <d v="2017-01-16T00:00:00"/>
    <s v="unknown"/>
    <x v="22"/>
    <n v="2"/>
    <n v="2"/>
    <n v="564.67999999999995"/>
    <n v="518.99"/>
    <n v="45.69"/>
  </r>
  <r>
    <d v="2017-01-16T00:00:00"/>
    <s v="telefonia_fixa"/>
    <x v="11"/>
    <n v="8"/>
    <n v="10"/>
    <n v="503.61"/>
    <n v="372.94"/>
    <n v="130.66999999999999"/>
  </r>
  <r>
    <d v="2017-01-16T00:00:00"/>
    <s v="eletrodomesticos_2"/>
    <x v="23"/>
    <n v="1"/>
    <n v="1"/>
    <n v="485.38"/>
    <n v="467"/>
    <n v="18.38"/>
  </r>
  <r>
    <d v="2017-01-16T00:00:00"/>
    <s v="informatica_acessorios"/>
    <x v="19"/>
    <n v="5"/>
    <n v="5"/>
    <n v="418.22"/>
    <n v="345.5"/>
    <n v="72.72"/>
  </r>
  <r>
    <d v="2017-01-16T00:00:00"/>
    <s v="fashion_bolsas_e_acessorios"/>
    <x v="3"/>
    <n v="4"/>
    <n v="5"/>
    <n v="408.21"/>
    <n v="339.5"/>
    <n v="68.709999999999994"/>
  </r>
  <r>
    <d v="2017-01-16T00:00:00"/>
    <s v="pet_shop"/>
    <x v="8"/>
    <n v="3"/>
    <n v="3"/>
    <n v="387.12"/>
    <n v="294.33"/>
    <n v="92.79"/>
  </r>
  <r>
    <d v="2017-01-16T00:00:00"/>
    <s v="market_place"/>
    <x v="24"/>
    <n v="2"/>
    <n v="2"/>
    <n v="176.06"/>
    <n v="139.97999999999999"/>
    <n v="36.08"/>
  </r>
  <r>
    <d v="2017-01-16T00:00:00"/>
    <s v="fashion_roupa_masculina"/>
    <x v="25"/>
    <n v="1"/>
    <n v="1"/>
    <n v="159.11000000000001"/>
    <n v="126.9"/>
    <n v="32.21"/>
  </r>
  <r>
    <d v="2017-01-16T00:00:00"/>
    <s v="perfumaria"/>
    <x v="26"/>
    <n v="2"/>
    <n v="3"/>
    <n v="138.30000000000001"/>
    <n v="93.7"/>
    <n v="44.6"/>
  </r>
  <r>
    <d v="2017-01-16T00:00:00"/>
    <s v="fashion_underwear_e_moda_praia"/>
    <x v="27"/>
    <n v="1"/>
    <n v="1"/>
    <n v="102.15"/>
    <n v="86.25"/>
    <n v="15.9"/>
  </r>
  <r>
    <d v="2017-01-16T00:00:00"/>
    <s v="eletroportateis"/>
    <x v="18"/>
    <n v="1"/>
    <n v="1"/>
    <n v="53.46"/>
    <n v="37.9"/>
    <n v="15.56"/>
  </r>
  <r>
    <d v="2017-01-16T00:00:00"/>
    <s v="telefonia"/>
    <x v="20"/>
    <n v="2"/>
    <n v="2"/>
    <n v="52.04"/>
    <n v="21.87"/>
    <n v="30.17"/>
  </r>
  <r>
    <d v="2017-01-16T00:00:00"/>
    <s v="fashion_calcados"/>
    <x v="28"/>
    <n v="1"/>
    <n v="1"/>
    <n v="49.01"/>
    <n v="34.9"/>
    <n v="14.11"/>
  </r>
  <r>
    <d v="2017-01-23T00:00:00"/>
    <s v="esporte_lazer"/>
    <x v="16"/>
    <n v="29"/>
    <n v="39"/>
    <n v="6623.53"/>
    <n v="5759.25"/>
    <n v="864.28"/>
  </r>
  <r>
    <d v="2017-01-23T00:00:00"/>
    <s v="moveis_decoracao"/>
    <x v="10"/>
    <n v="41"/>
    <n v="56"/>
    <n v="5584.91"/>
    <n v="4534.84"/>
    <n v="1050.07"/>
  </r>
  <r>
    <d v="2017-01-23T00:00:00"/>
    <s v="beleza_saude"/>
    <x v="0"/>
    <n v="43"/>
    <n v="44"/>
    <n v="5486.63"/>
    <n v="4783.87"/>
    <n v="702.76"/>
  </r>
  <r>
    <d v="2017-01-23T00:00:00"/>
    <s v="perfumaria"/>
    <x v="26"/>
    <n v="22"/>
    <n v="26"/>
    <n v="4756.62"/>
    <n v="4349.3999999999996"/>
    <n v="407.22"/>
  </r>
  <r>
    <d v="2017-01-23T00:00:00"/>
    <s v="bebes"/>
    <x v="13"/>
    <n v="13"/>
    <n v="16"/>
    <n v="4753.55"/>
    <n v="4409.37"/>
    <n v="344.18"/>
  </r>
  <r>
    <d v="2017-01-23T00:00:00"/>
    <s v="cool_stuff"/>
    <x v="1"/>
    <n v="16"/>
    <n v="21"/>
    <n v="3795.93"/>
    <n v="3355.3"/>
    <n v="440.63"/>
  </r>
  <r>
    <d v="2017-01-23T00:00:00"/>
    <s v="brinquedos"/>
    <x v="4"/>
    <n v="22"/>
    <n v="22"/>
    <n v="3188.7"/>
    <n v="2764.09"/>
    <n v="424.61"/>
  </r>
  <r>
    <d v="2017-01-23T00:00:00"/>
    <s v="relogios_presentes"/>
    <x v="5"/>
    <n v="3"/>
    <n v="3"/>
    <n v="2890.49"/>
    <n v="2820.4"/>
    <n v="70.09"/>
  </r>
  <r>
    <d v="2017-01-23T00:00:00"/>
    <s v="consoles_games"/>
    <x v="7"/>
    <n v="10"/>
    <n v="10"/>
    <n v="2841.54"/>
    <n v="2629.08"/>
    <n v="212.46"/>
  </r>
  <r>
    <d v="2017-01-23T00:00:00"/>
    <s v="informatica_acessorios"/>
    <x v="19"/>
    <n v="13"/>
    <n v="17"/>
    <n v="2747.59"/>
    <n v="2515.2399999999998"/>
    <n v="232.35"/>
  </r>
  <r>
    <d v="2017-01-23T00:00:00"/>
    <s v="ferramentas_jardim"/>
    <x v="2"/>
    <n v="17"/>
    <n v="19"/>
    <n v="2640.09"/>
    <n v="2260.58"/>
    <n v="379.51"/>
  </r>
  <r>
    <d v="2017-01-23T00:00:00"/>
    <s v="automotivo"/>
    <x v="12"/>
    <n v="9"/>
    <n v="12"/>
    <n v="2506.37"/>
    <n v="2274.06"/>
    <n v="232.31"/>
  </r>
  <r>
    <d v="2017-01-23T00:00:00"/>
    <s v="utilidades_domesticas"/>
    <x v="17"/>
    <n v="13"/>
    <n v="19"/>
    <n v="1685.36"/>
    <n v="1399.64"/>
    <n v="285.72000000000003"/>
  </r>
  <r>
    <d v="2017-01-23T00:00:00"/>
    <s v="cama_mesa_banho"/>
    <x v="9"/>
    <n v="15"/>
    <n v="17"/>
    <n v="1534.17"/>
    <n v="1245.3800000000001"/>
    <n v="288.79000000000002"/>
  </r>
  <r>
    <d v="2017-01-23T00:00:00"/>
    <s v="fashion_bolsas_e_acessorios"/>
    <x v="3"/>
    <n v="13"/>
    <n v="17"/>
    <n v="1179.1600000000001"/>
    <n v="930.59"/>
    <n v="248.57"/>
  </r>
  <r>
    <d v="2017-01-23T00:00:00"/>
    <s v="unknown"/>
    <x v="22"/>
    <n v="7"/>
    <n v="8"/>
    <n v="1176.0899999999999"/>
    <n v="1061.3900000000001"/>
    <n v="114.7"/>
  </r>
  <r>
    <d v="2017-01-23T00:00:00"/>
    <s v="eletroportateis"/>
    <x v="18"/>
    <n v="1"/>
    <n v="1"/>
    <n v="875.96"/>
    <n v="839"/>
    <n v="36.96"/>
  </r>
  <r>
    <d v="2017-01-23T00:00:00"/>
    <s v="climatizacao"/>
    <x v="29"/>
    <n v="3"/>
    <n v="4"/>
    <n v="738.36"/>
    <n v="663.7"/>
    <n v="74.66"/>
  </r>
  <r>
    <d v="2017-01-23T00:00:00"/>
    <s v="papelaria"/>
    <x v="15"/>
    <n v="3"/>
    <n v="3"/>
    <n v="723.07"/>
    <n v="669.7"/>
    <n v="53.37"/>
  </r>
  <r>
    <d v="2017-01-23T00:00:00"/>
    <s v="moveis_sala"/>
    <x v="30"/>
    <n v="3"/>
    <n v="4"/>
    <n v="721.56"/>
    <n v="617.96"/>
    <n v="103.6"/>
  </r>
  <r>
    <d v="2017-01-23T00:00:00"/>
    <s v="eletrodomesticos_2"/>
    <x v="23"/>
    <n v="2"/>
    <n v="2"/>
    <n v="691.44"/>
    <n v="648.9"/>
    <n v="42.54"/>
  </r>
  <r>
    <d v="2017-01-23T00:00:00"/>
    <s v="moveis_escritorio"/>
    <x v="31"/>
    <n v="4"/>
    <n v="4"/>
    <n v="670.56"/>
    <n v="559.55999999999995"/>
    <n v="111"/>
  </r>
  <r>
    <d v="2017-01-23T00:00:00"/>
    <s v="pet_shop"/>
    <x v="8"/>
    <n v="3"/>
    <n v="5"/>
    <n v="506.55"/>
    <n v="454.39"/>
    <n v="52.16"/>
  </r>
  <r>
    <d v="2017-01-23T00:00:00"/>
    <s v="telefonia"/>
    <x v="20"/>
    <n v="8"/>
    <n v="9"/>
    <n v="450.74"/>
    <n v="291.86"/>
    <n v="158.88"/>
  </r>
  <r>
    <d v="2017-01-23T00:00:00"/>
    <s v="malas_acessorios"/>
    <x v="32"/>
    <n v="3"/>
    <n v="3"/>
    <n v="426.48"/>
    <n v="382.7"/>
    <n v="43.78"/>
  </r>
  <r>
    <d v="2017-01-23T00:00:00"/>
    <s v="instrumentos_musicais"/>
    <x v="33"/>
    <n v="1"/>
    <n v="1"/>
    <n v="357.74"/>
    <n v="339.74"/>
    <n v="18"/>
  </r>
  <r>
    <d v="2017-01-23T00:00:00"/>
    <s v="telefonia_fixa"/>
    <x v="11"/>
    <n v="4"/>
    <n v="5"/>
    <n v="247.58"/>
    <n v="179.93"/>
    <n v="67.650000000000006"/>
  </r>
  <r>
    <d v="2017-01-23T00:00:00"/>
    <s v="market_place"/>
    <x v="24"/>
    <n v="1"/>
    <n v="1"/>
    <n v="239.9"/>
    <n v="224.16"/>
    <n v="15.74"/>
  </r>
  <r>
    <d v="2017-01-23T00:00:00"/>
    <s v="seguros_e_servicos"/>
    <x v="34"/>
    <n v="1"/>
    <n v="1"/>
    <n v="209.06"/>
    <n v="183.29"/>
    <n v="25.77"/>
  </r>
  <r>
    <d v="2017-01-23T00:00:00"/>
    <s v="livros_interesse_geral"/>
    <x v="35"/>
    <n v="1"/>
    <n v="1"/>
    <n v="144.13999999999999"/>
    <n v="124.99"/>
    <n v="19.149999999999999"/>
  </r>
  <r>
    <d v="2017-01-23T00:00:00"/>
    <s v="moveis_cozinha_area_de_servico_jantar_e_jardim"/>
    <x v="36"/>
    <n v="1"/>
    <n v="1"/>
    <n v="128.19999999999999"/>
    <n v="110"/>
    <n v="18.2"/>
  </r>
  <r>
    <d v="2017-01-23T00:00:00"/>
    <s v="fashion_roupa_feminina"/>
    <x v="37"/>
    <n v="2"/>
    <n v="2"/>
    <n v="102.81"/>
    <n v="77.3"/>
    <n v="25.51"/>
  </r>
  <r>
    <d v="2017-01-23T00:00:00"/>
    <s v="casa_conforto_2"/>
    <x v="38"/>
    <n v="2"/>
    <n v="2"/>
    <n v="95.57"/>
    <n v="72.8"/>
    <n v="22.77"/>
  </r>
  <r>
    <d v="2017-01-23T00:00:00"/>
    <s v="eletronicos"/>
    <x v="21"/>
    <n v="1"/>
    <n v="1"/>
    <n v="86.9"/>
    <n v="59.9"/>
    <n v="27"/>
  </r>
  <r>
    <d v="2017-01-23T00:00:00"/>
    <s v="alimentos"/>
    <x v="39"/>
    <n v="2"/>
    <n v="2"/>
    <n v="78.819999999999993"/>
    <n v="42.82"/>
    <n v="36"/>
  </r>
  <r>
    <d v="2017-01-23T00:00:00"/>
    <s v="agro_industria_e_comercio"/>
    <x v="40"/>
    <n v="1"/>
    <n v="2"/>
    <n v="61.42"/>
    <n v="43.98"/>
    <n v="17.440000000000001"/>
  </r>
  <r>
    <d v="2017-01-30T00:00:00"/>
    <s v="beleza_saude"/>
    <x v="0"/>
    <n v="58"/>
    <n v="62"/>
    <n v="12478.12"/>
    <n v="11181.47"/>
    <n v="1296.6500000000001"/>
  </r>
  <r>
    <d v="2017-01-30T00:00:00"/>
    <s v="moveis_decoracao"/>
    <x v="10"/>
    <n v="56"/>
    <n v="69"/>
    <n v="7698.92"/>
    <n v="6438.43"/>
    <n v="1260.49"/>
  </r>
  <r>
    <d v="2017-01-30T00:00:00"/>
    <s v="unknown"/>
    <x v="22"/>
    <n v="13"/>
    <n v="14"/>
    <n v="5161.12"/>
    <n v="4849.18"/>
    <n v="311.94"/>
  </r>
  <r>
    <d v="2017-01-30T00:00:00"/>
    <s v="relogios_presentes"/>
    <x v="5"/>
    <n v="10"/>
    <n v="10"/>
    <n v="4988.2700000000004"/>
    <n v="4827.72"/>
    <n v="160.55000000000001"/>
  </r>
  <r>
    <d v="2017-01-30T00:00:00"/>
    <s v="esporte_lazer"/>
    <x v="16"/>
    <n v="33"/>
    <n v="35"/>
    <n v="4822.16"/>
    <n v="4034.16"/>
    <n v="788"/>
  </r>
  <r>
    <d v="2017-01-30T00:00:00"/>
    <s v="cool_stuff"/>
    <x v="1"/>
    <n v="21"/>
    <n v="22"/>
    <n v="4382.08"/>
    <n v="3907.41"/>
    <n v="474.67"/>
  </r>
  <r>
    <d v="2017-01-30T00:00:00"/>
    <s v="cama_mesa_banho"/>
    <x v="9"/>
    <n v="33"/>
    <n v="33"/>
    <n v="3694.76"/>
    <n v="3144.54"/>
    <n v="550.22"/>
  </r>
  <r>
    <d v="2017-01-30T00:00:00"/>
    <s v="moveis_escritorio"/>
    <x v="31"/>
    <n v="17"/>
    <n v="22"/>
    <n v="3572.9"/>
    <n v="2960.16"/>
    <n v="612.74"/>
  </r>
  <r>
    <d v="2017-01-30T00:00:00"/>
    <s v="brinquedos"/>
    <x v="4"/>
    <n v="15"/>
    <n v="15"/>
    <n v="2952.47"/>
    <n v="2692.51"/>
    <n v="259.95999999999998"/>
  </r>
  <r>
    <d v="2017-01-30T00:00:00"/>
    <s v="telefonia"/>
    <x v="20"/>
    <n v="21"/>
    <n v="26"/>
    <n v="2735.1"/>
    <n v="2305.23"/>
    <n v="429.87"/>
  </r>
  <r>
    <d v="2017-01-30T00:00:00"/>
    <s v="consoles_games"/>
    <x v="7"/>
    <n v="9"/>
    <n v="9"/>
    <n v="2482.5700000000002"/>
    <n v="2303.1999999999998"/>
    <n v="179.37"/>
  </r>
  <r>
    <d v="2017-01-30T00:00:00"/>
    <s v="automotivo"/>
    <x v="12"/>
    <n v="15"/>
    <n v="16"/>
    <n v="2468.11"/>
    <n v="2139.1"/>
    <n v="329.01"/>
  </r>
  <r>
    <d v="2017-01-30T00:00:00"/>
    <s v="moveis_sala"/>
    <x v="30"/>
    <n v="8"/>
    <n v="11"/>
    <n v="2315.0300000000002"/>
    <n v="1731.91"/>
    <n v="583.12"/>
  </r>
  <r>
    <d v="2017-01-30T00:00:00"/>
    <s v="perfumaria"/>
    <x v="26"/>
    <n v="20"/>
    <n v="22"/>
    <n v="2260.0300000000002"/>
    <n v="1920.8"/>
    <n v="339.23"/>
  </r>
  <r>
    <d v="2017-01-30T00:00:00"/>
    <s v="pcs"/>
    <x v="41"/>
    <n v="1"/>
    <n v="1"/>
    <n v="2217.9899999999998"/>
    <n v="2199.9899999999998"/>
    <n v="18"/>
  </r>
  <r>
    <d v="2017-01-30T00:00:00"/>
    <s v="ferramentas_jardim"/>
    <x v="2"/>
    <n v="14"/>
    <n v="28"/>
    <n v="2027.04"/>
    <n v="1769.2"/>
    <n v="257.83999999999997"/>
  </r>
  <r>
    <d v="2017-01-30T00:00:00"/>
    <s v="informatica_acessorios"/>
    <x v="19"/>
    <n v="15"/>
    <n v="18"/>
    <n v="1883.65"/>
    <n v="1592.53"/>
    <n v="291.12"/>
  </r>
  <r>
    <d v="2017-01-30T00:00:00"/>
    <s v="instrumentos_musicais"/>
    <x v="33"/>
    <n v="2"/>
    <n v="2"/>
    <n v="1622.44"/>
    <n v="1587.72"/>
    <n v="34.72"/>
  </r>
  <r>
    <d v="2017-01-30T00:00:00"/>
    <s v="bebes"/>
    <x v="13"/>
    <n v="8"/>
    <n v="12"/>
    <n v="1226.79"/>
    <n v="1034.78"/>
    <n v="192.01"/>
  </r>
  <r>
    <d v="2017-01-30T00:00:00"/>
    <s v="eletroportateis"/>
    <x v="18"/>
    <n v="6"/>
    <n v="7"/>
    <n v="1045.03"/>
    <n v="882.49"/>
    <n v="162.54"/>
  </r>
  <r>
    <d v="2017-01-30T00:00:00"/>
    <s v="papelaria"/>
    <x v="15"/>
    <n v="5"/>
    <n v="5"/>
    <n v="929.17"/>
    <n v="819.5"/>
    <n v="109.67"/>
  </r>
  <r>
    <d v="2017-01-30T00:00:00"/>
    <s v="fashion_bolsas_e_acessorios"/>
    <x v="3"/>
    <n v="9"/>
    <n v="10"/>
    <n v="899.11"/>
    <n v="742.19"/>
    <n v="156.91999999999999"/>
  </r>
  <r>
    <d v="2017-01-30T00:00:00"/>
    <s v="eletrodomesticos_2"/>
    <x v="23"/>
    <n v="4"/>
    <n v="5"/>
    <n v="884.99"/>
    <n v="816.87"/>
    <n v="68.12"/>
  </r>
  <r>
    <d v="2017-01-30T00:00:00"/>
    <s v="malas_acessorios"/>
    <x v="32"/>
    <n v="8"/>
    <n v="9"/>
    <n v="855.69"/>
    <n v="689.2"/>
    <n v="166.49"/>
  </r>
  <r>
    <d v="2017-01-30T00:00:00"/>
    <s v="pet_shop"/>
    <x v="8"/>
    <n v="8"/>
    <n v="8"/>
    <n v="772.37"/>
    <n v="630"/>
    <n v="142.37"/>
  </r>
  <r>
    <d v="2017-01-30T00:00:00"/>
    <s v="utilidades_domesticas"/>
    <x v="17"/>
    <n v="4"/>
    <n v="5"/>
    <n v="391.88"/>
    <n v="297.7"/>
    <n v="94.18"/>
  </r>
  <r>
    <d v="2017-01-30T00:00:00"/>
    <s v="tablets_impressao_imagem"/>
    <x v="42"/>
    <n v="2"/>
    <n v="2"/>
    <n v="234"/>
    <n v="198"/>
    <n v="36"/>
  </r>
  <r>
    <d v="2017-01-30T00:00:00"/>
    <s v="fashion_underwear_e_moda_praia"/>
    <x v="27"/>
    <n v="3"/>
    <n v="4"/>
    <n v="207.75"/>
    <n v="151.97999999999999"/>
    <n v="55.77"/>
  </r>
  <r>
    <d v="2017-01-30T00:00:00"/>
    <s v="livros_interesse_geral"/>
    <x v="35"/>
    <n v="2"/>
    <n v="2"/>
    <n v="192.87"/>
    <n v="159.80000000000001"/>
    <n v="33.07"/>
  </r>
  <r>
    <d v="2017-01-30T00:00:00"/>
    <s v="construcao_ferramentas_construcao"/>
    <x v="43"/>
    <n v="1"/>
    <n v="1"/>
    <n v="171.03"/>
    <n v="149.9"/>
    <n v="21.13"/>
  </r>
  <r>
    <d v="2017-01-30T00:00:00"/>
    <s v="market_place"/>
    <x v="24"/>
    <n v="3"/>
    <n v="3"/>
    <n v="167.44"/>
    <n v="112.9"/>
    <n v="54.54"/>
  </r>
  <r>
    <d v="2017-01-30T00:00:00"/>
    <s v="alimentos"/>
    <x v="39"/>
    <n v="1"/>
    <n v="1"/>
    <n v="167.1"/>
    <n v="149.9"/>
    <n v="17.2"/>
  </r>
  <r>
    <d v="2017-01-30T00:00:00"/>
    <s v="casa_conforto"/>
    <x v="44"/>
    <n v="1"/>
    <n v="1"/>
    <n v="124.35"/>
    <n v="94.76"/>
    <n v="29.59"/>
  </r>
  <r>
    <d v="2017-01-30T00:00:00"/>
    <s v="telefonia_fixa"/>
    <x v="11"/>
    <n v="4"/>
    <n v="4"/>
    <n v="107.35"/>
    <n v="60.87"/>
    <n v="46.48"/>
  </r>
  <r>
    <d v="2017-01-30T00:00:00"/>
    <s v="agro_industria_e_comercio"/>
    <x v="40"/>
    <n v="2"/>
    <n v="2"/>
    <n v="82.85"/>
    <n v="43.98"/>
    <n v="38.869999999999997"/>
  </r>
  <r>
    <d v="2017-01-30T00:00:00"/>
    <s v="fashion_roupa_masculina"/>
    <x v="25"/>
    <n v="1"/>
    <n v="1"/>
    <n v="56.18"/>
    <n v="38.4"/>
    <n v="17.78"/>
  </r>
  <r>
    <d v="2017-01-30T00:00:00"/>
    <s v="dvds_blu_ray"/>
    <x v="45"/>
    <n v="1"/>
    <n v="2"/>
    <n v="47.8"/>
    <n v="29.8"/>
    <n v="18"/>
  </r>
  <r>
    <d v="2017-01-30T00:00:00"/>
    <s v="audio"/>
    <x v="46"/>
    <n v="1"/>
    <n v="1"/>
    <n v="44.01"/>
    <n v="29.9"/>
    <n v="14.11"/>
  </r>
  <r>
    <d v="2017-02-06T00:00:00"/>
    <s v="utilidades_domesticas"/>
    <x v="17"/>
    <n v="21"/>
    <n v="26"/>
    <n v="8914.7199999999993"/>
    <n v="8312.59"/>
    <n v="602.13"/>
  </r>
  <r>
    <d v="2017-02-06T00:00:00"/>
    <s v="informatica_acessorios"/>
    <x v="19"/>
    <n v="26"/>
    <n v="26"/>
    <n v="6258.97"/>
    <n v="5866.27"/>
    <n v="392.7"/>
  </r>
  <r>
    <d v="2017-02-06T00:00:00"/>
    <s v="moveis_decoracao"/>
    <x v="10"/>
    <n v="53"/>
    <n v="58"/>
    <n v="6120.72"/>
    <n v="4879.87"/>
    <n v="1240.8499999999999"/>
  </r>
  <r>
    <d v="2017-02-06T00:00:00"/>
    <s v="moveis_escritorio"/>
    <x v="31"/>
    <n v="25"/>
    <n v="29"/>
    <n v="6097.39"/>
    <n v="5193.21"/>
    <n v="904.18"/>
  </r>
  <r>
    <d v="2017-02-06T00:00:00"/>
    <s v="automotivo"/>
    <x v="12"/>
    <n v="32"/>
    <n v="33"/>
    <n v="5838.71"/>
    <n v="4980.29"/>
    <n v="858.42"/>
  </r>
  <r>
    <d v="2017-02-06T00:00:00"/>
    <s v="esporte_lazer"/>
    <x v="16"/>
    <n v="48"/>
    <n v="58"/>
    <n v="5468.7"/>
    <n v="4496.47"/>
    <n v="972.23"/>
  </r>
  <r>
    <d v="2017-02-06T00:00:00"/>
    <s v="beleza_saude"/>
    <x v="0"/>
    <n v="42"/>
    <n v="45"/>
    <n v="5324.5"/>
    <n v="4568.93"/>
    <n v="755.57"/>
  </r>
  <r>
    <d v="2017-02-06T00:00:00"/>
    <s v="cama_mesa_banho"/>
    <x v="9"/>
    <n v="41"/>
    <n v="45"/>
    <n v="5048.7"/>
    <n v="4216.6899999999996"/>
    <n v="832.01"/>
  </r>
  <r>
    <d v="2017-02-06T00:00:00"/>
    <s v="relogios_presentes"/>
    <x v="5"/>
    <n v="7"/>
    <n v="7"/>
    <n v="5001.3999999999996"/>
    <n v="4878.97"/>
    <n v="122.43"/>
  </r>
  <r>
    <d v="2017-02-06T00:00:00"/>
    <s v="cool_stuff"/>
    <x v="1"/>
    <n v="18"/>
    <n v="18"/>
    <n v="4019.3"/>
    <n v="3610.85"/>
    <n v="408.45"/>
  </r>
  <r>
    <d v="2017-02-06T00:00:00"/>
    <s v="brinquedos"/>
    <x v="4"/>
    <n v="20"/>
    <n v="21"/>
    <n v="3856.88"/>
    <n v="3420.23"/>
    <n v="436.65"/>
  </r>
  <r>
    <d v="2017-02-06T00:00:00"/>
    <s v="perfumaria"/>
    <x v="26"/>
    <n v="14"/>
    <n v="14"/>
    <n v="3587.38"/>
    <n v="3367.6"/>
    <n v="219.78"/>
  </r>
  <r>
    <d v="2017-02-06T00:00:00"/>
    <s v="telefonia"/>
    <x v="20"/>
    <n v="26"/>
    <n v="32"/>
    <n v="3051.97"/>
    <n v="2515.12"/>
    <n v="536.85"/>
  </r>
  <r>
    <d v="2017-02-06T00:00:00"/>
    <s v="ferramentas_jardim"/>
    <x v="2"/>
    <n v="11"/>
    <n v="12"/>
    <n v="2729.76"/>
    <n v="2466.9699999999998"/>
    <n v="262.79000000000002"/>
  </r>
  <r>
    <d v="2017-02-06T00:00:00"/>
    <s v="eletroportateis"/>
    <x v="18"/>
    <n v="12"/>
    <n v="13"/>
    <n v="2553.7399999999998"/>
    <n v="2201.41"/>
    <n v="352.33"/>
  </r>
  <r>
    <d v="2017-02-06T00:00:00"/>
    <s v="unknown"/>
    <x v="22"/>
    <n v="22"/>
    <n v="23"/>
    <n v="2534.9899999999998"/>
    <n v="2132.5100000000002"/>
    <n v="402.48"/>
  </r>
  <r>
    <d v="2017-02-06T00:00:00"/>
    <s v="papelaria"/>
    <x v="15"/>
    <n v="11"/>
    <n v="11"/>
    <n v="1351.32"/>
    <n v="1198.01"/>
    <n v="153.31"/>
  </r>
  <r>
    <d v="2017-02-06T00:00:00"/>
    <s v="fashion_bolsas_e_acessorios"/>
    <x v="3"/>
    <n v="13"/>
    <n v="14"/>
    <n v="1024.71"/>
    <n v="816.07"/>
    <n v="208.64"/>
  </r>
  <r>
    <d v="2017-02-06T00:00:00"/>
    <s v="bebes"/>
    <x v="13"/>
    <n v="10"/>
    <n v="10"/>
    <n v="961.97"/>
    <n v="787.49"/>
    <n v="174.48"/>
  </r>
  <r>
    <d v="2017-02-06T00:00:00"/>
    <s v="moveis_sala"/>
    <x v="30"/>
    <n v="3"/>
    <n v="4"/>
    <n v="846.96"/>
    <n v="709.97"/>
    <n v="136.99"/>
  </r>
  <r>
    <d v="2017-02-06T00:00:00"/>
    <s v="pet_shop"/>
    <x v="8"/>
    <n v="10"/>
    <n v="10"/>
    <n v="834.81"/>
    <n v="665.33"/>
    <n v="169.48"/>
  </r>
  <r>
    <d v="2017-02-06T00:00:00"/>
    <s v="malas_acessorios"/>
    <x v="32"/>
    <n v="7"/>
    <n v="8"/>
    <n v="828.68"/>
    <n v="655.20000000000005"/>
    <n v="173.48"/>
  </r>
  <r>
    <d v="2017-02-06T00:00:00"/>
    <s v="consoles_games"/>
    <x v="7"/>
    <n v="3"/>
    <n v="3"/>
    <n v="810.18"/>
    <n v="760.79"/>
    <n v="49.39"/>
  </r>
  <r>
    <d v="2017-02-06T00:00:00"/>
    <s v="construcao_ferramentas_jardim"/>
    <x v="47"/>
    <n v="1"/>
    <n v="2"/>
    <n v="624.67999999999995"/>
    <n v="579.98"/>
    <n v="44.7"/>
  </r>
  <r>
    <d v="2017-02-06T00:00:00"/>
    <s v="livros_interesse_geral"/>
    <x v="35"/>
    <n v="3"/>
    <n v="3"/>
    <n v="381.86"/>
    <n v="329.21"/>
    <n v="52.65"/>
  </r>
  <r>
    <d v="2017-02-06T00:00:00"/>
    <s v="eletronicos"/>
    <x v="21"/>
    <n v="5"/>
    <n v="6"/>
    <n v="363.12"/>
    <n v="268.64999999999998"/>
    <n v="94.47"/>
  </r>
  <r>
    <d v="2017-02-06T00:00:00"/>
    <s v="instrumentos_musicais"/>
    <x v="33"/>
    <n v="2"/>
    <n v="3"/>
    <n v="329.06"/>
    <n v="263.89999999999998"/>
    <n v="65.16"/>
  </r>
  <r>
    <d v="2017-02-06T00:00:00"/>
    <s v="market_place"/>
    <x v="24"/>
    <n v="6"/>
    <n v="6"/>
    <n v="285.41000000000003"/>
    <n v="178.68"/>
    <n v="106.73"/>
  </r>
  <r>
    <d v="2017-02-06T00:00:00"/>
    <s v="fashion_underwear_e_moda_praia"/>
    <x v="27"/>
    <n v="3"/>
    <n v="4"/>
    <n v="281.39999999999998"/>
    <n v="222.99"/>
    <n v="58.41"/>
  </r>
  <r>
    <d v="2017-02-06T00:00:00"/>
    <s v="tablets_impressao_imagem"/>
    <x v="42"/>
    <n v="2"/>
    <n v="2"/>
    <n v="224.16"/>
    <n v="198"/>
    <n v="26.16"/>
  </r>
  <r>
    <d v="2017-02-06T00:00:00"/>
    <s v="alimentos"/>
    <x v="39"/>
    <n v="2"/>
    <n v="2"/>
    <n v="222.14"/>
    <n v="165.22"/>
    <n v="56.92"/>
  </r>
  <r>
    <d v="2017-02-06T00:00:00"/>
    <s v="casa_construcao"/>
    <x v="48"/>
    <n v="1"/>
    <n v="1"/>
    <n v="203.42"/>
    <n v="186.9"/>
    <n v="16.52"/>
  </r>
  <r>
    <d v="2017-02-06T00:00:00"/>
    <s v="eletrodomesticos"/>
    <x v="49"/>
    <n v="1"/>
    <n v="1"/>
    <n v="174.28"/>
    <n v="159"/>
    <n v="15.28"/>
  </r>
  <r>
    <d v="2017-02-06T00:00:00"/>
    <s v="construcao_ferramentas_construcao"/>
    <x v="43"/>
    <n v="1"/>
    <n v="1"/>
    <n v="171.03"/>
    <n v="149.9"/>
    <n v="21.13"/>
  </r>
  <r>
    <d v="2017-02-06T00:00:00"/>
    <s v="fashion_roupa_masculina"/>
    <x v="25"/>
    <n v="2"/>
    <n v="2"/>
    <n v="153.9"/>
    <n v="124.8"/>
    <n v="29.1"/>
  </r>
  <r>
    <d v="2017-02-06T00:00:00"/>
    <s v="agro_industria_e_comercio"/>
    <x v="40"/>
    <n v="2"/>
    <n v="2"/>
    <n v="153.63999999999999"/>
    <n v="114.89"/>
    <n v="38.75"/>
  </r>
  <r>
    <d v="2017-02-06T00:00:00"/>
    <s v="fashion_roupa_feminina"/>
    <x v="37"/>
    <n v="1"/>
    <n v="1"/>
    <n v="134"/>
    <n v="119"/>
    <n v="15"/>
  </r>
  <r>
    <d v="2017-02-06T00:00:00"/>
    <s v="climatizacao"/>
    <x v="29"/>
    <n v="1"/>
    <n v="1"/>
    <n v="124.97"/>
    <n v="109"/>
    <n v="15.97"/>
  </r>
  <r>
    <d v="2017-02-06T00:00:00"/>
    <s v="telefonia_fixa"/>
    <x v="11"/>
    <n v="3"/>
    <n v="3"/>
    <n v="115.47"/>
    <n v="75.88"/>
    <n v="39.590000000000003"/>
  </r>
  <r>
    <d v="2017-02-06T00:00:00"/>
    <s v="fashion_calcados"/>
    <x v="28"/>
    <n v="1"/>
    <n v="1"/>
    <n v="45.97"/>
    <n v="37.25"/>
    <n v="8.7200000000000006"/>
  </r>
  <r>
    <d v="2017-02-06T00:00:00"/>
    <s v="dvds_blu_ray"/>
    <x v="45"/>
    <n v="1"/>
    <n v="1"/>
    <n v="35.700000000000003"/>
    <n v="14.9"/>
    <n v="20.8"/>
  </r>
  <r>
    <d v="2017-02-13T00:00:00"/>
    <s v="moveis_decoracao"/>
    <x v="10"/>
    <n v="50"/>
    <n v="63"/>
    <n v="6014.17"/>
    <n v="4797.32"/>
    <n v="1216.8499999999999"/>
  </r>
  <r>
    <d v="2017-02-13T00:00:00"/>
    <s v="cama_mesa_banho"/>
    <x v="9"/>
    <n v="38"/>
    <n v="47"/>
    <n v="5667.06"/>
    <n v="4821.63"/>
    <n v="845.43"/>
  </r>
  <r>
    <d v="2017-02-13T00:00:00"/>
    <s v="ferramentas_jardim"/>
    <x v="2"/>
    <n v="19"/>
    <n v="25"/>
    <n v="5090.5"/>
    <n v="4531.9399999999996"/>
    <n v="558.55999999999995"/>
  </r>
  <r>
    <d v="2017-02-13T00:00:00"/>
    <s v="beleza_saude"/>
    <x v="0"/>
    <n v="23"/>
    <n v="24"/>
    <n v="5022.12"/>
    <n v="4309.4799999999996"/>
    <n v="712.64"/>
  </r>
  <r>
    <d v="2017-02-13T00:00:00"/>
    <s v="esporte_lazer"/>
    <x v="16"/>
    <n v="22"/>
    <n v="23"/>
    <n v="4211.3"/>
    <n v="3736.84"/>
    <n v="474.46"/>
  </r>
  <r>
    <d v="2017-02-13T00:00:00"/>
    <s v="automotivo"/>
    <x v="12"/>
    <n v="17"/>
    <n v="21"/>
    <n v="3696.51"/>
    <n v="3183.21"/>
    <n v="513.29999999999995"/>
  </r>
  <r>
    <d v="2017-02-13T00:00:00"/>
    <s v="informatica_acessorios"/>
    <x v="19"/>
    <n v="26"/>
    <n v="29"/>
    <n v="3096.67"/>
    <n v="2580.31"/>
    <n v="516.36"/>
  </r>
  <r>
    <d v="2017-02-13T00:00:00"/>
    <s v="moveis_escritorio"/>
    <x v="31"/>
    <n v="10"/>
    <n v="12"/>
    <n v="2522.4"/>
    <n v="2098.61"/>
    <n v="423.79"/>
  </r>
  <r>
    <d v="2017-02-13T00:00:00"/>
    <s v="cool_stuff"/>
    <x v="1"/>
    <n v="17"/>
    <n v="17"/>
    <n v="2426"/>
    <n v="2080.7199999999998"/>
    <n v="345.28"/>
  </r>
  <r>
    <d v="2017-02-13T00:00:00"/>
    <s v="brinquedos"/>
    <x v="4"/>
    <n v="15"/>
    <n v="17"/>
    <n v="2284.54"/>
    <n v="1987.36"/>
    <n v="297.18"/>
  </r>
  <r>
    <d v="2017-02-13T00:00:00"/>
    <s v="utilidades_domesticas"/>
    <x v="17"/>
    <n v="17"/>
    <n v="18"/>
    <n v="2248.9699999999998"/>
    <n v="1937.49"/>
    <n v="311.48"/>
  </r>
  <r>
    <d v="2017-02-13T00:00:00"/>
    <s v="climatizacao"/>
    <x v="29"/>
    <n v="8"/>
    <n v="8"/>
    <n v="2073.12"/>
    <n v="1856.4"/>
    <n v="216.72"/>
  </r>
  <r>
    <d v="2017-02-13T00:00:00"/>
    <s v="perfumaria"/>
    <x v="26"/>
    <n v="8"/>
    <n v="8"/>
    <n v="1719.09"/>
    <n v="1586.39"/>
    <n v="132.69999999999999"/>
  </r>
  <r>
    <d v="2017-02-13T00:00:00"/>
    <s v="eletroportateis"/>
    <x v="18"/>
    <n v="4"/>
    <n v="5"/>
    <n v="1636.17"/>
    <n v="1495.68"/>
    <n v="140.49"/>
  </r>
  <r>
    <d v="2017-02-13T00:00:00"/>
    <s v="telefonia"/>
    <x v="20"/>
    <n v="24"/>
    <n v="27"/>
    <n v="1544.49"/>
    <n v="1127.77"/>
    <n v="416.72"/>
  </r>
  <r>
    <d v="2017-02-13T00:00:00"/>
    <s v="pet_shop"/>
    <x v="8"/>
    <n v="8"/>
    <n v="8"/>
    <n v="1363.52"/>
    <n v="1210.27"/>
    <n v="153.25"/>
  </r>
  <r>
    <d v="2017-02-13T00:00:00"/>
    <s v="bebes"/>
    <x v="13"/>
    <n v="11"/>
    <n v="11"/>
    <n v="839.38"/>
    <n v="655.41"/>
    <n v="183.97"/>
  </r>
  <r>
    <d v="2017-02-13T00:00:00"/>
    <s v="relogios_presentes"/>
    <x v="5"/>
    <n v="3"/>
    <n v="3"/>
    <n v="802.74"/>
    <n v="756.33"/>
    <n v="46.41"/>
  </r>
  <r>
    <d v="2017-02-13T00:00:00"/>
    <s v="market_place"/>
    <x v="24"/>
    <n v="5"/>
    <n v="5"/>
    <n v="704.94"/>
    <n v="594.52"/>
    <n v="110.42"/>
  </r>
  <r>
    <d v="2017-02-13T00:00:00"/>
    <s v="eletrodomesticos"/>
    <x v="49"/>
    <n v="6"/>
    <n v="6"/>
    <n v="681.12"/>
    <n v="581.9"/>
    <n v="99.22"/>
  </r>
  <r>
    <d v="2017-02-13T00:00:00"/>
    <s v="eletronicos"/>
    <x v="21"/>
    <n v="3"/>
    <n v="4"/>
    <n v="548.61"/>
    <n v="480"/>
    <n v="68.61"/>
  </r>
  <r>
    <d v="2017-02-13T00:00:00"/>
    <s v="fashion_bolsas_e_acessorios"/>
    <x v="3"/>
    <n v="6"/>
    <n v="8"/>
    <n v="512.13"/>
    <n v="404.25"/>
    <n v="107.88"/>
  </r>
  <r>
    <d v="2017-02-13T00:00:00"/>
    <s v="moveis_quarto"/>
    <x v="6"/>
    <n v="1"/>
    <n v="1"/>
    <n v="501.88"/>
    <n v="450"/>
    <n v="51.88"/>
  </r>
  <r>
    <d v="2017-02-13T00:00:00"/>
    <s v="unknown"/>
    <x v="22"/>
    <n v="7"/>
    <n v="7"/>
    <n v="486.45"/>
    <n v="360.61"/>
    <n v="125.84"/>
  </r>
  <r>
    <d v="2017-02-13T00:00:00"/>
    <s v="alimentos"/>
    <x v="39"/>
    <n v="3"/>
    <n v="3"/>
    <n v="419.4"/>
    <n v="327.3"/>
    <n v="92.1"/>
  </r>
  <r>
    <d v="2017-02-13T00:00:00"/>
    <s v="casa_construcao"/>
    <x v="48"/>
    <n v="1"/>
    <n v="2"/>
    <n v="410.1"/>
    <n v="373.8"/>
    <n v="36.299999999999997"/>
  </r>
  <r>
    <d v="2017-02-13T00:00:00"/>
    <s v="construcao_ferramentas_seguranca"/>
    <x v="50"/>
    <n v="1"/>
    <n v="1"/>
    <n v="396.86"/>
    <n v="379"/>
    <n v="17.86"/>
  </r>
  <r>
    <d v="2017-02-13T00:00:00"/>
    <s v="fashion_roupa_masculina"/>
    <x v="25"/>
    <n v="2"/>
    <n v="2"/>
    <n v="306.39"/>
    <n v="271.85000000000002"/>
    <n v="34.54"/>
  </r>
  <r>
    <d v="2017-02-13T00:00:00"/>
    <s v="papelaria"/>
    <x v="15"/>
    <n v="2"/>
    <n v="2"/>
    <n v="287.7"/>
    <n v="254.9"/>
    <n v="32.799999999999997"/>
  </r>
  <r>
    <d v="2017-02-13T00:00:00"/>
    <s v="telefonia_fixa"/>
    <x v="11"/>
    <n v="6"/>
    <n v="6"/>
    <n v="287.14"/>
    <n v="206.65"/>
    <n v="80.489999999999995"/>
  </r>
  <r>
    <d v="2017-02-13T00:00:00"/>
    <s v="casa_conforto"/>
    <x v="44"/>
    <n v="1"/>
    <n v="1"/>
    <n v="245.78"/>
    <n v="230"/>
    <n v="15.78"/>
  </r>
  <r>
    <d v="2017-02-13T00:00:00"/>
    <s v="malas_acessorios"/>
    <x v="32"/>
    <n v="2"/>
    <n v="2"/>
    <n v="220"/>
    <n v="189.8"/>
    <n v="30.2"/>
  </r>
  <r>
    <d v="2017-02-13T00:00:00"/>
    <s v="consoles_games"/>
    <x v="7"/>
    <n v="2"/>
    <n v="2"/>
    <n v="187.49"/>
    <n v="155.88999999999999"/>
    <n v="31.6"/>
  </r>
  <r>
    <d v="2017-02-13T00:00:00"/>
    <s v="livros_tecnicos"/>
    <x v="51"/>
    <n v="1"/>
    <n v="1"/>
    <n v="182.4"/>
    <n v="159"/>
    <n v="23.4"/>
  </r>
  <r>
    <d v="2017-02-13T00:00:00"/>
    <s v="instrumentos_musicais"/>
    <x v="33"/>
    <n v="2"/>
    <n v="2"/>
    <n v="175.23"/>
    <n v="131.80000000000001"/>
    <n v="43.43"/>
  </r>
  <r>
    <d v="2017-02-13T00:00:00"/>
    <s v="livros_interesse_geral"/>
    <x v="35"/>
    <n v="1"/>
    <n v="1"/>
    <n v="166"/>
    <n v="116"/>
    <n v="50"/>
  </r>
  <r>
    <d v="2017-02-13T00:00:00"/>
    <s v="fashion_roupa_feminina"/>
    <x v="37"/>
    <n v="1"/>
    <n v="1"/>
    <n v="149.09"/>
    <n v="129.9"/>
    <n v="19.190000000000001"/>
  </r>
  <r>
    <d v="2017-02-13T00:00:00"/>
    <s v="moveis_cozinha_area_de_servico_jantar_e_jardim"/>
    <x v="36"/>
    <n v="1"/>
    <n v="1"/>
    <n v="131.34"/>
    <n v="110"/>
    <n v="21.34"/>
  </r>
  <r>
    <d v="2017-02-13T00:00:00"/>
    <s v="fashion_calcados"/>
    <x v="28"/>
    <n v="1"/>
    <n v="2"/>
    <n v="111.4"/>
    <n v="69.8"/>
    <n v="41.6"/>
  </r>
  <r>
    <d v="2017-02-13T00:00:00"/>
    <s v="audio"/>
    <x v="46"/>
    <n v="2"/>
    <n v="2"/>
    <n v="105.91"/>
    <n v="69.900000000000006"/>
    <n v="36.01"/>
  </r>
  <r>
    <d v="2017-02-13T00:00:00"/>
    <s v="agro_industria_e_comercio"/>
    <x v="40"/>
    <n v="3"/>
    <n v="3"/>
    <n v="104.85"/>
    <n v="65.97"/>
    <n v="38.880000000000003"/>
  </r>
  <r>
    <d v="2017-02-13T00:00:00"/>
    <s v="cine_foto"/>
    <x v="52"/>
    <n v="1"/>
    <n v="1"/>
    <n v="95.24"/>
    <n v="59"/>
    <n v="36.24"/>
  </r>
  <r>
    <d v="2017-02-13T00:00:00"/>
    <s v="fashion_underwear_e_moda_praia"/>
    <x v="27"/>
    <n v="1"/>
    <n v="1"/>
    <n v="87.68"/>
    <n v="73"/>
    <n v="14.68"/>
  </r>
  <r>
    <d v="2017-02-13T00:00:00"/>
    <s v="construcao_ferramentas_construcao"/>
    <x v="43"/>
    <n v="1"/>
    <n v="1"/>
    <n v="51.51"/>
    <n v="36.99"/>
    <n v="14.52"/>
  </r>
  <r>
    <d v="2017-02-20T00:00:00"/>
    <s v="moveis_decoracao"/>
    <x v="10"/>
    <n v="53"/>
    <n v="68"/>
    <n v="5999.4"/>
    <n v="4727.25"/>
    <n v="1272.1500000000001"/>
  </r>
  <r>
    <d v="2017-02-20T00:00:00"/>
    <s v="beleza_saude"/>
    <x v="0"/>
    <n v="32"/>
    <n v="36"/>
    <n v="5042.3900000000003"/>
    <n v="4398.8900000000003"/>
    <n v="643.5"/>
  </r>
  <r>
    <d v="2017-02-20T00:00:00"/>
    <s v="esporte_lazer"/>
    <x v="16"/>
    <n v="27"/>
    <n v="29"/>
    <n v="4040.39"/>
    <n v="3453.71"/>
    <n v="586.67999999999995"/>
  </r>
  <r>
    <d v="2017-02-20T00:00:00"/>
    <s v="cama_mesa_banho"/>
    <x v="9"/>
    <n v="30"/>
    <n v="33"/>
    <n v="3831.74"/>
    <n v="3142.98"/>
    <n v="688.76"/>
  </r>
  <r>
    <d v="2017-02-20T00:00:00"/>
    <s v="ferramentas_jardim"/>
    <x v="2"/>
    <n v="17"/>
    <n v="17"/>
    <n v="3758.23"/>
    <n v="3411.71"/>
    <n v="346.52"/>
  </r>
  <r>
    <d v="2017-02-20T00:00:00"/>
    <s v="pcs"/>
    <x v="41"/>
    <n v="1"/>
    <n v="1"/>
    <n v="3602.47"/>
    <n v="3549"/>
    <n v="53.47"/>
  </r>
  <r>
    <d v="2017-02-20T00:00:00"/>
    <s v="automotivo"/>
    <x v="12"/>
    <n v="16"/>
    <n v="18"/>
    <n v="2934.85"/>
    <n v="2612.37"/>
    <n v="322.48"/>
  </r>
  <r>
    <d v="2017-02-20T00:00:00"/>
    <s v="informatica_acessorios"/>
    <x v="19"/>
    <n v="25"/>
    <n v="29"/>
    <n v="2327.54"/>
    <n v="1804.78"/>
    <n v="522.76"/>
  </r>
  <r>
    <d v="2017-02-20T00:00:00"/>
    <s v="cool_stuff"/>
    <x v="1"/>
    <n v="12"/>
    <n v="12"/>
    <n v="2174.16"/>
    <n v="1937.92"/>
    <n v="236.24"/>
  </r>
  <r>
    <d v="2017-02-20T00:00:00"/>
    <s v="consoles_games"/>
    <x v="7"/>
    <n v="7"/>
    <n v="7"/>
    <n v="1667.67"/>
    <n v="1528.59"/>
    <n v="139.08000000000001"/>
  </r>
  <r>
    <d v="2017-02-20T00:00:00"/>
    <s v="moveis_sala"/>
    <x v="30"/>
    <n v="5"/>
    <n v="11"/>
    <n v="1626.9"/>
    <n v="1261.8"/>
    <n v="365.1"/>
  </r>
  <r>
    <d v="2017-02-20T00:00:00"/>
    <s v="perfumaria"/>
    <x v="26"/>
    <n v="7"/>
    <n v="7"/>
    <n v="1384.78"/>
    <n v="1245.3900000000001"/>
    <n v="139.38999999999999"/>
  </r>
  <r>
    <d v="2017-02-20T00:00:00"/>
    <s v="telefonia"/>
    <x v="20"/>
    <n v="26"/>
    <n v="26"/>
    <n v="1371.36"/>
    <n v="979"/>
    <n v="392.36"/>
  </r>
  <r>
    <d v="2017-02-20T00:00:00"/>
    <s v="relogios_presentes"/>
    <x v="5"/>
    <n v="7"/>
    <n v="8"/>
    <n v="1181.8900000000001"/>
    <n v="1082.05"/>
    <n v="99.84"/>
  </r>
  <r>
    <d v="2017-02-20T00:00:00"/>
    <s v="bebes"/>
    <x v="13"/>
    <n v="5"/>
    <n v="5"/>
    <n v="1102.1400000000001"/>
    <n v="979.79"/>
    <n v="122.35"/>
  </r>
  <r>
    <d v="2017-02-20T00:00:00"/>
    <s v="utilidades_domesticas"/>
    <x v="17"/>
    <n v="16"/>
    <n v="18"/>
    <n v="1057.77"/>
    <n v="768.96"/>
    <n v="288.81"/>
  </r>
  <r>
    <d v="2017-02-20T00:00:00"/>
    <s v="brinquedos"/>
    <x v="4"/>
    <n v="11"/>
    <n v="12"/>
    <n v="961.27"/>
    <n v="782.62"/>
    <n v="178.65"/>
  </r>
  <r>
    <d v="2017-02-20T00:00:00"/>
    <s v="pet_shop"/>
    <x v="8"/>
    <n v="7"/>
    <n v="7"/>
    <n v="916.3"/>
    <n v="739.78"/>
    <n v="176.52"/>
  </r>
  <r>
    <d v="2017-02-20T00:00:00"/>
    <s v="unknown"/>
    <x v="22"/>
    <n v="7"/>
    <n v="12"/>
    <n v="892.12"/>
    <n v="710.17"/>
    <n v="181.95"/>
  </r>
  <r>
    <d v="2017-02-20T00:00:00"/>
    <s v="eletroportateis"/>
    <x v="18"/>
    <n v="3"/>
    <n v="3"/>
    <n v="525.16999999999996"/>
    <n v="441.9"/>
    <n v="83.27"/>
  </r>
  <r>
    <d v="2017-02-20T00:00:00"/>
    <s v="climatizacao"/>
    <x v="29"/>
    <n v="2"/>
    <n v="2"/>
    <n v="490.25"/>
    <n v="439.9"/>
    <n v="50.35"/>
  </r>
  <r>
    <d v="2017-02-20T00:00:00"/>
    <s v="tablets_impressao_imagem"/>
    <x v="42"/>
    <n v="4"/>
    <n v="4"/>
    <n v="482.36"/>
    <n v="396"/>
    <n v="86.36"/>
  </r>
  <r>
    <d v="2017-02-20T00:00:00"/>
    <s v="market_place"/>
    <x v="24"/>
    <n v="4"/>
    <n v="6"/>
    <n v="476.16"/>
    <n v="378.32"/>
    <n v="97.84"/>
  </r>
  <r>
    <d v="2017-02-20T00:00:00"/>
    <s v="eletronicos"/>
    <x v="21"/>
    <n v="3"/>
    <n v="3"/>
    <n v="386.48"/>
    <n v="328"/>
    <n v="58.48"/>
  </r>
  <r>
    <d v="2017-02-20T00:00:00"/>
    <s v="livros_interesse_geral"/>
    <x v="35"/>
    <n v="3"/>
    <n v="3"/>
    <n v="336.7"/>
    <n v="277.60000000000002"/>
    <n v="59.1"/>
  </r>
  <r>
    <d v="2017-02-20T00:00:00"/>
    <s v="malas_acessorios"/>
    <x v="32"/>
    <n v="3"/>
    <n v="3"/>
    <n v="321.18"/>
    <n v="234.79"/>
    <n v="86.39"/>
  </r>
  <r>
    <d v="2017-02-20T00:00:00"/>
    <s v="instrumentos_musicais"/>
    <x v="33"/>
    <n v="1"/>
    <n v="1"/>
    <n v="274.82"/>
    <n v="199"/>
    <n v="75.819999999999993"/>
  </r>
  <r>
    <d v="2017-02-20T00:00:00"/>
    <s v="fashion_bolsas_e_acessorios"/>
    <x v="3"/>
    <n v="4"/>
    <n v="4"/>
    <n v="249.63"/>
    <n v="188.7"/>
    <n v="60.93"/>
  </r>
  <r>
    <d v="2017-02-20T00:00:00"/>
    <s v="telefonia_fixa"/>
    <x v="11"/>
    <n v="4"/>
    <n v="4"/>
    <n v="164.9"/>
    <n v="97.88"/>
    <n v="67.02"/>
  </r>
  <r>
    <d v="2017-02-20T00:00:00"/>
    <s v="casa_construcao"/>
    <x v="48"/>
    <n v="1"/>
    <n v="1"/>
    <n v="151.05000000000001"/>
    <n v="134.9"/>
    <n v="16.149999999999999"/>
  </r>
  <r>
    <d v="2017-02-20T00:00:00"/>
    <s v="industria_comercio_e_negocios"/>
    <x v="53"/>
    <n v="1"/>
    <n v="1"/>
    <n v="134.94"/>
    <n v="119"/>
    <n v="15.94"/>
  </r>
  <r>
    <d v="2017-02-20T00:00:00"/>
    <s v="fashion_roupa_feminina"/>
    <x v="37"/>
    <n v="1"/>
    <n v="1"/>
    <n v="131.51"/>
    <n v="115"/>
    <n v="16.510000000000002"/>
  </r>
  <r>
    <d v="2017-02-20T00:00:00"/>
    <s v="fashion_roupa_masculina"/>
    <x v="25"/>
    <n v="1"/>
    <n v="1"/>
    <n v="128.52000000000001"/>
    <n v="110.9"/>
    <n v="17.62"/>
  </r>
  <r>
    <d v="2017-02-20T00:00:00"/>
    <s v="papelaria"/>
    <x v="15"/>
    <n v="1"/>
    <n v="1"/>
    <n v="77.84"/>
    <n v="68.989999999999995"/>
    <n v="8.85"/>
  </r>
  <r>
    <d v="2017-02-20T00:00:00"/>
    <s v="alimentos"/>
    <x v="39"/>
    <n v="2"/>
    <n v="2"/>
    <n v="66.61"/>
    <n v="34.31"/>
    <n v="32.299999999999997"/>
  </r>
  <r>
    <d v="2017-02-20T00:00:00"/>
    <s v="audio"/>
    <x v="46"/>
    <n v="1"/>
    <n v="1"/>
    <n v="36.19"/>
    <n v="19"/>
    <n v="17.190000000000001"/>
  </r>
  <r>
    <d v="2017-02-20T00:00:00"/>
    <s v="agro_industria_e_comercio"/>
    <x v="40"/>
    <n v="1"/>
    <n v="1"/>
    <n v="36.1"/>
    <n v="21.99"/>
    <n v="14.11"/>
  </r>
  <r>
    <d v="2017-02-27T00:00:00"/>
    <s v="esporte_lazer"/>
    <x v="16"/>
    <n v="40"/>
    <n v="44"/>
    <n v="9565.09"/>
    <n v="8703.2800000000007"/>
    <n v="861.81"/>
  </r>
  <r>
    <d v="2017-02-27T00:00:00"/>
    <s v="moveis_decoracao"/>
    <x v="10"/>
    <n v="79"/>
    <n v="103"/>
    <n v="7974.84"/>
    <n v="6154.73"/>
    <n v="1820.11"/>
  </r>
  <r>
    <d v="2017-02-27T00:00:00"/>
    <s v="cama_mesa_banho"/>
    <x v="9"/>
    <n v="47"/>
    <n v="54"/>
    <n v="6295.27"/>
    <n v="5374.46"/>
    <n v="920.81"/>
  </r>
  <r>
    <d v="2017-02-27T00:00:00"/>
    <s v="cool_stuff"/>
    <x v="1"/>
    <n v="22"/>
    <n v="23"/>
    <n v="5673.79"/>
    <n v="5133.6400000000003"/>
    <n v="540.15"/>
  </r>
  <r>
    <d v="2017-02-27T00:00:00"/>
    <s v="relogios_presentes"/>
    <x v="5"/>
    <n v="16"/>
    <n v="16"/>
    <n v="5459.29"/>
    <n v="5179.07"/>
    <n v="280.22000000000003"/>
  </r>
  <r>
    <d v="2017-02-27T00:00:00"/>
    <s v="eletroportateis"/>
    <x v="18"/>
    <n v="8"/>
    <n v="8"/>
    <n v="4699.7"/>
    <n v="4413.72"/>
    <n v="285.98"/>
  </r>
  <r>
    <d v="2017-02-27T00:00:00"/>
    <s v="ferramentas_jardim"/>
    <x v="2"/>
    <n v="13"/>
    <n v="17"/>
    <n v="4303.37"/>
    <n v="3905.52"/>
    <n v="397.85"/>
  </r>
  <r>
    <d v="2017-02-27T00:00:00"/>
    <s v="beleza_saude"/>
    <x v="0"/>
    <n v="25"/>
    <n v="30"/>
    <n v="3723.3"/>
    <n v="3201.1"/>
    <n v="522.20000000000005"/>
  </r>
  <r>
    <d v="2017-02-27T00:00:00"/>
    <s v="informatica_acessorios"/>
    <x v="19"/>
    <n v="20"/>
    <n v="23"/>
    <n v="3157.92"/>
    <n v="2758.82"/>
    <n v="399.1"/>
  </r>
  <r>
    <d v="2017-02-27T00:00:00"/>
    <s v="brinquedos"/>
    <x v="4"/>
    <n v="20"/>
    <n v="23"/>
    <n v="2957.24"/>
    <n v="2524.36"/>
    <n v="432.88"/>
  </r>
  <r>
    <d v="2017-02-27T00:00:00"/>
    <s v="utilidades_domesticas"/>
    <x v="17"/>
    <n v="27"/>
    <n v="29"/>
    <n v="2400.19"/>
    <n v="1831.74"/>
    <n v="568.45000000000005"/>
  </r>
  <r>
    <d v="2017-02-27T00:00:00"/>
    <s v="perfumaria"/>
    <x v="26"/>
    <n v="12"/>
    <n v="12"/>
    <n v="2207.94"/>
    <n v="2000.17"/>
    <n v="207.77"/>
  </r>
  <r>
    <d v="2017-02-27T00:00:00"/>
    <s v="consoles_games"/>
    <x v="7"/>
    <n v="10"/>
    <n v="10"/>
    <n v="2114.5100000000002"/>
    <n v="1922.5"/>
    <n v="192.01"/>
  </r>
  <r>
    <d v="2017-02-27T00:00:00"/>
    <s v="unknown"/>
    <x v="22"/>
    <n v="11"/>
    <n v="11"/>
    <n v="1624.62"/>
    <n v="1417.49"/>
    <n v="207.13"/>
  </r>
  <r>
    <d v="2017-02-27T00:00:00"/>
    <s v="pet_shop"/>
    <x v="8"/>
    <n v="7"/>
    <n v="10"/>
    <n v="1559.1"/>
    <n v="1411.89"/>
    <n v="147.21"/>
  </r>
  <r>
    <d v="2017-02-27T00:00:00"/>
    <s v="moveis_escritorio"/>
    <x v="31"/>
    <n v="3"/>
    <n v="4"/>
    <n v="1546.5"/>
    <n v="1369.75"/>
    <n v="176.75"/>
  </r>
  <r>
    <d v="2017-02-27T00:00:00"/>
    <s v="automotivo"/>
    <x v="12"/>
    <n v="9"/>
    <n v="10"/>
    <n v="1394.72"/>
    <n v="1200.76"/>
    <n v="193.96"/>
  </r>
  <r>
    <d v="2017-02-27T00:00:00"/>
    <s v="papelaria"/>
    <x v="15"/>
    <n v="6"/>
    <n v="6"/>
    <n v="1010.22"/>
    <n v="866.8"/>
    <n v="143.41999999999999"/>
  </r>
  <r>
    <d v="2017-02-27T00:00:00"/>
    <s v="telefonia_fixa"/>
    <x v="11"/>
    <n v="6"/>
    <n v="12"/>
    <n v="990.83"/>
    <n v="759.79"/>
    <n v="231.04"/>
  </r>
  <r>
    <d v="2017-02-27T00:00:00"/>
    <s v="market_place"/>
    <x v="24"/>
    <n v="6"/>
    <n v="7"/>
    <n v="951.05"/>
    <n v="831.4"/>
    <n v="119.65"/>
  </r>
  <r>
    <d v="2017-02-27T00:00:00"/>
    <s v="telefonia"/>
    <x v="20"/>
    <n v="21"/>
    <n v="21"/>
    <n v="942.35"/>
    <n v="674.63"/>
    <n v="267.72000000000003"/>
  </r>
  <r>
    <d v="2017-02-27T00:00:00"/>
    <s v="climatizacao"/>
    <x v="29"/>
    <n v="2"/>
    <n v="2"/>
    <n v="920.28"/>
    <n v="889.98"/>
    <n v="30.3"/>
  </r>
  <r>
    <d v="2017-02-27T00:00:00"/>
    <s v="fashion_bolsas_e_acessorios"/>
    <x v="3"/>
    <n v="7"/>
    <n v="8"/>
    <n v="855.49"/>
    <n v="717.3"/>
    <n v="138.19"/>
  </r>
  <r>
    <d v="2017-02-27T00:00:00"/>
    <s v="bebes"/>
    <x v="13"/>
    <n v="8"/>
    <n v="9"/>
    <n v="819.36"/>
    <n v="666.83"/>
    <n v="152.53"/>
  </r>
  <r>
    <d v="2017-02-27T00:00:00"/>
    <s v="instrumentos_musicais"/>
    <x v="33"/>
    <n v="3"/>
    <n v="3"/>
    <n v="628.16999999999996"/>
    <n v="568.86"/>
    <n v="59.31"/>
  </r>
  <r>
    <d v="2017-02-27T00:00:00"/>
    <s v="eletronicos"/>
    <x v="21"/>
    <n v="7"/>
    <n v="11"/>
    <n v="611.88"/>
    <n v="431.9"/>
    <n v="179.98"/>
  </r>
  <r>
    <d v="2017-02-27T00:00:00"/>
    <s v="malas_acessorios"/>
    <x v="32"/>
    <n v="4"/>
    <n v="4"/>
    <n v="591.5"/>
    <n v="479.69"/>
    <n v="111.81"/>
  </r>
  <r>
    <d v="2017-02-27T00:00:00"/>
    <s v="livros_interesse_geral"/>
    <x v="35"/>
    <n v="4"/>
    <n v="5"/>
    <n v="579.77"/>
    <n v="484.12"/>
    <n v="95.65"/>
  </r>
  <r>
    <d v="2017-02-27T00:00:00"/>
    <s v="moveis_sala"/>
    <x v="30"/>
    <n v="1"/>
    <n v="1"/>
    <n v="381.51"/>
    <n v="329.9"/>
    <n v="51.61"/>
  </r>
  <r>
    <d v="2017-02-27T00:00:00"/>
    <s v="industria_comercio_e_negocios"/>
    <x v="53"/>
    <n v="2"/>
    <n v="2"/>
    <n v="282.02999999999997"/>
    <n v="238"/>
    <n v="44.03"/>
  </r>
  <r>
    <d v="2017-02-27T00:00:00"/>
    <s v="fashion_calcados"/>
    <x v="28"/>
    <n v="2"/>
    <n v="2"/>
    <n v="220.02"/>
    <n v="185.8"/>
    <n v="34.22"/>
  </r>
  <r>
    <d v="2017-02-27T00:00:00"/>
    <s v="bebidas"/>
    <x v="54"/>
    <n v="1"/>
    <n v="1"/>
    <n v="187.52"/>
    <n v="169.9"/>
    <n v="17.62"/>
  </r>
  <r>
    <d v="2017-02-27T00:00:00"/>
    <s v="alimentos"/>
    <x v="39"/>
    <n v="1"/>
    <n v="1"/>
    <n v="177.38"/>
    <n v="149.9"/>
    <n v="27.48"/>
  </r>
  <r>
    <d v="2017-02-27T00:00:00"/>
    <s v="eletrodomesticos"/>
    <x v="49"/>
    <n v="2"/>
    <n v="3"/>
    <n v="140.30000000000001"/>
    <n v="77.900000000000006"/>
    <n v="62.4"/>
  </r>
  <r>
    <d v="2017-02-27T00:00:00"/>
    <s v="tablets_impressao_imagem"/>
    <x v="42"/>
    <n v="1"/>
    <n v="1"/>
    <n v="110.3"/>
    <n v="99"/>
    <n v="11.3"/>
  </r>
  <r>
    <d v="2017-02-27T00:00:00"/>
    <s v="casa_conforto"/>
    <x v="44"/>
    <n v="1"/>
    <n v="1"/>
    <n v="101.14"/>
    <n v="89.9"/>
    <n v="11.24"/>
  </r>
  <r>
    <d v="2017-02-27T00:00:00"/>
    <s v="fashion_roupa_masculina"/>
    <x v="25"/>
    <n v="1"/>
    <n v="1"/>
    <n v="82.19"/>
    <n v="64.900000000000006"/>
    <n v="17.29"/>
  </r>
  <r>
    <d v="2017-02-27T00:00:00"/>
    <s v="audio"/>
    <x v="46"/>
    <n v="1"/>
    <n v="1"/>
    <n v="61.74"/>
    <n v="45"/>
    <n v="16.739999999999998"/>
  </r>
  <r>
    <d v="2017-02-27T00:00:00"/>
    <s v="fashion_esporte"/>
    <x v="55"/>
    <n v="1"/>
    <n v="1"/>
    <n v="54.01"/>
    <n v="39.9"/>
    <n v="14.11"/>
  </r>
  <r>
    <d v="2017-02-27T00:00:00"/>
    <s v="construcao_ferramentas_construcao"/>
    <x v="43"/>
    <n v="1"/>
    <n v="1"/>
    <n v="53.42"/>
    <n v="38.9"/>
    <n v="14.52"/>
  </r>
  <r>
    <d v="2017-02-27T00:00:00"/>
    <s v="moveis_cozinha_area_de_servico_jantar_e_jardim"/>
    <x v="36"/>
    <n v="1"/>
    <n v="1"/>
    <n v="46.99"/>
    <n v="29.9"/>
    <n v="17.09"/>
  </r>
  <r>
    <d v="2017-02-27T00:00:00"/>
    <s v="eletrodomesticos_2"/>
    <x v="23"/>
    <n v="1"/>
    <n v="1"/>
    <n v="32.53"/>
    <n v="13.9"/>
    <n v="18.63"/>
  </r>
  <r>
    <d v="2017-02-27T00:00:00"/>
    <s v="artes"/>
    <x v="56"/>
    <n v="1"/>
    <n v="1"/>
    <n v="27.59"/>
    <n v="9"/>
    <n v="18.59"/>
  </r>
  <r>
    <d v="2017-03-06T00:00:00"/>
    <s v="informatica_acessorios"/>
    <x v="19"/>
    <n v="38"/>
    <n v="50"/>
    <n v="8418.67"/>
    <n v="7466.57"/>
    <n v="952.1"/>
  </r>
  <r>
    <d v="2017-03-06T00:00:00"/>
    <s v="cama_mesa_banho"/>
    <x v="9"/>
    <n v="54"/>
    <n v="65"/>
    <n v="7670.94"/>
    <n v="6559.05"/>
    <n v="1111.8900000000001"/>
  </r>
  <r>
    <d v="2017-03-06T00:00:00"/>
    <s v="beleza_saude"/>
    <x v="0"/>
    <n v="39"/>
    <n v="42"/>
    <n v="6483.96"/>
    <n v="5637.3"/>
    <n v="846.66"/>
  </r>
  <r>
    <d v="2017-03-06T00:00:00"/>
    <s v="moveis_decoracao"/>
    <x v="10"/>
    <n v="55"/>
    <n v="69"/>
    <n v="5872.85"/>
    <n v="4668.57"/>
    <n v="1204.28"/>
  </r>
  <r>
    <d v="2017-03-06T00:00:00"/>
    <s v="cool_stuff"/>
    <x v="1"/>
    <n v="27"/>
    <n v="27"/>
    <n v="4910.8999999999996"/>
    <n v="4402.9799999999996"/>
    <n v="507.92"/>
  </r>
  <r>
    <d v="2017-03-06T00:00:00"/>
    <s v="moveis_escritorio"/>
    <x v="31"/>
    <n v="14"/>
    <n v="19"/>
    <n v="4454.5600000000004"/>
    <n v="3657.41"/>
    <n v="797.15"/>
  </r>
  <r>
    <d v="2017-03-06T00:00:00"/>
    <s v="perfumaria"/>
    <x v="26"/>
    <n v="18"/>
    <n v="19"/>
    <n v="4320.12"/>
    <n v="3999.01"/>
    <n v="321.11"/>
  </r>
  <r>
    <d v="2017-03-06T00:00:00"/>
    <s v="automotivo"/>
    <x v="12"/>
    <n v="18"/>
    <n v="20"/>
    <n v="4256.1000000000004"/>
    <n v="3567.94"/>
    <n v="688.16"/>
  </r>
  <r>
    <d v="2017-03-06T00:00:00"/>
    <s v="esporte_lazer"/>
    <x v="16"/>
    <n v="30"/>
    <n v="36"/>
    <n v="4151.0200000000004"/>
    <n v="3436.95"/>
    <n v="714.07"/>
  </r>
  <r>
    <d v="2017-03-06T00:00:00"/>
    <s v="ferramentas_jardim"/>
    <x v="2"/>
    <n v="25"/>
    <n v="29"/>
    <n v="3709.86"/>
    <n v="3127.06"/>
    <n v="582.79999999999995"/>
  </r>
  <r>
    <d v="2017-03-06T00:00:00"/>
    <s v="brinquedos"/>
    <x v="4"/>
    <n v="22"/>
    <n v="23"/>
    <n v="3604.5"/>
    <n v="3183.45"/>
    <n v="421.05"/>
  </r>
  <r>
    <d v="2017-03-06T00:00:00"/>
    <s v="relogios_presentes"/>
    <x v="5"/>
    <n v="16"/>
    <n v="16"/>
    <n v="3213.19"/>
    <n v="2946.38"/>
    <n v="266.81"/>
  </r>
  <r>
    <d v="2017-03-06T00:00:00"/>
    <s v="utilidades_domesticas"/>
    <x v="17"/>
    <n v="34"/>
    <n v="43"/>
    <n v="3134.78"/>
    <n v="2287.4"/>
    <n v="847.38"/>
  </r>
  <r>
    <d v="2017-03-06T00:00:00"/>
    <s v="unknown"/>
    <x v="22"/>
    <n v="17"/>
    <n v="18"/>
    <n v="2683.28"/>
    <n v="2395.23"/>
    <n v="288.05"/>
  </r>
  <r>
    <d v="2017-03-06T00:00:00"/>
    <s v="climatizacao"/>
    <x v="29"/>
    <n v="5"/>
    <n v="5"/>
    <n v="2420.77"/>
    <n v="2324.73"/>
    <n v="96.04"/>
  </r>
  <r>
    <d v="2017-03-06T00:00:00"/>
    <s v="consoles_games"/>
    <x v="7"/>
    <n v="8"/>
    <n v="8"/>
    <n v="2057.0300000000002"/>
    <n v="1906.57"/>
    <n v="150.46"/>
  </r>
  <r>
    <d v="2017-03-06T00:00:00"/>
    <s v="papelaria"/>
    <x v="15"/>
    <n v="15"/>
    <n v="15"/>
    <n v="1776.63"/>
    <n v="1475.9"/>
    <n v="300.73"/>
  </r>
  <r>
    <d v="2017-03-06T00:00:00"/>
    <s v="telefonia"/>
    <x v="20"/>
    <n v="28"/>
    <n v="30"/>
    <n v="1615.73"/>
    <n v="1175.27"/>
    <n v="440.46"/>
  </r>
  <r>
    <d v="2017-03-06T00:00:00"/>
    <s v="eletroportateis"/>
    <x v="18"/>
    <n v="5"/>
    <n v="5"/>
    <n v="1471.6"/>
    <n v="1370.7"/>
    <n v="100.9"/>
  </r>
  <r>
    <d v="2017-03-06T00:00:00"/>
    <s v="malas_acessorios"/>
    <x v="32"/>
    <n v="7"/>
    <n v="9"/>
    <n v="1123.46"/>
    <n v="913.79"/>
    <n v="209.67"/>
  </r>
  <r>
    <d v="2017-03-06T00:00:00"/>
    <s v="market_place"/>
    <x v="24"/>
    <n v="7"/>
    <n v="7"/>
    <n v="1050.3499999999999"/>
    <n v="938.4"/>
    <n v="111.95"/>
  </r>
  <r>
    <d v="2017-03-06T00:00:00"/>
    <s v="bebes"/>
    <x v="13"/>
    <n v="11"/>
    <n v="11"/>
    <n v="878.67"/>
    <n v="715.22"/>
    <n v="163.44999999999999"/>
  </r>
  <r>
    <d v="2017-03-06T00:00:00"/>
    <s v="audio"/>
    <x v="46"/>
    <n v="7"/>
    <n v="8"/>
    <n v="811.68"/>
    <n v="675.9"/>
    <n v="135.78"/>
  </r>
  <r>
    <d v="2017-03-06T00:00:00"/>
    <s v="eletronicos"/>
    <x v="21"/>
    <n v="5"/>
    <n v="6"/>
    <n v="728.79"/>
    <n v="628.79"/>
    <n v="100"/>
  </r>
  <r>
    <d v="2017-03-06T00:00:00"/>
    <s v="fashion_bolsas_e_acessorios"/>
    <x v="3"/>
    <n v="10"/>
    <n v="12"/>
    <n v="666.72"/>
    <n v="498.2"/>
    <n v="168.52"/>
  </r>
  <r>
    <d v="2017-03-06T00:00:00"/>
    <s v="alimentos"/>
    <x v="39"/>
    <n v="4"/>
    <n v="5"/>
    <n v="659.92"/>
    <n v="544.28"/>
    <n v="115.64"/>
  </r>
  <r>
    <d v="2017-03-06T00:00:00"/>
    <s v="livros_interesse_geral"/>
    <x v="35"/>
    <n v="6"/>
    <n v="6"/>
    <n v="588.89"/>
    <n v="491.74"/>
    <n v="97.15"/>
  </r>
  <r>
    <d v="2017-03-06T00:00:00"/>
    <s v="moveis_sala"/>
    <x v="30"/>
    <n v="4"/>
    <n v="4"/>
    <n v="512.71"/>
    <n v="406.76"/>
    <n v="105.95"/>
  </r>
  <r>
    <d v="2017-03-06T00:00:00"/>
    <s v="instrumentos_musicais"/>
    <x v="33"/>
    <n v="2"/>
    <n v="2"/>
    <n v="478.6"/>
    <n v="434.8"/>
    <n v="43.8"/>
  </r>
  <r>
    <d v="2017-03-06T00:00:00"/>
    <s v="fashion_calcados"/>
    <x v="28"/>
    <n v="2"/>
    <n v="3"/>
    <n v="399.75"/>
    <n v="357.7"/>
    <n v="42.05"/>
  </r>
  <r>
    <d v="2017-03-06T00:00:00"/>
    <s v="pet_shop"/>
    <x v="8"/>
    <n v="2"/>
    <n v="2"/>
    <n v="221.07"/>
    <n v="184.49"/>
    <n v="36.58"/>
  </r>
  <r>
    <d v="2017-03-06T00:00:00"/>
    <s v="casa_conforto"/>
    <x v="44"/>
    <n v="3"/>
    <n v="3"/>
    <n v="196.79"/>
    <n v="139.80000000000001"/>
    <n v="56.99"/>
  </r>
  <r>
    <d v="2017-03-06T00:00:00"/>
    <s v="telefonia_fixa"/>
    <x v="11"/>
    <n v="3"/>
    <n v="4"/>
    <n v="191.59"/>
    <n v="142.87"/>
    <n v="48.72"/>
  </r>
  <r>
    <d v="2017-03-06T00:00:00"/>
    <s v="fashion_underwear_e_moda_praia"/>
    <x v="27"/>
    <n v="2"/>
    <n v="2"/>
    <n v="161.34"/>
    <n v="138.25"/>
    <n v="23.09"/>
  </r>
  <r>
    <d v="2017-03-06T00:00:00"/>
    <s v="casa_construcao"/>
    <x v="48"/>
    <n v="1"/>
    <n v="6"/>
    <n v="154.26"/>
    <n v="91.08"/>
    <n v="63.18"/>
  </r>
  <r>
    <d v="2017-03-06T00:00:00"/>
    <s v="moveis_cozinha_area_de_servico_jantar_e_jardim"/>
    <x v="36"/>
    <n v="1"/>
    <n v="1"/>
    <n v="66.94"/>
    <n v="48"/>
    <n v="18.940000000000001"/>
  </r>
  <r>
    <d v="2017-03-06T00:00:00"/>
    <s v="dvds_blu_ray"/>
    <x v="45"/>
    <n v="1"/>
    <n v="2"/>
    <n v="65.36"/>
    <n v="29.8"/>
    <n v="35.56"/>
  </r>
  <r>
    <d v="2017-03-06T00:00:00"/>
    <s v="livros_tecnicos"/>
    <x v="51"/>
    <n v="1"/>
    <n v="1"/>
    <n v="47.78"/>
    <n v="30"/>
    <n v="17.78"/>
  </r>
  <r>
    <d v="2017-03-06T00:00:00"/>
    <s v="musica"/>
    <x v="14"/>
    <n v="1"/>
    <n v="1"/>
    <n v="42.51"/>
    <n v="27.99"/>
    <n v="14.52"/>
  </r>
  <r>
    <d v="2017-03-06T00:00:00"/>
    <s v="eletrodomesticos"/>
    <x v="49"/>
    <n v="1"/>
    <n v="1"/>
    <n v="41.52"/>
    <n v="27"/>
    <n v="14.52"/>
  </r>
  <r>
    <d v="2017-03-06T00:00:00"/>
    <s v="alimentos_bebidas"/>
    <x v="57"/>
    <n v="1"/>
    <n v="1"/>
    <n v="34.42"/>
    <n v="19.899999999999999"/>
    <n v="14.52"/>
  </r>
  <r>
    <d v="2017-03-06T00:00:00"/>
    <s v="fashion_roupa_masculina"/>
    <x v="25"/>
    <n v="1"/>
    <n v="1"/>
    <n v="29.42"/>
    <n v="14.9"/>
    <n v="14.52"/>
  </r>
  <r>
    <d v="2017-03-13T00:00:00"/>
    <s v="relogios_presentes"/>
    <x v="5"/>
    <n v="24"/>
    <n v="29"/>
    <n v="11526.63"/>
    <n v="11092.83"/>
    <n v="433.8"/>
  </r>
  <r>
    <d v="2017-03-13T00:00:00"/>
    <s v="ferramentas_jardim"/>
    <x v="2"/>
    <n v="40"/>
    <n v="50"/>
    <n v="8791.07"/>
    <n v="7687.28"/>
    <n v="1103.79"/>
  </r>
  <r>
    <d v="2017-03-13T00:00:00"/>
    <s v="beleza_saude"/>
    <x v="0"/>
    <n v="48"/>
    <n v="50"/>
    <n v="8492.86"/>
    <n v="7469"/>
    <n v="1023.86"/>
  </r>
  <r>
    <d v="2017-03-13T00:00:00"/>
    <s v="perfumaria"/>
    <x v="26"/>
    <n v="33"/>
    <n v="33"/>
    <n v="7093.13"/>
    <n v="6550.92"/>
    <n v="542.21"/>
  </r>
  <r>
    <d v="2017-03-13T00:00:00"/>
    <s v="moveis_decoracao"/>
    <x v="10"/>
    <n v="55"/>
    <n v="69"/>
    <n v="6092.49"/>
    <n v="4844.5600000000004"/>
    <n v="1247.93"/>
  </r>
  <r>
    <d v="2017-03-13T00:00:00"/>
    <s v="esporte_lazer"/>
    <x v="16"/>
    <n v="32"/>
    <n v="37"/>
    <n v="6080.22"/>
    <n v="5253.7"/>
    <n v="826.52"/>
  </r>
  <r>
    <d v="2017-03-13T00:00:00"/>
    <s v="cama_mesa_banho"/>
    <x v="9"/>
    <n v="50"/>
    <n v="57"/>
    <n v="5865.88"/>
    <n v="4873.3100000000004"/>
    <n v="992.57"/>
  </r>
  <r>
    <d v="2017-03-13T00:00:00"/>
    <s v="cool_stuff"/>
    <x v="1"/>
    <n v="29"/>
    <n v="29"/>
    <n v="5474.39"/>
    <n v="4943.17"/>
    <n v="531.22"/>
  </r>
  <r>
    <d v="2017-03-13T00:00:00"/>
    <s v="utilidades_domesticas"/>
    <x v="17"/>
    <n v="39"/>
    <n v="47"/>
    <n v="4889.6400000000003"/>
    <n v="4008.03"/>
    <n v="881.61"/>
  </r>
  <r>
    <d v="2017-03-13T00:00:00"/>
    <s v="eletroportateis"/>
    <x v="18"/>
    <n v="8"/>
    <n v="8"/>
    <n v="4612.4399999999996"/>
    <n v="4369.79"/>
    <n v="242.65"/>
  </r>
  <r>
    <d v="2017-03-13T00:00:00"/>
    <s v="moveis_escritorio"/>
    <x v="31"/>
    <n v="22"/>
    <n v="30"/>
    <n v="4504.2"/>
    <n v="3683.79"/>
    <n v="820.41"/>
  </r>
  <r>
    <d v="2017-03-13T00:00:00"/>
    <s v="consoles_games"/>
    <x v="7"/>
    <n v="13"/>
    <n v="13"/>
    <n v="3927.94"/>
    <n v="3562.38"/>
    <n v="365.56"/>
  </r>
  <r>
    <d v="2017-03-13T00:00:00"/>
    <s v="pet_shop"/>
    <x v="8"/>
    <n v="14"/>
    <n v="15"/>
    <n v="3735.9"/>
    <n v="3456.49"/>
    <n v="279.41000000000003"/>
  </r>
  <r>
    <d v="2017-03-13T00:00:00"/>
    <s v="informatica_acessorios"/>
    <x v="19"/>
    <n v="26"/>
    <n v="28"/>
    <n v="3149.38"/>
    <n v="2614.04"/>
    <n v="535.34"/>
  </r>
  <r>
    <d v="2017-03-13T00:00:00"/>
    <s v="brinquedos"/>
    <x v="4"/>
    <n v="23"/>
    <n v="23"/>
    <n v="2747.64"/>
    <n v="2320.8000000000002"/>
    <n v="426.84"/>
  </r>
  <r>
    <d v="2017-03-13T00:00:00"/>
    <s v="automotivo"/>
    <x v="12"/>
    <n v="13"/>
    <n v="13"/>
    <n v="2613.77"/>
    <n v="2346.6"/>
    <n v="267.17"/>
  </r>
  <r>
    <d v="2017-03-13T00:00:00"/>
    <s v="papelaria"/>
    <x v="15"/>
    <n v="11"/>
    <n v="11"/>
    <n v="1985.99"/>
    <n v="1786.4"/>
    <n v="199.59"/>
  </r>
  <r>
    <d v="2017-03-13T00:00:00"/>
    <s v="bebes"/>
    <x v="13"/>
    <n v="10"/>
    <n v="10"/>
    <n v="1599.83"/>
    <n v="1410.26"/>
    <n v="189.57"/>
  </r>
  <r>
    <d v="2017-03-13T00:00:00"/>
    <s v="fashion_bolsas_e_acessorios"/>
    <x v="3"/>
    <n v="14"/>
    <n v="16"/>
    <n v="1477.6"/>
    <n v="1238.2"/>
    <n v="239.4"/>
  </r>
  <r>
    <d v="2017-03-13T00:00:00"/>
    <s v="malas_acessorios"/>
    <x v="32"/>
    <n v="8"/>
    <n v="8"/>
    <n v="1423.83"/>
    <n v="1207.49"/>
    <n v="216.34"/>
  </r>
  <r>
    <d v="2017-03-13T00:00:00"/>
    <s v="eletronicos"/>
    <x v="21"/>
    <n v="7"/>
    <n v="8"/>
    <n v="1384.27"/>
    <n v="1236.47"/>
    <n v="147.80000000000001"/>
  </r>
  <r>
    <d v="2017-03-13T00:00:00"/>
    <s v="telefonia"/>
    <x v="20"/>
    <n v="21"/>
    <n v="22"/>
    <n v="1322.44"/>
    <n v="979.17"/>
    <n v="343.27"/>
  </r>
  <r>
    <d v="2017-03-13T00:00:00"/>
    <s v="alimentos"/>
    <x v="39"/>
    <n v="8"/>
    <n v="8"/>
    <n v="1171.46"/>
    <n v="1020.62"/>
    <n v="150.84"/>
  </r>
  <r>
    <d v="2017-03-13T00:00:00"/>
    <s v="moveis_sala"/>
    <x v="30"/>
    <n v="5"/>
    <n v="5"/>
    <n v="1144.8699999999999"/>
    <n v="967.95"/>
    <n v="176.92"/>
  </r>
  <r>
    <d v="2017-03-13T00:00:00"/>
    <s v="livros_interesse_geral"/>
    <x v="35"/>
    <n v="4"/>
    <n v="8"/>
    <n v="1099.18"/>
    <n v="959.6"/>
    <n v="139.58000000000001"/>
  </r>
  <r>
    <d v="2017-03-13T00:00:00"/>
    <s v="climatizacao"/>
    <x v="29"/>
    <n v="4"/>
    <n v="5"/>
    <n v="671.86"/>
    <n v="589.6"/>
    <n v="82.26"/>
  </r>
  <r>
    <d v="2017-03-13T00:00:00"/>
    <s v="eletrodomesticos_2"/>
    <x v="23"/>
    <n v="1"/>
    <n v="1"/>
    <n v="535.9"/>
    <n v="487"/>
    <n v="48.9"/>
  </r>
  <r>
    <d v="2017-03-13T00:00:00"/>
    <s v="instrumentos_musicais"/>
    <x v="33"/>
    <n v="2"/>
    <n v="2"/>
    <n v="402.43"/>
    <n v="340.74"/>
    <n v="61.69"/>
  </r>
  <r>
    <d v="2017-03-13T00:00:00"/>
    <s v="unknown"/>
    <x v="22"/>
    <n v="5"/>
    <n v="6"/>
    <n v="324.95999999999998"/>
    <n v="248.63"/>
    <n v="76.33"/>
  </r>
  <r>
    <d v="2017-03-13T00:00:00"/>
    <s v="bebidas"/>
    <x v="54"/>
    <n v="2"/>
    <n v="2"/>
    <n v="319.81"/>
    <n v="263.99"/>
    <n v="55.82"/>
  </r>
  <r>
    <d v="2017-03-13T00:00:00"/>
    <s v="audio"/>
    <x v="46"/>
    <n v="2"/>
    <n v="2"/>
    <n v="270.36"/>
    <n v="224.99"/>
    <n v="45.37"/>
  </r>
  <r>
    <d v="2017-03-13T00:00:00"/>
    <s v="fashion_calcados"/>
    <x v="28"/>
    <n v="2"/>
    <n v="2"/>
    <n v="261.88"/>
    <n v="232.6"/>
    <n v="29.28"/>
  </r>
  <r>
    <d v="2017-03-13T00:00:00"/>
    <s v="casa_construcao"/>
    <x v="48"/>
    <n v="2"/>
    <n v="2"/>
    <n v="257.07"/>
    <n v="220.9"/>
    <n v="36.17"/>
  </r>
  <r>
    <d v="2017-03-13T00:00:00"/>
    <s v="fashion_roupa_masculina"/>
    <x v="25"/>
    <n v="1"/>
    <n v="1"/>
    <n v="216.51"/>
    <n v="199.9"/>
    <n v="16.61"/>
  </r>
  <r>
    <d v="2017-03-13T00:00:00"/>
    <s v="eletrodomesticos"/>
    <x v="49"/>
    <n v="4"/>
    <n v="4"/>
    <n v="186"/>
    <n v="138.6"/>
    <n v="47.4"/>
  </r>
  <r>
    <d v="2017-03-13T00:00:00"/>
    <s v="market_place"/>
    <x v="24"/>
    <n v="2"/>
    <n v="2"/>
    <n v="149.6"/>
    <n v="118.89"/>
    <n v="30.71"/>
  </r>
  <r>
    <d v="2017-03-13T00:00:00"/>
    <s v="tablets_impressao_imagem"/>
    <x v="42"/>
    <n v="1"/>
    <n v="1"/>
    <n v="124.18"/>
    <n v="99"/>
    <n v="25.18"/>
  </r>
  <r>
    <d v="2017-03-13T00:00:00"/>
    <s v="fashion_underwear_e_moda_praia"/>
    <x v="27"/>
    <n v="3"/>
    <n v="3"/>
    <n v="113.45"/>
    <n v="81.89"/>
    <n v="31.56"/>
  </r>
  <r>
    <d v="2017-03-13T00:00:00"/>
    <s v="casa_conforto"/>
    <x v="44"/>
    <n v="1"/>
    <n v="1"/>
    <n v="102.18"/>
    <n v="89.9"/>
    <n v="12.28"/>
  </r>
  <r>
    <d v="2017-03-13T00:00:00"/>
    <s v="telefonia_fixa"/>
    <x v="11"/>
    <n v="1"/>
    <n v="1"/>
    <n v="74.59"/>
    <n v="60"/>
    <n v="14.59"/>
  </r>
  <r>
    <d v="2017-03-13T00:00:00"/>
    <s v="agro_industria_e_comercio"/>
    <x v="40"/>
    <n v="1"/>
    <n v="1"/>
    <n v="74.17"/>
    <n v="59.99"/>
    <n v="14.18"/>
  </r>
  <r>
    <d v="2017-03-13T00:00:00"/>
    <s v="alimentos_bebidas"/>
    <x v="57"/>
    <n v="2"/>
    <n v="2"/>
    <n v="65.650000000000006"/>
    <n v="44"/>
    <n v="21.65"/>
  </r>
  <r>
    <d v="2017-03-13T00:00:00"/>
    <s v="livros_tecnicos"/>
    <x v="51"/>
    <n v="1"/>
    <n v="1"/>
    <n v="55.96"/>
    <n v="45"/>
    <n v="10.96"/>
  </r>
  <r>
    <d v="2017-03-13T00:00:00"/>
    <s v="artes"/>
    <x v="56"/>
    <n v="1"/>
    <n v="1"/>
    <n v="47.05"/>
    <n v="28"/>
    <n v="19.05"/>
  </r>
  <r>
    <d v="2017-03-13T00:00:00"/>
    <s v="fashion_roupa_feminina"/>
    <x v="37"/>
    <n v="1"/>
    <n v="1"/>
    <n v="30.86"/>
    <n v="19.899999999999999"/>
    <n v="10.96"/>
  </r>
  <r>
    <d v="2017-03-13T00:00:00"/>
    <s v="casa_conforto_2"/>
    <x v="38"/>
    <n v="1"/>
    <n v="1"/>
    <n v="23.86"/>
    <n v="12.9"/>
    <n v="10.96"/>
  </r>
  <r>
    <d v="2017-03-20T00:00:00"/>
    <s v="informatica_acessorios"/>
    <x v="19"/>
    <n v="35"/>
    <n v="39"/>
    <n v="9715.94"/>
    <n v="8939.0300000000007"/>
    <n v="776.91"/>
  </r>
  <r>
    <d v="2017-03-20T00:00:00"/>
    <s v="cama_mesa_banho"/>
    <x v="9"/>
    <n v="59"/>
    <n v="72"/>
    <n v="7515.36"/>
    <n v="6357.48"/>
    <n v="1157.8800000000001"/>
  </r>
  <r>
    <d v="2017-03-20T00:00:00"/>
    <s v="beleza_saude"/>
    <x v="0"/>
    <n v="53"/>
    <n v="56"/>
    <n v="7305.95"/>
    <n v="6373.29"/>
    <n v="932.66"/>
  </r>
  <r>
    <d v="2017-03-20T00:00:00"/>
    <s v="esporte_lazer"/>
    <x v="16"/>
    <n v="47"/>
    <n v="53"/>
    <n v="6733.02"/>
    <n v="5617.53"/>
    <n v="1115.49"/>
  </r>
  <r>
    <d v="2017-03-20T00:00:00"/>
    <s v="moveis_decoracao"/>
    <x v="10"/>
    <n v="49"/>
    <n v="61"/>
    <n v="5873.93"/>
    <n v="4706.8100000000004"/>
    <n v="1167.1199999999999"/>
  </r>
  <r>
    <d v="2017-03-20T00:00:00"/>
    <s v="perfumaria"/>
    <x v="26"/>
    <n v="29"/>
    <n v="30"/>
    <n v="5617.7"/>
    <n v="5101.6499999999996"/>
    <n v="516.04999999999995"/>
  </r>
  <r>
    <d v="2017-03-20T00:00:00"/>
    <s v="cool_stuff"/>
    <x v="1"/>
    <n v="27"/>
    <n v="28"/>
    <n v="5418.21"/>
    <n v="4923.8500000000004"/>
    <n v="494.36"/>
  </r>
  <r>
    <d v="2017-03-20T00:00:00"/>
    <s v="ferramentas_jardim"/>
    <x v="2"/>
    <n v="26"/>
    <n v="37"/>
    <n v="5164.8900000000003"/>
    <n v="4429.21"/>
    <n v="735.68"/>
  </r>
  <r>
    <d v="2017-03-20T00:00:00"/>
    <s v="utilidades_domesticas"/>
    <x v="17"/>
    <n v="50"/>
    <n v="56"/>
    <n v="4593.63"/>
    <n v="3692.84"/>
    <n v="900.79"/>
  </r>
  <r>
    <d v="2017-03-20T00:00:00"/>
    <s v="relogios_presentes"/>
    <x v="5"/>
    <n v="15"/>
    <n v="15"/>
    <n v="4569.03"/>
    <n v="4325.5200000000004"/>
    <n v="243.51"/>
  </r>
  <r>
    <d v="2017-03-20T00:00:00"/>
    <s v="automotivo"/>
    <x v="12"/>
    <n v="14"/>
    <n v="19"/>
    <n v="3884.61"/>
    <n v="3460.14"/>
    <n v="424.47"/>
  </r>
  <r>
    <d v="2017-03-20T00:00:00"/>
    <s v="telefonia"/>
    <x v="20"/>
    <n v="51"/>
    <n v="56"/>
    <n v="3809.12"/>
    <n v="2919.83"/>
    <n v="889.29"/>
  </r>
  <r>
    <d v="2017-03-20T00:00:00"/>
    <s v="pet_shop"/>
    <x v="8"/>
    <n v="14"/>
    <n v="17"/>
    <n v="3299.48"/>
    <n v="3023.97"/>
    <n v="275.51"/>
  </r>
  <r>
    <d v="2017-03-20T00:00:00"/>
    <s v="brinquedos"/>
    <x v="4"/>
    <n v="20"/>
    <n v="20"/>
    <n v="3272.32"/>
    <n v="2963.64"/>
    <n v="308.68"/>
  </r>
  <r>
    <d v="2017-03-20T00:00:00"/>
    <s v="malas_acessorios"/>
    <x v="32"/>
    <n v="8"/>
    <n v="8"/>
    <n v="2728.59"/>
    <n v="2147.94"/>
    <n v="580.65"/>
  </r>
  <r>
    <d v="2017-03-20T00:00:00"/>
    <s v="moveis_escritorio"/>
    <x v="31"/>
    <n v="12"/>
    <n v="15"/>
    <n v="2431.0700000000002"/>
    <n v="2025.34"/>
    <n v="405.73"/>
  </r>
  <r>
    <d v="2017-03-20T00:00:00"/>
    <s v="eletroportateis"/>
    <x v="18"/>
    <n v="7"/>
    <n v="7"/>
    <n v="2238.73"/>
    <n v="2068.96"/>
    <n v="169.77"/>
  </r>
  <r>
    <d v="2017-03-20T00:00:00"/>
    <s v="consoles_games"/>
    <x v="7"/>
    <n v="9"/>
    <n v="9"/>
    <n v="2015.39"/>
    <n v="1876.13"/>
    <n v="139.26"/>
  </r>
  <r>
    <d v="2017-03-20T00:00:00"/>
    <s v="moveis_sala"/>
    <x v="30"/>
    <n v="6"/>
    <n v="10"/>
    <n v="1665.59"/>
    <n v="1403.51"/>
    <n v="262.08"/>
  </r>
  <r>
    <d v="2017-03-20T00:00:00"/>
    <s v="unknown"/>
    <x v="22"/>
    <n v="14"/>
    <n v="17"/>
    <n v="1510.27"/>
    <n v="1250.1400000000001"/>
    <n v="260.13"/>
  </r>
  <r>
    <d v="2017-03-20T00:00:00"/>
    <s v="fashion_bolsas_e_acessorios"/>
    <x v="3"/>
    <n v="17"/>
    <n v="17"/>
    <n v="1301.76"/>
    <n v="1038.4000000000001"/>
    <n v="263.36"/>
  </r>
  <r>
    <d v="2017-03-20T00:00:00"/>
    <s v="eletronicos"/>
    <x v="21"/>
    <n v="9"/>
    <n v="9"/>
    <n v="1021.49"/>
    <n v="845.87"/>
    <n v="175.62"/>
  </r>
  <r>
    <d v="2017-03-20T00:00:00"/>
    <s v="casa_conforto"/>
    <x v="44"/>
    <n v="3"/>
    <n v="4"/>
    <n v="842.92"/>
    <n v="766.9"/>
    <n v="76.02"/>
  </r>
  <r>
    <d v="2017-03-20T00:00:00"/>
    <s v="bebes"/>
    <x v="13"/>
    <n v="8"/>
    <n v="8"/>
    <n v="784.89"/>
    <n v="631.17999999999995"/>
    <n v="153.71"/>
  </r>
  <r>
    <d v="2017-03-20T00:00:00"/>
    <s v="papelaria"/>
    <x v="15"/>
    <n v="8"/>
    <n v="8"/>
    <n v="648.79999999999995"/>
    <n v="522.15"/>
    <n v="126.65"/>
  </r>
  <r>
    <d v="2017-03-20T00:00:00"/>
    <s v="fashion_calcados"/>
    <x v="28"/>
    <n v="5"/>
    <n v="5"/>
    <n v="639.83000000000004"/>
    <n v="548.1"/>
    <n v="91.73"/>
  </r>
  <r>
    <d v="2017-03-20T00:00:00"/>
    <s v="casa_construcao"/>
    <x v="48"/>
    <n v="2"/>
    <n v="2"/>
    <n v="307.36"/>
    <n v="279.98"/>
    <n v="27.38"/>
  </r>
  <r>
    <d v="2017-03-20T00:00:00"/>
    <s v="market_place"/>
    <x v="24"/>
    <n v="2"/>
    <n v="2"/>
    <n v="291"/>
    <n v="259.8"/>
    <n v="31.2"/>
  </r>
  <r>
    <d v="2017-03-20T00:00:00"/>
    <s v="fashion_roupa_masculina"/>
    <x v="25"/>
    <n v="3"/>
    <n v="5"/>
    <n v="273.94"/>
    <n v="201.2"/>
    <n v="72.739999999999995"/>
  </r>
  <r>
    <d v="2017-03-20T00:00:00"/>
    <s v="livros_interesse_geral"/>
    <x v="35"/>
    <n v="2"/>
    <n v="2"/>
    <n v="250.42"/>
    <n v="219.5"/>
    <n v="30.92"/>
  </r>
  <r>
    <d v="2017-03-20T00:00:00"/>
    <s v="alimentos"/>
    <x v="39"/>
    <n v="2"/>
    <n v="2"/>
    <n v="230.92"/>
    <n v="200.99"/>
    <n v="29.93"/>
  </r>
  <r>
    <d v="2017-03-20T00:00:00"/>
    <s v="climatizacao"/>
    <x v="29"/>
    <n v="3"/>
    <n v="3"/>
    <n v="226.59"/>
    <n v="179.7"/>
    <n v="46.89"/>
  </r>
  <r>
    <d v="2017-03-20T00:00:00"/>
    <s v="artes"/>
    <x v="56"/>
    <n v="2"/>
    <n v="2"/>
    <n v="180.36"/>
    <n v="137.6"/>
    <n v="42.76"/>
  </r>
  <r>
    <d v="2017-03-20T00:00:00"/>
    <s v="telefonia_fixa"/>
    <x v="11"/>
    <n v="3"/>
    <n v="3"/>
    <n v="124.31"/>
    <n v="79.790000000000006"/>
    <n v="44.52"/>
  </r>
  <r>
    <d v="2017-03-20T00:00:00"/>
    <s v="tablets_impressao_imagem"/>
    <x v="42"/>
    <n v="1"/>
    <n v="1"/>
    <n v="113.86"/>
    <n v="99"/>
    <n v="14.86"/>
  </r>
  <r>
    <d v="2017-03-20T00:00:00"/>
    <s v="moveis_cozinha_area_de_servico_jantar_e_jardim"/>
    <x v="36"/>
    <n v="2"/>
    <n v="2"/>
    <n v="102.11"/>
    <n v="65.98"/>
    <n v="36.130000000000003"/>
  </r>
  <r>
    <d v="2017-03-20T00:00:00"/>
    <s v="eletrodomesticos"/>
    <x v="49"/>
    <n v="2"/>
    <n v="2"/>
    <n v="98.43"/>
    <n v="69.8"/>
    <n v="28.63"/>
  </r>
  <r>
    <d v="2017-03-20T00:00:00"/>
    <s v="bebidas"/>
    <x v="54"/>
    <n v="1"/>
    <n v="2"/>
    <n v="61.1"/>
    <n v="29.98"/>
    <n v="31.12"/>
  </r>
  <r>
    <d v="2017-03-20T00:00:00"/>
    <s v="audio"/>
    <x v="46"/>
    <n v="1"/>
    <n v="1"/>
    <n v="45.95"/>
    <n v="34.99"/>
    <n v="10.96"/>
  </r>
  <r>
    <d v="2017-03-20T00:00:00"/>
    <s v="agro_industria_e_comercio"/>
    <x v="40"/>
    <n v="1"/>
    <n v="1"/>
    <n v="36.520000000000003"/>
    <n v="22"/>
    <n v="14.52"/>
  </r>
  <r>
    <d v="2017-03-20T00:00:00"/>
    <s v="alimentos_bebidas"/>
    <x v="57"/>
    <n v="1"/>
    <n v="1"/>
    <n v="32.86"/>
    <n v="21.9"/>
    <n v="10.96"/>
  </r>
  <r>
    <d v="2017-03-20T00:00:00"/>
    <s v="dvds_blu_ray"/>
    <x v="45"/>
    <n v="1"/>
    <n v="1"/>
    <n v="32.68"/>
    <n v="14.9"/>
    <n v="17.78"/>
  </r>
  <r>
    <d v="2017-03-20T00:00:00"/>
    <s v="instrumentos_musicais"/>
    <x v="33"/>
    <n v="1"/>
    <n v="1"/>
    <n v="32.51"/>
    <n v="17.989999999999998"/>
    <n v="14.52"/>
  </r>
  <r>
    <d v="2017-03-27T00:00:00"/>
    <s v="eletroportateis"/>
    <x v="18"/>
    <n v="7"/>
    <n v="7"/>
    <n v="9181.69"/>
    <n v="8874.89"/>
    <n v="306.8"/>
  </r>
  <r>
    <d v="2017-03-27T00:00:00"/>
    <s v="informatica_acessorios"/>
    <x v="19"/>
    <n v="34"/>
    <n v="37"/>
    <n v="7423.17"/>
    <n v="6774.92"/>
    <n v="648.25"/>
  </r>
  <r>
    <d v="2017-03-27T00:00:00"/>
    <s v="cama_mesa_banho"/>
    <x v="9"/>
    <n v="67"/>
    <n v="74"/>
    <n v="7344.93"/>
    <n v="6027.21"/>
    <n v="1317.72"/>
  </r>
  <r>
    <d v="2017-03-27T00:00:00"/>
    <s v="relogios_presentes"/>
    <x v="5"/>
    <n v="17"/>
    <n v="17"/>
    <n v="6715.04"/>
    <n v="6448.98"/>
    <n v="266.06"/>
  </r>
  <r>
    <d v="2017-03-27T00:00:00"/>
    <s v="automotivo"/>
    <x v="12"/>
    <n v="18"/>
    <n v="24"/>
    <n v="5699.99"/>
    <n v="4985.47"/>
    <n v="714.52"/>
  </r>
  <r>
    <d v="2017-03-27T00:00:00"/>
    <s v="ferramentas_jardim"/>
    <x v="2"/>
    <n v="19"/>
    <n v="21"/>
    <n v="5580.23"/>
    <n v="5043.9799999999996"/>
    <n v="536.25"/>
  </r>
  <r>
    <d v="2017-03-27T00:00:00"/>
    <s v="cool_stuff"/>
    <x v="1"/>
    <n v="20"/>
    <n v="20"/>
    <n v="5494.95"/>
    <n v="5142.3599999999997"/>
    <n v="352.59"/>
  </r>
  <r>
    <d v="2017-03-27T00:00:00"/>
    <s v="beleza_saude"/>
    <x v="0"/>
    <n v="39"/>
    <n v="44"/>
    <n v="5247.67"/>
    <n v="4543.8900000000003"/>
    <n v="703.78"/>
  </r>
  <r>
    <d v="2017-03-27T00:00:00"/>
    <s v="esporte_lazer"/>
    <x v="16"/>
    <n v="34"/>
    <n v="39"/>
    <n v="4618.29"/>
    <n v="3940.08"/>
    <n v="678.21"/>
  </r>
  <r>
    <d v="2017-03-27T00:00:00"/>
    <s v="perfumaria"/>
    <x v="26"/>
    <n v="18"/>
    <n v="19"/>
    <n v="4390.3599999999997"/>
    <n v="4084.59"/>
    <n v="305.77"/>
  </r>
  <r>
    <d v="2017-03-27T00:00:00"/>
    <s v="moveis_decoracao"/>
    <x v="10"/>
    <n v="36"/>
    <n v="42"/>
    <n v="4113.18"/>
    <n v="3395.81"/>
    <n v="717.37"/>
  </r>
  <r>
    <d v="2017-03-27T00:00:00"/>
    <s v="brinquedos"/>
    <x v="4"/>
    <n v="21"/>
    <n v="24"/>
    <n v="3457.62"/>
    <n v="2964.4"/>
    <n v="493.22"/>
  </r>
  <r>
    <d v="2017-03-27T00:00:00"/>
    <s v="telefonia"/>
    <x v="20"/>
    <n v="42"/>
    <n v="46"/>
    <n v="3406.11"/>
    <n v="2732.01"/>
    <n v="674.1"/>
  </r>
  <r>
    <d v="2017-03-27T00:00:00"/>
    <s v="moveis_escritorio"/>
    <x v="31"/>
    <n v="16"/>
    <n v="16"/>
    <n v="2660.58"/>
    <n v="2189.02"/>
    <n v="471.56"/>
  </r>
  <r>
    <d v="2017-03-27T00:00:00"/>
    <s v="unknown"/>
    <x v="22"/>
    <n v="16"/>
    <n v="18"/>
    <n v="2365.9699999999998"/>
    <n v="2029.47"/>
    <n v="336.5"/>
  </r>
  <r>
    <d v="2017-03-27T00:00:00"/>
    <s v="papelaria"/>
    <x v="15"/>
    <n v="19"/>
    <n v="19"/>
    <n v="1946.42"/>
    <n v="1579.17"/>
    <n v="367.25"/>
  </r>
  <r>
    <d v="2017-03-27T00:00:00"/>
    <s v="utilidades_domesticas"/>
    <x v="17"/>
    <n v="28"/>
    <n v="29"/>
    <n v="1883.84"/>
    <n v="1410.55"/>
    <n v="473.29"/>
  </r>
  <r>
    <d v="2017-03-27T00:00:00"/>
    <s v="malas_acessorios"/>
    <x v="32"/>
    <n v="10"/>
    <n v="11"/>
    <n v="1792.03"/>
    <n v="1394.9"/>
    <n v="397.13"/>
  </r>
  <r>
    <d v="2017-03-27T00:00:00"/>
    <s v="fashion_bolsas_e_acessorios"/>
    <x v="3"/>
    <n v="15"/>
    <n v="16"/>
    <n v="1730.28"/>
    <n v="1472.16"/>
    <n v="258.12"/>
  </r>
  <r>
    <d v="2017-03-27T00:00:00"/>
    <s v="casa_conforto"/>
    <x v="44"/>
    <n v="6"/>
    <n v="6"/>
    <n v="1293.32"/>
    <n v="1166.7"/>
    <n v="126.62"/>
  </r>
  <r>
    <d v="2017-03-27T00:00:00"/>
    <s v="eletronicos"/>
    <x v="21"/>
    <n v="7"/>
    <n v="9"/>
    <n v="1166.02"/>
    <n v="985.17"/>
    <n v="180.85"/>
  </r>
  <r>
    <d v="2017-03-27T00:00:00"/>
    <s v="moveis_sala"/>
    <x v="30"/>
    <n v="4"/>
    <n v="7"/>
    <n v="994.28"/>
    <n v="779.65"/>
    <n v="214.63"/>
  </r>
  <r>
    <d v="2017-03-27T00:00:00"/>
    <s v="consoles_games"/>
    <x v="7"/>
    <n v="6"/>
    <n v="8"/>
    <n v="783.91"/>
    <n v="674.4"/>
    <n v="109.51"/>
  </r>
  <r>
    <d v="2017-03-27T00:00:00"/>
    <s v="pet_shop"/>
    <x v="8"/>
    <n v="8"/>
    <n v="8"/>
    <n v="772.08"/>
    <n v="622.6"/>
    <n v="149.47999999999999"/>
  </r>
  <r>
    <d v="2017-03-27T00:00:00"/>
    <s v="instrumentos_musicais"/>
    <x v="33"/>
    <n v="3"/>
    <n v="4"/>
    <n v="760.01"/>
    <n v="666.55"/>
    <n v="93.46"/>
  </r>
  <r>
    <d v="2017-03-27T00:00:00"/>
    <s v="telefonia_fixa"/>
    <x v="11"/>
    <n v="3"/>
    <n v="6"/>
    <n v="732.67"/>
    <n v="619.94000000000005"/>
    <n v="112.73"/>
  </r>
  <r>
    <d v="2017-03-27T00:00:00"/>
    <s v="alimentos"/>
    <x v="39"/>
    <n v="5"/>
    <n v="6"/>
    <n v="661.36"/>
    <n v="556.87"/>
    <n v="104.49"/>
  </r>
  <r>
    <d v="2017-03-27T00:00:00"/>
    <s v="bebes"/>
    <x v="13"/>
    <n v="7"/>
    <n v="7"/>
    <n v="574.47"/>
    <n v="458.68"/>
    <n v="115.79"/>
  </r>
  <r>
    <d v="2017-03-27T00:00:00"/>
    <s v="tablets_impressao_imagem"/>
    <x v="42"/>
    <n v="4"/>
    <n v="4"/>
    <n v="534.75"/>
    <n v="449.99"/>
    <n v="84.76"/>
  </r>
  <r>
    <d v="2017-03-27T00:00:00"/>
    <s v="livros_interesse_geral"/>
    <x v="35"/>
    <n v="3"/>
    <n v="3"/>
    <n v="433.04"/>
    <n v="379"/>
    <n v="54.04"/>
  </r>
  <r>
    <d v="2017-03-27T00:00:00"/>
    <s v="dvds_blu_ray"/>
    <x v="45"/>
    <n v="1"/>
    <n v="1"/>
    <n v="427.16"/>
    <n v="409"/>
    <n v="18.16"/>
  </r>
  <r>
    <d v="2017-03-27T00:00:00"/>
    <s v="casa_conforto_2"/>
    <x v="38"/>
    <n v="2"/>
    <n v="2"/>
    <n v="367.03"/>
    <n v="329.98"/>
    <n v="37.049999999999997"/>
  </r>
  <r>
    <d v="2017-03-27T00:00:00"/>
    <s v="fashion_calcados"/>
    <x v="28"/>
    <n v="3"/>
    <n v="3"/>
    <n v="316.86"/>
    <n v="265.7"/>
    <n v="51.16"/>
  </r>
  <r>
    <d v="2017-03-27T00:00:00"/>
    <s v="climatizacao"/>
    <x v="29"/>
    <n v="4"/>
    <n v="4"/>
    <n v="305.38"/>
    <n v="239.6"/>
    <n v="65.78"/>
  </r>
  <r>
    <d v="2017-03-27T00:00:00"/>
    <s v="audio"/>
    <x v="46"/>
    <n v="3"/>
    <n v="3"/>
    <n v="239.41"/>
    <n v="198.89"/>
    <n v="40.520000000000003"/>
  </r>
  <r>
    <d v="2017-03-27T00:00:00"/>
    <s v="fashion_underwear_e_moda_praia"/>
    <x v="27"/>
    <n v="1"/>
    <n v="1"/>
    <n v="185.83"/>
    <n v="174"/>
    <n v="11.83"/>
  </r>
  <r>
    <d v="2017-03-27T00:00:00"/>
    <s v="fashion_roupa_masculina"/>
    <x v="25"/>
    <n v="1"/>
    <n v="1"/>
    <n v="119.3"/>
    <n v="99.9"/>
    <n v="19.399999999999999"/>
  </r>
  <r>
    <d v="2017-03-27T00:00:00"/>
    <s v="sinalizacao_e_seguranca"/>
    <x v="58"/>
    <n v="1"/>
    <n v="1"/>
    <n v="91.23"/>
    <n v="75"/>
    <n v="16.23"/>
  </r>
  <r>
    <d v="2017-03-27T00:00:00"/>
    <s v="fashion_esporte"/>
    <x v="55"/>
    <n v="1"/>
    <n v="1"/>
    <n v="60.86"/>
    <n v="49.9"/>
    <n v="10.96"/>
  </r>
  <r>
    <d v="2017-03-27T00:00:00"/>
    <s v="market_place"/>
    <x v="24"/>
    <n v="1"/>
    <n v="1"/>
    <n v="30.86"/>
    <n v="19.899999999999999"/>
    <n v="10.96"/>
  </r>
  <r>
    <d v="2017-04-03T00:00:00"/>
    <s v="ferramentas_jardim"/>
    <x v="2"/>
    <n v="24"/>
    <n v="28"/>
    <n v="8465.61"/>
    <n v="7722.75"/>
    <n v="742.86"/>
  </r>
  <r>
    <d v="2017-04-03T00:00:00"/>
    <s v="relogios_presentes"/>
    <x v="5"/>
    <n v="26"/>
    <n v="27"/>
    <n v="8211.41"/>
    <n v="7735.03"/>
    <n v="476.38"/>
  </r>
  <r>
    <d v="2017-04-03T00:00:00"/>
    <s v="perfumaria"/>
    <x v="26"/>
    <n v="30"/>
    <n v="30"/>
    <n v="8148.97"/>
    <n v="7610.28"/>
    <n v="538.69000000000005"/>
  </r>
  <r>
    <d v="2017-04-03T00:00:00"/>
    <s v="esporte_lazer"/>
    <x v="16"/>
    <n v="44"/>
    <n v="49"/>
    <n v="6930.21"/>
    <n v="6092.44"/>
    <n v="837.77"/>
  </r>
  <r>
    <d v="2017-04-03T00:00:00"/>
    <s v="cama_mesa_banho"/>
    <x v="9"/>
    <n v="61"/>
    <n v="74"/>
    <n v="6804.87"/>
    <n v="5668.5"/>
    <n v="1136.3699999999999"/>
  </r>
  <r>
    <d v="2017-04-03T00:00:00"/>
    <s v="informatica_acessorios"/>
    <x v="19"/>
    <n v="20"/>
    <n v="21"/>
    <n v="6466.79"/>
    <n v="6037.1"/>
    <n v="429.69"/>
  </r>
  <r>
    <d v="2017-04-03T00:00:00"/>
    <s v="cool_stuff"/>
    <x v="1"/>
    <n v="27"/>
    <n v="28"/>
    <n v="4839.2700000000004"/>
    <n v="4290.29"/>
    <n v="548.98"/>
  </r>
  <r>
    <d v="2017-04-03T00:00:00"/>
    <s v="beleza_saude"/>
    <x v="0"/>
    <n v="35"/>
    <n v="37"/>
    <n v="4141.8999999999996"/>
    <n v="3515.16"/>
    <n v="626.74"/>
  </r>
  <r>
    <d v="2017-04-03T00:00:00"/>
    <s v="eletroportateis"/>
    <x v="18"/>
    <n v="5"/>
    <n v="5"/>
    <n v="3986.91"/>
    <n v="3900.5"/>
    <n v="86.41"/>
  </r>
  <r>
    <d v="2017-04-03T00:00:00"/>
    <s v="unknown"/>
    <x v="22"/>
    <n v="21"/>
    <n v="23"/>
    <n v="3928.09"/>
    <n v="3518.64"/>
    <n v="409.45"/>
  </r>
  <r>
    <d v="2017-04-03T00:00:00"/>
    <s v="moveis_decoracao"/>
    <x v="10"/>
    <n v="40"/>
    <n v="45"/>
    <n v="3720.81"/>
    <n v="2958.85"/>
    <n v="761.96"/>
  </r>
  <r>
    <d v="2017-04-03T00:00:00"/>
    <s v="brinquedos"/>
    <x v="4"/>
    <n v="31"/>
    <n v="33"/>
    <n v="3582.19"/>
    <n v="3078.61"/>
    <n v="503.58"/>
  </r>
  <r>
    <d v="2017-04-03T00:00:00"/>
    <s v="automotivo"/>
    <x v="12"/>
    <n v="16"/>
    <n v="18"/>
    <n v="3275.75"/>
    <n v="2942.58"/>
    <n v="333.17"/>
  </r>
  <r>
    <d v="2017-04-03T00:00:00"/>
    <s v="utilidades_domesticas"/>
    <x v="17"/>
    <n v="34"/>
    <n v="40"/>
    <n v="3226.03"/>
    <n v="2595.4299999999998"/>
    <n v="630.6"/>
  </r>
  <r>
    <d v="2017-04-03T00:00:00"/>
    <s v="moveis_escritorio"/>
    <x v="31"/>
    <n v="10"/>
    <n v="11"/>
    <n v="2891.16"/>
    <n v="2555.41"/>
    <n v="335.75"/>
  </r>
  <r>
    <d v="2017-04-03T00:00:00"/>
    <s v="telefonia"/>
    <x v="20"/>
    <n v="33"/>
    <n v="36"/>
    <n v="2657.06"/>
    <n v="2055.81"/>
    <n v="601.25"/>
  </r>
  <r>
    <d v="2017-04-03T00:00:00"/>
    <s v="consoles_games"/>
    <x v="7"/>
    <n v="5"/>
    <n v="5"/>
    <n v="2644.64"/>
    <n v="2527.59"/>
    <n v="117.05"/>
  </r>
  <r>
    <d v="2017-04-03T00:00:00"/>
    <s v="market_place"/>
    <x v="24"/>
    <n v="6"/>
    <n v="6"/>
    <n v="2494.2800000000002"/>
    <n v="2267.6"/>
    <n v="226.68"/>
  </r>
  <r>
    <d v="2017-04-03T00:00:00"/>
    <s v="malas_acessorios"/>
    <x v="32"/>
    <n v="10"/>
    <n v="11"/>
    <n v="1851.6"/>
    <n v="1537.9"/>
    <n v="313.7"/>
  </r>
  <r>
    <d v="2017-04-03T00:00:00"/>
    <s v="pet_shop"/>
    <x v="8"/>
    <n v="9"/>
    <n v="9"/>
    <n v="1841.11"/>
    <n v="1673.96"/>
    <n v="167.15"/>
  </r>
  <r>
    <d v="2017-04-03T00:00:00"/>
    <s v="dvds_blu_ray"/>
    <x v="45"/>
    <n v="1"/>
    <n v="1"/>
    <n v="1435.58"/>
    <n v="1420"/>
    <n v="15.58"/>
  </r>
  <r>
    <d v="2017-04-03T00:00:00"/>
    <s v="eletronicos"/>
    <x v="21"/>
    <n v="13"/>
    <n v="13"/>
    <n v="936.42"/>
    <n v="744.37"/>
    <n v="192.05"/>
  </r>
  <r>
    <d v="2017-04-03T00:00:00"/>
    <s v="instrumentos_musicais"/>
    <x v="33"/>
    <n v="3"/>
    <n v="3"/>
    <n v="765.78"/>
    <n v="704.57"/>
    <n v="61.21"/>
  </r>
  <r>
    <d v="2017-04-03T00:00:00"/>
    <s v="papelaria"/>
    <x v="15"/>
    <n v="8"/>
    <n v="8"/>
    <n v="648.83000000000004"/>
    <n v="537.04"/>
    <n v="111.79"/>
  </r>
  <r>
    <d v="2017-04-03T00:00:00"/>
    <s v="bebes"/>
    <x v="13"/>
    <n v="9"/>
    <n v="9"/>
    <n v="636.86"/>
    <n v="504.76"/>
    <n v="132.1"/>
  </r>
  <r>
    <d v="2017-04-03T00:00:00"/>
    <s v="fashion_bolsas_e_acessorios"/>
    <x v="3"/>
    <n v="7"/>
    <n v="9"/>
    <n v="628.95000000000005"/>
    <n v="497.48"/>
    <n v="131.47"/>
  </r>
  <r>
    <d v="2017-04-03T00:00:00"/>
    <s v="casa_conforto"/>
    <x v="44"/>
    <n v="2"/>
    <n v="2"/>
    <n v="388.17"/>
    <n v="358.9"/>
    <n v="29.27"/>
  </r>
  <r>
    <d v="2017-04-03T00:00:00"/>
    <s v="telefonia_fixa"/>
    <x v="11"/>
    <n v="2"/>
    <n v="2"/>
    <n v="384.47"/>
    <n v="356.9"/>
    <n v="27.57"/>
  </r>
  <r>
    <d v="2017-04-03T00:00:00"/>
    <s v="climatizacao"/>
    <x v="29"/>
    <n v="3"/>
    <n v="4"/>
    <n v="378.79"/>
    <n v="318.60000000000002"/>
    <n v="60.19"/>
  </r>
  <r>
    <d v="2017-04-03T00:00:00"/>
    <s v="moveis_cozinha_area_de_servico_jantar_e_jardim"/>
    <x v="36"/>
    <n v="3"/>
    <n v="4"/>
    <n v="373.13"/>
    <n v="272.8"/>
    <n v="100.33"/>
  </r>
  <r>
    <d v="2017-04-03T00:00:00"/>
    <s v="alimentos"/>
    <x v="39"/>
    <n v="4"/>
    <n v="4"/>
    <n v="289.3"/>
    <n v="217.98"/>
    <n v="71.319999999999993"/>
  </r>
  <r>
    <d v="2017-04-03T00:00:00"/>
    <s v="fashion_calcados"/>
    <x v="28"/>
    <n v="3"/>
    <n v="4"/>
    <n v="271.95999999999998"/>
    <n v="215.6"/>
    <n v="56.36"/>
  </r>
  <r>
    <d v="2017-04-03T00:00:00"/>
    <s v="moveis_sala"/>
    <x v="30"/>
    <n v="2"/>
    <n v="2"/>
    <n v="264.61"/>
    <n v="209.89"/>
    <n v="54.72"/>
  </r>
  <r>
    <d v="2017-04-03T00:00:00"/>
    <s v="audio"/>
    <x v="46"/>
    <n v="2"/>
    <n v="2"/>
    <n v="193.25"/>
    <n v="154"/>
    <n v="39.25"/>
  </r>
  <r>
    <d v="2017-04-03T00:00:00"/>
    <s v="fashion_roupa_masculina"/>
    <x v="25"/>
    <n v="2"/>
    <n v="2"/>
    <n v="160.32"/>
    <n v="129.88999999999999"/>
    <n v="30.43"/>
  </r>
  <r>
    <d v="2017-04-03T00:00:00"/>
    <s v="tablets_impressao_imagem"/>
    <x v="42"/>
    <n v="2"/>
    <n v="2"/>
    <n v="149.56"/>
    <n v="113.9"/>
    <n v="35.659999999999997"/>
  </r>
  <r>
    <d v="2017-04-03T00:00:00"/>
    <s v="casa_construcao"/>
    <x v="48"/>
    <n v="1"/>
    <n v="1"/>
    <n v="141.08000000000001"/>
    <n v="125"/>
    <n v="16.079999999999998"/>
  </r>
  <r>
    <d v="2017-04-03T00:00:00"/>
    <s v="sinalizacao_e_seguranca"/>
    <x v="58"/>
    <n v="2"/>
    <n v="2"/>
    <n v="140.13999999999999"/>
    <n v="99.07"/>
    <n v="41.07"/>
  </r>
  <r>
    <d v="2017-04-03T00:00:00"/>
    <s v="livros_interesse_geral"/>
    <x v="35"/>
    <n v="1"/>
    <n v="1"/>
    <n v="129.97999999999999"/>
    <n v="115"/>
    <n v="14.98"/>
  </r>
  <r>
    <d v="2017-04-03T00:00:00"/>
    <s v="fashion_underwear_e_moda_praia"/>
    <x v="27"/>
    <n v="2"/>
    <n v="2"/>
    <n v="116.11"/>
    <n v="86.99"/>
    <n v="29.12"/>
  </r>
  <r>
    <d v="2017-04-03T00:00:00"/>
    <s v="livros_tecnicos"/>
    <x v="51"/>
    <n v="1"/>
    <n v="1"/>
    <n v="86.92"/>
    <n v="75"/>
    <n v="11.92"/>
  </r>
  <r>
    <d v="2017-04-03T00:00:00"/>
    <s v="eletrodomesticos"/>
    <x v="49"/>
    <n v="2"/>
    <n v="2"/>
    <n v="83.14"/>
    <n v="59.9"/>
    <n v="23.24"/>
  </r>
  <r>
    <d v="2017-04-03T00:00:00"/>
    <s v="cine_foto"/>
    <x v="52"/>
    <n v="1"/>
    <n v="1"/>
    <n v="78.709999999999994"/>
    <n v="59"/>
    <n v="19.71"/>
  </r>
  <r>
    <d v="2017-04-03T00:00:00"/>
    <s v="la_cuisine"/>
    <x v="59"/>
    <n v="1"/>
    <n v="1"/>
    <n v="34.81"/>
    <n v="24"/>
    <n v="10.81"/>
  </r>
  <r>
    <d v="2017-04-03T00:00:00"/>
    <s v="casa_conforto_2"/>
    <x v="38"/>
    <n v="1"/>
    <n v="1"/>
    <n v="23.86"/>
    <n v="12.9"/>
    <n v="10.96"/>
  </r>
  <r>
    <d v="2017-04-03T00:00:00"/>
    <s v="construcao_ferramentas_jardim"/>
    <x v="47"/>
    <n v="1"/>
    <n v="1"/>
    <n v="21.87"/>
    <n v="10.91"/>
    <n v="10.96"/>
  </r>
  <r>
    <d v="2017-04-10T00:00:00"/>
    <s v="beleza_saude"/>
    <x v="0"/>
    <n v="33"/>
    <n v="35"/>
    <n v="5670.1"/>
    <n v="4925.2299999999996"/>
    <n v="744.87"/>
  </r>
  <r>
    <d v="2017-04-10T00:00:00"/>
    <s v="cool_stuff"/>
    <x v="1"/>
    <n v="29"/>
    <n v="29"/>
    <n v="5367.21"/>
    <n v="4774.82"/>
    <n v="592.39"/>
  </r>
  <r>
    <d v="2017-04-10T00:00:00"/>
    <s v="automotivo"/>
    <x v="12"/>
    <n v="23"/>
    <n v="25"/>
    <n v="4510.8599999999997"/>
    <n v="3875.85"/>
    <n v="635.01"/>
  </r>
  <r>
    <d v="2017-04-10T00:00:00"/>
    <s v="moveis_decoracao"/>
    <x v="10"/>
    <n v="25"/>
    <n v="29"/>
    <n v="4500.68"/>
    <n v="3850.45"/>
    <n v="650.23"/>
  </r>
  <r>
    <d v="2017-04-10T00:00:00"/>
    <s v="esporte_lazer"/>
    <x v="16"/>
    <n v="33"/>
    <n v="39"/>
    <n v="4149.5600000000004"/>
    <n v="3442.38"/>
    <n v="707.18"/>
  </r>
  <r>
    <d v="2017-04-10T00:00:00"/>
    <s v="relogios_presentes"/>
    <x v="5"/>
    <n v="12"/>
    <n v="12"/>
    <n v="4081.69"/>
    <n v="3861.94"/>
    <n v="219.75"/>
  </r>
  <r>
    <d v="2017-04-10T00:00:00"/>
    <s v="ferramentas_jardim"/>
    <x v="2"/>
    <n v="23"/>
    <n v="30"/>
    <n v="3891.9"/>
    <n v="3286.5"/>
    <n v="605.4"/>
  </r>
  <r>
    <d v="2017-04-10T00:00:00"/>
    <s v="perfumaria"/>
    <x v="26"/>
    <n v="22"/>
    <n v="22"/>
    <n v="3769.07"/>
    <n v="3420.74"/>
    <n v="348.33"/>
  </r>
  <r>
    <d v="2017-04-10T00:00:00"/>
    <s v="cama_mesa_banho"/>
    <x v="9"/>
    <n v="31"/>
    <n v="33"/>
    <n v="3262.42"/>
    <n v="2667.38"/>
    <n v="595.04"/>
  </r>
  <r>
    <d v="2017-04-10T00:00:00"/>
    <s v="informatica_acessorios"/>
    <x v="19"/>
    <n v="25"/>
    <n v="25"/>
    <n v="3075.98"/>
    <n v="2645.23"/>
    <n v="430.75"/>
  </r>
  <r>
    <d v="2017-04-10T00:00:00"/>
    <s v="brinquedos"/>
    <x v="4"/>
    <n v="22"/>
    <n v="24"/>
    <n v="2937.98"/>
    <n v="2551.91"/>
    <n v="386.07"/>
  </r>
  <r>
    <d v="2017-04-10T00:00:00"/>
    <s v="utilidades_domesticas"/>
    <x v="17"/>
    <n v="22"/>
    <n v="23"/>
    <n v="2317.2199999999998"/>
    <n v="1834.76"/>
    <n v="482.46"/>
  </r>
  <r>
    <d v="2017-04-10T00:00:00"/>
    <s v="malas_acessorios"/>
    <x v="32"/>
    <n v="10"/>
    <n v="10"/>
    <n v="1873.13"/>
    <n v="1581"/>
    <n v="292.13"/>
  </r>
  <r>
    <d v="2017-04-10T00:00:00"/>
    <s v="moveis_sala"/>
    <x v="30"/>
    <n v="6"/>
    <n v="7"/>
    <n v="1851.74"/>
    <n v="1525.61"/>
    <n v="326.13"/>
  </r>
  <r>
    <d v="2017-04-10T00:00:00"/>
    <s v="unknown"/>
    <x v="22"/>
    <n v="7"/>
    <n v="8"/>
    <n v="1481.53"/>
    <n v="1317.85"/>
    <n v="163.68"/>
  </r>
  <r>
    <d v="2017-04-10T00:00:00"/>
    <s v="climatizacao"/>
    <x v="29"/>
    <n v="3"/>
    <n v="3"/>
    <n v="1476.71"/>
    <n v="1426.73"/>
    <n v="49.98"/>
  </r>
  <r>
    <d v="2017-04-10T00:00:00"/>
    <s v="pet_shop"/>
    <x v="8"/>
    <n v="9"/>
    <n v="9"/>
    <n v="1150.51"/>
    <n v="977.48"/>
    <n v="173.03"/>
  </r>
  <r>
    <d v="2017-04-10T00:00:00"/>
    <s v="fashion_bolsas_e_acessorios"/>
    <x v="3"/>
    <n v="12"/>
    <n v="13"/>
    <n v="1039.69"/>
    <n v="828.46"/>
    <n v="211.23"/>
  </r>
  <r>
    <d v="2017-04-10T00:00:00"/>
    <s v="papelaria"/>
    <x v="15"/>
    <n v="9"/>
    <n v="9"/>
    <n v="1036.51"/>
    <n v="885.3"/>
    <n v="151.21"/>
  </r>
  <r>
    <d v="2017-04-10T00:00:00"/>
    <s v="telefonia"/>
    <x v="20"/>
    <n v="22"/>
    <n v="22"/>
    <n v="1036.0999999999999"/>
    <n v="678.42"/>
    <n v="357.68"/>
  </r>
  <r>
    <d v="2017-04-10T00:00:00"/>
    <s v="bebes"/>
    <x v="13"/>
    <n v="5"/>
    <n v="6"/>
    <n v="753.15"/>
    <n v="656.13"/>
    <n v="97.02"/>
  </r>
  <r>
    <d v="2017-04-10T00:00:00"/>
    <s v="construcao_ferramentas_ferramentas"/>
    <x v="60"/>
    <n v="1"/>
    <n v="1"/>
    <n v="748.27"/>
    <n v="729"/>
    <n v="19.27"/>
  </r>
  <r>
    <d v="2017-04-10T00:00:00"/>
    <s v="casa_construcao"/>
    <x v="48"/>
    <n v="1"/>
    <n v="1"/>
    <n v="641.17999999999995"/>
    <n v="620.1"/>
    <n v="21.08"/>
  </r>
  <r>
    <d v="2017-04-10T00:00:00"/>
    <s v="instrumentos_musicais"/>
    <x v="33"/>
    <n v="4"/>
    <n v="4"/>
    <n v="622.4"/>
    <n v="578.57000000000005"/>
    <n v="43.83"/>
  </r>
  <r>
    <d v="2017-04-10T00:00:00"/>
    <s v="eletrodomesticos_2"/>
    <x v="23"/>
    <n v="1"/>
    <n v="1"/>
    <n v="477.13"/>
    <n v="399.9"/>
    <n v="77.23"/>
  </r>
  <r>
    <d v="2017-04-10T00:00:00"/>
    <s v="moveis_escritorio"/>
    <x v="31"/>
    <n v="1"/>
    <n v="1"/>
    <n v="475.47"/>
    <n v="430"/>
    <n v="45.47"/>
  </r>
  <r>
    <d v="2017-04-10T00:00:00"/>
    <s v="fashion_calcados"/>
    <x v="28"/>
    <n v="4"/>
    <n v="4"/>
    <n v="405.81"/>
    <n v="334.4"/>
    <n v="71.41"/>
  </r>
  <r>
    <d v="2017-04-10T00:00:00"/>
    <s v="moveis_quarto"/>
    <x v="6"/>
    <n v="1"/>
    <n v="1"/>
    <n v="252.3"/>
    <n v="209.99"/>
    <n v="42.31"/>
  </r>
  <r>
    <d v="2017-04-10T00:00:00"/>
    <s v="alimentos"/>
    <x v="39"/>
    <n v="2"/>
    <n v="2"/>
    <n v="224.54"/>
    <n v="198"/>
    <n v="26.54"/>
  </r>
  <r>
    <d v="2017-04-10T00:00:00"/>
    <s v="eletronicos"/>
    <x v="21"/>
    <n v="6"/>
    <n v="6"/>
    <n v="220.03"/>
    <n v="127.04"/>
    <n v="92.99"/>
  </r>
  <r>
    <d v="2017-04-10T00:00:00"/>
    <s v="audio"/>
    <x v="46"/>
    <n v="1"/>
    <n v="2"/>
    <n v="202.28"/>
    <n v="179.8"/>
    <n v="22.48"/>
  </r>
  <r>
    <d v="2017-04-10T00:00:00"/>
    <s v="livros_interesse_geral"/>
    <x v="35"/>
    <n v="2"/>
    <n v="2"/>
    <n v="174.85"/>
    <n v="139.49"/>
    <n v="35.36"/>
  </r>
  <r>
    <d v="2017-04-10T00:00:00"/>
    <s v="moveis_cozinha_area_de_servico_jantar_e_jardim"/>
    <x v="36"/>
    <n v="2"/>
    <n v="2"/>
    <n v="162.54"/>
    <n v="97.8"/>
    <n v="64.739999999999995"/>
  </r>
  <r>
    <d v="2017-04-10T00:00:00"/>
    <s v="fashion_esporte"/>
    <x v="55"/>
    <n v="2"/>
    <n v="2"/>
    <n v="142.57"/>
    <n v="114.89"/>
    <n v="27.68"/>
  </r>
  <r>
    <d v="2017-04-10T00:00:00"/>
    <s v="eletroportateis"/>
    <x v="18"/>
    <n v="1"/>
    <n v="1"/>
    <n v="128.62"/>
    <n v="99"/>
    <n v="29.62"/>
  </r>
  <r>
    <d v="2017-04-10T00:00:00"/>
    <s v="tablets_impressao_imagem"/>
    <x v="42"/>
    <n v="1"/>
    <n v="1"/>
    <n v="120.14"/>
    <n v="99"/>
    <n v="21.14"/>
  </r>
  <r>
    <d v="2017-04-10T00:00:00"/>
    <s v="eletrodomesticos"/>
    <x v="49"/>
    <n v="2"/>
    <n v="2"/>
    <n v="91.79"/>
    <n v="59.9"/>
    <n v="31.89"/>
  </r>
  <r>
    <d v="2017-04-10T00:00:00"/>
    <s v="fashion_roupa_feminina"/>
    <x v="37"/>
    <n v="1"/>
    <n v="1"/>
    <n v="87.74"/>
    <n v="64.900000000000006"/>
    <n v="22.84"/>
  </r>
  <r>
    <d v="2017-04-10T00:00:00"/>
    <s v="consoles_games"/>
    <x v="7"/>
    <n v="1"/>
    <n v="2"/>
    <n v="82.02"/>
    <n v="64.58"/>
    <n v="17.440000000000001"/>
  </r>
  <r>
    <d v="2017-04-10T00:00:00"/>
    <s v="construcao_ferramentas_jardim"/>
    <x v="47"/>
    <n v="1"/>
    <n v="1"/>
    <n v="74.489999999999995"/>
    <n v="59.9"/>
    <n v="14.59"/>
  </r>
  <r>
    <d v="2017-04-10T00:00:00"/>
    <s v="telefonia_fixa"/>
    <x v="11"/>
    <n v="1"/>
    <n v="1"/>
    <n v="64.83"/>
    <n v="39.99"/>
    <n v="24.84"/>
  </r>
  <r>
    <d v="2017-04-10T00:00:00"/>
    <s v="musica"/>
    <x v="14"/>
    <n v="1"/>
    <n v="1"/>
    <n v="49.42"/>
    <n v="34.9"/>
    <n v="14.52"/>
  </r>
  <r>
    <d v="2017-04-10T00:00:00"/>
    <s v="market_place"/>
    <x v="24"/>
    <n v="1"/>
    <n v="1"/>
    <n v="45.04"/>
    <n v="28.99"/>
    <n v="16.05"/>
  </r>
  <r>
    <d v="2017-04-10T00:00:00"/>
    <s v="sinalizacao_e_seguranca"/>
    <x v="58"/>
    <n v="1"/>
    <n v="1"/>
    <n v="43.51"/>
    <n v="28.99"/>
    <n v="14.52"/>
  </r>
  <r>
    <d v="2017-04-10T00:00:00"/>
    <s v="alimentos_bebidas"/>
    <x v="57"/>
    <n v="1"/>
    <n v="1"/>
    <n v="24.86"/>
    <n v="13.9"/>
    <n v="10.96"/>
  </r>
  <r>
    <d v="2017-04-10T00:00:00"/>
    <s v="fashion_underwear_e_moda_praia"/>
    <x v="27"/>
    <n v="1"/>
    <n v="1"/>
    <n v="16.86"/>
    <n v="5.9"/>
    <n v="10.96"/>
  </r>
  <r>
    <d v="2017-04-17T00:00:00"/>
    <s v="eletroportateis"/>
    <x v="18"/>
    <n v="8"/>
    <n v="8"/>
    <n v="11773"/>
    <n v="11332.49"/>
    <n v="440.51"/>
  </r>
  <r>
    <d v="2017-04-17T00:00:00"/>
    <s v="cama_mesa_banho"/>
    <x v="9"/>
    <n v="64"/>
    <n v="76"/>
    <n v="7690.14"/>
    <n v="6387.09"/>
    <n v="1303.05"/>
  </r>
  <r>
    <d v="2017-04-17T00:00:00"/>
    <s v="beleza_saude"/>
    <x v="0"/>
    <n v="40"/>
    <n v="44"/>
    <n v="7002.28"/>
    <n v="6159.35"/>
    <n v="842.93"/>
  </r>
  <r>
    <d v="2017-04-17T00:00:00"/>
    <s v="esporte_lazer"/>
    <x v="16"/>
    <n v="42"/>
    <n v="45"/>
    <n v="6738.88"/>
    <n v="5753.85"/>
    <n v="985.03"/>
  </r>
  <r>
    <d v="2017-04-17T00:00:00"/>
    <s v="moveis_decoracao"/>
    <x v="10"/>
    <n v="44"/>
    <n v="54"/>
    <n v="6572.39"/>
    <n v="5291.71"/>
    <n v="1280.68"/>
  </r>
  <r>
    <d v="2017-04-17T00:00:00"/>
    <s v="informatica_acessorios"/>
    <x v="19"/>
    <n v="31"/>
    <n v="36"/>
    <n v="6268.43"/>
    <n v="5640.3"/>
    <n v="628.13"/>
  </r>
  <r>
    <d v="2017-04-17T00:00:00"/>
    <s v="cool_stuff"/>
    <x v="1"/>
    <n v="22"/>
    <n v="23"/>
    <n v="5220.41"/>
    <n v="4693.78"/>
    <n v="526.63"/>
  </r>
  <r>
    <d v="2017-04-17T00:00:00"/>
    <s v="perfumaria"/>
    <x v="26"/>
    <n v="24"/>
    <n v="27"/>
    <n v="3968.31"/>
    <n v="3513.32"/>
    <n v="454.99"/>
  </r>
  <r>
    <d v="2017-04-17T00:00:00"/>
    <s v="ferramentas_jardim"/>
    <x v="2"/>
    <n v="19"/>
    <n v="22"/>
    <n v="3623.52"/>
    <n v="3187.51"/>
    <n v="436.01"/>
  </r>
  <r>
    <d v="2017-04-17T00:00:00"/>
    <s v="relogios_presentes"/>
    <x v="5"/>
    <n v="17"/>
    <n v="23"/>
    <n v="3587.97"/>
    <n v="3219.82"/>
    <n v="368.15"/>
  </r>
  <r>
    <d v="2017-04-17T00:00:00"/>
    <s v="brinquedos"/>
    <x v="4"/>
    <n v="21"/>
    <n v="22"/>
    <n v="3363.23"/>
    <n v="2916.64"/>
    <n v="446.59"/>
  </r>
  <r>
    <d v="2017-04-17T00:00:00"/>
    <s v="utilidades_domesticas"/>
    <x v="17"/>
    <n v="23"/>
    <n v="27"/>
    <n v="2662.89"/>
    <n v="2144.0500000000002"/>
    <n v="518.84"/>
  </r>
  <r>
    <d v="2017-04-17T00:00:00"/>
    <s v="automotivo"/>
    <x v="12"/>
    <n v="16"/>
    <n v="16"/>
    <n v="2545.31"/>
    <n v="2200.9499999999998"/>
    <n v="344.36"/>
  </r>
  <r>
    <d v="2017-04-17T00:00:00"/>
    <s v="casa_conforto"/>
    <x v="44"/>
    <n v="12"/>
    <n v="13"/>
    <n v="2212.8000000000002"/>
    <n v="1970.3"/>
    <n v="242.5"/>
  </r>
  <r>
    <d v="2017-04-17T00:00:00"/>
    <s v="telefonia"/>
    <x v="20"/>
    <n v="31"/>
    <n v="32"/>
    <n v="2196.4"/>
    <n v="1723.28"/>
    <n v="473.12"/>
  </r>
  <r>
    <d v="2017-04-17T00:00:00"/>
    <s v="moveis_escritorio"/>
    <x v="31"/>
    <n v="9"/>
    <n v="13"/>
    <n v="2189.89"/>
    <n v="1780.31"/>
    <n v="409.58"/>
  </r>
  <r>
    <d v="2017-04-17T00:00:00"/>
    <s v="malas_acessorios"/>
    <x v="32"/>
    <n v="10"/>
    <n v="11"/>
    <n v="2022.12"/>
    <n v="1608.9"/>
    <n v="413.22"/>
  </r>
  <r>
    <d v="2017-04-17T00:00:00"/>
    <s v="instrumentos_musicais"/>
    <x v="33"/>
    <n v="6"/>
    <n v="6"/>
    <n v="1844.66"/>
    <n v="1724.74"/>
    <n v="119.92"/>
  </r>
  <r>
    <d v="2017-04-17T00:00:00"/>
    <s v="bebes"/>
    <x v="13"/>
    <n v="17"/>
    <n v="17"/>
    <n v="1798.42"/>
    <n v="1493.82"/>
    <n v="304.60000000000002"/>
  </r>
  <r>
    <d v="2017-04-17T00:00:00"/>
    <s v="papelaria"/>
    <x v="15"/>
    <n v="6"/>
    <n v="6"/>
    <n v="1752.29"/>
    <n v="1643.8"/>
    <n v="108.49"/>
  </r>
  <r>
    <d v="2017-04-17T00:00:00"/>
    <s v="pet_shop"/>
    <x v="8"/>
    <n v="11"/>
    <n v="13"/>
    <n v="1440.96"/>
    <n v="1199.54"/>
    <n v="241.42"/>
  </r>
  <r>
    <d v="2017-04-17T00:00:00"/>
    <s v="unknown"/>
    <x v="22"/>
    <n v="11"/>
    <n v="11"/>
    <n v="1323.65"/>
    <n v="995"/>
    <n v="328.65"/>
  </r>
  <r>
    <d v="2017-04-17T00:00:00"/>
    <s v="eletronicos"/>
    <x v="21"/>
    <n v="13"/>
    <n v="13"/>
    <n v="1072.6099999999999"/>
    <n v="881.67"/>
    <n v="190.94"/>
  </r>
  <r>
    <d v="2017-04-17T00:00:00"/>
    <s v="consoles_games"/>
    <x v="7"/>
    <n v="5"/>
    <n v="6"/>
    <n v="1023.98"/>
    <n v="920.59"/>
    <n v="103.39"/>
  </r>
  <r>
    <d v="2017-04-17T00:00:00"/>
    <s v="fashion_bolsas_e_acessorios"/>
    <x v="3"/>
    <n v="9"/>
    <n v="9"/>
    <n v="924.36"/>
    <n v="786.49"/>
    <n v="137.87"/>
  </r>
  <r>
    <d v="2017-04-17T00:00:00"/>
    <s v="casa_construcao"/>
    <x v="48"/>
    <n v="2"/>
    <n v="2"/>
    <n v="800.8"/>
    <n v="760.09"/>
    <n v="40.71"/>
  </r>
  <r>
    <d v="2017-04-17T00:00:00"/>
    <s v="livros_interesse_geral"/>
    <x v="35"/>
    <n v="7"/>
    <n v="7"/>
    <n v="699.31"/>
    <n v="561.09"/>
    <n v="138.22"/>
  </r>
  <r>
    <d v="2017-04-17T00:00:00"/>
    <s v="moveis_cozinha_area_de_servico_jantar_e_jardim"/>
    <x v="36"/>
    <n v="1"/>
    <n v="1"/>
    <n v="619.07000000000005"/>
    <n v="594"/>
    <n v="25.07"/>
  </r>
  <r>
    <d v="2017-04-17T00:00:00"/>
    <s v="fashion_calcados"/>
    <x v="28"/>
    <n v="6"/>
    <n v="6"/>
    <n v="525.24"/>
    <n v="403.4"/>
    <n v="121.84"/>
  </r>
  <r>
    <d v="2017-04-17T00:00:00"/>
    <s v="climatizacao"/>
    <x v="29"/>
    <n v="3"/>
    <n v="4"/>
    <n v="513.42999999999995"/>
    <n v="427.8"/>
    <n v="85.63"/>
  </r>
  <r>
    <d v="2017-04-17T00:00:00"/>
    <s v="eletrodomesticos_2"/>
    <x v="23"/>
    <n v="1"/>
    <n v="1"/>
    <n v="469.84"/>
    <n v="399.9"/>
    <n v="69.94"/>
  </r>
  <r>
    <d v="2017-04-17T00:00:00"/>
    <s v="market_place"/>
    <x v="24"/>
    <n v="5"/>
    <n v="5"/>
    <n v="444.25"/>
    <n v="380.39"/>
    <n v="63.86"/>
  </r>
  <r>
    <d v="2017-04-17T00:00:00"/>
    <s v="fashion_roupa_masculina"/>
    <x v="25"/>
    <n v="3"/>
    <n v="3"/>
    <n v="277.07"/>
    <n v="237"/>
    <n v="40.07"/>
  </r>
  <r>
    <d v="2017-04-17T00:00:00"/>
    <s v="tablets_impressao_imagem"/>
    <x v="42"/>
    <n v="1"/>
    <n v="2"/>
    <n v="230.78"/>
    <n v="198"/>
    <n v="32.78"/>
  </r>
  <r>
    <d v="2017-04-17T00:00:00"/>
    <s v="construcao_ferramentas_jardim"/>
    <x v="47"/>
    <n v="1"/>
    <n v="2"/>
    <n v="169.62"/>
    <n v="119.8"/>
    <n v="49.82"/>
  </r>
  <r>
    <d v="2017-04-17T00:00:00"/>
    <s v="audio"/>
    <x v="46"/>
    <n v="2"/>
    <n v="2"/>
    <n v="153.32"/>
    <n v="129.80000000000001"/>
    <n v="23.52"/>
  </r>
  <r>
    <d v="2017-04-17T00:00:00"/>
    <s v="pc_gamer"/>
    <x v="22"/>
    <n v="1"/>
    <n v="1"/>
    <n v="144.66"/>
    <n v="129.99"/>
    <n v="14.67"/>
  </r>
  <r>
    <d v="2017-04-17T00:00:00"/>
    <s v="eletrodomesticos"/>
    <x v="49"/>
    <n v="2"/>
    <n v="2"/>
    <n v="142.62"/>
    <n v="116.9"/>
    <n v="25.72"/>
  </r>
  <r>
    <d v="2017-04-17T00:00:00"/>
    <s v="moveis_sala"/>
    <x v="30"/>
    <n v="1"/>
    <n v="1"/>
    <n v="127.98"/>
    <n v="103.97"/>
    <n v="24.01"/>
  </r>
  <r>
    <d v="2017-04-17T00:00:00"/>
    <s v="telefonia_fixa"/>
    <x v="11"/>
    <n v="1"/>
    <n v="1"/>
    <n v="74.59"/>
    <n v="60"/>
    <n v="14.59"/>
  </r>
  <r>
    <d v="2017-04-17T00:00:00"/>
    <s v="fashion_esporte"/>
    <x v="55"/>
    <n v="1"/>
    <n v="1"/>
    <n v="41.04"/>
    <n v="24.99"/>
    <n v="16.05"/>
  </r>
  <r>
    <d v="2017-04-17T00:00:00"/>
    <s v="livros_importados"/>
    <x v="61"/>
    <n v="1"/>
    <n v="1"/>
    <n v="33.43"/>
    <n v="19.989999999999998"/>
    <n v="13.44"/>
  </r>
  <r>
    <d v="2017-04-17T00:00:00"/>
    <s v="dvds_blu_ray"/>
    <x v="45"/>
    <n v="1"/>
    <n v="1"/>
    <n v="30.76"/>
    <n v="14.9"/>
    <n v="15.86"/>
  </r>
  <r>
    <d v="2017-04-17T00:00:00"/>
    <s v="alimentos"/>
    <x v="39"/>
    <n v="1"/>
    <n v="1"/>
    <n v="26.28"/>
    <n v="15.32"/>
    <n v="10.96"/>
  </r>
  <r>
    <d v="2017-04-24T00:00:00"/>
    <s v="esporte_lazer"/>
    <x v="16"/>
    <n v="58"/>
    <n v="63"/>
    <n v="8436.61"/>
    <n v="7103.3"/>
    <n v="1333.31"/>
  </r>
  <r>
    <d v="2017-04-24T00:00:00"/>
    <s v="cama_mesa_banho"/>
    <x v="9"/>
    <n v="48"/>
    <n v="57"/>
    <n v="7701.83"/>
    <n v="6700.1"/>
    <n v="1001.73"/>
  </r>
  <r>
    <d v="2017-04-24T00:00:00"/>
    <s v="moveis_decoracao"/>
    <x v="10"/>
    <n v="46"/>
    <n v="54"/>
    <n v="7605.56"/>
    <n v="6375.22"/>
    <n v="1230.3399999999999"/>
  </r>
  <r>
    <d v="2017-04-24T00:00:00"/>
    <s v="utilidades_domesticas"/>
    <x v="17"/>
    <n v="52"/>
    <n v="76"/>
    <n v="7158.82"/>
    <n v="5763.84"/>
    <n v="1394.98"/>
  </r>
  <r>
    <d v="2017-04-24T00:00:00"/>
    <s v="beleza_saude"/>
    <x v="0"/>
    <n v="48"/>
    <n v="52"/>
    <n v="6915.63"/>
    <n v="6024.45"/>
    <n v="891.18"/>
  </r>
  <r>
    <d v="2017-04-24T00:00:00"/>
    <s v="relogios_presentes"/>
    <x v="5"/>
    <n v="26"/>
    <n v="26"/>
    <n v="6772.7"/>
    <n v="6308.17"/>
    <n v="464.53"/>
  </r>
  <r>
    <d v="2017-04-24T00:00:00"/>
    <s v="cool_stuff"/>
    <x v="1"/>
    <n v="30"/>
    <n v="30"/>
    <n v="5485.67"/>
    <n v="4789.6099999999997"/>
    <n v="696.06"/>
  </r>
  <r>
    <d v="2017-04-24T00:00:00"/>
    <s v="automotivo"/>
    <x v="12"/>
    <n v="18"/>
    <n v="18"/>
    <n v="4603.76"/>
    <n v="3981.95"/>
    <n v="621.80999999999995"/>
  </r>
  <r>
    <d v="2017-04-24T00:00:00"/>
    <s v="informatica_acessorios"/>
    <x v="19"/>
    <n v="37"/>
    <n v="47"/>
    <n v="4563.45"/>
    <n v="3691.95"/>
    <n v="871.5"/>
  </r>
  <r>
    <d v="2017-04-24T00:00:00"/>
    <s v="moveis_escritorio"/>
    <x v="31"/>
    <n v="21"/>
    <n v="26"/>
    <n v="4499.3"/>
    <n v="3706.91"/>
    <n v="792.39"/>
  </r>
  <r>
    <d v="2017-04-24T00:00:00"/>
    <s v="brinquedos"/>
    <x v="4"/>
    <n v="25"/>
    <n v="27"/>
    <n v="4293.57"/>
    <n v="3797.88"/>
    <n v="495.69"/>
  </r>
  <r>
    <d v="2017-04-24T00:00:00"/>
    <s v="ferramentas_jardim"/>
    <x v="2"/>
    <n v="23"/>
    <n v="24"/>
    <n v="3689.13"/>
    <n v="3167.48"/>
    <n v="521.65"/>
  </r>
  <r>
    <d v="2017-04-24T00:00:00"/>
    <s v="perfumaria"/>
    <x v="26"/>
    <n v="17"/>
    <n v="17"/>
    <n v="3625.61"/>
    <n v="3353.67"/>
    <n v="271.94"/>
  </r>
  <r>
    <d v="2017-04-24T00:00:00"/>
    <s v="eletronicos"/>
    <x v="21"/>
    <n v="15"/>
    <n v="16"/>
    <n v="3382.43"/>
    <n v="3069.16"/>
    <n v="313.27"/>
  </r>
  <r>
    <d v="2017-04-24T00:00:00"/>
    <s v="telefonia"/>
    <x v="20"/>
    <n v="45"/>
    <n v="45"/>
    <n v="2971.17"/>
    <n v="2249.6"/>
    <n v="721.57"/>
  </r>
  <r>
    <d v="2017-04-24T00:00:00"/>
    <s v="unknown"/>
    <x v="22"/>
    <n v="15"/>
    <n v="19"/>
    <n v="2651.28"/>
    <n v="2224.81"/>
    <n v="426.47"/>
  </r>
  <r>
    <d v="2017-04-24T00:00:00"/>
    <s v="pet_shop"/>
    <x v="8"/>
    <n v="15"/>
    <n v="18"/>
    <n v="2543"/>
    <n v="2212.02"/>
    <n v="330.98"/>
  </r>
  <r>
    <d v="2017-04-24T00:00:00"/>
    <s v="malas_acessorios"/>
    <x v="32"/>
    <n v="14"/>
    <n v="14"/>
    <n v="2540.94"/>
    <n v="2142.6999999999998"/>
    <n v="398.24"/>
  </r>
  <r>
    <d v="2017-04-24T00:00:00"/>
    <s v="market_place"/>
    <x v="24"/>
    <n v="7"/>
    <n v="7"/>
    <n v="1495.45"/>
    <n v="1368.3"/>
    <n v="127.15"/>
  </r>
  <r>
    <d v="2017-04-24T00:00:00"/>
    <s v="bebes"/>
    <x v="13"/>
    <n v="15"/>
    <n v="17"/>
    <n v="1485.45"/>
    <n v="1185.94"/>
    <n v="299.51"/>
  </r>
  <r>
    <d v="2017-04-24T00:00:00"/>
    <s v="construcao_ferramentas_jardim"/>
    <x v="47"/>
    <n v="4"/>
    <n v="4"/>
    <n v="1414.59"/>
    <n v="1299.5999999999999"/>
    <n v="114.99"/>
  </r>
  <r>
    <d v="2017-04-24T00:00:00"/>
    <s v="papelaria"/>
    <x v="15"/>
    <n v="9"/>
    <n v="9"/>
    <n v="1309.19"/>
    <n v="1157.5"/>
    <n v="151.69"/>
  </r>
  <r>
    <d v="2017-04-24T00:00:00"/>
    <s v="fashion_bolsas_e_acessorios"/>
    <x v="3"/>
    <n v="14"/>
    <n v="15"/>
    <n v="1090.3900000000001"/>
    <n v="874.57"/>
    <n v="215.82"/>
  </r>
  <r>
    <d v="2017-04-24T00:00:00"/>
    <s v="fashion_calcados"/>
    <x v="28"/>
    <n v="6"/>
    <n v="8"/>
    <n v="651.20000000000005"/>
    <n v="498.2"/>
    <n v="153"/>
  </r>
  <r>
    <d v="2017-04-24T00:00:00"/>
    <s v="moveis_quarto"/>
    <x v="6"/>
    <n v="2"/>
    <n v="2"/>
    <n v="579.05999999999995"/>
    <n v="418.99"/>
    <n v="160.07"/>
  </r>
  <r>
    <d v="2017-04-24T00:00:00"/>
    <s v="audio"/>
    <x v="46"/>
    <n v="4"/>
    <n v="5"/>
    <n v="555.1"/>
    <n v="478.6"/>
    <n v="76.5"/>
  </r>
  <r>
    <d v="2017-04-24T00:00:00"/>
    <s v="instrumentos_musicais"/>
    <x v="33"/>
    <n v="2"/>
    <n v="2"/>
    <n v="530.91999999999996"/>
    <n v="487.8"/>
    <n v="43.12"/>
  </r>
  <r>
    <d v="2017-04-24T00:00:00"/>
    <s v="tablets_impressao_imagem"/>
    <x v="42"/>
    <n v="3"/>
    <n v="4"/>
    <n v="516.57000000000005"/>
    <n v="449.99"/>
    <n v="66.58"/>
  </r>
  <r>
    <d v="2017-04-24T00:00:00"/>
    <s v="eletroportateis"/>
    <x v="18"/>
    <n v="4"/>
    <n v="4"/>
    <n v="458.13"/>
    <n v="394.99"/>
    <n v="63.14"/>
  </r>
  <r>
    <d v="2017-04-24T00:00:00"/>
    <s v="eletrodomesticos"/>
    <x v="49"/>
    <n v="3"/>
    <n v="4"/>
    <n v="318.02"/>
    <n v="262.7"/>
    <n v="55.32"/>
  </r>
  <r>
    <d v="2017-04-24T00:00:00"/>
    <s v="climatizacao"/>
    <x v="29"/>
    <n v="2"/>
    <n v="2"/>
    <n v="225.07"/>
    <n v="199.3"/>
    <n v="25.77"/>
  </r>
  <r>
    <d v="2017-04-24T00:00:00"/>
    <s v="consoles_games"/>
    <x v="7"/>
    <n v="3"/>
    <n v="3"/>
    <n v="188.97"/>
    <n v="152.18"/>
    <n v="36.79"/>
  </r>
  <r>
    <d v="2017-04-24T00:00:00"/>
    <s v="artes"/>
    <x v="56"/>
    <n v="1"/>
    <n v="1"/>
    <n v="147.16999999999999"/>
    <n v="119.9"/>
    <n v="27.27"/>
  </r>
  <r>
    <d v="2017-04-24T00:00:00"/>
    <s v="pc_gamer"/>
    <x v="22"/>
    <n v="1"/>
    <n v="1"/>
    <n v="145.07"/>
    <n v="129.99"/>
    <n v="15.08"/>
  </r>
  <r>
    <d v="2017-04-24T00:00:00"/>
    <s v="livros_interesse_geral"/>
    <x v="35"/>
    <n v="2"/>
    <n v="2"/>
    <n v="138.65"/>
    <n v="107.8"/>
    <n v="30.85"/>
  </r>
  <r>
    <d v="2017-04-24T00:00:00"/>
    <s v="moveis_colchao_e_estofado"/>
    <x v="62"/>
    <n v="1"/>
    <n v="1"/>
    <n v="130.80000000000001"/>
    <n v="109.4"/>
    <n v="21.4"/>
  </r>
  <r>
    <d v="2017-04-24T00:00:00"/>
    <s v="moveis_cozinha_area_de_servico_jantar_e_jardim"/>
    <x v="36"/>
    <n v="2"/>
    <n v="2"/>
    <n v="127.36"/>
    <n v="68.8"/>
    <n v="58.56"/>
  </r>
  <r>
    <d v="2017-04-24T00:00:00"/>
    <s v="casa_construcao"/>
    <x v="48"/>
    <n v="1"/>
    <n v="1"/>
    <n v="113.88"/>
    <n v="97.5"/>
    <n v="16.38"/>
  </r>
  <r>
    <d v="2017-04-24T00:00:00"/>
    <s v="artigos_de_natal"/>
    <x v="63"/>
    <n v="1"/>
    <n v="1"/>
    <n v="93.97"/>
    <n v="69"/>
    <n v="24.97"/>
  </r>
  <r>
    <d v="2017-04-24T00:00:00"/>
    <s v="cine_foto"/>
    <x v="52"/>
    <n v="1"/>
    <n v="1"/>
    <n v="87.6"/>
    <n v="59"/>
    <n v="28.6"/>
  </r>
  <r>
    <d v="2017-04-24T00:00:00"/>
    <s v="telefonia_fixa"/>
    <x v="11"/>
    <n v="2"/>
    <n v="2"/>
    <n v="77.98"/>
    <n v="48.94"/>
    <n v="29.04"/>
  </r>
  <r>
    <d v="2017-04-24T00:00:00"/>
    <s v="casa_conforto"/>
    <x v="44"/>
    <n v="1"/>
    <n v="1"/>
    <n v="57.56"/>
    <n v="42"/>
    <n v="15.56"/>
  </r>
  <r>
    <d v="2017-04-24T00:00:00"/>
    <s v="alimentos_bebidas"/>
    <x v="57"/>
    <n v="1"/>
    <n v="2"/>
    <n v="55.92"/>
    <n v="34"/>
    <n v="21.92"/>
  </r>
  <r>
    <d v="2017-04-24T00:00:00"/>
    <s v="musica"/>
    <x v="14"/>
    <n v="1"/>
    <n v="1"/>
    <n v="39.42"/>
    <n v="24.9"/>
    <n v="14.52"/>
  </r>
  <r>
    <d v="2017-05-01T00:00:00"/>
    <s v="beleza_saude"/>
    <x v="0"/>
    <n v="64"/>
    <n v="70"/>
    <n v="11031.76"/>
    <n v="9640.06"/>
    <n v="1391.7"/>
  </r>
  <r>
    <d v="2017-05-01T00:00:00"/>
    <s v="esporte_lazer"/>
    <x v="16"/>
    <n v="64"/>
    <n v="78"/>
    <n v="10780.28"/>
    <n v="9252.36"/>
    <n v="1527.92"/>
  </r>
  <r>
    <d v="2017-05-01T00:00:00"/>
    <s v="ferramentas_jardim"/>
    <x v="2"/>
    <n v="32"/>
    <n v="40"/>
    <n v="9162.83"/>
    <n v="8190.04"/>
    <n v="972.79"/>
  </r>
  <r>
    <d v="2017-05-01T00:00:00"/>
    <s v="cool_stuff"/>
    <x v="1"/>
    <n v="43"/>
    <n v="45"/>
    <n v="7577.13"/>
    <n v="6577.53"/>
    <n v="999.6"/>
  </r>
  <r>
    <d v="2017-05-01T00:00:00"/>
    <s v="cama_mesa_banho"/>
    <x v="9"/>
    <n v="58"/>
    <n v="66"/>
    <n v="6647.96"/>
    <n v="5503.6"/>
    <n v="1144.3599999999999"/>
  </r>
  <r>
    <d v="2017-05-01T00:00:00"/>
    <s v="informatica_acessorios"/>
    <x v="19"/>
    <n v="35"/>
    <n v="42"/>
    <n v="5777.05"/>
    <n v="5059.75"/>
    <n v="717.3"/>
  </r>
  <r>
    <d v="2017-05-01T00:00:00"/>
    <s v="moveis_decoracao"/>
    <x v="10"/>
    <n v="54"/>
    <n v="60"/>
    <n v="5421.82"/>
    <n v="4389.21"/>
    <n v="1032.6099999999999"/>
  </r>
  <r>
    <d v="2017-05-01T00:00:00"/>
    <s v="brinquedos"/>
    <x v="4"/>
    <n v="35"/>
    <n v="36"/>
    <n v="5090.67"/>
    <n v="4442.93"/>
    <n v="647.74"/>
  </r>
  <r>
    <d v="2017-05-01T00:00:00"/>
    <s v="utilidades_domesticas"/>
    <x v="17"/>
    <n v="52"/>
    <n v="63"/>
    <n v="4926.78"/>
    <n v="3896.85"/>
    <n v="1029.93"/>
  </r>
  <r>
    <d v="2017-05-01T00:00:00"/>
    <s v="relogios_presentes"/>
    <x v="5"/>
    <n v="16"/>
    <n v="16"/>
    <n v="4337.18"/>
    <n v="4083.22"/>
    <n v="253.96"/>
  </r>
  <r>
    <d v="2017-05-01T00:00:00"/>
    <s v="perfumaria"/>
    <x v="26"/>
    <n v="27"/>
    <n v="28"/>
    <n v="4108.16"/>
    <n v="3643.57"/>
    <n v="464.59"/>
  </r>
  <r>
    <d v="2017-05-01T00:00:00"/>
    <s v="unknown"/>
    <x v="22"/>
    <n v="21"/>
    <n v="21"/>
    <n v="3081.05"/>
    <n v="2669.76"/>
    <n v="411.29"/>
  </r>
  <r>
    <d v="2017-05-01T00:00:00"/>
    <s v="pet_shop"/>
    <x v="8"/>
    <n v="18"/>
    <n v="20"/>
    <n v="2981.12"/>
    <n v="2586.09"/>
    <n v="395.03"/>
  </r>
  <r>
    <d v="2017-05-01T00:00:00"/>
    <s v="automotivo"/>
    <x v="12"/>
    <n v="20"/>
    <n v="21"/>
    <n v="2915.7"/>
    <n v="2376.65"/>
    <n v="539.04999999999995"/>
  </r>
  <r>
    <d v="2017-05-01T00:00:00"/>
    <s v="telefonia"/>
    <x v="20"/>
    <n v="49"/>
    <n v="51"/>
    <n v="2770.25"/>
    <n v="1961.13"/>
    <n v="809.12"/>
  </r>
  <r>
    <d v="2017-05-01T00:00:00"/>
    <s v="instrumentos_musicais"/>
    <x v="33"/>
    <n v="5"/>
    <n v="7"/>
    <n v="2690.37"/>
    <n v="2557.67"/>
    <n v="132.69999999999999"/>
  </r>
  <r>
    <d v="2017-05-01T00:00:00"/>
    <s v="malas_acessorios"/>
    <x v="32"/>
    <n v="9"/>
    <n v="10"/>
    <n v="2670.82"/>
    <n v="2286.1"/>
    <n v="384.72"/>
  </r>
  <r>
    <d v="2017-05-01T00:00:00"/>
    <s v="moveis_escritorio"/>
    <x v="31"/>
    <n v="11"/>
    <n v="12"/>
    <n v="2399.88"/>
    <n v="2038.65"/>
    <n v="361.23"/>
  </r>
  <r>
    <d v="2017-05-01T00:00:00"/>
    <s v="fashion_bolsas_e_acessorios"/>
    <x v="3"/>
    <n v="19"/>
    <n v="24"/>
    <n v="2366.46"/>
    <n v="2037.48"/>
    <n v="328.98"/>
  </r>
  <r>
    <d v="2017-05-01T00:00:00"/>
    <s v="bebes"/>
    <x v="13"/>
    <n v="22"/>
    <n v="24"/>
    <n v="2190.0500000000002"/>
    <n v="1803.67"/>
    <n v="386.38"/>
  </r>
  <r>
    <d v="2017-05-01T00:00:00"/>
    <s v="papelaria"/>
    <x v="15"/>
    <n v="16"/>
    <n v="18"/>
    <n v="1642.87"/>
    <n v="1358.89"/>
    <n v="283.98"/>
  </r>
  <r>
    <d v="2017-05-01T00:00:00"/>
    <s v="moveis_sala"/>
    <x v="30"/>
    <n v="10"/>
    <n v="12"/>
    <n v="1611.92"/>
    <n v="1258.31"/>
    <n v="353.61"/>
  </r>
  <r>
    <d v="2017-05-01T00:00:00"/>
    <s v="casa_conforto"/>
    <x v="44"/>
    <n v="7"/>
    <n v="8"/>
    <n v="1557.19"/>
    <n v="1409.59"/>
    <n v="147.6"/>
  </r>
  <r>
    <d v="2017-05-01T00:00:00"/>
    <s v="eletronicos"/>
    <x v="21"/>
    <n v="11"/>
    <n v="11"/>
    <n v="1292.6500000000001"/>
    <n v="1088.92"/>
    <n v="203.73"/>
  </r>
  <r>
    <d v="2017-05-01T00:00:00"/>
    <s v="eletrodomesticos_2"/>
    <x v="23"/>
    <n v="2"/>
    <n v="2"/>
    <n v="845.43"/>
    <n v="697.09"/>
    <n v="148.34"/>
  </r>
  <r>
    <d v="2017-05-01T00:00:00"/>
    <s v="construcao_ferramentas_ferramentas"/>
    <x v="60"/>
    <n v="2"/>
    <n v="2"/>
    <n v="834.3"/>
    <n v="803.9"/>
    <n v="30.4"/>
  </r>
  <r>
    <d v="2017-05-01T00:00:00"/>
    <s v="market_place"/>
    <x v="24"/>
    <n v="5"/>
    <n v="5"/>
    <n v="795.28"/>
    <n v="691.3"/>
    <n v="103.98"/>
  </r>
  <r>
    <d v="2017-05-01T00:00:00"/>
    <s v="eletrodomesticos"/>
    <x v="49"/>
    <n v="10"/>
    <n v="10"/>
    <n v="734.71"/>
    <n v="592.79"/>
    <n v="141.91999999999999"/>
  </r>
  <r>
    <d v="2017-05-01T00:00:00"/>
    <s v="casa_construcao"/>
    <x v="48"/>
    <n v="1"/>
    <n v="1"/>
    <n v="637.02"/>
    <n v="620.1"/>
    <n v="16.920000000000002"/>
  </r>
  <r>
    <d v="2017-05-01T00:00:00"/>
    <s v="audio"/>
    <x v="46"/>
    <n v="3"/>
    <n v="3"/>
    <n v="626.98"/>
    <n v="587.9"/>
    <n v="39.08"/>
  </r>
  <r>
    <d v="2017-05-01T00:00:00"/>
    <s v="livros_interesse_geral"/>
    <x v="35"/>
    <n v="4"/>
    <n v="4"/>
    <n v="460.94"/>
    <n v="399.4"/>
    <n v="61.54"/>
  </r>
  <r>
    <d v="2017-05-01T00:00:00"/>
    <s v="consoles_games"/>
    <x v="7"/>
    <n v="5"/>
    <n v="6"/>
    <n v="459.44"/>
    <n v="364.28"/>
    <n v="95.16"/>
  </r>
  <r>
    <d v="2017-05-01T00:00:00"/>
    <s v="climatizacao"/>
    <x v="29"/>
    <n v="2"/>
    <n v="3"/>
    <n v="431.92"/>
    <n v="377"/>
    <n v="54.92"/>
  </r>
  <r>
    <d v="2017-05-01T00:00:00"/>
    <s v="eletroportateis"/>
    <x v="18"/>
    <n v="1"/>
    <n v="1"/>
    <n v="373.13"/>
    <n v="360"/>
    <n v="13.13"/>
  </r>
  <r>
    <d v="2017-05-01T00:00:00"/>
    <s v="telefonia_fixa"/>
    <x v="11"/>
    <n v="3"/>
    <n v="3"/>
    <n v="314.76"/>
    <n v="262.97000000000003"/>
    <n v="51.79"/>
  </r>
  <r>
    <d v="2017-05-01T00:00:00"/>
    <s v="tablets_impressao_imagem"/>
    <x v="42"/>
    <n v="2"/>
    <n v="2"/>
    <n v="224.16"/>
    <n v="198"/>
    <n v="26.16"/>
  </r>
  <r>
    <d v="2017-05-01T00:00:00"/>
    <s v="alimentos"/>
    <x v="39"/>
    <n v="1"/>
    <n v="1"/>
    <n v="187.91"/>
    <n v="149.9"/>
    <n v="38.01"/>
  </r>
  <r>
    <d v="2017-05-01T00:00:00"/>
    <s v="fashion_calcados"/>
    <x v="28"/>
    <n v="4"/>
    <n v="4"/>
    <n v="178.88"/>
    <n v="125.6"/>
    <n v="53.28"/>
  </r>
  <r>
    <d v="2017-05-01T00:00:00"/>
    <s v="industria_comercio_e_negocios"/>
    <x v="53"/>
    <n v="1"/>
    <n v="1"/>
    <n v="156.63999999999999"/>
    <n v="139.9"/>
    <n v="16.739999999999998"/>
  </r>
  <r>
    <d v="2017-05-01T00:00:00"/>
    <s v="livros_tecnicos"/>
    <x v="51"/>
    <n v="2"/>
    <n v="2"/>
    <n v="140.28"/>
    <n v="113.4"/>
    <n v="26.88"/>
  </r>
  <r>
    <d v="2017-05-01T00:00:00"/>
    <s v="moveis_cozinha_area_de_servico_jantar_e_jardim"/>
    <x v="36"/>
    <n v="2"/>
    <n v="2"/>
    <n v="128.97999999999999"/>
    <n v="68.8"/>
    <n v="60.18"/>
  </r>
  <r>
    <d v="2017-05-01T00:00:00"/>
    <s v="artes"/>
    <x v="56"/>
    <n v="1"/>
    <n v="1"/>
    <n v="107.35"/>
    <n v="69.900000000000006"/>
    <n v="37.450000000000003"/>
  </r>
  <r>
    <d v="2017-05-01T00:00:00"/>
    <s v="cine_foto"/>
    <x v="52"/>
    <n v="1"/>
    <n v="1"/>
    <n v="91.71"/>
    <n v="59"/>
    <n v="32.71"/>
  </r>
  <r>
    <d v="2017-05-01T00:00:00"/>
    <s v="agro_industria_e_comercio"/>
    <x v="40"/>
    <n v="1"/>
    <n v="1"/>
    <n v="67.77"/>
    <n v="59.99"/>
    <n v="7.78"/>
  </r>
  <r>
    <d v="2017-05-01T00:00:00"/>
    <s v="alimentos_bebidas"/>
    <x v="57"/>
    <n v="1"/>
    <n v="1"/>
    <n v="31.52"/>
    <n v="17"/>
    <n v="14.52"/>
  </r>
  <r>
    <d v="2017-05-01T00:00:00"/>
    <s v="fashion_underwear_e_moda_praia"/>
    <x v="27"/>
    <n v="1"/>
    <n v="1"/>
    <n v="20.420000000000002"/>
    <n v="5.9"/>
    <n v="14.52"/>
  </r>
  <r>
    <d v="2017-05-08T00:00:00"/>
    <s v="informatica_acessorios"/>
    <x v="19"/>
    <n v="70"/>
    <n v="90"/>
    <n v="19959.009999999998"/>
    <n v="18096.38"/>
    <n v="1862.63"/>
  </r>
  <r>
    <d v="2017-05-08T00:00:00"/>
    <s v="beleza_saude"/>
    <x v="0"/>
    <n v="55"/>
    <n v="62"/>
    <n v="11679.5"/>
    <n v="10242.58"/>
    <n v="1436.92"/>
  </r>
  <r>
    <d v="2017-05-08T00:00:00"/>
    <s v="cama_mesa_banho"/>
    <x v="9"/>
    <n v="73"/>
    <n v="77"/>
    <n v="8651.43"/>
    <n v="7417.98"/>
    <n v="1233.45"/>
  </r>
  <r>
    <d v="2017-05-08T00:00:00"/>
    <s v="relogios_presentes"/>
    <x v="5"/>
    <n v="31"/>
    <n v="32"/>
    <n v="8285.23"/>
    <n v="7673.26"/>
    <n v="611.97"/>
  </r>
  <r>
    <d v="2017-05-08T00:00:00"/>
    <s v="cool_stuff"/>
    <x v="1"/>
    <n v="53"/>
    <n v="54"/>
    <n v="7825.62"/>
    <n v="6833.01"/>
    <n v="992.61"/>
  </r>
  <r>
    <d v="2017-05-08T00:00:00"/>
    <s v="esporte_lazer"/>
    <x v="16"/>
    <n v="46"/>
    <n v="56"/>
    <n v="6279.11"/>
    <n v="5166.75"/>
    <n v="1112.3599999999999"/>
  </r>
  <r>
    <d v="2017-05-08T00:00:00"/>
    <s v="moveis_decoracao"/>
    <x v="10"/>
    <n v="43"/>
    <n v="58"/>
    <n v="5580.04"/>
    <n v="4333.03"/>
    <n v="1247.01"/>
  </r>
  <r>
    <d v="2017-05-08T00:00:00"/>
    <s v="ferramentas_jardim"/>
    <x v="2"/>
    <n v="28"/>
    <n v="32"/>
    <n v="5274.03"/>
    <n v="4480.38"/>
    <n v="793.65"/>
  </r>
  <r>
    <d v="2017-05-08T00:00:00"/>
    <s v="brinquedos"/>
    <x v="4"/>
    <n v="44"/>
    <n v="45"/>
    <n v="5093.84"/>
    <n v="4375.4799999999996"/>
    <n v="718.36"/>
  </r>
  <r>
    <d v="2017-05-08T00:00:00"/>
    <s v="moveis_escritorio"/>
    <x v="31"/>
    <n v="15"/>
    <n v="28"/>
    <n v="4758.5600000000004"/>
    <n v="4035.94"/>
    <n v="722.62"/>
  </r>
  <r>
    <d v="2017-05-08T00:00:00"/>
    <s v="perfumaria"/>
    <x v="26"/>
    <n v="26"/>
    <n v="27"/>
    <n v="4513.47"/>
    <n v="4076.91"/>
    <n v="436.56"/>
  </r>
  <r>
    <d v="2017-05-08T00:00:00"/>
    <s v="unknown"/>
    <x v="22"/>
    <n v="14"/>
    <n v="16"/>
    <n v="4498.5600000000004"/>
    <n v="4169.25"/>
    <n v="329.31"/>
  </r>
  <r>
    <d v="2017-05-08T00:00:00"/>
    <s v="automotivo"/>
    <x v="12"/>
    <n v="20"/>
    <n v="21"/>
    <n v="3791.44"/>
    <n v="3338.14"/>
    <n v="453.3"/>
  </r>
  <r>
    <d v="2017-05-08T00:00:00"/>
    <s v="pet_shop"/>
    <x v="8"/>
    <n v="16"/>
    <n v="16"/>
    <n v="3636.58"/>
    <n v="3186.91"/>
    <n v="449.67"/>
  </r>
  <r>
    <d v="2017-05-08T00:00:00"/>
    <s v="utilidades_domesticas"/>
    <x v="17"/>
    <n v="41"/>
    <n v="45"/>
    <n v="3298.13"/>
    <n v="2508.44"/>
    <n v="789.69"/>
  </r>
  <r>
    <d v="2017-05-08T00:00:00"/>
    <s v="eletronicos"/>
    <x v="21"/>
    <n v="17"/>
    <n v="18"/>
    <n v="2867.49"/>
    <n v="2478.6799999999998"/>
    <n v="388.81"/>
  </r>
  <r>
    <d v="2017-05-08T00:00:00"/>
    <s v="bebes"/>
    <x v="13"/>
    <n v="24"/>
    <n v="24"/>
    <n v="2498.92"/>
    <n v="2039.49"/>
    <n v="459.43"/>
  </r>
  <r>
    <d v="2017-05-08T00:00:00"/>
    <s v="telefonia"/>
    <x v="20"/>
    <n v="40"/>
    <n v="44"/>
    <n v="2398.6999999999998"/>
    <n v="1751.28"/>
    <n v="647.41999999999996"/>
  </r>
  <r>
    <d v="2017-05-08T00:00:00"/>
    <s v="malas_acessorios"/>
    <x v="32"/>
    <n v="11"/>
    <n v="11"/>
    <n v="1830.29"/>
    <n v="1503.9"/>
    <n v="326.39"/>
  </r>
  <r>
    <d v="2017-05-08T00:00:00"/>
    <s v="papelaria"/>
    <x v="15"/>
    <n v="13"/>
    <n v="13"/>
    <n v="1472.24"/>
    <n v="1274.2"/>
    <n v="198.04"/>
  </r>
  <r>
    <d v="2017-05-08T00:00:00"/>
    <s v="construcao_ferramentas_jardim"/>
    <x v="47"/>
    <n v="3"/>
    <n v="4"/>
    <n v="1410.05"/>
    <n v="1307.5999999999999"/>
    <n v="102.45"/>
  </r>
  <r>
    <d v="2017-05-08T00:00:00"/>
    <s v="fashion_bolsas_e_acessorios"/>
    <x v="3"/>
    <n v="15"/>
    <n v="16"/>
    <n v="1335.95"/>
    <n v="1133.3599999999999"/>
    <n v="202.59"/>
  </r>
  <r>
    <d v="2017-05-08T00:00:00"/>
    <s v="tablets_impressao_imagem"/>
    <x v="42"/>
    <n v="2"/>
    <n v="2"/>
    <n v="1013.5"/>
    <n v="988.99"/>
    <n v="24.51"/>
  </r>
  <r>
    <d v="2017-05-08T00:00:00"/>
    <s v="casa_conforto"/>
    <x v="44"/>
    <n v="4"/>
    <n v="4"/>
    <n v="942.1"/>
    <n v="847.8"/>
    <n v="94.3"/>
  </r>
  <r>
    <d v="2017-05-08T00:00:00"/>
    <s v="moveis_sala"/>
    <x v="30"/>
    <n v="4"/>
    <n v="4"/>
    <n v="838.31"/>
    <n v="635.83000000000004"/>
    <n v="202.48"/>
  </r>
  <r>
    <d v="2017-05-08T00:00:00"/>
    <s v="livros_interesse_geral"/>
    <x v="35"/>
    <n v="7"/>
    <n v="7"/>
    <n v="806.45"/>
    <n v="666.3"/>
    <n v="140.15"/>
  </r>
  <r>
    <d v="2017-05-08T00:00:00"/>
    <s v="eletrodomesticos"/>
    <x v="49"/>
    <n v="6"/>
    <n v="6"/>
    <n v="794.59"/>
    <n v="679.8"/>
    <n v="114.79"/>
  </r>
  <r>
    <d v="2017-05-08T00:00:00"/>
    <s v="agro_industria_e_comercio"/>
    <x v="40"/>
    <n v="1"/>
    <n v="1"/>
    <n v="657.61"/>
    <n v="589.99"/>
    <n v="67.62"/>
  </r>
  <r>
    <d v="2017-05-08T00:00:00"/>
    <s v="market_place"/>
    <x v="24"/>
    <n v="3"/>
    <n v="3"/>
    <n v="603.28"/>
    <n v="531.64"/>
    <n v="71.64"/>
  </r>
  <r>
    <d v="2017-05-08T00:00:00"/>
    <s v="eletroportateis"/>
    <x v="18"/>
    <n v="2"/>
    <n v="3"/>
    <n v="502.46"/>
    <n v="425.99"/>
    <n v="76.47"/>
  </r>
  <r>
    <d v="2017-05-08T00:00:00"/>
    <s v="climatizacao"/>
    <x v="29"/>
    <n v="2"/>
    <n v="2"/>
    <n v="460.95"/>
    <n v="411.89"/>
    <n v="49.06"/>
  </r>
  <r>
    <d v="2017-05-08T00:00:00"/>
    <s v="consoles_games"/>
    <x v="7"/>
    <n v="4"/>
    <n v="5"/>
    <n v="389.17"/>
    <n v="326.48"/>
    <n v="62.69"/>
  </r>
  <r>
    <d v="2017-05-08T00:00:00"/>
    <s v="moveis_quarto"/>
    <x v="6"/>
    <n v="1"/>
    <n v="2"/>
    <n v="336.54"/>
    <n v="253.98"/>
    <n v="82.56"/>
  </r>
  <r>
    <d v="2017-05-08T00:00:00"/>
    <s v="audio"/>
    <x v="46"/>
    <n v="3"/>
    <n v="3"/>
    <n v="302.86"/>
    <n v="258.8"/>
    <n v="44.06"/>
  </r>
  <r>
    <d v="2017-05-08T00:00:00"/>
    <s v="fashion_calcados"/>
    <x v="28"/>
    <n v="5"/>
    <n v="5"/>
    <n v="248.01"/>
    <n v="180.5"/>
    <n v="67.510000000000005"/>
  </r>
  <r>
    <d v="2017-05-08T00:00:00"/>
    <s v="livros_tecnicos"/>
    <x v="51"/>
    <n v="1"/>
    <n v="1"/>
    <n v="176.18"/>
    <n v="148.6"/>
    <n v="27.58"/>
  </r>
  <r>
    <d v="2017-05-08T00:00:00"/>
    <s v="moveis_colchao_e_estofado"/>
    <x v="62"/>
    <n v="1"/>
    <n v="1"/>
    <n v="145.83000000000001"/>
    <n v="109.4"/>
    <n v="36.43"/>
  </r>
  <r>
    <d v="2017-05-08T00:00:00"/>
    <s v="casa_construcao"/>
    <x v="48"/>
    <n v="1"/>
    <n v="1"/>
    <n v="141.63"/>
    <n v="125"/>
    <n v="16.63"/>
  </r>
  <r>
    <d v="2017-05-08T00:00:00"/>
    <s v="fashion_roupa_masculina"/>
    <x v="25"/>
    <n v="1"/>
    <n v="1"/>
    <n v="127.44"/>
    <n v="110.9"/>
    <n v="16.54"/>
  </r>
  <r>
    <d v="2017-05-08T00:00:00"/>
    <s v="instrumentos_musicais"/>
    <x v="33"/>
    <n v="2"/>
    <n v="2"/>
    <n v="120.87"/>
    <n v="99.8"/>
    <n v="21.07"/>
  </r>
  <r>
    <d v="2017-05-08T00:00:00"/>
    <s v="eletrodomesticos_2"/>
    <x v="23"/>
    <n v="1"/>
    <n v="1"/>
    <n v="108.51"/>
    <n v="89.99"/>
    <n v="18.52"/>
  </r>
  <r>
    <d v="2017-05-08T00:00:00"/>
    <s v="fashion_esporte"/>
    <x v="55"/>
    <n v="2"/>
    <n v="2"/>
    <n v="104.09"/>
    <n v="74.89"/>
    <n v="29.2"/>
  </r>
  <r>
    <d v="2017-05-08T00:00:00"/>
    <s v="telefonia_fixa"/>
    <x v="11"/>
    <n v="2"/>
    <n v="2"/>
    <n v="94.77"/>
    <n v="72.89"/>
    <n v="21.88"/>
  </r>
  <r>
    <d v="2017-05-08T00:00:00"/>
    <s v="alimentos_bebidas"/>
    <x v="57"/>
    <n v="3"/>
    <n v="3"/>
    <n v="90.17"/>
    <n v="53.88"/>
    <n v="36.29"/>
  </r>
  <r>
    <d v="2017-05-08T00:00:00"/>
    <s v="sinalizacao_e_seguranca"/>
    <x v="58"/>
    <n v="1"/>
    <n v="1"/>
    <n v="40.1"/>
    <n v="5.95"/>
    <n v="34.15"/>
  </r>
  <r>
    <d v="2017-05-08T00:00:00"/>
    <s v="dvds_blu_ray"/>
    <x v="45"/>
    <n v="1"/>
    <n v="1"/>
    <n v="37.53"/>
    <n v="19.899999999999999"/>
    <n v="17.63"/>
  </r>
  <r>
    <d v="2017-05-08T00:00:00"/>
    <s v="artes_e_artesanato"/>
    <x v="64"/>
    <n v="1"/>
    <n v="1"/>
    <n v="29.66"/>
    <n v="21.99"/>
    <n v="7.67"/>
  </r>
  <r>
    <d v="2017-05-08T00:00:00"/>
    <s v="fashion_underwear_e_moda_praia"/>
    <x v="27"/>
    <n v="1"/>
    <n v="2"/>
    <n v="27.36"/>
    <n v="11.8"/>
    <n v="15.56"/>
  </r>
  <r>
    <d v="2017-05-15T00:00:00"/>
    <s v="relogios_presentes"/>
    <x v="5"/>
    <n v="28"/>
    <n v="33"/>
    <n v="13581.45"/>
    <n v="12965.33"/>
    <n v="616.12"/>
  </r>
  <r>
    <d v="2017-05-15T00:00:00"/>
    <s v="esporte_lazer"/>
    <x v="16"/>
    <n v="72"/>
    <n v="85"/>
    <n v="12582.43"/>
    <n v="10904.56"/>
    <n v="1677.87"/>
  </r>
  <r>
    <d v="2017-05-15T00:00:00"/>
    <s v="informatica_acessorios"/>
    <x v="19"/>
    <n v="81"/>
    <n v="86"/>
    <n v="11287.28"/>
    <n v="9814.31"/>
    <n v="1472.97"/>
  </r>
  <r>
    <d v="2017-05-15T00:00:00"/>
    <s v="beleza_saude"/>
    <x v="0"/>
    <n v="56"/>
    <n v="59"/>
    <n v="10288.799999999999"/>
    <n v="9239.99"/>
    <n v="1048.81"/>
  </r>
  <r>
    <d v="2017-05-15T00:00:00"/>
    <s v="cool_stuff"/>
    <x v="1"/>
    <n v="63"/>
    <n v="68"/>
    <n v="9940.2199999999993"/>
    <n v="8584.61"/>
    <n v="1355.61"/>
  </r>
  <r>
    <d v="2017-05-15T00:00:00"/>
    <s v="utilidades_domesticas"/>
    <x v="17"/>
    <n v="81"/>
    <n v="94"/>
    <n v="9032.6200000000008"/>
    <n v="7357.5"/>
    <n v="1675.12"/>
  </r>
  <r>
    <d v="2017-05-15T00:00:00"/>
    <s v="moveis_decoracao"/>
    <x v="10"/>
    <n v="64"/>
    <n v="75"/>
    <n v="8313.83"/>
    <n v="6601.44"/>
    <n v="1712.39"/>
  </r>
  <r>
    <d v="2017-05-15T00:00:00"/>
    <s v="cama_mesa_banho"/>
    <x v="9"/>
    <n v="71"/>
    <n v="81"/>
    <n v="8156.99"/>
    <n v="6806.74"/>
    <n v="1350.25"/>
  </r>
  <r>
    <d v="2017-05-15T00:00:00"/>
    <s v="perfumaria"/>
    <x v="26"/>
    <n v="37"/>
    <n v="38"/>
    <n v="6200.74"/>
    <n v="5618.44"/>
    <n v="582.29999999999995"/>
  </r>
  <r>
    <d v="2017-05-15T00:00:00"/>
    <s v="automotivo"/>
    <x v="12"/>
    <n v="23"/>
    <n v="28"/>
    <n v="5826.89"/>
    <n v="5057.1000000000004"/>
    <n v="769.79"/>
  </r>
  <r>
    <d v="2017-05-15T00:00:00"/>
    <s v="brinquedos"/>
    <x v="4"/>
    <n v="45"/>
    <n v="46"/>
    <n v="4776.84"/>
    <n v="4066.04"/>
    <n v="710.8"/>
  </r>
  <r>
    <d v="2017-05-15T00:00:00"/>
    <s v="malas_acessorios"/>
    <x v="32"/>
    <n v="17"/>
    <n v="21"/>
    <n v="4238.8"/>
    <n v="3512.9"/>
    <n v="725.9"/>
  </r>
  <r>
    <d v="2017-05-15T00:00:00"/>
    <s v="ferramentas_jardim"/>
    <x v="2"/>
    <n v="27"/>
    <n v="30"/>
    <n v="4073.78"/>
    <n v="3358.87"/>
    <n v="714.91"/>
  </r>
  <r>
    <d v="2017-05-15T00:00:00"/>
    <s v="instrumentos_musicais"/>
    <x v="33"/>
    <n v="4"/>
    <n v="4"/>
    <n v="3137.56"/>
    <n v="3049.6"/>
    <n v="87.96"/>
  </r>
  <r>
    <d v="2017-05-15T00:00:00"/>
    <s v="telefonia"/>
    <x v="20"/>
    <n v="46"/>
    <n v="51"/>
    <n v="2564.0700000000002"/>
    <n v="1814.07"/>
    <n v="750"/>
  </r>
  <r>
    <d v="2017-05-15T00:00:00"/>
    <s v="fashion_bolsas_e_acessorios"/>
    <x v="3"/>
    <n v="27"/>
    <n v="31"/>
    <n v="2488.58"/>
    <n v="2037.96"/>
    <n v="450.62"/>
  </r>
  <r>
    <d v="2017-05-15T00:00:00"/>
    <s v="bebes"/>
    <x v="13"/>
    <n v="24"/>
    <n v="25"/>
    <n v="2281.1799999999998"/>
    <n v="1831.01"/>
    <n v="450.17"/>
  </r>
  <r>
    <d v="2017-05-15T00:00:00"/>
    <s v="moveis_quarto"/>
    <x v="6"/>
    <n v="3"/>
    <n v="5"/>
    <n v="1915.54"/>
    <n v="1767.99"/>
    <n v="147.55000000000001"/>
  </r>
  <r>
    <d v="2017-05-15T00:00:00"/>
    <s v="unknown"/>
    <x v="22"/>
    <n v="18"/>
    <n v="21"/>
    <n v="1598.04"/>
    <n v="1294.46"/>
    <n v="303.58"/>
  </r>
  <r>
    <d v="2017-05-15T00:00:00"/>
    <s v="papelaria"/>
    <x v="15"/>
    <n v="14"/>
    <n v="15"/>
    <n v="1489.19"/>
    <n v="1233.19"/>
    <n v="256"/>
  </r>
  <r>
    <d v="2017-05-15T00:00:00"/>
    <s v="moveis_sala"/>
    <x v="30"/>
    <n v="4"/>
    <n v="5"/>
    <n v="1426.89"/>
    <n v="1096.81"/>
    <n v="330.08"/>
  </r>
  <r>
    <d v="2017-05-15T00:00:00"/>
    <s v="pet_shop"/>
    <x v="8"/>
    <n v="15"/>
    <n v="17"/>
    <n v="1422.54"/>
    <n v="1113.6300000000001"/>
    <n v="308.91000000000003"/>
  </r>
  <r>
    <d v="2017-05-15T00:00:00"/>
    <s v="eletroportateis"/>
    <x v="18"/>
    <n v="6"/>
    <n v="6"/>
    <n v="1193.05"/>
    <n v="1055.8699999999999"/>
    <n v="137.18"/>
  </r>
  <r>
    <d v="2017-05-15T00:00:00"/>
    <s v="moveis_escritorio"/>
    <x v="31"/>
    <n v="7"/>
    <n v="7"/>
    <n v="1111.27"/>
    <n v="918.93"/>
    <n v="192.34"/>
  </r>
  <r>
    <d v="2017-05-15T00:00:00"/>
    <s v="casa_conforto"/>
    <x v="44"/>
    <n v="8"/>
    <n v="8"/>
    <n v="1100.3"/>
    <n v="991.5"/>
    <n v="108.8"/>
  </r>
  <r>
    <d v="2017-05-15T00:00:00"/>
    <s v="consoles_games"/>
    <x v="7"/>
    <n v="9"/>
    <n v="10"/>
    <n v="1099.96"/>
    <n v="955.83"/>
    <n v="144.13"/>
  </r>
  <r>
    <d v="2017-05-15T00:00:00"/>
    <s v="agro_industria_e_comercio"/>
    <x v="40"/>
    <n v="1"/>
    <n v="1"/>
    <n v="957.15"/>
    <n v="869.97"/>
    <n v="87.18"/>
  </r>
  <r>
    <d v="2017-05-15T00:00:00"/>
    <s v="casa_construcao"/>
    <x v="48"/>
    <n v="2"/>
    <n v="4"/>
    <n v="899.42"/>
    <n v="847.5"/>
    <n v="51.92"/>
  </r>
  <r>
    <d v="2017-05-15T00:00:00"/>
    <s v="eletronicos"/>
    <x v="21"/>
    <n v="13"/>
    <n v="17"/>
    <n v="842.1"/>
    <n v="584.99"/>
    <n v="257.11"/>
  </r>
  <r>
    <d v="2017-05-15T00:00:00"/>
    <s v="market_place"/>
    <x v="24"/>
    <n v="8"/>
    <n v="9"/>
    <n v="807.67"/>
    <n v="682.58"/>
    <n v="125.09"/>
  </r>
  <r>
    <d v="2017-05-15T00:00:00"/>
    <s v="audio"/>
    <x v="46"/>
    <n v="6"/>
    <n v="6"/>
    <n v="667.64"/>
    <n v="566.69000000000005"/>
    <n v="100.95"/>
  </r>
  <r>
    <d v="2017-05-15T00:00:00"/>
    <s v="fashion_roupa_masculina"/>
    <x v="25"/>
    <n v="2"/>
    <n v="3"/>
    <n v="548.77"/>
    <n v="498"/>
    <n v="50.77"/>
  </r>
  <r>
    <d v="2017-05-15T00:00:00"/>
    <s v="eletrodomesticos_2"/>
    <x v="23"/>
    <n v="3"/>
    <n v="3"/>
    <n v="528.16"/>
    <n v="428.98"/>
    <n v="99.18"/>
  </r>
  <r>
    <d v="2017-05-15T00:00:00"/>
    <s v="moveis_colchao_e_estofado"/>
    <x v="62"/>
    <n v="1"/>
    <n v="1"/>
    <n v="482.69"/>
    <n v="399.99"/>
    <n v="82.7"/>
  </r>
  <r>
    <d v="2017-05-15T00:00:00"/>
    <s v="moveis_cozinha_area_de_servico_jantar_e_jardim"/>
    <x v="36"/>
    <n v="4"/>
    <n v="4"/>
    <n v="417.8"/>
    <n v="293.77999999999997"/>
    <n v="124.02"/>
  </r>
  <r>
    <d v="2017-05-15T00:00:00"/>
    <s v="fashion_roupa_feminina"/>
    <x v="37"/>
    <n v="4"/>
    <n v="4"/>
    <n v="415.6"/>
    <n v="367.5"/>
    <n v="48.1"/>
  </r>
  <r>
    <d v="2017-05-15T00:00:00"/>
    <s v="eletrodomesticos"/>
    <x v="49"/>
    <n v="5"/>
    <n v="5"/>
    <n v="357.4"/>
    <n v="243"/>
    <n v="114.4"/>
  </r>
  <r>
    <d v="2017-05-15T00:00:00"/>
    <s v="livros_interesse_geral"/>
    <x v="35"/>
    <n v="3"/>
    <n v="3"/>
    <n v="345.84"/>
    <n v="284.39"/>
    <n v="61.45"/>
  </r>
  <r>
    <d v="2017-05-15T00:00:00"/>
    <s v="fashion_calcados"/>
    <x v="28"/>
    <n v="5"/>
    <n v="5"/>
    <n v="317.38"/>
    <n v="231.5"/>
    <n v="85.88"/>
  </r>
  <r>
    <d v="2017-05-15T00:00:00"/>
    <s v="alimentos"/>
    <x v="39"/>
    <n v="2"/>
    <n v="2"/>
    <n v="264.33999999999997"/>
    <n v="238"/>
    <n v="26.34"/>
  </r>
  <r>
    <d v="2017-05-15T00:00:00"/>
    <s v="alimentos_bebidas"/>
    <x v="57"/>
    <n v="3"/>
    <n v="5"/>
    <n v="261.22000000000003"/>
    <n v="187.4"/>
    <n v="73.819999999999993"/>
  </r>
  <r>
    <d v="2017-05-15T00:00:00"/>
    <s v="artes"/>
    <x v="56"/>
    <n v="2"/>
    <n v="2"/>
    <n v="245.89"/>
    <n v="189.8"/>
    <n v="56.09"/>
  </r>
  <r>
    <d v="2017-05-15T00:00:00"/>
    <s v="fashion_roupa_infanto_juvenil"/>
    <x v="65"/>
    <n v="1"/>
    <n v="1"/>
    <n v="124.52"/>
    <n v="110"/>
    <n v="14.52"/>
  </r>
  <r>
    <d v="2017-05-15T00:00:00"/>
    <s v="fashion_underwear_e_moda_praia"/>
    <x v="27"/>
    <n v="3"/>
    <n v="3"/>
    <n v="113.39"/>
    <n v="73.8"/>
    <n v="39.590000000000003"/>
  </r>
  <r>
    <d v="2017-05-15T00:00:00"/>
    <s v="telefonia_fixa"/>
    <x v="11"/>
    <n v="2"/>
    <n v="2"/>
    <n v="99.95"/>
    <n v="57.99"/>
    <n v="41.96"/>
  </r>
  <r>
    <d v="2017-05-15T00:00:00"/>
    <s v="dvds_blu_ray"/>
    <x v="45"/>
    <n v="2"/>
    <n v="2"/>
    <n v="65.540000000000006"/>
    <n v="39.799999999999997"/>
    <n v="25.74"/>
  </r>
  <r>
    <d v="2017-05-15T00:00:00"/>
    <s v="climatizacao"/>
    <x v="29"/>
    <n v="1"/>
    <n v="1"/>
    <n v="60.14"/>
    <n v="25.99"/>
    <n v="34.15"/>
  </r>
  <r>
    <d v="2017-05-22T00:00:00"/>
    <s v="cama_mesa_banho"/>
    <x v="9"/>
    <n v="89"/>
    <n v="101"/>
    <n v="11753.51"/>
    <n v="9909.8700000000008"/>
    <n v="1843.64"/>
  </r>
  <r>
    <d v="2017-05-22T00:00:00"/>
    <s v="beleza_saude"/>
    <x v="0"/>
    <n v="54"/>
    <n v="57"/>
    <n v="10902.41"/>
    <n v="9612.85"/>
    <n v="1289.56"/>
  </r>
  <r>
    <d v="2017-05-22T00:00:00"/>
    <s v="relogios_presentes"/>
    <x v="5"/>
    <n v="33"/>
    <n v="34"/>
    <n v="9499.86"/>
    <n v="8899.48"/>
    <n v="600.38"/>
  </r>
  <r>
    <d v="2017-05-22T00:00:00"/>
    <s v="informatica_acessorios"/>
    <x v="19"/>
    <n v="43"/>
    <n v="57"/>
    <n v="9133.1299999999992"/>
    <n v="8178.55"/>
    <n v="954.58"/>
  </r>
  <r>
    <d v="2017-05-22T00:00:00"/>
    <s v="esporte_lazer"/>
    <x v="16"/>
    <n v="63"/>
    <n v="75"/>
    <n v="9093.1299999999992"/>
    <n v="7763.67"/>
    <n v="1329.46"/>
  </r>
  <r>
    <d v="2017-05-22T00:00:00"/>
    <s v="cool_stuff"/>
    <x v="1"/>
    <n v="45"/>
    <n v="47"/>
    <n v="8424.9599999999991"/>
    <n v="7543.41"/>
    <n v="881.55"/>
  </r>
  <r>
    <d v="2017-05-22T00:00:00"/>
    <s v="brinquedos"/>
    <x v="4"/>
    <n v="47"/>
    <n v="48"/>
    <n v="6905.18"/>
    <n v="5962.87"/>
    <n v="942.31"/>
  </r>
  <r>
    <d v="2017-05-22T00:00:00"/>
    <s v="artes"/>
    <x v="56"/>
    <n v="2"/>
    <n v="2"/>
    <n v="6865.02"/>
    <n v="6618.9"/>
    <n v="246.12"/>
  </r>
  <r>
    <d v="2017-05-22T00:00:00"/>
    <s v="moveis_decoracao"/>
    <x v="10"/>
    <n v="40"/>
    <n v="49"/>
    <n v="5967.58"/>
    <n v="4719.96"/>
    <n v="1247.6199999999999"/>
  </r>
  <r>
    <d v="2017-05-22T00:00:00"/>
    <s v="utilidades_domesticas"/>
    <x v="17"/>
    <n v="50"/>
    <n v="57"/>
    <n v="5963.92"/>
    <n v="4928.67"/>
    <n v="1035.25"/>
  </r>
  <r>
    <d v="2017-05-22T00:00:00"/>
    <s v="perfumaria"/>
    <x v="26"/>
    <n v="32"/>
    <n v="39"/>
    <n v="5932.1"/>
    <n v="5317.69"/>
    <n v="614.41"/>
  </r>
  <r>
    <d v="2017-05-22T00:00:00"/>
    <s v="malas_acessorios"/>
    <x v="32"/>
    <n v="18"/>
    <n v="19"/>
    <n v="4637.93"/>
    <n v="4011.19"/>
    <n v="626.74"/>
  </r>
  <r>
    <d v="2017-05-22T00:00:00"/>
    <s v="automotivo"/>
    <x v="12"/>
    <n v="22"/>
    <n v="27"/>
    <n v="4337.3599999999997"/>
    <n v="3708.1"/>
    <n v="629.26"/>
  </r>
  <r>
    <d v="2017-05-22T00:00:00"/>
    <s v="ferramentas_jardim"/>
    <x v="2"/>
    <n v="25"/>
    <n v="26"/>
    <n v="4308.92"/>
    <n v="3649.18"/>
    <n v="659.74"/>
  </r>
  <r>
    <d v="2017-05-22T00:00:00"/>
    <s v="instrumentos_musicais"/>
    <x v="33"/>
    <n v="5"/>
    <n v="5"/>
    <n v="2943.28"/>
    <n v="2828.64"/>
    <n v="114.64"/>
  </r>
  <r>
    <d v="2017-05-22T00:00:00"/>
    <s v="telefonia"/>
    <x v="20"/>
    <n v="41"/>
    <n v="45"/>
    <n v="2437.8000000000002"/>
    <n v="1739.27"/>
    <n v="698.53"/>
  </r>
  <r>
    <d v="2017-05-22T00:00:00"/>
    <s v="fashion_bolsas_e_acessorios"/>
    <x v="3"/>
    <n v="23"/>
    <n v="26"/>
    <n v="2085.9"/>
    <n v="1613.32"/>
    <n v="472.58"/>
  </r>
  <r>
    <d v="2017-05-22T00:00:00"/>
    <s v="eletroportateis"/>
    <x v="18"/>
    <n v="4"/>
    <n v="5"/>
    <n v="2019.56"/>
    <n v="1874.78"/>
    <n v="144.78"/>
  </r>
  <r>
    <d v="2017-05-22T00:00:00"/>
    <s v="bebes"/>
    <x v="13"/>
    <n v="17"/>
    <n v="20"/>
    <n v="1995.62"/>
    <n v="1689.88"/>
    <n v="305.74"/>
  </r>
  <r>
    <d v="2017-05-22T00:00:00"/>
    <s v="unknown"/>
    <x v="22"/>
    <n v="18"/>
    <n v="21"/>
    <n v="1890"/>
    <n v="1483.68"/>
    <n v="406.32"/>
  </r>
  <r>
    <d v="2017-05-22T00:00:00"/>
    <s v="eletronicos"/>
    <x v="21"/>
    <n v="10"/>
    <n v="10"/>
    <n v="1403.72"/>
    <n v="1259.74"/>
    <n v="143.97999999999999"/>
  </r>
  <r>
    <d v="2017-05-22T00:00:00"/>
    <s v="papelaria"/>
    <x v="15"/>
    <n v="12"/>
    <n v="13"/>
    <n v="1363.92"/>
    <n v="1126.0999999999999"/>
    <n v="237.82"/>
  </r>
  <r>
    <d v="2017-05-22T00:00:00"/>
    <s v="casa_conforto"/>
    <x v="44"/>
    <n v="9"/>
    <n v="11"/>
    <n v="1359.03"/>
    <n v="1197.29"/>
    <n v="161.74"/>
  </r>
  <r>
    <d v="2017-05-22T00:00:00"/>
    <s v="moveis_cozinha_area_de_servico_jantar_e_jardim"/>
    <x v="36"/>
    <n v="3"/>
    <n v="3"/>
    <n v="1090.43"/>
    <n v="941.9"/>
    <n v="148.53"/>
  </r>
  <r>
    <d v="2017-05-22T00:00:00"/>
    <s v="moveis_sala"/>
    <x v="30"/>
    <n v="6"/>
    <n v="7"/>
    <n v="986.46"/>
    <n v="770.67"/>
    <n v="215.79"/>
  </r>
  <r>
    <d v="2017-05-22T00:00:00"/>
    <s v="consoles_games"/>
    <x v="7"/>
    <n v="7"/>
    <n v="7"/>
    <n v="926.95"/>
    <n v="805.71"/>
    <n v="121.24"/>
  </r>
  <r>
    <d v="2017-05-22T00:00:00"/>
    <s v="moveis_escritorio"/>
    <x v="31"/>
    <n v="4"/>
    <n v="4"/>
    <n v="894.35"/>
    <n v="719.96"/>
    <n v="174.39"/>
  </r>
  <r>
    <d v="2017-05-22T00:00:00"/>
    <s v="pet_shop"/>
    <x v="8"/>
    <n v="8"/>
    <n v="8"/>
    <n v="599.94000000000005"/>
    <n v="431.6"/>
    <n v="168.34"/>
  </r>
  <r>
    <d v="2017-05-22T00:00:00"/>
    <s v="fashion_calcados"/>
    <x v="28"/>
    <n v="5"/>
    <n v="5"/>
    <n v="474.49"/>
    <n v="403.14"/>
    <n v="71.349999999999994"/>
  </r>
  <r>
    <d v="2017-05-22T00:00:00"/>
    <s v="audio"/>
    <x v="46"/>
    <n v="3"/>
    <n v="3"/>
    <n v="472.13"/>
    <n v="438.8"/>
    <n v="33.33"/>
  </r>
  <r>
    <d v="2017-05-22T00:00:00"/>
    <s v="industria_comercio_e_negocios"/>
    <x v="53"/>
    <n v="1"/>
    <n v="1"/>
    <n v="395.58"/>
    <n v="379.9"/>
    <n v="15.68"/>
  </r>
  <r>
    <d v="2017-05-22T00:00:00"/>
    <s v="tablets_impressao_imagem"/>
    <x v="42"/>
    <n v="3"/>
    <n v="3"/>
    <n v="369.36"/>
    <n v="327.99"/>
    <n v="41.37"/>
  </r>
  <r>
    <d v="2017-05-22T00:00:00"/>
    <s v="livros_interesse_geral"/>
    <x v="35"/>
    <n v="4"/>
    <n v="4"/>
    <n v="277.56"/>
    <n v="221.48"/>
    <n v="56.08"/>
  </r>
  <r>
    <d v="2017-05-22T00:00:00"/>
    <s v="moveis_quarto"/>
    <x v="6"/>
    <n v="1"/>
    <n v="1"/>
    <n v="236.58"/>
    <n v="219"/>
    <n v="17.579999999999998"/>
  </r>
  <r>
    <d v="2017-05-22T00:00:00"/>
    <s v="la_cuisine"/>
    <x v="59"/>
    <n v="1"/>
    <n v="1"/>
    <n v="232.19"/>
    <n v="193"/>
    <n v="39.19"/>
  </r>
  <r>
    <d v="2017-05-22T00:00:00"/>
    <s v="construcao_ferramentas_jardim"/>
    <x v="47"/>
    <n v="2"/>
    <n v="3"/>
    <n v="223.28"/>
    <n v="139.74"/>
    <n v="83.54"/>
  </r>
  <r>
    <d v="2017-05-22T00:00:00"/>
    <s v="fashion_underwear_e_moda_praia"/>
    <x v="27"/>
    <n v="1"/>
    <n v="1"/>
    <n v="208.09"/>
    <n v="192"/>
    <n v="16.09"/>
  </r>
  <r>
    <d v="2017-05-22T00:00:00"/>
    <s v="market_place"/>
    <x v="24"/>
    <n v="1"/>
    <n v="1"/>
    <n v="143.12"/>
    <n v="125"/>
    <n v="18.12"/>
  </r>
  <r>
    <d v="2017-05-22T00:00:00"/>
    <s v="pc_gamer"/>
    <x v="22"/>
    <n v="1"/>
    <n v="1"/>
    <n v="138.15"/>
    <n v="129.99"/>
    <n v="8.16"/>
  </r>
  <r>
    <d v="2017-05-22T00:00:00"/>
    <s v="bebidas"/>
    <x v="54"/>
    <n v="1"/>
    <n v="1"/>
    <n v="112.95"/>
    <n v="90"/>
    <n v="22.95"/>
  </r>
  <r>
    <d v="2017-05-22T00:00:00"/>
    <s v="eletrodomesticos_2"/>
    <x v="23"/>
    <n v="1"/>
    <n v="1"/>
    <n v="105.37"/>
    <n v="89.99"/>
    <n v="15.38"/>
  </r>
  <r>
    <d v="2017-05-22T00:00:00"/>
    <s v="sinalizacao_e_seguranca"/>
    <x v="58"/>
    <n v="1"/>
    <n v="1"/>
    <n v="101.96"/>
    <n v="74.900000000000006"/>
    <n v="27.06"/>
  </r>
  <r>
    <d v="2017-05-22T00:00:00"/>
    <s v="eletrodomesticos"/>
    <x v="49"/>
    <n v="2"/>
    <n v="2"/>
    <n v="93.85"/>
    <n v="66.900000000000006"/>
    <n v="26.95"/>
  </r>
  <r>
    <d v="2017-05-22T00:00:00"/>
    <s v="agro_industria_e_comercio"/>
    <x v="40"/>
    <n v="1"/>
    <n v="1"/>
    <n v="81.209999999999994"/>
    <n v="59.99"/>
    <n v="21.22"/>
  </r>
  <r>
    <d v="2017-05-22T00:00:00"/>
    <s v="alimentos_bebidas"/>
    <x v="57"/>
    <n v="2"/>
    <n v="2"/>
    <n v="81.099999999999994"/>
    <n v="61.31"/>
    <n v="19.79"/>
  </r>
  <r>
    <d v="2017-05-22T00:00:00"/>
    <s v="fashion_esporte"/>
    <x v="55"/>
    <n v="1"/>
    <n v="1"/>
    <n v="75.39"/>
    <n v="49.95"/>
    <n v="25.44"/>
  </r>
  <r>
    <d v="2017-05-22T00:00:00"/>
    <s v="casa_construcao"/>
    <x v="48"/>
    <n v="1"/>
    <n v="1"/>
    <n v="53.53"/>
    <n v="27.9"/>
    <n v="25.63"/>
  </r>
  <r>
    <d v="2017-05-22T00:00:00"/>
    <s v="dvds_blu_ray"/>
    <x v="45"/>
    <n v="1"/>
    <n v="1"/>
    <n v="47.53"/>
    <n v="29.9"/>
    <n v="17.63"/>
  </r>
  <r>
    <d v="2017-05-29T00:00:00"/>
    <s v="beleza_saude"/>
    <x v="0"/>
    <n v="72"/>
    <n v="79"/>
    <n v="13588.19"/>
    <n v="12086.83"/>
    <n v="1501.36"/>
  </r>
  <r>
    <d v="2017-05-29T00:00:00"/>
    <s v="cool_stuff"/>
    <x v="1"/>
    <n v="56"/>
    <n v="57"/>
    <n v="11950.45"/>
    <n v="10756.34"/>
    <n v="1194.1099999999999"/>
  </r>
  <r>
    <d v="2017-05-29T00:00:00"/>
    <s v="relogios_presentes"/>
    <x v="5"/>
    <n v="27"/>
    <n v="30"/>
    <n v="10499.87"/>
    <n v="9954.73"/>
    <n v="545.14"/>
  </r>
  <r>
    <d v="2017-05-29T00:00:00"/>
    <s v="informatica_acessorios"/>
    <x v="19"/>
    <n v="54"/>
    <n v="68"/>
    <n v="9394.9699999999993"/>
    <n v="8319.9500000000007"/>
    <n v="1075.02"/>
  </r>
  <r>
    <d v="2017-05-29T00:00:00"/>
    <s v="cama_mesa_banho"/>
    <x v="9"/>
    <n v="68"/>
    <n v="75"/>
    <n v="7775.23"/>
    <n v="6485.49"/>
    <n v="1289.74"/>
  </r>
  <r>
    <d v="2017-05-29T00:00:00"/>
    <s v="esporte_lazer"/>
    <x v="16"/>
    <n v="45"/>
    <n v="45"/>
    <n v="6882.71"/>
    <n v="5985.85"/>
    <n v="896.86"/>
  </r>
  <r>
    <d v="2017-05-29T00:00:00"/>
    <s v="brinquedos"/>
    <x v="4"/>
    <n v="44"/>
    <n v="46"/>
    <n v="6664.08"/>
    <n v="5868.97"/>
    <n v="795.11"/>
  </r>
  <r>
    <d v="2017-05-29T00:00:00"/>
    <s v="utilidades_domesticas"/>
    <x v="17"/>
    <n v="69"/>
    <n v="78"/>
    <n v="6590.37"/>
    <n v="5305.17"/>
    <n v="1285.2"/>
  </r>
  <r>
    <d v="2017-05-29T00:00:00"/>
    <s v="moveis_decoracao"/>
    <x v="10"/>
    <n v="49"/>
    <n v="56"/>
    <n v="5224.83"/>
    <n v="4228.17"/>
    <n v="996.66"/>
  </r>
  <r>
    <d v="2017-05-29T00:00:00"/>
    <s v="perfumaria"/>
    <x v="26"/>
    <n v="32"/>
    <n v="33"/>
    <n v="5181.6400000000003"/>
    <n v="4682.58"/>
    <n v="499.06"/>
  </r>
  <r>
    <d v="2017-05-29T00:00:00"/>
    <s v="automotivo"/>
    <x v="12"/>
    <n v="21"/>
    <n v="23"/>
    <n v="4348.3500000000004"/>
    <n v="3890.05"/>
    <n v="458.3"/>
  </r>
  <r>
    <d v="2017-05-29T00:00:00"/>
    <s v="eletroportateis"/>
    <x v="18"/>
    <n v="7"/>
    <n v="7"/>
    <n v="3758.16"/>
    <n v="3513.69"/>
    <n v="244.47"/>
  </r>
  <r>
    <d v="2017-05-29T00:00:00"/>
    <s v="unknown"/>
    <x v="22"/>
    <n v="26"/>
    <n v="31"/>
    <n v="3704.62"/>
    <n v="3191.29"/>
    <n v="513.33000000000004"/>
  </r>
  <r>
    <d v="2017-05-29T00:00:00"/>
    <s v="ferramentas_jardim"/>
    <x v="2"/>
    <n v="22"/>
    <n v="25"/>
    <n v="3586.26"/>
    <n v="3063.22"/>
    <n v="523.04"/>
  </r>
  <r>
    <d v="2017-05-29T00:00:00"/>
    <s v="telefonia"/>
    <x v="20"/>
    <n v="38"/>
    <n v="43"/>
    <n v="3520.93"/>
    <n v="2889.89"/>
    <n v="631.04"/>
  </r>
  <r>
    <d v="2017-05-29T00:00:00"/>
    <s v="malas_acessorios"/>
    <x v="32"/>
    <n v="19"/>
    <n v="20"/>
    <n v="3296.28"/>
    <n v="2728.62"/>
    <n v="567.66"/>
  </r>
  <r>
    <d v="2017-05-29T00:00:00"/>
    <s v="bebes"/>
    <x v="13"/>
    <n v="20"/>
    <n v="20"/>
    <n v="3198.46"/>
    <n v="2772.33"/>
    <n v="426.13"/>
  </r>
  <r>
    <d v="2017-05-29T00:00:00"/>
    <s v="pet_shop"/>
    <x v="8"/>
    <n v="18"/>
    <n v="21"/>
    <n v="1919.56"/>
    <n v="1614.54"/>
    <n v="305.02"/>
  </r>
  <r>
    <d v="2017-05-29T00:00:00"/>
    <s v="fashion_bolsas_e_acessorios"/>
    <x v="3"/>
    <n v="20"/>
    <n v="21"/>
    <n v="1904.33"/>
    <n v="1570.26"/>
    <n v="334.07"/>
  </r>
  <r>
    <d v="2017-05-29T00:00:00"/>
    <s v="moveis_escritorio"/>
    <x v="31"/>
    <n v="10"/>
    <n v="10"/>
    <n v="1815.96"/>
    <n v="1494.9"/>
    <n v="321.06"/>
  </r>
  <r>
    <d v="2017-05-29T00:00:00"/>
    <s v="fashion_calcados"/>
    <x v="28"/>
    <n v="6"/>
    <n v="7"/>
    <n v="1470.81"/>
    <n v="1294.1600000000001"/>
    <n v="176.65"/>
  </r>
  <r>
    <d v="2017-05-29T00:00:00"/>
    <s v="eletronicos"/>
    <x v="21"/>
    <n v="15"/>
    <n v="17"/>
    <n v="1463.34"/>
    <n v="1181.58"/>
    <n v="281.76"/>
  </r>
  <r>
    <d v="2017-05-29T00:00:00"/>
    <s v="instrumentos_musicais"/>
    <x v="33"/>
    <n v="4"/>
    <n v="4"/>
    <n v="1379.11"/>
    <n v="1235.53"/>
    <n v="143.58000000000001"/>
  </r>
  <r>
    <d v="2017-05-29T00:00:00"/>
    <s v="casa_construcao"/>
    <x v="48"/>
    <n v="1"/>
    <n v="5"/>
    <n v="1315.9"/>
    <n v="1228.5"/>
    <n v="87.4"/>
  </r>
  <r>
    <d v="2017-05-29T00:00:00"/>
    <s v="papelaria"/>
    <x v="15"/>
    <n v="9"/>
    <n v="9"/>
    <n v="1126.21"/>
    <n v="976.4"/>
    <n v="149.81"/>
  </r>
  <r>
    <d v="2017-05-29T00:00:00"/>
    <s v="casa_conforto"/>
    <x v="44"/>
    <n v="6"/>
    <n v="6"/>
    <n v="1009.64"/>
    <n v="923.79"/>
    <n v="85.85"/>
  </r>
  <r>
    <d v="2017-05-29T00:00:00"/>
    <s v="moveis_sala"/>
    <x v="30"/>
    <n v="4"/>
    <n v="5"/>
    <n v="947.37"/>
    <n v="797.82"/>
    <n v="149.55000000000001"/>
  </r>
  <r>
    <d v="2017-05-29T00:00:00"/>
    <s v="market_place"/>
    <x v="24"/>
    <n v="6"/>
    <n v="6"/>
    <n v="789.26"/>
    <n v="696.26"/>
    <n v="93"/>
  </r>
  <r>
    <d v="2017-05-29T00:00:00"/>
    <s v="sinalizacao_e_seguranca"/>
    <x v="58"/>
    <n v="1"/>
    <n v="2"/>
    <n v="633.88"/>
    <n v="428"/>
    <n v="205.88"/>
  </r>
  <r>
    <d v="2017-05-29T00:00:00"/>
    <s v="eletrodomesticos"/>
    <x v="49"/>
    <n v="8"/>
    <n v="9"/>
    <n v="577.41999999999996"/>
    <n v="455.15"/>
    <n v="122.27"/>
  </r>
  <r>
    <d v="2017-05-29T00:00:00"/>
    <s v="livros_interesse_geral"/>
    <x v="35"/>
    <n v="3"/>
    <n v="4"/>
    <n v="573.41"/>
    <n v="502.9"/>
    <n v="70.510000000000005"/>
  </r>
  <r>
    <d v="2017-05-29T00:00:00"/>
    <s v="consoles_games"/>
    <x v="7"/>
    <n v="3"/>
    <n v="3"/>
    <n v="513.85"/>
    <n v="437.29"/>
    <n v="76.56"/>
  </r>
  <r>
    <d v="2017-05-29T00:00:00"/>
    <s v="tablets_impressao_imagem"/>
    <x v="42"/>
    <n v="3"/>
    <n v="3"/>
    <n v="341.85"/>
    <n v="297"/>
    <n v="44.85"/>
  </r>
  <r>
    <d v="2017-05-29T00:00:00"/>
    <s v="audio"/>
    <x v="46"/>
    <n v="2"/>
    <n v="2"/>
    <n v="263.58"/>
    <n v="228.99"/>
    <n v="34.590000000000003"/>
  </r>
  <r>
    <d v="2017-05-29T00:00:00"/>
    <s v="eletrodomesticos_2"/>
    <x v="23"/>
    <n v="1"/>
    <n v="1"/>
    <n v="257.3"/>
    <n v="205.99"/>
    <n v="51.31"/>
  </r>
  <r>
    <d v="2017-05-29T00:00:00"/>
    <s v="moveis_quarto"/>
    <x v="6"/>
    <n v="1"/>
    <n v="1"/>
    <n v="170.29"/>
    <n v="129"/>
    <n v="41.29"/>
  </r>
  <r>
    <d v="2017-05-29T00:00:00"/>
    <s v="telefonia_fixa"/>
    <x v="11"/>
    <n v="4"/>
    <n v="4"/>
    <n v="156.4"/>
    <n v="117.96"/>
    <n v="38.44"/>
  </r>
  <r>
    <d v="2017-05-29T00:00:00"/>
    <s v="industria_comercio_e_negocios"/>
    <x v="53"/>
    <n v="1"/>
    <n v="1"/>
    <n v="154.79"/>
    <n v="131"/>
    <n v="23.79"/>
  </r>
  <r>
    <d v="2017-05-29T00:00:00"/>
    <s v="construcao_ferramentas_construcao"/>
    <x v="43"/>
    <n v="1"/>
    <n v="1"/>
    <n v="149.4"/>
    <n v="99.99"/>
    <n v="49.41"/>
  </r>
  <r>
    <d v="2017-05-29T00:00:00"/>
    <s v="climatizacao"/>
    <x v="29"/>
    <n v="1"/>
    <n v="1"/>
    <n v="115.44"/>
    <n v="99.99"/>
    <n v="15.45"/>
  </r>
  <r>
    <d v="2017-05-29T00:00:00"/>
    <s v="cine_foto"/>
    <x v="52"/>
    <n v="1"/>
    <n v="1"/>
    <n v="112.91"/>
    <n v="79"/>
    <n v="33.909999999999997"/>
  </r>
  <r>
    <d v="2017-05-29T00:00:00"/>
    <s v="moveis_colchao_e_estofado"/>
    <x v="62"/>
    <n v="1"/>
    <n v="1"/>
    <n v="103.36"/>
    <n v="86.5"/>
    <n v="16.86"/>
  </r>
  <r>
    <d v="2017-05-29T00:00:00"/>
    <s v="fashion_esporte"/>
    <x v="55"/>
    <n v="1"/>
    <n v="1"/>
    <n v="102.03"/>
    <n v="89.9"/>
    <n v="12.13"/>
  </r>
  <r>
    <d v="2017-05-29T00:00:00"/>
    <s v="fashion_roupa_masculina"/>
    <x v="25"/>
    <n v="1"/>
    <n v="3"/>
    <n v="98.05"/>
    <n v="74.7"/>
    <n v="23.35"/>
  </r>
  <r>
    <d v="2017-05-29T00:00:00"/>
    <s v="moveis_cozinha_area_de_servico_jantar_e_jardim"/>
    <x v="36"/>
    <n v="1"/>
    <n v="1"/>
    <n v="95.78"/>
    <n v="48.9"/>
    <n v="46.88"/>
  </r>
  <r>
    <d v="2017-05-29T00:00:00"/>
    <s v="livros_tecnicos"/>
    <x v="51"/>
    <n v="1"/>
    <n v="1"/>
    <n v="93.21"/>
    <n v="65.900000000000006"/>
    <n v="27.31"/>
  </r>
  <r>
    <d v="2017-05-29T00:00:00"/>
    <s v="artes"/>
    <x v="56"/>
    <n v="1"/>
    <n v="1"/>
    <n v="84.49"/>
    <n v="48.65"/>
    <n v="35.840000000000003"/>
  </r>
  <r>
    <d v="2017-05-29T00:00:00"/>
    <s v="dvds_blu_ray"/>
    <x v="45"/>
    <n v="1"/>
    <n v="1"/>
    <n v="35.69"/>
    <n v="19.899999999999999"/>
    <n v="15.79"/>
  </r>
  <r>
    <d v="2017-05-29T00:00:00"/>
    <s v="alimentos_bebidas"/>
    <x v="57"/>
    <n v="1"/>
    <n v="1"/>
    <n v="33.68"/>
    <n v="25.9"/>
    <n v="7.78"/>
  </r>
  <r>
    <d v="2017-06-05T00:00:00"/>
    <s v="informatica_acessorios"/>
    <x v="19"/>
    <n v="57"/>
    <n v="69"/>
    <n v="11951.89"/>
    <n v="10769.63"/>
    <n v="1182.26"/>
  </r>
  <r>
    <d v="2017-06-05T00:00:00"/>
    <s v="beleza_saude"/>
    <x v="0"/>
    <n v="51"/>
    <n v="54"/>
    <n v="11077.17"/>
    <n v="9621.1299999999992"/>
    <n v="1456.04"/>
  </r>
  <r>
    <d v="2017-06-05T00:00:00"/>
    <s v="cama_mesa_banho"/>
    <x v="9"/>
    <n v="85"/>
    <n v="99"/>
    <n v="10318.01"/>
    <n v="8522.14"/>
    <n v="1795.87"/>
  </r>
  <r>
    <d v="2017-06-05T00:00:00"/>
    <s v="esporte_lazer"/>
    <x v="16"/>
    <n v="61"/>
    <n v="68"/>
    <n v="9876.75"/>
    <n v="8411.93"/>
    <n v="1464.82"/>
  </r>
  <r>
    <d v="2017-06-05T00:00:00"/>
    <s v="cool_stuff"/>
    <x v="1"/>
    <n v="42"/>
    <n v="42"/>
    <n v="9588.06"/>
    <n v="8688.41"/>
    <n v="899.65"/>
  </r>
  <r>
    <d v="2017-06-05T00:00:00"/>
    <s v="relogios_presentes"/>
    <x v="5"/>
    <n v="32"/>
    <n v="35"/>
    <n v="7156.19"/>
    <n v="6642.36"/>
    <n v="513.83000000000004"/>
  </r>
  <r>
    <d v="2017-06-05T00:00:00"/>
    <s v="perfumaria"/>
    <x v="26"/>
    <n v="43"/>
    <n v="44"/>
    <n v="6992.85"/>
    <n v="6308.46"/>
    <n v="684.39"/>
  </r>
  <r>
    <d v="2017-06-05T00:00:00"/>
    <s v="ferramentas_jardim"/>
    <x v="2"/>
    <n v="31"/>
    <n v="32"/>
    <n v="6256.85"/>
    <n v="5379.34"/>
    <n v="877.51"/>
  </r>
  <r>
    <d v="2017-06-05T00:00:00"/>
    <s v="utilidades_domesticas"/>
    <x v="17"/>
    <n v="63"/>
    <n v="66"/>
    <n v="6250"/>
    <n v="5048.6099999999997"/>
    <n v="1201.3900000000001"/>
  </r>
  <r>
    <d v="2017-06-05T00:00:00"/>
    <s v="brinquedos"/>
    <x v="4"/>
    <n v="52"/>
    <n v="52"/>
    <n v="6245.48"/>
    <n v="5206.99"/>
    <n v="1038.49"/>
  </r>
  <r>
    <d v="2017-06-05T00:00:00"/>
    <s v="automotivo"/>
    <x v="12"/>
    <n v="28"/>
    <n v="32"/>
    <n v="5392.04"/>
    <n v="4760.2299999999996"/>
    <n v="631.80999999999995"/>
  </r>
  <r>
    <d v="2017-06-05T00:00:00"/>
    <s v="moveis_decoracao"/>
    <x v="10"/>
    <n v="41"/>
    <n v="63"/>
    <n v="4129.41"/>
    <n v="3083.37"/>
    <n v="1046.04"/>
  </r>
  <r>
    <d v="2017-06-05T00:00:00"/>
    <s v="malas_acessorios"/>
    <x v="32"/>
    <n v="14"/>
    <n v="14"/>
    <n v="3199.35"/>
    <n v="2591.46"/>
    <n v="607.89"/>
  </r>
  <r>
    <d v="2017-06-05T00:00:00"/>
    <s v="telefonia"/>
    <x v="20"/>
    <n v="49"/>
    <n v="53"/>
    <n v="2740.59"/>
    <n v="1936.65"/>
    <n v="803.94"/>
  </r>
  <r>
    <d v="2017-06-05T00:00:00"/>
    <s v="fashion_bolsas_e_acessorios"/>
    <x v="3"/>
    <n v="23"/>
    <n v="26"/>
    <n v="1962.27"/>
    <n v="1548.27"/>
    <n v="414"/>
  </r>
  <r>
    <d v="2017-06-05T00:00:00"/>
    <s v="bebes"/>
    <x v="13"/>
    <n v="16"/>
    <n v="16"/>
    <n v="1918.96"/>
    <n v="1584.46"/>
    <n v="334.5"/>
  </r>
  <r>
    <d v="2017-06-05T00:00:00"/>
    <s v="pet_shop"/>
    <x v="8"/>
    <n v="20"/>
    <n v="23"/>
    <n v="1707.51"/>
    <n v="1328.44"/>
    <n v="379.07"/>
  </r>
  <r>
    <d v="2017-06-05T00:00:00"/>
    <s v="casa_conforto"/>
    <x v="44"/>
    <n v="7"/>
    <n v="7"/>
    <n v="1567.44"/>
    <n v="1450.8"/>
    <n v="116.64"/>
  </r>
  <r>
    <d v="2017-06-05T00:00:00"/>
    <s v="instrumentos_musicais"/>
    <x v="33"/>
    <n v="4"/>
    <n v="5"/>
    <n v="1492.03"/>
    <n v="1359.59"/>
    <n v="132.44"/>
  </r>
  <r>
    <d v="2017-06-05T00:00:00"/>
    <s v="moveis_sala"/>
    <x v="30"/>
    <n v="6"/>
    <n v="9"/>
    <n v="1482.32"/>
    <n v="1121.58"/>
    <n v="360.74"/>
  </r>
  <r>
    <d v="2017-06-05T00:00:00"/>
    <s v="consoles_games"/>
    <x v="7"/>
    <n v="4"/>
    <n v="4"/>
    <n v="1395.77"/>
    <n v="1297.48"/>
    <n v="98.29"/>
  </r>
  <r>
    <d v="2017-06-05T00:00:00"/>
    <s v="moveis_escritorio"/>
    <x v="31"/>
    <n v="6"/>
    <n v="6"/>
    <n v="1125.74"/>
    <n v="941.85"/>
    <n v="183.89"/>
  </r>
  <r>
    <d v="2017-06-05T00:00:00"/>
    <s v="papelaria"/>
    <x v="15"/>
    <n v="8"/>
    <n v="9"/>
    <n v="1086.5"/>
    <n v="909.29"/>
    <n v="177.21"/>
  </r>
  <r>
    <d v="2017-06-05T00:00:00"/>
    <s v="unknown"/>
    <x v="22"/>
    <n v="11"/>
    <n v="14"/>
    <n v="1044.55"/>
    <n v="845.07"/>
    <n v="199.48"/>
  </r>
  <r>
    <d v="2017-06-05T00:00:00"/>
    <s v="eletroportateis"/>
    <x v="18"/>
    <n v="4"/>
    <n v="4"/>
    <n v="941.78"/>
    <n v="870.38"/>
    <n v="71.400000000000006"/>
  </r>
  <r>
    <d v="2017-06-05T00:00:00"/>
    <s v="climatizacao"/>
    <x v="29"/>
    <n v="3"/>
    <n v="5"/>
    <n v="813.07"/>
    <n v="730.69"/>
    <n v="82.38"/>
  </r>
  <r>
    <d v="2017-06-05T00:00:00"/>
    <s v="livros_interesse_geral"/>
    <x v="35"/>
    <n v="7"/>
    <n v="7"/>
    <n v="751.72"/>
    <n v="597.1"/>
    <n v="154.62"/>
  </r>
  <r>
    <d v="2017-06-05T00:00:00"/>
    <s v="telefonia_fixa"/>
    <x v="11"/>
    <n v="3"/>
    <n v="3"/>
    <n v="674.55"/>
    <n v="618.75"/>
    <n v="55.8"/>
  </r>
  <r>
    <d v="2017-06-05T00:00:00"/>
    <s v="eletrodomesticos"/>
    <x v="49"/>
    <n v="7"/>
    <n v="7"/>
    <n v="400.89"/>
    <n v="315.89999999999998"/>
    <n v="84.99"/>
  </r>
  <r>
    <d v="2017-06-05T00:00:00"/>
    <s v="eletronicos"/>
    <x v="21"/>
    <n v="8"/>
    <n v="8"/>
    <n v="399.39"/>
    <n v="283.48"/>
    <n v="115.91"/>
  </r>
  <r>
    <d v="2017-06-05T00:00:00"/>
    <s v="market_place"/>
    <x v="24"/>
    <n v="5"/>
    <n v="6"/>
    <n v="370.5"/>
    <n v="296.29000000000002"/>
    <n v="74.209999999999994"/>
  </r>
  <r>
    <d v="2017-06-05T00:00:00"/>
    <s v="audio"/>
    <x v="46"/>
    <n v="2"/>
    <n v="2"/>
    <n v="369.42"/>
    <n v="344"/>
    <n v="25.42"/>
  </r>
  <r>
    <d v="2017-06-05T00:00:00"/>
    <s v="musica"/>
    <x v="14"/>
    <n v="1"/>
    <n v="1"/>
    <n v="344.32"/>
    <n v="329"/>
    <n v="15.32"/>
  </r>
  <r>
    <d v="2017-06-05T00:00:00"/>
    <s v="fashion_esporte"/>
    <x v="55"/>
    <n v="2"/>
    <n v="2"/>
    <n v="328.48"/>
    <n v="270.8"/>
    <n v="57.68"/>
  </r>
  <r>
    <d v="2017-06-05T00:00:00"/>
    <s v="moveis_quarto"/>
    <x v="6"/>
    <n v="1"/>
    <n v="1"/>
    <n v="249.56"/>
    <n v="219"/>
    <n v="30.56"/>
  </r>
  <r>
    <d v="2017-06-05T00:00:00"/>
    <s v="tablets_impressao_imagem"/>
    <x v="42"/>
    <n v="2"/>
    <n v="2"/>
    <n v="228.88"/>
    <n v="198"/>
    <n v="30.88"/>
  </r>
  <r>
    <d v="2017-06-05T00:00:00"/>
    <s v="fashion_calcados"/>
    <x v="28"/>
    <n v="3"/>
    <n v="3"/>
    <n v="216.37"/>
    <n v="173.54"/>
    <n v="42.83"/>
  </r>
  <r>
    <d v="2017-06-05T00:00:00"/>
    <s v="artes"/>
    <x v="56"/>
    <n v="3"/>
    <n v="3"/>
    <n v="187.47"/>
    <n v="110.3"/>
    <n v="77.17"/>
  </r>
  <r>
    <d v="2017-06-05T00:00:00"/>
    <s v="sinalizacao_e_seguranca"/>
    <x v="58"/>
    <n v="1"/>
    <n v="1"/>
    <n v="186.95"/>
    <n v="134"/>
    <n v="52.95"/>
  </r>
  <r>
    <d v="2017-06-05T00:00:00"/>
    <s v="eletrodomesticos_2"/>
    <x v="23"/>
    <n v="1"/>
    <n v="1"/>
    <n v="160.65"/>
    <n v="129"/>
    <n v="31.65"/>
  </r>
  <r>
    <d v="2017-06-05T00:00:00"/>
    <s v="construcao_ferramentas_construcao"/>
    <x v="43"/>
    <n v="1"/>
    <n v="3"/>
    <n v="123.21"/>
    <n v="116.7"/>
    <n v="6.51"/>
  </r>
  <r>
    <d v="2017-06-05T00:00:00"/>
    <s v="fashion_roupa_feminina"/>
    <x v="37"/>
    <n v="2"/>
    <n v="2"/>
    <n v="119.2"/>
    <n v="89.9"/>
    <n v="29.3"/>
  </r>
  <r>
    <d v="2017-06-05T00:00:00"/>
    <s v="fashion_roupa_infanto_juvenil"/>
    <x v="65"/>
    <n v="1"/>
    <n v="1"/>
    <n v="118.96"/>
    <n v="110"/>
    <n v="8.9600000000000009"/>
  </r>
  <r>
    <d v="2017-06-05T00:00:00"/>
    <s v="livros_tecnicos"/>
    <x v="51"/>
    <n v="1"/>
    <n v="1"/>
    <n v="95.32"/>
    <n v="80"/>
    <n v="15.32"/>
  </r>
  <r>
    <d v="2017-06-05T00:00:00"/>
    <s v="moveis_cozinha_area_de_servico_jantar_e_jardim"/>
    <x v="36"/>
    <n v="1"/>
    <n v="1"/>
    <n v="86.8"/>
    <n v="48.9"/>
    <n v="37.9"/>
  </r>
  <r>
    <d v="2017-06-05T00:00:00"/>
    <s v="alimentos_bebidas"/>
    <x v="57"/>
    <n v="2"/>
    <n v="2"/>
    <n v="82.78"/>
    <n v="57.4"/>
    <n v="25.38"/>
  </r>
  <r>
    <d v="2017-06-05T00:00:00"/>
    <s v="fashion_roupa_masculina"/>
    <x v="25"/>
    <n v="1"/>
    <n v="1"/>
    <n v="72.66"/>
    <n v="59.9"/>
    <n v="12.76"/>
  </r>
  <r>
    <d v="2017-06-05T00:00:00"/>
    <s v="bebidas"/>
    <x v="54"/>
    <n v="1"/>
    <n v="1"/>
    <n v="69.2"/>
    <n v="49.99"/>
    <n v="19.21"/>
  </r>
  <r>
    <d v="2017-06-05T00:00:00"/>
    <s v="dvds_blu_ray"/>
    <x v="45"/>
    <n v="1"/>
    <n v="1"/>
    <n v="29.5"/>
    <n v="16.899999999999999"/>
    <n v="12.6"/>
  </r>
  <r>
    <d v="2017-06-05T00:00:00"/>
    <s v="casa_conforto_2"/>
    <x v="38"/>
    <n v="1"/>
    <n v="1"/>
    <n v="28"/>
    <n v="12.9"/>
    <n v="15.1"/>
  </r>
  <r>
    <d v="2017-06-12T00:00:00"/>
    <s v="automotivo"/>
    <x v="12"/>
    <n v="27"/>
    <n v="27"/>
    <n v="16338.89"/>
    <n v="15702.82"/>
    <n v="636.07000000000005"/>
  </r>
  <r>
    <d v="2017-06-12T00:00:00"/>
    <s v="cama_mesa_banho"/>
    <x v="9"/>
    <n v="71"/>
    <n v="93"/>
    <n v="9801.69"/>
    <n v="8250.07"/>
    <n v="1551.62"/>
  </r>
  <r>
    <d v="2017-06-12T00:00:00"/>
    <s v="informatica_acessorios"/>
    <x v="19"/>
    <n v="60"/>
    <n v="73"/>
    <n v="9041.6"/>
    <n v="7836.11"/>
    <n v="1205.49"/>
  </r>
  <r>
    <d v="2017-06-12T00:00:00"/>
    <s v="esporte_lazer"/>
    <x v="16"/>
    <n v="60"/>
    <n v="70"/>
    <n v="8337.6299999999992"/>
    <n v="6832.39"/>
    <n v="1505.24"/>
  </r>
  <r>
    <d v="2017-06-12T00:00:00"/>
    <s v="perfumaria"/>
    <x v="26"/>
    <n v="35"/>
    <n v="35"/>
    <n v="7556.86"/>
    <n v="6927.75"/>
    <n v="629.11"/>
  </r>
  <r>
    <d v="2017-06-12T00:00:00"/>
    <s v="cool_stuff"/>
    <x v="1"/>
    <n v="49"/>
    <n v="51"/>
    <n v="7506.71"/>
    <n v="6513.47"/>
    <n v="993.24"/>
  </r>
  <r>
    <d v="2017-06-12T00:00:00"/>
    <s v="relogios_presentes"/>
    <x v="5"/>
    <n v="25"/>
    <n v="25"/>
    <n v="6749.48"/>
    <n v="6383.66"/>
    <n v="365.82"/>
  </r>
  <r>
    <d v="2017-06-12T00:00:00"/>
    <s v="utilidades_domesticas"/>
    <x v="17"/>
    <n v="53"/>
    <n v="64"/>
    <n v="5516.46"/>
    <n v="4407.0600000000004"/>
    <n v="1109.4000000000001"/>
  </r>
  <r>
    <d v="2017-06-12T00:00:00"/>
    <s v="beleza_saude"/>
    <x v="0"/>
    <n v="49"/>
    <n v="52"/>
    <n v="5286.45"/>
    <n v="4505.91"/>
    <n v="780.54"/>
  </r>
  <r>
    <d v="2017-06-12T00:00:00"/>
    <s v="brinquedos"/>
    <x v="4"/>
    <n v="32"/>
    <n v="33"/>
    <n v="4014.47"/>
    <n v="3493.96"/>
    <n v="520.51"/>
  </r>
  <r>
    <d v="2017-06-12T00:00:00"/>
    <s v="ferramentas_jardim"/>
    <x v="2"/>
    <n v="26"/>
    <n v="32"/>
    <n v="3990.07"/>
    <n v="3308.92"/>
    <n v="681.15"/>
  </r>
  <r>
    <d v="2017-06-12T00:00:00"/>
    <s v="eletroportateis"/>
    <x v="18"/>
    <n v="6"/>
    <n v="6"/>
    <n v="3756.63"/>
    <n v="3587.67"/>
    <n v="168.96"/>
  </r>
  <r>
    <d v="2017-06-12T00:00:00"/>
    <s v="moveis_decoracao"/>
    <x v="10"/>
    <n v="33"/>
    <n v="42"/>
    <n v="3083.56"/>
    <n v="2418.5300000000002"/>
    <n v="665.03"/>
  </r>
  <r>
    <d v="2017-06-12T00:00:00"/>
    <s v="telefonia"/>
    <x v="20"/>
    <n v="41"/>
    <n v="43"/>
    <n v="2957.81"/>
    <n v="2317.83"/>
    <n v="639.98"/>
  </r>
  <r>
    <d v="2017-06-12T00:00:00"/>
    <s v="bebes"/>
    <x v="13"/>
    <n v="22"/>
    <n v="27"/>
    <n v="2740.6"/>
    <n v="2392.19"/>
    <n v="348.41"/>
  </r>
  <r>
    <d v="2017-06-12T00:00:00"/>
    <s v="fashion_bolsas_e_acessorios"/>
    <x v="3"/>
    <n v="19"/>
    <n v="21"/>
    <n v="2439.73"/>
    <n v="2132.71"/>
    <n v="307.02"/>
  </r>
  <r>
    <d v="2017-06-12T00:00:00"/>
    <s v="moveis_escritorio"/>
    <x v="31"/>
    <n v="11"/>
    <n v="12"/>
    <n v="2150.31"/>
    <n v="1701.75"/>
    <n v="448.56"/>
  </r>
  <r>
    <d v="2017-06-12T00:00:00"/>
    <s v="malas_acessorios"/>
    <x v="32"/>
    <n v="14"/>
    <n v="14"/>
    <n v="1813.06"/>
    <n v="1310.5999999999999"/>
    <n v="502.46"/>
  </r>
  <r>
    <d v="2017-06-12T00:00:00"/>
    <s v="unknown"/>
    <x v="22"/>
    <n v="11"/>
    <n v="12"/>
    <n v="1530.48"/>
    <n v="1347.26"/>
    <n v="183.22"/>
  </r>
  <r>
    <d v="2017-06-12T00:00:00"/>
    <s v="pet_shop"/>
    <x v="8"/>
    <n v="9"/>
    <n v="9"/>
    <n v="1466.96"/>
    <n v="1186.93"/>
    <n v="280.02999999999997"/>
  </r>
  <r>
    <d v="2017-06-12T00:00:00"/>
    <s v="instrumentos_musicais"/>
    <x v="33"/>
    <n v="2"/>
    <n v="3"/>
    <n v="1279.72"/>
    <n v="1173.9000000000001"/>
    <n v="105.82"/>
  </r>
  <r>
    <d v="2017-06-12T00:00:00"/>
    <s v="papelaria"/>
    <x v="15"/>
    <n v="8"/>
    <n v="8"/>
    <n v="899.44"/>
    <n v="763.79"/>
    <n v="135.65"/>
  </r>
  <r>
    <d v="2017-06-12T00:00:00"/>
    <s v="audio"/>
    <x v="46"/>
    <n v="5"/>
    <n v="5"/>
    <n v="879.14"/>
    <n v="805"/>
    <n v="74.14"/>
  </r>
  <r>
    <d v="2017-06-12T00:00:00"/>
    <s v="consoles_games"/>
    <x v="7"/>
    <n v="5"/>
    <n v="7"/>
    <n v="739.94"/>
    <n v="626.6"/>
    <n v="113.34"/>
  </r>
  <r>
    <d v="2017-06-12T00:00:00"/>
    <s v="eletrodomesticos"/>
    <x v="49"/>
    <n v="10"/>
    <n v="10"/>
    <n v="712.14"/>
    <n v="549.15"/>
    <n v="162.99"/>
  </r>
  <r>
    <d v="2017-06-12T00:00:00"/>
    <s v="eletronicos"/>
    <x v="21"/>
    <n v="11"/>
    <n v="11"/>
    <n v="679.89"/>
    <n v="516.39"/>
    <n v="163.5"/>
  </r>
  <r>
    <d v="2017-06-12T00:00:00"/>
    <s v="livros_interesse_geral"/>
    <x v="35"/>
    <n v="3"/>
    <n v="3"/>
    <n v="425.36"/>
    <n v="359.9"/>
    <n v="65.459999999999994"/>
  </r>
  <r>
    <d v="2017-06-12T00:00:00"/>
    <s v="fashion_calcados"/>
    <x v="28"/>
    <n v="4"/>
    <n v="6"/>
    <n v="354.75"/>
    <n v="265.24"/>
    <n v="89.51"/>
  </r>
  <r>
    <d v="2017-06-12T00:00:00"/>
    <s v="fashion_roupa_masculina"/>
    <x v="25"/>
    <n v="4"/>
    <n v="4"/>
    <n v="332.32"/>
    <n v="255.2"/>
    <n v="77.12"/>
  </r>
  <r>
    <d v="2017-06-12T00:00:00"/>
    <s v="eletrodomesticos_2"/>
    <x v="23"/>
    <n v="1"/>
    <n v="1"/>
    <n v="302.91000000000003"/>
    <n v="269.99"/>
    <n v="32.92"/>
  </r>
  <r>
    <d v="2017-06-12T00:00:00"/>
    <s v="market_place"/>
    <x v="24"/>
    <n v="2"/>
    <n v="2"/>
    <n v="232.83"/>
    <n v="189.8"/>
    <n v="43.03"/>
  </r>
  <r>
    <d v="2017-06-12T00:00:00"/>
    <s v="moveis_sala"/>
    <x v="30"/>
    <n v="2"/>
    <n v="2"/>
    <n v="221.04"/>
    <n v="177.87"/>
    <n v="43.17"/>
  </r>
  <r>
    <d v="2017-06-12T00:00:00"/>
    <s v="construcao_ferramentas_construcao"/>
    <x v="43"/>
    <n v="2"/>
    <n v="4"/>
    <n v="220.08"/>
    <n v="159.68"/>
    <n v="60.4"/>
  </r>
  <r>
    <d v="2017-06-12T00:00:00"/>
    <s v="telefonia_fixa"/>
    <x v="11"/>
    <n v="3"/>
    <n v="3"/>
    <n v="207.61"/>
    <n v="142.97999999999999"/>
    <n v="64.63"/>
  </r>
  <r>
    <d v="2017-06-12T00:00:00"/>
    <s v="casa_conforto"/>
    <x v="44"/>
    <n v="2"/>
    <n v="2"/>
    <n v="207.61"/>
    <n v="164.9"/>
    <n v="42.71"/>
  </r>
  <r>
    <d v="2017-06-12T00:00:00"/>
    <s v="alimentos"/>
    <x v="39"/>
    <n v="1"/>
    <n v="1"/>
    <n v="171.79"/>
    <n v="149.9"/>
    <n v="21.89"/>
  </r>
  <r>
    <d v="2017-06-12T00:00:00"/>
    <s v="pc_gamer"/>
    <x v="22"/>
    <n v="1"/>
    <n v="1"/>
    <n v="156.18"/>
    <n v="129.99"/>
    <n v="26.19"/>
  </r>
  <r>
    <d v="2017-06-12T00:00:00"/>
    <s v="livros_importados"/>
    <x v="61"/>
    <n v="1"/>
    <n v="2"/>
    <n v="129.19999999999999"/>
    <n v="99"/>
    <n v="30.2"/>
  </r>
  <r>
    <d v="2017-06-12T00:00:00"/>
    <s v="tablets_impressao_imagem"/>
    <x v="42"/>
    <n v="1"/>
    <n v="1"/>
    <n v="108.44"/>
    <n v="99"/>
    <n v="9.44"/>
  </r>
  <r>
    <d v="2017-06-12T00:00:00"/>
    <s v="moveis_quarto"/>
    <x v="6"/>
    <n v="1"/>
    <n v="1"/>
    <n v="102.12"/>
    <n v="89.99"/>
    <n v="12.13"/>
  </r>
  <r>
    <d v="2017-06-12T00:00:00"/>
    <s v="artes"/>
    <x v="56"/>
    <n v="1"/>
    <n v="1"/>
    <n v="97.88"/>
    <n v="90"/>
    <n v="7.88"/>
  </r>
  <r>
    <d v="2017-06-12T00:00:00"/>
    <s v="dvds_blu_ray"/>
    <x v="45"/>
    <n v="1"/>
    <n v="1"/>
    <n v="89.02"/>
    <n v="69.989999999999995"/>
    <n v="19.03"/>
  </r>
  <r>
    <d v="2017-06-12T00:00:00"/>
    <s v="fashion_esporte"/>
    <x v="55"/>
    <n v="1"/>
    <n v="1"/>
    <n v="81.89"/>
    <n v="69.900000000000006"/>
    <n v="11.99"/>
  </r>
  <r>
    <d v="2017-06-12T00:00:00"/>
    <s v="fashion_roupa_feminina"/>
    <x v="37"/>
    <n v="1"/>
    <n v="1"/>
    <n v="80.099999999999994"/>
    <n v="64.900000000000006"/>
    <n v="15.2"/>
  </r>
  <r>
    <d v="2017-06-12T00:00:00"/>
    <s v="casa_construcao"/>
    <x v="48"/>
    <n v="1"/>
    <n v="1"/>
    <n v="74.97"/>
    <n v="59.8"/>
    <n v="15.17"/>
  </r>
  <r>
    <d v="2017-06-12T00:00:00"/>
    <s v="climatizacao"/>
    <x v="29"/>
    <n v="1"/>
    <n v="1"/>
    <n v="38.47"/>
    <n v="25.99"/>
    <n v="12.48"/>
  </r>
  <r>
    <d v="2017-06-19T00:00:00"/>
    <s v="cool_stuff"/>
    <x v="1"/>
    <n v="39"/>
    <n v="40"/>
    <n v="10489.61"/>
    <n v="9380.6299999999992"/>
    <n v="1108.98"/>
  </r>
  <r>
    <d v="2017-06-19T00:00:00"/>
    <s v="beleza_saude"/>
    <x v="0"/>
    <n v="53"/>
    <n v="59"/>
    <n v="9082.41"/>
    <n v="7704.3"/>
    <n v="1378.11"/>
  </r>
  <r>
    <d v="2017-06-19T00:00:00"/>
    <s v="utilidades_domesticas"/>
    <x v="17"/>
    <n v="67"/>
    <n v="83"/>
    <n v="7584.71"/>
    <n v="5850.81"/>
    <n v="1733.9"/>
  </r>
  <r>
    <d v="2017-06-19T00:00:00"/>
    <s v="esporte_lazer"/>
    <x v="16"/>
    <n v="42"/>
    <n v="47"/>
    <n v="7575.52"/>
    <n v="6198.29"/>
    <n v="1377.23"/>
  </r>
  <r>
    <d v="2017-06-19T00:00:00"/>
    <s v="cama_mesa_banho"/>
    <x v="9"/>
    <n v="69"/>
    <n v="73"/>
    <n v="7538.72"/>
    <n v="6318.94"/>
    <n v="1219.78"/>
  </r>
  <r>
    <d v="2017-06-19T00:00:00"/>
    <s v="informatica_acessorios"/>
    <x v="19"/>
    <n v="42"/>
    <n v="52"/>
    <n v="6866.6"/>
    <n v="5910.45"/>
    <n v="956.15"/>
  </r>
  <r>
    <d v="2017-06-19T00:00:00"/>
    <s v="moveis_decoracao"/>
    <x v="10"/>
    <n v="45"/>
    <n v="56"/>
    <n v="6776.91"/>
    <n v="4727.1499999999996"/>
    <n v="2049.7600000000002"/>
  </r>
  <r>
    <d v="2017-06-19T00:00:00"/>
    <s v="relogios_presentes"/>
    <x v="5"/>
    <n v="28"/>
    <n v="30"/>
    <n v="5850.71"/>
    <n v="5384.88"/>
    <n v="465.83"/>
  </r>
  <r>
    <d v="2017-06-19T00:00:00"/>
    <s v="automotivo"/>
    <x v="12"/>
    <n v="21"/>
    <n v="23"/>
    <n v="5793.57"/>
    <n v="5346.91"/>
    <n v="446.66"/>
  </r>
  <r>
    <d v="2017-06-19T00:00:00"/>
    <s v="perfumaria"/>
    <x v="26"/>
    <n v="20"/>
    <n v="24"/>
    <n v="4070.09"/>
    <n v="3665.56"/>
    <n v="404.53"/>
  </r>
  <r>
    <d v="2017-06-19T00:00:00"/>
    <s v="moveis_escritorio"/>
    <x v="31"/>
    <n v="16"/>
    <n v="18"/>
    <n v="3361.23"/>
    <n v="2716.09"/>
    <n v="645.14"/>
  </r>
  <r>
    <d v="2017-06-19T00:00:00"/>
    <s v="brinquedos"/>
    <x v="4"/>
    <n v="26"/>
    <n v="27"/>
    <n v="3068.51"/>
    <n v="2618.79"/>
    <n v="449.72"/>
  </r>
  <r>
    <d v="2017-06-19T00:00:00"/>
    <s v="consoles_games"/>
    <x v="7"/>
    <n v="10"/>
    <n v="11"/>
    <n v="2571.7399999999998"/>
    <n v="2385.6799999999998"/>
    <n v="186.06"/>
  </r>
  <r>
    <d v="2017-06-19T00:00:00"/>
    <s v="eletroportateis"/>
    <x v="18"/>
    <n v="3"/>
    <n v="3"/>
    <n v="2544.5"/>
    <n v="2440.9899999999998"/>
    <n v="103.51"/>
  </r>
  <r>
    <d v="2017-06-19T00:00:00"/>
    <s v="ferramentas_jardim"/>
    <x v="2"/>
    <n v="13"/>
    <n v="15"/>
    <n v="2202.83"/>
    <n v="1857.58"/>
    <n v="345.25"/>
  </r>
  <r>
    <d v="2017-06-19T00:00:00"/>
    <s v="instrumentos_musicais"/>
    <x v="33"/>
    <n v="7"/>
    <n v="8"/>
    <n v="1938.51"/>
    <n v="1723.86"/>
    <n v="214.65"/>
  </r>
  <r>
    <d v="2017-06-19T00:00:00"/>
    <s v="pet_shop"/>
    <x v="8"/>
    <n v="11"/>
    <n v="11"/>
    <n v="1459.99"/>
    <n v="1247.69"/>
    <n v="212.3"/>
  </r>
  <r>
    <d v="2017-06-19T00:00:00"/>
    <s v="bebes"/>
    <x v="13"/>
    <n v="14"/>
    <n v="15"/>
    <n v="1435.98"/>
    <n v="1204.8599999999999"/>
    <n v="231.12"/>
  </r>
  <r>
    <d v="2017-06-19T00:00:00"/>
    <s v="malas_acessorios"/>
    <x v="32"/>
    <n v="9"/>
    <n v="9"/>
    <n v="1323.3"/>
    <n v="1044.95"/>
    <n v="278.35000000000002"/>
  </r>
  <r>
    <d v="2017-06-19T00:00:00"/>
    <s v="fashion_bolsas_e_acessorios"/>
    <x v="3"/>
    <n v="12"/>
    <n v="12"/>
    <n v="1203.6500000000001"/>
    <n v="1021.28"/>
    <n v="182.37"/>
  </r>
  <r>
    <d v="2017-06-19T00:00:00"/>
    <s v="eletrodomesticos"/>
    <x v="49"/>
    <n v="11"/>
    <n v="11"/>
    <n v="1088.8699999999999"/>
    <n v="921.6"/>
    <n v="167.27"/>
  </r>
  <r>
    <d v="2017-06-19T00:00:00"/>
    <s v="telefonia"/>
    <x v="20"/>
    <n v="23"/>
    <n v="23"/>
    <n v="941.43"/>
    <n v="638.48"/>
    <n v="302.95"/>
  </r>
  <r>
    <d v="2017-06-19T00:00:00"/>
    <s v="papelaria"/>
    <x v="15"/>
    <n v="10"/>
    <n v="10"/>
    <n v="824.45"/>
    <n v="634.49"/>
    <n v="189.96"/>
  </r>
  <r>
    <d v="2017-06-19T00:00:00"/>
    <s v="livros_interesse_geral"/>
    <x v="35"/>
    <n v="4"/>
    <n v="5"/>
    <n v="716.36"/>
    <n v="629.70000000000005"/>
    <n v="86.66"/>
  </r>
  <r>
    <d v="2017-06-19T00:00:00"/>
    <s v="casa_conforto"/>
    <x v="44"/>
    <n v="4"/>
    <n v="4"/>
    <n v="696.18"/>
    <n v="626.70000000000005"/>
    <n v="69.48"/>
  </r>
  <r>
    <d v="2017-06-19T00:00:00"/>
    <s v="eletronicos"/>
    <x v="21"/>
    <n v="6"/>
    <n v="7"/>
    <n v="517.13"/>
    <n v="413.59"/>
    <n v="103.54"/>
  </r>
  <r>
    <d v="2017-06-19T00:00:00"/>
    <s v="eletrodomesticos_2"/>
    <x v="23"/>
    <n v="2"/>
    <n v="2"/>
    <n v="498.14"/>
    <n v="418.99"/>
    <n v="79.150000000000006"/>
  </r>
  <r>
    <d v="2017-06-19T00:00:00"/>
    <s v="climatizacao"/>
    <x v="29"/>
    <n v="3"/>
    <n v="3"/>
    <n v="493.79"/>
    <n v="423.9"/>
    <n v="69.89"/>
  </r>
  <r>
    <d v="2017-06-19T00:00:00"/>
    <s v="moveis_sala"/>
    <x v="30"/>
    <n v="3"/>
    <n v="3"/>
    <n v="444.25"/>
    <n v="333.86"/>
    <n v="110.39"/>
  </r>
  <r>
    <d v="2017-06-19T00:00:00"/>
    <s v="unknown"/>
    <x v="22"/>
    <n v="7"/>
    <n v="7"/>
    <n v="418.58"/>
    <n v="300.48"/>
    <n v="118.1"/>
  </r>
  <r>
    <d v="2017-06-19T00:00:00"/>
    <s v="moveis_cozinha_area_de_servico_jantar_e_jardim"/>
    <x v="36"/>
    <n v="1"/>
    <n v="1"/>
    <n v="292.42"/>
    <n v="229"/>
    <n v="63.42"/>
  </r>
  <r>
    <d v="2017-06-19T00:00:00"/>
    <s v="artigos_de_natal"/>
    <x v="63"/>
    <n v="2"/>
    <n v="3"/>
    <n v="246.25"/>
    <n v="184.7"/>
    <n v="61.55"/>
  </r>
  <r>
    <d v="2017-06-19T00:00:00"/>
    <s v="market_place"/>
    <x v="24"/>
    <n v="3"/>
    <n v="3"/>
    <n v="214.36"/>
    <n v="169.7"/>
    <n v="44.66"/>
  </r>
  <r>
    <d v="2017-06-19T00:00:00"/>
    <s v="fashion_calcados"/>
    <x v="28"/>
    <n v="3"/>
    <n v="3"/>
    <n v="210.01"/>
    <n v="137.62"/>
    <n v="72.39"/>
  </r>
  <r>
    <d v="2017-06-19T00:00:00"/>
    <s v="industria_comercio_e_negocios"/>
    <x v="53"/>
    <n v="1"/>
    <n v="1"/>
    <n v="187.38"/>
    <n v="145.97"/>
    <n v="41.41"/>
  </r>
  <r>
    <d v="2017-06-19T00:00:00"/>
    <s v="fashion_roupa_masculina"/>
    <x v="25"/>
    <n v="1"/>
    <n v="1"/>
    <n v="186.79"/>
    <n v="129.99"/>
    <n v="56.8"/>
  </r>
  <r>
    <d v="2017-06-19T00:00:00"/>
    <s v="musica"/>
    <x v="14"/>
    <n v="1"/>
    <n v="1"/>
    <n v="97.71"/>
    <n v="79.900000000000006"/>
    <n v="17.809999999999999"/>
  </r>
  <r>
    <d v="2017-06-19T00:00:00"/>
    <s v="audio"/>
    <x v="46"/>
    <n v="1"/>
    <n v="1"/>
    <n v="96.88"/>
    <n v="89"/>
    <n v="7.88"/>
  </r>
  <r>
    <d v="2017-06-19T00:00:00"/>
    <s v="construcao_ferramentas_jardim"/>
    <x v="47"/>
    <n v="1"/>
    <n v="1"/>
    <n v="52.68"/>
    <n v="39.99"/>
    <n v="12.69"/>
  </r>
  <r>
    <d v="2017-06-19T00:00:00"/>
    <s v="telefonia_fixa"/>
    <x v="11"/>
    <n v="1"/>
    <n v="1"/>
    <n v="34.090000000000003"/>
    <n v="19.989999999999998"/>
    <n v="14.1"/>
  </r>
  <r>
    <d v="2017-06-19T00:00:00"/>
    <s v="fashion_underwear_e_moda_praia"/>
    <x v="27"/>
    <n v="1"/>
    <n v="1"/>
    <n v="19"/>
    <n v="3.9"/>
    <n v="15.1"/>
  </r>
  <r>
    <d v="2017-06-26T00:00:00"/>
    <s v="cama_mesa_banho"/>
    <x v="9"/>
    <n v="85"/>
    <n v="90"/>
    <n v="11388.12"/>
    <n v="9820.02"/>
    <n v="1568.1"/>
  </r>
  <r>
    <d v="2017-06-26T00:00:00"/>
    <s v="cool_stuff"/>
    <x v="1"/>
    <n v="52"/>
    <n v="57"/>
    <n v="9604.7900000000009"/>
    <n v="8375.52"/>
    <n v="1229.27"/>
  </r>
  <r>
    <d v="2017-06-26T00:00:00"/>
    <s v="beleza_saude"/>
    <x v="0"/>
    <n v="54"/>
    <n v="61"/>
    <n v="8896.2800000000007"/>
    <n v="7736.72"/>
    <n v="1159.56"/>
  </r>
  <r>
    <d v="2017-06-26T00:00:00"/>
    <s v="esporte_lazer"/>
    <x v="16"/>
    <n v="62"/>
    <n v="68"/>
    <n v="8850.3700000000008"/>
    <n v="7574.24"/>
    <n v="1276.1300000000001"/>
  </r>
  <r>
    <d v="2017-06-26T00:00:00"/>
    <s v="informatica_acessorios"/>
    <x v="19"/>
    <n v="31"/>
    <n v="34"/>
    <n v="8707.66"/>
    <n v="7904.05"/>
    <n v="803.61"/>
  </r>
  <r>
    <d v="2017-06-26T00:00:00"/>
    <s v="utilidades_domesticas"/>
    <x v="17"/>
    <n v="73"/>
    <n v="87"/>
    <n v="8037.57"/>
    <n v="6396.18"/>
    <n v="1641.39"/>
  </r>
  <r>
    <d v="2017-06-26T00:00:00"/>
    <s v="moveis_decoracao"/>
    <x v="10"/>
    <n v="52"/>
    <n v="64"/>
    <n v="7898.64"/>
    <n v="6702"/>
    <n v="1196.6400000000001"/>
  </r>
  <r>
    <d v="2017-06-26T00:00:00"/>
    <s v="perfumaria"/>
    <x v="26"/>
    <n v="25"/>
    <n v="28"/>
    <n v="4551.0600000000004"/>
    <n v="4134.1899999999996"/>
    <n v="416.87"/>
  </r>
  <r>
    <d v="2017-06-26T00:00:00"/>
    <s v="relogios_presentes"/>
    <x v="5"/>
    <n v="23"/>
    <n v="23"/>
    <n v="4499.54"/>
    <n v="4091.88"/>
    <n v="407.66"/>
  </r>
  <r>
    <d v="2017-06-26T00:00:00"/>
    <s v="automotivo"/>
    <x v="12"/>
    <n v="20"/>
    <n v="25"/>
    <n v="4190.33"/>
    <n v="3641.86"/>
    <n v="548.47"/>
  </r>
  <r>
    <d v="2017-06-26T00:00:00"/>
    <s v="ferramentas_jardim"/>
    <x v="2"/>
    <n v="18"/>
    <n v="20"/>
    <n v="3173.5"/>
    <n v="2713.03"/>
    <n v="460.47"/>
  </r>
  <r>
    <d v="2017-06-26T00:00:00"/>
    <s v="brinquedos"/>
    <x v="4"/>
    <n v="29"/>
    <n v="32"/>
    <n v="3067.19"/>
    <n v="2592.83"/>
    <n v="474.36"/>
  </r>
  <r>
    <d v="2017-06-26T00:00:00"/>
    <s v="bebes"/>
    <x v="13"/>
    <n v="14"/>
    <n v="14"/>
    <n v="2441.59"/>
    <n v="2109.36"/>
    <n v="332.23"/>
  </r>
  <r>
    <d v="2017-06-26T00:00:00"/>
    <s v="malas_acessorios"/>
    <x v="32"/>
    <n v="14"/>
    <n v="14"/>
    <n v="2277.7800000000002"/>
    <n v="1913.89"/>
    <n v="363.89"/>
  </r>
  <r>
    <d v="2017-06-26T00:00:00"/>
    <s v="moveis_escritorio"/>
    <x v="31"/>
    <n v="9"/>
    <n v="11"/>
    <n v="1933.29"/>
    <n v="1434.47"/>
    <n v="498.82"/>
  </r>
  <r>
    <d v="2017-06-26T00:00:00"/>
    <s v="papelaria"/>
    <x v="15"/>
    <n v="11"/>
    <n v="12"/>
    <n v="1528.43"/>
    <n v="1329"/>
    <n v="199.43"/>
  </r>
  <r>
    <d v="2017-06-26T00:00:00"/>
    <s v="agro_industria_e_comercio"/>
    <x v="40"/>
    <n v="1"/>
    <n v="1"/>
    <n v="1422.05"/>
    <n v="1390"/>
    <n v="32.049999999999997"/>
  </r>
  <r>
    <d v="2017-06-26T00:00:00"/>
    <s v="eletroportateis"/>
    <x v="18"/>
    <n v="9"/>
    <n v="9"/>
    <n v="1181.32"/>
    <n v="937.77"/>
    <n v="243.55"/>
  </r>
  <r>
    <d v="2017-06-26T00:00:00"/>
    <s v="fashion_bolsas_e_acessorios"/>
    <x v="3"/>
    <n v="11"/>
    <n v="11"/>
    <n v="1169.8900000000001"/>
    <n v="1003.29"/>
    <n v="166.6"/>
  </r>
  <r>
    <d v="2017-06-26T00:00:00"/>
    <s v="telefonia"/>
    <x v="20"/>
    <n v="23"/>
    <n v="24"/>
    <n v="988.14"/>
    <n v="597.9"/>
    <n v="390.24"/>
  </r>
  <r>
    <d v="2017-06-26T00:00:00"/>
    <s v="climatizacao"/>
    <x v="29"/>
    <n v="2"/>
    <n v="2"/>
    <n v="943.19"/>
    <n v="903.9"/>
    <n v="39.29"/>
  </r>
  <r>
    <d v="2017-06-26T00:00:00"/>
    <s v="eletrodomesticos"/>
    <x v="49"/>
    <n v="13"/>
    <n v="13"/>
    <n v="926.49"/>
    <n v="737.19"/>
    <n v="189.3"/>
  </r>
  <r>
    <d v="2017-06-26T00:00:00"/>
    <s v="pet_shop"/>
    <x v="8"/>
    <n v="13"/>
    <n v="13"/>
    <n v="908.34"/>
    <n v="695.9"/>
    <n v="212.44"/>
  </r>
  <r>
    <d v="2017-06-26T00:00:00"/>
    <s v="casa_construcao"/>
    <x v="48"/>
    <n v="2"/>
    <n v="2"/>
    <n v="750.31"/>
    <n v="704"/>
    <n v="46.31"/>
  </r>
  <r>
    <d v="2017-06-26T00:00:00"/>
    <s v="eletronicos"/>
    <x v="21"/>
    <n v="10"/>
    <n v="10"/>
    <n v="729.94"/>
    <n v="544.67999999999995"/>
    <n v="185.26"/>
  </r>
  <r>
    <d v="2017-06-26T00:00:00"/>
    <s v="consoles_games"/>
    <x v="7"/>
    <n v="5"/>
    <n v="5"/>
    <n v="709.74"/>
    <n v="616.88"/>
    <n v="92.86"/>
  </r>
  <r>
    <d v="2017-06-26T00:00:00"/>
    <s v="musica"/>
    <x v="14"/>
    <n v="2"/>
    <n v="2"/>
    <n v="699.09"/>
    <n v="658"/>
    <n v="41.09"/>
  </r>
  <r>
    <d v="2017-06-26T00:00:00"/>
    <s v="unknown"/>
    <x v="22"/>
    <n v="8"/>
    <n v="8"/>
    <n v="653.66"/>
    <n v="506.89"/>
    <n v="146.77000000000001"/>
  </r>
  <r>
    <d v="2017-06-26T00:00:00"/>
    <s v="casa_conforto"/>
    <x v="44"/>
    <n v="4"/>
    <n v="5"/>
    <n v="646.24"/>
    <n v="577.9"/>
    <n v="68.34"/>
  </r>
  <r>
    <d v="2017-06-26T00:00:00"/>
    <s v="instrumentos_musicais"/>
    <x v="33"/>
    <n v="2"/>
    <n v="2"/>
    <n v="636.85"/>
    <n v="603.9"/>
    <n v="32.950000000000003"/>
  </r>
  <r>
    <d v="2017-06-26T00:00:00"/>
    <s v="construcao_ferramentas_jardim"/>
    <x v="47"/>
    <n v="3"/>
    <n v="4"/>
    <n v="540.39"/>
    <n v="469.6"/>
    <n v="70.790000000000006"/>
  </r>
  <r>
    <d v="2017-06-26T00:00:00"/>
    <s v="eletrodomesticos_2"/>
    <x v="23"/>
    <n v="3"/>
    <n v="3"/>
    <n v="519.39"/>
    <n v="438.89"/>
    <n v="80.5"/>
  </r>
  <r>
    <d v="2017-06-26T00:00:00"/>
    <s v="audio"/>
    <x v="46"/>
    <n v="3"/>
    <n v="3"/>
    <n v="472.8"/>
    <n v="433"/>
    <n v="39.799999999999997"/>
  </r>
  <r>
    <d v="2017-06-26T00:00:00"/>
    <s v="market_place"/>
    <x v="24"/>
    <n v="3"/>
    <n v="3"/>
    <n v="394.84"/>
    <n v="353.36"/>
    <n v="41.48"/>
  </r>
  <r>
    <d v="2017-06-26T00:00:00"/>
    <s v="livros_interesse_geral"/>
    <x v="35"/>
    <n v="4"/>
    <n v="4"/>
    <n v="281.81"/>
    <n v="217.48"/>
    <n v="64.33"/>
  </r>
  <r>
    <d v="2017-06-26T00:00:00"/>
    <s v="fashion_calcados"/>
    <x v="28"/>
    <n v="4"/>
    <n v="4"/>
    <n v="226.72"/>
    <n v="172.52"/>
    <n v="54.2"/>
  </r>
  <r>
    <d v="2017-06-26T00:00:00"/>
    <s v="moveis_sala"/>
    <x v="30"/>
    <n v="1"/>
    <n v="1"/>
    <n v="160.79"/>
    <n v="139.9"/>
    <n v="20.89"/>
  </r>
  <r>
    <d v="2017-06-26T00:00:00"/>
    <s v="telefonia_fixa"/>
    <x v="11"/>
    <n v="3"/>
    <n v="3"/>
    <n v="136.32"/>
    <n v="85.97"/>
    <n v="50.35"/>
  </r>
  <r>
    <d v="2017-06-26T00:00:00"/>
    <s v="construcao_ferramentas_construcao"/>
    <x v="43"/>
    <n v="1"/>
    <n v="1"/>
    <n v="132.02000000000001"/>
    <n v="99.99"/>
    <n v="32.03"/>
  </r>
  <r>
    <d v="2017-06-26T00:00:00"/>
    <s v="tablets_impressao_imagem"/>
    <x v="42"/>
    <n v="1"/>
    <n v="1"/>
    <n v="111.19"/>
    <n v="99"/>
    <n v="12.19"/>
  </r>
  <r>
    <d v="2017-06-26T00:00:00"/>
    <s v="portateis_casa_forno_e_cafe"/>
    <x v="66"/>
    <n v="1"/>
    <n v="1"/>
    <n v="88.65"/>
    <n v="71.900000000000006"/>
    <n v="16.75"/>
  </r>
  <r>
    <d v="2017-06-26T00:00:00"/>
    <s v="moveis_cozinha_area_de_servico_jantar_e_jardim"/>
    <x v="36"/>
    <n v="1"/>
    <n v="1"/>
    <n v="67.59"/>
    <n v="48"/>
    <n v="19.59"/>
  </r>
  <r>
    <d v="2017-06-26T00:00:00"/>
    <s v="fashion_roupa_feminina"/>
    <x v="37"/>
    <n v="1"/>
    <n v="1"/>
    <n v="58.94"/>
    <n v="49"/>
    <n v="9.94"/>
  </r>
  <r>
    <d v="2017-06-26T00:00:00"/>
    <s v="fashion_esporte"/>
    <x v="55"/>
    <n v="1"/>
    <n v="1"/>
    <n v="55"/>
    <n v="39.9"/>
    <n v="15.1"/>
  </r>
  <r>
    <d v="2017-06-26T00:00:00"/>
    <s v="dvds_blu_ray"/>
    <x v="45"/>
    <n v="1"/>
    <n v="1"/>
    <n v="45.53"/>
    <n v="19.899999999999999"/>
    <n v="25.63"/>
  </r>
  <r>
    <d v="2017-06-26T00:00:00"/>
    <s v="casa_conforto_2"/>
    <x v="38"/>
    <n v="1"/>
    <n v="1"/>
    <n v="28"/>
    <n v="12.9"/>
    <n v="15.1"/>
  </r>
  <r>
    <d v="2017-07-03T00:00:00"/>
    <s v="cama_mesa_banho"/>
    <x v="9"/>
    <n v="113"/>
    <n v="127"/>
    <n v="14998.24"/>
    <n v="12885.45"/>
    <n v="2112.79"/>
  </r>
  <r>
    <d v="2017-07-03T00:00:00"/>
    <s v="cool_stuff"/>
    <x v="1"/>
    <n v="54"/>
    <n v="55"/>
    <n v="11923.99"/>
    <n v="10627.8"/>
    <n v="1296.19"/>
  </r>
  <r>
    <d v="2017-07-03T00:00:00"/>
    <s v="informatica_acessorios"/>
    <x v="19"/>
    <n v="50"/>
    <n v="61"/>
    <n v="11167.05"/>
    <n v="10009.969999999999"/>
    <n v="1157.08"/>
  </r>
  <r>
    <d v="2017-07-03T00:00:00"/>
    <s v="esporte_lazer"/>
    <x v="16"/>
    <n v="67"/>
    <n v="74"/>
    <n v="8914.86"/>
    <n v="7484.76"/>
    <n v="1430.1"/>
  </r>
  <r>
    <d v="2017-07-03T00:00:00"/>
    <s v="beleza_saude"/>
    <x v="0"/>
    <n v="58"/>
    <n v="61"/>
    <n v="8663.23"/>
    <n v="7486.71"/>
    <n v="1176.52"/>
  </r>
  <r>
    <d v="2017-07-03T00:00:00"/>
    <s v="relogios_presentes"/>
    <x v="5"/>
    <n v="20"/>
    <n v="21"/>
    <n v="8141.44"/>
    <n v="7773.18"/>
    <n v="368.26"/>
  </r>
  <r>
    <d v="2017-07-03T00:00:00"/>
    <s v="moveis_decoracao"/>
    <x v="10"/>
    <n v="59"/>
    <n v="75"/>
    <n v="7560.2"/>
    <n v="6243.62"/>
    <n v="1316.58"/>
  </r>
  <r>
    <d v="2017-07-03T00:00:00"/>
    <s v="brinquedos"/>
    <x v="4"/>
    <n v="43"/>
    <n v="45"/>
    <n v="6988.87"/>
    <n v="6277.38"/>
    <n v="711.49"/>
  </r>
  <r>
    <d v="2017-07-03T00:00:00"/>
    <s v="utilidades_domesticas"/>
    <x v="17"/>
    <n v="45"/>
    <n v="53"/>
    <n v="5563.09"/>
    <n v="4595.01"/>
    <n v="968.08"/>
  </r>
  <r>
    <d v="2017-07-03T00:00:00"/>
    <s v="moveis_escritorio"/>
    <x v="31"/>
    <n v="22"/>
    <n v="24"/>
    <n v="4673.18"/>
    <n v="3587.35"/>
    <n v="1085.83"/>
  </r>
  <r>
    <d v="2017-07-03T00:00:00"/>
    <s v="ferramentas_jardim"/>
    <x v="2"/>
    <n v="26"/>
    <n v="28"/>
    <n v="4164.3500000000004"/>
    <n v="3393.54"/>
    <n v="770.81"/>
  </r>
  <r>
    <d v="2017-07-03T00:00:00"/>
    <s v="malas_acessorios"/>
    <x v="32"/>
    <n v="17"/>
    <n v="17"/>
    <n v="2880.55"/>
    <n v="2253.2600000000002"/>
    <n v="627.29"/>
  </r>
  <r>
    <d v="2017-07-03T00:00:00"/>
    <s v="pet_shop"/>
    <x v="8"/>
    <n v="19"/>
    <n v="23"/>
    <n v="2603.15"/>
    <n v="2107.96"/>
    <n v="495.19"/>
  </r>
  <r>
    <d v="2017-07-03T00:00:00"/>
    <s v="papelaria"/>
    <x v="15"/>
    <n v="18"/>
    <n v="19"/>
    <n v="2395.5300000000002"/>
    <n v="2092.27"/>
    <n v="303.26"/>
  </r>
  <r>
    <d v="2017-07-03T00:00:00"/>
    <s v="bebes"/>
    <x v="13"/>
    <n v="22"/>
    <n v="24"/>
    <n v="2356.02"/>
    <n v="1915.8"/>
    <n v="440.22"/>
  </r>
  <r>
    <d v="2017-07-03T00:00:00"/>
    <s v="automotivo"/>
    <x v="12"/>
    <n v="19"/>
    <n v="19"/>
    <n v="2228.25"/>
    <n v="1848.5"/>
    <n v="379.75"/>
  </r>
  <r>
    <d v="2017-07-03T00:00:00"/>
    <s v="eletronicos"/>
    <x v="21"/>
    <n v="20"/>
    <n v="21"/>
    <n v="2032.91"/>
    <n v="1684.86"/>
    <n v="348.05"/>
  </r>
  <r>
    <d v="2017-07-03T00:00:00"/>
    <s v="perfumaria"/>
    <x v="26"/>
    <n v="19"/>
    <n v="19"/>
    <n v="1905.74"/>
    <n v="1651.91"/>
    <n v="253.83"/>
  </r>
  <r>
    <d v="2017-07-03T00:00:00"/>
    <s v="telefonia"/>
    <x v="20"/>
    <n v="27"/>
    <n v="29"/>
    <n v="1572.45"/>
    <n v="1132.6500000000001"/>
    <n v="439.8"/>
  </r>
  <r>
    <d v="2017-07-03T00:00:00"/>
    <s v="casa_conforto"/>
    <x v="44"/>
    <n v="7"/>
    <n v="8"/>
    <n v="1245.1600000000001"/>
    <n v="1048.58"/>
    <n v="196.58"/>
  </r>
  <r>
    <d v="2017-07-03T00:00:00"/>
    <s v="fashion_bolsas_e_acessorios"/>
    <x v="3"/>
    <n v="13"/>
    <n v="16"/>
    <n v="1215.1600000000001"/>
    <n v="970.58"/>
    <n v="244.58"/>
  </r>
  <r>
    <d v="2017-07-03T00:00:00"/>
    <s v="moveis_sala"/>
    <x v="30"/>
    <n v="4"/>
    <n v="4"/>
    <n v="868.04"/>
    <n v="735.7"/>
    <n v="132.34"/>
  </r>
  <r>
    <d v="2017-07-03T00:00:00"/>
    <s v="unknown"/>
    <x v="22"/>
    <n v="10"/>
    <n v="12"/>
    <n v="741.6"/>
    <n v="565.67999999999995"/>
    <n v="175.92"/>
  </r>
  <r>
    <d v="2017-07-03T00:00:00"/>
    <s v="dvds_blu_ray"/>
    <x v="45"/>
    <n v="1"/>
    <n v="1"/>
    <n v="719.65"/>
    <n v="699"/>
    <n v="20.65"/>
  </r>
  <r>
    <d v="2017-07-03T00:00:00"/>
    <s v="consoles_games"/>
    <x v="7"/>
    <n v="7"/>
    <n v="7"/>
    <n v="570.71"/>
    <n v="402.69"/>
    <n v="168.02"/>
  </r>
  <r>
    <d v="2017-07-03T00:00:00"/>
    <s v="market_place"/>
    <x v="24"/>
    <n v="4"/>
    <n v="4"/>
    <n v="563.88"/>
    <n v="507.29"/>
    <n v="56.59"/>
  </r>
  <r>
    <d v="2017-07-03T00:00:00"/>
    <s v="fashion_calcados"/>
    <x v="28"/>
    <n v="2"/>
    <n v="2"/>
    <n v="352.52"/>
    <n v="315.8"/>
    <n v="36.72"/>
  </r>
  <r>
    <d v="2017-07-03T00:00:00"/>
    <s v="eletroportateis"/>
    <x v="18"/>
    <n v="6"/>
    <n v="6"/>
    <n v="351.44"/>
    <n v="261.67"/>
    <n v="89.77"/>
  </r>
  <r>
    <d v="2017-07-03T00:00:00"/>
    <s v="musica"/>
    <x v="14"/>
    <n v="1"/>
    <n v="1"/>
    <n v="350.54"/>
    <n v="329"/>
    <n v="21.54"/>
  </r>
  <r>
    <d v="2017-07-03T00:00:00"/>
    <s v="moveis_quarto"/>
    <x v="6"/>
    <n v="1"/>
    <n v="1"/>
    <n v="332.16"/>
    <n v="259"/>
    <n v="73.16"/>
  </r>
  <r>
    <d v="2017-07-03T00:00:00"/>
    <s v="instrumentos_musicais"/>
    <x v="33"/>
    <n v="4"/>
    <n v="4"/>
    <n v="317.63"/>
    <n v="257.7"/>
    <n v="59.93"/>
  </r>
  <r>
    <d v="2017-07-03T00:00:00"/>
    <s v="eletrodomesticos"/>
    <x v="49"/>
    <n v="5"/>
    <n v="5"/>
    <n v="303.82"/>
    <n v="212.4"/>
    <n v="91.42"/>
  </r>
  <r>
    <d v="2017-07-03T00:00:00"/>
    <s v="artes"/>
    <x v="56"/>
    <n v="2"/>
    <n v="2"/>
    <n v="301.11"/>
    <n v="276.75"/>
    <n v="24.36"/>
  </r>
  <r>
    <d v="2017-07-03T00:00:00"/>
    <s v="industria_comercio_e_negocios"/>
    <x v="53"/>
    <n v="1"/>
    <n v="1"/>
    <n v="236.12"/>
    <n v="145.97"/>
    <n v="90.15"/>
  </r>
  <r>
    <d v="2017-07-03T00:00:00"/>
    <s v="bebidas"/>
    <x v="54"/>
    <n v="1"/>
    <n v="1"/>
    <n v="215.6"/>
    <n v="173.99"/>
    <n v="41.61"/>
  </r>
  <r>
    <d v="2017-07-03T00:00:00"/>
    <s v="eletrodomesticos_2"/>
    <x v="23"/>
    <n v="1"/>
    <n v="1"/>
    <n v="202.48"/>
    <n v="159"/>
    <n v="43.48"/>
  </r>
  <r>
    <d v="2017-07-03T00:00:00"/>
    <s v="audio"/>
    <x v="46"/>
    <n v="1"/>
    <n v="1"/>
    <n v="173.36"/>
    <n v="159.9"/>
    <n v="13.46"/>
  </r>
  <r>
    <d v="2017-07-03T00:00:00"/>
    <s v="telefonia_fixa"/>
    <x v="11"/>
    <n v="3"/>
    <n v="4"/>
    <n v="163.92"/>
    <n v="105.78"/>
    <n v="58.14"/>
  </r>
  <r>
    <d v="2017-07-03T00:00:00"/>
    <s v="construcao_ferramentas_construcao"/>
    <x v="43"/>
    <n v="1"/>
    <n v="1"/>
    <n v="156.91999999999999"/>
    <n v="99.99"/>
    <n v="56.93"/>
  </r>
  <r>
    <d v="2017-07-03T00:00:00"/>
    <s v="livros_interesse_geral"/>
    <x v="35"/>
    <n v="1"/>
    <n v="1"/>
    <n v="140.61000000000001"/>
    <n v="122.5"/>
    <n v="18.11"/>
  </r>
  <r>
    <d v="2017-07-03T00:00:00"/>
    <s v="cds_dvds_musicais"/>
    <x v="67"/>
    <n v="1"/>
    <n v="2"/>
    <n v="122.22"/>
    <n v="90"/>
    <n v="32.22"/>
  </r>
  <r>
    <d v="2017-07-03T00:00:00"/>
    <s v="alimentos_bebidas"/>
    <x v="57"/>
    <n v="3"/>
    <n v="3"/>
    <n v="120.86"/>
    <n v="79.3"/>
    <n v="41.56"/>
  </r>
  <r>
    <d v="2017-07-03T00:00:00"/>
    <s v="tablets_impressao_imagem"/>
    <x v="42"/>
    <n v="1"/>
    <n v="1"/>
    <n v="108.44"/>
    <n v="99"/>
    <n v="9.44"/>
  </r>
  <r>
    <d v="2017-07-03T00:00:00"/>
    <s v="construcao_ferramentas_jardim"/>
    <x v="47"/>
    <n v="1"/>
    <n v="1"/>
    <n v="92.62"/>
    <n v="56.9"/>
    <n v="35.72"/>
  </r>
  <r>
    <d v="2017-07-03T00:00:00"/>
    <s v="alimentos"/>
    <x v="39"/>
    <n v="1"/>
    <n v="1"/>
    <n v="78.680000000000007"/>
    <n v="63.49"/>
    <n v="15.19"/>
  </r>
  <r>
    <d v="2017-07-03T00:00:00"/>
    <s v="climatizacao"/>
    <x v="29"/>
    <n v="1"/>
    <n v="1"/>
    <n v="26"/>
    <n v="10.9"/>
    <n v="15.1"/>
  </r>
  <r>
    <d v="2017-07-10T00:00:00"/>
    <s v="cama_mesa_banho"/>
    <x v="9"/>
    <n v="125"/>
    <n v="137"/>
    <n v="18641.54"/>
    <n v="15984.29"/>
    <n v="2657.25"/>
  </r>
  <r>
    <d v="2017-07-10T00:00:00"/>
    <s v="esporte_lazer"/>
    <x v="16"/>
    <n v="78"/>
    <n v="93"/>
    <n v="11258.17"/>
    <n v="9099.56"/>
    <n v="2158.61"/>
  </r>
  <r>
    <d v="2017-07-10T00:00:00"/>
    <s v="cool_stuff"/>
    <x v="1"/>
    <n v="61"/>
    <n v="63"/>
    <n v="10473.709999999999"/>
    <n v="9192.5499999999993"/>
    <n v="1281.1600000000001"/>
  </r>
  <r>
    <d v="2017-07-10T00:00:00"/>
    <s v="informatica_acessorios"/>
    <x v="19"/>
    <n v="64"/>
    <n v="73"/>
    <n v="9687.77"/>
    <n v="8277.8700000000008"/>
    <n v="1409.9"/>
  </r>
  <r>
    <d v="2017-07-10T00:00:00"/>
    <s v="relogios_presentes"/>
    <x v="5"/>
    <n v="42"/>
    <n v="44"/>
    <n v="9513.3700000000008"/>
    <n v="8836.06"/>
    <n v="677.31"/>
  </r>
  <r>
    <d v="2017-07-10T00:00:00"/>
    <s v="beleza_saude"/>
    <x v="0"/>
    <n v="61"/>
    <n v="90"/>
    <n v="6757.07"/>
    <n v="5565.57"/>
    <n v="1191.5"/>
  </r>
  <r>
    <d v="2017-07-10T00:00:00"/>
    <s v="brinquedos"/>
    <x v="4"/>
    <n v="49"/>
    <n v="50"/>
    <n v="5867.88"/>
    <n v="5016.62"/>
    <n v="851.26"/>
  </r>
  <r>
    <d v="2017-07-10T00:00:00"/>
    <s v="moveis_decoracao"/>
    <x v="10"/>
    <n v="50"/>
    <n v="66"/>
    <n v="5556.87"/>
    <n v="4315.38"/>
    <n v="1241.49"/>
  </r>
  <r>
    <d v="2017-07-10T00:00:00"/>
    <s v="utilidades_domesticas"/>
    <x v="17"/>
    <n v="43"/>
    <n v="50"/>
    <n v="4733.1899999999996"/>
    <n v="3833.14"/>
    <n v="900.05"/>
  </r>
  <r>
    <d v="2017-07-10T00:00:00"/>
    <s v="moveis_escritorio"/>
    <x v="31"/>
    <n v="22"/>
    <n v="24"/>
    <n v="4456.71"/>
    <n v="3489.29"/>
    <n v="967.42"/>
  </r>
  <r>
    <d v="2017-07-10T00:00:00"/>
    <s v="ferramentas_jardim"/>
    <x v="2"/>
    <n v="25"/>
    <n v="28"/>
    <n v="4274.63"/>
    <n v="3612.14"/>
    <n v="662.49"/>
  </r>
  <r>
    <d v="2017-07-10T00:00:00"/>
    <s v="bebes"/>
    <x v="13"/>
    <n v="31"/>
    <n v="32"/>
    <n v="3944.94"/>
    <n v="3337.3"/>
    <n v="607.64"/>
  </r>
  <r>
    <d v="2017-07-10T00:00:00"/>
    <s v="perfumaria"/>
    <x v="26"/>
    <n v="31"/>
    <n v="33"/>
    <n v="3704.22"/>
    <n v="3197.36"/>
    <n v="506.86"/>
  </r>
  <r>
    <d v="2017-07-10T00:00:00"/>
    <s v="instrumentos_musicais"/>
    <x v="33"/>
    <n v="7"/>
    <n v="7"/>
    <n v="3414.26"/>
    <n v="3150.6"/>
    <n v="263.66000000000003"/>
  </r>
  <r>
    <d v="2017-07-10T00:00:00"/>
    <s v="malas_acessorios"/>
    <x v="32"/>
    <n v="21"/>
    <n v="21"/>
    <n v="3278.11"/>
    <n v="2689"/>
    <n v="589.11"/>
  </r>
  <r>
    <d v="2017-07-10T00:00:00"/>
    <s v="automotivo"/>
    <x v="12"/>
    <n v="28"/>
    <n v="34"/>
    <n v="3257.58"/>
    <n v="2648.02"/>
    <n v="609.55999999999995"/>
  </r>
  <r>
    <d v="2017-07-10T00:00:00"/>
    <s v="eletronicos"/>
    <x v="21"/>
    <n v="25"/>
    <n v="28"/>
    <n v="2710.71"/>
    <n v="2219.9"/>
    <n v="490.81"/>
  </r>
  <r>
    <d v="2017-07-10T00:00:00"/>
    <s v="casa_conforto"/>
    <x v="44"/>
    <n v="14"/>
    <n v="17"/>
    <n v="2525.0700000000002"/>
    <n v="2130.0700000000002"/>
    <n v="395"/>
  </r>
  <r>
    <d v="2017-07-10T00:00:00"/>
    <s v="eletroportateis"/>
    <x v="18"/>
    <n v="9"/>
    <n v="10"/>
    <n v="2210.02"/>
    <n v="1981.53"/>
    <n v="228.49"/>
  </r>
  <r>
    <d v="2017-07-10T00:00:00"/>
    <s v="pet_shop"/>
    <x v="8"/>
    <n v="18"/>
    <n v="25"/>
    <n v="1993.24"/>
    <n v="1522.61"/>
    <n v="470.63"/>
  </r>
  <r>
    <d v="2017-07-10T00:00:00"/>
    <s v="fashion_bolsas_e_acessorios"/>
    <x v="3"/>
    <n v="20"/>
    <n v="22"/>
    <n v="1892.32"/>
    <n v="1562.04"/>
    <n v="330.28"/>
  </r>
  <r>
    <d v="2017-07-10T00:00:00"/>
    <s v="moveis_sala"/>
    <x v="30"/>
    <n v="10"/>
    <n v="12"/>
    <n v="1798.69"/>
    <n v="1397.33"/>
    <n v="401.36"/>
  </r>
  <r>
    <d v="2017-07-10T00:00:00"/>
    <s v="telefonia"/>
    <x v="20"/>
    <n v="24"/>
    <n v="25"/>
    <n v="1703.07"/>
    <n v="1296.2"/>
    <n v="406.87"/>
  </r>
  <r>
    <d v="2017-07-10T00:00:00"/>
    <s v="papelaria"/>
    <x v="15"/>
    <n v="14"/>
    <n v="16"/>
    <n v="1352.59"/>
    <n v="1102.97"/>
    <n v="249.62"/>
  </r>
  <r>
    <d v="2017-07-10T00:00:00"/>
    <s v="agro_industria_e_comercio"/>
    <x v="40"/>
    <n v="1"/>
    <n v="1"/>
    <n v="1199.47"/>
    <n v="1180"/>
    <n v="19.47"/>
  </r>
  <r>
    <d v="2017-07-10T00:00:00"/>
    <s v="unknown"/>
    <x v="22"/>
    <n v="11"/>
    <n v="12"/>
    <n v="1073.51"/>
    <n v="914.07"/>
    <n v="159.44"/>
  </r>
  <r>
    <d v="2017-07-10T00:00:00"/>
    <s v="audio"/>
    <x v="46"/>
    <n v="4"/>
    <n v="4"/>
    <n v="548.92999999999995"/>
    <n v="483.89"/>
    <n v="65.040000000000006"/>
  </r>
  <r>
    <d v="2017-07-10T00:00:00"/>
    <s v="construcao_ferramentas_construcao"/>
    <x v="43"/>
    <n v="2"/>
    <n v="3"/>
    <n v="460.56"/>
    <n v="299.97000000000003"/>
    <n v="160.59"/>
  </r>
  <r>
    <d v="2017-07-10T00:00:00"/>
    <s v="market_place"/>
    <x v="24"/>
    <n v="3"/>
    <n v="3"/>
    <n v="460.47"/>
    <n v="404.89"/>
    <n v="55.58"/>
  </r>
  <r>
    <d v="2017-07-10T00:00:00"/>
    <s v="consoles_games"/>
    <x v="7"/>
    <n v="7"/>
    <n v="8"/>
    <n v="402.1"/>
    <n v="270.58"/>
    <n v="131.52000000000001"/>
  </r>
  <r>
    <d v="2017-07-10T00:00:00"/>
    <s v="sinalizacao_e_seguranca"/>
    <x v="58"/>
    <n v="1"/>
    <n v="2"/>
    <n v="373.9"/>
    <n v="268"/>
    <n v="105.9"/>
  </r>
  <r>
    <d v="2017-07-10T00:00:00"/>
    <s v="fashion_roupa_masculina"/>
    <x v="25"/>
    <n v="5"/>
    <n v="5"/>
    <n v="336.68"/>
    <n v="258.19"/>
    <n v="78.489999999999995"/>
  </r>
  <r>
    <d v="2017-07-10T00:00:00"/>
    <s v="fashion_calcados"/>
    <x v="28"/>
    <n v="3"/>
    <n v="4"/>
    <n v="276.91000000000003"/>
    <n v="215.44"/>
    <n v="61.47"/>
  </r>
  <r>
    <d v="2017-07-10T00:00:00"/>
    <s v="moveis_cozinha_area_de_servico_jantar_e_jardim"/>
    <x v="36"/>
    <n v="2"/>
    <n v="2"/>
    <n v="197.58"/>
    <n v="165.8"/>
    <n v="31.78"/>
  </r>
  <r>
    <d v="2017-07-10T00:00:00"/>
    <s v="eletrodomesticos_2"/>
    <x v="23"/>
    <n v="1"/>
    <n v="1"/>
    <n v="176.36"/>
    <n v="149"/>
    <n v="27.36"/>
  </r>
  <r>
    <d v="2017-07-10T00:00:00"/>
    <s v="construcao_ferramentas_jardim"/>
    <x v="47"/>
    <n v="2"/>
    <n v="2"/>
    <n v="163.56"/>
    <n v="139.80000000000001"/>
    <n v="23.76"/>
  </r>
  <r>
    <d v="2017-07-10T00:00:00"/>
    <s v="livros_interesse_geral"/>
    <x v="35"/>
    <n v="1"/>
    <n v="1"/>
    <n v="157.84"/>
    <n v="115"/>
    <n v="42.84"/>
  </r>
  <r>
    <d v="2017-07-10T00:00:00"/>
    <s v="eletrodomesticos"/>
    <x v="49"/>
    <n v="3"/>
    <n v="3"/>
    <n v="149.38"/>
    <n v="101.7"/>
    <n v="47.68"/>
  </r>
  <r>
    <d v="2017-07-10T00:00:00"/>
    <s v="la_cuisine"/>
    <x v="59"/>
    <n v="1"/>
    <n v="1"/>
    <n v="147.15"/>
    <n v="119.99"/>
    <n v="27.16"/>
  </r>
  <r>
    <d v="2017-07-10T00:00:00"/>
    <s v="artes_e_artesanato"/>
    <x v="64"/>
    <n v="1"/>
    <n v="1"/>
    <n v="145.56"/>
    <n v="129.9"/>
    <n v="15.66"/>
  </r>
  <r>
    <d v="2017-07-10T00:00:00"/>
    <s v="climatizacao"/>
    <x v="29"/>
    <n v="1"/>
    <n v="1"/>
    <n v="144.03"/>
    <n v="125.9"/>
    <n v="18.13"/>
  </r>
  <r>
    <d v="2017-07-10T00:00:00"/>
    <s v="alimentos"/>
    <x v="39"/>
    <n v="1"/>
    <n v="1"/>
    <n v="128.04"/>
    <n v="114.9"/>
    <n v="13.14"/>
  </r>
  <r>
    <d v="2017-07-10T00:00:00"/>
    <s v="artes"/>
    <x v="56"/>
    <n v="1"/>
    <n v="1"/>
    <n v="123.79"/>
    <n v="110"/>
    <n v="13.79"/>
  </r>
  <r>
    <d v="2017-07-10T00:00:00"/>
    <s v="cds_dvds_musicais"/>
    <x v="67"/>
    <n v="2"/>
    <n v="2"/>
    <n v="122.22"/>
    <n v="90"/>
    <n v="32.22"/>
  </r>
  <r>
    <d v="2017-07-10T00:00:00"/>
    <s v="industria_comercio_e_negocios"/>
    <x v="53"/>
    <n v="1"/>
    <n v="1"/>
    <n v="116.13"/>
    <n v="99.99"/>
    <n v="16.14"/>
  </r>
  <r>
    <d v="2017-07-10T00:00:00"/>
    <s v="dvds_blu_ray"/>
    <x v="45"/>
    <n v="2"/>
    <n v="2"/>
    <n v="76.81"/>
    <n v="33.799999999999997"/>
    <n v="43.01"/>
  </r>
  <r>
    <d v="2017-07-10T00:00:00"/>
    <s v="artigos_de_natal"/>
    <x v="63"/>
    <n v="1"/>
    <n v="1"/>
    <n v="75.069999999999993"/>
    <n v="58.9"/>
    <n v="16.170000000000002"/>
  </r>
  <r>
    <d v="2017-07-10T00:00:00"/>
    <s v="telefonia_fixa"/>
    <x v="11"/>
    <n v="2"/>
    <n v="2"/>
    <n v="74.86"/>
    <n v="52.98"/>
    <n v="21.88"/>
  </r>
  <r>
    <d v="2017-07-10T00:00:00"/>
    <s v="fashion_underwear_e_moda_praia"/>
    <x v="27"/>
    <n v="1"/>
    <n v="1"/>
    <n v="71.819999999999993"/>
    <n v="59.9"/>
    <n v="11.92"/>
  </r>
  <r>
    <d v="2017-07-10T00:00:00"/>
    <s v="alimentos_bebidas"/>
    <x v="57"/>
    <n v="2"/>
    <n v="2"/>
    <n v="45.43"/>
    <n v="36.4"/>
    <n v="9.0299999999999994"/>
  </r>
  <r>
    <d v="2017-07-17T00:00:00"/>
    <s v="cama_mesa_banho"/>
    <x v="9"/>
    <n v="129"/>
    <n v="151"/>
    <n v="21260.35"/>
    <n v="18291.54"/>
    <n v="2968.81"/>
  </r>
  <r>
    <d v="2017-07-17T00:00:00"/>
    <s v="informatica_acessorios"/>
    <x v="19"/>
    <n v="61"/>
    <n v="82"/>
    <n v="11737.1"/>
    <n v="10258.08"/>
    <n v="1479.02"/>
  </r>
  <r>
    <d v="2017-07-17T00:00:00"/>
    <s v="ferramentas_jardim"/>
    <x v="2"/>
    <n v="70"/>
    <n v="89"/>
    <n v="10533.31"/>
    <n v="8819.24"/>
    <n v="1714.07"/>
  </r>
  <r>
    <d v="2017-07-17T00:00:00"/>
    <s v="cool_stuff"/>
    <x v="1"/>
    <n v="50"/>
    <n v="50"/>
    <n v="8586.92"/>
    <n v="7692.4"/>
    <n v="894.52"/>
  </r>
  <r>
    <d v="2017-07-17T00:00:00"/>
    <s v="beleza_saude"/>
    <x v="0"/>
    <n v="66"/>
    <n v="69"/>
    <n v="8350.0400000000009"/>
    <n v="7273.34"/>
    <n v="1076.7"/>
  </r>
  <r>
    <d v="2017-07-17T00:00:00"/>
    <s v="esporte_lazer"/>
    <x v="16"/>
    <n v="68"/>
    <n v="75"/>
    <n v="7781.72"/>
    <n v="6532.18"/>
    <n v="1249.54"/>
  </r>
  <r>
    <d v="2017-07-17T00:00:00"/>
    <s v="relogios_presentes"/>
    <x v="5"/>
    <n v="39"/>
    <n v="43"/>
    <n v="6895.11"/>
    <n v="6257.23"/>
    <n v="637.88"/>
  </r>
  <r>
    <d v="2017-07-17T00:00:00"/>
    <s v="automotivo"/>
    <x v="12"/>
    <n v="27"/>
    <n v="27"/>
    <n v="6692.94"/>
    <n v="6172.21"/>
    <n v="520.73"/>
  </r>
  <r>
    <d v="2017-07-17T00:00:00"/>
    <s v="bebes"/>
    <x v="13"/>
    <n v="36"/>
    <n v="37"/>
    <n v="6062.84"/>
    <n v="5280.79"/>
    <n v="782.05"/>
  </r>
  <r>
    <d v="2017-07-17T00:00:00"/>
    <s v="moveis_decoracao"/>
    <x v="10"/>
    <n v="47"/>
    <n v="58"/>
    <n v="5493.85"/>
    <n v="4450.6400000000003"/>
    <n v="1043.21"/>
  </r>
  <r>
    <d v="2017-07-17T00:00:00"/>
    <s v="moveis_escritorio"/>
    <x v="31"/>
    <n v="22"/>
    <n v="28"/>
    <n v="5411.06"/>
    <n v="4473.6400000000003"/>
    <n v="937.42"/>
  </r>
  <r>
    <d v="2017-07-17T00:00:00"/>
    <s v="brinquedos"/>
    <x v="4"/>
    <n v="39"/>
    <n v="40"/>
    <n v="5156.41"/>
    <n v="4332.17"/>
    <n v="824.24"/>
  </r>
  <r>
    <d v="2017-07-17T00:00:00"/>
    <s v="utilidades_domesticas"/>
    <x v="17"/>
    <n v="46"/>
    <n v="57"/>
    <n v="4806.8"/>
    <n v="3930.3"/>
    <n v="876.5"/>
  </r>
  <r>
    <d v="2017-07-17T00:00:00"/>
    <s v="perfumaria"/>
    <x v="26"/>
    <n v="35"/>
    <n v="38"/>
    <n v="4677.1499999999996"/>
    <n v="4084.02"/>
    <n v="593.13"/>
  </r>
  <r>
    <d v="2017-07-17T00:00:00"/>
    <s v="telefonia"/>
    <x v="20"/>
    <n v="33"/>
    <n v="35"/>
    <n v="3820.62"/>
    <n v="3297.41"/>
    <n v="523.21"/>
  </r>
  <r>
    <d v="2017-07-17T00:00:00"/>
    <s v="eletronicos"/>
    <x v="21"/>
    <n v="19"/>
    <n v="23"/>
    <n v="2634.62"/>
    <n v="2186.6799999999998"/>
    <n v="447.94"/>
  </r>
  <r>
    <d v="2017-07-17T00:00:00"/>
    <s v="eletrodomesticos"/>
    <x v="49"/>
    <n v="13"/>
    <n v="13"/>
    <n v="2114.0500000000002"/>
    <n v="1897.85"/>
    <n v="216.2"/>
  </r>
  <r>
    <d v="2017-07-17T00:00:00"/>
    <s v="pet_shop"/>
    <x v="8"/>
    <n v="17"/>
    <n v="20"/>
    <n v="1752.53"/>
    <n v="1381.67"/>
    <n v="370.86"/>
  </r>
  <r>
    <d v="2017-07-17T00:00:00"/>
    <s v="papelaria"/>
    <x v="15"/>
    <n v="14"/>
    <n v="14"/>
    <n v="1418.2"/>
    <n v="1202.77"/>
    <n v="215.43"/>
  </r>
  <r>
    <d v="2017-07-17T00:00:00"/>
    <s v="fashion_bolsas_e_acessorios"/>
    <x v="3"/>
    <n v="19"/>
    <n v="20"/>
    <n v="1404.05"/>
    <n v="1096.02"/>
    <n v="308.02999999999997"/>
  </r>
  <r>
    <d v="2017-07-17T00:00:00"/>
    <s v="malas_acessorios"/>
    <x v="32"/>
    <n v="11"/>
    <n v="11"/>
    <n v="1317.45"/>
    <n v="1122.99"/>
    <n v="194.46"/>
  </r>
  <r>
    <d v="2017-07-17T00:00:00"/>
    <s v="consoles_games"/>
    <x v="7"/>
    <n v="9"/>
    <n v="9"/>
    <n v="1249.4100000000001"/>
    <n v="1122.5899999999999"/>
    <n v="126.82"/>
  </r>
  <r>
    <d v="2017-07-17T00:00:00"/>
    <s v="unknown"/>
    <x v="22"/>
    <n v="15"/>
    <n v="17"/>
    <n v="1109.43"/>
    <n v="816.02"/>
    <n v="293.41000000000003"/>
  </r>
  <r>
    <d v="2017-07-17T00:00:00"/>
    <s v="climatizacao"/>
    <x v="29"/>
    <n v="2"/>
    <n v="2"/>
    <n v="1069.77"/>
    <n v="1032.4000000000001"/>
    <n v="37.369999999999997"/>
  </r>
  <r>
    <d v="2017-07-17T00:00:00"/>
    <s v="moveis_sala"/>
    <x v="30"/>
    <n v="4"/>
    <n v="6"/>
    <n v="1024.6300000000001"/>
    <n v="839.68"/>
    <n v="184.95"/>
  </r>
  <r>
    <d v="2017-07-17T00:00:00"/>
    <s v="casa_conforto"/>
    <x v="44"/>
    <n v="8"/>
    <n v="9"/>
    <n v="849.4"/>
    <n v="724.6"/>
    <n v="124.8"/>
  </r>
  <r>
    <d v="2017-07-17T00:00:00"/>
    <s v="eletroportateis"/>
    <x v="18"/>
    <n v="6"/>
    <n v="6"/>
    <n v="837.62"/>
    <n v="632.88"/>
    <n v="204.74"/>
  </r>
  <r>
    <d v="2017-07-17T00:00:00"/>
    <s v="moveis_cozinha_area_de_servico_jantar_e_jardim"/>
    <x v="36"/>
    <n v="4"/>
    <n v="6"/>
    <n v="695.5"/>
    <n v="503.8"/>
    <n v="191.7"/>
  </r>
  <r>
    <d v="2017-07-17T00:00:00"/>
    <s v="instrumentos_musicais"/>
    <x v="33"/>
    <n v="5"/>
    <n v="6"/>
    <n v="680.35"/>
    <n v="553.5"/>
    <n v="126.85"/>
  </r>
  <r>
    <d v="2017-07-17T00:00:00"/>
    <s v="livros_interesse_geral"/>
    <x v="35"/>
    <n v="5"/>
    <n v="6"/>
    <n v="620.46"/>
    <n v="526.4"/>
    <n v="94.06"/>
  </r>
  <r>
    <d v="2017-07-17T00:00:00"/>
    <s v="market_place"/>
    <x v="24"/>
    <n v="2"/>
    <n v="2"/>
    <n v="471.41"/>
    <n v="432.7"/>
    <n v="38.71"/>
  </r>
  <r>
    <d v="2017-07-17T00:00:00"/>
    <s v="fashion_calcados"/>
    <x v="28"/>
    <n v="7"/>
    <n v="7"/>
    <n v="446.26"/>
    <n v="314.74"/>
    <n v="131.52000000000001"/>
  </r>
  <r>
    <d v="2017-07-17T00:00:00"/>
    <s v="moveis_quarto"/>
    <x v="6"/>
    <n v="1"/>
    <n v="1"/>
    <n v="406.65"/>
    <n v="259"/>
    <n v="147.65"/>
  </r>
  <r>
    <d v="2017-07-17T00:00:00"/>
    <s v="fashion_roupa_masculina"/>
    <x v="25"/>
    <n v="2"/>
    <n v="3"/>
    <n v="368.02"/>
    <n v="321.89999999999998"/>
    <n v="46.12"/>
  </r>
  <r>
    <d v="2017-07-17T00:00:00"/>
    <s v="la_cuisine"/>
    <x v="59"/>
    <n v="2"/>
    <n v="2"/>
    <n v="256.89999999999998"/>
    <n v="221"/>
    <n v="35.9"/>
  </r>
  <r>
    <d v="2017-07-17T00:00:00"/>
    <s v="sinalizacao_e_seguranca"/>
    <x v="58"/>
    <n v="2"/>
    <n v="2"/>
    <n v="223.13"/>
    <n v="198.01"/>
    <n v="25.12"/>
  </r>
  <r>
    <d v="2017-07-17T00:00:00"/>
    <s v="alimentos"/>
    <x v="39"/>
    <n v="2"/>
    <n v="2"/>
    <n v="198.08"/>
    <n v="142.4"/>
    <n v="55.68"/>
  </r>
  <r>
    <d v="2017-07-17T00:00:00"/>
    <s v="moveis_colchao_e_estofado"/>
    <x v="62"/>
    <n v="1"/>
    <n v="1"/>
    <n v="178.53"/>
    <n v="109.4"/>
    <n v="69.13"/>
  </r>
  <r>
    <d v="2017-07-17T00:00:00"/>
    <s v="construcao_ferramentas_construcao"/>
    <x v="43"/>
    <n v="1"/>
    <n v="1"/>
    <n v="140.02000000000001"/>
    <n v="99.99"/>
    <n v="40.03"/>
  </r>
  <r>
    <d v="2017-07-17T00:00:00"/>
    <s v="alimentos_bebidas"/>
    <x v="57"/>
    <n v="2"/>
    <n v="3"/>
    <n v="95.39"/>
    <n v="52.5"/>
    <n v="42.89"/>
  </r>
  <r>
    <d v="2017-07-17T00:00:00"/>
    <s v="fashion_roupa_feminina"/>
    <x v="37"/>
    <n v="1"/>
    <n v="1"/>
    <n v="78.7"/>
    <n v="65.900000000000006"/>
    <n v="12.8"/>
  </r>
  <r>
    <d v="2017-07-17T00:00:00"/>
    <s v="fashion_esporte"/>
    <x v="55"/>
    <n v="1"/>
    <n v="1"/>
    <n v="77.680000000000007"/>
    <n v="69.900000000000006"/>
    <n v="7.78"/>
  </r>
  <r>
    <d v="2017-07-17T00:00:00"/>
    <s v="construcao_ferramentas_jardim"/>
    <x v="47"/>
    <n v="2"/>
    <n v="3"/>
    <n v="74.760000000000005"/>
    <n v="43.28"/>
    <n v="31.48"/>
  </r>
  <r>
    <d v="2017-07-17T00:00:00"/>
    <s v="fashion_underwear_e_moda_praia"/>
    <x v="27"/>
    <n v="1"/>
    <n v="1"/>
    <n v="71.819999999999993"/>
    <n v="59.9"/>
    <n v="11.92"/>
  </r>
  <r>
    <d v="2017-07-17T00:00:00"/>
    <s v="telefonia_fixa"/>
    <x v="11"/>
    <n v="1"/>
    <n v="1"/>
    <n v="37.619999999999997"/>
    <n v="19.989999999999998"/>
    <n v="17.63"/>
  </r>
  <r>
    <d v="2017-07-17T00:00:00"/>
    <s v="artigos_de_natal"/>
    <x v="63"/>
    <n v="1"/>
    <n v="1"/>
    <n v="22.98"/>
    <n v="6.19"/>
    <n v="16.79"/>
  </r>
  <r>
    <d v="2017-07-24T00:00:00"/>
    <s v="cama_mesa_banho"/>
    <x v="9"/>
    <n v="103"/>
    <n v="117"/>
    <n v="14196.02"/>
    <n v="11999.43"/>
    <n v="2196.59"/>
  </r>
  <r>
    <d v="2017-07-24T00:00:00"/>
    <s v="beleza_saude"/>
    <x v="0"/>
    <n v="63"/>
    <n v="65"/>
    <n v="12084.73"/>
    <n v="10704.98"/>
    <n v="1379.75"/>
  </r>
  <r>
    <d v="2017-07-24T00:00:00"/>
    <s v="esporte_lazer"/>
    <x v="16"/>
    <n v="86"/>
    <n v="101"/>
    <n v="11438.11"/>
    <n v="9717.91"/>
    <n v="1720.2"/>
  </r>
  <r>
    <d v="2017-07-24T00:00:00"/>
    <s v="informatica_acessorios"/>
    <x v="19"/>
    <n v="72"/>
    <n v="81"/>
    <n v="8777.08"/>
    <n v="7466.87"/>
    <n v="1310.21"/>
  </r>
  <r>
    <d v="2017-07-24T00:00:00"/>
    <s v="relogios_presentes"/>
    <x v="5"/>
    <n v="35"/>
    <n v="39"/>
    <n v="8077.6"/>
    <n v="7395.56"/>
    <n v="682.04"/>
  </r>
  <r>
    <d v="2017-07-24T00:00:00"/>
    <s v="moveis_decoracao"/>
    <x v="10"/>
    <n v="67"/>
    <n v="81"/>
    <n v="7603"/>
    <n v="6083.36"/>
    <n v="1519.64"/>
  </r>
  <r>
    <d v="2017-07-24T00:00:00"/>
    <s v="cool_stuff"/>
    <x v="1"/>
    <n v="33"/>
    <n v="34"/>
    <n v="6705.31"/>
    <n v="5998.21"/>
    <n v="707.1"/>
  </r>
  <r>
    <d v="2017-07-24T00:00:00"/>
    <s v="utilidades_domesticas"/>
    <x v="17"/>
    <n v="63"/>
    <n v="78"/>
    <n v="6582.43"/>
    <n v="5218.08"/>
    <n v="1364.35"/>
  </r>
  <r>
    <d v="2017-07-24T00:00:00"/>
    <s v="brinquedos"/>
    <x v="4"/>
    <n v="44"/>
    <n v="45"/>
    <n v="6390.33"/>
    <n v="5645.33"/>
    <n v="745"/>
  </r>
  <r>
    <d v="2017-07-24T00:00:00"/>
    <s v="moveis_escritorio"/>
    <x v="31"/>
    <n v="26"/>
    <n v="34"/>
    <n v="5828.48"/>
    <n v="4665.82"/>
    <n v="1162.6600000000001"/>
  </r>
  <r>
    <d v="2017-07-24T00:00:00"/>
    <s v="bebes"/>
    <x v="13"/>
    <n v="22"/>
    <n v="22"/>
    <n v="4058.36"/>
    <n v="3639.94"/>
    <n v="418.42"/>
  </r>
  <r>
    <d v="2017-07-24T00:00:00"/>
    <s v="perfumaria"/>
    <x v="26"/>
    <n v="24"/>
    <n v="25"/>
    <n v="3680.88"/>
    <n v="3305.2"/>
    <n v="375.68"/>
  </r>
  <r>
    <d v="2017-07-24T00:00:00"/>
    <s v="telefonia"/>
    <x v="20"/>
    <n v="39"/>
    <n v="41"/>
    <n v="3461.59"/>
    <n v="2883.37"/>
    <n v="578.22"/>
  </r>
  <r>
    <d v="2017-07-24T00:00:00"/>
    <s v="consoles_games"/>
    <x v="7"/>
    <n v="18"/>
    <n v="19"/>
    <n v="3236.87"/>
    <n v="2863.48"/>
    <n v="373.39"/>
  </r>
  <r>
    <d v="2017-07-24T00:00:00"/>
    <s v="ferramentas_jardim"/>
    <x v="2"/>
    <n v="23"/>
    <n v="27"/>
    <n v="3089.47"/>
    <n v="2451.2800000000002"/>
    <n v="638.19000000000005"/>
  </r>
  <r>
    <d v="2017-07-24T00:00:00"/>
    <s v="automotivo"/>
    <x v="12"/>
    <n v="25"/>
    <n v="28"/>
    <n v="2622.27"/>
    <n v="1985.12"/>
    <n v="637.15"/>
  </r>
  <r>
    <d v="2017-07-24T00:00:00"/>
    <s v="instrumentos_musicais"/>
    <x v="33"/>
    <n v="8"/>
    <n v="11"/>
    <n v="2340.14"/>
    <n v="2075.79"/>
    <n v="264.35000000000002"/>
  </r>
  <r>
    <d v="2017-07-24T00:00:00"/>
    <s v="papelaria"/>
    <x v="15"/>
    <n v="20"/>
    <n v="21"/>
    <n v="2225.27"/>
    <n v="1840.34"/>
    <n v="384.93"/>
  </r>
  <r>
    <d v="2017-07-24T00:00:00"/>
    <s v="malas_acessorios"/>
    <x v="32"/>
    <n v="17"/>
    <n v="18"/>
    <n v="2101.4"/>
    <n v="1750.06"/>
    <n v="351.34"/>
  </r>
  <r>
    <d v="2017-07-24T00:00:00"/>
    <s v="pet_shop"/>
    <x v="8"/>
    <n v="12"/>
    <n v="13"/>
    <n v="1409.16"/>
    <n v="1166.7"/>
    <n v="242.46"/>
  </r>
  <r>
    <d v="2017-07-24T00:00:00"/>
    <s v="eletrodomesticos"/>
    <x v="49"/>
    <n v="12"/>
    <n v="12"/>
    <n v="1352.59"/>
    <n v="1106.74"/>
    <n v="245.85"/>
  </r>
  <r>
    <d v="2017-07-24T00:00:00"/>
    <s v="fashion_bolsas_e_acessorios"/>
    <x v="3"/>
    <n v="21"/>
    <n v="21"/>
    <n v="1296.5899999999999"/>
    <n v="1003.78"/>
    <n v="292.81"/>
  </r>
  <r>
    <d v="2017-07-24T00:00:00"/>
    <s v="eletronicos"/>
    <x v="21"/>
    <n v="12"/>
    <n v="13"/>
    <n v="935.3"/>
    <n v="733.09"/>
    <n v="202.21"/>
  </r>
  <r>
    <d v="2017-07-24T00:00:00"/>
    <s v="moveis_sala"/>
    <x v="30"/>
    <n v="6"/>
    <n v="6"/>
    <n v="791.37"/>
    <n v="633.61"/>
    <n v="157.76"/>
  </r>
  <r>
    <d v="2017-07-24T00:00:00"/>
    <s v="unknown"/>
    <x v="22"/>
    <n v="13"/>
    <n v="14"/>
    <n v="759.58"/>
    <n v="555.69000000000005"/>
    <n v="203.89"/>
  </r>
  <r>
    <d v="2017-07-24T00:00:00"/>
    <s v="eletroportateis"/>
    <x v="18"/>
    <n v="6"/>
    <n v="6"/>
    <n v="709.96"/>
    <n v="584.26"/>
    <n v="125.7"/>
  </r>
  <r>
    <d v="2017-07-24T00:00:00"/>
    <s v="moveis_cozinha_area_de_servico_jantar_e_jardim"/>
    <x v="36"/>
    <n v="2"/>
    <n v="2"/>
    <n v="698.88"/>
    <n v="598.9"/>
    <n v="99.98"/>
  </r>
  <r>
    <d v="2017-07-24T00:00:00"/>
    <s v="moveis_quarto"/>
    <x v="6"/>
    <n v="2"/>
    <n v="2"/>
    <n v="629.84"/>
    <n v="559.99"/>
    <n v="69.849999999999994"/>
  </r>
  <r>
    <d v="2017-07-24T00:00:00"/>
    <s v="eletrodomesticos_2"/>
    <x v="23"/>
    <n v="3"/>
    <n v="3"/>
    <n v="624.72"/>
    <n v="477"/>
    <n v="147.72"/>
  </r>
  <r>
    <d v="2017-07-24T00:00:00"/>
    <s v="casa_conforto"/>
    <x v="44"/>
    <n v="5"/>
    <n v="6"/>
    <n v="480.7"/>
    <n v="402.6"/>
    <n v="78.099999999999994"/>
  </r>
  <r>
    <d v="2017-07-24T00:00:00"/>
    <s v="livros_interesse_geral"/>
    <x v="35"/>
    <n v="3"/>
    <n v="3"/>
    <n v="447.43"/>
    <n v="383.7"/>
    <n v="63.73"/>
  </r>
  <r>
    <d v="2017-07-24T00:00:00"/>
    <s v="fashion_calcados"/>
    <x v="28"/>
    <n v="4"/>
    <n v="4"/>
    <n v="441.95"/>
    <n v="376.24"/>
    <n v="65.709999999999994"/>
  </r>
  <r>
    <d v="2017-07-24T00:00:00"/>
    <s v="construcao_ferramentas_iluminacao"/>
    <x v="68"/>
    <n v="1"/>
    <n v="1"/>
    <n v="401.45"/>
    <n v="360"/>
    <n v="41.45"/>
  </r>
  <r>
    <d v="2017-07-24T00:00:00"/>
    <s v="alimentos"/>
    <x v="39"/>
    <n v="3"/>
    <n v="3"/>
    <n v="349.39"/>
    <n v="263.37"/>
    <n v="86.02"/>
  </r>
  <r>
    <d v="2017-07-24T00:00:00"/>
    <s v="livros_tecnicos"/>
    <x v="51"/>
    <n v="1"/>
    <n v="1"/>
    <n v="223.26"/>
    <n v="199"/>
    <n v="24.26"/>
  </r>
  <r>
    <d v="2017-07-24T00:00:00"/>
    <s v="market_place"/>
    <x v="24"/>
    <n v="3"/>
    <n v="3"/>
    <n v="179.04"/>
    <n v="128.6"/>
    <n v="50.44"/>
  </r>
  <r>
    <d v="2017-07-24T00:00:00"/>
    <s v="fashion_underwear_e_moda_praia"/>
    <x v="27"/>
    <n v="1"/>
    <n v="1"/>
    <n v="170.84"/>
    <n v="155"/>
    <n v="15.84"/>
  </r>
  <r>
    <d v="2017-07-24T00:00:00"/>
    <s v="fashion_roupa_masculina"/>
    <x v="25"/>
    <n v="1"/>
    <n v="1"/>
    <n v="155.63"/>
    <n v="139.9"/>
    <n v="15.73"/>
  </r>
  <r>
    <d v="2017-07-24T00:00:00"/>
    <s v="bebidas"/>
    <x v="54"/>
    <n v="1"/>
    <n v="2"/>
    <n v="132.47999999999999"/>
    <n v="99.98"/>
    <n v="32.5"/>
  </r>
  <r>
    <d v="2017-07-24T00:00:00"/>
    <s v="casa_construcao"/>
    <x v="48"/>
    <n v="1"/>
    <n v="2"/>
    <n v="123.8"/>
    <n v="93.6"/>
    <n v="30.2"/>
  </r>
  <r>
    <d v="2017-07-24T00:00:00"/>
    <s v="artigos_de_festas"/>
    <x v="69"/>
    <n v="1"/>
    <n v="1"/>
    <n v="83.41"/>
    <n v="69.900000000000006"/>
    <n v="13.51"/>
  </r>
  <r>
    <d v="2017-07-24T00:00:00"/>
    <s v="fashion_roupa_feminina"/>
    <x v="37"/>
    <n v="1"/>
    <n v="1"/>
    <n v="78.7"/>
    <n v="65.900000000000006"/>
    <n v="12.8"/>
  </r>
  <r>
    <d v="2017-07-24T00:00:00"/>
    <s v="telefonia_fixa"/>
    <x v="11"/>
    <n v="2"/>
    <n v="2"/>
    <n v="71.87"/>
    <n v="39.979999999999997"/>
    <n v="31.89"/>
  </r>
  <r>
    <d v="2017-07-24T00:00:00"/>
    <s v="construcao_ferramentas_construcao"/>
    <x v="43"/>
    <n v="1"/>
    <n v="1"/>
    <n v="65.47"/>
    <n v="49.49"/>
    <n v="15.98"/>
  </r>
  <r>
    <d v="2017-07-24T00:00:00"/>
    <s v="cds_dvds_musicais"/>
    <x v="67"/>
    <n v="1"/>
    <n v="1"/>
    <n v="54.94"/>
    <n v="45"/>
    <n v="9.94"/>
  </r>
  <r>
    <d v="2017-07-24T00:00:00"/>
    <s v="construcao_ferramentas_jardim"/>
    <x v="47"/>
    <n v="1"/>
    <n v="1"/>
    <n v="49.76"/>
    <n v="32.700000000000003"/>
    <n v="17.059999999999999"/>
  </r>
  <r>
    <d v="2017-07-24T00:00:00"/>
    <s v="audio"/>
    <x v="46"/>
    <n v="1"/>
    <n v="1"/>
    <n v="45"/>
    <n v="29.9"/>
    <n v="15.1"/>
  </r>
  <r>
    <d v="2017-07-24T00:00:00"/>
    <s v="sinalizacao_e_seguranca"/>
    <x v="58"/>
    <n v="1"/>
    <n v="1"/>
    <n v="21.75"/>
    <n v="9.9"/>
    <n v="11.85"/>
  </r>
  <r>
    <d v="2017-07-31T00:00:00"/>
    <s v="relogios_presentes"/>
    <x v="5"/>
    <n v="53"/>
    <n v="54"/>
    <n v="12440.93"/>
    <n v="11577.87"/>
    <n v="863.06"/>
  </r>
  <r>
    <d v="2017-07-31T00:00:00"/>
    <s v="cama_mesa_banho"/>
    <x v="9"/>
    <n v="81"/>
    <n v="93"/>
    <n v="12336.43"/>
    <n v="10641.1"/>
    <n v="1695.33"/>
  </r>
  <r>
    <d v="2017-07-31T00:00:00"/>
    <s v="beleza_saude"/>
    <x v="0"/>
    <n v="73"/>
    <n v="77"/>
    <n v="11884.57"/>
    <n v="10516.81"/>
    <n v="1367.76"/>
  </r>
  <r>
    <d v="2017-07-31T00:00:00"/>
    <s v="esporte_lazer"/>
    <x v="16"/>
    <n v="80"/>
    <n v="88"/>
    <n v="11143.22"/>
    <n v="9215.0300000000007"/>
    <n v="1928.19"/>
  </r>
  <r>
    <d v="2017-07-31T00:00:00"/>
    <s v="informatica_acessorios"/>
    <x v="19"/>
    <n v="75"/>
    <n v="84"/>
    <n v="9607.2999999999993"/>
    <n v="8309.9500000000007"/>
    <n v="1297.3499999999999"/>
  </r>
  <r>
    <d v="2017-07-31T00:00:00"/>
    <s v="moveis_decoracao"/>
    <x v="10"/>
    <n v="76"/>
    <n v="101"/>
    <n v="9074.2900000000009"/>
    <n v="7171.22"/>
    <n v="1903.07"/>
  </r>
  <r>
    <d v="2017-07-31T00:00:00"/>
    <s v="cool_stuff"/>
    <x v="1"/>
    <n v="57"/>
    <n v="65"/>
    <n v="8642.83"/>
    <n v="7451.68"/>
    <n v="1191.1500000000001"/>
  </r>
  <r>
    <d v="2017-07-31T00:00:00"/>
    <s v="utilidades_domesticas"/>
    <x v="17"/>
    <n v="64"/>
    <n v="78"/>
    <n v="6855.18"/>
    <n v="5456.48"/>
    <n v="1398.7"/>
  </r>
  <r>
    <d v="2017-07-31T00:00:00"/>
    <s v="automotivo"/>
    <x v="12"/>
    <n v="37"/>
    <n v="42"/>
    <n v="6604.78"/>
    <n v="5641.99"/>
    <n v="962.79"/>
  </r>
  <r>
    <d v="2017-07-31T00:00:00"/>
    <s v="brinquedos"/>
    <x v="4"/>
    <n v="52"/>
    <n v="54"/>
    <n v="6316.77"/>
    <n v="5251.69"/>
    <n v="1065.08"/>
  </r>
  <r>
    <d v="2017-07-31T00:00:00"/>
    <s v="bebes"/>
    <x v="13"/>
    <n v="28"/>
    <n v="28"/>
    <n v="5125.32"/>
    <n v="4423.26"/>
    <n v="702.06"/>
  </r>
  <r>
    <d v="2017-07-31T00:00:00"/>
    <s v="pet_shop"/>
    <x v="8"/>
    <n v="17"/>
    <n v="18"/>
    <n v="3888.3"/>
    <n v="3515.94"/>
    <n v="372.36"/>
  </r>
  <r>
    <d v="2017-07-31T00:00:00"/>
    <s v="ferramentas_jardim"/>
    <x v="2"/>
    <n v="38"/>
    <n v="43"/>
    <n v="3638.81"/>
    <n v="2902.24"/>
    <n v="736.57"/>
  </r>
  <r>
    <d v="2017-07-31T00:00:00"/>
    <s v="telefonia"/>
    <x v="20"/>
    <n v="36"/>
    <n v="38"/>
    <n v="3387.83"/>
    <n v="2783.96"/>
    <n v="603.87"/>
  </r>
  <r>
    <d v="2017-07-31T00:00:00"/>
    <s v="instrumentos_musicais"/>
    <x v="33"/>
    <n v="6"/>
    <n v="6"/>
    <n v="2609"/>
    <n v="2459.6999999999998"/>
    <n v="149.30000000000001"/>
  </r>
  <r>
    <d v="2017-07-31T00:00:00"/>
    <s v="moveis_escritorio"/>
    <x v="31"/>
    <n v="11"/>
    <n v="13"/>
    <n v="2590.46"/>
    <n v="2082.88"/>
    <n v="507.58"/>
  </r>
  <r>
    <d v="2017-07-31T00:00:00"/>
    <s v="consoles_games"/>
    <x v="7"/>
    <n v="15"/>
    <n v="15"/>
    <n v="2126.89"/>
    <n v="1834.28"/>
    <n v="292.61"/>
  </r>
  <r>
    <d v="2017-07-31T00:00:00"/>
    <s v="perfumaria"/>
    <x v="26"/>
    <n v="20"/>
    <n v="20"/>
    <n v="2103.98"/>
    <n v="1771.12"/>
    <n v="332.86"/>
  </r>
  <r>
    <d v="2017-07-31T00:00:00"/>
    <s v="malas_acessorios"/>
    <x v="32"/>
    <n v="15"/>
    <n v="15"/>
    <n v="2054.39"/>
    <n v="1463.5"/>
    <n v="590.89"/>
  </r>
  <r>
    <d v="2017-07-31T00:00:00"/>
    <s v="moveis_sala"/>
    <x v="30"/>
    <n v="8"/>
    <n v="9"/>
    <n v="1379.27"/>
    <n v="1092.27"/>
    <n v="287"/>
  </r>
  <r>
    <d v="2017-07-31T00:00:00"/>
    <s v="fashion_bolsas_e_acessorios"/>
    <x v="3"/>
    <n v="18"/>
    <n v="21"/>
    <n v="1372.24"/>
    <n v="1111.8699999999999"/>
    <n v="260.37"/>
  </r>
  <r>
    <d v="2017-07-31T00:00:00"/>
    <s v="papelaria"/>
    <x v="15"/>
    <n v="15"/>
    <n v="15"/>
    <n v="1346.06"/>
    <n v="1050.48"/>
    <n v="295.58"/>
  </r>
  <r>
    <d v="2017-07-31T00:00:00"/>
    <s v="eletrodomesticos"/>
    <x v="49"/>
    <n v="5"/>
    <n v="5"/>
    <n v="1161.01"/>
    <n v="980.6"/>
    <n v="180.41"/>
  </r>
  <r>
    <d v="2017-07-31T00:00:00"/>
    <s v="unknown"/>
    <x v="22"/>
    <n v="12"/>
    <n v="13"/>
    <n v="1030.73"/>
    <n v="819.87"/>
    <n v="210.86"/>
  </r>
  <r>
    <d v="2017-07-31T00:00:00"/>
    <s v="eletronicos"/>
    <x v="21"/>
    <n v="15"/>
    <n v="16"/>
    <n v="1020.11"/>
    <n v="780.93"/>
    <n v="239.18"/>
  </r>
  <r>
    <d v="2017-07-31T00:00:00"/>
    <s v="eletrodomesticos_2"/>
    <x v="23"/>
    <n v="1"/>
    <n v="1"/>
    <n v="839.4"/>
    <n v="749"/>
    <n v="90.4"/>
  </r>
  <r>
    <d v="2017-07-31T00:00:00"/>
    <s v="climatizacao"/>
    <x v="29"/>
    <n v="4"/>
    <n v="4"/>
    <n v="762.05"/>
    <n v="680.67"/>
    <n v="81.38"/>
  </r>
  <r>
    <d v="2017-07-31T00:00:00"/>
    <s v="eletroportateis"/>
    <x v="18"/>
    <n v="9"/>
    <n v="11"/>
    <n v="761.46"/>
    <n v="624.26"/>
    <n v="137.19999999999999"/>
  </r>
  <r>
    <d v="2017-07-31T00:00:00"/>
    <s v="casa_conforto"/>
    <x v="44"/>
    <n v="5"/>
    <n v="6"/>
    <n v="669.52"/>
    <n v="589.59"/>
    <n v="79.930000000000007"/>
  </r>
  <r>
    <d v="2017-07-31T00:00:00"/>
    <s v="market_place"/>
    <x v="24"/>
    <n v="5"/>
    <n v="6"/>
    <n v="629.54"/>
    <n v="524.4"/>
    <n v="105.14"/>
  </r>
  <r>
    <d v="2017-07-31T00:00:00"/>
    <s v="livros_interesse_geral"/>
    <x v="35"/>
    <n v="5"/>
    <n v="5"/>
    <n v="527.29"/>
    <n v="456.89"/>
    <n v="70.400000000000006"/>
  </r>
  <r>
    <d v="2017-07-31T00:00:00"/>
    <s v="livros_tecnicos"/>
    <x v="51"/>
    <n v="2"/>
    <n v="2"/>
    <n v="525.26"/>
    <n v="474"/>
    <n v="51.26"/>
  </r>
  <r>
    <d v="2017-07-31T00:00:00"/>
    <s v="telefonia_fixa"/>
    <x v="11"/>
    <n v="3"/>
    <n v="3"/>
    <n v="476.75"/>
    <n v="437.89"/>
    <n v="38.86"/>
  </r>
  <r>
    <d v="2017-07-31T00:00:00"/>
    <s v="construcao_ferramentas_iluminacao"/>
    <x v="68"/>
    <n v="1"/>
    <n v="1"/>
    <n v="401.45"/>
    <n v="360"/>
    <n v="41.45"/>
  </r>
  <r>
    <d v="2017-07-31T00:00:00"/>
    <s v="fashion_calcados"/>
    <x v="28"/>
    <n v="4"/>
    <n v="4"/>
    <n v="375.86"/>
    <n v="310.69"/>
    <n v="65.17"/>
  </r>
  <r>
    <d v="2017-07-31T00:00:00"/>
    <s v="fashion_roupa_masculina"/>
    <x v="25"/>
    <n v="3"/>
    <n v="3"/>
    <n v="261.43"/>
    <n v="219.79"/>
    <n v="41.64"/>
  </r>
  <r>
    <d v="2017-07-31T00:00:00"/>
    <s v="alimentos"/>
    <x v="39"/>
    <n v="2"/>
    <n v="2"/>
    <n v="210.06"/>
    <n v="179.9"/>
    <n v="30.16"/>
  </r>
  <r>
    <d v="2017-07-31T00:00:00"/>
    <s v="construcao_ferramentas_jardim"/>
    <x v="47"/>
    <n v="1"/>
    <n v="1"/>
    <n v="208.6"/>
    <n v="194.9"/>
    <n v="13.7"/>
  </r>
  <r>
    <d v="2017-07-31T00:00:00"/>
    <s v="fashion_roupa_feminina"/>
    <x v="37"/>
    <n v="2"/>
    <n v="2"/>
    <n v="207"/>
    <n v="178.9"/>
    <n v="28.1"/>
  </r>
  <r>
    <d v="2017-07-31T00:00:00"/>
    <s v="la_cuisine"/>
    <x v="59"/>
    <n v="1"/>
    <n v="1"/>
    <n v="155.18"/>
    <n v="129"/>
    <n v="26.18"/>
  </r>
  <r>
    <d v="2017-07-31T00:00:00"/>
    <s v="construcao_ferramentas_construcao"/>
    <x v="43"/>
    <n v="1"/>
    <n v="1"/>
    <n v="152.11000000000001"/>
    <n v="112"/>
    <n v="40.11"/>
  </r>
  <r>
    <d v="2017-07-31T00:00:00"/>
    <s v="sinalizacao_e_seguranca"/>
    <x v="58"/>
    <n v="1"/>
    <n v="1"/>
    <n v="144.65"/>
    <n v="129"/>
    <n v="15.65"/>
  </r>
  <r>
    <d v="2017-07-31T00:00:00"/>
    <s v="tablets_impressao_imagem"/>
    <x v="42"/>
    <n v="1"/>
    <n v="1"/>
    <n v="114.44"/>
    <n v="99"/>
    <n v="15.44"/>
  </r>
  <r>
    <d v="2017-07-31T00:00:00"/>
    <s v="moveis_cozinha_area_de_servico_jantar_e_jardim"/>
    <x v="36"/>
    <n v="2"/>
    <n v="2"/>
    <n v="114.19"/>
    <n v="83.9"/>
    <n v="30.29"/>
  </r>
  <r>
    <d v="2017-07-31T00:00:00"/>
    <s v="audio"/>
    <x v="46"/>
    <n v="2"/>
    <n v="2"/>
    <n v="108"/>
    <n v="79.8"/>
    <n v="28.2"/>
  </r>
  <r>
    <d v="2017-07-31T00:00:00"/>
    <s v="alimentos_bebidas"/>
    <x v="57"/>
    <n v="2"/>
    <n v="2"/>
    <n v="90.52"/>
    <n v="51.49"/>
    <n v="39.03"/>
  </r>
  <r>
    <d v="2017-07-31T00:00:00"/>
    <s v="dvds_blu_ray"/>
    <x v="45"/>
    <n v="1"/>
    <n v="1"/>
    <n v="42.53"/>
    <n v="16.899999999999999"/>
    <n v="25.63"/>
  </r>
  <r>
    <d v="2017-08-07T00:00:00"/>
    <s v="cama_mesa_banho"/>
    <x v="9"/>
    <n v="115"/>
    <n v="135"/>
    <n v="17902.09"/>
    <n v="15394.64"/>
    <n v="2507.4499999999998"/>
  </r>
  <r>
    <d v="2017-08-07T00:00:00"/>
    <s v="cool_stuff"/>
    <x v="1"/>
    <n v="67"/>
    <n v="67"/>
    <n v="14255.59"/>
    <n v="12797.93"/>
    <n v="1457.66"/>
  </r>
  <r>
    <d v="2017-08-07T00:00:00"/>
    <s v="esporte_lazer"/>
    <x v="16"/>
    <n v="86"/>
    <n v="98"/>
    <n v="13089.99"/>
    <n v="11270.44"/>
    <n v="1819.55"/>
  </r>
  <r>
    <d v="2017-08-07T00:00:00"/>
    <s v="beleza_saude"/>
    <x v="0"/>
    <n v="65"/>
    <n v="67"/>
    <n v="12070.47"/>
    <n v="10766.47"/>
    <n v="1304"/>
  </r>
  <r>
    <d v="2017-08-07T00:00:00"/>
    <s v="informatica_acessorios"/>
    <x v="19"/>
    <n v="65"/>
    <n v="75"/>
    <n v="10316.81"/>
    <n v="8972.23"/>
    <n v="1344.58"/>
  </r>
  <r>
    <d v="2017-08-07T00:00:00"/>
    <s v="moveis_decoracao"/>
    <x v="10"/>
    <n v="64"/>
    <n v="77"/>
    <n v="7745.42"/>
    <n v="6361.67"/>
    <n v="1383.75"/>
  </r>
  <r>
    <d v="2017-08-07T00:00:00"/>
    <s v="utilidades_domesticas"/>
    <x v="17"/>
    <n v="56"/>
    <n v="62"/>
    <n v="7020.83"/>
    <n v="5843.36"/>
    <n v="1177.47"/>
  </r>
  <r>
    <d v="2017-08-07T00:00:00"/>
    <s v="relogios_presentes"/>
    <x v="5"/>
    <n v="37"/>
    <n v="37"/>
    <n v="6958.34"/>
    <n v="6352.65"/>
    <n v="605.69000000000005"/>
  </r>
  <r>
    <d v="2017-08-07T00:00:00"/>
    <s v="ferramentas_jardim"/>
    <x v="2"/>
    <n v="37"/>
    <n v="50"/>
    <n v="6529.29"/>
    <n v="5586.26"/>
    <n v="943.03"/>
  </r>
  <r>
    <d v="2017-08-07T00:00:00"/>
    <s v="automotivo"/>
    <x v="12"/>
    <n v="20"/>
    <n v="22"/>
    <n v="4808.97"/>
    <n v="4089.7"/>
    <n v="719.27"/>
  </r>
  <r>
    <d v="2017-08-07T00:00:00"/>
    <s v="brinquedos"/>
    <x v="4"/>
    <n v="38"/>
    <n v="40"/>
    <n v="4800.5200000000004"/>
    <n v="4123.67"/>
    <n v="676.85"/>
  </r>
  <r>
    <d v="2017-08-07T00:00:00"/>
    <s v="bebes"/>
    <x v="13"/>
    <n v="20"/>
    <n v="22"/>
    <n v="3817.51"/>
    <n v="3358.32"/>
    <n v="459.19"/>
  </r>
  <r>
    <d v="2017-08-07T00:00:00"/>
    <s v="moveis_escritorio"/>
    <x v="31"/>
    <n v="13"/>
    <n v="17"/>
    <n v="3722.84"/>
    <n v="3044.93"/>
    <n v="677.91"/>
  </r>
  <r>
    <d v="2017-08-07T00:00:00"/>
    <s v="malas_acessorios"/>
    <x v="32"/>
    <n v="20"/>
    <n v="22"/>
    <n v="3002.76"/>
    <n v="2406"/>
    <n v="596.76"/>
  </r>
  <r>
    <d v="2017-08-07T00:00:00"/>
    <s v="perfumaria"/>
    <x v="26"/>
    <n v="20"/>
    <n v="23"/>
    <n v="2934.09"/>
    <n v="2613.81"/>
    <n v="320.27999999999997"/>
  </r>
  <r>
    <d v="2017-08-07T00:00:00"/>
    <s v="telefonia"/>
    <x v="20"/>
    <n v="26"/>
    <n v="27"/>
    <n v="2501.48"/>
    <n v="2066.9899999999998"/>
    <n v="434.49"/>
  </r>
  <r>
    <d v="2017-08-07T00:00:00"/>
    <s v="pet_shop"/>
    <x v="8"/>
    <n v="16"/>
    <n v="23"/>
    <n v="2303.88"/>
    <n v="1918.33"/>
    <n v="385.55"/>
  </r>
  <r>
    <d v="2017-08-07T00:00:00"/>
    <s v="papelaria"/>
    <x v="15"/>
    <n v="19"/>
    <n v="22"/>
    <n v="2197.64"/>
    <n v="1753.29"/>
    <n v="444.35"/>
  </r>
  <r>
    <d v="2017-08-07T00:00:00"/>
    <s v="consoles_games"/>
    <x v="7"/>
    <n v="9"/>
    <n v="10"/>
    <n v="2185.5"/>
    <n v="2009.87"/>
    <n v="175.63"/>
  </r>
  <r>
    <d v="2017-08-07T00:00:00"/>
    <s v="telefonia_fixa"/>
    <x v="11"/>
    <n v="4"/>
    <n v="10"/>
    <n v="2013.12"/>
    <n v="1863.79"/>
    <n v="149.33000000000001"/>
  </r>
  <r>
    <d v="2017-08-07T00:00:00"/>
    <s v="eletronicos"/>
    <x v="21"/>
    <n v="17"/>
    <n v="20"/>
    <n v="2000.2"/>
    <n v="1594.76"/>
    <n v="405.44"/>
  </r>
  <r>
    <d v="2017-08-07T00:00:00"/>
    <s v="casa_conforto"/>
    <x v="44"/>
    <n v="8"/>
    <n v="10"/>
    <n v="1653.46"/>
    <n v="1455.4"/>
    <n v="198.06"/>
  </r>
  <r>
    <d v="2017-08-07T00:00:00"/>
    <s v="fashion_bolsas_e_acessorios"/>
    <x v="3"/>
    <n v="15"/>
    <n v="19"/>
    <n v="1545.25"/>
    <n v="1287.06"/>
    <n v="258.19"/>
  </r>
  <r>
    <d v="2017-08-07T00:00:00"/>
    <s v="eletrodomesticos"/>
    <x v="49"/>
    <n v="11"/>
    <n v="11"/>
    <n v="1408.27"/>
    <n v="1234.45"/>
    <n v="173.82"/>
  </r>
  <r>
    <d v="2017-08-07T00:00:00"/>
    <s v="unknown"/>
    <x v="22"/>
    <n v="10"/>
    <n v="11"/>
    <n v="991.09"/>
    <n v="801.43"/>
    <n v="189.66"/>
  </r>
  <r>
    <d v="2017-08-07T00:00:00"/>
    <s v="livros_interesse_geral"/>
    <x v="35"/>
    <n v="8"/>
    <n v="8"/>
    <n v="833.94"/>
    <n v="712.8"/>
    <n v="121.14"/>
  </r>
  <r>
    <d v="2017-08-07T00:00:00"/>
    <s v="market_place"/>
    <x v="24"/>
    <n v="6"/>
    <n v="6"/>
    <n v="758.12"/>
    <n v="651.62"/>
    <n v="106.5"/>
  </r>
  <r>
    <d v="2017-08-07T00:00:00"/>
    <s v="eletroportateis"/>
    <x v="18"/>
    <n v="6"/>
    <n v="6"/>
    <n v="655.27"/>
    <n v="571.66"/>
    <n v="83.61"/>
  </r>
  <r>
    <d v="2017-08-07T00:00:00"/>
    <s v="fashion_underwear_e_moda_praia"/>
    <x v="27"/>
    <n v="4"/>
    <n v="4"/>
    <n v="578.51"/>
    <n v="511.9"/>
    <n v="66.61"/>
  </r>
  <r>
    <d v="2017-08-07T00:00:00"/>
    <s v="eletrodomesticos_2"/>
    <x v="23"/>
    <n v="2"/>
    <n v="2"/>
    <n v="538.29999999999995"/>
    <n v="426.99"/>
    <n v="111.31"/>
  </r>
  <r>
    <d v="2017-08-07T00:00:00"/>
    <s v="fashion_calcados"/>
    <x v="28"/>
    <n v="4"/>
    <n v="4"/>
    <n v="522.34"/>
    <n v="454.4"/>
    <n v="67.94"/>
  </r>
  <r>
    <d v="2017-08-07T00:00:00"/>
    <s v="moveis_cozinha_area_de_servico_jantar_e_jardim"/>
    <x v="36"/>
    <n v="3"/>
    <n v="3"/>
    <n v="511.31"/>
    <n v="436.9"/>
    <n v="74.41"/>
  </r>
  <r>
    <d v="2017-08-07T00:00:00"/>
    <s v="climatizacao"/>
    <x v="29"/>
    <n v="3"/>
    <n v="3"/>
    <n v="442.92"/>
    <n v="378.9"/>
    <n v="64.02"/>
  </r>
  <r>
    <d v="2017-08-07T00:00:00"/>
    <s v="moveis_quarto"/>
    <x v="6"/>
    <n v="2"/>
    <n v="2"/>
    <n v="438.7"/>
    <n v="389"/>
    <n v="49.7"/>
  </r>
  <r>
    <d v="2017-08-07T00:00:00"/>
    <s v="instrumentos_musicais"/>
    <x v="33"/>
    <n v="2"/>
    <n v="2"/>
    <n v="391.82"/>
    <n v="359.89"/>
    <n v="31.93"/>
  </r>
  <r>
    <d v="2017-08-07T00:00:00"/>
    <s v="moveis_sala"/>
    <x v="30"/>
    <n v="3"/>
    <n v="3"/>
    <n v="325.06"/>
    <n v="251.37"/>
    <n v="73.69"/>
  </r>
  <r>
    <d v="2017-08-07T00:00:00"/>
    <s v="la_cuisine"/>
    <x v="59"/>
    <n v="1"/>
    <n v="1"/>
    <n v="213.06"/>
    <n v="174"/>
    <n v="39.06"/>
  </r>
  <r>
    <d v="2017-08-07T00:00:00"/>
    <s v="livros_tecnicos"/>
    <x v="51"/>
    <n v="2"/>
    <n v="2"/>
    <n v="209.07"/>
    <n v="176.55"/>
    <n v="32.520000000000003"/>
  </r>
  <r>
    <d v="2017-08-07T00:00:00"/>
    <s v="audio"/>
    <x v="46"/>
    <n v="2"/>
    <n v="2"/>
    <n v="194.25"/>
    <n v="178"/>
    <n v="16.25"/>
  </r>
  <r>
    <d v="2017-08-07T00:00:00"/>
    <s v="artes"/>
    <x v="56"/>
    <n v="2"/>
    <n v="2"/>
    <n v="186.53"/>
    <n v="154.9"/>
    <n v="31.63"/>
  </r>
  <r>
    <d v="2017-08-07T00:00:00"/>
    <s v="construcao_ferramentas_construcao"/>
    <x v="43"/>
    <n v="1"/>
    <n v="1"/>
    <n v="158.08000000000001"/>
    <n v="112"/>
    <n v="46.08"/>
  </r>
  <r>
    <d v="2017-08-07T00:00:00"/>
    <s v="cds_dvds_musicais"/>
    <x v="67"/>
    <n v="1"/>
    <n v="2"/>
    <n v="122.22"/>
    <n v="90"/>
    <n v="32.22"/>
  </r>
  <r>
    <d v="2017-08-07T00:00:00"/>
    <s v="dvds_blu_ray"/>
    <x v="45"/>
    <n v="3"/>
    <n v="3"/>
    <n v="121.11"/>
    <n v="56.7"/>
    <n v="64.41"/>
  </r>
  <r>
    <d v="2017-08-07T00:00:00"/>
    <s v="sinalizacao_e_seguranca"/>
    <x v="58"/>
    <n v="1"/>
    <n v="1"/>
    <n v="115.04"/>
    <n v="89.9"/>
    <n v="25.14"/>
  </r>
  <r>
    <d v="2017-08-07T00:00:00"/>
    <s v="construcao_ferramentas_jardim"/>
    <x v="47"/>
    <n v="1"/>
    <n v="1"/>
    <n v="114.33"/>
    <n v="99.9"/>
    <n v="14.43"/>
  </r>
  <r>
    <d v="2017-08-07T00:00:00"/>
    <s v="fashion_roupa_feminina"/>
    <x v="37"/>
    <n v="1"/>
    <n v="1"/>
    <n v="72.680000000000007"/>
    <n v="64.900000000000006"/>
    <n v="7.78"/>
  </r>
  <r>
    <d v="2017-08-07T00:00:00"/>
    <s v="alimentos"/>
    <x v="39"/>
    <n v="2"/>
    <n v="2"/>
    <n v="65.260000000000005"/>
    <n v="39.31"/>
    <n v="25.95"/>
  </r>
  <r>
    <d v="2017-08-07T00:00:00"/>
    <s v="fashion_roupa_masculina"/>
    <x v="25"/>
    <n v="1"/>
    <n v="1"/>
    <n v="64"/>
    <n v="49.9"/>
    <n v="14.1"/>
  </r>
  <r>
    <d v="2017-08-07T00:00:00"/>
    <s v="portateis_casa_forno_e_cafe"/>
    <x v="66"/>
    <n v="1"/>
    <n v="1"/>
    <n v="33.75"/>
    <n v="21.9"/>
    <n v="11.85"/>
  </r>
  <r>
    <d v="2017-08-07T00:00:00"/>
    <s v="tablets_impressao_imagem"/>
    <x v="42"/>
    <n v="1"/>
    <n v="1"/>
    <n v="30"/>
    <n v="14.9"/>
    <n v="15.1"/>
  </r>
  <r>
    <d v="2017-08-07T00:00:00"/>
    <s v="alimentos_bebidas"/>
    <x v="57"/>
    <n v="1"/>
    <n v="1"/>
    <n v="24.35"/>
    <n v="12.5"/>
    <n v="11.85"/>
  </r>
  <r>
    <d v="2017-08-07T00:00:00"/>
    <s v="bebidas"/>
    <x v="54"/>
    <n v="1"/>
    <n v="1"/>
    <n v="21.85"/>
    <n v="10"/>
    <n v="11.85"/>
  </r>
  <r>
    <d v="2017-08-14T00:00:00"/>
    <s v="cama_mesa_banho"/>
    <x v="9"/>
    <n v="122"/>
    <n v="140"/>
    <n v="17765.48"/>
    <n v="15139.11"/>
    <n v="2626.37"/>
  </r>
  <r>
    <d v="2017-08-14T00:00:00"/>
    <s v="beleza_saude"/>
    <x v="0"/>
    <n v="80"/>
    <n v="84"/>
    <n v="15420.39"/>
    <n v="13765.98"/>
    <n v="1654.41"/>
  </r>
  <r>
    <d v="2017-08-14T00:00:00"/>
    <s v="esporte_lazer"/>
    <x v="16"/>
    <n v="95"/>
    <n v="103"/>
    <n v="11072.2"/>
    <n v="9249.31"/>
    <n v="1822.89"/>
  </r>
  <r>
    <d v="2017-08-14T00:00:00"/>
    <s v="moveis_decoracao"/>
    <x v="10"/>
    <n v="80"/>
    <n v="98"/>
    <n v="10445.17"/>
    <n v="8632.52"/>
    <n v="1812.65"/>
  </r>
  <r>
    <d v="2017-08-14T00:00:00"/>
    <s v="ferramentas_jardim"/>
    <x v="2"/>
    <n v="61"/>
    <n v="71"/>
    <n v="9175.1"/>
    <n v="7723.29"/>
    <n v="1451.81"/>
  </r>
  <r>
    <d v="2017-08-14T00:00:00"/>
    <s v="cool_stuff"/>
    <x v="1"/>
    <n v="50"/>
    <n v="52"/>
    <n v="8368.25"/>
    <n v="7265.14"/>
    <n v="1103.1099999999999"/>
  </r>
  <r>
    <d v="2017-08-14T00:00:00"/>
    <s v="informatica_acessorios"/>
    <x v="19"/>
    <n v="73"/>
    <n v="85"/>
    <n v="7907.58"/>
    <n v="6451.18"/>
    <n v="1456.4"/>
  </r>
  <r>
    <d v="2017-08-14T00:00:00"/>
    <s v="utilidades_domesticas"/>
    <x v="17"/>
    <n v="52"/>
    <n v="60"/>
    <n v="6511.22"/>
    <n v="5373.71"/>
    <n v="1137.51"/>
  </r>
  <r>
    <d v="2017-08-14T00:00:00"/>
    <s v="bebes"/>
    <x v="13"/>
    <n v="28"/>
    <n v="28"/>
    <n v="5856.72"/>
    <n v="5111.9399999999996"/>
    <n v="744.78"/>
  </r>
  <r>
    <d v="2017-08-14T00:00:00"/>
    <s v="relogios_presentes"/>
    <x v="5"/>
    <n v="37"/>
    <n v="43"/>
    <n v="5840.41"/>
    <n v="5202.4399999999996"/>
    <n v="637.97"/>
  </r>
  <r>
    <d v="2017-08-14T00:00:00"/>
    <s v="brinquedos"/>
    <x v="4"/>
    <n v="39"/>
    <n v="43"/>
    <n v="4805.08"/>
    <n v="4074.3"/>
    <n v="730.78"/>
  </r>
  <r>
    <d v="2017-08-14T00:00:00"/>
    <s v="perfumaria"/>
    <x v="26"/>
    <n v="30"/>
    <n v="33"/>
    <n v="4280.2299999999996"/>
    <n v="3759.91"/>
    <n v="520.32000000000005"/>
  </r>
  <r>
    <d v="2017-08-14T00:00:00"/>
    <s v="automotivo"/>
    <x v="12"/>
    <n v="34"/>
    <n v="38"/>
    <n v="4131.0200000000004"/>
    <n v="3436.81"/>
    <n v="694.21"/>
  </r>
  <r>
    <d v="2017-08-14T00:00:00"/>
    <s v="moveis_escritorio"/>
    <x v="31"/>
    <n v="12"/>
    <n v="16"/>
    <n v="3310.24"/>
    <n v="2472.6799999999998"/>
    <n v="837.56"/>
  </r>
  <r>
    <d v="2017-08-14T00:00:00"/>
    <s v="telefonia"/>
    <x v="20"/>
    <n v="29"/>
    <n v="31"/>
    <n v="2850.44"/>
    <n v="2317.73"/>
    <n v="532.71"/>
  </r>
  <r>
    <d v="2017-08-14T00:00:00"/>
    <s v="instrumentos_musicais"/>
    <x v="33"/>
    <n v="5"/>
    <n v="5"/>
    <n v="2441.48"/>
    <n v="2300.6999999999998"/>
    <n v="140.78"/>
  </r>
  <r>
    <d v="2017-08-14T00:00:00"/>
    <s v="fashion_bolsas_e_acessorios"/>
    <x v="3"/>
    <n v="29"/>
    <n v="32"/>
    <n v="2412.4499999999998"/>
    <n v="2014.59"/>
    <n v="397.86"/>
  </r>
  <r>
    <d v="2017-08-14T00:00:00"/>
    <s v="consoles_games"/>
    <x v="7"/>
    <n v="21"/>
    <n v="21"/>
    <n v="2300.5500000000002"/>
    <n v="1930.96"/>
    <n v="369.59"/>
  </r>
  <r>
    <d v="2017-08-14T00:00:00"/>
    <s v="papelaria"/>
    <x v="15"/>
    <n v="18"/>
    <n v="19"/>
    <n v="2103.9499999999998"/>
    <n v="1678.16"/>
    <n v="425.79"/>
  </r>
  <r>
    <d v="2017-08-14T00:00:00"/>
    <s v="malas_acessorios"/>
    <x v="32"/>
    <n v="10"/>
    <n v="11"/>
    <n v="1478.2"/>
    <n v="1275"/>
    <n v="203.2"/>
  </r>
  <r>
    <d v="2017-08-14T00:00:00"/>
    <s v="eletroportateis"/>
    <x v="18"/>
    <n v="9"/>
    <n v="9"/>
    <n v="1409.19"/>
    <n v="1273.4000000000001"/>
    <n v="135.79"/>
  </r>
  <r>
    <d v="2017-08-14T00:00:00"/>
    <s v="eletrodomesticos_2"/>
    <x v="23"/>
    <n v="6"/>
    <n v="6"/>
    <n v="1406.45"/>
    <n v="1182.77"/>
    <n v="223.68"/>
  </r>
  <r>
    <d v="2017-08-14T00:00:00"/>
    <s v="unknown"/>
    <x v="22"/>
    <n v="13"/>
    <n v="19"/>
    <n v="1320.28"/>
    <n v="999.67"/>
    <n v="320.61"/>
  </r>
  <r>
    <d v="2017-08-14T00:00:00"/>
    <s v="eletrodomesticos"/>
    <x v="49"/>
    <n v="12"/>
    <n v="12"/>
    <n v="1263.55"/>
    <n v="1080.7"/>
    <n v="182.85"/>
  </r>
  <r>
    <d v="2017-08-14T00:00:00"/>
    <s v="telefonia_fixa"/>
    <x v="11"/>
    <n v="6"/>
    <n v="6"/>
    <n v="973.74"/>
    <n v="883.86"/>
    <n v="89.88"/>
  </r>
  <r>
    <d v="2017-08-14T00:00:00"/>
    <s v="industria_comercio_e_negocios"/>
    <x v="53"/>
    <n v="2"/>
    <n v="2"/>
    <n v="891.67"/>
    <n v="837.9"/>
    <n v="53.77"/>
  </r>
  <r>
    <d v="2017-08-14T00:00:00"/>
    <s v="audio"/>
    <x v="46"/>
    <n v="2"/>
    <n v="2"/>
    <n v="740.82"/>
    <n v="703.9"/>
    <n v="36.92"/>
  </r>
  <r>
    <d v="2017-08-14T00:00:00"/>
    <s v="climatizacao"/>
    <x v="29"/>
    <n v="2"/>
    <n v="3"/>
    <n v="716.6"/>
    <n v="630.05999999999995"/>
    <n v="86.54"/>
  </r>
  <r>
    <d v="2017-08-14T00:00:00"/>
    <s v="pet_shop"/>
    <x v="8"/>
    <n v="8"/>
    <n v="8"/>
    <n v="672.1"/>
    <n v="547.98"/>
    <n v="124.12"/>
  </r>
  <r>
    <d v="2017-08-14T00:00:00"/>
    <s v="moveis_cozinha_area_de_servico_jantar_e_jardim"/>
    <x v="36"/>
    <n v="2"/>
    <n v="2"/>
    <n v="645.11"/>
    <n v="514.9"/>
    <n v="130.21"/>
  </r>
  <r>
    <d v="2017-08-14T00:00:00"/>
    <s v="fashion_roupa_masculina"/>
    <x v="25"/>
    <n v="3"/>
    <n v="5"/>
    <n v="625.5"/>
    <n v="510.78"/>
    <n v="114.72"/>
  </r>
  <r>
    <d v="2017-08-14T00:00:00"/>
    <s v="construcao_ferramentas_construcao"/>
    <x v="43"/>
    <n v="2"/>
    <n v="3"/>
    <n v="555.12"/>
    <n v="488"/>
    <n v="67.12"/>
  </r>
  <r>
    <d v="2017-08-14T00:00:00"/>
    <s v="fashion_calcados"/>
    <x v="28"/>
    <n v="7"/>
    <n v="7"/>
    <n v="534.16999999999996"/>
    <n v="411.3"/>
    <n v="122.87"/>
  </r>
  <r>
    <d v="2017-08-14T00:00:00"/>
    <s v="eletronicos"/>
    <x v="21"/>
    <n v="8"/>
    <n v="8"/>
    <n v="398.24"/>
    <n v="295.49"/>
    <n v="102.75"/>
  </r>
  <r>
    <d v="2017-08-14T00:00:00"/>
    <s v="moveis_sala"/>
    <x v="30"/>
    <n v="3"/>
    <n v="4"/>
    <n v="390.51"/>
    <n v="271.81"/>
    <n v="118.7"/>
  </r>
  <r>
    <d v="2017-08-14T00:00:00"/>
    <s v="market_place"/>
    <x v="24"/>
    <n v="5"/>
    <n v="5"/>
    <n v="316.73"/>
    <n v="246.42"/>
    <n v="70.31"/>
  </r>
  <r>
    <d v="2017-08-14T00:00:00"/>
    <s v="fashion_underwear_e_moda_praia"/>
    <x v="27"/>
    <n v="3"/>
    <n v="3"/>
    <n v="250.6"/>
    <n v="199.7"/>
    <n v="50.9"/>
  </r>
  <r>
    <d v="2017-08-14T00:00:00"/>
    <s v="alimentos_bebidas"/>
    <x v="57"/>
    <n v="3"/>
    <n v="5"/>
    <n v="229.25"/>
    <n v="153.96"/>
    <n v="75.290000000000006"/>
  </r>
  <r>
    <d v="2017-08-14T00:00:00"/>
    <s v="livros_interesse_geral"/>
    <x v="35"/>
    <n v="2"/>
    <n v="2"/>
    <n v="227.81"/>
    <n v="201.9"/>
    <n v="25.91"/>
  </r>
  <r>
    <d v="2017-08-14T00:00:00"/>
    <s v="casa_conforto"/>
    <x v="44"/>
    <n v="2"/>
    <n v="2"/>
    <n v="213.06"/>
    <n v="179.8"/>
    <n v="33.26"/>
  </r>
  <r>
    <d v="2017-08-14T00:00:00"/>
    <s v="moveis_colchao_e_estofado"/>
    <x v="62"/>
    <n v="1"/>
    <n v="1"/>
    <n v="150.97"/>
    <n v="109.4"/>
    <n v="41.57"/>
  </r>
  <r>
    <d v="2017-08-14T00:00:00"/>
    <s v="casa_construcao"/>
    <x v="48"/>
    <n v="1"/>
    <n v="1"/>
    <n v="141.43"/>
    <n v="124.8"/>
    <n v="16.63"/>
  </r>
  <r>
    <d v="2017-08-14T00:00:00"/>
    <s v="sinalizacao_e_seguranca"/>
    <x v="58"/>
    <n v="1"/>
    <n v="1"/>
    <n v="141.4"/>
    <n v="129"/>
    <n v="12.4"/>
  </r>
  <r>
    <d v="2017-08-14T00:00:00"/>
    <s v="bebidas"/>
    <x v="54"/>
    <n v="1"/>
    <n v="1"/>
    <n v="126.92"/>
    <n v="109.9"/>
    <n v="17.02"/>
  </r>
  <r>
    <d v="2017-08-14T00:00:00"/>
    <s v="fashion_roupa_feminina"/>
    <x v="37"/>
    <n v="2"/>
    <n v="2"/>
    <n v="104.03"/>
    <n v="74.8"/>
    <n v="29.23"/>
  </r>
  <r>
    <d v="2017-08-14T00:00:00"/>
    <s v="fashion_esporte"/>
    <x v="55"/>
    <n v="1"/>
    <n v="1"/>
    <n v="75.069999999999993"/>
    <n v="59.9"/>
    <n v="15.17"/>
  </r>
  <r>
    <d v="2017-08-14T00:00:00"/>
    <s v="alimentos"/>
    <x v="39"/>
    <n v="1"/>
    <n v="1"/>
    <n v="35"/>
    <n v="19.899999999999999"/>
    <n v="15.1"/>
  </r>
  <r>
    <d v="2017-08-14T00:00:00"/>
    <s v="dvds_blu_ray"/>
    <x v="45"/>
    <n v="1"/>
    <n v="1"/>
    <n v="32.5"/>
    <n v="19.899999999999999"/>
    <n v="12.6"/>
  </r>
  <r>
    <d v="2017-08-14T00:00:00"/>
    <s v="casa_conforto_2"/>
    <x v="38"/>
    <n v="1"/>
    <n v="1"/>
    <n v="20.41"/>
    <n v="12.9"/>
    <n v="7.51"/>
  </r>
  <r>
    <d v="2017-08-21T00:00:00"/>
    <s v="cama_mesa_banho"/>
    <x v="9"/>
    <n v="89"/>
    <n v="97"/>
    <n v="11755.1"/>
    <n v="10203.26"/>
    <n v="1551.84"/>
  </r>
  <r>
    <d v="2017-08-21T00:00:00"/>
    <s v="beleza_saude"/>
    <x v="0"/>
    <n v="72"/>
    <n v="74"/>
    <n v="10056.77"/>
    <n v="8843.6299999999992"/>
    <n v="1213.1400000000001"/>
  </r>
  <r>
    <d v="2017-08-21T00:00:00"/>
    <s v="esporte_lazer"/>
    <x v="16"/>
    <n v="82"/>
    <n v="92"/>
    <n v="10018.19"/>
    <n v="8384.74"/>
    <n v="1633.45"/>
  </r>
  <r>
    <d v="2017-08-21T00:00:00"/>
    <s v="moveis_decoracao"/>
    <x v="10"/>
    <n v="74"/>
    <n v="105"/>
    <n v="9402.99"/>
    <n v="7456.7"/>
    <n v="1946.29"/>
  </r>
  <r>
    <d v="2017-08-21T00:00:00"/>
    <s v="informatica_acessorios"/>
    <x v="19"/>
    <n v="54"/>
    <n v="73"/>
    <n v="9395.41"/>
    <n v="8281.9"/>
    <n v="1113.51"/>
  </r>
  <r>
    <d v="2017-08-21T00:00:00"/>
    <s v="cool_stuff"/>
    <x v="1"/>
    <n v="43"/>
    <n v="50"/>
    <n v="8891.1"/>
    <n v="7743.95"/>
    <n v="1147.1500000000001"/>
  </r>
  <r>
    <d v="2017-08-21T00:00:00"/>
    <s v="relogios_presentes"/>
    <x v="5"/>
    <n v="41"/>
    <n v="49"/>
    <n v="8627.9699999999993"/>
    <n v="7782.32"/>
    <n v="845.65"/>
  </r>
  <r>
    <d v="2017-08-21T00:00:00"/>
    <s v="automotivo"/>
    <x v="12"/>
    <n v="22"/>
    <n v="44"/>
    <n v="4849.9799999999996"/>
    <n v="4140.2299999999996"/>
    <n v="709.75"/>
  </r>
  <r>
    <d v="2017-08-21T00:00:00"/>
    <s v="ferramentas_jardim"/>
    <x v="2"/>
    <n v="29"/>
    <n v="34"/>
    <n v="4578.3900000000003"/>
    <n v="3866.9"/>
    <n v="711.49"/>
  </r>
  <r>
    <d v="2017-08-21T00:00:00"/>
    <s v="bebes"/>
    <x v="13"/>
    <n v="31"/>
    <n v="34"/>
    <n v="4410.29"/>
    <n v="3693.06"/>
    <n v="717.23"/>
  </r>
  <r>
    <d v="2017-08-21T00:00:00"/>
    <s v="perfumaria"/>
    <x v="26"/>
    <n v="30"/>
    <n v="34"/>
    <n v="3802.47"/>
    <n v="3319.15"/>
    <n v="483.32"/>
  </r>
  <r>
    <d v="2017-08-21T00:00:00"/>
    <s v="utilidades_domesticas"/>
    <x v="17"/>
    <n v="46"/>
    <n v="50"/>
    <n v="3792.5"/>
    <n v="2911.04"/>
    <n v="881.46"/>
  </r>
  <r>
    <d v="2017-08-21T00:00:00"/>
    <s v="pet_shop"/>
    <x v="8"/>
    <n v="21"/>
    <n v="26"/>
    <n v="3763.29"/>
    <n v="3150.38"/>
    <n v="612.91"/>
  </r>
  <r>
    <d v="2017-08-21T00:00:00"/>
    <s v="brinquedos"/>
    <x v="4"/>
    <n v="27"/>
    <n v="30"/>
    <n v="3546.05"/>
    <n v="3025.25"/>
    <n v="520.79999999999995"/>
  </r>
  <r>
    <d v="2017-08-21T00:00:00"/>
    <s v="telefonia"/>
    <x v="20"/>
    <n v="27"/>
    <n v="28"/>
    <n v="2522.64"/>
    <n v="2032.13"/>
    <n v="490.51"/>
  </r>
  <r>
    <d v="2017-08-21T00:00:00"/>
    <s v="consoles_games"/>
    <x v="7"/>
    <n v="25"/>
    <n v="29"/>
    <n v="2386.94"/>
    <n v="1861.38"/>
    <n v="525.55999999999995"/>
  </r>
  <r>
    <d v="2017-08-21T00:00:00"/>
    <s v="papelaria"/>
    <x v="15"/>
    <n v="20"/>
    <n v="21"/>
    <n v="2032.85"/>
    <n v="1689.98"/>
    <n v="342.87"/>
  </r>
  <r>
    <d v="2017-08-21T00:00:00"/>
    <s v="unknown"/>
    <x v="22"/>
    <n v="18"/>
    <n v="20"/>
    <n v="1870.27"/>
    <n v="1527.26"/>
    <n v="343.01"/>
  </r>
  <r>
    <d v="2017-08-21T00:00:00"/>
    <s v="fashion_bolsas_e_acessorios"/>
    <x v="3"/>
    <n v="18"/>
    <n v="18"/>
    <n v="1660.18"/>
    <n v="1359.69"/>
    <n v="300.49"/>
  </r>
  <r>
    <d v="2017-08-21T00:00:00"/>
    <s v="climatizacao"/>
    <x v="29"/>
    <n v="1"/>
    <n v="2"/>
    <n v="1617.84"/>
    <n v="1589.96"/>
    <n v="27.88"/>
  </r>
  <r>
    <d v="2017-08-21T00:00:00"/>
    <s v="moveis_escritorio"/>
    <x v="31"/>
    <n v="6"/>
    <n v="6"/>
    <n v="1473.64"/>
    <n v="1222.94"/>
    <n v="250.7"/>
  </r>
  <r>
    <d v="2017-08-21T00:00:00"/>
    <s v="eletrodomesticos_2"/>
    <x v="23"/>
    <n v="4"/>
    <n v="4"/>
    <n v="1187.0999999999999"/>
    <n v="983.99"/>
    <n v="203.11"/>
  </r>
  <r>
    <d v="2017-08-21T00:00:00"/>
    <s v="instrumentos_musicais"/>
    <x v="33"/>
    <n v="6"/>
    <n v="6"/>
    <n v="1140.4000000000001"/>
    <n v="991.75"/>
    <n v="148.65"/>
  </r>
  <r>
    <d v="2017-08-21T00:00:00"/>
    <s v="construcao_ferramentas_jardim"/>
    <x v="47"/>
    <n v="4"/>
    <n v="7"/>
    <n v="1110.31"/>
    <n v="958.69"/>
    <n v="151.62"/>
  </r>
  <r>
    <d v="2017-08-21T00:00:00"/>
    <s v="malas_acessorios"/>
    <x v="32"/>
    <n v="9"/>
    <n v="11"/>
    <n v="1085.98"/>
    <n v="849.9"/>
    <n v="236.08"/>
  </r>
  <r>
    <d v="2017-08-21T00:00:00"/>
    <s v="casa_conforto"/>
    <x v="44"/>
    <n v="4"/>
    <n v="5"/>
    <n v="971.04"/>
    <n v="836.8"/>
    <n v="134.24"/>
  </r>
  <r>
    <d v="2017-08-21T00:00:00"/>
    <s v="eletroportateis"/>
    <x v="18"/>
    <n v="6"/>
    <n v="8"/>
    <n v="877.95"/>
    <n v="758.79"/>
    <n v="119.16"/>
  </r>
  <r>
    <d v="2017-08-21T00:00:00"/>
    <s v="moveis_sala"/>
    <x v="30"/>
    <n v="6"/>
    <n v="6"/>
    <n v="856.18"/>
    <n v="682.63"/>
    <n v="173.55"/>
  </r>
  <r>
    <d v="2017-08-21T00:00:00"/>
    <s v="market_place"/>
    <x v="24"/>
    <n v="6"/>
    <n v="6"/>
    <n v="718.55"/>
    <n v="585.86"/>
    <n v="132.69"/>
  </r>
  <r>
    <d v="2017-08-21T00:00:00"/>
    <s v="livros_tecnicos"/>
    <x v="51"/>
    <n v="3"/>
    <n v="3"/>
    <n v="706.1"/>
    <n v="666.93"/>
    <n v="39.17"/>
  </r>
  <r>
    <d v="2017-08-21T00:00:00"/>
    <s v="eletronicos"/>
    <x v="21"/>
    <n v="10"/>
    <n v="11"/>
    <n v="481.41"/>
    <n v="333.99"/>
    <n v="147.41999999999999"/>
  </r>
  <r>
    <d v="2017-08-21T00:00:00"/>
    <s v="livros_interesse_geral"/>
    <x v="35"/>
    <n v="6"/>
    <n v="6"/>
    <n v="478.2"/>
    <n v="374.52"/>
    <n v="103.68"/>
  </r>
  <r>
    <d v="2017-08-21T00:00:00"/>
    <s v="fashion_roupa_masculina"/>
    <x v="25"/>
    <n v="4"/>
    <n v="4"/>
    <n v="367.41"/>
    <n v="324.69"/>
    <n v="42.72"/>
  </r>
  <r>
    <d v="2017-08-21T00:00:00"/>
    <s v="fashion_underwear_e_moda_praia"/>
    <x v="27"/>
    <n v="4"/>
    <n v="4"/>
    <n v="303.55"/>
    <n v="249.6"/>
    <n v="53.95"/>
  </r>
  <r>
    <d v="2017-08-21T00:00:00"/>
    <s v="tablets_impressao_imagem"/>
    <x v="42"/>
    <n v="3"/>
    <n v="3"/>
    <n v="288.87"/>
    <n v="227.99"/>
    <n v="60.88"/>
  </r>
  <r>
    <d v="2017-08-21T00:00:00"/>
    <s v="fashion_calcados"/>
    <x v="28"/>
    <n v="2"/>
    <n v="6"/>
    <n v="264.44"/>
    <n v="171.4"/>
    <n v="93.04"/>
  </r>
  <r>
    <d v="2017-08-21T00:00:00"/>
    <s v="alimentos_bebidas"/>
    <x v="57"/>
    <n v="3"/>
    <n v="3"/>
    <n v="202.73"/>
    <n v="145.19"/>
    <n v="57.54"/>
  </r>
  <r>
    <d v="2017-08-21T00:00:00"/>
    <s v="eletrodomesticos"/>
    <x v="49"/>
    <n v="4"/>
    <n v="4"/>
    <n v="196.65"/>
    <n v="131.4"/>
    <n v="65.25"/>
  </r>
  <r>
    <d v="2017-08-21T00:00:00"/>
    <s v="alimentos"/>
    <x v="39"/>
    <n v="3"/>
    <n v="3"/>
    <n v="189.91"/>
    <n v="125.39"/>
    <n v="64.52"/>
  </r>
  <r>
    <d v="2017-08-21T00:00:00"/>
    <s v="telefonia_fixa"/>
    <x v="11"/>
    <n v="1"/>
    <n v="1"/>
    <n v="176.7"/>
    <n v="158"/>
    <n v="18.7"/>
  </r>
  <r>
    <d v="2017-08-21T00:00:00"/>
    <s v="industria_comercio_e_negocios"/>
    <x v="53"/>
    <n v="1"/>
    <n v="1"/>
    <n v="152.28"/>
    <n v="119"/>
    <n v="33.28"/>
  </r>
  <r>
    <d v="2017-08-21T00:00:00"/>
    <s v="construcao_ferramentas_construcao"/>
    <x v="43"/>
    <n v="1"/>
    <n v="1"/>
    <n v="117.39"/>
    <n v="79"/>
    <n v="38.39"/>
  </r>
  <r>
    <d v="2017-08-21T00:00:00"/>
    <s v="audio"/>
    <x v="46"/>
    <n v="1"/>
    <n v="1"/>
    <n v="103.37"/>
    <n v="89"/>
    <n v="14.37"/>
  </r>
  <r>
    <d v="2017-08-21T00:00:00"/>
    <s v="artigos_de_natal"/>
    <x v="63"/>
    <n v="1"/>
    <n v="1"/>
    <n v="76.88"/>
    <n v="58.9"/>
    <n v="17.98"/>
  </r>
  <r>
    <d v="2017-08-21T00:00:00"/>
    <s v="artes"/>
    <x v="56"/>
    <n v="1"/>
    <n v="1"/>
    <n v="70.53"/>
    <n v="44.9"/>
    <n v="25.63"/>
  </r>
  <r>
    <d v="2017-08-21T00:00:00"/>
    <s v="livros_importados"/>
    <x v="61"/>
    <n v="1"/>
    <n v="1"/>
    <n v="70.34"/>
    <n v="61"/>
    <n v="9.34"/>
  </r>
  <r>
    <d v="2017-08-21T00:00:00"/>
    <s v="cds_dvds_musicais"/>
    <x v="67"/>
    <n v="1"/>
    <n v="1"/>
    <n v="54.94"/>
    <n v="45"/>
    <n v="9.94"/>
  </r>
  <r>
    <d v="2017-08-21T00:00:00"/>
    <s v="sinalizacao_e_seguranca"/>
    <x v="58"/>
    <n v="1"/>
    <n v="1"/>
    <n v="42.38"/>
    <n v="29.9"/>
    <n v="12.48"/>
  </r>
  <r>
    <d v="2017-08-21T00:00:00"/>
    <s v="dvds_blu_ray"/>
    <x v="45"/>
    <n v="1"/>
    <n v="1"/>
    <n v="35.69"/>
    <n v="19.899999999999999"/>
    <n v="15.79"/>
  </r>
  <r>
    <d v="2017-08-21T00:00:00"/>
    <s v="construcao_ferramentas_seguranca"/>
    <x v="50"/>
    <n v="1"/>
    <n v="1"/>
    <n v="24.69"/>
    <n v="8.9"/>
    <n v="15.79"/>
  </r>
  <r>
    <d v="2017-08-28T00:00:00"/>
    <s v="pcs"/>
    <x v="41"/>
    <n v="42"/>
    <n v="43"/>
    <n v="52343.92"/>
    <n v="50600"/>
    <n v="1743.92"/>
  </r>
  <r>
    <d v="2017-08-28T00:00:00"/>
    <s v="relogios_presentes"/>
    <x v="5"/>
    <n v="56"/>
    <n v="65"/>
    <n v="15571.17"/>
    <n v="14566.49"/>
    <n v="1004.68"/>
  </r>
  <r>
    <d v="2017-08-28T00:00:00"/>
    <s v="cama_mesa_banho"/>
    <x v="9"/>
    <n v="80"/>
    <n v="90"/>
    <n v="12187.4"/>
    <n v="10623.13"/>
    <n v="1564.27"/>
  </r>
  <r>
    <d v="2017-08-28T00:00:00"/>
    <s v="beleza_saude"/>
    <x v="0"/>
    <n v="84"/>
    <n v="89"/>
    <n v="10515.7"/>
    <n v="9129.32"/>
    <n v="1386.38"/>
  </r>
  <r>
    <d v="2017-08-28T00:00:00"/>
    <s v="esporte_lazer"/>
    <x v="16"/>
    <n v="80"/>
    <n v="87"/>
    <n v="9929.2999999999993"/>
    <n v="8301.23"/>
    <n v="1628.07"/>
  </r>
  <r>
    <d v="2017-08-28T00:00:00"/>
    <s v="cool_stuff"/>
    <x v="1"/>
    <n v="41"/>
    <n v="45"/>
    <n v="9188.9699999999993"/>
    <n v="8210.0300000000007"/>
    <n v="978.94"/>
  </r>
  <r>
    <d v="2017-08-28T00:00:00"/>
    <s v="moveis_decoracao"/>
    <x v="10"/>
    <n v="63"/>
    <n v="96"/>
    <n v="9182.83"/>
    <n v="7178.76"/>
    <n v="2004.07"/>
  </r>
  <r>
    <d v="2017-08-28T00:00:00"/>
    <s v="utilidades_domesticas"/>
    <x v="17"/>
    <n v="64"/>
    <n v="77"/>
    <n v="8757.31"/>
    <n v="7294.83"/>
    <n v="1462.48"/>
  </r>
  <r>
    <d v="2017-08-28T00:00:00"/>
    <s v="bebes"/>
    <x v="13"/>
    <n v="35"/>
    <n v="38"/>
    <n v="8249.17"/>
    <n v="7189.53"/>
    <n v="1059.6400000000001"/>
  </r>
  <r>
    <d v="2017-08-28T00:00:00"/>
    <s v="ferramentas_jardim"/>
    <x v="2"/>
    <n v="49"/>
    <n v="65"/>
    <n v="6580.72"/>
    <n v="5210.87"/>
    <n v="1369.85"/>
  </r>
  <r>
    <d v="2017-08-28T00:00:00"/>
    <s v="brinquedos"/>
    <x v="4"/>
    <n v="37"/>
    <n v="40"/>
    <n v="6034.17"/>
    <n v="5295.61"/>
    <n v="738.56"/>
  </r>
  <r>
    <d v="2017-08-28T00:00:00"/>
    <s v="informatica_acessorios"/>
    <x v="19"/>
    <n v="52"/>
    <n v="57"/>
    <n v="5826.73"/>
    <n v="4774.12"/>
    <n v="1052.6099999999999"/>
  </r>
  <r>
    <d v="2017-08-28T00:00:00"/>
    <s v="instrumentos_musicais"/>
    <x v="33"/>
    <n v="11"/>
    <n v="11"/>
    <n v="4903.99"/>
    <n v="4583.3100000000004"/>
    <n v="320.68"/>
  </r>
  <r>
    <d v="2017-08-28T00:00:00"/>
    <s v="pet_shop"/>
    <x v="8"/>
    <n v="22"/>
    <n v="24"/>
    <n v="4624.6499999999996"/>
    <n v="4035.69"/>
    <n v="588.96"/>
  </r>
  <r>
    <d v="2017-08-28T00:00:00"/>
    <s v="moveis_escritorio"/>
    <x v="31"/>
    <n v="10"/>
    <n v="17"/>
    <n v="3951.89"/>
    <n v="3193.93"/>
    <n v="757.96"/>
  </r>
  <r>
    <d v="2017-08-28T00:00:00"/>
    <s v="telefonia"/>
    <x v="20"/>
    <n v="35"/>
    <n v="35"/>
    <n v="3883.59"/>
    <n v="3260.96"/>
    <n v="622.63"/>
  </r>
  <r>
    <d v="2017-08-28T00:00:00"/>
    <s v="perfumaria"/>
    <x v="26"/>
    <n v="26"/>
    <n v="26"/>
    <n v="2884.65"/>
    <n v="2518.75"/>
    <n v="365.9"/>
  </r>
  <r>
    <d v="2017-08-28T00:00:00"/>
    <s v="automotivo"/>
    <x v="12"/>
    <n v="23"/>
    <n v="23"/>
    <n v="2764.33"/>
    <n v="2335.67"/>
    <n v="428.66"/>
  </r>
  <r>
    <d v="2017-08-28T00:00:00"/>
    <s v="consoles_games"/>
    <x v="7"/>
    <n v="23"/>
    <n v="23"/>
    <n v="2343.2399999999998"/>
    <n v="2007.4"/>
    <n v="335.84"/>
  </r>
  <r>
    <d v="2017-08-28T00:00:00"/>
    <s v="unknown"/>
    <x v="22"/>
    <n v="21"/>
    <n v="23"/>
    <n v="2100.89"/>
    <n v="1722.21"/>
    <n v="378.68"/>
  </r>
  <r>
    <d v="2017-08-28T00:00:00"/>
    <s v="eletrodomesticos"/>
    <x v="49"/>
    <n v="16"/>
    <n v="16"/>
    <n v="2023.22"/>
    <n v="1652.8"/>
    <n v="370.42"/>
  </r>
  <r>
    <d v="2017-08-28T00:00:00"/>
    <s v="fashion_bolsas_e_acessorios"/>
    <x v="3"/>
    <n v="16"/>
    <n v="17"/>
    <n v="2018.99"/>
    <n v="1724.26"/>
    <n v="294.73"/>
  </r>
  <r>
    <d v="2017-08-28T00:00:00"/>
    <s v="casa_conforto"/>
    <x v="44"/>
    <n v="9"/>
    <n v="9"/>
    <n v="1667.99"/>
    <n v="1477.3"/>
    <n v="190.69"/>
  </r>
  <r>
    <d v="2017-08-28T00:00:00"/>
    <s v="eletroportateis"/>
    <x v="18"/>
    <n v="6"/>
    <n v="6"/>
    <n v="1666.64"/>
    <n v="1480.87"/>
    <n v="185.77"/>
  </r>
  <r>
    <d v="2017-08-28T00:00:00"/>
    <s v="malas_acessorios"/>
    <x v="32"/>
    <n v="10"/>
    <n v="10"/>
    <n v="1316.26"/>
    <n v="1100.03"/>
    <n v="216.23"/>
  </r>
  <r>
    <d v="2017-08-28T00:00:00"/>
    <s v="climatizacao"/>
    <x v="29"/>
    <n v="3"/>
    <n v="4"/>
    <n v="1277.4100000000001"/>
    <n v="1219.04"/>
    <n v="58.37"/>
  </r>
  <r>
    <d v="2017-08-28T00:00:00"/>
    <s v="livros_interesse_geral"/>
    <x v="35"/>
    <n v="10"/>
    <n v="10"/>
    <n v="994.96"/>
    <n v="839.59"/>
    <n v="155.37"/>
  </r>
  <r>
    <d v="2017-08-28T00:00:00"/>
    <s v="papelaria"/>
    <x v="15"/>
    <n v="9"/>
    <n v="10"/>
    <n v="812.39"/>
    <n v="660.8"/>
    <n v="151.59"/>
  </r>
  <r>
    <d v="2017-08-28T00:00:00"/>
    <s v="eletronicos"/>
    <x v="21"/>
    <n v="14"/>
    <n v="14"/>
    <n v="736.75"/>
    <n v="525.09"/>
    <n v="211.66"/>
  </r>
  <r>
    <d v="2017-08-28T00:00:00"/>
    <s v="construcao_ferramentas_construcao"/>
    <x v="43"/>
    <n v="2"/>
    <n v="2"/>
    <n v="642.77"/>
    <n v="588"/>
    <n v="54.77"/>
  </r>
  <r>
    <d v="2017-08-28T00:00:00"/>
    <s v="moveis_sala"/>
    <x v="30"/>
    <n v="3"/>
    <n v="3"/>
    <n v="509.82"/>
    <n v="439.88"/>
    <n v="69.94"/>
  </r>
  <r>
    <d v="2017-08-28T00:00:00"/>
    <s v="moveis_colchao_e_estofado"/>
    <x v="62"/>
    <n v="1"/>
    <n v="1"/>
    <n v="482.69"/>
    <n v="399.99"/>
    <n v="82.7"/>
  </r>
  <r>
    <d v="2017-08-28T00:00:00"/>
    <s v="market_place"/>
    <x v="24"/>
    <n v="3"/>
    <n v="3"/>
    <n v="455.71"/>
    <n v="389.73"/>
    <n v="65.98"/>
  </r>
  <r>
    <d v="2017-08-28T00:00:00"/>
    <s v="eletrodomesticos_2"/>
    <x v="23"/>
    <n v="2"/>
    <n v="2"/>
    <n v="384.03"/>
    <n v="343.8"/>
    <n v="40.229999999999997"/>
  </r>
  <r>
    <d v="2017-08-28T00:00:00"/>
    <s v="fashion_esporte"/>
    <x v="55"/>
    <n v="1"/>
    <n v="1"/>
    <n v="314.37"/>
    <n v="205.9"/>
    <n v="108.47"/>
  </r>
  <r>
    <d v="2017-08-28T00:00:00"/>
    <s v="construcao_ferramentas_iluminacao"/>
    <x v="68"/>
    <n v="1"/>
    <n v="1"/>
    <n v="269.52999999999997"/>
    <n v="229"/>
    <n v="40.53"/>
  </r>
  <r>
    <d v="2017-08-28T00:00:00"/>
    <s v="moveis_quarto"/>
    <x v="6"/>
    <n v="1"/>
    <n v="1"/>
    <n v="263.66000000000003"/>
    <n v="229"/>
    <n v="34.659999999999997"/>
  </r>
  <r>
    <d v="2017-08-28T00:00:00"/>
    <s v="livros_tecnicos"/>
    <x v="51"/>
    <n v="3"/>
    <n v="3"/>
    <n v="242.17"/>
    <n v="207.9"/>
    <n v="34.270000000000003"/>
  </r>
  <r>
    <d v="2017-08-28T00:00:00"/>
    <s v="agro_industria_e_comercio"/>
    <x v="40"/>
    <n v="1"/>
    <n v="4"/>
    <n v="224.6"/>
    <n v="88"/>
    <n v="136.6"/>
  </r>
  <r>
    <d v="2017-08-28T00:00:00"/>
    <s v="fashion_calcados"/>
    <x v="28"/>
    <n v="2"/>
    <n v="2"/>
    <n v="201.25"/>
    <n v="169.8"/>
    <n v="31.45"/>
  </r>
  <r>
    <d v="2017-08-28T00:00:00"/>
    <s v="alimentos_bebidas"/>
    <x v="57"/>
    <n v="3"/>
    <n v="4"/>
    <n v="182.1"/>
    <n v="131.66999999999999"/>
    <n v="50.43"/>
  </r>
  <r>
    <d v="2017-08-28T00:00:00"/>
    <s v="fashion_underwear_e_moda_praia"/>
    <x v="27"/>
    <n v="2"/>
    <n v="2"/>
    <n v="176.21"/>
    <n v="149.80000000000001"/>
    <n v="26.41"/>
  </r>
  <r>
    <d v="2017-08-28T00:00:00"/>
    <s v="moveis_cozinha_area_de_servico_jantar_e_jardim"/>
    <x v="36"/>
    <n v="2"/>
    <n v="2"/>
    <n v="165.9"/>
    <n v="148.4"/>
    <n v="17.5"/>
  </r>
  <r>
    <d v="2017-08-28T00:00:00"/>
    <s v="la_cuisine"/>
    <x v="59"/>
    <n v="1"/>
    <n v="1"/>
    <n v="160.46"/>
    <n v="139"/>
    <n v="21.46"/>
  </r>
  <r>
    <d v="2017-08-28T00:00:00"/>
    <s v="construcao_ferramentas_jardim"/>
    <x v="47"/>
    <n v="2"/>
    <n v="2"/>
    <n v="124.83"/>
    <n v="91.6"/>
    <n v="33.229999999999997"/>
  </r>
  <r>
    <d v="2017-08-28T00:00:00"/>
    <s v="tablets_impressao_imagem"/>
    <x v="42"/>
    <n v="1"/>
    <n v="1"/>
    <n v="124.51"/>
    <n v="109"/>
    <n v="15.51"/>
  </r>
  <r>
    <d v="2017-08-28T00:00:00"/>
    <s v="fashion_roupa_masculina"/>
    <x v="25"/>
    <n v="1"/>
    <n v="1"/>
    <n v="81.89"/>
    <n v="69.900000000000006"/>
    <n v="11.99"/>
  </r>
  <r>
    <d v="2017-08-28T00:00:00"/>
    <s v="telefonia_fixa"/>
    <x v="11"/>
    <n v="2"/>
    <n v="2"/>
    <n v="78.180000000000007"/>
    <n v="49.98"/>
    <n v="28.2"/>
  </r>
  <r>
    <d v="2017-08-28T00:00:00"/>
    <s v="livros_importados"/>
    <x v="61"/>
    <n v="1"/>
    <n v="1"/>
    <n v="70.34"/>
    <n v="61"/>
    <n v="9.34"/>
  </r>
  <r>
    <d v="2017-08-28T00:00:00"/>
    <s v="fashion_roupa_feminina"/>
    <x v="37"/>
    <n v="1"/>
    <n v="1"/>
    <n v="62.1"/>
    <n v="47"/>
    <n v="15.1"/>
  </r>
  <r>
    <d v="2017-08-28T00:00:00"/>
    <s v="artes"/>
    <x v="56"/>
    <n v="1"/>
    <n v="1"/>
    <n v="60"/>
    <n v="44.9"/>
    <n v="15.1"/>
  </r>
  <r>
    <d v="2017-08-28T00:00:00"/>
    <s v="casa_conforto_2"/>
    <x v="38"/>
    <n v="1"/>
    <n v="2"/>
    <n v="49.5"/>
    <n v="25.8"/>
    <n v="23.7"/>
  </r>
  <r>
    <d v="2017-08-28T00:00:00"/>
    <s v="dvds_blu_ray"/>
    <x v="45"/>
    <n v="1"/>
    <n v="1"/>
    <n v="45.53"/>
    <n v="19.899999999999999"/>
    <n v="25.63"/>
  </r>
  <r>
    <d v="2017-09-04T00:00:00"/>
    <s v="pcs"/>
    <x v="41"/>
    <n v="15"/>
    <n v="15"/>
    <n v="19258.36"/>
    <n v="18648.98"/>
    <n v="609.38"/>
  </r>
  <r>
    <d v="2017-09-04T00:00:00"/>
    <s v="beleza_saude"/>
    <x v="0"/>
    <n v="81"/>
    <n v="85"/>
    <n v="14583.5"/>
    <n v="12620.82"/>
    <n v="1962.68"/>
  </r>
  <r>
    <d v="2017-09-04T00:00:00"/>
    <s v="esporte_lazer"/>
    <x v="16"/>
    <n v="80"/>
    <n v="88"/>
    <n v="12176.27"/>
    <n v="10445.98"/>
    <n v="1730.29"/>
  </r>
  <r>
    <d v="2017-09-04T00:00:00"/>
    <s v="cama_mesa_banho"/>
    <x v="9"/>
    <n v="86"/>
    <n v="95"/>
    <n v="11450.08"/>
    <n v="9734.7199999999993"/>
    <n v="1715.36"/>
  </r>
  <r>
    <d v="2017-09-04T00:00:00"/>
    <s v="relogios_presentes"/>
    <x v="5"/>
    <n v="52"/>
    <n v="54"/>
    <n v="9681.5400000000009"/>
    <n v="8824.2099999999991"/>
    <n v="857.33"/>
  </r>
  <r>
    <d v="2017-09-04T00:00:00"/>
    <s v="moveis_decoracao"/>
    <x v="10"/>
    <n v="68"/>
    <n v="85"/>
    <n v="9595.2999999999993"/>
    <n v="7624.89"/>
    <n v="1970.41"/>
  </r>
  <r>
    <d v="2017-09-04T00:00:00"/>
    <s v="cool_stuff"/>
    <x v="1"/>
    <n v="42"/>
    <n v="42"/>
    <n v="7700.99"/>
    <n v="6698.28"/>
    <n v="1002.71"/>
  </r>
  <r>
    <d v="2017-09-04T00:00:00"/>
    <s v="telefonia"/>
    <x v="20"/>
    <n v="47"/>
    <n v="52"/>
    <n v="7333.31"/>
    <n v="6427.05"/>
    <n v="906.26"/>
  </r>
  <r>
    <d v="2017-09-04T00:00:00"/>
    <s v="informatica_acessorios"/>
    <x v="19"/>
    <n v="54"/>
    <n v="56"/>
    <n v="6918.76"/>
    <n v="5930.51"/>
    <n v="988.25"/>
  </r>
  <r>
    <d v="2017-09-04T00:00:00"/>
    <s v="utilidades_domesticas"/>
    <x v="17"/>
    <n v="42"/>
    <n v="47"/>
    <n v="5822.61"/>
    <n v="4920.76"/>
    <n v="901.85"/>
  </r>
  <r>
    <d v="2017-09-04T00:00:00"/>
    <s v="ferramentas_jardim"/>
    <x v="2"/>
    <n v="43"/>
    <n v="49"/>
    <n v="5605.78"/>
    <n v="4568.0600000000004"/>
    <n v="1037.72"/>
  </r>
  <r>
    <d v="2017-09-04T00:00:00"/>
    <s v="brinquedos"/>
    <x v="4"/>
    <n v="45"/>
    <n v="55"/>
    <n v="4910.3999999999996"/>
    <n v="3991.43"/>
    <n v="918.97"/>
  </r>
  <r>
    <d v="2017-09-04T00:00:00"/>
    <s v="bebes"/>
    <x v="13"/>
    <n v="29"/>
    <n v="31"/>
    <n v="4527.6099999999997"/>
    <n v="3832.65"/>
    <n v="694.96"/>
  </r>
  <r>
    <d v="2017-09-04T00:00:00"/>
    <s v="perfumaria"/>
    <x v="26"/>
    <n v="26"/>
    <n v="33"/>
    <n v="3636.79"/>
    <n v="3160.07"/>
    <n v="476.72"/>
  </r>
  <r>
    <d v="2017-09-04T00:00:00"/>
    <s v="automotivo"/>
    <x v="12"/>
    <n v="17"/>
    <n v="18"/>
    <n v="3469.29"/>
    <n v="2885.79"/>
    <n v="583.5"/>
  </r>
  <r>
    <d v="2017-09-04T00:00:00"/>
    <s v="fashion_bolsas_e_acessorios"/>
    <x v="3"/>
    <n v="18"/>
    <n v="24"/>
    <n v="2553.34"/>
    <n v="2169.37"/>
    <n v="383.97"/>
  </r>
  <r>
    <d v="2017-09-04T00:00:00"/>
    <s v="moveis_escritorio"/>
    <x v="31"/>
    <n v="7"/>
    <n v="10"/>
    <n v="2275.6799999999998"/>
    <n v="1862.67"/>
    <n v="413.01"/>
  </r>
  <r>
    <d v="2017-09-04T00:00:00"/>
    <s v="pet_shop"/>
    <x v="8"/>
    <n v="18"/>
    <n v="20"/>
    <n v="1959.38"/>
    <n v="1584.13"/>
    <n v="375.25"/>
  </r>
  <r>
    <d v="2017-09-04T00:00:00"/>
    <s v="papelaria"/>
    <x v="15"/>
    <n v="16"/>
    <n v="18"/>
    <n v="1801.39"/>
    <n v="1486.57"/>
    <n v="314.82"/>
  </r>
  <r>
    <d v="2017-09-04T00:00:00"/>
    <s v="unknown"/>
    <x v="22"/>
    <n v="14"/>
    <n v="18"/>
    <n v="1655.62"/>
    <n v="1311.15"/>
    <n v="344.47"/>
  </r>
  <r>
    <d v="2017-09-04T00:00:00"/>
    <s v="consoles_games"/>
    <x v="7"/>
    <n v="14"/>
    <n v="18"/>
    <n v="1633.51"/>
    <n v="1356.26"/>
    <n v="277.25"/>
  </r>
  <r>
    <d v="2017-09-04T00:00:00"/>
    <s v="instrumentos_musicais"/>
    <x v="33"/>
    <n v="4"/>
    <n v="4"/>
    <n v="1374.82"/>
    <n v="1312.8"/>
    <n v="62.02"/>
  </r>
  <r>
    <d v="2017-09-04T00:00:00"/>
    <s v="eletrodomesticos_2"/>
    <x v="23"/>
    <n v="3"/>
    <n v="3"/>
    <n v="1246.53"/>
    <n v="1065.8"/>
    <n v="180.73"/>
  </r>
  <r>
    <d v="2017-09-04T00:00:00"/>
    <s v="eletronicos"/>
    <x v="21"/>
    <n v="11"/>
    <n v="11"/>
    <n v="1039.74"/>
    <n v="813.9"/>
    <n v="225.84"/>
  </r>
  <r>
    <d v="2017-09-04T00:00:00"/>
    <s v="construcao_ferramentas_construcao"/>
    <x v="43"/>
    <n v="3"/>
    <n v="5"/>
    <n v="980.87"/>
    <n v="887.7"/>
    <n v="93.17"/>
  </r>
  <r>
    <d v="2017-09-04T00:00:00"/>
    <s v="malas_acessorios"/>
    <x v="32"/>
    <n v="9"/>
    <n v="9"/>
    <n v="954.42"/>
    <n v="774.6"/>
    <n v="179.82"/>
  </r>
  <r>
    <d v="2017-09-04T00:00:00"/>
    <s v="construcao_ferramentas_ferramentas"/>
    <x v="60"/>
    <n v="2"/>
    <n v="2"/>
    <n v="939.3"/>
    <n v="896.9"/>
    <n v="42.4"/>
  </r>
  <r>
    <d v="2017-09-04T00:00:00"/>
    <s v="portateis_casa_forno_e_cafe"/>
    <x v="66"/>
    <n v="1"/>
    <n v="1"/>
    <n v="673.47"/>
    <n v="640.99"/>
    <n v="32.479999999999997"/>
  </r>
  <r>
    <d v="2017-09-04T00:00:00"/>
    <s v="eletrodomesticos"/>
    <x v="49"/>
    <n v="1"/>
    <n v="1"/>
    <n v="670.3"/>
    <n v="498.8"/>
    <n v="171.5"/>
  </r>
  <r>
    <d v="2017-09-04T00:00:00"/>
    <s v="casa_conforto"/>
    <x v="44"/>
    <n v="1"/>
    <n v="5"/>
    <n v="553.89"/>
    <n v="492.95"/>
    <n v="60.94"/>
  </r>
  <r>
    <d v="2017-09-04T00:00:00"/>
    <s v="audio"/>
    <x v="46"/>
    <n v="3"/>
    <n v="3"/>
    <n v="447.04"/>
    <n v="397.99"/>
    <n v="49.05"/>
  </r>
  <r>
    <d v="2017-09-04T00:00:00"/>
    <s v="climatizacao"/>
    <x v="29"/>
    <n v="3"/>
    <n v="3"/>
    <n v="436.6"/>
    <n v="374.26"/>
    <n v="62.34"/>
  </r>
  <r>
    <d v="2017-09-04T00:00:00"/>
    <s v="agro_industria_e_comercio"/>
    <x v="40"/>
    <n v="1"/>
    <n v="1"/>
    <n v="418.04"/>
    <n v="398"/>
    <n v="20.04"/>
  </r>
  <r>
    <d v="2017-09-04T00:00:00"/>
    <s v="moveis_sala"/>
    <x v="30"/>
    <n v="3"/>
    <n v="3"/>
    <n v="399.29"/>
    <n v="317.8"/>
    <n v="81.489999999999995"/>
  </r>
  <r>
    <d v="2017-09-04T00:00:00"/>
    <s v="fashion_roupa_masculina"/>
    <x v="25"/>
    <n v="2"/>
    <n v="4"/>
    <n v="342.63"/>
    <n v="279.60000000000002"/>
    <n v="63.03"/>
  </r>
  <r>
    <d v="2017-09-04T00:00:00"/>
    <s v="artes"/>
    <x v="56"/>
    <n v="1"/>
    <n v="1"/>
    <n v="317.85000000000002"/>
    <n v="299.99"/>
    <n v="17.86"/>
  </r>
  <r>
    <d v="2017-09-04T00:00:00"/>
    <s v="eletroportateis"/>
    <x v="18"/>
    <n v="4"/>
    <n v="4"/>
    <n v="314.22000000000003"/>
    <n v="230.09"/>
    <n v="84.13"/>
  </r>
  <r>
    <d v="2017-09-04T00:00:00"/>
    <s v="fashion_underwear_e_moda_praia"/>
    <x v="27"/>
    <n v="2"/>
    <n v="2"/>
    <n v="176.1"/>
    <n v="149.80000000000001"/>
    <n v="26.3"/>
  </r>
  <r>
    <d v="2017-09-04T00:00:00"/>
    <s v="livros_interesse_geral"/>
    <x v="35"/>
    <n v="3"/>
    <n v="3"/>
    <n v="140.06"/>
    <n v="98.54"/>
    <n v="41.52"/>
  </r>
  <r>
    <d v="2017-09-04T00:00:00"/>
    <s v="market_place"/>
    <x v="24"/>
    <n v="2"/>
    <n v="2"/>
    <n v="130.99"/>
    <n v="104.89"/>
    <n v="26.1"/>
  </r>
  <r>
    <d v="2017-09-04T00:00:00"/>
    <s v="casa_construcao"/>
    <x v="48"/>
    <n v="1"/>
    <n v="1"/>
    <n v="129.86000000000001"/>
    <n v="120"/>
    <n v="9.86"/>
  </r>
  <r>
    <d v="2017-09-04T00:00:00"/>
    <s v="moveis_quarto"/>
    <x v="6"/>
    <n v="1"/>
    <n v="1"/>
    <n v="108.98"/>
    <n v="79.900000000000006"/>
    <n v="29.08"/>
  </r>
  <r>
    <d v="2017-09-04T00:00:00"/>
    <s v="bebidas"/>
    <x v="54"/>
    <n v="2"/>
    <n v="3"/>
    <n v="92.62"/>
    <n v="60.98"/>
    <n v="31.64"/>
  </r>
  <r>
    <d v="2017-09-04T00:00:00"/>
    <s v="alimentos"/>
    <x v="39"/>
    <n v="1"/>
    <n v="1"/>
    <n v="73.13"/>
    <n v="56.97"/>
    <n v="16.16"/>
  </r>
  <r>
    <d v="2017-09-04T00:00:00"/>
    <s v="artigos_de_natal"/>
    <x v="63"/>
    <n v="1"/>
    <n v="1"/>
    <n v="71.27"/>
    <n v="57"/>
    <n v="14.27"/>
  </r>
  <r>
    <d v="2017-09-04T00:00:00"/>
    <s v="alimentos_bebidas"/>
    <x v="57"/>
    <n v="1"/>
    <n v="1"/>
    <n v="54.6"/>
    <n v="40.5"/>
    <n v="14.1"/>
  </r>
  <r>
    <d v="2017-09-04T00:00:00"/>
    <s v="fashion_calcados"/>
    <x v="28"/>
    <n v="1"/>
    <n v="1"/>
    <n v="53.28"/>
    <n v="27.9"/>
    <n v="25.38"/>
  </r>
  <r>
    <d v="2017-09-04T00:00:00"/>
    <s v="tablets_impressao_imagem"/>
    <x v="42"/>
    <n v="1"/>
    <n v="1"/>
    <n v="51"/>
    <n v="35.9"/>
    <n v="15.1"/>
  </r>
  <r>
    <d v="2017-09-04T00:00:00"/>
    <s v="casa_conforto_2"/>
    <x v="38"/>
    <n v="1"/>
    <n v="1"/>
    <n v="29.69"/>
    <n v="12.9"/>
    <n v="16.79"/>
  </r>
  <r>
    <d v="2017-09-11T00:00:00"/>
    <s v="cama_mesa_banho"/>
    <x v="9"/>
    <n v="145"/>
    <n v="164"/>
    <n v="18505.939999999999"/>
    <n v="15434.14"/>
    <n v="3071.8"/>
  </r>
  <r>
    <d v="2017-09-11T00:00:00"/>
    <s v="beleza_saude"/>
    <x v="0"/>
    <n v="100"/>
    <n v="106"/>
    <n v="17413.95"/>
    <n v="15286.97"/>
    <n v="2126.98"/>
  </r>
  <r>
    <d v="2017-09-11T00:00:00"/>
    <s v="esporte_lazer"/>
    <x v="16"/>
    <n v="114"/>
    <n v="123"/>
    <n v="13440.39"/>
    <n v="11251.19"/>
    <n v="2189.1999999999998"/>
  </r>
  <r>
    <d v="2017-09-11T00:00:00"/>
    <s v="relogios_presentes"/>
    <x v="5"/>
    <n v="63"/>
    <n v="64"/>
    <n v="12713.54"/>
    <n v="11664.96"/>
    <n v="1048.58"/>
  </r>
  <r>
    <d v="2017-09-11T00:00:00"/>
    <s v="moveis_decoracao"/>
    <x v="10"/>
    <n v="65"/>
    <n v="76"/>
    <n v="10909.81"/>
    <n v="9200.59"/>
    <n v="1709.22"/>
  </r>
  <r>
    <d v="2017-09-11T00:00:00"/>
    <s v="cool_stuff"/>
    <x v="1"/>
    <n v="47"/>
    <n v="49"/>
    <n v="9408.49"/>
    <n v="8405.6200000000008"/>
    <n v="1002.87"/>
  </r>
  <r>
    <d v="2017-09-11T00:00:00"/>
    <s v="bebes"/>
    <x v="13"/>
    <n v="47"/>
    <n v="50"/>
    <n v="9106.86"/>
    <n v="8016.07"/>
    <n v="1090.79"/>
  </r>
  <r>
    <d v="2017-09-11T00:00:00"/>
    <s v="ferramentas_jardim"/>
    <x v="2"/>
    <n v="50"/>
    <n v="60"/>
    <n v="8993.36"/>
    <n v="7699.72"/>
    <n v="1293.6400000000001"/>
  </r>
  <r>
    <d v="2017-09-11T00:00:00"/>
    <s v="informatica_acessorios"/>
    <x v="19"/>
    <n v="56"/>
    <n v="72"/>
    <n v="8527.5300000000007"/>
    <n v="7018.34"/>
    <n v="1509.19"/>
  </r>
  <r>
    <d v="2017-09-11T00:00:00"/>
    <s v="brinquedos"/>
    <x v="4"/>
    <n v="69"/>
    <n v="73"/>
    <n v="8289.48"/>
    <n v="6873.14"/>
    <n v="1416.34"/>
  </r>
  <r>
    <d v="2017-09-11T00:00:00"/>
    <s v="eletroportateis"/>
    <x v="18"/>
    <n v="14"/>
    <n v="14"/>
    <n v="7734.36"/>
    <n v="7224.19"/>
    <n v="510.17"/>
  </r>
  <r>
    <d v="2017-09-11T00:00:00"/>
    <s v="pcs"/>
    <x v="41"/>
    <n v="5"/>
    <n v="5"/>
    <n v="6867.95"/>
    <n v="6629.96"/>
    <n v="237.99"/>
  </r>
  <r>
    <d v="2017-09-11T00:00:00"/>
    <s v="telefonia"/>
    <x v="20"/>
    <n v="42"/>
    <n v="46"/>
    <n v="6263.2"/>
    <n v="5434.67"/>
    <n v="828.53"/>
  </r>
  <r>
    <d v="2017-09-11T00:00:00"/>
    <s v="utilidades_domesticas"/>
    <x v="17"/>
    <n v="69"/>
    <n v="80"/>
    <n v="6261.53"/>
    <n v="4835.49"/>
    <n v="1426.04"/>
  </r>
  <r>
    <d v="2017-09-11T00:00:00"/>
    <s v="fashion_bolsas_e_acessorios"/>
    <x v="3"/>
    <n v="29"/>
    <n v="39"/>
    <n v="5095.29"/>
    <n v="4359.16"/>
    <n v="736.13"/>
  </r>
  <r>
    <d v="2017-09-11T00:00:00"/>
    <s v="perfumaria"/>
    <x v="26"/>
    <n v="38"/>
    <n v="41"/>
    <n v="4338.92"/>
    <n v="3688.31"/>
    <n v="650.61"/>
  </r>
  <r>
    <d v="2017-09-11T00:00:00"/>
    <s v="automotivo"/>
    <x v="12"/>
    <n v="22"/>
    <n v="22"/>
    <n v="2339.52"/>
    <n v="1941.55"/>
    <n v="397.97"/>
  </r>
  <r>
    <d v="2017-09-11T00:00:00"/>
    <s v="unknown"/>
    <x v="22"/>
    <n v="21"/>
    <n v="21"/>
    <n v="2281.4"/>
    <n v="1905.3"/>
    <n v="376.1"/>
  </r>
  <r>
    <d v="2017-09-11T00:00:00"/>
    <s v="pet_shop"/>
    <x v="8"/>
    <n v="12"/>
    <n v="18"/>
    <n v="2185.38"/>
    <n v="1944.21"/>
    <n v="241.17"/>
  </r>
  <r>
    <d v="2017-09-11T00:00:00"/>
    <s v="eletronicos"/>
    <x v="21"/>
    <n v="17"/>
    <n v="17"/>
    <n v="1927.38"/>
    <n v="1628.89"/>
    <n v="298.49"/>
  </r>
  <r>
    <d v="2017-09-11T00:00:00"/>
    <s v="malas_acessorios"/>
    <x v="32"/>
    <n v="10"/>
    <n v="10"/>
    <n v="1700.2"/>
    <n v="1322.68"/>
    <n v="377.52"/>
  </r>
  <r>
    <d v="2017-09-11T00:00:00"/>
    <s v="moveis_escritorio"/>
    <x v="31"/>
    <n v="8"/>
    <n v="8"/>
    <n v="1672.83"/>
    <n v="1339.7"/>
    <n v="333.13"/>
  </r>
  <r>
    <d v="2017-09-11T00:00:00"/>
    <s v="casa_conforto"/>
    <x v="44"/>
    <n v="5"/>
    <n v="6"/>
    <n v="1618.71"/>
    <n v="1435.8"/>
    <n v="182.91"/>
  </r>
  <r>
    <d v="2017-09-11T00:00:00"/>
    <s v="papelaria"/>
    <x v="15"/>
    <n v="15"/>
    <n v="17"/>
    <n v="1448.82"/>
    <n v="1098.3699999999999"/>
    <n v="350.45"/>
  </r>
  <r>
    <d v="2017-09-11T00:00:00"/>
    <s v="consoles_games"/>
    <x v="7"/>
    <n v="11"/>
    <n v="11"/>
    <n v="1444.58"/>
    <n v="1245.4000000000001"/>
    <n v="199.18"/>
  </r>
  <r>
    <d v="2017-09-11T00:00:00"/>
    <s v="casa_construcao"/>
    <x v="48"/>
    <n v="5"/>
    <n v="7"/>
    <n v="1213.01"/>
    <n v="877.81"/>
    <n v="335.2"/>
  </r>
  <r>
    <d v="2017-09-11T00:00:00"/>
    <s v="instrumentos_musicais"/>
    <x v="33"/>
    <n v="5"/>
    <n v="6"/>
    <n v="1186.4000000000001"/>
    <n v="1021.5"/>
    <n v="164.9"/>
  </r>
  <r>
    <d v="2017-09-11T00:00:00"/>
    <s v="fashion_calcados"/>
    <x v="28"/>
    <n v="8"/>
    <n v="9"/>
    <n v="1043.05"/>
    <n v="872.1"/>
    <n v="170.95"/>
  </r>
  <r>
    <d v="2017-09-11T00:00:00"/>
    <s v="agro_industria_e_comercio"/>
    <x v="40"/>
    <n v="1"/>
    <n v="1"/>
    <n v="854.33"/>
    <n v="799.99"/>
    <n v="54.34"/>
  </r>
  <r>
    <d v="2017-09-11T00:00:00"/>
    <s v="livros_tecnicos"/>
    <x v="51"/>
    <n v="6"/>
    <n v="6"/>
    <n v="728.08"/>
    <n v="623.35"/>
    <n v="104.73"/>
  </r>
  <r>
    <d v="2017-09-11T00:00:00"/>
    <s v="fashion_underwear_e_moda_praia"/>
    <x v="27"/>
    <n v="3"/>
    <n v="4"/>
    <n v="595.4"/>
    <n v="535.9"/>
    <n v="59.5"/>
  </r>
  <r>
    <d v="2017-09-11T00:00:00"/>
    <s v="livros_interesse_geral"/>
    <x v="35"/>
    <n v="5"/>
    <n v="5"/>
    <n v="526.77"/>
    <n v="444.7"/>
    <n v="82.07"/>
  </r>
  <r>
    <d v="2017-09-11T00:00:00"/>
    <s v="climatizacao"/>
    <x v="29"/>
    <n v="2"/>
    <n v="2"/>
    <n v="378.3"/>
    <n v="335.9"/>
    <n v="42.4"/>
  </r>
  <r>
    <d v="2017-09-11T00:00:00"/>
    <s v="market_place"/>
    <x v="24"/>
    <n v="4"/>
    <n v="4"/>
    <n v="352.35"/>
    <n v="272.68"/>
    <n v="79.67"/>
  </r>
  <r>
    <d v="2017-09-11T00:00:00"/>
    <s v="construcao_ferramentas_seguranca"/>
    <x v="50"/>
    <n v="2"/>
    <n v="3"/>
    <n v="346.17"/>
    <n v="307.7"/>
    <n v="38.47"/>
  </r>
  <r>
    <d v="2017-09-11T00:00:00"/>
    <s v="alimentos"/>
    <x v="39"/>
    <n v="3"/>
    <n v="7"/>
    <n v="334.89"/>
    <n v="239.79"/>
    <n v="95.1"/>
  </r>
  <r>
    <d v="2017-09-11T00:00:00"/>
    <s v="moveis_sala"/>
    <x v="30"/>
    <n v="4"/>
    <n v="4"/>
    <n v="333.98"/>
    <n v="245.69"/>
    <n v="88.29"/>
  </r>
  <r>
    <d v="2017-09-11T00:00:00"/>
    <s v="moveis_cozinha_area_de_servico_jantar_e_jardim"/>
    <x v="36"/>
    <n v="2"/>
    <n v="2"/>
    <n v="332.51"/>
    <n v="235.8"/>
    <n v="96.71"/>
  </r>
  <r>
    <d v="2017-09-11T00:00:00"/>
    <s v="fashion_roupa_masculina"/>
    <x v="25"/>
    <n v="3"/>
    <n v="3"/>
    <n v="328.13"/>
    <n v="293.8"/>
    <n v="34.33"/>
  </r>
  <r>
    <d v="2017-09-11T00:00:00"/>
    <s v="artigos_de_festas"/>
    <x v="69"/>
    <n v="1"/>
    <n v="2"/>
    <n v="303.2"/>
    <n v="269.8"/>
    <n v="33.4"/>
  </r>
  <r>
    <d v="2017-09-11T00:00:00"/>
    <s v="construcao_ferramentas_iluminacao"/>
    <x v="68"/>
    <n v="1"/>
    <n v="1"/>
    <n v="258.98"/>
    <n v="229"/>
    <n v="29.98"/>
  </r>
  <r>
    <d v="2017-09-11T00:00:00"/>
    <s v="artigos_de_natal"/>
    <x v="63"/>
    <n v="2"/>
    <n v="3"/>
    <n v="247.01"/>
    <n v="197.7"/>
    <n v="49.31"/>
  </r>
  <r>
    <d v="2017-09-11T00:00:00"/>
    <s v="audio"/>
    <x v="46"/>
    <n v="2"/>
    <n v="2"/>
    <n v="242.44"/>
    <n v="218.9"/>
    <n v="23.54"/>
  </r>
  <r>
    <d v="2017-09-11T00:00:00"/>
    <s v="bebidas"/>
    <x v="54"/>
    <n v="3"/>
    <n v="3"/>
    <n v="221.81"/>
    <n v="184"/>
    <n v="37.81"/>
  </r>
  <r>
    <d v="2017-09-11T00:00:00"/>
    <s v="sinalizacao_e_seguranca"/>
    <x v="58"/>
    <n v="2"/>
    <n v="2"/>
    <n v="183.73"/>
    <n v="158.9"/>
    <n v="24.83"/>
  </r>
  <r>
    <d v="2017-09-11T00:00:00"/>
    <s v="fashion_roupa_feminina"/>
    <x v="37"/>
    <n v="1"/>
    <n v="2"/>
    <n v="152.16"/>
    <n v="109.8"/>
    <n v="42.36"/>
  </r>
  <r>
    <d v="2017-09-11T00:00:00"/>
    <s v="moveis_colchao_e_estofado"/>
    <x v="62"/>
    <n v="1"/>
    <n v="1"/>
    <n v="133.82"/>
    <n v="86.5"/>
    <n v="47.32"/>
  </r>
  <r>
    <d v="2017-09-11T00:00:00"/>
    <s v="industria_comercio_e_negocios"/>
    <x v="53"/>
    <n v="1"/>
    <n v="1"/>
    <n v="126.2"/>
    <n v="109.99"/>
    <n v="16.21"/>
  </r>
  <r>
    <d v="2017-09-11T00:00:00"/>
    <s v="construcao_ferramentas_construcao"/>
    <x v="43"/>
    <n v="2"/>
    <n v="2"/>
    <n v="118.21"/>
    <n v="93.8"/>
    <n v="24.41"/>
  </r>
  <r>
    <d v="2017-09-11T00:00:00"/>
    <s v="seguros_e_servicos"/>
    <x v="34"/>
    <n v="1"/>
    <n v="1"/>
    <n v="115.45"/>
    <n v="100"/>
    <n v="15.45"/>
  </r>
  <r>
    <d v="2017-09-11T00:00:00"/>
    <s v="tablets_impressao_imagem"/>
    <x v="42"/>
    <n v="1"/>
    <n v="1"/>
    <n v="114.44"/>
    <n v="99"/>
    <n v="15.44"/>
  </r>
  <r>
    <d v="2017-09-11T00:00:00"/>
    <s v="cine_foto"/>
    <x v="52"/>
    <n v="1"/>
    <n v="1"/>
    <n v="102.84"/>
    <n v="69"/>
    <n v="33.840000000000003"/>
  </r>
  <r>
    <d v="2017-09-11T00:00:00"/>
    <s v="alimentos_bebidas"/>
    <x v="57"/>
    <n v="2"/>
    <n v="2"/>
    <n v="74.63"/>
    <n v="55"/>
    <n v="19.63"/>
  </r>
  <r>
    <d v="2017-09-11T00:00:00"/>
    <s v="livros_importados"/>
    <x v="61"/>
    <n v="1"/>
    <n v="1"/>
    <n v="72.34"/>
    <n v="63"/>
    <n v="9.34"/>
  </r>
  <r>
    <d v="2017-09-18T00:00:00"/>
    <s v="cama_mesa_banho"/>
    <x v="9"/>
    <n v="126"/>
    <n v="154"/>
    <n v="17215"/>
    <n v="14559.78"/>
    <n v="2655.22"/>
  </r>
  <r>
    <d v="2017-09-18T00:00:00"/>
    <s v="esporte_lazer"/>
    <x v="16"/>
    <n v="101"/>
    <n v="118"/>
    <n v="17203.57"/>
    <n v="14911.99"/>
    <n v="2291.58"/>
  </r>
  <r>
    <d v="2017-09-18T00:00:00"/>
    <s v="cool_stuff"/>
    <x v="1"/>
    <n v="43"/>
    <n v="46"/>
    <n v="11067.35"/>
    <n v="9910.25"/>
    <n v="1157.0999999999999"/>
  </r>
  <r>
    <d v="2017-09-18T00:00:00"/>
    <s v="beleza_saude"/>
    <x v="0"/>
    <n v="77"/>
    <n v="83"/>
    <n v="11041"/>
    <n v="9501.64"/>
    <n v="1539.36"/>
  </r>
  <r>
    <d v="2017-09-18T00:00:00"/>
    <s v="relogios_presentes"/>
    <x v="5"/>
    <n v="64"/>
    <n v="67"/>
    <n v="10935.33"/>
    <n v="9825.4500000000007"/>
    <n v="1109.8800000000001"/>
  </r>
  <r>
    <d v="2017-09-18T00:00:00"/>
    <s v="brinquedos"/>
    <x v="4"/>
    <n v="67"/>
    <n v="74"/>
    <n v="10047.33"/>
    <n v="8583.6"/>
    <n v="1463.73"/>
  </r>
  <r>
    <d v="2017-09-18T00:00:00"/>
    <s v="informatica_acessorios"/>
    <x v="19"/>
    <n v="46"/>
    <n v="50"/>
    <n v="9088.15"/>
    <n v="8004.06"/>
    <n v="1084.0899999999999"/>
  </r>
  <r>
    <d v="2017-09-18T00:00:00"/>
    <s v="moveis_decoracao"/>
    <x v="10"/>
    <n v="62"/>
    <n v="88"/>
    <n v="9047.1200000000008"/>
    <n v="7131.9"/>
    <n v="1915.22"/>
  </r>
  <r>
    <d v="2017-09-18T00:00:00"/>
    <s v="ferramentas_jardim"/>
    <x v="2"/>
    <n v="36"/>
    <n v="45"/>
    <n v="5491.66"/>
    <n v="4508.75"/>
    <n v="982.91"/>
  </r>
  <r>
    <d v="2017-09-18T00:00:00"/>
    <s v="utilidades_domesticas"/>
    <x v="17"/>
    <n v="45"/>
    <n v="48"/>
    <n v="4572.01"/>
    <n v="3649.52"/>
    <n v="922.49"/>
  </r>
  <r>
    <d v="2017-09-18T00:00:00"/>
    <s v="perfumaria"/>
    <x v="26"/>
    <n v="37"/>
    <n v="43"/>
    <n v="4366.59"/>
    <n v="3808.25"/>
    <n v="558.34"/>
  </r>
  <r>
    <d v="2017-09-18T00:00:00"/>
    <s v="bebes"/>
    <x v="13"/>
    <n v="32"/>
    <n v="34"/>
    <n v="4011.27"/>
    <n v="3385.36"/>
    <n v="625.91"/>
  </r>
  <r>
    <d v="2017-09-18T00:00:00"/>
    <s v="moveis_escritorio"/>
    <x v="31"/>
    <n v="12"/>
    <n v="25"/>
    <n v="3634.74"/>
    <n v="2863.02"/>
    <n v="771.72"/>
  </r>
  <r>
    <d v="2017-09-18T00:00:00"/>
    <s v="automotivo"/>
    <x v="12"/>
    <n v="27"/>
    <n v="28"/>
    <n v="3237.58"/>
    <n v="2764.41"/>
    <n v="473.17"/>
  </r>
  <r>
    <d v="2017-09-18T00:00:00"/>
    <s v="telefonia"/>
    <x v="20"/>
    <n v="24"/>
    <n v="25"/>
    <n v="2853.49"/>
    <n v="2447.12"/>
    <n v="406.37"/>
  </r>
  <r>
    <d v="2017-09-18T00:00:00"/>
    <s v="fashion_bolsas_e_acessorios"/>
    <x v="3"/>
    <n v="27"/>
    <n v="29"/>
    <n v="2665.86"/>
    <n v="2228.66"/>
    <n v="437.2"/>
  </r>
  <r>
    <d v="2017-09-18T00:00:00"/>
    <s v="pet_shop"/>
    <x v="8"/>
    <n v="17"/>
    <n v="17"/>
    <n v="2349.5700000000002"/>
    <n v="2043.35"/>
    <n v="306.22000000000003"/>
  </r>
  <r>
    <d v="2017-09-18T00:00:00"/>
    <s v="casa_conforto"/>
    <x v="44"/>
    <n v="12"/>
    <n v="13"/>
    <n v="1936.67"/>
    <n v="1708.09"/>
    <n v="228.58"/>
  </r>
  <r>
    <d v="2017-09-18T00:00:00"/>
    <s v="papelaria"/>
    <x v="15"/>
    <n v="16"/>
    <n v="16"/>
    <n v="1524.95"/>
    <n v="1268.3900000000001"/>
    <n v="256.56"/>
  </r>
  <r>
    <d v="2017-09-18T00:00:00"/>
    <s v="unknown"/>
    <x v="22"/>
    <n v="10"/>
    <n v="12"/>
    <n v="1437.82"/>
    <n v="1201.58"/>
    <n v="236.24"/>
  </r>
  <r>
    <d v="2017-09-18T00:00:00"/>
    <s v="pcs"/>
    <x v="41"/>
    <n v="1"/>
    <n v="1"/>
    <n v="1391.89"/>
    <n v="1349.99"/>
    <n v="41.9"/>
  </r>
  <r>
    <d v="2017-09-18T00:00:00"/>
    <s v="malas_acessorios"/>
    <x v="32"/>
    <n v="12"/>
    <n v="13"/>
    <n v="1233.18"/>
    <n v="1020.17"/>
    <n v="213.01"/>
  </r>
  <r>
    <d v="2017-09-18T00:00:00"/>
    <s v="consoles_games"/>
    <x v="7"/>
    <n v="3"/>
    <n v="3"/>
    <n v="1205.76"/>
    <n v="1138"/>
    <n v="67.760000000000005"/>
  </r>
  <r>
    <d v="2017-09-18T00:00:00"/>
    <s v="eletronicos"/>
    <x v="21"/>
    <n v="15"/>
    <n v="15"/>
    <n v="1179.83"/>
    <n v="859.88"/>
    <n v="319.95"/>
  </r>
  <r>
    <d v="2017-09-18T00:00:00"/>
    <s v="agro_industria_e_comercio"/>
    <x v="40"/>
    <n v="1"/>
    <n v="2"/>
    <n v="847.32"/>
    <n v="796"/>
    <n v="51.32"/>
  </r>
  <r>
    <d v="2017-09-18T00:00:00"/>
    <s v="fashion_underwear_e_moda_praia"/>
    <x v="27"/>
    <n v="6"/>
    <n v="7"/>
    <n v="699.28"/>
    <n v="591.4"/>
    <n v="107.88"/>
  </r>
  <r>
    <d v="2017-09-18T00:00:00"/>
    <s v="alimentos"/>
    <x v="39"/>
    <n v="7"/>
    <n v="7"/>
    <n v="684.92"/>
    <n v="582.22"/>
    <n v="102.7"/>
  </r>
  <r>
    <d v="2017-09-18T00:00:00"/>
    <s v="eletrodomesticos_2"/>
    <x v="23"/>
    <n v="3"/>
    <n v="3"/>
    <n v="682.09"/>
    <n v="562"/>
    <n v="120.09"/>
  </r>
  <r>
    <d v="2017-09-18T00:00:00"/>
    <s v="moveis_quarto"/>
    <x v="6"/>
    <n v="1"/>
    <n v="2"/>
    <n v="627.66"/>
    <n v="469.8"/>
    <n v="157.86000000000001"/>
  </r>
  <r>
    <d v="2017-09-18T00:00:00"/>
    <s v="construcao_ferramentas_seguranca"/>
    <x v="50"/>
    <n v="1"/>
    <n v="1"/>
    <n v="452.98"/>
    <n v="436.9"/>
    <n v="16.079999999999998"/>
  </r>
  <r>
    <d v="2017-09-18T00:00:00"/>
    <s v="instrumentos_musicais"/>
    <x v="33"/>
    <n v="3"/>
    <n v="3"/>
    <n v="431.84"/>
    <n v="371.8"/>
    <n v="60.04"/>
  </r>
  <r>
    <d v="2017-09-18T00:00:00"/>
    <s v="market_place"/>
    <x v="24"/>
    <n v="2"/>
    <n v="2"/>
    <n v="398.64"/>
    <n v="349"/>
    <n v="49.64"/>
  </r>
  <r>
    <d v="2017-09-18T00:00:00"/>
    <s v="livros_tecnicos"/>
    <x v="51"/>
    <n v="1"/>
    <n v="1"/>
    <n v="283.44"/>
    <n v="269"/>
    <n v="14.44"/>
  </r>
  <r>
    <d v="2017-09-18T00:00:00"/>
    <s v="eletrodomesticos"/>
    <x v="49"/>
    <n v="3"/>
    <n v="3"/>
    <n v="262.92"/>
    <n v="209.7"/>
    <n v="53.22"/>
  </r>
  <r>
    <d v="2017-09-18T00:00:00"/>
    <s v="alimentos_bebidas"/>
    <x v="57"/>
    <n v="2"/>
    <n v="5"/>
    <n v="242.39"/>
    <n v="163.36000000000001"/>
    <n v="79.03"/>
  </r>
  <r>
    <d v="2017-09-18T00:00:00"/>
    <s v="audio"/>
    <x v="46"/>
    <n v="2"/>
    <n v="2"/>
    <n v="226.36"/>
    <n v="187"/>
    <n v="39.36"/>
  </r>
  <r>
    <d v="2017-09-18T00:00:00"/>
    <s v="sinalizacao_e_seguranca"/>
    <x v="58"/>
    <n v="2"/>
    <n v="6"/>
    <n v="224.51"/>
    <n v="163.5"/>
    <n v="61.01"/>
  </r>
  <r>
    <d v="2017-09-18T00:00:00"/>
    <s v="fashion_roupa_masculina"/>
    <x v="25"/>
    <n v="2"/>
    <n v="3"/>
    <n v="217.96"/>
    <n v="169.7"/>
    <n v="48.26"/>
  </r>
  <r>
    <d v="2017-09-18T00:00:00"/>
    <s v="fashion_roupa_feminina"/>
    <x v="37"/>
    <n v="1"/>
    <n v="1"/>
    <n v="216.05"/>
    <n v="198.9"/>
    <n v="17.149999999999999"/>
  </r>
  <r>
    <d v="2017-09-18T00:00:00"/>
    <s v="eletroportateis"/>
    <x v="18"/>
    <n v="2"/>
    <n v="2"/>
    <n v="211.84"/>
    <n v="182.79"/>
    <n v="29.05"/>
  </r>
  <r>
    <d v="2017-09-18T00:00:00"/>
    <s v="livros_importados"/>
    <x v="61"/>
    <n v="1"/>
    <n v="2"/>
    <n v="184.88"/>
    <n v="166"/>
    <n v="18.88"/>
  </r>
  <r>
    <d v="2017-09-18T00:00:00"/>
    <s v="construcao_ferramentas_jardim"/>
    <x v="47"/>
    <n v="2"/>
    <n v="2"/>
    <n v="180.04"/>
    <n v="133.80000000000001"/>
    <n v="46.24"/>
  </r>
  <r>
    <d v="2017-09-18T00:00:00"/>
    <s v="telefonia_fixa"/>
    <x v="11"/>
    <n v="2"/>
    <n v="2"/>
    <n v="82.18"/>
    <n v="52.98"/>
    <n v="29.2"/>
  </r>
  <r>
    <d v="2017-09-18T00:00:00"/>
    <s v="artes"/>
    <x v="56"/>
    <n v="1"/>
    <n v="1"/>
    <n v="66.25"/>
    <n v="48.65"/>
    <n v="17.600000000000001"/>
  </r>
  <r>
    <d v="2017-09-18T00:00:00"/>
    <s v="moveis_cozinha_area_de_servico_jantar_e_jardim"/>
    <x v="36"/>
    <n v="1"/>
    <n v="1"/>
    <n v="55.75"/>
    <n v="43.9"/>
    <n v="11.85"/>
  </r>
  <r>
    <d v="2017-09-18T00:00:00"/>
    <s v="casa_construcao"/>
    <x v="48"/>
    <n v="1"/>
    <n v="1"/>
    <n v="47.02"/>
    <n v="29.1"/>
    <n v="17.920000000000002"/>
  </r>
  <r>
    <d v="2017-09-18T00:00:00"/>
    <s v="fashion_calcados"/>
    <x v="28"/>
    <n v="1"/>
    <n v="1"/>
    <n v="45.69"/>
    <n v="29.9"/>
    <n v="15.79"/>
  </r>
  <r>
    <d v="2017-09-18T00:00:00"/>
    <s v="dvds_blu_ray"/>
    <x v="45"/>
    <n v="1"/>
    <n v="1"/>
    <n v="45.53"/>
    <n v="19.899999999999999"/>
    <n v="25.63"/>
  </r>
  <r>
    <d v="2017-09-18T00:00:00"/>
    <s v="construcao_ferramentas_ferramentas"/>
    <x v="60"/>
    <n v="1"/>
    <n v="1"/>
    <n v="36.78"/>
    <n v="19.989999999999998"/>
    <n v="16.79"/>
  </r>
  <r>
    <d v="2017-09-18T00:00:00"/>
    <s v="moveis_sala"/>
    <x v="30"/>
    <n v="1"/>
    <n v="1"/>
    <n v="36.58"/>
    <n v="22.5"/>
    <n v="14.08"/>
  </r>
  <r>
    <d v="2017-09-25T00:00:00"/>
    <s v="telefonia_fixa"/>
    <x v="11"/>
    <n v="2"/>
    <n v="9"/>
    <n v="13829.83"/>
    <n v="13589.95"/>
    <n v="239.88"/>
  </r>
  <r>
    <d v="2017-09-25T00:00:00"/>
    <s v="beleza_saude"/>
    <x v="0"/>
    <n v="77"/>
    <n v="78"/>
    <n v="12298.05"/>
    <n v="10820.07"/>
    <n v="1477.98"/>
  </r>
  <r>
    <d v="2017-09-25T00:00:00"/>
    <s v="cama_mesa_banho"/>
    <x v="9"/>
    <n v="81"/>
    <n v="97"/>
    <n v="12031.99"/>
    <n v="10189.540000000001"/>
    <n v="1842.45"/>
  </r>
  <r>
    <d v="2017-09-25T00:00:00"/>
    <s v="esporte_lazer"/>
    <x v="16"/>
    <n v="93"/>
    <n v="101"/>
    <n v="11237.56"/>
    <n v="9516.09"/>
    <n v="1721.47"/>
  </r>
  <r>
    <d v="2017-09-25T00:00:00"/>
    <s v="brinquedos"/>
    <x v="4"/>
    <n v="82"/>
    <n v="85"/>
    <n v="10776.07"/>
    <n v="9239.7099999999991"/>
    <n v="1536.36"/>
  </r>
  <r>
    <d v="2017-09-25T00:00:00"/>
    <s v="cool_stuff"/>
    <x v="1"/>
    <n v="52"/>
    <n v="55"/>
    <n v="9546.33"/>
    <n v="8285.27"/>
    <n v="1261.06"/>
  </r>
  <r>
    <d v="2017-09-25T00:00:00"/>
    <s v="relogios_presentes"/>
    <x v="5"/>
    <n v="55"/>
    <n v="55"/>
    <n v="9388.36"/>
    <n v="8527.2000000000007"/>
    <n v="861.16"/>
  </r>
  <r>
    <d v="2017-09-25T00:00:00"/>
    <s v="pcs"/>
    <x v="41"/>
    <n v="5"/>
    <n v="5"/>
    <n v="8237.0400000000009"/>
    <n v="7999.95"/>
    <n v="237.09"/>
  </r>
  <r>
    <d v="2017-09-25T00:00:00"/>
    <s v="automotivo"/>
    <x v="12"/>
    <n v="28"/>
    <n v="37"/>
    <n v="8014.05"/>
    <n v="6932.53"/>
    <n v="1081.52"/>
  </r>
  <r>
    <d v="2017-09-25T00:00:00"/>
    <s v="ferramentas_jardim"/>
    <x v="2"/>
    <n v="41"/>
    <n v="58"/>
    <n v="7348.08"/>
    <n v="6106.46"/>
    <n v="1241.6199999999999"/>
  </r>
  <r>
    <d v="2017-09-25T00:00:00"/>
    <s v="informatica_acessorios"/>
    <x v="19"/>
    <n v="42"/>
    <n v="55"/>
    <n v="6575.59"/>
    <n v="5501.07"/>
    <n v="1074.52"/>
  </r>
  <r>
    <d v="2017-09-25T00:00:00"/>
    <s v="moveis_decoracao"/>
    <x v="10"/>
    <n v="56"/>
    <n v="63"/>
    <n v="5820.43"/>
    <n v="4655.8500000000004"/>
    <n v="1164.58"/>
  </r>
  <r>
    <d v="2017-09-25T00:00:00"/>
    <s v="utilidades_domesticas"/>
    <x v="17"/>
    <n v="40"/>
    <n v="49"/>
    <n v="5754.02"/>
    <n v="4751.41"/>
    <n v="1002.61"/>
  </r>
  <r>
    <d v="2017-09-25T00:00:00"/>
    <s v="bebes"/>
    <x v="13"/>
    <n v="38"/>
    <n v="39"/>
    <n v="5172.87"/>
    <n v="4385.04"/>
    <n v="787.83"/>
  </r>
  <r>
    <d v="2017-09-25T00:00:00"/>
    <s v="consoles_games"/>
    <x v="7"/>
    <n v="21"/>
    <n v="22"/>
    <n v="3973.78"/>
    <n v="3593.57"/>
    <n v="380.21"/>
  </r>
  <r>
    <d v="2017-09-25T00:00:00"/>
    <s v="perfumaria"/>
    <x v="26"/>
    <n v="32"/>
    <n v="34"/>
    <n v="3680.97"/>
    <n v="3144.89"/>
    <n v="536.08000000000004"/>
  </r>
  <r>
    <d v="2017-09-25T00:00:00"/>
    <s v="instrumentos_musicais"/>
    <x v="33"/>
    <n v="5"/>
    <n v="8"/>
    <n v="3651.22"/>
    <n v="3440.5"/>
    <n v="210.72"/>
  </r>
  <r>
    <d v="2017-09-25T00:00:00"/>
    <s v="telefonia"/>
    <x v="20"/>
    <n v="31"/>
    <n v="35"/>
    <n v="2966.68"/>
    <n v="2471.61"/>
    <n v="495.07"/>
  </r>
  <r>
    <d v="2017-09-25T00:00:00"/>
    <s v="papelaria"/>
    <x v="15"/>
    <n v="24"/>
    <n v="25"/>
    <n v="2745.84"/>
    <n v="2294.19"/>
    <n v="451.65"/>
  </r>
  <r>
    <d v="2017-09-25T00:00:00"/>
    <s v="fashion_bolsas_e_acessorios"/>
    <x v="3"/>
    <n v="21"/>
    <n v="23"/>
    <n v="2598.71"/>
    <n v="2239.4499999999998"/>
    <n v="359.26"/>
  </r>
  <r>
    <d v="2017-09-25T00:00:00"/>
    <s v="moveis_escritorio"/>
    <x v="31"/>
    <n v="8"/>
    <n v="11"/>
    <n v="2289.83"/>
    <n v="1781.7"/>
    <n v="508.13"/>
  </r>
  <r>
    <d v="2017-09-25T00:00:00"/>
    <s v="eletroportateis"/>
    <x v="18"/>
    <n v="5"/>
    <n v="6"/>
    <n v="2120.33"/>
    <n v="1981.7"/>
    <n v="138.63"/>
  </r>
  <r>
    <d v="2017-09-25T00:00:00"/>
    <s v="pet_shop"/>
    <x v="8"/>
    <n v="11"/>
    <n v="13"/>
    <n v="1080.0999999999999"/>
    <n v="861.44"/>
    <n v="218.66"/>
  </r>
  <r>
    <d v="2017-09-25T00:00:00"/>
    <s v="eletronicos"/>
    <x v="21"/>
    <n v="17"/>
    <n v="19"/>
    <n v="1015.5"/>
    <n v="707.59"/>
    <n v="307.91000000000003"/>
  </r>
  <r>
    <d v="2017-09-25T00:00:00"/>
    <s v="climatizacao"/>
    <x v="29"/>
    <n v="2"/>
    <n v="2"/>
    <n v="967.19"/>
    <n v="918.99"/>
    <n v="48.2"/>
  </r>
  <r>
    <d v="2017-09-25T00:00:00"/>
    <s v="casa_conforto"/>
    <x v="44"/>
    <n v="5"/>
    <n v="6"/>
    <n v="771.37"/>
    <n v="645.79999999999995"/>
    <n v="125.57"/>
  </r>
  <r>
    <d v="2017-09-25T00:00:00"/>
    <s v="unknown"/>
    <x v="22"/>
    <n v="7"/>
    <n v="12"/>
    <n v="631.6"/>
    <n v="483.13"/>
    <n v="148.47"/>
  </r>
  <r>
    <d v="2017-09-25T00:00:00"/>
    <s v="malas_acessorios"/>
    <x v="32"/>
    <n v="7"/>
    <n v="7"/>
    <n v="627.41999999999996"/>
    <n v="481.2"/>
    <n v="146.22"/>
  </r>
  <r>
    <d v="2017-09-25T00:00:00"/>
    <s v="moveis_sala"/>
    <x v="30"/>
    <n v="2"/>
    <n v="2"/>
    <n v="585.41"/>
    <n v="509.89"/>
    <n v="75.52"/>
  </r>
  <r>
    <d v="2017-09-25T00:00:00"/>
    <s v="construcao_ferramentas_seguranca"/>
    <x v="50"/>
    <n v="2"/>
    <n v="2"/>
    <n v="580.34"/>
    <n v="520.83000000000004"/>
    <n v="59.51"/>
  </r>
  <r>
    <d v="2017-09-25T00:00:00"/>
    <s v="fashion_esporte"/>
    <x v="55"/>
    <n v="2"/>
    <n v="5"/>
    <n v="500.82"/>
    <n v="384.6"/>
    <n v="116.22"/>
  </r>
  <r>
    <d v="2017-09-25T00:00:00"/>
    <s v="fashion_roupa_masculina"/>
    <x v="25"/>
    <n v="3"/>
    <n v="6"/>
    <n v="499.47"/>
    <n v="434.4"/>
    <n v="65.069999999999993"/>
  </r>
  <r>
    <d v="2017-09-25T00:00:00"/>
    <s v="livros_interesse_geral"/>
    <x v="35"/>
    <n v="4"/>
    <n v="7"/>
    <n v="396.87"/>
    <n v="288.2"/>
    <n v="108.67"/>
  </r>
  <r>
    <d v="2017-09-25T00:00:00"/>
    <s v="alimentos"/>
    <x v="39"/>
    <n v="4"/>
    <n v="4"/>
    <n v="391.18"/>
    <n v="320.81"/>
    <n v="70.37"/>
  </r>
  <r>
    <d v="2017-09-25T00:00:00"/>
    <s v="fashion_underwear_e_moda_praia"/>
    <x v="27"/>
    <n v="3"/>
    <n v="3"/>
    <n v="387.4"/>
    <n v="342.8"/>
    <n v="44.6"/>
  </r>
  <r>
    <d v="2017-09-25T00:00:00"/>
    <s v="casa_construcao"/>
    <x v="48"/>
    <n v="2"/>
    <n v="2"/>
    <n v="369.47"/>
    <n v="330.9"/>
    <n v="38.57"/>
  </r>
  <r>
    <d v="2017-09-25T00:00:00"/>
    <s v="audio"/>
    <x v="46"/>
    <n v="3"/>
    <n v="3"/>
    <n v="275.95"/>
    <n v="238.7"/>
    <n v="37.25"/>
  </r>
  <r>
    <d v="2017-09-25T00:00:00"/>
    <s v="sinalizacao_e_seguranca"/>
    <x v="58"/>
    <n v="2"/>
    <n v="2"/>
    <n v="259.87"/>
    <n v="232"/>
    <n v="27.87"/>
  </r>
  <r>
    <d v="2017-09-25T00:00:00"/>
    <s v="fashion_calcados"/>
    <x v="28"/>
    <n v="2"/>
    <n v="2"/>
    <n v="207.47"/>
    <n v="169.8"/>
    <n v="37.67"/>
  </r>
  <r>
    <d v="2017-09-25T00:00:00"/>
    <s v="eletrodomesticos"/>
    <x v="49"/>
    <n v="2"/>
    <n v="2"/>
    <n v="200.87"/>
    <n v="164.89"/>
    <n v="35.979999999999997"/>
  </r>
  <r>
    <d v="2017-09-25T00:00:00"/>
    <s v="moveis_quarto"/>
    <x v="6"/>
    <n v="1"/>
    <n v="1"/>
    <n v="187.34"/>
    <n v="159.9"/>
    <n v="27.44"/>
  </r>
  <r>
    <d v="2017-09-25T00:00:00"/>
    <s v="livros_tecnicos"/>
    <x v="51"/>
    <n v="2"/>
    <n v="2"/>
    <n v="175.49"/>
    <n v="144"/>
    <n v="31.49"/>
  </r>
  <r>
    <d v="2017-09-25T00:00:00"/>
    <s v="industria_comercio_e_negocios"/>
    <x v="53"/>
    <n v="1"/>
    <n v="1"/>
    <n v="125.51"/>
    <n v="109.99"/>
    <n v="15.52"/>
  </r>
  <r>
    <d v="2017-09-25T00:00:00"/>
    <s v="tablets_impressao_imagem"/>
    <x v="42"/>
    <n v="1"/>
    <n v="1"/>
    <n v="114.44"/>
    <n v="99"/>
    <n v="15.44"/>
  </r>
  <r>
    <d v="2017-09-25T00:00:00"/>
    <s v="fashion_roupa_infanto_juvenil"/>
    <x v="65"/>
    <n v="1"/>
    <n v="1"/>
    <n v="107.06"/>
    <n v="89.99"/>
    <n v="17.07"/>
  </r>
  <r>
    <d v="2017-09-25T00:00:00"/>
    <s v="construcao_ferramentas_construcao"/>
    <x v="43"/>
    <n v="1"/>
    <n v="2"/>
    <n v="90"/>
    <n v="59.8"/>
    <n v="30.2"/>
  </r>
  <r>
    <d v="2017-09-25T00:00:00"/>
    <s v="construcao_ferramentas_jardim"/>
    <x v="47"/>
    <n v="1"/>
    <n v="2"/>
    <n v="83.86"/>
    <n v="58.9"/>
    <n v="24.96"/>
  </r>
  <r>
    <d v="2017-09-25T00:00:00"/>
    <s v="market_place"/>
    <x v="24"/>
    <n v="1"/>
    <n v="1"/>
    <n v="75.069999999999993"/>
    <n v="59.9"/>
    <n v="15.17"/>
  </r>
  <r>
    <d v="2017-09-25T00:00:00"/>
    <s v="alimentos_bebidas"/>
    <x v="57"/>
    <n v="1"/>
    <n v="1"/>
    <n v="73.16"/>
    <n v="52"/>
    <n v="21.16"/>
  </r>
  <r>
    <d v="2017-09-25T00:00:00"/>
    <s v="artes"/>
    <x v="56"/>
    <n v="1"/>
    <n v="1"/>
    <n v="51.75"/>
    <n v="39.9"/>
    <n v="11.85"/>
  </r>
  <r>
    <d v="2017-10-02T00:00:00"/>
    <s v="esporte_lazer"/>
    <x v="16"/>
    <n v="104"/>
    <n v="116"/>
    <n v="15583.07"/>
    <n v="13336.06"/>
    <n v="2247.0100000000002"/>
  </r>
  <r>
    <d v="2017-10-02T00:00:00"/>
    <s v="relogios_presentes"/>
    <x v="5"/>
    <n v="47"/>
    <n v="54"/>
    <n v="12033.96"/>
    <n v="11247.2"/>
    <n v="786.76"/>
  </r>
  <r>
    <d v="2017-10-02T00:00:00"/>
    <s v="pcs"/>
    <x v="41"/>
    <n v="6"/>
    <n v="6"/>
    <n v="11322.86"/>
    <n v="10999.94"/>
    <n v="322.92"/>
  </r>
  <r>
    <d v="2017-10-02T00:00:00"/>
    <s v="brinquedos"/>
    <x v="4"/>
    <n v="84"/>
    <n v="86"/>
    <n v="10866.33"/>
    <n v="9378.1200000000008"/>
    <n v="1488.21"/>
  </r>
  <r>
    <d v="2017-10-02T00:00:00"/>
    <s v="beleza_saude"/>
    <x v="0"/>
    <n v="71"/>
    <n v="74"/>
    <n v="10575.31"/>
    <n v="9100.1200000000008"/>
    <n v="1475.19"/>
  </r>
  <r>
    <d v="2017-10-02T00:00:00"/>
    <s v="ferramentas_jardim"/>
    <x v="2"/>
    <n v="56"/>
    <n v="80"/>
    <n v="10191.09"/>
    <n v="8286.9599999999991"/>
    <n v="1904.13"/>
  </r>
  <r>
    <d v="2017-10-02T00:00:00"/>
    <s v="cool_stuff"/>
    <x v="1"/>
    <n v="50"/>
    <n v="50"/>
    <n v="9725.67"/>
    <n v="8503.9500000000007"/>
    <n v="1221.72"/>
  </r>
  <r>
    <d v="2017-10-02T00:00:00"/>
    <s v="cama_mesa_banho"/>
    <x v="9"/>
    <n v="82"/>
    <n v="97"/>
    <n v="9425.49"/>
    <n v="7773.14"/>
    <n v="1652.35"/>
  </r>
  <r>
    <d v="2017-10-02T00:00:00"/>
    <s v="informatica_acessorios"/>
    <x v="19"/>
    <n v="49"/>
    <n v="62"/>
    <n v="9218.76"/>
    <n v="8236.4599999999991"/>
    <n v="982.3"/>
  </r>
  <r>
    <d v="2017-10-02T00:00:00"/>
    <s v="moveis_decoracao"/>
    <x v="10"/>
    <n v="51"/>
    <n v="67"/>
    <n v="7212.4"/>
    <n v="5750.75"/>
    <n v="1461.65"/>
  </r>
  <r>
    <d v="2017-10-02T00:00:00"/>
    <s v="automotivo"/>
    <x v="12"/>
    <n v="30"/>
    <n v="33"/>
    <n v="6686.27"/>
    <n v="5797.09"/>
    <n v="889.18"/>
  </r>
  <r>
    <d v="2017-10-02T00:00:00"/>
    <s v="telefonia"/>
    <x v="20"/>
    <n v="43"/>
    <n v="48"/>
    <n v="5056.22"/>
    <n v="4330.0200000000004"/>
    <n v="726.2"/>
  </r>
  <r>
    <d v="2017-10-02T00:00:00"/>
    <s v="bebes"/>
    <x v="13"/>
    <n v="32"/>
    <n v="32"/>
    <n v="4333.95"/>
    <n v="3569.72"/>
    <n v="764.23"/>
  </r>
  <r>
    <d v="2017-10-02T00:00:00"/>
    <s v="utilidades_domesticas"/>
    <x v="17"/>
    <n v="41"/>
    <n v="48"/>
    <n v="4223.99"/>
    <n v="3330.86"/>
    <n v="893.13"/>
  </r>
  <r>
    <d v="2017-10-02T00:00:00"/>
    <s v="moveis_escritorio"/>
    <x v="31"/>
    <n v="10"/>
    <n v="19"/>
    <n v="4000.46"/>
    <n v="3229.5"/>
    <n v="770.96"/>
  </r>
  <r>
    <d v="2017-10-02T00:00:00"/>
    <s v="unknown"/>
    <x v="22"/>
    <n v="18"/>
    <n v="23"/>
    <n v="3794.3"/>
    <n v="3137.01"/>
    <n v="657.29"/>
  </r>
  <r>
    <d v="2017-10-02T00:00:00"/>
    <s v="perfumaria"/>
    <x v="26"/>
    <n v="32"/>
    <n v="33"/>
    <n v="3681.53"/>
    <n v="3003.88"/>
    <n v="677.65"/>
  </r>
  <r>
    <d v="2017-10-02T00:00:00"/>
    <s v="pet_shop"/>
    <x v="8"/>
    <n v="17"/>
    <n v="20"/>
    <n v="3656.52"/>
    <n v="3287.7"/>
    <n v="368.82"/>
  </r>
  <r>
    <d v="2017-10-02T00:00:00"/>
    <s v="malas_acessorios"/>
    <x v="32"/>
    <n v="16"/>
    <n v="16"/>
    <n v="2167.9499999999998"/>
    <n v="1720.68"/>
    <n v="447.27"/>
  </r>
  <r>
    <d v="2017-10-02T00:00:00"/>
    <s v="industria_comercio_e_negocios"/>
    <x v="53"/>
    <n v="1"/>
    <n v="1"/>
    <n v="1787.72"/>
    <n v="1699.99"/>
    <n v="87.73"/>
  </r>
  <r>
    <d v="2017-10-02T00:00:00"/>
    <s v="fashion_bolsas_e_acessorios"/>
    <x v="3"/>
    <n v="21"/>
    <n v="23"/>
    <n v="1579.34"/>
    <n v="1257.22"/>
    <n v="322.12"/>
  </r>
  <r>
    <d v="2017-10-02T00:00:00"/>
    <s v="eletroportateis"/>
    <x v="18"/>
    <n v="6"/>
    <n v="6"/>
    <n v="1453.14"/>
    <n v="1272.5999999999999"/>
    <n v="180.54"/>
  </r>
  <r>
    <d v="2017-10-02T00:00:00"/>
    <s v="papelaria"/>
    <x v="15"/>
    <n v="15"/>
    <n v="16"/>
    <n v="1448.39"/>
    <n v="1223.1199999999999"/>
    <n v="225.27"/>
  </r>
  <r>
    <d v="2017-10-02T00:00:00"/>
    <s v="casa_conforto"/>
    <x v="44"/>
    <n v="6"/>
    <n v="6"/>
    <n v="1319.43"/>
    <n v="1205.8"/>
    <n v="113.63"/>
  </r>
  <r>
    <d v="2017-10-02T00:00:00"/>
    <s v="telefonia_fixa"/>
    <x v="11"/>
    <n v="2"/>
    <n v="2"/>
    <n v="1241.6300000000001"/>
    <n v="1191.8900000000001"/>
    <n v="49.74"/>
  </r>
  <r>
    <d v="2017-10-02T00:00:00"/>
    <s v="consoles_games"/>
    <x v="7"/>
    <n v="14"/>
    <n v="14"/>
    <n v="987.28"/>
    <n v="791.26"/>
    <n v="196.02"/>
  </r>
  <r>
    <d v="2017-10-02T00:00:00"/>
    <s v="climatizacao"/>
    <x v="29"/>
    <n v="2"/>
    <n v="4"/>
    <n v="973.5"/>
    <n v="890.52"/>
    <n v="82.98"/>
  </r>
  <r>
    <d v="2017-10-02T00:00:00"/>
    <s v="construcao_ferramentas_seguranca"/>
    <x v="50"/>
    <n v="4"/>
    <n v="7"/>
    <n v="971.36"/>
    <n v="818.26"/>
    <n v="153.1"/>
  </r>
  <r>
    <d v="2017-10-02T00:00:00"/>
    <s v="casa_construcao"/>
    <x v="48"/>
    <n v="3"/>
    <n v="5"/>
    <n v="816.13"/>
    <n v="690.13"/>
    <n v="126"/>
  </r>
  <r>
    <d v="2017-10-02T00:00:00"/>
    <s v="construcao_ferramentas_ferramentas"/>
    <x v="60"/>
    <n v="2"/>
    <n v="2"/>
    <n v="798.57"/>
    <n v="758.9"/>
    <n v="39.67"/>
  </r>
  <r>
    <d v="2017-10-02T00:00:00"/>
    <s v="eletrodomesticos_2"/>
    <x v="23"/>
    <n v="1"/>
    <n v="1"/>
    <n v="674.83"/>
    <n v="599.5"/>
    <n v="75.33"/>
  </r>
  <r>
    <d v="2017-10-02T00:00:00"/>
    <s v="construcao_ferramentas_construcao"/>
    <x v="43"/>
    <n v="5"/>
    <n v="5"/>
    <n v="589.57000000000005"/>
    <n v="464.3"/>
    <n v="125.27"/>
  </r>
  <r>
    <d v="2017-10-02T00:00:00"/>
    <s v="moveis_quarto"/>
    <x v="6"/>
    <n v="2"/>
    <n v="2"/>
    <n v="533.78"/>
    <n v="433.9"/>
    <n v="99.88"/>
  </r>
  <r>
    <d v="2017-10-02T00:00:00"/>
    <s v="fashion_roupa_masculina"/>
    <x v="25"/>
    <n v="4"/>
    <n v="4"/>
    <n v="479.57"/>
    <n v="397.6"/>
    <n v="81.97"/>
  </r>
  <r>
    <d v="2017-10-02T00:00:00"/>
    <s v="moveis_sala"/>
    <x v="30"/>
    <n v="3"/>
    <n v="5"/>
    <n v="478.89"/>
    <n v="319.68"/>
    <n v="159.21"/>
  </r>
  <r>
    <d v="2017-10-02T00:00:00"/>
    <s v="moveis_cozinha_area_de_servico_jantar_e_jardim"/>
    <x v="36"/>
    <n v="4"/>
    <n v="5"/>
    <n v="437.64"/>
    <n v="331.8"/>
    <n v="105.84"/>
  </r>
  <r>
    <d v="2017-10-02T00:00:00"/>
    <s v="sinalizacao_e_seguranca"/>
    <x v="58"/>
    <n v="3"/>
    <n v="3"/>
    <n v="393.12"/>
    <n v="348"/>
    <n v="45.12"/>
  </r>
  <r>
    <d v="2017-10-02T00:00:00"/>
    <s v="eletronicos"/>
    <x v="21"/>
    <n v="8"/>
    <n v="8"/>
    <n v="391.24"/>
    <n v="286.38"/>
    <n v="104.86"/>
  </r>
  <r>
    <d v="2017-10-02T00:00:00"/>
    <s v="alimentos"/>
    <x v="39"/>
    <n v="5"/>
    <n v="5"/>
    <n v="356.01"/>
    <n v="284.85000000000002"/>
    <n v="71.16"/>
  </r>
  <r>
    <d v="2017-10-02T00:00:00"/>
    <s v="audio"/>
    <x v="46"/>
    <n v="5"/>
    <n v="5"/>
    <n v="307.07"/>
    <n v="253.5"/>
    <n v="53.57"/>
  </r>
  <r>
    <d v="2017-10-02T00:00:00"/>
    <s v="alimentos_bebidas"/>
    <x v="57"/>
    <n v="4"/>
    <n v="5"/>
    <n v="295.69"/>
    <n v="216.6"/>
    <n v="79.09"/>
  </r>
  <r>
    <d v="2017-10-02T00:00:00"/>
    <s v="artes"/>
    <x v="56"/>
    <n v="2"/>
    <n v="2"/>
    <n v="262.04000000000002"/>
    <n v="229.05"/>
    <n v="32.99"/>
  </r>
  <r>
    <d v="2017-10-02T00:00:00"/>
    <s v="fashion_calcados"/>
    <x v="28"/>
    <n v="1"/>
    <n v="1"/>
    <n v="229.5"/>
    <n v="199.7"/>
    <n v="29.8"/>
  </r>
  <r>
    <d v="2017-10-02T00:00:00"/>
    <s v="eletrodomesticos"/>
    <x v="49"/>
    <n v="2"/>
    <n v="2"/>
    <n v="180.31"/>
    <n v="144.80000000000001"/>
    <n v="35.51"/>
  </r>
  <r>
    <d v="2017-10-02T00:00:00"/>
    <s v="artigos_de_natal"/>
    <x v="63"/>
    <n v="2"/>
    <n v="2"/>
    <n v="175.8"/>
    <n v="125.58"/>
    <n v="50.22"/>
  </r>
  <r>
    <d v="2017-10-02T00:00:00"/>
    <s v="la_cuisine"/>
    <x v="59"/>
    <n v="1"/>
    <n v="1"/>
    <n v="160.83000000000001"/>
    <n v="137"/>
    <n v="23.83"/>
  </r>
  <r>
    <d v="2017-10-02T00:00:00"/>
    <s v="instrumentos_musicais"/>
    <x v="33"/>
    <n v="2"/>
    <n v="2"/>
    <n v="147.02000000000001"/>
    <n v="104.89"/>
    <n v="42.13"/>
  </r>
  <r>
    <d v="2017-10-02T00:00:00"/>
    <s v="livros_interesse_geral"/>
    <x v="35"/>
    <n v="1"/>
    <n v="1"/>
    <n v="132.53"/>
    <n v="108.9"/>
    <n v="23.63"/>
  </r>
  <r>
    <d v="2017-10-02T00:00:00"/>
    <s v="tablets_impressao_imagem"/>
    <x v="42"/>
    <n v="1"/>
    <n v="1"/>
    <n v="111.19"/>
    <n v="99"/>
    <n v="12.19"/>
  </r>
  <r>
    <d v="2017-10-02T00:00:00"/>
    <s v="construcao_ferramentas_jardim"/>
    <x v="47"/>
    <n v="2"/>
    <n v="2"/>
    <n v="106.15"/>
    <n v="79.8"/>
    <n v="26.35"/>
  </r>
  <r>
    <d v="2017-10-02T00:00:00"/>
    <s v="market_place"/>
    <x v="24"/>
    <n v="1"/>
    <n v="1"/>
    <n v="76.989999999999995"/>
    <n v="62.8"/>
    <n v="14.19"/>
  </r>
  <r>
    <d v="2017-10-02T00:00:00"/>
    <s v="bebidas"/>
    <x v="54"/>
    <n v="1"/>
    <n v="1"/>
    <n v="73.27"/>
    <n v="65"/>
    <n v="8.27"/>
  </r>
  <r>
    <d v="2017-10-02T00:00:00"/>
    <s v="livros_tecnicos"/>
    <x v="51"/>
    <n v="1"/>
    <n v="1"/>
    <n v="65.599999999999994"/>
    <n v="49"/>
    <n v="16.600000000000001"/>
  </r>
  <r>
    <d v="2017-10-02T00:00:00"/>
    <s v="fashion_underwear_e_moda_praia"/>
    <x v="27"/>
    <n v="1"/>
    <n v="1"/>
    <n v="65"/>
    <n v="49.9"/>
    <n v="15.1"/>
  </r>
  <r>
    <d v="2017-10-02T00:00:00"/>
    <s v="fashion_roupa_infanto_juvenil"/>
    <x v="65"/>
    <n v="1"/>
    <n v="1"/>
    <n v="54.09"/>
    <n v="39.99"/>
    <n v="14.1"/>
  </r>
  <r>
    <d v="2017-10-02T00:00:00"/>
    <s v="dvds_blu_ray"/>
    <x v="45"/>
    <n v="1"/>
    <n v="1"/>
    <n v="46.05"/>
    <n v="24.9"/>
    <n v="21.15"/>
  </r>
  <r>
    <d v="2017-10-02T00:00:00"/>
    <s v="agro_industria_e_comercio"/>
    <x v="40"/>
    <n v="1"/>
    <n v="1"/>
    <n v="43.72"/>
    <n v="35"/>
    <n v="8.7200000000000006"/>
  </r>
  <r>
    <d v="2017-10-09T00:00:00"/>
    <s v="relogios_presentes"/>
    <x v="5"/>
    <n v="60"/>
    <n v="64"/>
    <n v="16098.13"/>
    <n v="15070.4"/>
    <n v="1027.73"/>
  </r>
  <r>
    <d v="2017-10-09T00:00:00"/>
    <s v="esporte_lazer"/>
    <x v="16"/>
    <n v="93"/>
    <n v="105"/>
    <n v="12261.49"/>
    <n v="10366.19"/>
    <n v="1895.3"/>
  </r>
  <r>
    <d v="2017-10-09T00:00:00"/>
    <s v="cama_mesa_banho"/>
    <x v="9"/>
    <n v="101"/>
    <n v="120"/>
    <n v="11986.03"/>
    <n v="9912.2800000000007"/>
    <n v="2073.75"/>
  </r>
  <r>
    <d v="2017-10-09T00:00:00"/>
    <s v="cool_stuff"/>
    <x v="1"/>
    <n v="59"/>
    <n v="61"/>
    <n v="11585.8"/>
    <n v="10228.86"/>
    <n v="1356.94"/>
  </r>
  <r>
    <d v="2017-10-09T00:00:00"/>
    <s v="informatica_acessorios"/>
    <x v="19"/>
    <n v="60"/>
    <n v="71"/>
    <n v="11568.23"/>
    <n v="10259.48"/>
    <n v="1308.75"/>
  </r>
  <r>
    <d v="2017-10-09T00:00:00"/>
    <s v="brinquedos"/>
    <x v="4"/>
    <n v="69"/>
    <n v="71"/>
    <n v="10447.700000000001"/>
    <n v="9109.0400000000009"/>
    <n v="1338.66"/>
  </r>
  <r>
    <d v="2017-10-09T00:00:00"/>
    <s v="beleza_saude"/>
    <x v="0"/>
    <n v="65"/>
    <n v="68"/>
    <n v="9376.41"/>
    <n v="8127.91"/>
    <n v="1248.5"/>
  </r>
  <r>
    <d v="2017-10-09T00:00:00"/>
    <s v="pcs"/>
    <x v="41"/>
    <n v="6"/>
    <n v="6"/>
    <n v="9019.4699999999993"/>
    <n v="8673.99"/>
    <n v="345.48"/>
  </r>
  <r>
    <d v="2017-10-09T00:00:00"/>
    <s v="moveis_decoracao"/>
    <x v="10"/>
    <n v="57"/>
    <n v="76"/>
    <n v="8290.24"/>
    <n v="6825.02"/>
    <n v="1465.22"/>
  </r>
  <r>
    <d v="2017-10-09T00:00:00"/>
    <s v="unknown"/>
    <x v="22"/>
    <n v="20"/>
    <n v="22"/>
    <n v="6368.03"/>
    <n v="5794.76"/>
    <n v="573.27"/>
  </r>
  <r>
    <d v="2017-10-09T00:00:00"/>
    <s v="automotivo"/>
    <x v="12"/>
    <n v="35"/>
    <n v="41"/>
    <n v="6254.01"/>
    <n v="5412.45"/>
    <n v="841.56"/>
  </r>
  <r>
    <d v="2017-10-09T00:00:00"/>
    <s v="moveis_escritorio"/>
    <x v="31"/>
    <n v="16"/>
    <n v="21"/>
    <n v="4711.91"/>
    <n v="3725.46"/>
    <n v="986.45"/>
  </r>
  <r>
    <d v="2017-10-09T00:00:00"/>
    <s v="perfumaria"/>
    <x v="26"/>
    <n v="42"/>
    <n v="44"/>
    <n v="4650.42"/>
    <n v="3849.69"/>
    <n v="800.73"/>
  </r>
  <r>
    <d v="2017-10-09T00:00:00"/>
    <s v="telefonia"/>
    <x v="20"/>
    <n v="54"/>
    <n v="57"/>
    <n v="4492.63"/>
    <n v="3576.1"/>
    <n v="916.53"/>
  </r>
  <r>
    <d v="2017-10-09T00:00:00"/>
    <s v="bebes"/>
    <x v="13"/>
    <n v="36"/>
    <n v="39"/>
    <n v="4432.3"/>
    <n v="3544.04"/>
    <n v="888.26"/>
  </r>
  <r>
    <d v="2017-10-09T00:00:00"/>
    <s v="ferramentas_jardim"/>
    <x v="2"/>
    <n v="37"/>
    <n v="45"/>
    <n v="4366.41"/>
    <n v="3396.32"/>
    <n v="970.09"/>
  </r>
  <r>
    <d v="2017-10-09T00:00:00"/>
    <s v="utilidades_domesticas"/>
    <x v="17"/>
    <n v="45"/>
    <n v="59"/>
    <n v="4258.1899999999996"/>
    <n v="3225.97"/>
    <n v="1032.22"/>
  </r>
  <r>
    <d v="2017-10-09T00:00:00"/>
    <s v="consoles_games"/>
    <x v="7"/>
    <n v="26"/>
    <n v="28"/>
    <n v="3294.6"/>
    <n v="2906.4"/>
    <n v="388.2"/>
  </r>
  <r>
    <d v="2017-10-09T00:00:00"/>
    <s v="fashion_bolsas_e_acessorios"/>
    <x v="3"/>
    <n v="23"/>
    <n v="27"/>
    <n v="3289.71"/>
    <n v="2835.46"/>
    <n v="454.25"/>
  </r>
  <r>
    <d v="2017-10-09T00:00:00"/>
    <s v="eletroportateis"/>
    <x v="18"/>
    <n v="11"/>
    <n v="11"/>
    <n v="2333.5100000000002"/>
    <n v="2162.58"/>
    <n v="170.93"/>
  </r>
  <r>
    <d v="2017-10-09T00:00:00"/>
    <s v="telefonia_fixa"/>
    <x v="11"/>
    <n v="2"/>
    <n v="2"/>
    <n v="2235.12"/>
    <n v="2179.9899999999998"/>
    <n v="55.13"/>
  </r>
  <r>
    <d v="2017-10-09T00:00:00"/>
    <s v="casa_construcao"/>
    <x v="48"/>
    <n v="6"/>
    <n v="7"/>
    <n v="2112.7800000000002"/>
    <n v="1862.18"/>
    <n v="250.6"/>
  </r>
  <r>
    <d v="2017-10-09T00:00:00"/>
    <s v="construcao_ferramentas_construcao"/>
    <x v="43"/>
    <n v="6"/>
    <n v="7"/>
    <n v="1858.61"/>
    <n v="1609.69"/>
    <n v="248.92"/>
  </r>
  <r>
    <d v="2017-10-09T00:00:00"/>
    <s v="pet_shop"/>
    <x v="8"/>
    <n v="14"/>
    <n v="14"/>
    <n v="1843.39"/>
    <n v="1601.26"/>
    <n v="242.13"/>
  </r>
  <r>
    <d v="2017-10-09T00:00:00"/>
    <s v="malas_acessorios"/>
    <x v="32"/>
    <n v="11"/>
    <n v="11"/>
    <n v="1559.9"/>
    <n v="1329.2"/>
    <n v="230.7"/>
  </r>
  <r>
    <d v="2017-10-09T00:00:00"/>
    <s v="climatizacao"/>
    <x v="29"/>
    <n v="3"/>
    <n v="4"/>
    <n v="1275.8399999999999"/>
    <n v="1144.9000000000001"/>
    <n v="130.94"/>
  </r>
  <r>
    <d v="2017-10-09T00:00:00"/>
    <s v="papelaria"/>
    <x v="15"/>
    <n v="15"/>
    <n v="15"/>
    <n v="1220.1600000000001"/>
    <n v="931.38"/>
    <n v="288.77999999999997"/>
  </r>
  <r>
    <d v="2017-10-09T00:00:00"/>
    <s v="eletronicos"/>
    <x v="21"/>
    <n v="10"/>
    <n v="10"/>
    <n v="1022.88"/>
    <n v="783.1"/>
    <n v="239.78"/>
  </r>
  <r>
    <d v="2017-10-09T00:00:00"/>
    <s v="casa_conforto"/>
    <x v="44"/>
    <n v="8"/>
    <n v="9"/>
    <n v="996.49"/>
    <n v="844.5"/>
    <n v="151.99"/>
  </r>
  <r>
    <d v="2017-10-09T00:00:00"/>
    <s v="instrumentos_musicais"/>
    <x v="33"/>
    <n v="4"/>
    <n v="4"/>
    <n v="843.97"/>
    <n v="744.7"/>
    <n v="99.27"/>
  </r>
  <r>
    <d v="2017-10-09T00:00:00"/>
    <s v="moveis_sala"/>
    <x v="30"/>
    <n v="4"/>
    <n v="5"/>
    <n v="793.33"/>
    <n v="658.7"/>
    <n v="134.63"/>
  </r>
  <r>
    <d v="2017-10-09T00:00:00"/>
    <s v="eletrodomesticos"/>
    <x v="49"/>
    <n v="1"/>
    <n v="1"/>
    <n v="756.49"/>
    <n v="699"/>
    <n v="57.49"/>
  </r>
  <r>
    <d v="2017-10-09T00:00:00"/>
    <s v="audio"/>
    <x v="46"/>
    <n v="8"/>
    <n v="8"/>
    <n v="748.32"/>
    <n v="648.39"/>
    <n v="99.93"/>
  </r>
  <r>
    <d v="2017-10-09T00:00:00"/>
    <s v="moveis_quarto"/>
    <x v="6"/>
    <n v="1"/>
    <n v="1"/>
    <n v="565.58000000000004"/>
    <n v="510"/>
    <n v="55.58"/>
  </r>
  <r>
    <d v="2017-10-09T00:00:00"/>
    <s v="industria_comercio_e_negocios"/>
    <x v="53"/>
    <n v="2"/>
    <n v="2"/>
    <n v="531.15"/>
    <n v="448.9"/>
    <n v="82.25"/>
  </r>
  <r>
    <d v="2017-10-09T00:00:00"/>
    <s v="market_place"/>
    <x v="24"/>
    <n v="5"/>
    <n v="5"/>
    <n v="496.8"/>
    <n v="429.92"/>
    <n v="66.88"/>
  </r>
  <r>
    <d v="2017-10-09T00:00:00"/>
    <s v="fashion_roupa_masculina"/>
    <x v="25"/>
    <n v="3"/>
    <n v="3"/>
    <n v="474.55"/>
    <n v="427.3"/>
    <n v="47.25"/>
  </r>
  <r>
    <d v="2017-10-09T00:00:00"/>
    <s v="fashion_calcados"/>
    <x v="28"/>
    <n v="3"/>
    <n v="3"/>
    <n v="350.06"/>
    <n v="289.2"/>
    <n v="60.86"/>
  </r>
  <r>
    <d v="2017-10-09T00:00:00"/>
    <s v="construcao_ferramentas_iluminacao"/>
    <x v="68"/>
    <n v="1"/>
    <n v="1"/>
    <n v="319.89999999999998"/>
    <n v="250"/>
    <n v="69.900000000000006"/>
  </r>
  <r>
    <d v="2017-10-09T00:00:00"/>
    <s v="eletrodomesticos_2"/>
    <x v="23"/>
    <n v="1"/>
    <n v="1"/>
    <n v="279.27"/>
    <n v="229.99"/>
    <n v="49.28"/>
  </r>
  <r>
    <d v="2017-10-09T00:00:00"/>
    <s v="construcao_ferramentas_ferramentas"/>
    <x v="60"/>
    <n v="2"/>
    <n v="2"/>
    <n v="276.39"/>
    <n v="229.8"/>
    <n v="46.59"/>
  </r>
  <r>
    <d v="2017-10-09T00:00:00"/>
    <s v="sinalizacao_e_seguranca"/>
    <x v="58"/>
    <n v="1"/>
    <n v="1"/>
    <n v="185.05"/>
    <n v="146"/>
    <n v="39.049999999999997"/>
  </r>
  <r>
    <d v="2017-10-09T00:00:00"/>
    <s v="alimentos_bebidas"/>
    <x v="57"/>
    <n v="2"/>
    <n v="2"/>
    <n v="173.92"/>
    <n v="121.99"/>
    <n v="51.93"/>
  </r>
  <r>
    <d v="2017-10-09T00:00:00"/>
    <s v="dvds_blu_ray"/>
    <x v="45"/>
    <n v="1"/>
    <n v="1"/>
    <n v="144.47"/>
    <n v="109.9"/>
    <n v="34.57"/>
  </r>
  <r>
    <d v="2017-10-09T00:00:00"/>
    <s v="artes"/>
    <x v="56"/>
    <n v="1"/>
    <n v="1"/>
    <n v="138.41"/>
    <n v="120"/>
    <n v="18.41"/>
  </r>
  <r>
    <d v="2017-10-09T00:00:00"/>
    <s v="artigos_de_natal"/>
    <x v="63"/>
    <n v="2"/>
    <n v="2"/>
    <n v="128.63"/>
    <n v="76.83"/>
    <n v="51.8"/>
  </r>
  <r>
    <d v="2017-10-09T00:00:00"/>
    <s v="bebidas"/>
    <x v="54"/>
    <n v="2"/>
    <n v="2"/>
    <n v="87.12"/>
    <n v="66"/>
    <n v="21.12"/>
  </r>
  <r>
    <d v="2017-10-09T00:00:00"/>
    <s v="livros_interesse_geral"/>
    <x v="35"/>
    <n v="2"/>
    <n v="2"/>
    <n v="86.02"/>
    <n v="61.8"/>
    <n v="24.22"/>
  </r>
  <r>
    <d v="2017-10-09T00:00:00"/>
    <s v="artigos_de_festas"/>
    <x v="69"/>
    <n v="1"/>
    <n v="1"/>
    <n v="84.63"/>
    <n v="67.900000000000006"/>
    <n v="16.73"/>
  </r>
  <r>
    <d v="2017-10-09T00:00:00"/>
    <s v="alimentos"/>
    <x v="39"/>
    <n v="1"/>
    <n v="1"/>
    <n v="73.13"/>
    <n v="56.97"/>
    <n v="16.16"/>
  </r>
  <r>
    <d v="2017-10-09T00:00:00"/>
    <s v="construcao_ferramentas_jardim"/>
    <x v="47"/>
    <n v="1"/>
    <n v="1"/>
    <n v="71.53"/>
    <n v="53.9"/>
    <n v="17.63"/>
  </r>
  <r>
    <d v="2017-10-09T00:00:00"/>
    <s v="fashion_esporte"/>
    <x v="55"/>
    <n v="1"/>
    <n v="1"/>
    <n v="68.62"/>
    <n v="59.9"/>
    <n v="8.7200000000000006"/>
  </r>
  <r>
    <d v="2017-10-09T00:00:00"/>
    <s v="agro_industria_e_comercio"/>
    <x v="40"/>
    <n v="1"/>
    <n v="1"/>
    <n v="37.1"/>
    <n v="22"/>
    <n v="15.1"/>
  </r>
  <r>
    <d v="2017-10-16T00:00:00"/>
    <s v="relogios_presentes"/>
    <x v="5"/>
    <n v="98"/>
    <n v="99"/>
    <n v="23022.57"/>
    <n v="21420.44"/>
    <n v="1602.13"/>
  </r>
  <r>
    <d v="2017-10-16T00:00:00"/>
    <s v="beleza_saude"/>
    <x v="0"/>
    <n v="94"/>
    <n v="102"/>
    <n v="16292.98"/>
    <n v="14068.68"/>
    <n v="2224.3000000000002"/>
  </r>
  <r>
    <d v="2017-10-16T00:00:00"/>
    <s v="esporte_lazer"/>
    <x v="16"/>
    <n v="99"/>
    <n v="110"/>
    <n v="14032.14"/>
    <n v="12102.07"/>
    <n v="1930.07"/>
  </r>
  <r>
    <d v="2017-10-16T00:00:00"/>
    <s v="cama_mesa_banho"/>
    <x v="9"/>
    <n v="102"/>
    <n v="140"/>
    <n v="13750.97"/>
    <n v="11500.46"/>
    <n v="2250.5100000000002"/>
  </r>
  <r>
    <d v="2017-10-16T00:00:00"/>
    <s v="cool_stuff"/>
    <x v="1"/>
    <n v="61"/>
    <n v="62"/>
    <n v="13005.11"/>
    <n v="11424.32"/>
    <n v="1580.79"/>
  </r>
  <r>
    <d v="2017-10-16T00:00:00"/>
    <s v="moveis_decoracao"/>
    <x v="10"/>
    <n v="69"/>
    <n v="100"/>
    <n v="10592.11"/>
    <n v="8422.56"/>
    <n v="2169.5500000000002"/>
  </r>
  <r>
    <d v="2017-10-16T00:00:00"/>
    <s v="informatica_acessorios"/>
    <x v="19"/>
    <n v="54"/>
    <n v="70"/>
    <n v="9547.48"/>
    <n v="8123.89"/>
    <n v="1423.59"/>
  </r>
  <r>
    <d v="2017-10-16T00:00:00"/>
    <s v="telefonia"/>
    <x v="20"/>
    <n v="64"/>
    <n v="71"/>
    <n v="7807.56"/>
    <n v="6721.62"/>
    <n v="1085.94"/>
  </r>
  <r>
    <d v="2017-10-16T00:00:00"/>
    <s v="brinquedos"/>
    <x v="4"/>
    <n v="46"/>
    <n v="52"/>
    <n v="7593.81"/>
    <n v="6735.05"/>
    <n v="858.76"/>
  </r>
  <r>
    <d v="2017-10-16T00:00:00"/>
    <s v="automotivo"/>
    <x v="12"/>
    <n v="31"/>
    <n v="38"/>
    <n v="6902.2"/>
    <n v="5999.51"/>
    <n v="902.69"/>
  </r>
  <r>
    <d v="2017-10-16T00:00:00"/>
    <s v="utilidades_domesticas"/>
    <x v="17"/>
    <n v="47"/>
    <n v="60"/>
    <n v="5699.83"/>
    <n v="4627.4399999999996"/>
    <n v="1072.3900000000001"/>
  </r>
  <r>
    <d v="2017-10-16T00:00:00"/>
    <s v="bebes"/>
    <x v="13"/>
    <n v="34"/>
    <n v="35"/>
    <n v="5611.54"/>
    <n v="4743.83"/>
    <n v="867.71"/>
  </r>
  <r>
    <d v="2017-10-16T00:00:00"/>
    <s v="ferramentas_jardim"/>
    <x v="2"/>
    <n v="43"/>
    <n v="57"/>
    <n v="5605.72"/>
    <n v="4309.3999999999996"/>
    <n v="1296.32"/>
  </r>
  <r>
    <d v="2017-10-16T00:00:00"/>
    <s v="moveis_escritorio"/>
    <x v="31"/>
    <n v="19"/>
    <n v="21"/>
    <n v="4908.6899999999996"/>
    <n v="4113.57"/>
    <n v="795.12"/>
  </r>
  <r>
    <d v="2017-10-16T00:00:00"/>
    <s v="consoles_games"/>
    <x v="7"/>
    <n v="27"/>
    <n v="27"/>
    <n v="4553.0200000000004"/>
    <n v="4084.58"/>
    <n v="468.44"/>
  </r>
  <r>
    <d v="2017-10-16T00:00:00"/>
    <s v="perfumaria"/>
    <x v="26"/>
    <n v="44"/>
    <n v="48"/>
    <n v="4344.62"/>
    <n v="3676.44"/>
    <n v="668.18"/>
  </r>
  <r>
    <d v="2017-10-16T00:00:00"/>
    <s v="pcs"/>
    <x v="41"/>
    <n v="3"/>
    <n v="3"/>
    <n v="3761.15"/>
    <n v="3604"/>
    <n v="157.15"/>
  </r>
  <r>
    <d v="2017-10-16T00:00:00"/>
    <s v="instrumentos_musicais"/>
    <x v="33"/>
    <n v="10"/>
    <n v="10"/>
    <n v="3352.83"/>
    <n v="3132.77"/>
    <n v="220.06"/>
  </r>
  <r>
    <d v="2017-10-16T00:00:00"/>
    <s v="unknown"/>
    <x v="22"/>
    <n v="7"/>
    <n v="8"/>
    <n v="2825.76"/>
    <n v="2598.0300000000002"/>
    <n v="227.73"/>
  </r>
  <r>
    <d v="2017-10-16T00:00:00"/>
    <s v="papelaria"/>
    <x v="15"/>
    <n v="22"/>
    <n v="24"/>
    <n v="2452.8200000000002"/>
    <n v="1908.79"/>
    <n v="544.03"/>
  </r>
  <r>
    <d v="2017-10-16T00:00:00"/>
    <s v="fashion_bolsas_e_acessorios"/>
    <x v="3"/>
    <n v="21"/>
    <n v="27"/>
    <n v="2264.2800000000002"/>
    <n v="1888.85"/>
    <n v="375.43"/>
  </r>
  <r>
    <d v="2017-10-16T00:00:00"/>
    <s v="malas_acessorios"/>
    <x v="32"/>
    <n v="12"/>
    <n v="14"/>
    <n v="2104.73"/>
    <n v="1613.69"/>
    <n v="491.04"/>
  </r>
  <r>
    <d v="2017-10-16T00:00:00"/>
    <s v="pet_shop"/>
    <x v="8"/>
    <n v="14"/>
    <n v="20"/>
    <n v="1760.4"/>
    <n v="1377.28"/>
    <n v="383.12"/>
  </r>
  <r>
    <d v="2017-10-16T00:00:00"/>
    <s v="eletronicos"/>
    <x v="21"/>
    <n v="12"/>
    <n v="15"/>
    <n v="1612.86"/>
    <n v="1245.4100000000001"/>
    <n v="367.45"/>
  </r>
  <r>
    <d v="2017-10-16T00:00:00"/>
    <s v="eletroportateis"/>
    <x v="18"/>
    <n v="5"/>
    <n v="7"/>
    <n v="1522.57"/>
    <n v="1412.88"/>
    <n v="109.69"/>
  </r>
  <r>
    <d v="2017-10-16T00:00:00"/>
    <s v="alimentos_bebidas"/>
    <x v="57"/>
    <n v="5"/>
    <n v="6"/>
    <n v="1435.12"/>
    <n v="1293.3599999999999"/>
    <n v="141.76"/>
  </r>
  <r>
    <d v="2017-10-16T00:00:00"/>
    <s v="casa_conforto"/>
    <x v="44"/>
    <n v="9"/>
    <n v="9"/>
    <n v="1159.56"/>
    <n v="1021.6"/>
    <n v="137.96"/>
  </r>
  <r>
    <d v="2017-10-16T00:00:00"/>
    <s v="fashion_calcados"/>
    <x v="28"/>
    <n v="7"/>
    <n v="9"/>
    <n v="1062.55"/>
    <n v="900.8"/>
    <n v="161.75"/>
  </r>
  <r>
    <d v="2017-10-16T00:00:00"/>
    <s v="eletrodomesticos"/>
    <x v="49"/>
    <n v="3"/>
    <n v="3"/>
    <n v="990.65"/>
    <n v="863.89"/>
    <n v="126.76"/>
  </r>
  <r>
    <d v="2017-10-16T00:00:00"/>
    <s v="moveis_cozinha_area_de_servico_jantar_e_jardim"/>
    <x v="36"/>
    <n v="4"/>
    <n v="4"/>
    <n v="982.67"/>
    <n v="841"/>
    <n v="141.66999999999999"/>
  </r>
  <r>
    <d v="2017-10-16T00:00:00"/>
    <s v="eletrodomesticos_2"/>
    <x v="23"/>
    <n v="3"/>
    <n v="3"/>
    <n v="953.18"/>
    <n v="826.98"/>
    <n v="126.2"/>
  </r>
  <r>
    <d v="2017-10-16T00:00:00"/>
    <s v="agro_industria_e_comercio"/>
    <x v="40"/>
    <n v="1"/>
    <n v="1"/>
    <n v="948.35"/>
    <n v="849.98"/>
    <n v="98.37"/>
  </r>
  <r>
    <d v="2017-10-16T00:00:00"/>
    <s v="audio"/>
    <x v="46"/>
    <n v="9"/>
    <n v="9"/>
    <n v="846.22"/>
    <n v="738.2"/>
    <n v="108.02"/>
  </r>
  <r>
    <d v="2017-10-16T00:00:00"/>
    <s v="casa_construcao"/>
    <x v="48"/>
    <n v="2"/>
    <n v="2"/>
    <n v="674.89"/>
    <n v="587.32000000000005"/>
    <n v="87.57"/>
  </r>
  <r>
    <d v="2017-10-16T00:00:00"/>
    <s v="moveis_sala"/>
    <x v="30"/>
    <n v="5"/>
    <n v="8"/>
    <n v="640.66999999999996"/>
    <n v="474.51"/>
    <n v="166.16"/>
  </r>
  <r>
    <d v="2017-10-16T00:00:00"/>
    <s v="climatizacao"/>
    <x v="29"/>
    <n v="4"/>
    <n v="4"/>
    <n v="620.55999999999995"/>
    <n v="527"/>
    <n v="93.56"/>
  </r>
  <r>
    <d v="2017-10-16T00:00:00"/>
    <s v="construcao_ferramentas_seguranca"/>
    <x v="50"/>
    <n v="3"/>
    <n v="3"/>
    <n v="557.19000000000005"/>
    <n v="509.8"/>
    <n v="47.39"/>
  </r>
  <r>
    <d v="2017-10-16T00:00:00"/>
    <s v="telefonia_fixa"/>
    <x v="11"/>
    <n v="2"/>
    <n v="3"/>
    <n v="429.28"/>
    <n v="380"/>
    <n v="49.28"/>
  </r>
  <r>
    <d v="2017-10-16T00:00:00"/>
    <s v="bebidas"/>
    <x v="54"/>
    <n v="3"/>
    <n v="5"/>
    <n v="336.8"/>
    <n v="261"/>
    <n v="75.8"/>
  </r>
  <r>
    <d v="2017-10-16T00:00:00"/>
    <s v="livros_interesse_geral"/>
    <x v="35"/>
    <n v="2"/>
    <n v="2"/>
    <n v="266.38"/>
    <n v="223.9"/>
    <n v="42.48"/>
  </r>
  <r>
    <d v="2017-10-16T00:00:00"/>
    <s v="market_place"/>
    <x v="24"/>
    <n v="1"/>
    <n v="1"/>
    <n v="139.9"/>
    <n v="109.9"/>
    <n v="30"/>
  </r>
  <r>
    <d v="2017-10-16T00:00:00"/>
    <s v="construcao_ferramentas_jardim"/>
    <x v="47"/>
    <n v="3"/>
    <n v="3"/>
    <n v="134.11000000000001"/>
    <n v="87.6"/>
    <n v="46.51"/>
  </r>
  <r>
    <d v="2017-10-16T00:00:00"/>
    <s v="cine_foto"/>
    <x v="52"/>
    <n v="1"/>
    <n v="1"/>
    <n v="107"/>
    <n v="69"/>
    <n v="38"/>
  </r>
  <r>
    <d v="2017-10-16T00:00:00"/>
    <s v="construcao_ferramentas_construcao"/>
    <x v="43"/>
    <n v="1"/>
    <n v="1"/>
    <n v="86.67"/>
    <n v="74.69"/>
    <n v="11.98"/>
  </r>
  <r>
    <d v="2017-10-16T00:00:00"/>
    <s v="livros_tecnicos"/>
    <x v="51"/>
    <n v="1"/>
    <n v="1"/>
    <n v="84.24"/>
    <n v="70"/>
    <n v="14.24"/>
  </r>
  <r>
    <d v="2017-10-16T00:00:00"/>
    <s v="artigos_de_natal"/>
    <x v="63"/>
    <n v="1"/>
    <n v="1"/>
    <n v="74.05"/>
    <n v="59.9"/>
    <n v="14.15"/>
  </r>
  <r>
    <d v="2017-10-16T00:00:00"/>
    <s v="alimentos"/>
    <x v="39"/>
    <n v="1"/>
    <n v="1"/>
    <n v="73.13"/>
    <n v="56.97"/>
    <n v="16.16"/>
  </r>
  <r>
    <d v="2017-10-16T00:00:00"/>
    <s v="musica"/>
    <x v="14"/>
    <n v="1"/>
    <n v="1"/>
    <n v="70.03"/>
    <n v="54.9"/>
    <n v="15.13"/>
  </r>
  <r>
    <d v="2017-10-16T00:00:00"/>
    <s v="sinalizacao_e_seguranca"/>
    <x v="58"/>
    <n v="1"/>
    <n v="4"/>
    <n v="65.400000000000006"/>
    <n v="18"/>
    <n v="47.4"/>
  </r>
  <r>
    <d v="2017-10-16T00:00:00"/>
    <s v="casa_conforto_2"/>
    <x v="38"/>
    <n v="2"/>
    <n v="2"/>
    <n v="56"/>
    <n v="25.8"/>
    <n v="30.2"/>
  </r>
  <r>
    <d v="2017-10-16T00:00:00"/>
    <s v="construcao_ferramentas_ferramentas"/>
    <x v="60"/>
    <n v="1"/>
    <n v="1"/>
    <n v="45"/>
    <n v="29.9"/>
    <n v="15.1"/>
  </r>
  <r>
    <d v="2017-10-16T00:00:00"/>
    <s v="industria_comercio_e_negocios"/>
    <x v="53"/>
    <n v="1"/>
    <n v="1"/>
    <n v="44.01"/>
    <n v="27.9"/>
    <n v="16.11"/>
  </r>
  <r>
    <d v="2017-10-23T00:00:00"/>
    <s v="relogios_presentes"/>
    <x v="5"/>
    <n v="58"/>
    <n v="70"/>
    <n v="14056.11"/>
    <n v="12883.4"/>
    <n v="1172.71"/>
  </r>
  <r>
    <d v="2017-10-23T00:00:00"/>
    <s v="cama_mesa_banho"/>
    <x v="9"/>
    <n v="112"/>
    <n v="132"/>
    <n v="13692.67"/>
    <n v="11441.1"/>
    <n v="2251.5700000000002"/>
  </r>
  <r>
    <d v="2017-10-23T00:00:00"/>
    <s v="cool_stuff"/>
    <x v="1"/>
    <n v="52"/>
    <n v="57"/>
    <n v="12297.81"/>
    <n v="10702.61"/>
    <n v="1595.2"/>
  </r>
  <r>
    <d v="2017-10-23T00:00:00"/>
    <s v="informatica_acessorios"/>
    <x v="19"/>
    <n v="59"/>
    <n v="72"/>
    <n v="12269.09"/>
    <n v="10476.209999999999"/>
    <n v="1792.88"/>
  </r>
  <r>
    <d v="2017-10-23T00:00:00"/>
    <s v="esporte_lazer"/>
    <x v="16"/>
    <n v="81"/>
    <n v="87"/>
    <n v="9830.7199999999993"/>
    <n v="8373.6299999999992"/>
    <n v="1457.09"/>
  </r>
  <r>
    <d v="2017-10-23T00:00:00"/>
    <s v="beleza_saude"/>
    <x v="0"/>
    <n v="70"/>
    <n v="83"/>
    <n v="9116.36"/>
    <n v="7750.69"/>
    <n v="1365.67"/>
  </r>
  <r>
    <d v="2017-10-23T00:00:00"/>
    <s v="pcs"/>
    <x v="41"/>
    <n v="6"/>
    <n v="6"/>
    <n v="8652.61"/>
    <n v="8428"/>
    <n v="224.61"/>
  </r>
  <r>
    <d v="2017-10-23T00:00:00"/>
    <s v="moveis_decoracao"/>
    <x v="10"/>
    <n v="61"/>
    <n v="95"/>
    <n v="7798.71"/>
    <n v="6020.43"/>
    <n v="1778.28"/>
  </r>
  <r>
    <d v="2017-10-23T00:00:00"/>
    <s v="ferramentas_jardim"/>
    <x v="2"/>
    <n v="50"/>
    <n v="62"/>
    <n v="6831.07"/>
    <n v="5332.46"/>
    <n v="1498.61"/>
  </r>
  <r>
    <d v="2017-10-23T00:00:00"/>
    <s v="brinquedos"/>
    <x v="4"/>
    <n v="51"/>
    <n v="51"/>
    <n v="6601.63"/>
    <n v="5770.02"/>
    <n v="831.61"/>
  </r>
  <r>
    <d v="2017-10-23T00:00:00"/>
    <s v="moveis_escritorio"/>
    <x v="31"/>
    <n v="17"/>
    <n v="29"/>
    <n v="6004.47"/>
    <n v="4830.49"/>
    <n v="1173.98"/>
  </r>
  <r>
    <d v="2017-10-23T00:00:00"/>
    <s v="perfumaria"/>
    <x v="26"/>
    <n v="40"/>
    <n v="44"/>
    <n v="5476.93"/>
    <n v="4767.95"/>
    <n v="708.98"/>
  </r>
  <r>
    <d v="2017-10-23T00:00:00"/>
    <s v="unknown"/>
    <x v="22"/>
    <n v="11"/>
    <n v="12"/>
    <n v="4919.6499999999996"/>
    <n v="4677.97"/>
    <n v="241.68"/>
  </r>
  <r>
    <d v="2017-10-23T00:00:00"/>
    <s v="telefonia"/>
    <x v="20"/>
    <n v="44"/>
    <n v="49"/>
    <n v="4900.6499999999996"/>
    <n v="4159.13"/>
    <n v="741.52"/>
  </r>
  <r>
    <d v="2017-10-23T00:00:00"/>
    <s v="utilidades_domesticas"/>
    <x v="17"/>
    <n v="40"/>
    <n v="46"/>
    <n v="4274.47"/>
    <n v="3424.26"/>
    <n v="850.21"/>
  </r>
  <r>
    <d v="2017-10-23T00:00:00"/>
    <s v="automotivo"/>
    <x v="12"/>
    <n v="25"/>
    <n v="27"/>
    <n v="3255.34"/>
    <n v="2841.95"/>
    <n v="413.39"/>
  </r>
  <r>
    <d v="2017-10-23T00:00:00"/>
    <s v="bebes"/>
    <x v="13"/>
    <n v="20"/>
    <n v="20"/>
    <n v="3085.05"/>
    <n v="2746.89"/>
    <n v="338.16"/>
  </r>
  <r>
    <d v="2017-10-23T00:00:00"/>
    <s v="moveis_cozinha_area_de_servico_jantar_e_jardim"/>
    <x v="36"/>
    <n v="5"/>
    <n v="6"/>
    <n v="2699.16"/>
    <n v="2115.9"/>
    <n v="583.26"/>
  </r>
  <r>
    <d v="2017-10-23T00:00:00"/>
    <s v="agro_industria_e_comercio"/>
    <x v="40"/>
    <n v="2"/>
    <n v="2"/>
    <n v="2529.2600000000002"/>
    <n v="2443.3000000000002"/>
    <n v="85.96"/>
  </r>
  <r>
    <d v="2017-10-23T00:00:00"/>
    <s v="instrumentos_musicais"/>
    <x v="33"/>
    <n v="3"/>
    <n v="3"/>
    <n v="2422"/>
    <n v="2346.9"/>
    <n v="75.099999999999994"/>
  </r>
  <r>
    <d v="2017-10-23T00:00:00"/>
    <s v="consoles_games"/>
    <x v="7"/>
    <n v="22"/>
    <n v="23"/>
    <n v="2281.1"/>
    <n v="1852.79"/>
    <n v="428.31"/>
  </r>
  <r>
    <d v="2017-10-23T00:00:00"/>
    <s v="papelaria"/>
    <x v="15"/>
    <n v="20"/>
    <n v="24"/>
    <n v="2250.1799999999998"/>
    <n v="1767.06"/>
    <n v="483.12"/>
  </r>
  <r>
    <d v="2017-10-23T00:00:00"/>
    <s v="fashion_bolsas_e_acessorios"/>
    <x v="3"/>
    <n v="25"/>
    <n v="28"/>
    <n v="1894.63"/>
    <n v="1508.25"/>
    <n v="386.38"/>
  </r>
  <r>
    <d v="2017-10-23T00:00:00"/>
    <s v="pet_shop"/>
    <x v="8"/>
    <n v="14"/>
    <n v="14"/>
    <n v="1619.17"/>
    <n v="1350.79"/>
    <n v="268.38"/>
  </r>
  <r>
    <d v="2017-10-23T00:00:00"/>
    <s v="malas_acessorios"/>
    <x v="32"/>
    <n v="11"/>
    <n v="13"/>
    <n v="1502.59"/>
    <n v="1232.17"/>
    <n v="270.42"/>
  </r>
  <r>
    <d v="2017-10-23T00:00:00"/>
    <s v="eletroportateis"/>
    <x v="18"/>
    <n v="6"/>
    <n v="6"/>
    <n v="1317.66"/>
    <n v="1187.8900000000001"/>
    <n v="129.77000000000001"/>
  </r>
  <r>
    <d v="2017-10-23T00:00:00"/>
    <s v="casa_construcao"/>
    <x v="48"/>
    <n v="4"/>
    <n v="4"/>
    <n v="1148.4100000000001"/>
    <n v="1061.54"/>
    <n v="86.87"/>
  </r>
  <r>
    <d v="2017-10-23T00:00:00"/>
    <s v="alimentos_bebidas"/>
    <x v="57"/>
    <n v="4"/>
    <n v="4"/>
    <n v="750.26"/>
    <n v="665.28"/>
    <n v="84.98"/>
  </r>
  <r>
    <d v="2017-10-23T00:00:00"/>
    <s v="audio"/>
    <x v="46"/>
    <n v="7"/>
    <n v="7"/>
    <n v="685.77"/>
    <n v="591.70000000000005"/>
    <n v="94.07"/>
  </r>
  <r>
    <d v="2017-10-23T00:00:00"/>
    <s v="construcao_ferramentas_jardim"/>
    <x v="47"/>
    <n v="2"/>
    <n v="3"/>
    <n v="576.37"/>
    <n v="525.6"/>
    <n v="50.77"/>
  </r>
  <r>
    <d v="2017-10-23T00:00:00"/>
    <s v="eletronicos"/>
    <x v="21"/>
    <n v="12"/>
    <n v="13"/>
    <n v="534.46"/>
    <n v="351.08"/>
    <n v="183.38"/>
  </r>
  <r>
    <d v="2017-10-23T00:00:00"/>
    <s v="livros_tecnicos"/>
    <x v="51"/>
    <n v="2"/>
    <n v="2"/>
    <n v="496.94"/>
    <n v="457"/>
    <n v="39.94"/>
  </r>
  <r>
    <d v="2017-10-23T00:00:00"/>
    <s v="market_place"/>
    <x v="24"/>
    <n v="3"/>
    <n v="4"/>
    <n v="464.43"/>
    <n v="416.92"/>
    <n v="47.51"/>
  </r>
  <r>
    <d v="2017-10-23T00:00:00"/>
    <s v="eletrodomesticos_2"/>
    <x v="23"/>
    <n v="3"/>
    <n v="3"/>
    <n v="350.93"/>
    <n v="288.8"/>
    <n v="62.13"/>
  </r>
  <r>
    <d v="2017-10-23T00:00:00"/>
    <s v="fashion_calcados"/>
    <x v="28"/>
    <n v="2"/>
    <n v="2"/>
    <n v="307.92"/>
    <n v="271.52"/>
    <n v="36.4"/>
  </r>
  <r>
    <d v="2017-10-23T00:00:00"/>
    <s v="construcao_ferramentas_seguranca"/>
    <x v="50"/>
    <n v="1"/>
    <n v="1"/>
    <n v="212.8"/>
    <n v="199.9"/>
    <n v="12.9"/>
  </r>
  <r>
    <d v="2017-10-23T00:00:00"/>
    <s v="alimentos"/>
    <x v="39"/>
    <n v="2"/>
    <n v="7"/>
    <n v="208.32"/>
    <n v="143.43"/>
    <n v="64.89"/>
  </r>
  <r>
    <d v="2017-10-23T00:00:00"/>
    <s v="eletrodomesticos"/>
    <x v="49"/>
    <n v="1"/>
    <n v="1"/>
    <n v="164.26"/>
    <n v="129.99"/>
    <n v="34.270000000000003"/>
  </r>
  <r>
    <d v="2017-10-23T00:00:00"/>
    <s v="sinalizacao_e_seguranca"/>
    <x v="58"/>
    <n v="1"/>
    <n v="1"/>
    <n v="132.57"/>
    <n v="116"/>
    <n v="16.57"/>
  </r>
  <r>
    <d v="2017-10-23T00:00:00"/>
    <s v="moveis_sala"/>
    <x v="30"/>
    <n v="1"/>
    <n v="1"/>
    <n v="96.09"/>
    <n v="79.900000000000006"/>
    <n v="16.190000000000001"/>
  </r>
  <r>
    <d v="2017-10-23T00:00:00"/>
    <s v="bebidas"/>
    <x v="54"/>
    <n v="2"/>
    <n v="2"/>
    <n v="84.86"/>
    <n v="60.49"/>
    <n v="24.37"/>
  </r>
  <r>
    <d v="2017-10-23T00:00:00"/>
    <s v="casa_conforto_2"/>
    <x v="38"/>
    <n v="1"/>
    <n v="3"/>
    <n v="84"/>
    <n v="38.700000000000003"/>
    <n v="45.3"/>
  </r>
  <r>
    <d v="2017-10-23T00:00:00"/>
    <s v="artigos_de_festas"/>
    <x v="69"/>
    <n v="1"/>
    <n v="1"/>
    <n v="79.239999999999995"/>
    <n v="69.900000000000006"/>
    <n v="9.34"/>
  </r>
  <r>
    <d v="2017-10-23T00:00:00"/>
    <s v="dvds_blu_ray"/>
    <x v="45"/>
    <n v="2"/>
    <n v="2"/>
    <n v="78.58"/>
    <n v="39.799999999999997"/>
    <n v="38.78"/>
  </r>
  <r>
    <d v="2017-10-23T00:00:00"/>
    <s v="artigos_de_natal"/>
    <x v="63"/>
    <n v="1"/>
    <n v="1"/>
    <n v="71.040000000000006"/>
    <n v="55.9"/>
    <n v="15.14"/>
  </r>
  <r>
    <d v="2017-10-23T00:00:00"/>
    <s v="cds_dvds_musicais"/>
    <x v="67"/>
    <n v="1"/>
    <n v="1"/>
    <n v="61.11"/>
    <n v="45"/>
    <n v="16.11"/>
  </r>
  <r>
    <d v="2017-10-23T00:00:00"/>
    <s v="fashion_underwear_e_moda_praia"/>
    <x v="27"/>
    <n v="1"/>
    <n v="1"/>
    <n v="35.68"/>
    <n v="27.9"/>
    <n v="7.78"/>
  </r>
  <r>
    <d v="2017-10-30T00:00:00"/>
    <s v="pcs"/>
    <x v="41"/>
    <n v="9"/>
    <n v="10"/>
    <n v="14558.12"/>
    <n v="14176"/>
    <n v="382.12"/>
  </r>
  <r>
    <d v="2017-10-30T00:00:00"/>
    <s v="relogios_presentes"/>
    <x v="5"/>
    <n v="55"/>
    <n v="60"/>
    <n v="14185.08"/>
    <n v="13246.58"/>
    <n v="938.5"/>
  </r>
  <r>
    <d v="2017-10-30T00:00:00"/>
    <s v="cama_mesa_banho"/>
    <x v="9"/>
    <n v="104"/>
    <n v="126"/>
    <n v="13682.05"/>
    <n v="11561.39"/>
    <n v="2120.66"/>
  </r>
  <r>
    <d v="2017-10-30T00:00:00"/>
    <s v="cool_stuff"/>
    <x v="1"/>
    <n v="53"/>
    <n v="58"/>
    <n v="13014.08"/>
    <n v="11544.82"/>
    <n v="1469.26"/>
  </r>
  <r>
    <d v="2017-10-30T00:00:00"/>
    <s v="esporte_lazer"/>
    <x v="16"/>
    <n v="83"/>
    <n v="94"/>
    <n v="12667.25"/>
    <n v="11131.3"/>
    <n v="1535.95"/>
  </r>
  <r>
    <d v="2017-10-30T00:00:00"/>
    <s v="informatica_acessorios"/>
    <x v="19"/>
    <n v="58"/>
    <n v="67"/>
    <n v="10096.73"/>
    <n v="8635.31"/>
    <n v="1461.42"/>
  </r>
  <r>
    <d v="2017-10-30T00:00:00"/>
    <s v="beleza_saude"/>
    <x v="0"/>
    <n v="56"/>
    <n v="64"/>
    <n v="8492.68"/>
    <n v="7192.59"/>
    <n v="1300.0899999999999"/>
  </r>
  <r>
    <d v="2017-10-30T00:00:00"/>
    <s v="ferramentas_jardim"/>
    <x v="2"/>
    <n v="50"/>
    <n v="71"/>
    <n v="8000.09"/>
    <n v="6704.24"/>
    <n v="1295.8499999999999"/>
  </r>
  <r>
    <d v="2017-10-30T00:00:00"/>
    <s v="moveis_decoracao"/>
    <x v="10"/>
    <n v="52"/>
    <n v="70"/>
    <n v="7041.52"/>
    <n v="5707.89"/>
    <n v="1333.63"/>
  </r>
  <r>
    <d v="2017-10-30T00:00:00"/>
    <s v="moveis_escritorio"/>
    <x v="31"/>
    <n v="17"/>
    <n v="35"/>
    <n v="6499.58"/>
    <n v="5264.51"/>
    <n v="1235.07"/>
  </r>
  <r>
    <d v="2017-10-30T00:00:00"/>
    <s v="brinquedos"/>
    <x v="4"/>
    <n v="33"/>
    <n v="35"/>
    <n v="6136.93"/>
    <n v="5467.48"/>
    <n v="669.45"/>
  </r>
  <r>
    <d v="2017-10-30T00:00:00"/>
    <s v="utilidades_domesticas"/>
    <x v="17"/>
    <n v="42"/>
    <n v="52"/>
    <n v="5363.93"/>
    <n v="4447.3500000000004"/>
    <n v="916.58"/>
  </r>
  <r>
    <d v="2017-10-30T00:00:00"/>
    <s v="automotivo"/>
    <x v="12"/>
    <n v="20"/>
    <n v="22"/>
    <n v="5222.5"/>
    <n v="4360.07"/>
    <n v="862.43"/>
  </r>
  <r>
    <d v="2017-10-30T00:00:00"/>
    <s v="telefonia"/>
    <x v="20"/>
    <n v="38"/>
    <n v="42"/>
    <n v="4551.24"/>
    <n v="3897.38"/>
    <n v="653.86"/>
  </r>
  <r>
    <d v="2017-10-30T00:00:00"/>
    <s v="bebes"/>
    <x v="13"/>
    <n v="30"/>
    <n v="31"/>
    <n v="4404.49"/>
    <n v="3751.2"/>
    <n v="653.29"/>
  </r>
  <r>
    <d v="2017-10-30T00:00:00"/>
    <s v="perfumaria"/>
    <x v="26"/>
    <n v="27"/>
    <n v="28"/>
    <n v="3236.15"/>
    <n v="2795.92"/>
    <n v="440.23"/>
  </r>
  <r>
    <d v="2017-10-30T00:00:00"/>
    <s v="consoles_games"/>
    <x v="7"/>
    <n v="24"/>
    <n v="27"/>
    <n v="3141.83"/>
    <n v="2764.94"/>
    <n v="376.89"/>
  </r>
  <r>
    <d v="2017-10-30T00:00:00"/>
    <s v="papelaria"/>
    <x v="15"/>
    <n v="24"/>
    <n v="25"/>
    <n v="3073.45"/>
    <n v="2549.11"/>
    <n v="524.34"/>
  </r>
  <r>
    <d v="2017-10-30T00:00:00"/>
    <s v="instrumentos_musicais"/>
    <x v="33"/>
    <n v="4"/>
    <n v="4"/>
    <n v="2036.99"/>
    <n v="1852.82"/>
    <n v="184.17"/>
  </r>
  <r>
    <d v="2017-10-30T00:00:00"/>
    <s v="eletronicos"/>
    <x v="21"/>
    <n v="16"/>
    <n v="22"/>
    <n v="1881.56"/>
    <n v="1583.37"/>
    <n v="298.19"/>
  </r>
  <r>
    <d v="2017-10-30T00:00:00"/>
    <s v="pet_shop"/>
    <x v="8"/>
    <n v="7"/>
    <n v="8"/>
    <n v="1575.47"/>
    <n v="1453.66"/>
    <n v="121.81"/>
  </r>
  <r>
    <d v="2017-10-30T00:00:00"/>
    <s v="malas_acessorios"/>
    <x v="32"/>
    <n v="11"/>
    <n v="12"/>
    <n v="1500.38"/>
    <n v="1227.48"/>
    <n v="272.89999999999998"/>
  </r>
  <r>
    <d v="2017-10-30T00:00:00"/>
    <s v="casa_conforto"/>
    <x v="44"/>
    <n v="7"/>
    <n v="8"/>
    <n v="1432.24"/>
    <n v="1267.4000000000001"/>
    <n v="164.84"/>
  </r>
  <r>
    <d v="2017-10-30T00:00:00"/>
    <s v="fashion_bolsas_e_acessorios"/>
    <x v="3"/>
    <n v="16"/>
    <n v="17"/>
    <n v="1033.54"/>
    <n v="784.19"/>
    <n v="249.35"/>
  </r>
  <r>
    <d v="2017-10-30T00:00:00"/>
    <s v="alimentos_bebidas"/>
    <x v="57"/>
    <n v="6"/>
    <n v="7"/>
    <n v="962.5"/>
    <n v="840.08"/>
    <n v="122.42"/>
  </r>
  <r>
    <d v="2017-10-30T00:00:00"/>
    <s v="construcao_ferramentas_construcao"/>
    <x v="43"/>
    <n v="4"/>
    <n v="7"/>
    <n v="943.48"/>
    <n v="806.5"/>
    <n v="136.97999999999999"/>
  </r>
  <r>
    <d v="2017-10-30T00:00:00"/>
    <s v="eletrodomesticos_2"/>
    <x v="23"/>
    <n v="2"/>
    <n v="2"/>
    <n v="794.71"/>
    <n v="718.9"/>
    <n v="75.81"/>
  </r>
  <r>
    <d v="2017-10-30T00:00:00"/>
    <s v="fashion_roupa_masculina"/>
    <x v="25"/>
    <n v="5"/>
    <n v="8"/>
    <n v="754.39"/>
    <n v="661.5"/>
    <n v="92.89"/>
  </r>
  <r>
    <d v="2017-10-30T00:00:00"/>
    <s v="construcao_ferramentas_iluminacao"/>
    <x v="68"/>
    <n v="2"/>
    <n v="2"/>
    <n v="643.69000000000005"/>
    <n v="500"/>
    <n v="143.69"/>
  </r>
  <r>
    <d v="2017-10-30T00:00:00"/>
    <s v="unknown"/>
    <x v="22"/>
    <n v="6"/>
    <n v="7"/>
    <n v="619.37"/>
    <n v="516.24"/>
    <n v="103.13"/>
  </r>
  <r>
    <d v="2017-10-30T00:00:00"/>
    <s v="market_place"/>
    <x v="24"/>
    <n v="4"/>
    <n v="4"/>
    <n v="591.4"/>
    <n v="461.69"/>
    <n v="129.71"/>
  </r>
  <r>
    <d v="2017-10-30T00:00:00"/>
    <s v="eletroportateis"/>
    <x v="18"/>
    <n v="3"/>
    <n v="3"/>
    <n v="520.36"/>
    <n v="436.4"/>
    <n v="83.96"/>
  </r>
  <r>
    <d v="2017-10-30T00:00:00"/>
    <s v="fashion_calcados"/>
    <x v="28"/>
    <n v="6"/>
    <n v="6"/>
    <n v="486.9"/>
    <n v="396.5"/>
    <n v="90.4"/>
  </r>
  <r>
    <d v="2017-10-30T00:00:00"/>
    <s v="moveis_sala"/>
    <x v="30"/>
    <n v="4"/>
    <n v="4"/>
    <n v="426.45"/>
    <n v="335.79"/>
    <n v="90.66"/>
  </r>
  <r>
    <d v="2017-10-30T00:00:00"/>
    <s v="moveis_cozinha_area_de_servico_jantar_e_jardim"/>
    <x v="36"/>
    <n v="2"/>
    <n v="2"/>
    <n v="425.51"/>
    <n v="367.9"/>
    <n v="57.61"/>
  </r>
  <r>
    <d v="2017-10-30T00:00:00"/>
    <s v="livros_interesse_geral"/>
    <x v="35"/>
    <n v="5"/>
    <n v="5"/>
    <n v="418.7"/>
    <n v="333.7"/>
    <n v="85"/>
  </r>
  <r>
    <d v="2017-10-30T00:00:00"/>
    <s v="construcao_ferramentas_seguranca"/>
    <x v="50"/>
    <n v="2"/>
    <n v="2"/>
    <n v="313.27"/>
    <n v="281.8"/>
    <n v="31.47"/>
  </r>
  <r>
    <d v="2017-10-30T00:00:00"/>
    <s v="livros_tecnicos"/>
    <x v="51"/>
    <n v="1"/>
    <n v="1"/>
    <n v="291.37"/>
    <n v="269"/>
    <n v="22.37"/>
  </r>
  <r>
    <d v="2017-10-30T00:00:00"/>
    <s v="audio"/>
    <x v="46"/>
    <n v="4"/>
    <n v="4"/>
    <n v="243.23"/>
    <n v="193.58"/>
    <n v="49.65"/>
  </r>
  <r>
    <d v="2017-10-30T00:00:00"/>
    <s v="climatizacao"/>
    <x v="29"/>
    <n v="2"/>
    <n v="2"/>
    <n v="222.14"/>
    <n v="175.9"/>
    <n v="46.24"/>
  </r>
  <r>
    <d v="2017-10-30T00:00:00"/>
    <s v="livros_importados"/>
    <x v="61"/>
    <n v="1"/>
    <n v="2"/>
    <n v="188.92"/>
    <n v="170"/>
    <n v="18.920000000000002"/>
  </r>
  <r>
    <d v="2017-10-30T00:00:00"/>
    <s v="bebidas"/>
    <x v="54"/>
    <n v="2"/>
    <n v="2"/>
    <n v="170.67"/>
    <n v="144.49"/>
    <n v="26.18"/>
  </r>
  <r>
    <d v="2017-10-30T00:00:00"/>
    <s v="artigos_de_natal"/>
    <x v="63"/>
    <n v="2"/>
    <n v="7"/>
    <n v="158.28"/>
    <n v="128.74"/>
    <n v="29.54"/>
  </r>
  <r>
    <d v="2017-10-30T00:00:00"/>
    <s v="cds_dvds_musicais"/>
    <x v="67"/>
    <n v="2"/>
    <n v="2"/>
    <n v="149.88"/>
    <n v="130"/>
    <n v="19.88"/>
  </r>
  <r>
    <d v="2017-10-30T00:00:00"/>
    <s v="construcao_ferramentas_ferramentas"/>
    <x v="60"/>
    <n v="2"/>
    <n v="3"/>
    <n v="137.36000000000001"/>
    <n v="89.7"/>
    <n v="47.66"/>
  </r>
  <r>
    <d v="2017-10-30T00:00:00"/>
    <s v="fashion_underwear_e_moda_praia"/>
    <x v="27"/>
    <n v="1"/>
    <n v="1"/>
    <n v="122.27"/>
    <n v="110"/>
    <n v="12.27"/>
  </r>
  <r>
    <d v="2017-10-30T00:00:00"/>
    <s v="industria_comercio_e_negocios"/>
    <x v="53"/>
    <n v="1"/>
    <n v="1"/>
    <n v="105.3"/>
    <n v="79.900000000000006"/>
    <n v="25.4"/>
  </r>
  <r>
    <d v="2017-10-30T00:00:00"/>
    <s v="tablets_impressao_imagem"/>
    <x v="42"/>
    <n v="1"/>
    <n v="1"/>
    <n v="105.28"/>
    <n v="89.9"/>
    <n v="15.38"/>
  </r>
  <r>
    <d v="2017-10-30T00:00:00"/>
    <s v="construcao_ferramentas_jardim"/>
    <x v="47"/>
    <n v="1"/>
    <n v="1"/>
    <n v="87.66"/>
    <n v="44.9"/>
    <n v="42.76"/>
  </r>
  <r>
    <d v="2017-10-30T00:00:00"/>
    <s v="casa_construcao"/>
    <x v="48"/>
    <n v="1"/>
    <n v="1"/>
    <n v="77.86"/>
    <n v="65.900000000000006"/>
    <n v="11.96"/>
  </r>
  <r>
    <d v="2017-10-30T00:00:00"/>
    <s v="alimentos"/>
    <x v="39"/>
    <n v="1"/>
    <n v="1"/>
    <n v="66.91"/>
    <n v="56.97"/>
    <n v="9.94"/>
  </r>
  <r>
    <d v="2017-10-30T00:00:00"/>
    <s v="dvds_blu_ray"/>
    <x v="45"/>
    <n v="1"/>
    <n v="1"/>
    <n v="54.05"/>
    <n v="19.899999999999999"/>
    <n v="34.15"/>
  </r>
  <r>
    <d v="2017-11-06T00:00:00"/>
    <s v="relogios_presentes"/>
    <x v="5"/>
    <n v="90"/>
    <n v="98"/>
    <n v="22725.4"/>
    <n v="21114.63"/>
    <n v="1610.77"/>
  </r>
  <r>
    <d v="2017-11-06T00:00:00"/>
    <s v="cama_mesa_banho"/>
    <x v="9"/>
    <n v="126"/>
    <n v="150"/>
    <n v="16169.88"/>
    <n v="13427.83"/>
    <n v="2742.05"/>
  </r>
  <r>
    <d v="2017-11-06T00:00:00"/>
    <s v="cool_stuff"/>
    <x v="1"/>
    <n v="62"/>
    <n v="63"/>
    <n v="13742.83"/>
    <n v="12237.81"/>
    <n v="1505.02"/>
  </r>
  <r>
    <d v="2017-11-06T00:00:00"/>
    <s v="esporte_lazer"/>
    <x v="16"/>
    <n v="93"/>
    <n v="101"/>
    <n v="13326.62"/>
    <n v="11459"/>
    <n v="1867.62"/>
  </r>
  <r>
    <d v="2017-11-06T00:00:00"/>
    <s v="informatica_acessorios"/>
    <x v="19"/>
    <n v="72"/>
    <n v="81"/>
    <n v="11403.79"/>
    <n v="9818.44"/>
    <n v="1585.35"/>
  </r>
  <r>
    <d v="2017-11-06T00:00:00"/>
    <s v="beleza_saude"/>
    <x v="0"/>
    <n v="76"/>
    <n v="85"/>
    <n v="11130.93"/>
    <n v="9864.5300000000007"/>
    <n v="1266.4000000000001"/>
  </r>
  <r>
    <d v="2017-11-06T00:00:00"/>
    <s v="moveis_decoracao"/>
    <x v="10"/>
    <n v="90"/>
    <n v="114"/>
    <n v="10574.32"/>
    <n v="8377.64"/>
    <n v="2196.6799999999998"/>
  </r>
  <r>
    <d v="2017-11-06T00:00:00"/>
    <s v="ferramentas_jardim"/>
    <x v="2"/>
    <n v="54"/>
    <n v="72"/>
    <n v="9242.4"/>
    <n v="7470.06"/>
    <n v="1772.34"/>
  </r>
  <r>
    <d v="2017-11-06T00:00:00"/>
    <s v="brinquedos"/>
    <x v="4"/>
    <n v="51"/>
    <n v="56"/>
    <n v="7455"/>
    <n v="6407.08"/>
    <n v="1047.92"/>
  </r>
  <r>
    <d v="2017-11-06T00:00:00"/>
    <s v="utilidades_domesticas"/>
    <x v="17"/>
    <n v="57"/>
    <n v="62"/>
    <n v="6241.26"/>
    <n v="5065.32"/>
    <n v="1175.94"/>
  </r>
  <r>
    <d v="2017-11-06T00:00:00"/>
    <s v="telefonia"/>
    <x v="20"/>
    <n v="59"/>
    <n v="65"/>
    <n v="5350.95"/>
    <n v="4418.47"/>
    <n v="932.48"/>
  </r>
  <r>
    <d v="2017-11-06T00:00:00"/>
    <s v="automotivo"/>
    <x v="12"/>
    <n v="44"/>
    <n v="46"/>
    <n v="5334.31"/>
    <n v="4494.6899999999996"/>
    <n v="839.62"/>
  </r>
  <r>
    <d v="2017-11-06T00:00:00"/>
    <s v="papelaria"/>
    <x v="15"/>
    <n v="33"/>
    <n v="35"/>
    <n v="4647.8500000000004"/>
    <n v="4023.38"/>
    <n v="624.47"/>
  </r>
  <r>
    <d v="2017-11-06T00:00:00"/>
    <s v="perfumaria"/>
    <x v="26"/>
    <n v="34"/>
    <n v="36"/>
    <n v="4557.4399999999996"/>
    <n v="3973.13"/>
    <n v="584.30999999999995"/>
  </r>
  <r>
    <d v="2017-11-06T00:00:00"/>
    <s v="moveis_escritorio"/>
    <x v="31"/>
    <n v="16"/>
    <n v="18"/>
    <n v="4451.03"/>
    <n v="3452.69"/>
    <n v="998.34"/>
  </r>
  <r>
    <d v="2017-11-06T00:00:00"/>
    <s v="bebes"/>
    <x v="13"/>
    <n v="35"/>
    <n v="37"/>
    <n v="4445.67"/>
    <n v="3659.51"/>
    <n v="786.16"/>
  </r>
  <r>
    <d v="2017-11-06T00:00:00"/>
    <s v="unknown"/>
    <x v="22"/>
    <n v="17"/>
    <n v="17"/>
    <n v="4406.6000000000004"/>
    <n v="3978.38"/>
    <n v="428.22"/>
  </r>
  <r>
    <d v="2017-11-06T00:00:00"/>
    <s v="pcs"/>
    <x v="41"/>
    <n v="2"/>
    <n v="2"/>
    <n v="2776.53"/>
    <n v="2680"/>
    <n v="96.53"/>
  </r>
  <r>
    <d v="2017-11-06T00:00:00"/>
    <s v="pet_shop"/>
    <x v="8"/>
    <n v="11"/>
    <n v="17"/>
    <n v="2168.86"/>
    <n v="1902.21"/>
    <n v="266.64999999999998"/>
  </r>
  <r>
    <d v="2017-11-06T00:00:00"/>
    <s v="malas_acessorios"/>
    <x v="32"/>
    <n v="14"/>
    <n v="14"/>
    <n v="2000.14"/>
    <n v="1582.38"/>
    <n v="417.76"/>
  </r>
  <r>
    <d v="2017-11-06T00:00:00"/>
    <s v="fashion_bolsas_e_acessorios"/>
    <x v="3"/>
    <n v="24"/>
    <n v="27"/>
    <n v="1702.47"/>
    <n v="1375.98"/>
    <n v="326.49"/>
  </r>
  <r>
    <d v="2017-11-06T00:00:00"/>
    <s v="consoles_games"/>
    <x v="7"/>
    <n v="13"/>
    <n v="15"/>
    <n v="1499.07"/>
    <n v="1249.24"/>
    <n v="249.83"/>
  </r>
  <r>
    <d v="2017-11-06T00:00:00"/>
    <s v="agro_industria_e_comercio"/>
    <x v="40"/>
    <n v="2"/>
    <n v="2"/>
    <n v="1434.27"/>
    <n v="1334.99"/>
    <n v="99.28"/>
  </r>
  <r>
    <d v="2017-11-06T00:00:00"/>
    <s v="moveis_cozinha_area_de_servico_jantar_e_jardim"/>
    <x v="36"/>
    <n v="7"/>
    <n v="8"/>
    <n v="1408.37"/>
    <n v="1096.69"/>
    <n v="311.68"/>
  </r>
  <r>
    <d v="2017-11-06T00:00:00"/>
    <s v="eletronicos"/>
    <x v="21"/>
    <n v="24"/>
    <n v="25"/>
    <n v="1308.6300000000001"/>
    <n v="944.57"/>
    <n v="364.06"/>
  </r>
  <r>
    <d v="2017-11-06T00:00:00"/>
    <s v="industria_comercio_e_negocios"/>
    <x v="53"/>
    <n v="3"/>
    <n v="3"/>
    <n v="1233.47"/>
    <n v="1164.8900000000001"/>
    <n v="68.58"/>
  </r>
  <r>
    <d v="2017-11-06T00:00:00"/>
    <s v="instrumentos_musicais"/>
    <x v="33"/>
    <n v="7"/>
    <n v="8"/>
    <n v="985"/>
    <n v="797.59"/>
    <n v="187.41"/>
  </r>
  <r>
    <d v="2017-11-06T00:00:00"/>
    <s v="moveis_sala"/>
    <x v="30"/>
    <n v="3"/>
    <n v="3"/>
    <n v="932.52"/>
    <n v="781.88"/>
    <n v="150.63999999999999"/>
  </r>
  <r>
    <d v="2017-11-06T00:00:00"/>
    <s v="audio"/>
    <x v="46"/>
    <n v="5"/>
    <n v="7"/>
    <n v="827.19"/>
    <n v="734.76"/>
    <n v="92.43"/>
  </r>
  <r>
    <d v="2017-11-06T00:00:00"/>
    <s v="sinalizacao_e_seguranca"/>
    <x v="58"/>
    <n v="2"/>
    <n v="4"/>
    <n v="740.9"/>
    <n v="559"/>
    <n v="181.9"/>
  </r>
  <r>
    <d v="2017-11-06T00:00:00"/>
    <s v="construcao_ferramentas_seguranca"/>
    <x v="50"/>
    <n v="3"/>
    <n v="3"/>
    <n v="670.77"/>
    <n v="611.70000000000005"/>
    <n v="59.07"/>
  </r>
  <r>
    <d v="2017-11-06T00:00:00"/>
    <s v="climatizacao"/>
    <x v="29"/>
    <n v="3"/>
    <n v="3"/>
    <n v="633.78"/>
    <n v="569.79"/>
    <n v="63.99"/>
  </r>
  <r>
    <d v="2017-11-06T00:00:00"/>
    <s v="moveis_quarto"/>
    <x v="6"/>
    <n v="1"/>
    <n v="1"/>
    <n v="578.38"/>
    <n v="510"/>
    <n v="68.38"/>
  </r>
  <r>
    <d v="2017-11-06T00:00:00"/>
    <s v="casa_conforto"/>
    <x v="44"/>
    <n v="3"/>
    <n v="3"/>
    <n v="514.34"/>
    <n v="478.8"/>
    <n v="35.54"/>
  </r>
  <r>
    <d v="2017-11-06T00:00:00"/>
    <s v="eletroportateis"/>
    <x v="18"/>
    <n v="2"/>
    <n v="2"/>
    <n v="479.17"/>
    <n v="448.49"/>
    <n v="30.68"/>
  </r>
  <r>
    <d v="2017-11-06T00:00:00"/>
    <s v="artigos_de_natal"/>
    <x v="63"/>
    <n v="4"/>
    <n v="4"/>
    <n v="396.63"/>
    <n v="325.58"/>
    <n v="71.05"/>
  </r>
  <r>
    <d v="2017-11-06T00:00:00"/>
    <s v="construcao_ferramentas_construcao"/>
    <x v="43"/>
    <n v="4"/>
    <n v="5"/>
    <n v="330.44"/>
    <n v="257.7"/>
    <n v="72.739999999999995"/>
  </r>
  <r>
    <d v="2017-11-06T00:00:00"/>
    <s v="construcao_ferramentas_iluminacao"/>
    <x v="68"/>
    <n v="1"/>
    <n v="1"/>
    <n v="312.49"/>
    <n v="250"/>
    <n v="62.49"/>
  </r>
  <r>
    <d v="2017-11-06T00:00:00"/>
    <s v="alimentos"/>
    <x v="39"/>
    <n v="5"/>
    <n v="5"/>
    <n v="299.44"/>
    <n v="239.41"/>
    <n v="60.03"/>
  </r>
  <r>
    <d v="2017-11-06T00:00:00"/>
    <s v="livros_interesse_geral"/>
    <x v="35"/>
    <n v="4"/>
    <n v="4"/>
    <n v="290.8"/>
    <n v="233.7"/>
    <n v="57.1"/>
  </r>
  <r>
    <d v="2017-11-06T00:00:00"/>
    <s v="casa_construcao"/>
    <x v="48"/>
    <n v="3"/>
    <n v="3"/>
    <n v="281.95"/>
    <n v="233.9"/>
    <n v="48.05"/>
  </r>
  <r>
    <d v="2017-11-06T00:00:00"/>
    <s v="fashion_calcados"/>
    <x v="28"/>
    <n v="2"/>
    <n v="2"/>
    <n v="259.27"/>
    <n v="221.9"/>
    <n v="37.369999999999997"/>
  </r>
  <r>
    <d v="2017-11-06T00:00:00"/>
    <s v="construcao_ferramentas_jardim"/>
    <x v="47"/>
    <n v="3"/>
    <n v="3"/>
    <n v="168.64"/>
    <n v="125.6"/>
    <n v="43.04"/>
  </r>
  <r>
    <d v="2017-11-06T00:00:00"/>
    <s v="market_place"/>
    <x v="24"/>
    <n v="1"/>
    <n v="1"/>
    <n v="147.06"/>
    <n v="119.9"/>
    <n v="27.16"/>
  </r>
  <r>
    <d v="2017-11-06T00:00:00"/>
    <s v="flores"/>
    <x v="70"/>
    <n v="3"/>
    <n v="3"/>
    <n v="129.86000000000001"/>
    <n v="88.3"/>
    <n v="41.56"/>
  </r>
  <r>
    <d v="2017-11-06T00:00:00"/>
    <s v="eletrodomesticos_2"/>
    <x v="23"/>
    <n v="1"/>
    <n v="1"/>
    <n v="75.16"/>
    <n v="59.99"/>
    <n v="15.17"/>
  </r>
  <r>
    <d v="2017-11-06T00:00:00"/>
    <s v="fashion_underwear_e_moda_praia"/>
    <x v="27"/>
    <n v="1"/>
    <n v="1"/>
    <n v="71.819999999999993"/>
    <n v="59.9"/>
    <n v="11.92"/>
  </r>
  <r>
    <d v="2017-11-06T00:00:00"/>
    <s v="eletrodomesticos"/>
    <x v="49"/>
    <n v="1"/>
    <n v="1"/>
    <n v="50.63"/>
    <n v="41.29"/>
    <n v="9.34"/>
  </r>
  <r>
    <d v="2017-11-06T00:00:00"/>
    <s v="bebidas"/>
    <x v="54"/>
    <n v="1"/>
    <n v="1"/>
    <n v="46.27"/>
    <n v="38.49"/>
    <n v="7.78"/>
  </r>
  <r>
    <d v="2017-11-06T00:00:00"/>
    <s v="fashion_roupa_masculina"/>
    <x v="25"/>
    <n v="1"/>
    <n v="1"/>
    <n v="36.75"/>
    <n v="24.9"/>
    <n v="11.85"/>
  </r>
  <r>
    <d v="2017-11-06T00:00:00"/>
    <s v="casa_conforto_2"/>
    <x v="38"/>
    <n v="1"/>
    <n v="1"/>
    <n v="24.75"/>
    <n v="12.9"/>
    <n v="11.85"/>
  </r>
  <r>
    <d v="2017-11-13T00:00:00"/>
    <s v="cama_mesa_banho"/>
    <x v="9"/>
    <n v="120"/>
    <n v="136"/>
    <n v="16201.24"/>
    <n v="13745.34"/>
    <n v="2455.9"/>
  </r>
  <r>
    <d v="2017-11-13T00:00:00"/>
    <s v="relogios_presentes"/>
    <x v="5"/>
    <n v="86"/>
    <n v="94"/>
    <n v="16125.5"/>
    <n v="14533.54"/>
    <n v="1591.96"/>
  </r>
  <r>
    <d v="2017-11-13T00:00:00"/>
    <s v="beleza_saude"/>
    <x v="0"/>
    <n v="79"/>
    <n v="85"/>
    <n v="14710.36"/>
    <n v="12950.04"/>
    <n v="1760.32"/>
  </r>
  <r>
    <d v="2017-11-13T00:00:00"/>
    <s v="informatica_acessorios"/>
    <x v="19"/>
    <n v="78"/>
    <n v="94"/>
    <n v="13628.79"/>
    <n v="11981.79"/>
    <n v="1647"/>
  </r>
  <r>
    <d v="2017-11-13T00:00:00"/>
    <s v="moveis_decoracao"/>
    <x v="10"/>
    <n v="94"/>
    <n v="139"/>
    <n v="13243.81"/>
    <n v="10855.88"/>
    <n v="2387.9299999999998"/>
  </r>
  <r>
    <d v="2017-11-13T00:00:00"/>
    <s v="brinquedos"/>
    <x v="4"/>
    <n v="69"/>
    <n v="74"/>
    <n v="13078.1"/>
    <n v="11570.2"/>
    <n v="1507.9"/>
  </r>
  <r>
    <d v="2017-11-13T00:00:00"/>
    <s v="esporte_lazer"/>
    <x v="16"/>
    <n v="87"/>
    <n v="94"/>
    <n v="11953.38"/>
    <n v="10339.700000000001"/>
    <n v="1613.68"/>
  </r>
  <r>
    <d v="2017-11-13T00:00:00"/>
    <s v="cool_stuff"/>
    <x v="1"/>
    <n v="56"/>
    <n v="57"/>
    <n v="11822.05"/>
    <n v="10555.05"/>
    <n v="1267"/>
  </r>
  <r>
    <d v="2017-11-13T00:00:00"/>
    <s v="ferramentas_jardim"/>
    <x v="2"/>
    <n v="66"/>
    <n v="84"/>
    <n v="10669.44"/>
    <n v="8479.0499999999993"/>
    <n v="2190.39"/>
  </r>
  <r>
    <d v="2017-11-13T00:00:00"/>
    <s v="utilidades_domesticas"/>
    <x v="17"/>
    <n v="58"/>
    <n v="68"/>
    <n v="7263.54"/>
    <n v="5757.84"/>
    <n v="1505.7"/>
  </r>
  <r>
    <d v="2017-11-13T00:00:00"/>
    <s v="moveis_escritorio"/>
    <x v="31"/>
    <n v="24"/>
    <n v="30"/>
    <n v="6822.18"/>
    <n v="5457.93"/>
    <n v="1364.25"/>
  </r>
  <r>
    <d v="2017-11-13T00:00:00"/>
    <s v="perfumaria"/>
    <x v="26"/>
    <n v="53"/>
    <n v="57"/>
    <n v="6337.96"/>
    <n v="5499.7"/>
    <n v="838.26"/>
  </r>
  <r>
    <d v="2017-11-13T00:00:00"/>
    <s v="automotivo"/>
    <x v="12"/>
    <n v="37"/>
    <n v="41"/>
    <n v="5604.43"/>
    <n v="4775.68"/>
    <n v="828.75"/>
  </r>
  <r>
    <d v="2017-11-13T00:00:00"/>
    <s v="bebes"/>
    <x v="13"/>
    <n v="40"/>
    <n v="48"/>
    <n v="5392.1"/>
    <n v="4511.04"/>
    <n v="881.06"/>
  </r>
  <r>
    <d v="2017-11-13T00:00:00"/>
    <s v="unknown"/>
    <x v="22"/>
    <n v="27"/>
    <n v="28"/>
    <n v="4838.2700000000004"/>
    <n v="4305.82"/>
    <n v="532.45000000000005"/>
  </r>
  <r>
    <d v="2017-11-13T00:00:00"/>
    <s v="papelaria"/>
    <x v="15"/>
    <n v="36"/>
    <n v="41"/>
    <n v="4559.3500000000004"/>
    <n v="3693.46"/>
    <n v="865.89"/>
  </r>
  <r>
    <d v="2017-11-13T00:00:00"/>
    <s v="malas_acessorios"/>
    <x v="32"/>
    <n v="20"/>
    <n v="20"/>
    <n v="4003.95"/>
    <n v="3302.77"/>
    <n v="701.18"/>
  </r>
  <r>
    <d v="2017-11-13T00:00:00"/>
    <s v="telefonia"/>
    <x v="20"/>
    <n v="49"/>
    <n v="52"/>
    <n v="3964.5"/>
    <n v="3229.54"/>
    <n v="734.96"/>
  </r>
  <r>
    <d v="2017-11-13T00:00:00"/>
    <s v="fashion_bolsas_e_acessorios"/>
    <x v="3"/>
    <n v="31"/>
    <n v="33"/>
    <n v="3235.3"/>
    <n v="2798.93"/>
    <n v="436.37"/>
  </r>
  <r>
    <d v="2017-11-13T00:00:00"/>
    <s v="pet_shop"/>
    <x v="8"/>
    <n v="16"/>
    <n v="18"/>
    <n v="2819.06"/>
    <n v="2309.42"/>
    <n v="509.64"/>
  </r>
  <r>
    <d v="2017-11-13T00:00:00"/>
    <s v="eletrodomesticos_2"/>
    <x v="23"/>
    <n v="4"/>
    <n v="4"/>
    <n v="2252.73"/>
    <n v="2011.3"/>
    <n v="241.43"/>
  </r>
  <r>
    <d v="2017-11-13T00:00:00"/>
    <s v="construcao_ferramentas_construcao"/>
    <x v="43"/>
    <n v="6"/>
    <n v="11"/>
    <n v="2251.1999999999998"/>
    <n v="1712.5"/>
    <n v="538.70000000000005"/>
  </r>
  <r>
    <d v="2017-11-13T00:00:00"/>
    <s v="instrumentos_musicais"/>
    <x v="33"/>
    <n v="5"/>
    <n v="5"/>
    <n v="1882.31"/>
    <n v="1717.9"/>
    <n v="164.41"/>
  </r>
  <r>
    <d v="2017-11-13T00:00:00"/>
    <s v="eletroportateis"/>
    <x v="18"/>
    <n v="6"/>
    <n v="6"/>
    <n v="1816.9"/>
    <n v="1627.29"/>
    <n v="189.61"/>
  </r>
  <r>
    <d v="2017-11-13T00:00:00"/>
    <s v="agro_industria_e_comercio"/>
    <x v="40"/>
    <n v="3"/>
    <n v="4"/>
    <n v="1718.75"/>
    <n v="1610"/>
    <n v="108.75"/>
  </r>
  <r>
    <d v="2017-11-13T00:00:00"/>
    <s v="casa_construcao"/>
    <x v="48"/>
    <n v="8"/>
    <n v="8"/>
    <n v="1633.6"/>
    <n v="1428.74"/>
    <n v="204.86"/>
  </r>
  <r>
    <d v="2017-11-13T00:00:00"/>
    <s v="eletronicos"/>
    <x v="21"/>
    <n v="23"/>
    <n v="25"/>
    <n v="1615.51"/>
    <n v="1230.03"/>
    <n v="385.48"/>
  </r>
  <r>
    <d v="2017-11-13T00:00:00"/>
    <s v="consoles_games"/>
    <x v="7"/>
    <n v="13"/>
    <n v="14"/>
    <n v="1490.1"/>
    <n v="1272.76"/>
    <n v="217.34"/>
  </r>
  <r>
    <d v="2017-11-13T00:00:00"/>
    <s v="construcao_ferramentas_seguranca"/>
    <x v="50"/>
    <n v="3"/>
    <n v="3"/>
    <n v="1411.44"/>
    <n v="1357.79"/>
    <n v="53.65"/>
  </r>
  <r>
    <d v="2017-11-13T00:00:00"/>
    <s v="climatizacao"/>
    <x v="29"/>
    <n v="4"/>
    <n v="6"/>
    <n v="1139.96"/>
    <n v="1026.8800000000001"/>
    <n v="113.08"/>
  </r>
  <r>
    <d v="2017-11-13T00:00:00"/>
    <s v="audio"/>
    <x v="46"/>
    <n v="6"/>
    <n v="6"/>
    <n v="1069.7"/>
    <n v="977.4"/>
    <n v="92.3"/>
  </r>
  <r>
    <d v="2017-11-13T00:00:00"/>
    <s v="industria_comercio_e_negocios"/>
    <x v="53"/>
    <n v="1"/>
    <n v="1"/>
    <n v="842.96"/>
    <n v="699.99"/>
    <n v="142.97"/>
  </r>
  <r>
    <d v="2017-11-13T00:00:00"/>
    <s v="livros_interesse_geral"/>
    <x v="35"/>
    <n v="6"/>
    <n v="6"/>
    <n v="817.25"/>
    <n v="727.79"/>
    <n v="89.46"/>
  </r>
  <r>
    <d v="2017-11-13T00:00:00"/>
    <s v="artigos_de_natal"/>
    <x v="63"/>
    <n v="5"/>
    <n v="6"/>
    <n v="636.34"/>
    <n v="481.26"/>
    <n v="155.08000000000001"/>
  </r>
  <r>
    <d v="2017-11-13T00:00:00"/>
    <s v="bebidas"/>
    <x v="54"/>
    <n v="8"/>
    <n v="12"/>
    <n v="537.29"/>
    <n v="371.16"/>
    <n v="166.13"/>
  </r>
  <r>
    <d v="2017-11-13T00:00:00"/>
    <s v="casa_conforto"/>
    <x v="44"/>
    <n v="5"/>
    <n v="6"/>
    <n v="468.52"/>
    <n v="402.6"/>
    <n v="65.92"/>
  </r>
  <r>
    <d v="2017-11-13T00:00:00"/>
    <s v="construcao_ferramentas_jardim"/>
    <x v="47"/>
    <n v="5"/>
    <n v="7"/>
    <n v="455.7"/>
    <n v="294.60000000000002"/>
    <n v="161.1"/>
  </r>
  <r>
    <d v="2017-11-13T00:00:00"/>
    <s v="alimentos_bebidas"/>
    <x v="57"/>
    <n v="6"/>
    <n v="6"/>
    <n v="443.58"/>
    <n v="332.79"/>
    <n v="110.79"/>
  </r>
  <r>
    <d v="2017-11-13T00:00:00"/>
    <s v="moveis_sala"/>
    <x v="30"/>
    <n v="3"/>
    <n v="3"/>
    <n v="442.12"/>
    <n v="357.88"/>
    <n v="84.24"/>
  </r>
  <r>
    <d v="2017-11-13T00:00:00"/>
    <s v="fashion_underwear_e_moda_praia"/>
    <x v="27"/>
    <n v="2"/>
    <n v="2"/>
    <n v="371.56"/>
    <n v="338"/>
    <n v="33.56"/>
  </r>
  <r>
    <d v="2017-11-13T00:00:00"/>
    <s v="artigos_de_festas"/>
    <x v="69"/>
    <n v="2"/>
    <n v="2"/>
    <n v="303.99"/>
    <n v="279.5"/>
    <n v="24.49"/>
  </r>
  <r>
    <d v="2017-11-13T00:00:00"/>
    <s v="moveis_cozinha_area_de_servico_jantar_e_jardim"/>
    <x v="36"/>
    <n v="4"/>
    <n v="4"/>
    <n v="301.62"/>
    <n v="216.7"/>
    <n v="84.92"/>
  </r>
  <r>
    <d v="2017-11-13T00:00:00"/>
    <s v="moveis_quarto"/>
    <x v="6"/>
    <n v="1"/>
    <n v="1"/>
    <n v="262.10000000000002"/>
    <n v="204"/>
    <n v="58.1"/>
  </r>
  <r>
    <d v="2017-11-13T00:00:00"/>
    <s v="flores"/>
    <x v="70"/>
    <n v="3"/>
    <n v="3"/>
    <n v="139.43"/>
    <n v="99.5"/>
    <n v="39.93"/>
  </r>
  <r>
    <d v="2017-11-13T00:00:00"/>
    <s v="market_place"/>
    <x v="24"/>
    <n v="3"/>
    <n v="4"/>
    <n v="137.04"/>
    <n v="79.89"/>
    <n v="57.15"/>
  </r>
  <r>
    <d v="2017-11-13T00:00:00"/>
    <s v="moveis_colchao_e_estofado"/>
    <x v="62"/>
    <n v="1"/>
    <n v="1"/>
    <n v="124.52"/>
    <n v="85"/>
    <n v="39.520000000000003"/>
  </r>
  <r>
    <d v="2017-11-13T00:00:00"/>
    <s v="fashion_calcados"/>
    <x v="28"/>
    <n v="1"/>
    <n v="1"/>
    <n v="102.74"/>
    <n v="84.9"/>
    <n v="17.84"/>
  </r>
  <r>
    <d v="2017-11-13T00:00:00"/>
    <s v="cds_dvds_musicais"/>
    <x v="67"/>
    <n v="1"/>
    <n v="1"/>
    <n v="74.94"/>
    <n v="65"/>
    <n v="9.94"/>
  </r>
  <r>
    <d v="2017-11-13T00:00:00"/>
    <s v="fashion_esporte"/>
    <x v="55"/>
    <n v="1"/>
    <n v="1"/>
    <n v="67.680000000000007"/>
    <n v="59.9"/>
    <n v="7.78"/>
  </r>
  <r>
    <d v="2017-11-13T00:00:00"/>
    <s v="construcao_ferramentas_iluminacao"/>
    <x v="68"/>
    <n v="1"/>
    <n v="2"/>
    <n v="66.78"/>
    <n v="49.98"/>
    <n v="16.8"/>
  </r>
  <r>
    <d v="2017-11-13T00:00:00"/>
    <s v="fashion_roupa_masculina"/>
    <x v="25"/>
    <n v="1"/>
    <n v="1"/>
    <n v="56"/>
    <n v="40.9"/>
    <n v="15.1"/>
  </r>
  <r>
    <d v="2017-11-13T00:00:00"/>
    <s v="alimentos"/>
    <x v="39"/>
    <n v="1"/>
    <n v="1"/>
    <n v="35.840000000000003"/>
    <n v="23.99"/>
    <n v="11.85"/>
  </r>
  <r>
    <d v="2017-11-13T00:00:00"/>
    <s v="eletrodomesticos"/>
    <x v="49"/>
    <n v="1"/>
    <n v="1"/>
    <n v="33.229999999999997"/>
    <n v="23.89"/>
    <n v="9.34"/>
  </r>
  <r>
    <d v="2017-11-13T00:00:00"/>
    <s v="tablets_impressao_imagem"/>
    <x v="42"/>
    <n v="1"/>
    <n v="1"/>
    <n v="30"/>
    <n v="14.9"/>
    <n v="15.1"/>
  </r>
  <r>
    <d v="2017-11-20T00:00:00"/>
    <s v="cama_mesa_banho"/>
    <x v="9"/>
    <n v="356"/>
    <n v="430"/>
    <n v="46379.82"/>
    <n v="38807.760000000002"/>
    <n v="7572.06"/>
  </r>
  <r>
    <d v="2017-11-20T00:00:00"/>
    <s v="relogios_presentes"/>
    <x v="5"/>
    <n v="148"/>
    <n v="163"/>
    <n v="40712.959999999999"/>
    <n v="37833"/>
    <n v="2879.96"/>
  </r>
  <r>
    <d v="2017-11-20T00:00:00"/>
    <s v="beleza_saude"/>
    <x v="0"/>
    <n v="217"/>
    <n v="238"/>
    <n v="40395.620000000003"/>
    <n v="36161.79"/>
    <n v="4233.83"/>
  </r>
  <r>
    <d v="2017-11-20T00:00:00"/>
    <s v="informatica_acessorios"/>
    <x v="19"/>
    <n v="167"/>
    <n v="198"/>
    <n v="34778.080000000002"/>
    <n v="30606.61"/>
    <n v="4171.47"/>
  </r>
  <r>
    <d v="2017-11-20T00:00:00"/>
    <s v="moveis_decoracao"/>
    <x v="10"/>
    <n v="223"/>
    <n v="351"/>
    <n v="33572.6"/>
    <n v="27052.78"/>
    <n v="6519.82"/>
  </r>
  <r>
    <d v="2017-11-20T00:00:00"/>
    <s v="brinquedos"/>
    <x v="4"/>
    <n v="183"/>
    <n v="204"/>
    <n v="28618.97"/>
    <n v="24683.71"/>
    <n v="3935.26"/>
  </r>
  <r>
    <d v="2017-11-20T00:00:00"/>
    <s v="esporte_lazer"/>
    <x v="16"/>
    <n v="199"/>
    <n v="222"/>
    <n v="25702.81"/>
    <n v="21831.52"/>
    <n v="3871.29"/>
  </r>
  <r>
    <d v="2017-11-20T00:00:00"/>
    <s v="ferramentas_jardim"/>
    <x v="2"/>
    <n v="219"/>
    <n v="268"/>
    <n v="22285.38"/>
    <n v="16656.64"/>
    <n v="5628.74"/>
  </r>
  <r>
    <d v="2017-11-20T00:00:00"/>
    <s v="cool_stuff"/>
    <x v="1"/>
    <n v="87"/>
    <n v="91"/>
    <n v="20954.86"/>
    <n v="19107.22"/>
    <n v="1847.64"/>
  </r>
  <r>
    <d v="2017-11-20T00:00:00"/>
    <s v="utilidades_domesticas"/>
    <x v="17"/>
    <n v="136"/>
    <n v="167"/>
    <n v="17540.8"/>
    <n v="13951.02"/>
    <n v="3589.78"/>
  </r>
  <r>
    <d v="2017-11-20T00:00:00"/>
    <s v="perfumaria"/>
    <x v="26"/>
    <n v="124"/>
    <n v="130"/>
    <n v="17252.32"/>
    <n v="15083.91"/>
    <n v="2168.41"/>
  </r>
  <r>
    <d v="2017-11-20T00:00:00"/>
    <s v="automotivo"/>
    <x v="12"/>
    <n v="97"/>
    <n v="103"/>
    <n v="15752.62"/>
    <n v="13557.26"/>
    <n v="2195.36"/>
  </r>
  <r>
    <d v="2017-11-20T00:00:00"/>
    <s v="telefonia"/>
    <x v="20"/>
    <n v="145"/>
    <n v="159"/>
    <n v="13376.67"/>
    <n v="10891.61"/>
    <n v="2485.06"/>
  </r>
  <r>
    <d v="2017-11-20T00:00:00"/>
    <s v="agro_industria_e_comercio"/>
    <x v="40"/>
    <n v="6"/>
    <n v="11"/>
    <n v="10982.42"/>
    <n v="10549.6"/>
    <n v="432.82"/>
  </r>
  <r>
    <d v="2017-11-20T00:00:00"/>
    <s v="bebes"/>
    <x v="13"/>
    <n v="63"/>
    <n v="65"/>
    <n v="9928.65"/>
    <n v="8506.9599999999991"/>
    <n v="1421.69"/>
  </r>
  <r>
    <d v="2017-11-20T00:00:00"/>
    <s v="instrumentos_musicais"/>
    <x v="33"/>
    <n v="19"/>
    <n v="19"/>
    <n v="9345.1"/>
    <n v="8706.7800000000007"/>
    <n v="638.32000000000005"/>
  </r>
  <r>
    <d v="2017-11-20T00:00:00"/>
    <s v="consoles_games"/>
    <x v="7"/>
    <n v="66"/>
    <n v="68"/>
    <n v="7357.8"/>
    <n v="6207.64"/>
    <n v="1150.1600000000001"/>
  </r>
  <r>
    <d v="2017-11-20T00:00:00"/>
    <s v="fashion_bolsas_e_acessorios"/>
    <x v="3"/>
    <n v="80"/>
    <n v="88"/>
    <n v="6932.35"/>
    <n v="5703.98"/>
    <n v="1228.3699999999999"/>
  </r>
  <r>
    <d v="2017-11-20T00:00:00"/>
    <s v="papelaria"/>
    <x v="15"/>
    <n v="45"/>
    <n v="50"/>
    <n v="5740.48"/>
    <n v="4736.79"/>
    <n v="1003.69"/>
  </r>
  <r>
    <d v="2017-11-20T00:00:00"/>
    <s v="eletronicos"/>
    <x v="21"/>
    <n v="61"/>
    <n v="63"/>
    <n v="5233.75"/>
    <n v="4178.8500000000004"/>
    <n v="1054.9000000000001"/>
  </r>
  <r>
    <d v="2017-11-20T00:00:00"/>
    <s v="unknown"/>
    <x v="22"/>
    <n v="43"/>
    <n v="49"/>
    <n v="4331.21"/>
    <n v="3567.53"/>
    <n v="763.68"/>
  </r>
  <r>
    <d v="2017-11-20T00:00:00"/>
    <s v="pet_shop"/>
    <x v="8"/>
    <n v="33"/>
    <n v="36"/>
    <n v="3904.33"/>
    <n v="3254.8"/>
    <n v="649.53"/>
  </r>
  <r>
    <d v="2017-11-20T00:00:00"/>
    <s v="construcao_ferramentas_construcao"/>
    <x v="43"/>
    <n v="18"/>
    <n v="19"/>
    <n v="3832.62"/>
    <n v="3163.4"/>
    <n v="669.22"/>
  </r>
  <r>
    <d v="2017-11-20T00:00:00"/>
    <s v="moveis_sala"/>
    <x v="30"/>
    <n v="14"/>
    <n v="15"/>
    <n v="3713.72"/>
    <n v="3068.94"/>
    <n v="644.78"/>
  </r>
  <r>
    <d v="2017-11-20T00:00:00"/>
    <s v="moveis_escritorio"/>
    <x v="31"/>
    <n v="11"/>
    <n v="13"/>
    <n v="3471.93"/>
    <n v="2802.44"/>
    <n v="669.49"/>
  </r>
  <r>
    <d v="2017-11-20T00:00:00"/>
    <s v="moveis_cozinha_area_de_servico_jantar_e_jardim"/>
    <x v="36"/>
    <n v="12"/>
    <n v="16"/>
    <n v="3228.63"/>
    <n v="2533.1"/>
    <n v="695.53"/>
  </r>
  <r>
    <d v="2017-11-20T00:00:00"/>
    <s v="eletrodomesticos"/>
    <x v="49"/>
    <n v="10"/>
    <n v="10"/>
    <n v="3108.36"/>
    <n v="2844.23"/>
    <n v="264.13"/>
  </r>
  <r>
    <d v="2017-11-20T00:00:00"/>
    <s v="eletroportateis"/>
    <x v="18"/>
    <n v="15"/>
    <n v="15"/>
    <n v="3095.83"/>
    <n v="2774.36"/>
    <n v="321.47000000000003"/>
  </r>
  <r>
    <d v="2017-11-20T00:00:00"/>
    <s v="casa_construcao"/>
    <x v="48"/>
    <n v="15"/>
    <n v="19"/>
    <n v="2286.08"/>
    <n v="1949.69"/>
    <n v="336.39"/>
  </r>
  <r>
    <d v="2017-11-20T00:00:00"/>
    <s v="malas_acessorios"/>
    <x v="32"/>
    <n v="14"/>
    <n v="19"/>
    <n v="2279.48"/>
    <n v="1715.73"/>
    <n v="563.75"/>
  </r>
  <r>
    <d v="2017-11-20T00:00:00"/>
    <s v="casa_conforto"/>
    <x v="44"/>
    <n v="16"/>
    <n v="18"/>
    <n v="2201.92"/>
    <n v="1769.4"/>
    <n v="432.52"/>
  </r>
  <r>
    <d v="2017-11-20T00:00:00"/>
    <s v="climatizacao"/>
    <x v="29"/>
    <n v="4"/>
    <n v="5"/>
    <n v="2079.19"/>
    <n v="1912.1"/>
    <n v="167.09"/>
  </r>
  <r>
    <d v="2017-11-20T00:00:00"/>
    <s v="eletrodomesticos_2"/>
    <x v="23"/>
    <n v="4"/>
    <n v="4"/>
    <n v="1975.97"/>
    <n v="1771.3"/>
    <n v="204.67"/>
  </r>
  <r>
    <d v="2017-11-20T00:00:00"/>
    <s v="audio"/>
    <x v="46"/>
    <n v="13"/>
    <n v="14"/>
    <n v="1445"/>
    <n v="1240.99"/>
    <n v="204.01"/>
  </r>
  <r>
    <d v="2017-11-20T00:00:00"/>
    <s v="fashion_calcados"/>
    <x v="28"/>
    <n v="9"/>
    <n v="10"/>
    <n v="1254.8399999999999"/>
    <n v="1078.5999999999999"/>
    <n v="176.24"/>
  </r>
  <r>
    <d v="2017-11-20T00:00:00"/>
    <s v="construcao_ferramentas_iluminacao"/>
    <x v="68"/>
    <n v="4"/>
    <n v="4"/>
    <n v="1178.1199999999999"/>
    <n v="1000"/>
    <n v="178.12"/>
  </r>
  <r>
    <d v="2017-11-20T00:00:00"/>
    <s v="construcao_ferramentas_seguranca"/>
    <x v="50"/>
    <n v="3"/>
    <n v="5"/>
    <n v="1070.48"/>
    <n v="999.5"/>
    <n v="70.98"/>
  </r>
  <r>
    <d v="2017-11-20T00:00:00"/>
    <s v="livros_interesse_geral"/>
    <x v="35"/>
    <n v="13"/>
    <n v="13"/>
    <n v="999.31"/>
    <n v="789.89"/>
    <n v="209.42"/>
  </r>
  <r>
    <d v="2017-11-20T00:00:00"/>
    <s v="telefonia_fixa"/>
    <x v="11"/>
    <n v="4"/>
    <n v="4"/>
    <n v="938.11"/>
    <n v="853.98"/>
    <n v="84.13"/>
  </r>
  <r>
    <d v="2017-11-20T00:00:00"/>
    <s v="construcao_ferramentas_jardim"/>
    <x v="47"/>
    <n v="4"/>
    <n v="4"/>
    <n v="776.17"/>
    <n v="696.5"/>
    <n v="79.67"/>
  </r>
  <r>
    <d v="2017-11-20T00:00:00"/>
    <s v="alimentos_bebidas"/>
    <x v="57"/>
    <n v="9"/>
    <n v="13"/>
    <n v="727.03"/>
    <n v="514.29999999999995"/>
    <n v="212.73"/>
  </r>
  <r>
    <d v="2017-11-20T00:00:00"/>
    <s v="livros_tecnicos"/>
    <x v="51"/>
    <n v="3"/>
    <n v="4"/>
    <n v="673.44"/>
    <n v="597"/>
    <n v="76.44"/>
  </r>
  <r>
    <d v="2017-11-20T00:00:00"/>
    <s v="market_place"/>
    <x v="24"/>
    <n v="2"/>
    <n v="6"/>
    <n v="605.04999999999995"/>
    <n v="514.5"/>
    <n v="90.55"/>
  </r>
  <r>
    <d v="2017-11-20T00:00:00"/>
    <s v="artigos_de_natal"/>
    <x v="63"/>
    <n v="4"/>
    <n v="5"/>
    <n v="453.29"/>
    <n v="352.3"/>
    <n v="100.99"/>
  </r>
  <r>
    <d v="2017-11-20T00:00:00"/>
    <s v="tablets_impressao_imagem"/>
    <x v="42"/>
    <n v="4"/>
    <n v="4"/>
    <n v="307.11"/>
    <n v="245.6"/>
    <n v="61.51"/>
  </r>
  <r>
    <d v="2017-11-20T00:00:00"/>
    <s v="cine_foto"/>
    <x v="52"/>
    <n v="1"/>
    <n v="1"/>
    <n v="259.94"/>
    <n v="242"/>
    <n v="17.940000000000001"/>
  </r>
  <r>
    <d v="2017-11-20T00:00:00"/>
    <s v="bebidas"/>
    <x v="54"/>
    <n v="3"/>
    <n v="3"/>
    <n v="240.99"/>
    <n v="202.98"/>
    <n v="38.01"/>
  </r>
  <r>
    <d v="2017-11-20T00:00:00"/>
    <s v="moveis_quarto"/>
    <x v="6"/>
    <n v="1"/>
    <n v="1"/>
    <n v="209.98"/>
    <n v="159"/>
    <n v="50.98"/>
  </r>
  <r>
    <d v="2017-11-20T00:00:00"/>
    <s v="fashion_underwear_e_moda_praia"/>
    <x v="27"/>
    <n v="1"/>
    <n v="1"/>
    <n v="186.86"/>
    <n v="152"/>
    <n v="34.86"/>
  </r>
  <r>
    <d v="2017-11-20T00:00:00"/>
    <s v="alimentos"/>
    <x v="39"/>
    <n v="2"/>
    <n v="5"/>
    <n v="184.14"/>
    <n v="131.96"/>
    <n v="52.18"/>
  </r>
  <r>
    <d v="2017-11-20T00:00:00"/>
    <s v="livros_importados"/>
    <x v="61"/>
    <n v="1"/>
    <n v="1"/>
    <n v="92.29"/>
    <n v="77"/>
    <n v="15.29"/>
  </r>
  <r>
    <d v="2017-11-20T00:00:00"/>
    <s v="fashion_roupa_masculina"/>
    <x v="25"/>
    <n v="1"/>
    <n v="1"/>
    <n v="76.08"/>
    <n v="59.9"/>
    <n v="16.18"/>
  </r>
  <r>
    <d v="2017-11-20T00:00:00"/>
    <s v="casa_conforto_2"/>
    <x v="38"/>
    <n v="2"/>
    <n v="2"/>
    <n v="56"/>
    <n v="25.8"/>
    <n v="30.2"/>
  </r>
  <r>
    <d v="2017-11-20T00:00:00"/>
    <s v="fashion_roupa_feminina"/>
    <x v="37"/>
    <n v="1"/>
    <n v="1"/>
    <n v="45.09"/>
    <n v="29.99"/>
    <n v="15.1"/>
  </r>
  <r>
    <d v="2017-11-27T00:00:00"/>
    <s v="brinquedos"/>
    <x v="4"/>
    <n v="197"/>
    <n v="209"/>
    <n v="29032.63"/>
    <n v="25178.07"/>
    <n v="3854.56"/>
  </r>
  <r>
    <d v="2017-11-27T00:00:00"/>
    <s v="relogios_presentes"/>
    <x v="5"/>
    <n v="105"/>
    <n v="113"/>
    <n v="27004.68"/>
    <n v="25165.05"/>
    <n v="1839.63"/>
  </r>
  <r>
    <d v="2017-11-27T00:00:00"/>
    <s v="cama_mesa_banho"/>
    <x v="9"/>
    <n v="197"/>
    <n v="236"/>
    <n v="25858.26"/>
    <n v="21787.03"/>
    <n v="4071.23"/>
  </r>
  <r>
    <d v="2017-11-27T00:00:00"/>
    <s v="beleza_saude"/>
    <x v="0"/>
    <n v="167"/>
    <n v="183"/>
    <n v="25397.02"/>
    <n v="22038.93"/>
    <n v="3358.09"/>
  </r>
  <r>
    <d v="2017-11-27T00:00:00"/>
    <s v="esporte_lazer"/>
    <x v="16"/>
    <n v="160"/>
    <n v="179"/>
    <n v="22215.22"/>
    <n v="18970.259999999998"/>
    <n v="3244.96"/>
  </r>
  <r>
    <d v="2017-11-27T00:00:00"/>
    <s v="moveis_decoracao"/>
    <x v="10"/>
    <n v="141"/>
    <n v="176"/>
    <n v="20396.14"/>
    <n v="16684.650000000001"/>
    <n v="3711.49"/>
  </r>
  <r>
    <d v="2017-11-27T00:00:00"/>
    <s v="informatica_acessorios"/>
    <x v="19"/>
    <n v="117"/>
    <n v="138"/>
    <n v="19698.650000000001"/>
    <n v="17186.02"/>
    <n v="2512.63"/>
  </r>
  <r>
    <d v="2017-11-27T00:00:00"/>
    <s v="automotivo"/>
    <x v="12"/>
    <n v="73"/>
    <n v="80"/>
    <n v="13771.34"/>
    <n v="12186.44"/>
    <n v="1584.9"/>
  </r>
  <r>
    <d v="2017-11-27T00:00:00"/>
    <s v="utilidades_domesticas"/>
    <x v="17"/>
    <n v="95"/>
    <n v="113"/>
    <n v="10646.3"/>
    <n v="8407.2099999999991"/>
    <n v="2239.09"/>
  </r>
  <r>
    <d v="2017-11-27T00:00:00"/>
    <s v="cool_stuff"/>
    <x v="1"/>
    <n v="68"/>
    <n v="72"/>
    <n v="10365.44"/>
    <n v="9074"/>
    <n v="1291.44"/>
  </r>
  <r>
    <d v="2017-11-27T00:00:00"/>
    <s v="ferramentas_jardim"/>
    <x v="2"/>
    <n v="75"/>
    <n v="97"/>
    <n v="10266.27"/>
    <n v="8017.71"/>
    <n v="2248.56"/>
  </r>
  <r>
    <d v="2017-11-27T00:00:00"/>
    <s v="telefonia"/>
    <x v="20"/>
    <n v="88"/>
    <n v="96"/>
    <n v="9567.06"/>
    <n v="7986.27"/>
    <n v="1580.79"/>
  </r>
  <r>
    <d v="2017-11-27T00:00:00"/>
    <s v="perfumaria"/>
    <x v="26"/>
    <n v="88"/>
    <n v="93"/>
    <n v="9394.2199999999993"/>
    <n v="8031.82"/>
    <n v="1362.4"/>
  </r>
  <r>
    <d v="2017-11-27T00:00:00"/>
    <s v="papelaria"/>
    <x v="15"/>
    <n v="53"/>
    <n v="57"/>
    <n v="7496.65"/>
    <n v="6219.71"/>
    <n v="1276.94"/>
  </r>
  <r>
    <d v="2017-11-27T00:00:00"/>
    <s v="bebes"/>
    <x v="13"/>
    <n v="42"/>
    <n v="42"/>
    <n v="5648.84"/>
    <n v="4879.6499999999996"/>
    <n v="769.19"/>
  </r>
  <r>
    <d v="2017-11-27T00:00:00"/>
    <s v="eletronicos"/>
    <x v="21"/>
    <n v="71"/>
    <n v="83"/>
    <n v="5495.41"/>
    <n v="4194.21"/>
    <n v="1301.2"/>
  </r>
  <r>
    <d v="2017-11-27T00:00:00"/>
    <s v="instrumentos_musicais"/>
    <x v="33"/>
    <n v="11"/>
    <n v="11"/>
    <n v="5302.15"/>
    <n v="5105.7"/>
    <n v="196.45"/>
  </r>
  <r>
    <d v="2017-11-27T00:00:00"/>
    <s v="pet_shop"/>
    <x v="8"/>
    <n v="27"/>
    <n v="32"/>
    <n v="4217.6499999999996"/>
    <n v="3456.68"/>
    <n v="760.97"/>
  </r>
  <r>
    <d v="2017-11-27T00:00:00"/>
    <s v="moveis_escritorio"/>
    <x v="31"/>
    <n v="16"/>
    <n v="22"/>
    <n v="4055.85"/>
    <n v="3175.48"/>
    <n v="880.37"/>
  </r>
  <r>
    <d v="2017-11-27T00:00:00"/>
    <s v="fashion_bolsas_e_acessorios"/>
    <x v="3"/>
    <n v="46"/>
    <n v="49"/>
    <n v="3800.55"/>
    <n v="3150.83"/>
    <n v="649.72"/>
  </r>
  <r>
    <d v="2017-11-27T00:00:00"/>
    <s v="moveis_sala"/>
    <x v="30"/>
    <n v="12"/>
    <n v="22"/>
    <n v="3638.45"/>
    <n v="2852.82"/>
    <n v="785.63"/>
  </r>
  <r>
    <d v="2017-11-27T00:00:00"/>
    <s v="construcao_ferramentas_construcao"/>
    <x v="43"/>
    <n v="13"/>
    <n v="17"/>
    <n v="3440.21"/>
    <n v="2939.16"/>
    <n v="501.05"/>
  </r>
  <r>
    <d v="2017-11-27T00:00:00"/>
    <s v="casa_construcao"/>
    <x v="48"/>
    <n v="11"/>
    <n v="13"/>
    <n v="3189.33"/>
    <n v="2720.19"/>
    <n v="469.14"/>
  </r>
  <r>
    <d v="2017-11-27T00:00:00"/>
    <s v="eletroportateis"/>
    <x v="18"/>
    <n v="8"/>
    <n v="10"/>
    <n v="2717.84"/>
    <n v="2488.77"/>
    <n v="229.07"/>
  </r>
  <r>
    <d v="2017-11-27T00:00:00"/>
    <s v="casa_conforto"/>
    <x v="44"/>
    <n v="15"/>
    <n v="16"/>
    <n v="2657.97"/>
    <n v="2345.4899999999998"/>
    <n v="312.48"/>
  </r>
  <r>
    <d v="2017-11-27T00:00:00"/>
    <s v="unknown"/>
    <x v="22"/>
    <n v="26"/>
    <n v="26"/>
    <n v="2615.27"/>
    <n v="2260.58"/>
    <n v="354.69"/>
  </r>
  <r>
    <d v="2017-11-27T00:00:00"/>
    <s v="consoles_games"/>
    <x v="7"/>
    <n v="24"/>
    <n v="24"/>
    <n v="2374.21"/>
    <n v="1956.29"/>
    <n v="417.92"/>
  </r>
  <r>
    <d v="2017-11-27T00:00:00"/>
    <s v="eletrodomesticos"/>
    <x v="49"/>
    <n v="18"/>
    <n v="18"/>
    <n v="2279.35"/>
    <n v="1914.13"/>
    <n v="365.22"/>
  </r>
  <r>
    <d v="2017-11-27T00:00:00"/>
    <s v="moveis_cozinha_area_de_servico_jantar_e_jardim"/>
    <x v="36"/>
    <n v="6"/>
    <n v="6"/>
    <n v="1900.27"/>
    <n v="1521.9"/>
    <n v="378.37"/>
  </r>
  <r>
    <d v="2017-11-27T00:00:00"/>
    <s v="malas_acessorios"/>
    <x v="32"/>
    <n v="9"/>
    <n v="11"/>
    <n v="1410.07"/>
    <n v="1094.08"/>
    <n v="315.99"/>
  </r>
  <r>
    <d v="2017-11-27T00:00:00"/>
    <s v="livros_interesse_geral"/>
    <x v="35"/>
    <n v="13"/>
    <n v="13"/>
    <n v="967.49"/>
    <n v="799.39"/>
    <n v="168.1"/>
  </r>
  <r>
    <d v="2017-11-27T00:00:00"/>
    <s v="alimentos_bebidas"/>
    <x v="57"/>
    <n v="8"/>
    <n v="9"/>
    <n v="947.92"/>
    <n v="784.38"/>
    <n v="163.54"/>
  </r>
  <r>
    <d v="2017-11-27T00:00:00"/>
    <s v="agro_industria_e_comercio"/>
    <x v="40"/>
    <n v="3"/>
    <n v="3"/>
    <n v="927.69"/>
    <n v="862.9"/>
    <n v="64.790000000000006"/>
  </r>
  <r>
    <d v="2017-11-27T00:00:00"/>
    <s v="fashion_underwear_e_moda_praia"/>
    <x v="27"/>
    <n v="7"/>
    <n v="7"/>
    <n v="823.37"/>
    <n v="721.6"/>
    <n v="101.77"/>
  </r>
  <r>
    <d v="2017-11-27T00:00:00"/>
    <s v="bebidas"/>
    <x v="54"/>
    <n v="5"/>
    <n v="5"/>
    <n v="821.56"/>
    <n v="747.98"/>
    <n v="73.58"/>
  </r>
  <r>
    <d v="2017-11-27T00:00:00"/>
    <s v="eletrodomesticos_2"/>
    <x v="23"/>
    <n v="4"/>
    <n v="4"/>
    <n v="814.68"/>
    <n v="722.43"/>
    <n v="92.25"/>
  </r>
  <r>
    <d v="2017-11-27T00:00:00"/>
    <s v="telefonia_fixa"/>
    <x v="11"/>
    <n v="2"/>
    <n v="2"/>
    <n v="769.14"/>
    <n v="713.99"/>
    <n v="55.15"/>
  </r>
  <r>
    <d v="2017-11-27T00:00:00"/>
    <s v="construcao_ferramentas_iluminacao"/>
    <x v="68"/>
    <n v="2"/>
    <n v="2"/>
    <n v="737.11"/>
    <n v="649.5"/>
    <n v="87.61"/>
  </r>
  <r>
    <d v="2017-11-27T00:00:00"/>
    <s v="audio"/>
    <x v="46"/>
    <n v="7"/>
    <n v="7"/>
    <n v="723.69"/>
    <n v="627.29"/>
    <n v="96.4"/>
  </r>
  <r>
    <d v="2017-11-27T00:00:00"/>
    <s v="climatizacao"/>
    <x v="29"/>
    <n v="4"/>
    <n v="4"/>
    <n v="626.97"/>
    <n v="561.85"/>
    <n v="65.12"/>
  </r>
  <r>
    <d v="2017-11-27T00:00:00"/>
    <s v="artigos_de_festas"/>
    <x v="69"/>
    <n v="1"/>
    <n v="1"/>
    <n v="602.58000000000004"/>
    <n v="571.20000000000005"/>
    <n v="31.38"/>
  </r>
  <r>
    <d v="2017-11-27T00:00:00"/>
    <s v="moveis_colchao_e_estofado"/>
    <x v="62"/>
    <n v="2"/>
    <n v="2"/>
    <n v="409.98"/>
    <n v="334"/>
    <n v="75.98"/>
  </r>
  <r>
    <d v="2017-11-27T00:00:00"/>
    <s v="livros_tecnicos"/>
    <x v="51"/>
    <n v="3"/>
    <n v="3"/>
    <n v="344.73"/>
    <n v="309.83999999999997"/>
    <n v="34.89"/>
  </r>
  <r>
    <d v="2017-11-27T00:00:00"/>
    <s v="alimentos"/>
    <x v="39"/>
    <n v="3"/>
    <n v="4"/>
    <n v="286.56"/>
    <n v="232.73"/>
    <n v="53.83"/>
  </r>
  <r>
    <d v="2017-11-27T00:00:00"/>
    <s v="fashion_roupa_masculina"/>
    <x v="25"/>
    <n v="3"/>
    <n v="3"/>
    <n v="281.57"/>
    <n v="240.79"/>
    <n v="40.78"/>
  </r>
  <r>
    <d v="2017-11-27T00:00:00"/>
    <s v="construcao_ferramentas_ferramentas"/>
    <x v="60"/>
    <n v="3"/>
    <n v="3"/>
    <n v="270.83"/>
    <n v="209.7"/>
    <n v="61.13"/>
  </r>
  <r>
    <d v="2017-11-27T00:00:00"/>
    <s v="construcao_ferramentas_seguranca"/>
    <x v="50"/>
    <n v="2"/>
    <n v="2"/>
    <n v="256.17"/>
    <n v="229.9"/>
    <n v="26.27"/>
  </r>
  <r>
    <d v="2017-11-27T00:00:00"/>
    <s v="fashion_calcados"/>
    <x v="28"/>
    <n v="3"/>
    <n v="4"/>
    <n v="247.1"/>
    <n v="182.4"/>
    <n v="64.7"/>
  </r>
  <r>
    <d v="2017-11-27T00:00:00"/>
    <s v="market_place"/>
    <x v="24"/>
    <n v="1"/>
    <n v="1"/>
    <n v="202.06"/>
    <n v="180"/>
    <n v="22.06"/>
  </r>
  <r>
    <d v="2017-11-27T00:00:00"/>
    <s v="artigos_de_natal"/>
    <x v="63"/>
    <n v="4"/>
    <n v="6"/>
    <n v="178.14"/>
    <n v="94.56"/>
    <n v="83.58"/>
  </r>
  <r>
    <d v="2017-11-27T00:00:00"/>
    <s v="industria_comercio_e_negocios"/>
    <x v="53"/>
    <n v="2"/>
    <n v="2"/>
    <n v="168.85"/>
    <n v="129.99"/>
    <n v="38.86"/>
  </r>
  <r>
    <d v="2017-11-27T00:00:00"/>
    <s v="la_cuisine"/>
    <x v="59"/>
    <n v="1"/>
    <n v="1"/>
    <n v="137.11000000000001"/>
    <n v="137"/>
    <n v="0.11"/>
  </r>
  <r>
    <d v="2017-11-27T00:00:00"/>
    <s v="artes"/>
    <x v="56"/>
    <n v="1"/>
    <n v="1"/>
    <n v="92.78"/>
    <n v="75"/>
    <n v="17.78"/>
  </r>
  <r>
    <d v="2017-11-27T00:00:00"/>
    <s v="dvds_blu_ray"/>
    <x v="45"/>
    <n v="2"/>
    <n v="2"/>
    <n v="91.62"/>
    <n v="59.89"/>
    <n v="31.73"/>
  </r>
  <r>
    <d v="2017-11-27T00:00:00"/>
    <s v="construcao_ferramentas_jardim"/>
    <x v="47"/>
    <n v="1"/>
    <n v="2"/>
    <n v="90.48"/>
    <n v="56.9"/>
    <n v="33.58"/>
  </r>
  <r>
    <d v="2017-11-27T00:00:00"/>
    <s v="tablets_impressao_imagem"/>
    <x v="42"/>
    <n v="1"/>
    <n v="1"/>
    <n v="79.17"/>
    <n v="69.900000000000006"/>
    <n v="9.27"/>
  </r>
  <r>
    <d v="2017-11-27T00:00:00"/>
    <s v="flores"/>
    <x v="70"/>
    <n v="1"/>
    <n v="1"/>
    <n v="74.069999999999993"/>
    <n v="59.9"/>
    <n v="14.17"/>
  </r>
  <r>
    <d v="2017-11-27T00:00:00"/>
    <s v="sinalizacao_e_seguranca"/>
    <x v="58"/>
    <n v="1"/>
    <n v="1"/>
    <n v="51.89"/>
    <n v="37.79"/>
    <n v="14.1"/>
  </r>
  <r>
    <d v="2017-11-27T00:00:00"/>
    <s v="fashion_roupa_feminina"/>
    <x v="37"/>
    <n v="1"/>
    <n v="1"/>
    <n v="39.08"/>
    <n v="29.99"/>
    <n v="9.09"/>
  </r>
  <r>
    <d v="2017-12-04T00:00:00"/>
    <s v="brinquedos"/>
    <x v="4"/>
    <n v="157"/>
    <n v="172"/>
    <n v="23974.46"/>
    <n v="21016.59"/>
    <n v="2957.87"/>
  </r>
  <r>
    <d v="2017-12-04T00:00:00"/>
    <s v="esporte_lazer"/>
    <x v="16"/>
    <n v="141"/>
    <n v="159"/>
    <n v="21431.66"/>
    <n v="18228.400000000001"/>
    <n v="3203.26"/>
  </r>
  <r>
    <d v="2017-12-04T00:00:00"/>
    <s v="beleza_saude"/>
    <x v="0"/>
    <n v="128"/>
    <n v="137"/>
    <n v="20599.77"/>
    <n v="18282.330000000002"/>
    <n v="2317.44"/>
  </r>
  <r>
    <d v="2017-12-04T00:00:00"/>
    <s v="relogios_presentes"/>
    <x v="5"/>
    <n v="78"/>
    <n v="79"/>
    <n v="19106.580000000002"/>
    <n v="17927.2"/>
    <n v="1179.3800000000001"/>
  </r>
  <r>
    <d v="2017-12-04T00:00:00"/>
    <s v="cool_stuff"/>
    <x v="1"/>
    <n v="81"/>
    <n v="88"/>
    <n v="16966.84"/>
    <n v="14964.47"/>
    <n v="2002.37"/>
  </r>
  <r>
    <d v="2017-12-04T00:00:00"/>
    <s v="cama_mesa_banho"/>
    <x v="9"/>
    <n v="113"/>
    <n v="137"/>
    <n v="15269.21"/>
    <n v="12859.95"/>
    <n v="2409.2600000000002"/>
  </r>
  <r>
    <d v="2017-12-04T00:00:00"/>
    <s v="automotivo"/>
    <x v="12"/>
    <n v="76"/>
    <n v="85"/>
    <n v="13962.37"/>
    <n v="12101.54"/>
    <n v="1860.83"/>
  </r>
  <r>
    <d v="2017-12-04T00:00:00"/>
    <s v="ferramentas_jardim"/>
    <x v="2"/>
    <n v="85"/>
    <n v="106"/>
    <n v="11665.53"/>
    <n v="9134.3700000000008"/>
    <n v="2531.16"/>
  </r>
  <r>
    <d v="2017-12-04T00:00:00"/>
    <s v="moveis_decoracao"/>
    <x v="10"/>
    <n v="86"/>
    <n v="106"/>
    <n v="10905.57"/>
    <n v="8748.24"/>
    <n v="2157.33"/>
  </r>
  <r>
    <d v="2017-12-04T00:00:00"/>
    <s v="informatica_acessorios"/>
    <x v="19"/>
    <n v="75"/>
    <n v="88"/>
    <n v="10825.68"/>
    <n v="9264.3700000000008"/>
    <n v="1561.31"/>
  </r>
  <r>
    <d v="2017-12-04T00:00:00"/>
    <s v="perfumaria"/>
    <x v="26"/>
    <n v="72"/>
    <n v="74"/>
    <n v="9908.7000000000007"/>
    <n v="8839.0300000000007"/>
    <n v="1069.67"/>
  </r>
  <r>
    <d v="2017-12-04T00:00:00"/>
    <s v="utilidades_domesticas"/>
    <x v="17"/>
    <n v="74"/>
    <n v="87"/>
    <n v="8903.0300000000007"/>
    <n v="7132.97"/>
    <n v="1770.06"/>
  </r>
  <r>
    <d v="2017-12-04T00:00:00"/>
    <s v="unknown"/>
    <x v="22"/>
    <n v="44"/>
    <n v="45"/>
    <n v="6276.92"/>
    <n v="5572.37"/>
    <n v="704.55"/>
  </r>
  <r>
    <d v="2017-12-04T00:00:00"/>
    <s v="papelaria"/>
    <x v="15"/>
    <n v="43"/>
    <n v="51"/>
    <n v="6179.58"/>
    <n v="5207"/>
    <n v="972.58"/>
  </r>
  <r>
    <d v="2017-12-04T00:00:00"/>
    <s v="bebes"/>
    <x v="13"/>
    <n v="45"/>
    <n v="47"/>
    <n v="5628.18"/>
    <n v="4756.0600000000004"/>
    <n v="872.12"/>
  </r>
  <r>
    <d v="2017-12-04T00:00:00"/>
    <s v="telefonia"/>
    <x v="20"/>
    <n v="65"/>
    <n v="72"/>
    <n v="5507.42"/>
    <n v="4453.03"/>
    <n v="1054.3900000000001"/>
  </r>
  <r>
    <d v="2017-12-04T00:00:00"/>
    <s v="pcs"/>
    <x v="41"/>
    <n v="4"/>
    <n v="6"/>
    <n v="3860.86"/>
    <n v="3594"/>
    <n v="266.86"/>
  </r>
  <r>
    <d v="2017-12-04T00:00:00"/>
    <s v="eletroportateis"/>
    <x v="18"/>
    <n v="9"/>
    <n v="9"/>
    <n v="3648.52"/>
    <n v="3456.59"/>
    <n v="191.93"/>
  </r>
  <r>
    <d v="2017-12-04T00:00:00"/>
    <s v="eletronicos"/>
    <x v="21"/>
    <n v="56"/>
    <n v="64"/>
    <n v="3603.03"/>
    <n v="2586.5300000000002"/>
    <n v="1016.5"/>
  </r>
  <r>
    <d v="2017-12-04T00:00:00"/>
    <s v="consoles_games"/>
    <x v="7"/>
    <n v="17"/>
    <n v="17"/>
    <n v="3435.9"/>
    <n v="3178.45"/>
    <n v="257.45"/>
  </r>
  <r>
    <d v="2017-12-04T00:00:00"/>
    <s v="malas_acessorios"/>
    <x v="32"/>
    <n v="19"/>
    <n v="19"/>
    <n v="3176.35"/>
    <n v="2695.01"/>
    <n v="481.34"/>
  </r>
  <r>
    <d v="2017-12-04T00:00:00"/>
    <s v="fashion_bolsas_e_acessorios"/>
    <x v="3"/>
    <n v="30"/>
    <n v="31"/>
    <n v="3111.21"/>
    <n v="2681.75"/>
    <n v="429.46"/>
  </r>
  <r>
    <d v="2017-12-04T00:00:00"/>
    <s v="moveis_escritorio"/>
    <x v="31"/>
    <n v="14"/>
    <n v="20"/>
    <n v="2901.58"/>
    <n v="2228.77"/>
    <n v="672.81"/>
  </r>
  <r>
    <d v="2017-12-04T00:00:00"/>
    <s v="construcao_ferramentas_construcao"/>
    <x v="43"/>
    <n v="5"/>
    <n v="6"/>
    <n v="2360.15"/>
    <n v="2080.9"/>
    <n v="279.25"/>
  </r>
  <r>
    <d v="2017-12-04T00:00:00"/>
    <s v="pet_shop"/>
    <x v="8"/>
    <n v="20"/>
    <n v="21"/>
    <n v="2346.48"/>
    <n v="1868.05"/>
    <n v="478.43"/>
  </r>
  <r>
    <d v="2017-12-04T00:00:00"/>
    <s v="instrumentos_musicais"/>
    <x v="33"/>
    <n v="11"/>
    <n v="11"/>
    <n v="1836.27"/>
    <n v="1660.58"/>
    <n v="175.69"/>
  </r>
  <r>
    <d v="2017-12-04T00:00:00"/>
    <s v="casa_construcao"/>
    <x v="48"/>
    <n v="8"/>
    <n v="11"/>
    <n v="1514.6"/>
    <n v="1152.9000000000001"/>
    <n v="361.7"/>
  </r>
  <r>
    <d v="2017-12-04T00:00:00"/>
    <s v="agro_industria_e_comercio"/>
    <x v="40"/>
    <n v="4"/>
    <n v="4"/>
    <n v="1321.02"/>
    <n v="1193.9000000000001"/>
    <n v="127.12"/>
  </r>
  <r>
    <d v="2017-12-04T00:00:00"/>
    <s v="moveis_cozinha_area_de_servico_jantar_e_jardim"/>
    <x v="36"/>
    <n v="4"/>
    <n v="4"/>
    <n v="1258.1500000000001"/>
    <n v="1067.9000000000001"/>
    <n v="190.25"/>
  </r>
  <r>
    <d v="2017-12-04T00:00:00"/>
    <s v="casa_conforto"/>
    <x v="44"/>
    <n v="3"/>
    <n v="3"/>
    <n v="870.28"/>
    <n v="797.9"/>
    <n v="72.38"/>
  </r>
  <r>
    <d v="2017-12-04T00:00:00"/>
    <s v="moveis_sala"/>
    <x v="30"/>
    <n v="4"/>
    <n v="6"/>
    <n v="856.54"/>
    <n v="693.49"/>
    <n v="163.05000000000001"/>
  </r>
  <r>
    <d v="2017-12-04T00:00:00"/>
    <s v="construcao_ferramentas_jardim"/>
    <x v="47"/>
    <n v="3"/>
    <n v="3"/>
    <n v="797.5"/>
    <n v="723.5"/>
    <n v="74"/>
  </r>
  <r>
    <d v="2017-12-04T00:00:00"/>
    <s v="livros_interesse_geral"/>
    <x v="35"/>
    <n v="8"/>
    <n v="12"/>
    <n v="792.75"/>
    <n v="565.1"/>
    <n v="227.65"/>
  </r>
  <r>
    <d v="2017-12-04T00:00:00"/>
    <s v="industria_comercio_e_negocios"/>
    <x v="53"/>
    <n v="1"/>
    <n v="1"/>
    <n v="780.05"/>
    <n v="745"/>
    <n v="35.049999999999997"/>
  </r>
  <r>
    <d v="2017-12-04T00:00:00"/>
    <s v="eletrodomesticos_2"/>
    <x v="23"/>
    <n v="3"/>
    <n v="3"/>
    <n v="738.16"/>
    <n v="623.79"/>
    <n v="114.37"/>
  </r>
  <r>
    <d v="2017-12-04T00:00:00"/>
    <s v="alimentos_bebidas"/>
    <x v="57"/>
    <n v="8"/>
    <n v="8"/>
    <n v="690.84"/>
    <n v="511.1"/>
    <n v="179.74"/>
  </r>
  <r>
    <d v="2017-12-04T00:00:00"/>
    <s v="construcao_ferramentas_seguranca"/>
    <x v="50"/>
    <n v="2"/>
    <n v="2"/>
    <n v="647.97"/>
    <n v="599.92999999999995"/>
    <n v="48.04"/>
  </r>
  <r>
    <d v="2017-12-04T00:00:00"/>
    <s v="eletrodomesticos"/>
    <x v="49"/>
    <n v="7"/>
    <n v="7"/>
    <n v="597.52"/>
    <n v="493.13"/>
    <n v="104.39"/>
  </r>
  <r>
    <d v="2017-12-04T00:00:00"/>
    <s v="climatizacao"/>
    <x v="29"/>
    <n v="2"/>
    <n v="2"/>
    <n v="533.86"/>
    <n v="498.9"/>
    <n v="34.96"/>
  </r>
  <r>
    <d v="2017-12-04T00:00:00"/>
    <s v="alimentos"/>
    <x v="39"/>
    <n v="4"/>
    <n v="4"/>
    <n v="411.76"/>
    <n v="359.7"/>
    <n v="52.06"/>
  </r>
  <r>
    <d v="2017-12-04T00:00:00"/>
    <s v="fashion_underwear_e_moda_praia"/>
    <x v="27"/>
    <n v="4"/>
    <n v="4"/>
    <n v="366.16"/>
    <n v="314.7"/>
    <n v="51.46"/>
  </r>
  <r>
    <d v="2017-12-04T00:00:00"/>
    <s v="bebidas"/>
    <x v="54"/>
    <n v="6"/>
    <n v="6"/>
    <n v="343.13"/>
    <n v="263.45999999999998"/>
    <n v="79.67"/>
  </r>
  <r>
    <d v="2017-12-04T00:00:00"/>
    <s v="livros_tecnicos"/>
    <x v="51"/>
    <n v="2"/>
    <n v="2"/>
    <n v="289.11"/>
    <n v="257.8"/>
    <n v="31.31"/>
  </r>
  <r>
    <d v="2017-12-04T00:00:00"/>
    <s v="artigos_de_festas"/>
    <x v="69"/>
    <n v="1"/>
    <n v="1"/>
    <n v="273.27"/>
    <n v="257.60000000000002"/>
    <n v="15.67"/>
  </r>
  <r>
    <d v="2017-12-04T00:00:00"/>
    <s v="moveis_colchao_e_estofado"/>
    <x v="62"/>
    <n v="1"/>
    <n v="1"/>
    <n v="258.33"/>
    <n v="249"/>
    <n v="9.33"/>
  </r>
  <r>
    <d v="2017-12-04T00:00:00"/>
    <s v="tablets_impressao_imagem"/>
    <x v="42"/>
    <n v="3"/>
    <n v="3"/>
    <n v="237.51"/>
    <n v="209.7"/>
    <n v="27.81"/>
  </r>
  <r>
    <d v="2017-12-04T00:00:00"/>
    <s v="telefonia_fixa"/>
    <x v="11"/>
    <n v="1"/>
    <n v="1"/>
    <n v="212.8"/>
    <n v="199.9"/>
    <n v="12.9"/>
  </r>
  <r>
    <d v="2017-12-04T00:00:00"/>
    <s v="artigos_de_natal"/>
    <x v="63"/>
    <n v="4"/>
    <n v="4"/>
    <n v="199.07"/>
    <n v="92.82"/>
    <n v="106.25"/>
  </r>
  <r>
    <d v="2017-12-04T00:00:00"/>
    <s v="market_place"/>
    <x v="24"/>
    <n v="4"/>
    <n v="5"/>
    <n v="194.37"/>
    <n v="143.62"/>
    <n v="50.75"/>
  </r>
  <r>
    <d v="2017-12-04T00:00:00"/>
    <s v="fashion_roupa_masculina"/>
    <x v="25"/>
    <n v="2"/>
    <n v="2"/>
    <n v="140.43"/>
    <n v="108.4"/>
    <n v="32.03"/>
  </r>
  <r>
    <d v="2017-12-04T00:00:00"/>
    <s v="fraldas_higiene"/>
    <x v="71"/>
    <n v="1"/>
    <n v="2"/>
    <n v="99.7"/>
    <n v="76"/>
    <n v="23.7"/>
  </r>
  <r>
    <d v="2017-12-04T00:00:00"/>
    <s v="construcao_ferramentas_iluminacao"/>
    <x v="68"/>
    <n v="1"/>
    <n v="1"/>
    <n v="98.55"/>
    <n v="88"/>
    <n v="10.55"/>
  </r>
  <r>
    <d v="2017-12-04T00:00:00"/>
    <s v="fashion_calcados"/>
    <x v="28"/>
    <n v="1"/>
    <n v="1"/>
    <n v="98.51"/>
    <n v="84.9"/>
    <n v="13.61"/>
  </r>
  <r>
    <d v="2017-12-04T00:00:00"/>
    <s v="livros_importados"/>
    <x v="61"/>
    <n v="1"/>
    <n v="1"/>
    <n v="84.79"/>
    <n v="77"/>
    <n v="7.79"/>
  </r>
  <r>
    <d v="2017-12-04T00:00:00"/>
    <s v="artes"/>
    <x v="56"/>
    <n v="1"/>
    <n v="1"/>
    <n v="76.790000000000006"/>
    <n v="49.9"/>
    <n v="26.89"/>
  </r>
  <r>
    <d v="2017-12-04T00:00:00"/>
    <s v="audio"/>
    <x v="46"/>
    <n v="1"/>
    <n v="1"/>
    <n v="65"/>
    <n v="49.9"/>
    <n v="15.1"/>
  </r>
  <r>
    <d v="2017-12-04T00:00:00"/>
    <s v="flores"/>
    <x v="70"/>
    <n v="1"/>
    <n v="1"/>
    <n v="38.909999999999997"/>
    <n v="22.8"/>
    <n v="16.11"/>
  </r>
  <r>
    <d v="2017-12-11T00:00:00"/>
    <s v="beleza_saude"/>
    <x v="0"/>
    <n v="112"/>
    <n v="118"/>
    <n v="21390.39"/>
    <n v="19111.849999999999"/>
    <n v="2278.54"/>
  </r>
  <r>
    <d v="2017-12-11T00:00:00"/>
    <s v="relogios_presentes"/>
    <x v="5"/>
    <n v="100"/>
    <n v="108"/>
    <n v="19516.68"/>
    <n v="17967.91"/>
    <n v="1548.77"/>
  </r>
  <r>
    <d v="2017-12-11T00:00:00"/>
    <s v="esporte_lazer"/>
    <x v="16"/>
    <n v="112"/>
    <n v="128"/>
    <n v="18632.32"/>
    <n v="16287.86"/>
    <n v="2344.46"/>
  </r>
  <r>
    <d v="2017-12-11T00:00:00"/>
    <s v="brinquedos"/>
    <x v="4"/>
    <n v="100"/>
    <n v="105"/>
    <n v="14368.39"/>
    <n v="12511.92"/>
    <n v="1856.47"/>
  </r>
  <r>
    <d v="2017-12-11T00:00:00"/>
    <s v="automotivo"/>
    <x v="12"/>
    <n v="72"/>
    <n v="85"/>
    <n v="13307.66"/>
    <n v="11489.29"/>
    <n v="1818.37"/>
  </r>
  <r>
    <d v="2017-12-11T00:00:00"/>
    <s v="cama_mesa_banho"/>
    <x v="9"/>
    <n v="111"/>
    <n v="122"/>
    <n v="12650.25"/>
    <n v="10596.78"/>
    <n v="2053.4699999999998"/>
  </r>
  <r>
    <d v="2017-12-11T00:00:00"/>
    <s v="informatica_acessorios"/>
    <x v="19"/>
    <n v="51"/>
    <n v="56"/>
    <n v="11370.24"/>
    <n v="10264.64"/>
    <n v="1105.5999999999999"/>
  </r>
  <r>
    <d v="2017-12-11T00:00:00"/>
    <s v="cool_stuff"/>
    <x v="1"/>
    <n v="59"/>
    <n v="64"/>
    <n v="9854.26"/>
    <n v="8507.6299999999992"/>
    <n v="1346.63"/>
  </r>
  <r>
    <d v="2017-12-11T00:00:00"/>
    <s v="perfumaria"/>
    <x v="26"/>
    <n v="63"/>
    <n v="66"/>
    <n v="8955.9699999999993"/>
    <n v="7795.05"/>
    <n v="1160.92"/>
  </r>
  <r>
    <d v="2017-12-11T00:00:00"/>
    <s v="ferramentas_jardim"/>
    <x v="2"/>
    <n v="48"/>
    <n v="77"/>
    <n v="8669"/>
    <n v="7049.4"/>
    <n v="1619.6"/>
  </r>
  <r>
    <d v="2017-12-11T00:00:00"/>
    <s v="moveis_decoracao"/>
    <x v="10"/>
    <n v="72"/>
    <n v="86"/>
    <n v="8223.68"/>
    <n v="6679.63"/>
    <n v="1544.05"/>
  </r>
  <r>
    <d v="2017-12-11T00:00:00"/>
    <s v="pcs"/>
    <x v="41"/>
    <n v="6"/>
    <n v="8"/>
    <n v="8161.81"/>
    <n v="7756"/>
    <n v="405.81"/>
  </r>
  <r>
    <d v="2017-12-11T00:00:00"/>
    <s v="papelaria"/>
    <x v="15"/>
    <n v="57"/>
    <n v="62"/>
    <n v="7583.08"/>
    <n v="6426.83"/>
    <n v="1156.25"/>
  </r>
  <r>
    <d v="2017-12-11T00:00:00"/>
    <s v="utilidades_domesticas"/>
    <x v="17"/>
    <n v="56"/>
    <n v="67"/>
    <n v="6608.71"/>
    <n v="5379.2"/>
    <n v="1229.51"/>
  </r>
  <r>
    <d v="2017-12-11T00:00:00"/>
    <s v="bebes"/>
    <x v="13"/>
    <n v="32"/>
    <n v="33"/>
    <n v="6298.46"/>
    <n v="5714.5"/>
    <n v="583.96"/>
  </r>
  <r>
    <d v="2017-12-11T00:00:00"/>
    <s v="fashion_bolsas_e_acessorios"/>
    <x v="3"/>
    <n v="31"/>
    <n v="35"/>
    <n v="3558.21"/>
    <n v="2995.96"/>
    <n v="562.25"/>
  </r>
  <r>
    <d v="2017-12-11T00:00:00"/>
    <s v="instrumentos_musicais"/>
    <x v="33"/>
    <n v="13"/>
    <n v="13"/>
    <n v="3391.12"/>
    <n v="3021.07"/>
    <n v="370.05"/>
  </r>
  <r>
    <d v="2017-12-11T00:00:00"/>
    <s v="casa_construcao"/>
    <x v="48"/>
    <n v="11"/>
    <n v="13"/>
    <n v="3099.15"/>
    <n v="2675.55"/>
    <n v="423.6"/>
  </r>
  <r>
    <d v="2017-12-11T00:00:00"/>
    <s v="unknown"/>
    <x v="22"/>
    <n v="25"/>
    <n v="26"/>
    <n v="2786.39"/>
    <n v="2460.27"/>
    <n v="326.12"/>
  </r>
  <r>
    <d v="2017-12-11T00:00:00"/>
    <s v="consoles_games"/>
    <x v="7"/>
    <n v="27"/>
    <n v="29"/>
    <n v="2758.72"/>
    <n v="2360.9499999999998"/>
    <n v="397.77"/>
  </r>
  <r>
    <d v="2017-12-11T00:00:00"/>
    <s v="moveis_escritorio"/>
    <x v="31"/>
    <n v="12"/>
    <n v="13"/>
    <n v="2735.99"/>
    <n v="2228.12"/>
    <n v="507.87"/>
  </r>
  <r>
    <d v="2017-12-11T00:00:00"/>
    <s v="eletronicos"/>
    <x v="21"/>
    <n v="48"/>
    <n v="50"/>
    <n v="2716.95"/>
    <n v="1870.06"/>
    <n v="846.89"/>
  </r>
  <r>
    <d v="2017-12-11T00:00:00"/>
    <s v="telefonia"/>
    <x v="20"/>
    <n v="44"/>
    <n v="50"/>
    <n v="2690.26"/>
    <n v="1982.84"/>
    <n v="707.42"/>
  </r>
  <r>
    <d v="2017-12-11T00:00:00"/>
    <s v="pet_shop"/>
    <x v="8"/>
    <n v="17"/>
    <n v="17"/>
    <n v="2447.35"/>
    <n v="2039.96"/>
    <n v="407.39"/>
  </r>
  <r>
    <d v="2017-12-11T00:00:00"/>
    <s v="eletroportateis"/>
    <x v="18"/>
    <n v="7"/>
    <n v="7"/>
    <n v="1728.97"/>
    <n v="1598.29"/>
    <n v="130.68"/>
  </r>
  <r>
    <d v="2017-12-11T00:00:00"/>
    <s v="malas_acessorios"/>
    <x v="32"/>
    <n v="6"/>
    <n v="6"/>
    <n v="1049.25"/>
    <n v="923.46"/>
    <n v="125.79"/>
  </r>
  <r>
    <d v="2017-12-11T00:00:00"/>
    <s v="moveis_cozinha_area_de_servico_jantar_e_jardim"/>
    <x v="36"/>
    <n v="3"/>
    <n v="3"/>
    <n v="904.67"/>
    <n v="743.88"/>
    <n v="160.79"/>
  </r>
  <r>
    <d v="2017-12-11T00:00:00"/>
    <s v="casa_conforto"/>
    <x v="44"/>
    <n v="5"/>
    <n v="5"/>
    <n v="790.4"/>
    <n v="696.7"/>
    <n v="93.7"/>
  </r>
  <r>
    <d v="2017-12-11T00:00:00"/>
    <s v="livros_interesse_geral"/>
    <x v="35"/>
    <n v="10"/>
    <n v="10"/>
    <n v="710.56"/>
    <n v="561.79999999999995"/>
    <n v="148.76"/>
  </r>
  <r>
    <d v="2017-12-11T00:00:00"/>
    <s v="audio"/>
    <x v="46"/>
    <n v="8"/>
    <n v="8"/>
    <n v="644.37"/>
    <n v="541.38"/>
    <n v="102.99"/>
  </r>
  <r>
    <d v="2017-12-11T00:00:00"/>
    <s v="construcao_ferramentas_construcao"/>
    <x v="43"/>
    <n v="5"/>
    <n v="8"/>
    <n v="605.21"/>
    <n v="508.75"/>
    <n v="96.46"/>
  </r>
  <r>
    <d v="2017-12-11T00:00:00"/>
    <s v="fashion_calcados"/>
    <x v="28"/>
    <n v="5"/>
    <n v="6"/>
    <n v="490.32"/>
    <n v="397"/>
    <n v="93.32"/>
  </r>
  <r>
    <d v="2017-12-11T00:00:00"/>
    <s v="industria_comercio_e_negocios"/>
    <x v="53"/>
    <n v="3"/>
    <n v="3"/>
    <n v="484.48"/>
    <n v="427.8"/>
    <n v="56.68"/>
  </r>
  <r>
    <d v="2017-12-11T00:00:00"/>
    <s v="alimentos_bebidas"/>
    <x v="57"/>
    <n v="6"/>
    <n v="8"/>
    <n v="477.99"/>
    <n v="355"/>
    <n v="122.99"/>
  </r>
  <r>
    <d v="2017-12-11T00:00:00"/>
    <s v="bebidas"/>
    <x v="54"/>
    <n v="8"/>
    <n v="8"/>
    <n v="466.52"/>
    <n v="367.92"/>
    <n v="98.6"/>
  </r>
  <r>
    <d v="2017-12-11T00:00:00"/>
    <s v="moveis_sala"/>
    <x v="30"/>
    <n v="4"/>
    <n v="5"/>
    <n v="433.78"/>
    <n v="328.19"/>
    <n v="105.59"/>
  </r>
  <r>
    <d v="2017-12-11T00:00:00"/>
    <s v="eletrodomesticos_2"/>
    <x v="23"/>
    <n v="2"/>
    <n v="2"/>
    <n v="430.42"/>
    <n v="349.98"/>
    <n v="80.44"/>
  </r>
  <r>
    <d v="2017-12-11T00:00:00"/>
    <s v="construcao_ferramentas_seguranca"/>
    <x v="50"/>
    <n v="1"/>
    <n v="1"/>
    <n v="396.35"/>
    <n v="379.94"/>
    <n v="16.41"/>
  </r>
  <r>
    <d v="2017-12-11T00:00:00"/>
    <s v="fashion_underwear_e_moda_praia"/>
    <x v="27"/>
    <n v="3"/>
    <n v="3"/>
    <n v="368.18"/>
    <n v="324.89999999999998"/>
    <n v="43.28"/>
  </r>
  <r>
    <d v="2017-12-11T00:00:00"/>
    <s v="construcao_ferramentas_ferramentas"/>
    <x v="60"/>
    <n v="3"/>
    <n v="3"/>
    <n v="308.5"/>
    <n v="259.7"/>
    <n v="48.8"/>
  </r>
  <r>
    <d v="2017-12-11T00:00:00"/>
    <s v="livros_tecnicos"/>
    <x v="51"/>
    <n v="1"/>
    <n v="1"/>
    <n v="292.5"/>
    <n v="274.95"/>
    <n v="17.55"/>
  </r>
  <r>
    <d v="2017-12-11T00:00:00"/>
    <s v="artigos_de_festas"/>
    <x v="69"/>
    <n v="1"/>
    <n v="1"/>
    <n v="276.64999999999998"/>
    <n v="257.60000000000002"/>
    <n v="19.05"/>
  </r>
  <r>
    <d v="2017-12-11T00:00:00"/>
    <s v="market_place"/>
    <x v="24"/>
    <n v="3"/>
    <n v="3"/>
    <n v="215.5"/>
    <n v="155.1"/>
    <n v="60.4"/>
  </r>
  <r>
    <d v="2017-12-11T00:00:00"/>
    <s v="moveis_colchao_e_estofado"/>
    <x v="62"/>
    <n v="2"/>
    <n v="2"/>
    <n v="195.9"/>
    <n v="129.69999999999999"/>
    <n v="66.2"/>
  </r>
  <r>
    <d v="2017-12-11T00:00:00"/>
    <s v="alimentos"/>
    <x v="39"/>
    <n v="1"/>
    <n v="1"/>
    <n v="164.1"/>
    <n v="149.30000000000001"/>
    <n v="14.8"/>
  </r>
  <r>
    <d v="2017-12-11T00:00:00"/>
    <s v="tablets_impressao_imagem"/>
    <x v="42"/>
    <n v="2"/>
    <n v="2"/>
    <n v="158.34"/>
    <n v="139.80000000000001"/>
    <n v="18.54"/>
  </r>
  <r>
    <d v="2017-12-11T00:00:00"/>
    <s v="artigos_de_natal"/>
    <x v="63"/>
    <n v="3"/>
    <n v="3"/>
    <n v="149.38"/>
    <n v="102.26"/>
    <n v="47.12"/>
  </r>
  <r>
    <d v="2017-12-11T00:00:00"/>
    <s v="dvds_blu_ray"/>
    <x v="45"/>
    <n v="1"/>
    <n v="1"/>
    <n v="135.49"/>
    <n v="119.9"/>
    <n v="15.59"/>
  </r>
  <r>
    <d v="2017-12-11T00:00:00"/>
    <s v="sinalizacao_e_seguranca"/>
    <x v="58"/>
    <n v="1"/>
    <n v="1"/>
    <n v="123.29"/>
    <n v="100"/>
    <n v="23.29"/>
  </r>
  <r>
    <d v="2017-12-11T00:00:00"/>
    <s v="livros_importados"/>
    <x v="61"/>
    <n v="1"/>
    <n v="1"/>
    <n v="92.29"/>
    <n v="77"/>
    <n v="15.29"/>
  </r>
  <r>
    <d v="2017-12-11T00:00:00"/>
    <s v="fashion_esporte"/>
    <x v="55"/>
    <n v="1"/>
    <n v="1"/>
    <n v="76.760000000000005"/>
    <n v="59.9"/>
    <n v="16.86"/>
  </r>
  <r>
    <d v="2017-12-11T00:00:00"/>
    <s v="telefonia_fixa"/>
    <x v="11"/>
    <n v="1"/>
    <n v="1"/>
    <n v="74.56"/>
    <n v="64.98"/>
    <n v="9.58"/>
  </r>
  <r>
    <d v="2017-12-11T00:00:00"/>
    <s v="fashion_roupa_masculina"/>
    <x v="25"/>
    <n v="1"/>
    <n v="1"/>
    <n v="61.84"/>
    <n v="49.99"/>
    <n v="11.85"/>
  </r>
  <r>
    <d v="2017-12-11T00:00:00"/>
    <s v="artes"/>
    <x v="56"/>
    <n v="1"/>
    <n v="1"/>
    <n v="18.82"/>
    <n v="5.35"/>
    <n v="13.47"/>
  </r>
  <r>
    <d v="2017-12-18T00:00:00"/>
    <s v="cama_mesa_banho"/>
    <x v="9"/>
    <n v="95"/>
    <n v="105"/>
    <n v="11613.44"/>
    <n v="9756.6200000000008"/>
    <n v="1856.82"/>
  </r>
  <r>
    <d v="2017-12-18T00:00:00"/>
    <s v="esporte_lazer"/>
    <x v="16"/>
    <n v="77"/>
    <n v="83"/>
    <n v="11601.03"/>
    <n v="10000.219999999999"/>
    <n v="1600.81"/>
  </r>
  <r>
    <d v="2017-12-18T00:00:00"/>
    <s v="informatica_acessorios"/>
    <x v="19"/>
    <n v="55"/>
    <n v="66"/>
    <n v="11364.97"/>
    <n v="9863.8700000000008"/>
    <n v="1501.1"/>
  </r>
  <r>
    <d v="2017-12-18T00:00:00"/>
    <s v="relogios_presentes"/>
    <x v="5"/>
    <n v="59"/>
    <n v="65"/>
    <n v="11309.27"/>
    <n v="10285.74"/>
    <n v="1023.53"/>
  </r>
  <r>
    <d v="2017-12-18T00:00:00"/>
    <s v="automotivo"/>
    <x v="12"/>
    <n v="46"/>
    <n v="46"/>
    <n v="9895.82"/>
    <n v="8772.33"/>
    <n v="1123.49"/>
  </r>
  <r>
    <d v="2017-12-18T00:00:00"/>
    <s v="beleza_saude"/>
    <x v="0"/>
    <n v="69"/>
    <n v="81"/>
    <n v="9708.24"/>
    <n v="8354.01"/>
    <n v="1354.23"/>
  </r>
  <r>
    <d v="2017-12-18T00:00:00"/>
    <s v="moveis_decoracao"/>
    <x v="10"/>
    <n v="49"/>
    <n v="66"/>
    <n v="8118.9"/>
    <n v="6956.25"/>
    <n v="1162.6500000000001"/>
  </r>
  <r>
    <d v="2017-12-18T00:00:00"/>
    <s v="utilidades_domesticas"/>
    <x v="17"/>
    <n v="52"/>
    <n v="64"/>
    <n v="7015.66"/>
    <n v="5813.09"/>
    <n v="1202.57"/>
  </r>
  <r>
    <d v="2017-12-18T00:00:00"/>
    <s v="brinquedos"/>
    <x v="4"/>
    <n v="41"/>
    <n v="41"/>
    <n v="6906.99"/>
    <n v="5805"/>
    <n v="1101.99"/>
  </r>
  <r>
    <d v="2017-12-18T00:00:00"/>
    <s v="papelaria"/>
    <x v="15"/>
    <n v="52"/>
    <n v="54"/>
    <n v="6018.58"/>
    <n v="5067.58"/>
    <n v="951"/>
  </r>
  <r>
    <d v="2017-12-18T00:00:00"/>
    <s v="bebes"/>
    <x v="13"/>
    <n v="28"/>
    <n v="29"/>
    <n v="5711"/>
    <n v="5205.5600000000004"/>
    <n v="505.44"/>
  </r>
  <r>
    <d v="2017-12-18T00:00:00"/>
    <s v="ferramentas_jardim"/>
    <x v="2"/>
    <n v="36"/>
    <n v="47"/>
    <n v="5637.15"/>
    <n v="4521.1499999999996"/>
    <n v="1116"/>
  </r>
  <r>
    <d v="2017-12-18T00:00:00"/>
    <s v="cool_stuff"/>
    <x v="1"/>
    <n v="30"/>
    <n v="31"/>
    <n v="5406.93"/>
    <n v="4805.46"/>
    <n v="601.47"/>
  </r>
  <r>
    <d v="2017-12-18T00:00:00"/>
    <s v="perfumaria"/>
    <x v="26"/>
    <n v="34"/>
    <n v="35"/>
    <n v="4136.75"/>
    <n v="3636.55"/>
    <n v="500.2"/>
  </r>
  <r>
    <d v="2017-12-18T00:00:00"/>
    <s v="agro_industria_e_comercio"/>
    <x v="40"/>
    <n v="2"/>
    <n v="3"/>
    <n v="3180.55"/>
    <n v="3019"/>
    <n v="161.55000000000001"/>
  </r>
  <r>
    <d v="2017-12-18T00:00:00"/>
    <s v="instrumentos_musicais"/>
    <x v="33"/>
    <n v="7"/>
    <n v="7"/>
    <n v="2884.72"/>
    <n v="2758.25"/>
    <n v="126.47"/>
  </r>
  <r>
    <d v="2017-12-18T00:00:00"/>
    <s v="telefonia"/>
    <x v="20"/>
    <n v="50"/>
    <n v="52"/>
    <n v="2484.4499999999998"/>
    <n v="1783.78"/>
    <n v="700.67"/>
  </r>
  <r>
    <d v="2017-12-18T00:00:00"/>
    <s v="eletronicos"/>
    <x v="21"/>
    <n v="32"/>
    <n v="37"/>
    <n v="2465.5100000000002"/>
    <n v="1757.38"/>
    <n v="708.13"/>
  </r>
  <r>
    <d v="2017-12-18T00:00:00"/>
    <s v="unknown"/>
    <x v="22"/>
    <n v="17"/>
    <n v="19"/>
    <n v="2080.46"/>
    <n v="1845.13"/>
    <n v="235.33"/>
  </r>
  <r>
    <d v="2017-12-18T00:00:00"/>
    <s v="pcs"/>
    <x v="41"/>
    <n v="3"/>
    <n v="3"/>
    <n v="2035.25"/>
    <n v="1797"/>
    <n v="238.25"/>
  </r>
  <r>
    <d v="2017-12-18T00:00:00"/>
    <s v="consoles_games"/>
    <x v="7"/>
    <n v="16"/>
    <n v="16"/>
    <n v="1907.73"/>
    <n v="1659.64"/>
    <n v="248.09"/>
  </r>
  <r>
    <d v="2017-12-18T00:00:00"/>
    <s v="fashion_bolsas_e_acessorios"/>
    <x v="3"/>
    <n v="20"/>
    <n v="21"/>
    <n v="1822.87"/>
    <n v="1467.38"/>
    <n v="355.49"/>
  </r>
  <r>
    <d v="2017-12-18T00:00:00"/>
    <s v="eletroportateis"/>
    <x v="18"/>
    <n v="3"/>
    <n v="3"/>
    <n v="1445.8"/>
    <n v="1359.5"/>
    <n v="86.3"/>
  </r>
  <r>
    <d v="2017-12-18T00:00:00"/>
    <s v="moveis_cozinha_area_de_servico_jantar_e_jardim"/>
    <x v="36"/>
    <n v="4"/>
    <n v="7"/>
    <n v="1278.6600000000001"/>
    <n v="1028.76"/>
    <n v="249.9"/>
  </r>
  <r>
    <d v="2017-12-18T00:00:00"/>
    <s v="pet_shop"/>
    <x v="8"/>
    <n v="9"/>
    <n v="10"/>
    <n v="1151.1500000000001"/>
    <n v="967.59"/>
    <n v="183.56"/>
  </r>
  <r>
    <d v="2017-12-18T00:00:00"/>
    <s v="eletrodomesticos_2"/>
    <x v="23"/>
    <n v="2"/>
    <n v="2"/>
    <n v="805.55"/>
    <n v="746.4"/>
    <n v="59.15"/>
  </r>
  <r>
    <d v="2017-12-18T00:00:00"/>
    <s v="audio"/>
    <x v="46"/>
    <n v="4"/>
    <n v="4"/>
    <n v="791.79"/>
    <n v="743.89"/>
    <n v="47.9"/>
  </r>
  <r>
    <d v="2017-12-18T00:00:00"/>
    <s v="casa_construcao"/>
    <x v="48"/>
    <n v="3"/>
    <n v="4"/>
    <n v="743.32"/>
    <n v="631.15"/>
    <n v="112.17"/>
  </r>
  <r>
    <d v="2017-12-18T00:00:00"/>
    <s v="livros_interesse_geral"/>
    <x v="35"/>
    <n v="9"/>
    <n v="9"/>
    <n v="635.66999999999996"/>
    <n v="516.5"/>
    <n v="119.17"/>
  </r>
  <r>
    <d v="2017-12-18T00:00:00"/>
    <s v="malas_acessorios"/>
    <x v="32"/>
    <n v="4"/>
    <n v="4"/>
    <n v="617.89"/>
    <n v="473.79"/>
    <n v="144.1"/>
  </r>
  <r>
    <d v="2017-12-18T00:00:00"/>
    <s v="moveis_escritorio"/>
    <x v="31"/>
    <n v="4"/>
    <n v="4"/>
    <n v="600.67999999999995"/>
    <n v="488.86"/>
    <n v="111.82"/>
  </r>
  <r>
    <d v="2017-12-18T00:00:00"/>
    <s v="bebidas"/>
    <x v="54"/>
    <n v="7"/>
    <n v="10"/>
    <n v="544.1"/>
    <n v="418.54"/>
    <n v="125.56"/>
  </r>
  <r>
    <d v="2017-12-18T00:00:00"/>
    <s v="moveis_colchao_e_estofado"/>
    <x v="62"/>
    <n v="4"/>
    <n v="4"/>
    <n v="512.48"/>
    <n v="340"/>
    <n v="172.48"/>
  </r>
  <r>
    <d v="2017-12-18T00:00:00"/>
    <s v="market_place"/>
    <x v="24"/>
    <n v="5"/>
    <n v="5"/>
    <n v="338.9"/>
    <n v="284.63"/>
    <n v="54.27"/>
  </r>
  <r>
    <d v="2017-12-18T00:00:00"/>
    <s v="fashion_roupa_masculina"/>
    <x v="25"/>
    <n v="1"/>
    <n v="1"/>
    <n v="329.87"/>
    <n v="292.5"/>
    <n v="37.369999999999997"/>
  </r>
  <r>
    <d v="2017-12-18T00:00:00"/>
    <s v="fashion_calcados"/>
    <x v="28"/>
    <n v="3"/>
    <n v="3"/>
    <n v="326"/>
    <n v="275.7"/>
    <n v="50.3"/>
  </r>
  <r>
    <d v="2017-12-18T00:00:00"/>
    <s v="construcao_ferramentas_jardim"/>
    <x v="47"/>
    <n v="3"/>
    <n v="3"/>
    <n v="300.25"/>
    <n v="205.4"/>
    <n v="94.85"/>
  </r>
  <r>
    <d v="2017-12-18T00:00:00"/>
    <s v="industria_comercio_e_negocios"/>
    <x v="53"/>
    <n v="2"/>
    <n v="2"/>
    <n v="291.56"/>
    <n v="259.8"/>
    <n v="31.76"/>
  </r>
  <r>
    <d v="2017-12-18T00:00:00"/>
    <s v="construcao_ferramentas_seguranca"/>
    <x v="50"/>
    <n v="3"/>
    <n v="3"/>
    <n v="266.72000000000003"/>
    <n v="205.05"/>
    <n v="61.67"/>
  </r>
  <r>
    <d v="2017-12-18T00:00:00"/>
    <s v="artigos_de_natal"/>
    <x v="63"/>
    <n v="3"/>
    <n v="5"/>
    <n v="259.99"/>
    <n v="177.9"/>
    <n v="82.09"/>
  </r>
  <r>
    <d v="2017-12-18T00:00:00"/>
    <s v="fashion_underwear_e_moda_praia"/>
    <x v="27"/>
    <n v="2"/>
    <n v="2"/>
    <n v="239.63"/>
    <n v="211.9"/>
    <n v="27.73"/>
  </r>
  <r>
    <d v="2017-12-18T00:00:00"/>
    <s v="construcao_ferramentas_construcao"/>
    <x v="43"/>
    <n v="2"/>
    <n v="2"/>
    <n v="191.83"/>
    <n v="163.80000000000001"/>
    <n v="28.03"/>
  </r>
  <r>
    <d v="2017-12-18T00:00:00"/>
    <s v="eletrodomesticos"/>
    <x v="49"/>
    <n v="1"/>
    <n v="1"/>
    <n v="188.56"/>
    <n v="149.99"/>
    <n v="38.57"/>
  </r>
  <r>
    <d v="2017-12-18T00:00:00"/>
    <s v="moveis_sala"/>
    <x v="30"/>
    <n v="1"/>
    <n v="1"/>
    <n v="155.19999999999999"/>
    <n v="109.97"/>
    <n v="45.23"/>
  </r>
  <r>
    <d v="2017-12-18T00:00:00"/>
    <s v="casa_conforto"/>
    <x v="44"/>
    <n v="1"/>
    <n v="1"/>
    <n v="104.76"/>
    <n v="86.9"/>
    <n v="17.86"/>
  </r>
  <r>
    <d v="2017-12-18T00:00:00"/>
    <s v="livros_importados"/>
    <x v="61"/>
    <n v="1"/>
    <n v="1"/>
    <n v="93.98"/>
    <n v="77"/>
    <n v="16.98"/>
  </r>
  <r>
    <d v="2017-12-18T00:00:00"/>
    <s v="telefonia_fixa"/>
    <x v="11"/>
    <n v="1"/>
    <n v="1"/>
    <n v="81.99"/>
    <n v="70"/>
    <n v="11.99"/>
  </r>
  <r>
    <d v="2017-12-18T00:00:00"/>
    <s v="cds_dvds_musicais"/>
    <x v="67"/>
    <n v="1"/>
    <n v="1"/>
    <n v="74.94"/>
    <n v="65"/>
    <n v="9.94"/>
  </r>
  <r>
    <d v="2017-12-18T00:00:00"/>
    <s v="artes"/>
    <x v="56"/>
    <n v="1"/>
    <n v="1"/>
    <n v="67.78"/>
    <n v="60"/>
    <n v="7.78"/>
  </r>
  <r>
    <d v="2017-12-18T00:00:00"/>
    <s v="alimentos"/>
    <x v="39"/>
    <n v="2"/>
    <n v="2"/>
    <n v="66.099999999999994"/>
    <n v="37.94"/>
    <n v="28.16"/>
  </r>
  <r>
    <d v="2017-12-18T00:00:00"/>
    <s v="alimentos_bebidas"/>
    <x v="57"/>
    <n v="1"/>
    <n v="1"/>
    <n v="54.17"/>
    <n v="40.799999999999997"/>
    <n v="13.37"/>
  </r>
  <r>
    <d v="2017-12-25T00:00:00"/>
    <s v="cama_mesa_banho"/>
    <x v="9"/>
    <n v="87"/>
    <n v="99"/>
    <n v="10335.870000000001"/>
    <n v="8722.86"/>
    <n v="1613.01"/>
  </r>
  <r>
    <d v="2017-12-25T00:00:00"/>
    <s v="relogios_presentes"/>
    <x v="5"/>
    <n v="47"/>
    <n v="49"/>
    <n v="9713.58"/>
    <n v="8943.82"/>
    <n v="769.76"/>
  </r>
  <r>
    <d v="2017-12-25T00:00:00"/>
    <s v="esporte_lazer"/>
    <x v="16"/>
    <n v="47"/>
    <n v="51"/>
    <n v="7577.29"/>
    <n v="6465.41"/>
    <n v="1111.8800000000001"/>
  </r>
  <r>
    <d v="2017-12-25T00:00:00"/>
    <s v="beleza_saude"/>
    <x v="0"/>
    <n v="56"/>
    <n v="58"/>
    <n v="6891.62"/>
    <n v="5921.7"/>
    <n v="969.92"/>
  </r>
  <r>
    <d v="2017-12-25T00:00:00"/>
    <s v="brinquedos"/>
    <x v="4"/>
    <n v="34"/>
    <n v="35"/>
    <n v="6724.43"/>
    <n v="5765.04"/>
    <n v="959.39"/>
  </r>
  <r>
    <d v="2017-12-25T00:00:00"/>
    <s v="ferramentas_jardim"/>
    <x v="2"/>
    <n v="59"/>
    <n v="72"/>
    <n v="6386.1"/>
    <n v="4782.87"/>
    <n v="1603.23"/>
  </r>
  <r>
    <d v="2017-12-25T00:00:00"/>
    <s v="cool_stuff"/>
    <x v="1"/>
    <n v="35"/>
    <n v="38"/>
    <n v="6169.44"/>
    <n v="5428.87"/>
    <n v="740.57"/>
  </r>
  <r>
    <d v="2017-12-25T00:00:00"/>
    <s v="moveis_decoracao"/>
    <x v="10"/>
    <n v="54"/>
    <n v="66"/>
    <n v="5672.17"/>
    <n v="4488.18"/>
    <n v="1183.99"/>
  </r>
  <r>
    <d v="2017-12-25T00:00:00"/>
    <s v="unknown"/>
    <x v="22"/>
    <n v="40"/>
    <n v="41"/>
    <n v="5412.95"/>
    <n v="4891.3999999999996"/>
    <n v="521.54999999999995"/>
  </r>
  <r>
    <d v="2017-12-25T00:00:00"/>
    <s v="papelaria"/>
    <x v="15"/>
    <n v="46"/>
    <n v="47"/>
    <n v="5397.09"/>
    <n v="4537.3500000000004"/>
    <n v="859.74"/>
  </r>
  <r>
    <d v="2017-12-25T00:00:00"/>
    <s v="utilidades_domesticas"/>
    <x v="17"/>
    <n v="30"/>
    <n v="33"/>
    <n v="5037.4399999999996"/>
    <n v="4141.1499999999996"/>
    <n v="896.29"/>
  </r>
  <r>
    <d v="2017-12-25T00:00:00"/>
    <s v="informatica_acessorios"/>
    <x v="19"/>
    <n v="35"/>
    <n v="38"/>
    <n v="5006.1099999999997"/>
    <n v="4248.38"/>
    <n v="757.73"/>
  </r>
  <r>
    <d v="2017-12-25T00:00:00"/>
    <s v="perfumaria"/>
    <x v="26"/>
    <n v="28"/>
    <n v="30"/>
    <n v="3864.17"/>
    <n v="3394.95"/>
    <n v="469.22"/>
  </r>
  <r>
    <d v="2017-12-25T00:00:00"/>
    <s v="pcs"/>
    <x v="41"/>
    <n v="6"/>
    <n v="6"/>
    <n v="3858.35"/>
    <n v="3594"/>
    <n v="264.35000000000002"/>
  </r>
  <r>
    <d v="2017-12-25T00:00:00"/>
    <s v="automotivo"/>
    <x v="12"/>
    <n v="20"/>
    <n v="20"/>
    <n v="2887.11"/>
    <n v="2516.34"/>
    <n v="370.77"/>
  </r>
  <r>
    <d v="2017-12-25T00:00:00"/>
    <s v="telefonia"/>
    <x v="20"/>
    <n v="53"/>
    <n v="57"/>
    <n v="2853.44"/>
    <n v="2119.7800000000002"/>
    <n v="733.66"/>
  </r>
  <r>
    <d v="2017-12-25T00:00:00"/>
    <s v="fashion_bolsas_e_acessorios"/>
    <x v="3"/>
    <n v="25"/>
    <n v="28"/>
    <n v="2393.4899999999998"/>
    <n v="1954.98"/>
    <n v="438.51"/>
  </r>
  <r>
    <d v="2017-12-25T00:00:00"/>
    <s v="malas_acessorios"/>
    <x v="32"/>
    <n v="12"/>
    <n v="13"/>
    <n v="1929.6"/>
    <n v="1600.26"/>
    <n v="329.34"/>
  </r>
  <r>
    <d v="2017-12-25T00:00:00"/>
    <s v="construcao_ferramentas_construcao"/>
    <x v="43"/>
    <n v="4"/>
    <n v="5"/>
    <n v="1697.63"/>
    <n v="1618.7"/>
    <n v="78.930000000000007"/>
  </r>
  <r>
    <d v="2017-12-25T00:00:00"/>
    <s v="bebes"/>
    <x v="13"/>
    <n v="14"/>
    <n v="14"/>
    <n v="1666.12"/>
    <n v="1271.32"/>
    <n v="394.8"/>
  </r>
  <r>
    <d v="2017-12-25T00:00:00"/>
    <s v="pet_shop"/>
    <x v="8"/>
    <n v="13"/>
    <n v="13"/>
    <n v="1505.39"/>
    <n v="1307.8599999999999"/>
    <n v="197.53"/>
  </r>
  <r>
    <d v="2017-12-25T00:00:00"/>
    <s v="audio"/>
    <x v="46"/>
    <n v="4"/>
    <n v="4"/>
    <n v="1439.96"/>
    <n v="1351.76"/>
    <n v="88.2"/>
  </r>
  <r>
    <d v="2017-12-25T00:00:00"/>
    <s v="eletronicos"/>
    <x v="21"/>
    <n v="32"/>
    <n v="36"/>
    <n v="1352.24"/>
    <n v="828.18"/>
    <n v="524.05999999999995"/>
  </r>
  <r>
    <d v="2017-12-25T00:00:00"/>
    <s v="moveis_escritorio"/>
    <x v="31"/>
    <n v="4"/>
    <n v="4"/>
    <n v="1196.95"/>
    <n v="984.69"/>
    <n v="212.26"/>
  </r>
  <r>
    <d v="2017-12-25T00:00:00"/>
    <s v="moveis_cozinha_area_de_servico_jantar_e_jardim"/>
    <x v="36"/>
    <n v="3"/>
    <n v="4"/>
    <n v="1122.21"/>
    <n v="847.76"/>
    <n v="274.45"/>
  </r>
  <r>
    <d v="2017-12-25T00:00:00"/>
    <s v="instrumentos_musicais"/>
    <x v="33"/>
    <n v="5"/>
    <n v="6"/>
    <n v="1086.4000000000001"/>
    <n v="979.7"/>
    <n v="106.7"/>
  </r>
  <r>
    <d v="2017-12-25T00:00:00"/>
    <s v="consoles_games"/>
    <x v="7"/>
    <n v="19"/>
    <n v="22"/>
    <n v="995.06"/>
    <n v="733.17"/>
    <n v="261.89"/>
  </r>
  <r>
    <d v="2017-12-25T00:00:00"/>
    <s v="livros_interesse_geral"/>
    <x v="35"/>
    <n v="8"/>
    <n v="8"/>
    <n v="735.22"/>
    <n v="615.20000000000005"/>
    <n v="120.02"/>
  </r>
  <r>
    <d v="2017-12-25T00:00:00"/>
    <s v="sinalizacao_e_seguranca"/>
    <x v="58"/>
    <n v="1"/>
    <n v="1"/>
    <n v="719.15"/>
    <n v="670"/>
    <n v="49.15"/>
  </r>
  <r>
    <d v="2017-12-25T00:00:00"/>
    <s v="agro_industria_e_comercio"/>
    <x v="40"/>
    <n v="2"/>
    <n v="3"/>
    <n v="709.66"/>
    <n v="653.79999999999995"/>
    <n v="55.86"/>
  </r>
  <r>
    <d v="2017-12-25T00:00:00"/>
    <s v="casa_construcao"/>
    <x v="48"/>
    <n v="2"/>
    <n v="4"/>
    <n v="668.9"/>
    <n v="604"/>
    <n v="64.900000000000006"/>
  </r>
  <r>
    <d v="2017-12-25T00:00:00"/>
    <s v="eletroportateis"/>
    <x v="18"/>
    <n v="2"/>
    <n v="2"/>
    <n v="595.41999999999996"/>
    <n v="561.9"/>
    <n v="33.520000000000003"/>
  </r>
  <r>
    <d v="2017-12-25T00:00:00"/>
    <s v="bebidas"/>
    <x v="54"/>
    <n v="7"/>
    <n v="7"/>
    <n v="487.46"/>
    <n v="396.43"/>
    <n v="91.03"/>
  </r>
  <r>
    <d v="2017-12-25T00:00:00"/>
    <s v="eletrodomesticos"/>
    <x v="49"/>
    <n v="3"/>
    <n v="3"/>
    <n v="485.17"/>
    <n v="380.28"/>
    <n v="104.89"/>
  </r>
  <r>
    <d v="2017-12-25T00:00:00"/>
    <s v="industria_comercio_e_negocios"/>
    <x v="53"/>
    <n v="3"/>
    <n v="3"/>
    <n v="453.77"/>
    <n v="395.9"/>
    <n v="57.87"/>
  </r>
  <r>
    <d v="2017-12-25T00:00:00"/>
    <s v="alimentos"/>
    <x v="39"/>
    <n v="3"/>
    <n v="5"/>
    <n v="331.35"/>
    <n v="262.39999999999998"/>
    <n v="68.95"/>
  </r>
  <r>
    <d v="2017-12-25T00:00:00"/>
    <s v="fashion_underwear_e_moda_praia"/>
    <x v="27"/>
    <n v="3"/>
    <n v="3"/>
    <n v="323.89999999999998"/>
    <n v="271.7"/>
    <n v="52.2"/>
  </r>
  <r>
    <d v="2017-12-25T00:00:00"/>
    <s v="fashion_calcados"/>
    <x v="28"/>
    <n v="2"/>
    <n v="2"/>
    <n v="316.86"/>
    <n v="284.60000000000002"/>
    <n v="32.26"/>
  </r>
  <r>
    <d v="2017-12-25T00:00:00"/>
    <s v="moveis_quarto"/>
    <x v="6"/>
    <n v="1"/>
    <n v="1"/>
    <n v="230.75"/>
    <n v="185"/>
    <n v="45.75"/>
  </r>
  <r>
    <d v="2017-12-25T00:00:00"/>
    <s v="artigos_de_natal"/>
    <x v="63"/>
    <n v="4"/>
    <n v="4"/>
    <n v="186.53"/>
    <n v="120.92"/>
    <n v="65.61"/>
  </r>
  <r>
    <d v="2017-12-25T00:00:00"/>
    <s v="market_place"/>
    <x v="24"/>
    <n v="1"/>
    <n v="1"/>
    <n v="135.49"/>
    <n v="119.9"/>
    <n v="15.59"/>
  </r>
  <r>
    <d v="2017-12-25T00:00:00"/>
    <s v="alimentos_bebidas"/>
    <x v="57"/>
    <n v="2"/>
    <n v="2"/>
    <n v="130.47999999999999"/>
    <n v="100.8"/>
    <n v="29.68"/>
  </r>
  <r>
    <d v="2017-12-25T00:00:00"/>
    <s v="construcao_ferramentas_iluminacao"/>
    <x v="68"/>
    <n v="1"/>
    <n v="1"/>
    <n v="107.91"/>
    <n v="88"/>
    <n v="19.91"/>
  </r>
  <r>
    <d v="2017-12-25T00:00:00"/>
    <s v="casa_conforto"/>
    <x v="44"/>
    <n v="1"/>
    <n v="1"/>
    <n v="100.53"/>
    <n v="86.9"/>
    <n v="13.63"/>
  </r>
  <r>
    <d v="2017-12-25T00:00:00"/>
    <s v="construcao_ferramentas_ferramentas"/>
    <x v="60"/>
    <n v="2"/>
    <n v="2"/>
    <n v="90.67"/>
    <n v="59.8"/>
    <n v="30.87"/>
  </r>
  <r>
    <d v="2017-12-25T00:00:00"/>
    <s v="telefonia_fixa"/>
    <x v="11"/>
    <n v="1"/>
    <n v="1"/>
    <n v="55.69"/>
    <n v="39.9"/>
    <n v="15.79"/>
  </r>
  <r>
    <d v="2018-01-01T00:00:00"/>
    <s v="cama_mesa_banho"/>
    <x v="9"/>
    <n v="135"/>
    <n v="158"/>
    <n v="17709.96"/>
    <n v="15003.49"/>
    <n v="2706.47"/>
  </r>
  <r>
    <d v="2018-01-01T00:00:00"/>
    <s v="moveis_decoracao"/>
    <x v="10"/>
    <n v="112"/>
    <n v="142"/>
    <n v="15742.8"/>
    <n v="12875.62"/>
    <n v="2867.18"/>
  </r>
  <r>
    <d v="2018-01-01T00:00:00"/>
    <s v="informatica_acessorios"/>
    <x v="19"/>
    <n v="64"/>
    <n v="82"/>
    <n v="13564.79"/>
    <n v="12145"/>
    <n v="1419.79"/>
  </r>
  <r>
    <d v="2018-01-01T00:00:00"/>
    <s v="papelaria"/>
    <x v="15"/>
    <n v="99"/>
    <n v="107"/>
    <n v="13484.47"/>
    <n v="11602.46"/>
    <n v="1882.01"/>
  </r>
  <r>
    <d v="2018-01-01T00:00:00"/>
    <s v="esporte_lazer"/>
    <x v="16"/>
    <n v="91"/>
    <n v="98"/>
    <n v="12970.28"/>
    <n v="11179.72"/>
    <n v="1790.56"/>
  </r>
  <r>
    <d v="2018-01-01T00:00:00"/>
    <s v="beleza_saude"/>
    <x v="0"/>
    <n v="97"/>
    <n v="108"/>
    <n v="12765.6"/>
    <n v="11055.81"/>
    <n v="1709.79"/>
  </r>
  <r>
    <d v="2018-01-01T00:00:00"/>
    <s v="relogios_presentes"/>
    <x v="5"/>
    <n v="60"/>
    <n v="60"/>
    <n v="12107.79"/>
    <n v="11089.39"/>
    <n v="1018.4"/>
  </r>
  <r>
    <d v="2018-01-01T00:00:00"/>
    <s v="cool_stuff"/>
    <x v="1"/>
    <n v="60"/>
    <n v="63"/>
    <n v="10210.629999999999"/>
    <n v="8940.7000000000007"/>
    <n v="1269.93"/>
  </r>
  <r>
    <d v="2018-01-01T00:00:00"/>
    <s v="automotivo"/>
    <x v="12"/>
    <n v="50"/>
    <n v="54"/>
    <n v="8703.89"/>
    <n v="7488.97"/>
    <n v="1214.92"/>
  </r>
  <r>
    <d v="2018-01-01T00:00:00"/>
    <s v="brinquedos"/>
    <x v="4"/>
    <n v="41"/>
    <n v="44"/>
    <n v="7300.03"/>
    <n v="6542.17"/>
    <n v="757.86"/>
  </r>
  <r>
    <d v="2018-01-01T00:00:00"/>
    <s v="bebes"/>
    <x v="13"/>
    <n v="43"/>
    <n v="47"/>
    <n v="7214.2"/>
    <n v="6288.56"/>
    <n v="925.64"/>
  </r>
  <r>
    <d v="2018-01-01T00:00:00"/>
    <s v="utilidades_domesticas"/>
    <x v="17"/>
    <n v="51"/>
    <n v="57"/>
    <n v="6908.21"/>
    <n v="5720.86"/>
    <n v="1187.3499999999999"/>
  </r>
  <r>
    <d v="2018-01-01T00:00:00"/>
    <s v="eletronicos"/>
    <x v="21"/>
    <n v="78"/>
    <n v="84"/>
    <n v="6349.94"/>
    <n v="5004.42"/>
    <n v="1345.52"/>
  </r>
  <r>
    <d v="2018-01-01T00:00:00"/>
    <s v="unknown"/>
    <x v="22"/>
    <n v="33"/>
    <n v="40"/>
    <n v="4391.4799999999996"/>
    <n v="3731.95"/>
    <n v="659.53"/>
  </r>
  <r>
    <d v="2018-01-01T00:00:00"/>
    <s v="ferramentas_jardim"/>
    <x v="2"/>
    <n v="28"/>
    <n v="36"/>
    <n v="4247.51"/>
    <n v="3433.89"/>
    <n v="813.62"/>
  </r>
  <r>
    <d v="2018-01-01T00:00:00"/>
    <s v="moveis_escritorio"/>
    <x v="31"/>
    <n v="19"/>
    <n v="22"/>
    <n v="4176.67"/>
    <n v="3422.78"/>
    <n v="753.89"/>
  </r>
  <r>
    <d v="2018-01-01T00:00:00"/>
    <s v="eletroportateis"/>
    <x v="18"/>
    <n v="12"/>
    <n v="13"/>
    <n v="3744.77"/>
    <n v="3432.5"/>
    <n v="312.27"/>
  </r>
  <r>
    <d v="2018-01-01T00:00:00"/>
    <s v="perfumaria"/>
    <x v="26"/>
    <n v="36"/>
    <n v="39"/>
    <n v="3556.44"/>
    <n v="3008.53"/>
    <n v="547.91"/>
  </r>
  <r>
    <d v="2018-01-01T00:00:00"/>
    <s v="construcao_ferramentas_construcao"/>
    <x v="43"/>
    <n v="10"/>
    <n v="13"/>
    <n v="3539.6"/>
    <n v="3143.58"/>
    <n v="396.02"/>
  </r>
  <r>
    <d v="2018-01-01T00:00:00"/>
    <s v="pet_shop"/>
    <x v="8"/>
    <n v="16"/>
    <n v="21"/>
    <n v="3479.73"/>
    <n v="3075.84"/>
    <n v="403.89"/>
  </r>
  <r>
    <d v="2018-01-01T00:00:00"/>
    <s v="pcs"/>
    <x v="41"/>
    <n v="5"/>
    <n v="5"/>
    <n v="3362.59"/>
    <n v="2995"/>
    <n v="367.59"/>
  </r>
  <r>
    <d v="2018-01-01T00:00:00"/>
    <s v="eletrodomesticos_2"/>
    <x v="23"/>
    <n v="3"/>
    <n v="3"/>
    <n v="3320.72"/>
    <n v="3201.9"/>
    <n v="118.82"/>
  </r>
  <r>
    <d v="2018-01-01T00:00:00"/>
    <s v="telefonia"/>
    <x v="20"/>
    <n v="57"/>
    <n v="65"/>
    <n v="3304.67"/>
    <n v="2317.38"/>
    <n v="987.29"/>
  </r>
  <r>
    <d v="2018-01-01T00:00:00"/>
    <s v="instrumentos_musicais"/>
    <x v="33"/>
    <n v="12"/>
    <n v="12"/>
    <n v="2575.52"/>
    <n v="2326.4"/>
    <n v="249.12"/>
  </r>
  <r>
    <d v="2018-01-01T00:00:00"/>
    <s v="agro_industria_e_comercio"/>
    <x v="40"/>
    <n v="4"/>
    <n v="4"/>
    <n v="2497.69"/>
    <n v="2378"/>
    <n v="119.69"/>
  </r>
  <r>
    <d v="2018-01-01T00:00:00"/>
    <s v="malas_acessorios"/>
    <x v="32"/>
    <n v="13"/>
    <n v="13"/>
    <n v="2393.0100000000002"/>
    <n v="2023.63"/>
    <n v="369.38"/>
  </r>
  <r>
    <d v="2018-01-01T00:00:00"/>
    <s v="fashion_bolsas_e_acessorios"/>
    <x v="3"/>
    <n v="26"/>
    <n v="29"/>
    <n v="2286.56"/>
    <n v="1860.88"/>
    <n v="425.68"/>
  </r>
  <r>
    <d v="2018-01-01T00:00:00"/>
    <s v="consoles_games"/>
    <x v="7"/>
    <n v="18"/>
    <n v="18"/>
    <n v="2051.31"/>
    <n v="1789.87"/>
    <n v="261.44"/>
  </r>
  <r>
    <d v="2018-01-01T00:00:00"/>
    <s v="telefonia_fixa"/>
    <x v="11"/>
    <n v="2"/>
    <n v="2"/>
    <n v="1861.97"/>
    <n v="1788.99"/>
    <n v="72.98"/>
  </r>
  <r>
    <d v="2018-01-01T00:00:00"/>
    <s v="casa_conforto"/>
    <x v="44"/>
    <n v="5"/>
    <n v="5"/>
    <n v="1572.66"/>
    <n v="1406.8"/>
    <n v="165.86"/>
  </r>
  <r>
    <d v="2018-01-01T00:00:00"/>
    <s v="moveis_cozinha_area_de_servico_jantar_e_jardim"/>
    <x v="36"/>
    <n v="4"/>
    <n v="4"/>
    <n v="1511.6"/>
    <n v="1267.9000000000001"/>
    <n v="243.7"/>
  </r>
  <r>
    <d v="2018-01-01T00:00:00"/>
    <s v="casa_construcao"/>
    <x v="48"/>
    <n v="3"/>
    <n v="4"/>
    <n v="1073.69"/>
    <n v="897"/>
    <n v="176.69"/>
  </r>
  <r>
    <d v="2018-01-01T00:00:00"/>
    <s v="bebidas"/>
    <x v="54"/>
    <n v="14"/>
    <n v="16"/>
    <n v="987.59"/>
    <n v="763.86"/>
    <n v="223.73"/>
  </r>
  <r>
    <d v="2018-01-01T00:00:00"/>
    <s v="audio"/>
    <x v="46"/>
    <n v="2"/>
    <n v="2"/>
    <n v="865.49"/>
    <n v="830.9"/>
    <n v="34.590000000000003"/>
  </r>
  <r>
    <d v="2018-01-01T00:00:00"/>
    <s v="industria_comercio_e_negocios"/>
    <x v="53"/>
    <n v="6"/>
    <n v="6"/>
    <n v="683.38"/>
    <n v="526.1"/>
    <n v="157.28"/>
  </r>
  <r>
    <d v="2018-01-01T00:00:00"/>
    <s v="construcao_ferramentas_jardim"/>
    <x v="47"/>
    <n v="4"/>
    <n v="5"/>
    <n v="653.92999999999995"/>
    <n v="565.4"/>
    <n v="88.53"/>
  </r>
  <r>
    <d v="2018-01-01T00:00:00"/>
    <s v="livros_interesse_geral"/>
    <x v="35"/>
    <n v="9"/>
    <n v="9"/>
    <n v="482.34"/>
    <n v="379.7"/>
    <n v="102.64"/>
  </r>
  <r>
    <d v="2018-01-01T00:00:00"/>
    <s v="climatizacao"/>
    <x v="29"/>
    <n v="2"/>
    <n v="2"/>
    <n v="480.7"/>
    <n v="448.9"/>
    <n v="31.8"/>
  </r>
  <r>
    <d v="2018-01-01T00:00:00"/>
    <s v="artes"/>
    <x v="56"/>
    <n v="3"/>
    <n v="3"/>
    <n v="447.07"/>
    <n v="389.97"/>
    <n v="57.1"/>
  </r>
  <r>
    <d v="2018-01-01T00:00:00"/>
    <s v="moveis_quarto"/>
    <x v="6"/>
    <n v="2"/>
    <n v="2"/>
    <n v="441.35"/>
    <n v="370"/>
    <n v="71.349999999999994"/>
  </r>
  <r>
    <d v="2018-01-01T00:00:00"/>
    <s v="fashion_roupa_masculina"/>
    <x v="25"/>
    <n v="2"/>
    <n v="3"/>
    <n v="347.06"/>
    <n v="299.7"/>
    <n v="47.36"/>
  </r>
  <r>
    <d v="2018-01-01T00:00:00"/>
    <s v="livros_tecnicos"/>
    <x v="51"/>
    <n v="1"/>
    <n v="1"/>
    <n v="296.36"/>
    <n v="274.95"/>
    <n v="21.41"/>
  </r>
  <r>
    <d v="2018-01-01T00:00:00"/>
    <s v="eletrodomesticos"/>
    <x v="49"/>
    <n v="4"/>
    <n v="5"/>
    <n v="287.13"/>
    <n v="215.39"/>
    <n v="71.739999999999995"/>
  </r>
  <r>
    <d v="2018-01-01T00:00:00"/>
    <s v="moveis_sala"/>
    <x v="30"/>
    <n v="2"/>
    <n v="2"/>
    <n v="241.75"/>
    <n v="164.96"/>
    <n v="76.790000000000006"/>
  </r>
  <r>
    <d v="2018-01-01T00:00:00"/>
    <s v="artigos_de_natal"/>
    <x v="63"/>
    <n v="2"/>
    <n v="2"/>
    <n v="208.33"/>
    <n v="139.80000000000001"/>
    <n v="68.53"/>
  </r>
  <r>
    <d v="2018-01-01T00:00:00"/>
    <s v="alimentos"/>
    <x v="39"/>
    <n v="2"/>
    <n v="3"/>
    <n v="201.57"/>
    <n v="161.29"/>
    <n v="40.28"/>
  </r>
  <r>
    <d v="2018-01-01T00:00:00"/>
    <s v="sinalizacao_e_seguranca"/>
    <x v="58"/>
    <n v="2"/>
    <n v="2"/>
    <n v="147.51"/>
    <n v="118.89"/>
    <n v="28.62"/>
  </r>
  <r>
    <d v="2018-01-01T00:00:00"/>
    <s v="la_cuisine"/>
    <x v="59"/>
    <n v="1"/>
    <n v="1"/>
    <n v="130.03"/>
    <n v="112"/>
    <n v="18.03"/>
  </r>
  <r>
    <d v="2018-01-01T00:00:00"/>
    <s v="cine_foto"/>
    <x v="52"/>
    <n v="1"/>
    <n v="1"/>
    <n v="111.89"/>
    <n v="99.99"/>
    <n v="11.9"/>
  </r>
  <r>
    <d v="2018-01-01T00:00:00"/>
    <s v="moveis_colchao_e_estofado"/>
    <x v="62"/>
    <n v="1"/>
    <n v="1"/>
    <n v="111.62"/>
    <n v="75"/>
    <n v="36.619999999999997"/>
  </r>
  <r>
    <d v="2018-01-01T00:00:00"/>
    <s v="alimentos_bebidas"/>
    <x v="57"/>
    <n v="2"/>
    <n v="3"/>
    <n v="105.83"/>
    <n v="53.97"/>
    <n v="51.86"/>
  </r>
  <r>
    <d v="2018-01-01T00:00:00"/>
    <s v="fashion_underwear_e_moda_praia"/>
    <x v="27"/>
    <n v="1"/>
    <n v="1"/>
    <n v="85.6"/>
    <n v="59.9"/>
    <n v="25.7"/>
  </r>
  <r>
    <d v="2018-01-01T00:00:00"/>
    <s v="market_place"/>
    <x v="24"/>
    <n v="2"/>
    <n v="2"/>
    <n v="85.46"/>
    <n v="55.86"/>
    <n v="29.6"/>
  </r>
  <r>
    <d v="2018-01-01T00:00:00"/>
    <s v="fashion_esporte"/>
    <x v="55"/>
    <n v="1"/>
    <n v="1"/>
    <n v="75.069999999999993"/>
    <n v="59.9"/>
    <n v="15.17"/>
  </r>
  <r>
    <d v="2018-01-01T00:00:00"/>
    <s v="flores"/>
    <x v="70"/>
    <n v="1"/>
    <n v="2"/>
    <n v="65.42"/>
    <n v="33.200000000000003"/>
    <n v="32.22"/>
  </r>
  <r>
    <d v="2018-01-01T00:00:00"/>
    <s v="dvds_blu_ray"/>
    <x v="45"/>
    <n v="1"/>
    <n v="1"/>
    <n v="50.53"/>
    <n v="24.9"/>
    <n v="25.63"/>
  </r>
  <r>
    <d v="2018-01-08T00:00:00"/>
    <s v="esporte_lazer"/>
    <x v="16"/>
    <n v="141"/>
    <n v="162"/>
    <n v="28169.31"/>
    <n v="24354.62"/>
    <n v="3814.69"/>
  </r>
  <r>
    <d v="2018-01-08T00:00:00"/>
    <s v="informatica_acessorios"/>
    <x v="19"/>
    <n v="136"/>
    <n v="174"/>
    <n v="25744.46"/>
    <n v="22416.19"/>
    <n v="3328.27"/>
  </r>
  <r>
    <d v="2018-01-08T00:00:00"/>
    <s v="cama_mesa_banho"/>
    <x v="9"/>
    <n v="169"/>
    <n v="189"/>
    <n v="22493.91"/>
    <n v="19037.72"/>
    <n v="3456.19"/>
  </r>
  <r>
    <d v="2018-01-08T00:00:00"/>
    <s v="relogios_presentes"/>
    <x v="5"/>
    <n v="66"/>
    <n v="77"/>
    <n v="19987.82"/>
    <n v="18680.79"/>
    <n v="1307.03"/>
  </r>
  <r>
    <d v="2018-01-08T00:00:00"/>
    <s v="beleza_saude"/>
    <x v="0"/>
    <n v="144"/>
    <n v="153"/>
    <n v="19380.98"/>
    <n v="16807.810000000001"/>
    <n v="2573.17"/>
  </r>
  <r>
    <d v="2018-01-08T00:00:00"/>
    <s v="papelaria"/>
    <x v="15"/>
    <n v="122"/>
    <n v="129"/>
    <n v="15753.44"/>
    <n v="13431.44"/>
    <n v="2322"/>
  </r>
  <r>
    <d v="2018-01-08T00:00:00"/>
    <s v="moveis_decoracao"/>
    <x v="10"/>
    <n v="112"/>
    <n v="148"/>
    <n v="15113.21"/>
    <n v="12465.21"/>
    <n v="2648"/>
  </r>
  <r>
    <d v="2018-01-08T00:00:00"/>
    <s v="utilidades_domesticas"/>
    <x v="17"/>
    <n v="77"/>
    <n v="81"/>
    <n v="11590.75"/>
    <n v="9810.9"/>
    <n v="1779.85"/>
  </r>
  <r>
    <d v="2018-01-08T00:00:00"/>
    <s v="bebes"/>
    <x v="13"/>
    <n v="60"/>
    <n v="61"/>
    <n v="10166.11"/>
    <n v="8756.27"/>
    <n v="1409.84"/>
  </r>
  <r>
    <d v="2018-01-08T00:00:00"/>
    <s v="cool_stuff"/>
    <x v="1"/>
    <n v="75"/>
    <n v="76"/>
    <n v="10005.98"/>
    <n v="8627.9599999999991"/>
    <n v="1378.02"/>
  </r>
  <r>
    <d v="2018-01-08T00:00:00"/>
    <s v="automotivo"/>
    <x v="12"/>
    <n v="46"/>
    <n v="49"/>
    <n v="8379.84"/>
    <n v="7332.3"/>
    <n v="1047.54"/>
  </r>
  <r>
    <d v="2018-01-08T00:00:00"/>
    <s v="brinquedos"/>
    <x v="4"/>
    <n v="40"/>
    <n v="40"/>
    <n v="7457.31"/>
    <n v="6660.34"/>
    <n v="796.97"/>
  </r>
  <r>
    <d v="2018-01-08T00:00:00"/>
    <s v="ferramentas_jardim"/>
    <x v="2"/>
    <n v="48"/>
    <n v="58"/>
    <n v="6158.43"/>
    <n v="4900.3500000000004"/>
    <n v="1258.08"/>
  </r>
  <r>
    <d v="2018-01-08T00:00:00"/>
    <s v="moveis_escritorio"/>
    <x v="31"/>
    <n v="24"/>
    <n v="31"/>
    <n v="5921.51"/>
    <n v="4691.42"/>
    <n v="1230.0899999999999"/>
  </r>
  <r>
    <d v="2018-01-08T00:00:00"/>
    <s v="unknown"/>
    <x v="22"/>
    <n v="37"/>
    <n v="40"/>
    <n v="5818.16"/>
    <n v="5116.6899999999996"/>
    <n v="701.47"/>
  </r>
  <r>
    <d v="2018-01-08T00:00:00"/>
    <s v="perfumaria"/>
    <x v="26"/>
    <n v="46"/>
    <n v="51"/>
    <n v="5159.43"/>
    <n v="4418.51"/>
    <n v="740.92"/>
  </r>
  <r>
    <d v="2018-01-08T00:00:00"/>
    <s v="instrumentos_musicais"/>
    <x v="33"/>
    <n v="16"/>
    <n v="16"/>
    <n v="4826.2700000000004"/>
    <n v="4398.29"/>
    <n v="427.98"/>
  </r>
  <r>
    <d v="2018-01-08T00:00:00"/>
    <s v="malas_acessorios"/>
    <x v="32"/>
    <n v="28"/>
    <n v="28"/>
    <n v="4735.95"/>
    <n v="3990.83"/>
    <n v="745.12"/>
  </r>
  <r>
    <d v="2018-01-08T00:00:00"/>
    <s v="eletronicos"/>
    <x v="21"/>
    <n v="73"/>
    <n v="80"/>
    <n v="4536.97"/>
    <n v="3265.06"/>
    <n v="1271.9100000000001"/>
  </r>
  <r>
    <d v="2018-01-08T00:00:00"/>
    <s v="pet_shop"/>
    <x v="8"/>
    <n v="24"/>
    <n v="27"/>
    <n v="4173.93"/>
    <n v="3648.92"/>
    <n v="525.01"/>
  </r>
  <r>
    <d v="2018-01-08T00:00:00"/>
    <s v="telefonia"/>
    <x v="20"/>
    <n v="74"/>
    <n v="82"/>
    <n v="4165.05"/>
    <n v="2936.91"/>
    <n v="1228.1400000000001"/>
  </r>
  <r>
    <d v="2018-01-08T00:00:00"/>
    <s v="eletroportateis"/>
    <x v="18"/>
    <n v="11"/>
    <n v="11"/>
    <n v="3900.24"/>
    <n v="3618.32"/>
    <n v="281.92"/>
  </r>
  <r>
    <d v="2018-01-08T00:00:00"/>
    <s v="casa_construcao"/>
    <x v="48"/>
    <n v="10"/>
    <n v="13"/>
    <n v="3244.92"/>
    <n v="2908.98"/>
    <n v="335.94"/>
  </r>
  <r>
    <d v="2018-01-08T00:00:00"/>
    <s v="pcs"/>
    <x v="41"/>
    <n v="4"/>
    <n v="4"/>
    <n v="2721.99"/>
    <n v="2396"/>
    <n v="325.99"/>
  </r>
  <r>
    <d v="2018-01-08T00:00:00"/>
    <s v="fashion_bolsas_e_acessorios"/>
    <x v="3"/>
    <n v="32"/>
    <n v="32"/>
    <n v="2105.62"/>
    <n v="1642.13"/>
    <n v="463.49"/>
  </r>
  <r>
    <d v="2018-01-08T00:00:00"/>
    <s v="climatizacao"/>
    <x v="29"/>
    <n v="3"/>
    <n v="5"/>
    <n v="1822.55"/>
    <n v="1693.7"/>
    <n v="128.85"/>
  </r>
  <r>
    <d v="2018-01-08T00:00:00"/>
    <s v="agro_industria_e_comercio"/>
    <x v="40"/>
    <n v="4"/>
    <n v="4"/>
    <n v="1769.25"/>
    <n v="1657.44"/>
    <n v="111.81"/>
  </r>
  <r>
    <d v="2018-01-08T00:00:00"/>
    <s v="construcao_ferramentas_construcao"/>
    <x v="43"/>
    <n v="6"/>
    <n v="8"/>
    <n v="1297.24"/>
    <n v="1171.78"/>
    <n v="125.46"/>
  </r>
  <r>
    <d v="2018-01-08T00:00:00"/>
    <s v="consoles_games"/>
    <x v="7"/>
    <n v="10"/>
    <n v="11"/>
    <n v="1155.0899999999999"/>
    <n v="957.4"/>
    <n v="197.69"/>
  </r>
  <r>
    <d v="2018-01-08T00:00:00"/>
    <s v="eletrodomesticos_2"/>
    <x v="23"/>
    <n v="2"/>
    <n v="3"/>
    <n v="1054.1099999999999"/>
    <n v="974.8"/>
    <n v="79.31"/>
  </r>
  <r>
    <d v="2018-01-08T00:00:00"/>
    <s v="construcao_ferramentas_jardim"/>
    <x v="47"/>
    <n v="7"/>
    <n v="8"/>
    <n v="1044.3800000000001"/>
    <n v="832.9"/>
    <n v="211.48"/>
  </r>
  <r>
    <d v="2018-01-08T00:00:00"/>
    <s v="livros_interesse_geral"/>
    <x v="35"/>
    <n v="13"/>
    <n v="14"/>
    <n v="1017.14"/>
    <n v="768.15"/>
    <n v="248.99"/>
  </r>
  <r>
    <d v="2018-01-08T00:00:00"/>
    <s v="bebidas"/>
    <x v="54"/>
    <n v="13"/>
    <n v="18"/>
    <n v="976.07"/>
    <n v="700.23"/>
    <n v="275.83999999999997"/>
  </r>
  <r>
    <d v="2018-01-08T00:00:00"/>
    <s v="construcao_ferramentas_seguranca"/>
    <x v="50"/>
    <n v="4"/>
    <n v="6"/>
    <n v="872.59"/>
    <n v="760.25"/>
    <n v="112.34"/>
  </r>
  <r>
    <d v="2018-01-08T00:00:00"/>
    <s v="industria_comercio_e_negocios"/>
    <x v="53"/>
    <n v="3"/>
    <n v="6"/>
    <n v="732.13"/>
    <n v="620.29999999999995"/>
    <n v="111.83"/>
  </r>
  <r>
    <d v="2018-01-08T00:00:00"/>
    <s v="casa_conforto"/>
    <x v="44"/>
    <n v="4"/>
    <n v="4"/>
    <n v="710.7"/>
    <n v="607.89"/>
    <n v="102.81"/>
  </r>
  <r>
    <d v="2018-01-08T00:00:00"/>
    <s v="audio"/>
    <x v="46"/>
    <n v="5"/>
    <n v="6"/>
    <n v="691.29"/>
    <n v="595.79999999999995"/>
    <n v="95.49"/>
  </r>
  <r>
    <d v="2018-01-08T00:00:00"/>
    <s v="moveis_sala"/>
    <x v="30"/>
    <n v="6"/>
    <n v="6"/>
    <n v="625.58000000000004"/>
    <n v="512.86"/>
    <n v="112.72"/>
  </r>
  <r>
    <d v="2018-01-08T00:00:00"/>
    <s v="eletrodomesticos"/>
    <x v="49"/>
    <n v="9"/>
    <n v="9"/>
    <n v="621.84"/>
    <n v="506.99"/>
    <n v="114.85"/>
  </r>
  <r>
    <d v="2018-01-08T00:00:00"/>
    <s v="moveis_cozinha_area_de_servico_jantar_e_jardim"/>
    <x v="36"/>
    <n v="3"/>
    <n v="3"/>
    <n v="618.66"/>
    <n v="496.8"/>
    <n v="121.86"/>
  </r>
  <r>
    <d v="2018-01-08T00:00:00"/>
    <s v="construcao_ferramentas_iluminacao"/>
    <x v="68"/>
    <n v="2"/>
    <n v="2"/>
    <n v="560.24"/>
    <n v="500"/>
    <n v="60.24"/>
  </r>
  <r>
    <d v="2018-01-08T00:00:00"/>
    <s v="moveis_quarto"/>
    <x v="6"/>
    <n v="2"/>
    <n v="2"/>
    <n v="416.07"/>
    <n v="364.9"/>
    <n v="51.17"/>
  </r>
  <r>
    <d v="2018-01-08T00:00:00"/>
    <s v="portateis_casa_forno_e_cafe"/>
    <x v="66"/>
    <n v="1"/>
    <n v="1"/>
    <n v="385.13"/>
    <n v="369.99"/>
    <n v="15.14"/>
  </r>
  <r>
    <d v="2018-01-08T00:00:00"/>
    <s v="moveis_colchao_e_estofado"/>
    <x v="62"/>
    <n v="3"/>
    <n v="3"/>
    <n v="366.73"/>
    <n v="225"/>
    <n v="141.72999999999999"/>
  </r>
  <r>
    <d v="2018-01-08T00:00:00"/>
    <s v="artes"/>
    <x v="56"/>
    <n v="2"/>
    <n v="2"/>
    <n v="327.37"/>
    <n v="279.98"/>
    <n v="47.39"/>
  </r>
  <r>
    <d v="2018-01-08T00:00:00"/>
    <s v="fashion_underwear_e_moda_praia"/>
    <x v="27"/>
    <n v="3"/>
    <n v="3"/>
    <n v="316.17"/>
    <n v="274.8"/>
    <n v="41.37"/>
  </r>
  <r>
    <d v="2018-01-08T00:00:00"/>
    <s v="livros_importados"/>
    <x v="61"/>
    <n v="2"/>
    <n v="2"/>
    <n v="253.27"/>
    <n v="234"/>
    <n v="19.27"/>
  </r>
  <r>
    <d v="2018-01-08T00:00:00"/>
    <s v="artigos_de_natal"/>
    <x v="63"/>
    <n v="2"/>
    <n v="2"/>
    <n v="240.01"/>
    <n v="202.1"/>
    <n v="37.909999999999997"/>
  </r>
  <r>
    <d v="2018-01-08T00:00:00"/>
    <s v="flores"/>
    <x v="70"/>
    <n v="3"/>
    <n v="4"/>
    <n v="222.94"/>
    <n v="155.4"/>
    <n v="67.540000000000006"/>
  </r>
  <r>
    <d v="2018-01-08T00:00:00"/>
    <s v="fashion_roupa_masculina"/>
    <x v="25"/>
    <n v="1"/>
    <n v="1"/>
    <n v="183.85"/>
    <n v="147.5"/>
    <n v="36.35"/>
  </r>
  <r>
    <d v="2018-01-08T00:00:00"/>
    <s v="market_place"/>
    <x v="24"/>
    <n v="3"/>
    <n v="3"/>
    <n v="155.38"/>
    <n v="113.84"/>
    <n v="41.54"/>
  </r>
  <r>
    <d v="2018-01-08T00:00:00"/>
    <s v="alimentos_bebidas"/>
    <x v="57"/>
    <n v="3"/>
    <n v="3"/>
    <n v="144.13"/>
    <n v="92.3"/>
    <n v="51.83"/>
  </r>
  <r>
    <d v="2018-01-08T00:00:00"/>
    <s v="telefonia_fixa"/>
    <x v="11"/>
    <n v="2"/>
    <n v="2"/>
    <n v="136.99"/>
    <n v="105.9"/>
    <n v="31.09"/>
  </r>
  <r>
    <d v="2018-01-08T00:00:00"/>
    <s v="alimentos"/>
    <x v="39"/>
    <n v="3"/>
    <n v="3"/>
    <n v="110.14"/>
    <n v="68.08"/>
    <n v="42.06"/>
  </r>
  <r>
    <d v="2018-01-08T00:00:00"/>
    <s v="construcao_ferramentas_ferramentas"/>
    <x v="60"/>
    <n v="2"/>
    <n v="2"/>
    <n v="105.67"/>
    <n v="75.8"/>
    <n v="29.87"/>
  </r>
  <r>
    <d v="2018-01-08T00:00:00"/>
    <s v="sinalizacao_e_seguranca"/>
    <x v="58"/>
    <n v="1"/>
    <n v="1"/>
    <n v="78.14"/>
    <n v="59.9"/>
    <n v="18.239999999999998"/>
  </r>
  <r>
    <d v="2018-01-08T00:00:00"/>
    <s v="fashion_calcados"/>
    <x v="28"/>
    <n v="1"/>
    <n v="1"/>
    <n v="72.959999999999994"/>
    <n v="56.8"/>
    <n v="16.16"/>
  </r>
  <r>
    <d v="2018-01-08T00:00:00"/>
    <s v="fashion_esporte"/>
    <x v="55"/>
    <n v="1"/>
    <n v="1"/>
    <n v="70.27"/>
    <n v="59.9"/>
    <n v="10.37"/>
  </r>
  <r>
    <d v="2018-01-08T00:00:00"/>
    <s v="livros_tecnicos"/>
    <x v="51"/>
    <n v="1"/>
    <n v="1"/>
    <n v="67.89"/>
    <n v="56"/>
    <n v="11.89"/>
  </r>
  <r>
    <d v="2018-01-08T00:00:00"/>
    <s v="tablets_impressao_imagem"/>
    <x v="42"/>
    <n v="1"/>
    <n v="1"/>
    <n v="63.62"/>
    <n v="54.9"/>
    <n v="8.7200000000000006"/>
  </r>
  <r>
    <d v="2018-01-08T00:00:00"/>
    <s v="musica"/>
    <x v="14"/>
    <n v="1"/>
    <n v="1"/>
    <n v="40.07"/>
    <n v="24.97"/>
    <n v="15.1"/>
  </r>
  <r>
    <d v="2018-01-15T00:00:00"/>
    <s v="esporte_lazer"/>
    <x v="16"/>
    <n v="140"/>
    <n v="147"/>
    <n v="21559.02"/>
    <n v="18732.560000000001"/>
    <n v="2826.46"/>
  </r>
  <r>
    <d v="2018-01-15T00:00:00"/>
    <s v="informatica_acessorios"/>
    <x v="19"/>
    <n v="124"/>
    <n v="147"/>
    <n v="20189.990000000002"/>
    <n v="17331.419999999998"/>
    <n v="2858.57"/>
  </r>
  <r>
    <d v="2018-01-15T00:00:00"/>
    <s v="beleza_saude"/>
    <x v="0"/>
    <n v="143"/>
    <n v="158"/>
    <n v="19201.14"/>
    <n v="16508.09"/>
    <n v="2693.05"/>
  </r>
  <r>
    <d v="2018-01-15T00:00:00"/>
    <s v="moveis_decoracao"/>
    <x v="10"/>
    <n v="128"/>
    <n v="169"/>
    <n v="18801.27"/>
    <n v="15351.87"/>
    <n v="3449.4"/>
  </r>
  <r>
    <d v="2018-01-15T00:00:00"/>
    <s v="cama_mesa_banho"/>
    <x v="9"/>
    <n v="150"/>
    <n v="179"/>
    <n v="17091.099999999999"/>
    <n v="14187.59"/>
    <n v="2903.51"/>
  </r>
  <r>
    <d v="2018-01-15T00:00:00"/>
    <s v="relogios_presentes"/>
    <x v="5"/>
    <n v="73"/>
    <n v="78"/>
    <n v="15234.51"/>
    <n v="14005.31"/>
    <n v="1229.2"/>
  </r>
  <r>
    <d v="2018-01-15T00:00:00"/>
    <s v="automotivo"/>
    <x v="12"/>
    <n v="74"/>
    <n v="81"/>
    <n v="12194.39"/>
    <n v="10677.28"/>
    <n v="1517.11"/>
  </r>
  <r>
    <d v="2018-01-15T00:00:00"/>
    <s v="utilidades_domesticas"/>
    <x v="17"/>
    <n v="71"/>
    <n v="82"/>
    <n v="11882.88"/>
    <n v="9790.7199999999993"/>
    <n v="2092.16"/>
  </r>
  <r>
    <d v="2018-01-15T00:00:00"/>
    <s v="cool_stuff"/>
    <x v="1"/>
    <n v="82"/>
    <n v="82"/>
    <n v="11331.62"/>
    <n v="9635.76"/>
    <n v="1695.86"/>
  </r>
  <r>
    <d v="2018-01-15T00:00:00"/>
    <s v="papelaria"/>
    <x v="15"/>
    <n v="77"/>
    <n v="77"/>
    <n v="9390.0499999999993"/>
    <n v="7976.08"/>
    <n v="1413.97"/>
  </r>
  <r>
    <d v="2018-01-15T00:00:00"/>
    <s v="malas_acessorios"/>
    <x v="32"/>
    <n v="42"/>
    <n v="43"/>
    <n v="9055.5300000000007"/>
    <n v="7711.35"/>
    <n v="1344.18"/>
  </r>
  <r>
    <d v="2018-01-15T00:00:00"/>
    <s v="unknown"/>
    <x v="22"/>
    <n v="57"/>
    <n v="69"/>
    <n v="7918.72"/>
    <n v="6950.84"/>
    <n v="967.88"/>
  </r>
  <r>
    <d v="2018-01-15T00:00:00"/>
    <s v="bebes"/>
    <x v="13"/>
    <n v="44"/>
    <n v="46"/>
    <n v="7828.49"/>
    <n v="6715.22"/>
    <n v="1113.27"/>
  </r>
  <r>
    <d v="2018-01-15T00:00:00"/>
    <s v="ferramentas_jardim"/>
    <x v="2"/>
    <n v="48"/>
    <n v="52"/>
    <n v="6531.16"/>
    <n v="5340.53"/>
    <n v="1190.6300000000001"/>
  </r>
  <r>
    <d v="2018-01-15T00:00:00"/>
    <s v="moveis_escritorio"/>
    <x v="31"/>
    <n v="25"/>
    <n v="32"/>
    <n v="6009.02"/>
    <n v="4479.6400000000003"/>
    <n v="1529.38"/>
  </r>
  <r>
    <d v="2018-01-15T00:00:00"/>
    <s v="eletronicos"/>
    <x v="21"/>
    <n v="78"/>
    <n v="86"/>
    <n v="5954.85"/>
    <n v="4393.96"/>
    <n v="1560.89"/>
  </r>
  <r>
    <d v="2018-01-15T00:00:00"/>
    <s v="perfumaria"/>
    <x v="26"/>
    <n v="48"/>
    <n v="49"/>
    <n v="5675.08"/>
    <n v="4979.1499999999996"/>
    <n v="695.93"/>
  </r>
  <r>
    <d v="2018-01-15T00:00:00"/>
    <s v="brinquedos"/>
    <x v="4"/>
    <n v="30"/>
    <n v="32"/>
    <n v="5047.92"/>
    <n v="4447.63"/>
    <n v="600.29"/>
  </r>
  <r>
    <d v="2018-01-15T00:00:00"/>
    <s v="telefonia"/>
    <x v="20"/>
    <n v="85"/>
    <n v="90"/>
    <n v="4975.58"/>
    <n v="3644.95"/>
    <n v="1330.63"/>
  </r>
  <r>
    <d v="2018-01-15T00:00:00"/>
    <s v="consoles_games"/>
    <x v="7"/>
    <n v="14"/>
    <n v="14"/>
    <n v="3942.26"/>
    <n v="3681.66"/>
    <n v="260.60000000000002"/>
  </r>
  <r>
    <d v="2018-01-15T00:00:00"/>
    <s v="instrumentos_musicais"/>
    <x v="33"/>
    <n v="7"/>
    <n v="7"/>
    <n v="3653.26"/>
    <n v="3453.49"/>
    <n v="199.77"/>
  </r>
  <r>
    <d v="2018-01-15T00:00:00"/>
    <s v="fashion_bolsas_e_acessorios"/>
    <x v="3"/>
    <n v="27"/>
    <n v="33"/>
    <n v="2423.36"/>
    <n v="1977.86"/>
    <n v="445.5"/>
  </r>
  <r>
    <d v="2018-01-15T00:00:00"/>
    <s v="pet_shop"/>
    <x v="8"/>
    <n v="16"/>
    <n v="19"/>
    <n v="2181.48"/>
    <n v="1818.63"/>
    <n v="362.85"/>
  </r>
  <r>
    <d v="2018-01-15T00:00:00"/>
    <s v="construcao_ferramentas_jardim"/>
    <x v="47"/>
    <n v="6"/>
    <n v="7"/>
    <n v="1996.19"/>
    <n v="1855"/>
    <n v="141.19"/>
  </r>
  <r>
    <d v="2018-01-15T00:00:00"/>
    <s v="construcao_ferramentas_iluminacao"/>
    <x v="68"/>
    <n v="3"/>
    <n v="4"/>
    <n v="1927.19"/>
    <n v="1834.99"/>
    <n v="92.2"/>
  </r>
  <r>
    <d v="2018-01-15T00:00:00"/>
    <s v="construcao_ferramentas_construcao"/>
    <x v="43"/>
    <n v="9"/>
    <n v="9"/>
    <n v="1706.83"/>
    <n v="1517.89"/>
    <n v="188.94"/>
  </r>
  <r>
    <d v="2018-01-15T00:00:00"/>
    <s v="industria_comercio_e_negocios"/>
    <x v="53"/>
    <n v="3"/>
    <n v="3"/>
    <n v="1380.44"/>
    <n v="1188.9000000000001"/>
    <n v="191.54"/>
  </r>
  <r>
    <d v="2018-01-15T00:00:00"/>
    <s v="artes"/>
    <x v="56"/>
    <n v="9"/>
    <n v="9"/>
    <n v="1305.98"/>
    <n v="1168.82"/>
    <n v="137.16"/>
  </r>
  <r>
    <d v="2018-01-15T00:00:00"/>
    <s v="eletroportateis"/>
    <x v="18"/>
    <n v="7"/>
    <n v="8"/>
    <n v="1274.82"/>
    <n v="1103.31"/>
    <n v="171.51"/>
  </r>
  <r>
    <d v="2018-01-15T00:00:00"/>
    <s v="climatizacao"/>
    <x v="29"/>
    <n v="6"/>
    <n v="7"/>
    <n v="1040.52"/>
    <n v="938.69"/>
    <n v="101.83"/>
  </r>
  <r>
    <d v="2018-01-15T00:00:00"/>
    <s v="agro_industria_e_comercio"/>
    <x v="40"/>
    <n v="3"/>
    <n v="6"/>
    <n v="1037.1400000000001"/>
    <n v="916"/>
    <n v="121.14"/>
  </r>
  <r>
    <d v="2018-01-15T00:00:00"/>
    <s v="moveis_sala"/>
    <x v="30"/>
    <n v="7"/>
    <n v="7"/>
    <n v="936.67"/>
    <n v="762.55"/>
    <n v="174.12"/>
  </r>
  <r>
    <d v="2018-01-15T00:00:00"/>
    <s v="sinalizacao_e_seguranca"/>
    <x v="58"/>
    <n v="3"/>
    <n v="4"/>
    <n v="921.09"/>
    <n v="770"/>
    <n v="151.09"/>
  </r>
  <r>
    <d v="2018-01-15T00:00:00"/>
    <s v="moveis_cozinha_area_de_servico_jantar_e_jardim"/>
    <x v="36"/>
    <n v="2"/>
    <n v="3"/>
    <n v="801.38"/>
    <n v="589"/>
    <n v="212.38"/>
  </r>
  <r>
    <d v="2018-01-15T00:00:00"/>
    <s v="audio"/>
    <x v="46"/>
    <n v="6"/>
    <n v="6"/>
    <n v="780.22"/>
    <n v="675.6"/>
    <n v="104.62"/>
  </r>
  <r>
    <d v="2018-01-15T00:00:00"/>
    <s v="casa_construcao"/>
    <x v="48"/>
    <n v="5"/>
    <n v="10"/>
    <n v="739.97"/>
    <n v="605.25"/>
    <n v="134.72"/>
  </r>
  <r>
    <d v="2018-01-15T00:00:00"/>
    <s v="pcs"/>
    <x v="41"/>
    <n v="1"/>
    <n v="1"/>
    <n v="702.97"/>
    <n v="670"/>
    <n v="32.97"/>
  </r>
  <r>
    <d v="2018-01-15T00:00:00"/>
    <s v="moveis_colchao_e_estofado"/>
    <x v="62"/>
    <n v="4"/>
    <n v="4"/>
    <n v="680.43"/>
    <n v="485.5"/>
    <n v="194.93"/>
  </r>
  <r>
    <d v="2018-01-15T00:00:00"/>
    <s v="eletrodomesticos"/>
    <x v="49"/>
    <n v="9"/>
    <n v="9"/>
    <n v="673.54"/>
    <n v="540.65"/>
    <n v="132.88999999999999"/>
  </r>
  <r>
    <d v="2018-01-15T00:00:00"/>
    <s v="eletrodomesticos_2"/>
    <x v="23"/>
    <n v="1"/>
    <n v="1"/>
    <n v="669.71"/>
    <n v="626"/>
    <n v="43.71"/>
  </r>
  <r>
    <d v="2018-01-15T00:00:00"/>
    <s v="telefonia_fixa"/>
    <x v="11"/>
    <n v="5"/>
    <n v="5"/>
    <n v="602.5"/>
    <n v="533.91"/>
    <n v="68.59"/>
  </r>
  <r>
    <d v="2018-01-15T00:00:00"/>
    <s v="construcao_ferramentas_seguranca"/>
    <x v="50"/>
    <n v="2"/>
    <n v="2"/>
    <n v="579.78"/>
    <n v="549.84"/>
    <n v="29.94"/>
  </r>
  <r>
    <d v="2018-01-15T00:00:00"/>
    <s v="casa_conforto"/>
    <x v="44"/>
    <n v="4"/>
    <n v="4"/>
    <n v="500.35"/>
    <n v="420.69"/>
    <n v="79.66"/>
  </r>
  <r>
    <d v="2018-01-15T00:00:00"/>
    <s v="livros_interesse_geral"/>
    <x v="35"/>
    <n v="8"/>
    <n v="8"/>
    <n v="462.92"/>
    <n v="356.8"/>
    <n v="106.12"/>
  </r>
  <r>
    <d v="2018-01-15T00:00:00"/>
    <s v="fashion_underwear_e_moda_praia"/>
    <x v="27"/>
    <n v="2"/>
    <n v="2"/>
    <n v="338.43"/>
    <n v="310"/>
    <n v="28.43"/>
  </r>
  <r>
    <d v="2018-01-15T00:00:00"/>
    <s v="fashion_calcados"/>
    <x v="28"/>
    <n v="3"/>
    <n v="3"/>
    <n v="291.58999999999997"/>
    <n v="240.4"/>
    <n v="51.19"/>
  </r>
  <r>
    <d v="2018-01-15T00:00:00"/>
    <s v="market_place"/>
    <x v="24"/>
    <n v="4"/>
    <n v="5"/>
    <n v="279.89999999999998"/>
    <n v="221.19"/>
    <n v="58.71"/>
  </r>
  <r>
    <d v="2018-01-15T00:00:00"/>
    <s v="construcao_ferramentas_ferramentas"/>
    <x v="60"/>
    <n v="1"/>
    <n v="1"/>
    <n v="208.48"/>
    <n v="189.9"/>
    <n v="18.579999999999998"/>
  </r>
  <r>
    <d v="2018-01-15T00:00:00"/>
    <s v="moveis_quarto"/>
    <x v="6"/>
    <n v="1"/>
    <n v="1"/>
    <n v="207.62"/>
    <n v="179.9"/>
    <n v="27.72"/>
  </r>
  <r>
    <d v="2018-01-15T00:00:00"/>
    <s v="alimentos"/>
    <x v="39"/>
    <n v="3"/>
    <n v="3"/>
    <n v="176.19"/>
    <n v="123.72"/>
    <n v="52.47"/>
  </r>
  <r>
    <d v="2018-01-15T00:00:00"/>
    <s v="livros_tecnicos"/>
    <x v="51"/>
    <n v="3"/>
    <n v="3"/>
    <n v="176.09"/>
    <n v="139.35"/>
    <n v="36.74"/>
  </r>
  <r>
    <d v="2018-01-15T00:00:00"/>
    <s v="livros_importados"/>
    <x v="61"/>
    <n v="2"/>
    <n v="2"/>
    <n v="175.52"/>
    <n v="147"/>
    <n v="28.52"/>
  </r>
  <r>
    <d v="2018-01-15T00:00:00"/>
    <s v="flores"/>
    <x v="70"/>
    <n v="3"/>
    <n v="4"/>
    <n v="149.9"/>
    <n v="96"/>
    <n v="53.9"/>
  </r>
  <r>
    <d v="2018-01-15T00:00:00"/>
    <s v="alimentos_bebidas"/>
    <x v="57"/>
    <n v="3"/>
    <n v="3"/>
    <n v="127.85"/>
    <n v="84.2"/>
    <n v="43.65"/>
  </r>
  <r>
    <d v="2018-01-15T00:00:00"/>
    <s v="cine_foto"/>
    <x v="52"/>
    <n v="1"/>
    <n v="1"/>
    <n v="111.89"/>
    <n v="99.99"/>
    <n v="11.9"/>
  </r>
  <r>
    <d v="2018-01-15T00:00:00"/>
    <s v="artigos_de_natal"/>
    <x v="63"/>
    <n v="1"/>
    <n v="1"/>
    <n v="106.78"/>
    <n v="79.900000000000006"/>
    <n v="26.88"/>
  </r>
  <r>
    <d v="2018-01-15T00:00:00"/>
    <s v="bebidas"/>
    <x v="54"/>
    <n v="2"/>
    <n v="2"/>
    <n v="92.36"/>
    <n v="66.98"/>
    <n v="25.38"/>
  </r>
  <r>
    <d v="2018-01-15T00:00:00"/>
    <s v="artigos_de_festas"/>
    <x v="69"/>
    <n v="1"/>
    <n v="1"/>
    <n v="85.63"/>
    <n v="67.900000000000006"/>
    <n v="17.73"/>
  </r>
  <r>
    <d v="2018-01-15T00:00:00"/>
    <s v="fashion_roupa_feminina"/>
    <x v="37"/>
    <n v="1"/>
    <n v="1"/>
    <n v="78.7"/>
    <n v="65.900000000000006"/>
    <n v="12.8"/>
  </r>
  <r>
    <d v="2018-01-15T00:00:00"/>
    <s v="tablets_impressao_imagem"/>
    <x v="42"/>
    <n v="1"/>
    <n v="1"/>
    <n v="62.43"/>
    <n v="54.9"/>
    <n v="7.53"/>
  </r>
  <r>
    <d v="2018-01-22T00:00:00"/>
    <s v="esporte_lazer"/>
    <x v="16"/>
    <n v="119"/>
    <n v="133"/>
    <n v="23888.22"/>
    <n v="21203.73"/>
    <n v="2684.49"/>
  </r>
  <r>
    <d v="2018-01-22T00:00:00"/>
    <s v="beleza_saude"/>
    <x v="0"/>
    <n v="133"/>
    <n v="148"/>
    <n v="22886.38"/>
    <n v="20193.310000000001"/>
    <n v="2693.07"/>
  </r>
  <r>
    <d v="2018-01-22T00:00:00"/>
    <s v="relogios_presentes"/>
    <x v="5"/>
    <n v="81"/>
    <n v="88"/>
    <n v="22266.75"/>
    <n v="20939.36"/>
    <n v="1327.39"/>
  </r>
  <r>
    <d v="2018-01-22T00:00:00"/>
    <s v="cama_mesa_banho"/>
    <x v="9"/>
    <n v="154"/>
    <n v="199"/>
    <n v="20557"/>
    <n v="17224.169999999998"/>
    <n v="3332.83"/>
  </r>
  <r>
    <d v="2018-01-22T00:00:00"/>
    <s v="informatica_acessorios"/>
    <x v="19"/>
    <n v="150"/>
    <n v="170"/>
    <n v="19979.48"/>
    <n v="17126.36"/>
    <n v="2853.12"/>
  </r>
  <r>
    <d v="2018-01-22T00:00:00"/>
    <s v="ferramentas_jardim"/>
    <x v="2"/>
    <n v="58"/>
    <n v="66"/>
    <n v="12928.47"/>
    <n v="10999.09"/>
    <n v="1929.38"/>
  </r>
  <r>
    <d v="2018-01-22T00:00:00"/>
    <s v="moveis_decoracao"/>
    <x v="10"/>
    <n v="86"/>
    <n v="102"/>
    <n v="12304"/>
    <n v="10141.26"/>
    <n v="2162.7399999999998"/>
  </r>
  <r>
    <d v="2018-01-22T00:00:00"/>
    <s v="cool_stuff"/>
    <x v="1"/>
    <n v="48"/>
    <n v="55"/>
    <n v="10037.23"/>
    <n v="8846.81"/>
    <n v="1190.42"/>
  </r>
  <r>
    <d v="2018-01-22T00:00:00"/>
    <s v="utilidades_domesticas"/>
    <x v="17"/>
    <n v="81"/>
    <n v="89"/>
    <n v="9797.16"/>
    <n v="8109.59"/>
    <n v="1687.57"/>
  </r>
  <r>
    <d v="2018-01-22T00:00:00"/>
    <s v="bebes"/>
    <x v="13"/>
    <n v="53"/>
    <n v="56"/>
    <n v="7571.54"/>
    <n v="6525.18"/>
    <n v="1046.3599999999999"/>
  </r>
  <r>
    <d v="2018-01-22T00:00:00"/>
    <s v="automotivo"/>
    <x v="12"/>
    <n v="46"/>
    <n v="53"/>
    <n v="7179.38"/>
    <n v="6312.45"/>
    <n v="866.93"/>
  </r>
  <r>
    <d v="2018-01-22T00:00:00"/>
    <s v="moveis_escritorio"/>
    <x v="31"/>
    <n v="29"/>
    <n v="44"/>
    <n v="6558.51"/>
    <n v="5156.84"/>
    <n v="1401.67"/>
  </r>
  <r>
    <d v="2018-01-22T00:00:00"/>
    <s v="perfumaria"/>
    <x v="26"/>
    <n v="58"/>
    <n v="62"/>
    <n v="6030.47"/>
    <n v="5120.93"/>
    <n v="909.54"/>
  </r>
  <r>
    <d v="2018-01-22T00:00:00"/>
    <s v="papelaria"/>
    <x v="15"/>
    <n v="50"/>
    <n v="51"/>
    <n v="5938.08"/>
    <n v="5083.84"/>
    <n v="854.24"/>
  </r>
  <r>
    <d v="2018-01-22T00:00:00"/>
    <s v="telefonia"/>
    <x v="20"/>
    <n v="81"/>
    <n v="83"/>
    <n v="5359.35"/>
    <n v="4136.3500000000004"/>
    <n v="1223"/>
  </r>
  <r>
    <d v="2018-01-22T00:00:00"/>
    <s v="instrumentos_musicais"/>
    <x v="33"/>
    <n v="12"/>
    <n v="14"/>
    <n v="5159.62"/>
    <n v="4823.5"/>
    <n v="336.12"/>
  </r>
  <r>
    <d v="2018-01-22T00:00:00"/>
    <s v="eletroportateis"/>
    <x v="18"/>
    <n v="13"/>
    <n v="14"/>
    <n v="5059.3100000000004"/>
    <n v="4715.68"/>
    <n v="343.63"/>
  </r>
  <r>
    <d v="2018-01-22T00:00:00"/>
    <s v="malas_acessorios"/>
    <x v="32"/>
    <n v="26"/>
    <n v="29"/>
    <n v="4300.24"/>
    <n v="3676.33"/>
    <n v="623.91"/>
  </r>
  <r>
    <d v="2018-01-22T00:00:00"/>
    <s v="unknown"/>
    <x v="22"/>
    <n v="31"/>
    <n v="31"/>
    <n v="4023.51"/>
    <n v="3614.18"/>
    <n v="409.33"/>
  </r>
  <r>
    <d v="2018-01-22T00:00:00"/>
    <s v="brinquedos"/>
    <x v="4"/>
    <n v="31"/>
    <n v="33"/>
    <n v="3311.17"/>
    <n v="2851.04"/>
    <n v="460.13"/>
  </r>
  <r>
    <d v="2018-01-22T00:00:00"/>
    <s v="eletronicos"/>
    <x v="21"/>
    <n v="60"/>
    <n v="64"/>
    <n v="3092.78"/>
    <n v="2131.9499999999998"/>
    <n v="960.83"/>
  </r>
  <r>
    <d v="2018-01-22T00:00:00"/>
    <s v="construcao_ferramentas_construcao"/>
    <x v="43"/>
    <n v="8"/>
    <n v="9"/>
    <n v="2887.38"/>
    <n v="2635.24"/>
    <n v="252.14"/>
  </r>
  <r>
    <d v="2018-01-22T00:00:00"/>
    <s v="fashion_bolsas_e_acessorios"/>
    <x v="3"/>
    <n v="21"/>
    <n v="21"/>
    <n v="2172.1799999999998"/>
    <n v="1765.56"/>
    <n v="406.62"/>
  </r>
  <r>
    <d v="2018-01-22T00:00:00"/>
    <s v="pet_shop"/>
    <x v="8"/>
    <n v="15"/>
    <n v="17"/>
    <n v="2041.66"/>
    <n v="1631.09"/>
    <n v="410.57"/>
  </r>
  <r>
    <d v="2018-01-22T00:00:00"/>
    <s v="audio"/>
    <x v="46"/>
    <n v="8"/>
    <n v="8"/>
    <n v="1516.55"/>
    <n v="1404.68"/>
    <n v="111.87"/>
  </r>
  <r>
    <d v="2018-01-22T00:00:00"/>
    <s v="climatizacao"/>
    <x v="29"/>
    <n v="8"/>
    <n v="11"/>
    <n v="1467.32"/>
    <n v="1291.6500000000001"/>
    <n v="175.67"/>
  </r>
  <r>
    <d v="2018-01-22T00:00:00"/>
    <s v="moveis_cozinha_area_de_servico_jantar_e_jardim"/>
    <x v="36"/>
    <n v="6"/>
    <n v="6"/>
    <n v="1213.8499999999999"/>
    <n v="966.9"/>
    <n v="246.95"/>
  </r>
  <r>
    <d v="2018-01-22T00:00:00"/>
    <s v="eletrodomesticos_2"/>
    <x v="23"/>
    <n v="2"/>
    <n v="2"/>
    <n v="1171.05"/>
    <n v="1091.9000000000001"/>
    <n v="79.150000000000006"/>
  </r>
  <r>
    <d v="2018-01-22T00:00:00"/>
    <s v="consoles_games"/>
    <x v="7"/>
    <n v="7"/>
    <n v="7"/>
    <n v="948.77"/>
    <n v="845.45"/>
    <n v="103.32"/>
  </r>
  <r>
    <d v="2018-01-22T00:00:00"/>
    <s v="construcao_ferramentas_seguranca"/>
    <x v="50"/>
    <n v="2"/>
    <n v="2"/>
    <n v="936.38"/>
    <n v="898.9"/>
    <n v="37.479999999999997"/>
  </r>
  <r>
    <d v="2018-01-22T00:00:00"/>
    <s v="pcs"/>
    <x v="41"/>
    <n v="1"/>
    <n v="1"/>
    <n v="859.02"/>
    <n v="790"/>
    <n v="69.02"/>
  </r>
  <r>
    <d v="2018-01-22T00:00:00"/>
    <s v="construcao_ferramentas_jardim"/>
    <x v="47"/>
    <n v="4"/>
    <n v="4"/>
    <n v="811.24"/>
    <n v="674.68"/>
    <n v="136.56"/>
  </r>
  <r>
    <d v="2018-01-22T00:00:00"/>
    <s v="casa_construcao"/>
    <x v="48"/>
    <n v="7"/>
    <n v="11"/>
    <n v="735.82"/>
    <n v="604.29999999999995"/>
    <n v="131.52000000000001"/>
  </r>
  <r>
    <d v="2018-01-22T00:00:00"/>
    <s v="livros_interesse_geral"/>
    <x v="35"/>
    <n v="8"/>
    <n v="11"/>
    <n v="725.06"/>
    <n v="579.65"/>
    <n v="145.41"/>
  </r>
  <r>
    <d v="2018-01-22T00:00:00"/>
    <s v="moveis_sala"/>
    <x v="30"/>
    <n v="4"/>
    <n v="4"/>
    <n v="663.8"/>
    <n v="557.87"/>
    <n v="105.93"/>
  </r>
  <r>
    <d v="2018-01-22T00:00:00"/>
    <s v="bebidas"/>
    <x v="54"/>
    <n v="7"/>
    <n v="8"/>
    <n v="595.86"/>
    <n v="482.96"/>
    <n v="112.9"/>
  </r>
  <r>
    <d v="2018-01-22T00:00:00"/>
    <s v="alimentos"/>
    <x v="39"/>
    <n v="9"/>
    <n v="9"/>
    <n v="556.04999999999995"/>
    <n v="448.57"/>
    <n v="107.48"/>
  </r>
  <r>
    <d v="2018-01-22T00:00:00"/>
    <s v="casa_conforto"/>
    <x v="44"/>
    <n v="4"/>
    <n v="4"/>
    <n v="470.3"/>
    <n v="424.79"/>
    <n v="45.51"/>
  </r>
  <r>
    <d v="2018-01-22T00:00:00"/>
    <s v="livros_tecnicos"/>
    <x v="51"/>
    <n v="5"/>
    <n v="6"/>
    <n v="451.96"/>
    <n v="358.45"/>
    <n v="93.51"/>
  </r>
  <r>
    <d v="2018-01-22T00:00:00"/>
    <s v="industria_comercio_e_negocios"/>
    <x v="53"/>
    <n v="3"/>
    <n v="3"/>
    <n v="427.88"/>
    <n v="345.8"/>
    <n v="82.08"/>
  </r>
  <r>
    <d v="2018-01-22T00:00:00"/>
    <s v="eletrodomesticos"/>
    <x v="49"/>
    <n v="2"/>
    <n v="2"/>
    <n v="307.18"/>
    <n v="274.74"/>
    <n v="32.44"/>
  </r>
  <r>
    <d v="2018-01-22T00:00:00"/>
    <s v="construcao_ferramentas_ferramentas"/>
    <x v="60"/>
    <n v="3"/>
    <n v="3"/>
    <n v="272.82"/>
    <n v="209.7"/>
    <n v="63.12"/>
  </r>
  <r>
    <d v="2018-01-22T00:00:00"/>
    <s v="artigos_de_natal"/>
    <x v="63"/>
    <n v="2"/>
    <n v="2"/>
    <n v="219"/>
    <n v="159.80000000000001"/>
    <n v="59.2"/>
  </r>
  <r>
    <d v="2018-01-22T00:00:00"/>
    <s v="fraldas_higiene"/>
    <x v="71"/>
    <n v="1"/>
    <n v="5"/>
    <n v="188.45"/>
    <n v="125"/>
    <n v="63.45"/>
  </r>
  <r>
    <d v="2018-01-22T00:00:00"/>
    <s v="artes"/>
    <x v="56"/>
    <n v="2"/>
    <n v="2"/>
    <n v="178.54"/>
    <n v="149"/>
    <n v="29.54"/>
  </r>
  <r>
    <d v="2018-01-22T00:00:00"/>
    <s v="alimentos_bebidas"/>
    <x v="57"/>
    <n v="2"/>
    <n v="2"/>
    <n v="151.41"/>
    <n v="110.7"/>
    <n v="40.71"/>
  </r>
  <r>
    <d v="2018-01-22T00:00:00"/>
    <s v="fashion_calcados"/>
    <x v="28"/>
    <n v="2"/>
    <n v="2"/>
    <n v="149.43"/>
    <n v="114.8"/>
    <n v="34.630000000000003"/>
  </r>
  <r>
    <d v="2018-01-22T00:00:00"/>
    <s v="sinalizacao_e_seguranca"/>
    <x v="58"/>
    <n v="1"/>
    <n v="1"/>
    <n v="149.22999999999999"/>
    <n v="100"/>
    <n v="49.23"/>
  </r>
  <r>
    <d v="2018-01-22T00:00:00"/>
    <s v="agro_industria_e_comercio"/>
    <x v="40"/>
    <n v="2"/>
    <n v="2"/>
    <n v="120.21"/>
    <n v="78"/>
    <n v="42.21"/>
  </r>
  <r>
    <d v="2018-01-22T00:00:00"/>
    <s v="moveis_colchao_e_estofado"/>
    <x v="62"/>
    <n v="1"/>
    <n v="1"/>
    <n v="111.62"/>
    <n v="75"/>
    <n v="36.619999999999997"/>
  </r>
  <r>
    <d v="2018-01-22T00:00:00"/>
    <s v="artigos_de_festas"/>
    <x v="69"/>
    <n v="1"/>
    <n v="1"/>
    <n v="84.63"/>
    <n v="67.900000000000006"/>
    <n v="16.73"/>
  </r>
  <r>
    <d v="2018-01-22T00:00:00"/>
    <s v="tablets_impressao_imagem"/>
    <x v="42"/>
    <n v="1"/>
    <n v="1"/>
    <n v="60.72"/>
    <n v="52"/>
    <n v="8.7200000000000006"/>
  </r>
  <r>
    <d v="2018-01-22T00:00:00"/>
    <s v="fashion_roupa_masculina"/>
    <x v="25"/>
    <n v="1"/>
    <n v="1"/>
    <n v="58.6"/>
    <n v="43.5"/>
    <n v="15.1"/>
  </r>
  <r>
    <d v="2018-01-22T00:00:00"/>
    <s v="fashion_roupa_feminina"/>
    <x v="37"/>
    <n v="1"/>
    <n v="1"/>
    <n v="39.08"/>
    <n v="29.99"/>
    <n v="9.09"/>
  </r>
  <r>
    <d v="2018-01-22T00:00:00"/>
    <s v="market_place"/>
    <x v="24"/>
    <n v="1"/>
    <n v="1"/>
    <n v="36.65"/>
    <n v="27.93"/>
    <n v="8.7200000000000006"/>
  </r>
  <r>
    <d v="2018-01-22T00:00:00"/>
    <s v="telefonia_fixa"/>
    <x v="11"/>
    <n v="1"/>
    <n v="1"/>
    <n v="32.090000000000003"/>
    <n v="15.3"/>
    <n v="16.79"/>
  </r>
  <r>
    <d v="2018-01-29T00:00:00"/>
    <s v="informatica_acessorios"/>
    <x v="19"/>
    <n v="187"/>
    <n v="214"/>
    <n v="26468.65"/>
    <n v="22620.57"/>
    <n v="3848.08"/>
  </r>
  <r>
    <d v="2018-01-29T00:00:00"/>
    <s v="esporte_lazer"/>
    <x v="16"/>
    <n v="151"/>
    <n v="174"/>
    <n v="22221.1"/>
    <n v="18973.47"/>
    <n v="3247.63"/>
  </r>
  <r>
    <d v="2018-01-29T00:00:00"/>
    <s v="cama_mesa_banho"/>
    <x v="9"/>
    <n v="160"/>
    <n v="205"/>
    <n v="20548.759999999998"/>
    <n v="17322.650000000001"/>
    <n v="3226.11"/>
  </r>
  <r>
    <d v="2018-01-29T00:00:00"/>
    <s v="beleza_saude"/>
    <x v="0"/>
    <n v="120"/>
    <n v="130"/>
    <n v="20161.09"/>
    <n v="17848.84"/>
    <n v="2312.25"/>
  </r>
  <r>
    <d v="2018-01-29T00:00:00"/>
    <s v="relogios_presentes"/>
    <x v="5"/>
    <n v="83"/>
    <n v="97"/>
    <n v="19965.54"/>
    <n v="18396.169999999998"/>
    <n v="1569.37"/>
  </r>
  <r>
    <d v="2018-01-29T00:00:00"/>
    <s v="automotivo"/>
    <x v="12"/>
    <n v="68"/>
    <n v="73"/>
    <n v="10945.45"/>
    <n v="9462.14"/>
    <n v="1483.31"/>
  </r>
  <r>
    <d v="2018-01-29T00:00:00"/>
    <s v="utilidades_domesticas"/>
    <x v="17"/>
    <n v="71"/>
    <n v="79"/>
    <n v="10200.450000000001"/>
    <n v="8314.76"/>
    <n v="1885.69"/>
  </r>
  <r>
    <d v="2018-01-29T00:00:00"/>
    <s v="moveis_decoracao"/>
    <x v="10"/>
    <n v="67"/>
    <n v="79"/>
    <n v="8771.2999999999993"/>
    <n v="7333.32"/>
    <n v="1437.98"/>
  </r>
  <r>
    <d v="2018-01-29T00:00:00"/>
    <s v="moveis_escritorio"/>
    <x v="31"/>
    <n v="21"/>
    <n v="41"/>
    <n v="7206.84"/>
    <n v="5336.66"/>
    <n v="1870.18"/>
  </r>
  <r>
    <d v="2018-01-29T00:00:00"/>
    <s v="cool_stuff"/>
    <x v="1"/>
    <n v="39"/>
    <n v="40"/>
    <n v="6634.02"/>
    <n v="5900.75"/>
    <n v="733.27"/>
  </r>
  <r>
    <d v="2018-01-29T00:00:00"/>
    <s v="ferramentas_jardim"/>
    <x v="2"/>
    <n v="45"/>
    <n v="59"/>
    <n v="6263.37"/>
    <n v="4940"/>
    <n v="1323.37"/>
  </r>
  <r>
    <d v="2018-01-29T00:00:00"/>
    <s v="eletronicos"/>
    <x v="21"/>
    <n v="76"/>
    <n v="88"/>
    <n v="5881.22"/>
    <n v="4498.38"/>
    <n v="1382.84"/>
  </r>
  <r>
    <d v="2018-01-29T00:00:00"/>
    <s v="perfumaria"/>
    <x v="26"/>
    <n v="45"/>
    <n v="55"/>
    <n v="5423.24"/>
    <n v="4618.93"/>
    <n v="804.31"/>
  </r>
  <r>
    <d v="2018-01-29T00:00:00"/>
    <s v="telefonia"/>
    <x v="20"/>
    <n v="90"/>
    <n v="92"/>
    <n v="4418.0200000000004"/>
    <n v="2979.78"/>
    <n v="1438.24"/>
  </r>
  <r>
    <d v="2018-01-29T00:00:00"/>
    <s v="eletrodomesticos_2"/>
    <x v="23"/>
    <n v="6"/>
    <n v="6"/>
    <n v="4291.3"/>
    <n v="4019.49"/>
    <n v="271.81"/>
  </r>
  <r>
    <d v="2018-01-29T00:00:00"/>
    <s v="moveis_cozinha_area_de_servico_jantar_e_jardim"/>
    <x v="36"/>
    <n v="10"/>
    <n v="11"/>
    <n v="3970.49"/>
    <n v="3456.48"/>
    <n v="514.01"/>
  </r>
  <r>
    <d v="2018-01-29T00:00:00"/>
    <s v="papelaria"/>
    <x v="15"/>
    <n v="43"/>
    <n v="45"/>
    <n v="3939.77"/>
    <n v="3241.74"/>
    <n v="698.03"/>
  </r>
  <r>
    <d v="2018-01-29T00:00:00"/>
    <s v="unknown"/>
    <x v="22"/>
    <n v="26"/>
    <n v="27"/>
    <n v="3604.92"/>
    <n v="3112.11"/>
    <n v="492.81"/>
  </r>
  <r>
    <d v="2018-01-29T00:00:00"/>
    <s v="brinquedos"/>
    <x v="4"/>
    <n v="29"/>
    <n v="29"/>
    <n v="3122.74"/>
    <n v="2628.71"/>
    <n v="494.03"/>
  </r>
  <r>
    <d v="2018-01-29T00:00:00"/>
    <s v="bebes"/>
    <x v="13"/>
    <n v="21"/>
    <n v="22"/>
    <n v="2994.65"/>
    <n v="2598.14"/>
    <n v="396.51"/>
  </r>
  <r>
    <d v="2018-01-29T00:00:00"/>
    <s v="malas_acessorios"/>
    <x v="32"/>
    <n v="17"/>
    <n v="18"/>
    <n v="2643.13"/>
    <n v="2279.87"/>
    <n v="363.26"/>
  </r>
  <r>
    <d v="2018-01-29T00:00:00"/>
    <s v="pet_shop"/>
    <x v="8"/>
    <n v="15"/>
    <n v="16"/>
    <n v="2263.6999999999998"/>
    <n v="1751.87"/>
    <n v="511.83"/>
  </r>
  <r>
    <d v="2018-01-29T00:00:00"/>
    <s v="construcao_ferramentas_construcao"/>
    <x v="43"/>
    <n v="15"/>
    <n v="21"/>
    <n v="2252.9"/>
    <n v="1961.86"/>
    <n v="291.04000000000002"/>
  </r>
  <r>
    <d v="2018-01-29T00:00:00"/>
    <s v="casa_construcao"/>
    <x v="48"/>
    <n v="5"/>
    <n v="5"/>
    <n v="2227.4499999999998"/>
    <n v="1994.27"/>
    <n v="233.18"/>
  </r>
  <r>
    <d v="2018-01-29T00:00:00"/>
    <s v="eletroportateis"/>
    <x v="18"/>
    <n v="13"/>
    <n v="14"/>
    <n v="2208.3200000000002"/>
    <n v="1862.59"/>
    <n v="345.73"/>
  </r>
  <r>
    <d v="2018-01-29T00:00:00"/>
    <s v="agro_industria_e_comercio"/>
    <x v="40"/>
    <n v="6"/>
    <n v="6"/>
    <n v="1831.68"/>
    <n v="1702.5"/>
    <n v="129.18"/>
  </r>
  <r>
    <d v="2018-01-29T00:00:00"/>
    <s v="construcao_ferramentas_seguranca"/>
    <x v="50"/>
    <n v="3"/>
    <n v="3"/>
    <n v="1765.33"/>
    <n v="1698.63"/>
    <n v="66.7"/>
  </r>
  <r>
    <d v="2018-01-29T00:00:00"/>
    <s v="industria_comercio_e_negocios"/>
    <x v="53"/>
    <n v="5"/>
    <n v="6"/>
    <n v="1509.58"/>
    <n v="1352.6"/>
    <n v="156.97999999999999"/>
  </r>
  <r>
    <d v="2018-01-29T00:00:00"/>
    <s v="fashion_bolsas_e_acessorios"/>
    <x v="3"/>
    <n v="21"/>
    <n v="21"/>
    <n v="1467.92"/>
    <n v="1140.8900000000001"/>
    <n v="327.02999999999997"/>
  </r>
  <r>
    <d v="2018-01-29T00:00:00"/>
    <s v="instrumentos_musicais"/>
    <x v="33"/>
    <n v="11"/>
    <n v="11"/>
    <n v="1314.1"/>
    <n v="1143.3900000000001"/>
    <n v="170.71"/>
  </r>
  <r>
    <d v="2018-01-29T00:00:00"/>
    <s v="consoles_games"/>
    <x v="7"/>
    <n v="7"/>
    <n v="7"/>
    <n v="1302.22"/>
    <n v="1131.57"/>
    <n v="170.65"/>
  </r>
  <r>
    <d v="2018-01-29T00:00:00"/>
    <s v="audio"/>
    <x v="46"/>
    <n v="8"/>
    <n v="8"/>
    <n v="1264.52"/>
    <n v="1141.0899999999999"/>
    <n v="123.43"/>
  </r>
  <r>
    <d v="2018-01-29T00:00:00"/>
    <s v="eletrodomesticos"/>
    <x v="49"/>
    <n v="8"/>
    <n v="9"/>
    <n v="902.38"/>
    <n v="762.47"/>
    <n v="139.91"/>
  </r>
  <r>
    <d v="2018-01-29T00:00:00"/>
    <s v="moveis_sala"/>
    <x v="30"/>
    <n v="7"/>
    <n v="7"/>
    <n v="877.24"/>
    <n v="691.66"/>
    <n v="185.58"/>
  </r>
  <r>
    <d v="2018-01-29T00:00:00"/>
    <s v="livros_tecnicos"/>
    <x v="51"/>
    <n v="10"/>
    <n v="11"/>
    <n v="846.46"/>
    <n v="703.49"/>
    <n v="142.97"/>
  </r>
  <r>
    <d v="2018-01-29T00:00:00"/>
    <s v="artigos_de_natal"/>
    <x v="63"/>
    <n v="5"/>
    <n v="6"/>
    <n v="642.25"/>
    <n v="509.6"/>
    <n v="132.65"/>
  </r>
  <r>
    <d v="2018-01-29T00:00:00"/>
    <s v="artes"/>
    <x v="56"/>
    <n v="3"/>
    <n v="3"/>
    <n v="605.25"/>
    <n v="553"/>
    <n v="52.25"/>
  </r>
  <r>
    <d v="2018-01-29T00:00:00"/>
    <s v="climatizacao"/>
    <x v="29"/>
    <n v="4"/>
    <n v="5"/>
    <n v="581.58000000000004"/>
    <n v="500.8"/>
    <n v="80.78"/>
  </r>
  <r>
    <d v="2018-01-29T00:00:00"/>
    <s v="market_place"/>
    <x v="24"/>
    <n v="3"/>
    <n v="4"/>
    <n v="569.57000000000005"/>
    <n v="464.9"/>
    <n v="104.67"/>
  </r>
  <r>
    <d v="2018-01-29T00:00:00"/>
    <s v="bebidas"/>
    <x v="54"/>
    <n v="6"/>
    <n v="9"/>
    <n v="445.96"/>
    <n v="328.05"/>
    <n v="117.91"/>
  </r>
  <r>
    <d v="2018-01-29T00:00:00"/>
    <s v="construcao_ferramentas_iluminacao"/>
    <x v="68"/>
    <n v="2"/>
    <n v="2"/>
    <n v="416.27"/>
    <n v="355"/>
    <n v="61.27"/>
  </r>
  <r>
    <d v="2018-01-29T00:00:00"/>
    <s v="alimentos"/>
    <x v="39"/>
    <n v="4"/>
    <n v="9"/>
    <n v="405.18"/>
    <n v="305.05"/>
    <n v="100.13"/>
  </r>
  <r>
    <d v="2018-01-29T00:00:00"/>
    <s v="construcao_ferramentas_ferramentas"/>
    <x v="60"/>
    <n v="5"/>
    <n v="5"/>
    <n v="361.61"/>
    <n v="268.7"/>
    <n v="92.91"/>
  </r>
  <r>
    <d v="2018-01-29T00:00:00"/>
    <s v="construcao_ferramentas_jardim"/>
    <x v="47"/>
    <n v="3"/>
    <n v="4"/>
    <n v="358.6"/>
    <n v="277.97000000000003"/>
    <n v="80.63"/>
  </r>
  <r>
    <d v="2018-01-29T00:00:00"/>
    <s v="livros_importados"/>
    <x v="61"/>
    <n v="3"/>
    <n v="3"/>
    <n v="311.66000000000003"/>
    <n v="285"/>
    <n v="26.66"/>
  </r>
  <r>
    <d v="2018-01-29T00:00:00"/>
    <s v="fashion_calcados"/>
    <x v="28"/>
    <n v="1"/>
    <n v="3"/>
    <n v="308.33"/>
    <n v="254.7"/>
    <n v="53.63"/>
  </r>
  <r>
    <d v="2018-01-29T00:00:00"/>
    <s v="casa_conforto"/>
    <x v="44"/>
    <n v="2"/>
    <n v="2"/>
    <n v="282.13"/>
    <n v="246.89"/>
    <n v="35.24"/>
  </r>
  <r>
    <d v="2018-01-29T00:00:00"/>
    <s v="livros_interesse_geral"/>
    <x v="35"/>
    <n v="6"/>
    <n v="6"/>
    <n v="229.81"/>
    <n v="161.65"/>
    <n v="68.16"/>
  </r>
  <r>
    <d v="2018-01-29T00:00:00"/>
    <s v="fashion_underwear_e_moda_praia"/>
    <x v="27"/>
    <n v="2"/>
    <n v="2"/>
    <n v="136.82"/>
    <n v="109.8"/>
    <n v="27.02"/>
  </r>
  <r>
    <d v="2018-01-29T00:00:00"/>
    <s v="tablets_impressao_imagem"/>
    <x v="42"/>
    <n v="2"/>
    <n v="2"/>
    <n v="136.18"/>
    <n v="109.8"/>
    <n v="26.38"/>
  </r>
  <r>
    <d v="2018-01-29T00:00:00"/>
    <s v="telefonia_fixa"/>
    <x v="11"/>
    <n v="1"/>
    <n v="2"/>
    <n v="85.5"/>
    <n v="61.8"/>
    <n v="23.7"/>
  </r>
  <r>
    <d v="2018-01-29T00:00:00"/>
    <s v="fashion_roupa_feminina"/>
    <x v="37"/>
    <n v="1"/>
    <n v="1"/>
    <n v="78.7"/>
    <n v="65.900000000000006"/>
    <n v="12.8"/>
  </r>
  <r>
    <d v="2018-01-29T00:00:00"/>
    <s v="fashion_roupa_masculina"/>
    <x v="25"/>
    <n v="1"/>
    <n v="1"/>
    <n v="72.66"/>
    <n v="59.9"/>
    <n v="12.76"/>
  </r>
  <r>
    <d v="2018-01-29T00:00:00"/>
    <s v="alimentos_bebidas"/>
    <x v="57"/>
    <n v="1"/>
    <n v="1"/>
    <n v="70.02"/>
    <n v="53.4"/>
    <n v="16.62"/>
  </r>
  <r>
    <d v="2018-01-29T00:00:00"/>
    <s v="dvds_blu_ray"/>
    <x v="45"/>
    <n v="1"/>
    <n v="1"/>
    <n v="46.05"/>
    <n v="24.9"/>
    <n v="21.15"/>
  </r>
  <r>
    <d v="2018-01-29T00:00:00"/>
    <s v="flores"/>
    <x v="70"/>
    <n v="1"/>
    <n v="1"/>
    <n v="30.29"/>
    <n v="17.600000000000001"/>
    <n v="12.69"/>
  </r>
  <r>
    <d v="2018-02-05T00:00:00"/>
    <s v="informatica_acessorios"/>
    <x v="19"/>
    <n v="183"/>
    <n v="209"/>
    <n v="25176.63"/>
    <n v="21291.14"/>
    <n v="3885.49"/>
  </r>
  <r>
    <d v="2018-02-05T00:00:00"/>
    <s v="esporte_lazer"/>
    <x v="16"/>
    <n v="138"/>
    <n v="161"/>
    <n v="25040.13"/>
    <n v="21866.400000000001"/>
    <n v="3173.73"/>
  </r>
  <r>
    <d v="2018-02-05T00:00:00"/>
    <s v="beleza_saude"/>
    <x v="0"/>
    <n v="133"/>
    <n v="146"/>
    <n v="20905.060000000001"/>
    <n v="18444.830000000002"/>
    <n v="2460.23"/>
  </r>
  <r>
    <d v="2018-02-05T00:00:00"/>
    <s v="cama_mesa_banho"/>
    <x v="9"/>
    <n v="174"/>
    <n v="200"/>
    <n v="19764.169999999998"/>
    <n v="16477.060000000001"/>
    <n v="3287.11"/>
  </r>
  <r>
    <d v="2018-02-05T00:00:00"/>
    <s v="relogios_presentes"/>
    <x v="5"/>
    <n v="66"/>
    <n v="70"/>
    <n v="14795.52"/>
    <n v="13629"/>
    <n v="1166.52"/>
  </r>
  <r>
    <d v="2018-02-05T00:00:00"/>
    <s v="automotivo"/>
    <x v="12"/>
    <n v="52"/>
    <n v="52"/>
    <n v="11511.49"/>
    <n v="10436.67"/>
    <n v="1074.82"/>
  </r>
  <r>
    <d v="2018-02-05T00:00:00"/>
    <s v="utilidades_domesticas"/>
    <x v="17"/>
    <n v="61"/>
    <n v="77"/>
    <n v="9077.69"/>
    <n v="7635.49"/>
    <n v="1442.2"/>
  </r>
  <r>
    <d v="2018-02-05T00:00:00"/>
    <s v="moveis_decoracao"/>
    <x v="10"/>
    <n v="59"/>
    <n v="70"/>
    <n v="7983.21"/>
    <n v="6629.64"/>
    <n v="1353.57"/>
  </r>
  <r>
    <d v="2018-02-05T00:00:00"/>
    <s v="ferramentas_jardim"/>
    <x v="2"/>
    <n v="68"/>
    <n v="82"/>
    <n v="7838.7"/>
    <n v="6119.18"/>
    <n v="1719.52"/>
  </r>
  <r>
    <d v="2018-02-05T00:00:00"/>
    <s v="cool_stuff"/>
    <x v="1"/>
    <n v="32"/>
    <n v="33"/>
    <n v="6366.45"/>
    <n v="5763.25"/>
    <n v="603.20000000000005"/>
  </r>
  <r>
    <d v="2018-02-05T00:00:00"/>
    <s v="perfumaria"/>
    <x v="26"/>
    <n v="47"/>
    <n v="49"/>
    <n v="6287.55"/>
    <n v="5587.59"/>
    <n v="699.96"/>
  </r>
  <r>
    <d v="2018-02-05T00:00:00"/>
    <s v="telefonia"/>
    <x v="20"/>
    <n v="94"/>
    <n v="96"/>
    <n v="5955.63"/>
    <n v="4648.7700000000004"/>
    <n v="1306.8599999999999"/>
  </r>
  <r>
    <d v="2018-02-05T00:00:00"/>
    <s v="moveis_escritorio"/>
    <x v="31"/>
    <n v="20"/>
    <n v="26"/>
    <n v="5219.07"/>
    <n v="4270.25"/>
    <n v="948.82"/>
  </r>
  <r>
    <d v="2018-02-05T00:00:00"/>
    <s v="bebes"/>
    <x v="13"/>
    <n v="39"/>
    <n v="40"/>
    <n v="4817.2700000000004"/>
    <n v="4078.09"/>
    <n v="739.18"/>
  </r>
  <r>
    <d v="2018-02-05T00:00:00"/>
    <s v="eletronicos"/>
    <x v="21"/>
    <n v="75"/>
    <n v="76"/>
    <n v="4382.6499999999996"/>
    <n v="3177.54"/>
    <n v="1205.1099999999999"/>
  </r>
  <r>
    <d v="2018-02-05T00:00:00"/>
    <s v="eletrodomesticos_2"/>
    <x v="23"/>
    <n v="4"/>
    <n v="4"/>
    <n v="4381.72"/>
    <n v="4099.99"/>
    <n v="281.73"/>
  </r>
  <r>
    <d v="2018-02-05T00:00:00"/>
    <s v="telefonia_fixa"/>
    <x v="11"/>
    <n v="5"/>
    <n v="6"/>
    <n v="4372.5200000000004"/>
    <n v="4269.99"/>
    <n v="102.53"/>
  </r>
  <r>
    <d v="2018-02-05T00:00:00"/>
    <s v="unknown"/>
    <x v="22"/>
    <n v="27"/>
    <n v="30"/>
    <n v="3995.78"/>
    <n v="3540.83"/>
    <n v="454.95"/>
  </r>
  <r>
    <d v="2018-02-05T00:00:00"/>
    <s v="brinquedos"/>
    <x v="4"/>
    <n v="30"/>
    <n v="32"/>
    <n v="3600.64"/>
    <n v="3107.9"/>
    <n v="492.74"/>
  </r>
  <r>
    <d v="2018-02-05T00:00:00"/>
    <s v="construcao_ferramentas_seguranca"/>
    <x v="50"/>
    <n v="2"/>
    <n v="2"/>
    <n v="3370.96"/>
    <n v="3298.9"/>
    <n v="72.06"/>
  </r>
  <r>
    <d v="2018-02-05T00:00:00"/>
    <s v="consoles_games"/>
    <x v="7"/>
    <n v="10"/>
    <n v="10"/>
    <n v="3266.45"/>
    <n v="3044.75"/>
    <n v="221.7"/>
  </r>
  <r>
    <d v="2018-02-05T00:00:00"/>
    <s v="papelaria"/>
    <x v="15"/>
    <n v="33"/>
    <n v="34"/>
    <n v="3230.55"/>
    <n v="2634.28"/>
    <n v="596.27"/>
  </r>
  <r>
    <d v="2018-02-05T00:00:00"/>
    <s v="fashion_bolsas_e_acessorios"/>
    <x v="3"/>
    <n v="24"/>
    <n v="27"/>
    <n v="3155.22"/>
    <n v="2715.77"/>
    <n v="439.45"/>
  </r>
  <r>
    <d v="2018-02-05T00:00:00"/>
    <s v="construcao_ferramentas_construcao"/>
    <x v="43"/>
    <n v="14"/>
    <n v="20"/>
    <n v="2569.64"/>
    <n v="2187.81"/>
    <n v="381.83"/>
  </r>
  <r>
    <d v="2018-02-05T00:00:00"/>
    <s v="instrumentos_musicais"/>
    <x v="33"/>
    <n v="7"/>
    <n v="7"/>
    <n v="2514.59"/>
    <n v="2359.6"/>
    <n v="154.99"/>
  </r>
  <r>
    <d v="2018-02-05T00:00:00"/>
    <s v="pet_shop"/>
    <x v="8"/>
    <n v="19"/>
    <n v="22"/>
    <n v="2481.2199999999998"/>
    <n v="2082.88"/>
    <n v="398.34"/>
  </r>
  <r>
    <d v="2018-02-05T00:00:00"/>
    <s v="agro_industria_e_comercio"/>
    <x v="40"/>
    <n v="4"/>
    <n v="8"/>
    <n v="2164.96"/>
    <n v="1939.3"/>
    <n v="225.66"/>
  </r>
  <r>
    <d v="2018-02-05T00:00:00"/>
    <s v="malas_acessorios"/>
    <x v="32"/>
    <n v="14"/>
    <n v="14"/>
    <n v="2012"/>
    <n v="1621.16"/>
    <n v="390.84"/>
  </r>
  <r>
    <d v="2018-02-05T00:00:00"/>
    <s v="eletrodomesticos"/>
    <x v="49"/>
    <n v="9"/>
    <n v="9"/>
    <n v="1703.63"/>
    <n v="1537.99"/>
    <n v="165.64"/>
  </r>
  <r>
    <d v="2018-02-05T00:00:00"/>
    <s v="casa_conforto"/>
    <x v="44"/>
    <n v="7"/>
    <n v="7"/>
    <n v="1264.23"/>
    <n v="1123.5999999999999"/>
    <n v="140.63"/>
  </r>
  <r>
    <d v="2018-02-05T00:00:00"/>
    <s v="market_place"/>
    <x v="24"/>
    <n v="7"/>
    <n v="15"/>
    <n v="1247.71"/>
    <n v="1028.67"/>
    <n v="219.04"/>
  </r>
  <r>
    <d v="2018-02-05T00:00:00"/>
    <s v="moveis_cozinha_area_de_servico_jantar_e_jardim"/>
    <x v="36"/>
    <n v="3"/>
    <n v="4"/>
    <n v="1121.68"/>
    <n v="877.78"/>
    <n v="243.9"/>
  </r>
  <r>
    <d v="2018-02-05T00:00:00"/>
    <s v="artigos_de_natal"/>
    <x v="63"/>
    <n v="8"/>
    <n v="10"/>
    <n v="1114.5899999999999"/>
    <n v="881.3"/>
    <n v="233.29"/>
  </r>
  <r>
    <d v="2018-02-05T00:00:00"/>
    <s v="construcao_ferramentas_jardim"/>
    <x v="47"/>
    <n v="6"/>
    <n v="7"/>
    <n v="940.37"/>
    <n v="805.29"/>
    <n v="135.08000000000001"/>
  </r>
  <r>
    <d v="2018-02-05T00:00:00"/>
    <s v="artes"/>
    <x v="56"/>
    <n v="6"/>
    <n v="7"/>
    <n v="920.93"/>
    <n v="723.85"/>
    <n v="197.08"/>
  </r>
  <r>
    <d v="2018-02-05T00:00:00"/>
    <s v="bebidas"/>
    <x v="54"/>
    <n v="5"/>
    <n v="5"/>
    <n v="892.07"/>
    <n v="812.96"/>
    <n v="79.11"/>
  </r>
  <r>
    <d v="2018-02-05T00:00:00"/>
    <s v="casa_construcao"/>
    <x v="48"/>
    <n v="7"/>
    <n v="7"/>
    <n v="864.42"/>
    <n v="736"/>
    <n v="128.41999999999999"/>
  </r>
  <r>
    <d v="2018-02-05T00:00:00"/>
    <s v="portateis_casa_forno_e_cafe"/>
    <x v="66"/>
    <n v="2"/>
    <n v="2"/>
    <n v="829.84"/>
    <n v="774.9"/>
    <n v="54.94"/>
  </r>
  <r>
    <d v="2018-02-05T00:00:00"/>
    <s v="eletroportateis"/>
    <x v="18"/>
    <n v="5"/>
    <n v="5"/>
    <n v="823.76"/>
    <n v="727.88"/>
    <n v="95.88"/>
  </r>
  <r>
    <d v="2018-02-05T00:00:00"/>
    <s v="industria_comercio_e_negocios"/>
    <x v="53"/>
    <n v="5"/>
    <n v="6"/>
    <n v="608.41999999999996"/>
    <n v="501.9"/>
    <n v="106.52"/>
  </r>
  <r>
    <d v="2018-02-05T00:00:00"/>
    <s v="moveis_sala"/>
    <x v="30"/>
    <n v="3"/>
    <n v="3"/>
    <n v="384.96"/>
    <n v="299.97000000000003"/>
    <n v="84.99"/>
  </r>
  <r>
    <d v="2018-02-05T00:00:00"/>
    <s v="alimentos_bebidas"/>
    <x v="57"/>
    <n v="6"/>
    <n v="8"/>
    <n v="380"/>
    <n v="282.47000000000003"/>
    <n v="97.53"/>
  </r>
  <r>
    <d v="2018-02-05T00:00:00"/>
    <s v="livros_interesse_geral"/>
    <x v="35"/>
    <n v="6"/>
    <n v="6"/>
    <n v="358.39"/>
    <n v="281.89999999999998"/>
    <n v="76.489999999999995"/>
  </r>
  <r>
    <d v="2018-02-05T00:00:00"/>
    <s v="moveis_quarto"/>
    <x v="6"/>
    <n v="1"/>
    <n v="1"/>
    <n v="280.56"/>
    <n v="199"/>
    <n v="81.56"/>
  </r>
  <r>
    <d v="2018-02-05T00:00:00"/>
    <s v="fashion_calcados"/>
    <x v="28"/>
    <n v="3"/>
    <n v="4"/>
    <n v="266.45"/>
    <n v="204.1"/>
    <n v="62.35"/>
  </r>
  <r>
    <d v="2018-02-05T00:00:00"/>
    <s v="livros_tecnicos"/>
    <x v="51"/>
    <n v="3"/>
    <n v="3"/>
    <n v="236.32"/>
    <n v="196.9"/>
    <n v="39.42"/>
  </r>
  <r>
    <d v="2018-02-05T00:00:00"/>
    <s v="moveis_colchao_e_estofado"/>
    <x v="62"/>
    <n v="2"/>
    <n v="2"/>
    <n v="235.52"/>
    <n v="150"/>
    <n v="85.52"/>
  </r>
  <r>
    <d v="2018-02-05T00:00:00"/>
    <s v="sinalizacao_e_seguranca"/>
    <x v="58"/>
    <n v="3"/>
    <n v="3"/>
    <n v="225.41"/>
    <n v="168.99"/>
    <n v="56.42"/>
  </r>
  <r>
    <d v="2018-02-05T00:00:00"/>
    <s v="climatizacao"/>
    <x v="29"/>
    <n v="1"/>
    <n v="1"/>
    <n v="207.67"/>
    <n v="189.9"/>
    <n v="17.77"/>
  </r>
  <r>
    <d v="2018-02-05T00:00:00"/>
    <s v="fashion_underwear_e_moda_praia"/>
    <x v="27"/>
    <n v="3"/>
    <n v="3"/>
    <n v="191.75"/>
    <n v="149.69999999999999"/>
    <n v="42.05"/>
  </r>
  <r>
    <d v="2018-02-05T00:00:00"/>
    <s v="alimentos"/>
    <x v="39"/>
    <n v="3"/>
    <n v="3"/>
    <n v="185.84"/>
    <n v="141.84"/>
    <n v="44"/>
  </r>
  <r>
    <d v="2018-02-05T00:00:00"/>
    <s v="tablets_impressao_imagem"/>
    <x v="42"/>
    <n v="2"/>
    <n v="2"/>
    <n v="147.66999999999999"/>
    <n v="106.9"/>
    <n v="40.770000000000003"/>
  </r>
  <r>
    <d v="2018-02-05T00:00:00"/>
    <s v="construcao_ferramentas_iluminacao"/>
    <x v="68"/>
    <n v="1"/>
    <n v="1"/>
    <n v="138.09"/>
    <n v="120"/>
    <n v="18.09"/>
  </r>
  <r>
    <d v="2018-02-05T00:00:00"/>
    <s v="flores"/>
    <x v="70"/>
    <n v="2"/>
    <n v="2"/>
    <n v="118.73"/>
    <n v="90.89"/>
    <n v="27.84"/>
  </r>
  <r>
    <d v="2018-02-05T00:00:00"/>
    <s v="audio"/>
    <x v="46"/>
    <n v="2"/>
    <n v="2"/>
    <n v="55.36"/>
    <n v="39.799999999999997"/>
    <n v="15.56"/>
  </r>
  <r>
    <d v="2018-02-05T00:00:00"/>
    <s v="dvds_blu_ray"/>
    <x v="45"/>
    <n v="1"/>
    <n v="1"/>
    <n v="42.53"/>
    <n v="24.9"/>
    <n v="17.63"/>
  </r>
  <r>
    <d v="2018-02-12T00:00:00"/>
    <s v="informatica_acessorios"/>
    <x v="19"/>
    <n v="171"/>
    <n v="205"/>
    <n v="25876.19"/>
    <n v="22225.119999999999"/>
    <n v="3651.07"/>
  </r>
  <r>
    <d v="2018-02-12T00:00:00"/>
    <s v="beleza_saude"/>
    <x v="0"/>
    <n v="152"/>
    <n v="171"/>
    <n v="24272.51"/>
    <n v="21549.61"/>
    <n v="2722.9"/>
  </r>
  <r>
    <d v="2018-02-12T00:00:00"/>
    <s v="esporte_lazer"/>
    <x v="16"/>
    <n v="135"/>
    <n v="145"/>
    <n v="20029.14"/>
    <n v="17234.080000000002"/>
    <n v="2795.06"/>
  </r>
  <r>
    <d v="2018-02-12T00:00:00"/>
    <s v="cama_mesa_banho"/>
    <x v="9"/>
    <n v="149"/>
    <n v="181"/>
    <n v="18398.23"/>
    <n v="15431.91"/>
    <n v="2966.32"/>
  </r>
  <r>
    <d v="2018-02-12T00:00:00"/>
    <s v="moveis_decoracao"/>
    <x v="10"/>
    <n v="95"/>
    <n v="119"/>
    <n v="12660.68"/>
    <n v="10435.44"/>
    <n v="2225.2399999999998"/>
  </r>
  <r>
    <d v="2018-02-12T00:00:00"/>
    <s v="relogios_presentes"/>
    <x v="5"/>
    <n v="58"/>
    <n v="65"/>
    <n v="11489.19"/>
    <n v="10170.870000000001"/>
    <n v="1318.32"/>
  </r>
  <r>
    <d v="2018-02-12T00:00:00"/>
    <s v="automotivo"/>
    <x v="12"/>
    <n v="87"/>
    <n v="95"/>
    <n v="11347.24"/>
    <n v="9557.2900000000009"/>
    <n v="1789.95"/>
  </r>
  <r>
    <d v="2018-02-12T00:00:00"/>
    <s v="ferramentas_jardim"/>
    <x v="2"/>
    <n v="67"/>
    <n v="90"/>
    <n v="10857.27"/>
    <n v="8639.61"/>
    <n v="2217.66"/>
  </r>
  <r>
    <d v="2018-02-12T00:00:00"/>
    <s v="cool_stuff"/>
    <x v="1"/>
    <n v="51"/>
    <n v="51"/>
    <n v="10374.24"/>
    <n v="9361.0499999999993"/>
    <n v="1013.19"/>
  </r>
  <r>
    <d v="2018-02-12T00:00:00"/>
    <s v="utilidades_domesticas"/>
    <x v="17"/>
    <n v="84"/>
    <n v="103"/>
    <n v="10147.51"/>
    <n v="7935.85"/>
    <n v="2211.66"/>
  </r>
  <r>
    <d v="2018-02-12T00:00:00"/>
    <s v="bebes"/>
    <x v="13"/>
    <n v="41"/>
    <n v="43"/>
    <n v="6622.57"/>
    <n v="5814.53"/>
    <n v="808.04"/>
  </r>
  <r>
    <d v="2018-02-12T00:00:00"/>
    <s v="perfumaria"/>
    <x v="26"/>
    <n v="50"/>
    <n v="53"/>
    <n v="6587.35"/>
    <n v="5870.94"/>
    <n v="716.41"/>
  </r>
  <r>
    <d v="2018-02-12T00:00:00"/>
    <s v="unknown"/>
    <x v="22"/>
    <n v="33"/>
    <n v="39"/>
    <n v="4787.82"/>
    <n v="4091.29"/>
    <n v="696.53"/>
  </r>
  <r>
    <d v="2018-02-12T00:00:00"/>
    <s v="eletronicos"/>
    <x v="21"/>
    <n v="72"/>
    <n v="80"/>
    <n v="4657.03"/>
    <n v="3420.83"/>
    <n v="1236.2"/>
  </r>
  <r>
    <d v="2018-02-12T00:00:00"/>
    <s v="telefonia"/>
    <x v="20"/>
    <n v="85"/>
    <n v="91"/>
    <n v="4482.58"/>
    <n v="3229.14"/>
    <n v="1253.44"/>
  </r>
  <r>
    <d v="2018-02-12T00:00:00"/>
    <s v="brinquedos"/>
    <x v="4"/>
    <n v="32"/>
    <n v="35"/>
    <n v="3921.63"/>
    <n v="3394.73"/>
    <n v="526.9"/>
  </r>
  <r>
    <d v="2018-02-12T00:00:00"/>
    <s v="consoles_games"/>
    <x v="7"/>
    <n v="14"/>
    <n v="15"/>
    <n v="3203.36"/>
    <n v="2934.28"/>
    <n v="269.08"/>
  </r>
  <r>
    <d v="2018-02-12T00:00:00"/>
    <s v="pet_shop"/>
    <x v="8"/>
    <n v="26"/>
    <n v="30"/>
    <n v="2978.61"/>
    <n v="2442.33"/>
    <n v="536.28"/>
  </r>
  <r>
    <d v="2018-02-12T00:00:00"/>
    <s v="instrumentos_musicais"/>
    <x v="33"/>
    <n v="11"/>
    <n v="13"/>
    <n v="2699.22"/>
    <n v="2238.0500000000002"/>
    <n v="461.17"/>
  </r>
  <r>
    <d v="2018-02-12T00:00:00"/>
    <s v="moveis_escritorio"/>
    <x v="31"/>
    <n v="3"/>
    <n v="7"/>
    <n v="2356.87"/>
    <n v="2075.6999999999998"/>
    <n v="281.17"/>
  </r>
  <r>
    <d v="2018-02-12T00:00:00"/>
    <s v="eletrodomesticos_2"/>
    <x v="23"/>
    <n v="7"/>
    <n v="7"/>
    <n v="2244.8000000000002"/>
    <n v="1939.89"/>
    <n v="304.91000000000003"/>
  </r>
  <r>
    <d v="2018-02-12T00:00:00"/>
    <s v="papelaria"/>
    <x v="15"/>
    <n v="20"/>
    <n v="22"/>
    <n v="2175"/>
    <n v="1855.86"/>
    <n v="319.14"/>
  </r>
  <r>
    <d v="2018-02-12T00:00:00"/>
    <s v="malas_acessorios"/>
    <x v="32"/>
    <n v="13"/>
    <n v="15"/>
    <n v="1990.96"/>
    <n v="1703.15"/>
    <n v="287.81"/>
  </r>
  <r>
    <d v="2018-02-12T00:00:00"/>
    <s v="fashion_bolsas_e_acessorios"/>
    <x v="3"/>
    <n v="23"/>
    <n v="23"/>
    <n v="1748.03"/>
    <n v="1395.05"/>
    <n v="352.98"/>
  </r>
  <r>
    <d v="2018-02-12T00:00:00"/>
    <s v="agro_industria_e_comercio"/>
    <x v="40"/>
    <n v="2"/>
    <n v="3"/>
    <n v="1450"/>
    <n v="1373"/>
    <n v="77"/>
  </r>
  <r>
    <d v="2018-02-12T00:00:00"/>
    <s v="construcao_ferramentas_construcao"/>
    <x v="43"/>
    <n v="7"/>
    <n v="7"/>
    <n v="1262.53"/>
    <n v="1128.9000000000001"/>
    <n v="133.63"/>
  </r>
  <r>
    <d v="2018-02-12T00:00:00"/>
    <s v="industria_comercio_e_negocios"/>
    <x v="53"/>
    <n v="9"/>
    <n v="11"/>
    <n v="1243.1300000000001"/>
    <n v="1001.99"/>
    <n v="241.14"/>
  </r>
  <r>
    <d v="2018-02-12T00:00:00"/>
    <s v="artigos_de_natal"/>
    <x v="63"/>
    <n v="4"/>
    <n v="9"/>
    <n v="1090.31"/>
    <n v="818.6"/>
    <n v="271.70999999999998"/>
  </r>
  <r>
    <d v="2018-02-12T00:00:00"/>
    <s v="casa_construcao"/>
    <x v="48"/>
    <n v="6"/>
    <n v="6"/>
    <n v="1084.67"/>
    <n v="949.4"/>
    <n v="135.27000000000001"/>
  </r>
  <r>
    <d v="2018-02-12T00:00:00"/>
    <s v="livros_interesse_geral"/>
    <x v="35"/>
    <n v="9"/>
    <n v="9"/>
    <n v="922.73"/>
    <n v="627.6"/>
    <n v="295.13"/>
  </r>
  <r>
    <d v="2018-02-12T00:00:00"/>
    <s v="moveis_sala"/>
    <x v="30"/>
    <n v="6"/>
    <n v="6"/>
    <n v="901.08"/>
    <n v="742.17"/>
    <n v="158.91"/>
  </r>
  <r>
    <d v="2018-02-12T00:00:00"/>
    <s v="bebidas"/>
    <x v="54"/>
    <n v="10"/>
    <n v="13"/>
    <n v="819.9"/>
    <n v="627.88"/>
    <n v="192.02"/>
  </r>
  <r>
    <d v="2018-02-12T00:00:00"/>
    <s v="portateis_casa_forno_e_cafe"/>
    <x v="66"/>
    <n v="1"/>
    <n v="1"/>
    <n v="797.62"/>
    <n v="750"/>
    <n v="47.62"/>
  </r>
  <r>
    <d v="2018-02-12T00:00:00"/>
    <s v="casa_conforto"/>
    <x v="44"/>
    <n v="5"/>
    <n v="5"/>
    <n v="718.91"/>
    <n v="642.69000000000005"/>
    <n v="76.22"/>
  </r>
  <r>
    <d v="2018-02-12T00:00:00"/>
    <s v="climatizacao"/>
    <x v="29"/>
    <n v="4"/>
    <n v="4"/>
    <n v="711.41"/>
    <n v="637.70000000000005"/>
    <n v="73.709999999999994"/>
  </r>
  <r>
    <d v="2018-02-12T00:00:00"/>
    <s v="market_place"/>
    <x v="24"/>
    <n v="6"/>
    <n v="6"/>
    <n v="663.57"/>
    <n v="565.63"/>
    <n v="97.94"/>
  </r>
  <r>
    <d v="2018-02-12T00:00:00"/>
    <s v="eletroportateis"/>
    <x v="18"/>
    <n v="6"/>
    <n v="6"/>
    <n v="609.79"/>
    <n v="513.79999999999995"/>
    <n v="95.99"/>
  </r>
  <r>
    <d v="2018-02-12T00:00:00"/>
    <s v="audio"/>
    <x v="46"/>
    <n v="1"/>
    <n v="1"/>
    <n v="608.88"/>
    <n v="590"/>
    <n v="18.88"/>
  </r>
  <r>
    <d v="2018-02-12T00:00:00"/>
    <s v="eletrodomesticos"/>
    <x v="49"/>
    <n v="7"/>
    <n v="7"/>
    <n v="486.86"/>
    <n v="390.26"/>
    <n v="96.6"/>
  </r>
  <r>
    <d v="2018-02-12T00:00:00"/>
    <s v="sinalizacao_e_seguranca"/>
    <x v="58"/>
    <n v="5"/>
    <n v="6"/>
    <n v="437.96"/>
    <n v="308.8"/>
    <n v="129.16"/>
  </r>
  <r>
    <d v="2018-02-12T00:00:00"/>
    <s v="livros_tecnicos"/>
    <x v="51"/>
    <n v="6"/>
    <n v="7"/>
    <n v="436.46"/>
    <n v="342.97"/>
    <n v="93.49"/>
  </r>
  <r>
    <d v="2018-02-12T00:00:00"/>
    <s v="alimentos"/>
    <x v="39"/>
    <n v="6"/>
    <n v="7"/>
    <n v="431.39"/>
    <n v="330.77"/>
    <n v="100.62"/>
  </r>
  <r>
    <d v="2018-02-12T00:00:00"/>
    <s v="construcao_ferramentas_seguranca"/>
    <x v="50"/>
    <n v="1"/>
    <n v="1"/>
    <n v="416.48"/>
    <n v="399.93"/>
    <n v="16.55"/>
  </r>
  <r>
    <d v="2018-02-12T00:00:00"/>
    <s v="construcao_ferramentas_iluminacao"/>
    <x v="68"/>
    <n v="2"/>
    <n v="4"/>
    <n v="390.44"/>
    <n v="327.97"/>
    <n v="62.47"/>
  </r>
  <r>
    <d v="2018-02-12T00:00:00"/>
    <s v="telefonia_fixa"/>
    <x v="11"/>
    <n v="2"/>
    <n v="2"/>
    <n v="345.93"/>
    <n v="306.99"/>
    <n v="38.94"/>
  </r>
  <r>
    <d v="2018-02-12T00:00:00"/>
    <s v="tablets_impressao_imagem"/>
    <x v="42"/>
    <n v="4"/>
    <n v="5"/>
    <n v="329.73"/>
    <n v="268.77999999999997"/>
    <n v="60.95"/>
  </r>
  <r>
    <d v="2018-02-12T00:00:00"/>
    <s v="construcao_ferramentas_jardim"/>
    <x v="47"/>
    <n v="2"/>
    <n v="6"/>
    <n v="298.89999999999998"/>
    <n v="220.2"/>
    <n v="78.7"/>
  </r>
  <r>
    <d v="2018-02-12T00:00:00"/>
    <s v="livros_importados"/>
    <x v="61"/>
    <n v="1"/>
    <n v="1"/>
    <n v="174.97"/>
    <n v="165"/>
    <n v="9.9700000000000006"/>
  </r>
  <r>
    <d v="2018-02-12T00:00:00"/>
    <s v="alimentos_bebidas"/>
    <x v="57"/>
    <n v="2"/>
    <n v="2"/>
    <n v="140.57"/>
    <n v="114"/>
    <n v="26.57"/>
  </r>
  <r>
    <d v="2018-02-12T00:00:00"/>
    <s v="artes"/>
    <x v="56"/>
    <n v="1"/>
    <n v="1"/>
    <n v="125.16"/>
    <n v="110.99"/>
    <n v="14.17"/>
  </r>
  <r>
    <d v="2018-02-12T00:00:00"/>
    <s v="moveis_quarto"/>
    <x v="6"/>
    <n v="1"/>
    <n v="1"/>
    <n v="125.15"/>
    <n v="99.9"/>
    <n v="25.25"/>
  </r>
  <r>
    <d v="2018-02-12T00:00:00"/>
    <s v="cine_foto"/>
    <x v="52"/>
    <n v="1"/>
    <n v="1"/>
    <n v="115.93"/>
    <n v="97.99"/>
    <n v="17.940000000000001"/>
  </r>
  <r>
    <d v="2018-02-12T00:00:00"/>
    <s v="fashion_calcados"/>
    <x v="28"/>
    <n v="1"/>
    <n v="1"/>
    <n v="101.86"/>
    <n v="87.5"/>
    <n v="14.36"/>
  </r>
  <r>
    <d v="2018-02-12T00:00:00"/>
    <s v="fashion_underwear_e_moda_praia"/>
    <x v="27"/>
    <n v="1"/>
    <n v="1"/>
    <n v="75.069999999999993"/>
    <n v="59.9"/>
    <n v="15.17"/>
  </r>
  <r>
    <d v="2018-02-12T00:00:00"/>
    <s v="fashion_roupa_feminina"/>
    <x v="37"/>
    <n v="1"/>
    <n v="1"/>
    <n v="45.09"/>
    <n v="29.99"/>
    <n v="15.1"/>
  </r>
  <r>
    <d v="2018-02-12T00:00:00"/>
    <s v="construcao_ferramentas_ferramentas"/>
    <x v="60"/>
    <n v="1"/>
    <n v="1"/>
    <n v="43.98"/>
    <n v="29.9"/>
    <n v="14.08"/>
  </r>
  <r>
    <d v="2018-02-12T00:00:00"/>
    <s v="musica"/>
    <x v="14"/>
    <n v="1"/>
    <n v="1"/>
    <n v="40.07"/>
    <n v="24.97"/>
    <n v="15.1"/>
  </r>
  <r>
    <d v="2018-02-12T00:00:00"/>
    <s v="flores"/>
    <x v="70"/>
    <n v="1"/>
    <n v="1"/>
    <n v="38.68"/>
    <n v="25.99"/>
    <n v="12.69"/>
  </r>
  <r>
    <d v="2018-02-19T00:00:00"/>
    <s v="informatica_acessorios"/>
    <x v="19"/>
    <n v="227"/>
    <n v="296"/>
    <n v="35241.97"/>
    <n v="30047.56"/>
    <n v="5194.41"/>
  </r>
  <r>
    <d v="2018-02-19T00:00:00"/>
    <s v="beleza_saude"/>
    <x v="0"/>
    <n v="150"/>
    <n v="166"/>
    <n v="19883.03"/>
    <n v="17242.12"/>
    <n v="2640.91"/>
  </r>
  <r>
    <d v="2018-02-19T00:00:00"/>
    <s v="relogios_presentes"/>
    <x v="5"/>
    <n v="93"/>
    <n v="97"/>
    <n v="18879.990000000002"/>
    <n v="17104.32"/>
    <n v="1775.67"/>
  </r>
  <r>
    <d v="2018-02-19T00:00:00"/>
    <s v="esporte_lazer"/>
    <x v="16"/>
    <n v="147"/>
    <n v="166"/>
    <n v="18007.57"/>
    <n v="15285.65"/>
    <n v="2721.92"/>
  </r>
  <r>
    <d v="2018-02-19T00:00:00"/>
    <s v="cama_mesa_banho"/>
    <x v="9"/>
    <n v="123"/>
    <n v="143"/>
    <n v="16987.8"/>
    <n v="14623.4"/>
    <n v="2364.4"/>
  </r>
  <r>
    <d v="2018-02-19T00:00:00"/>
    <s v="moveis_decoracao"/>
    <x v="10"/>
    <n v="97"/>
    <n v="124"/>
    <n v="14528.84"/>
    <n v="11983.01"/>
    <n v="2545.83"/>
  </r>
  <r>
    <d v="2018-02-19T00:00:00"/>
    <s v="automotivo"/>
    <x v="12"/>
    <n v="83"/>
    <n v="87"/>
    <n v="12977.36"/>
    <n v="11221.6"/>
    <n v="1755.76"/>
  </r>
  <r>
    <d v="2018-02-19T00:00:00"/>
    <s v="utilidades_domesticas"/>
    <x v="17"/>
    <n v="104"/>
    <n v="117"/>
    <n v="12807.19"/>
    <n v="10266.030000000001"/>
    <n v="2541.16"/>
  </r>
  <r>
    <d v="2018-02-19T00:00:00"/>
    <s v="cool_stuff"/>
    <x v="1"/>
    <n v="57"/>
    <n v="59"/>
    <n v="9771.98"/>
    <n v="8585.9"/>
    <n v="1186.08"/>
  </r>
  <r>
    <d v="2018-02-19T00:00:00"/>
    <s v="bebes"/>
    <x v="13"/>
    <n v="48"/>
    <n v="51"/>
    <n v="6364.38"/>
    <n v="5370.49"/>
    <n v="993.89"/>
  </r>
  <r>
    <d v="2018-02-19T00:00:00"/>
    <s v="telefonia"/>
    <x v="20"/>
    <n v="83"/>
    <n v="98"/>
    <n v="5027.13"/>
    <n v="3805.29"/>
    <n v="1221.8399999999999"/>
  </r>
  <r>
    <d v="2018-02-19T00:00:00"/>
    <s v="ferramentas_jardim"/>
    <x v="2"/>
    <n v="39"/>
    <n v="42"/>
    <n v="4989.57"/>
    <n v="4057.92"/>
    <n v="931.65"/>
  </r>
  <r>
    <d v="2018-02-19T00:00:00"/>
    <s v="eletronicos"/>
    <x v="21"/>
    <n v="78"/>
    <n v="85"/>
    <n v="4766.43"/>
    <n v="3386.91"/>
    <n v="1379.52"/>
  </r>
  <r>
    <d v="2018-02-19T00:00:00"/>
    <s v="perfumaria"/>
    <x v="26"/>
    <n v="45"/>
    <n v="48"/>
    <n v="4277.4399999999996"/>
    <n v="3631.31"/>
    <n v="646.13"/>
  </r>
  <r>
    <d v="2018-02-19T00:00:00"/>
    <s v="consoles_games"/>
    <x v="7"/>
    <n v="13"/>
    <n v="13"/>
    <n v="4158"/>
    <n v="3905.35"/>
    <n v="252.65"/>
  </r>
  <r>
    <d v="2018-02-19T00:00:00"/>
    <s v="construcao_ferramentas_construcao"/>
    <x v="43"/>
    <n v="17"/>
    <n v="17"/>
    <n v="4020.07"/>
    <n v="3678.99"/>
    <n v="341.08"/>
  </r>
  <r>
    <d v="2018-02-19T00:00:00"/>
    <s v="moveis_sala"/>
    <x v="30"/>
    <n v="4"/>
    <n v="6"/>
    <n v="3260.51"/>
    <n v="2328.9899999999998"/>
    <n v="931.52"/>
  </r>
  <r>
    <d v="2018-02-19T00:00:00"/>
    <s v="instrumentos_musicais"/>
    <x v="33"/>
    <n v="8"/>
    <n v="10"/>
    <n v="3204.52"/>
    <n v="2974.79"/>
    <n v="229.73"/>
  </r>
  <r>
    <d v="2018-02-19T00:00:00"/>
    <s v="fashion_bolsas_e_acessorios"/>
    <x v="3"/>
    <n v="33"/>
    <n v="34"/>
    <n v="3117.92"/>
    <n v="2547.4499999999998"/>
    <n v="570.47"/>
  </r>
  <r>
    <d v="2018-02-19T00:00:00"/>
    <s v="moveis_escritorio"/>
    <x v="31"/>
    <n v="14"/>
    <n v="15"/>
    <n v="3059.23"/>
    <n v="2453.62"/>
    <n v="605.61"/>
  </r>
  <r>
    <d v="2018-02-19T00:00:00"/>
    <s v="brinquedos"/>
    <x v="4"/>
    <n v="29"/>
    <n v="32"/>
    <n v="2956.89"/>
    <n v="2438.61"/>
    <n v="518.28"/>
  </r>
  <r>
    <d v="2018-02-19T00:00:00"/>
    <s v="papelaria"/>
    <x v="15"/>
    <n v="31"/>
    <n v="39"/>
    <n v="2937.74"/>
    <n v="2244.1999999999998"/>
    <n v="693.54"/>
  </r>
  <r>
    <d v="2018-02-19T00:00:00"/>
    <s v="unknown"/>
    <x v="22"/>
    <n v="25"/>
    <n v="25"/>
    <n v="2808.28"/>
    <n v="2397.87"/>
    <n v="410.41"/>
  </r>
  <r>
    <d v="2018-02-19T00:00:00"/>
    <s v="eletrodomesticos"/>
    <x v="49"/>
    <n v="15"/>
    <n v="15"/>
    <n v="2747.07"/>
    <n v="2469.42"/>
    <n v="277.64999999999998"/>
  </r>
  <r>
    <d v="2018-02-19T00:00:00"/>
    <s v="pet_shop"/>
    <x v="8"/>
    <n v="18"/>
    <n v="23"/>
    <n v="2695.55"/>
    <n v="2311.16"/>
    <n v="384.39"/>
  </r>
  <r>
    <d v="2018-02-19T00:00:00"/>
    <s v="malas_acessorios"/>
    <x v="32"/>
    <n v="10"/>
    <n v="10"/>
    <n v="2055.79"/>
    <n v="1784.65"/>
    <n v="271.14"/>
  </r>
  <r>
    <d v="2018-02-19T00:00:00"/>
    <s v="casa_construcao"/>
    <x v="48"/>
    <n v="8"/>
    <n v="9"/>
    <n v="1625.67"/>
    <n v="1465.29"/>
    <n v="160.38"/>
  </r>
  <r>
    <d v="2018-02-19T00:00:00"/>
    <s v="moveis_cozinha_area_de_servico_jantar_e_jardim"/>
    <x v="36"/>
    <n v="5"/>
    <n v="6"/>
    <n v="1522.1"/>
    <n v="1251.9000000000001"/>
    <n v="270.2"/>
  </r>
  <r>
    <d v="2018-02-19T00:00:00"/>
    <s v="industria_comercio_e_negocios"/>
    <x v="53"/>
    <n v="8"/>
    <n v="12"/>
    <n v="1460.76"/>
    <n v="1219.7"/>
    <n v="241.06"/>
  </r>
  <r>
    <d v="2018-02-19T00:00:00"/>
    <s v="agro_industria_e_comercio"/>
    <x v="40"/>
    <n v="4"/>
    <n v="4"/>
    <n v="1443.62"/>
    <n v="1347.5"/>
    <n v="96.12"/>
  </r>
  <r>
    <d v="2018-02-19T00:00:00"/>
    <s v="eletrodomesticos_2"/>
    <x v="23"/>
    <n v="4"/>
    <n v="4"/>
    <n v="1292.24"/>
    <n v="1107.97"/>
    <n v="184.27"/>
  </r>
  <r>
    <d v="2018-02-19T00:00:00"/>
    <s v="construcao_ferramentas_ferramentas"/>
    <x v="60"/>
    <n v="7"/>
    <n v="8"/>
    <n v="1242.3900000000001"/>
    <n v="1076.5"/>
    <n v="165.89"/>
  </r>
  <r>
    <d v="2018-02-19T00:00:00"/>
    <s v="climatizacao"/>
    <x v="29"/>
    <n v="4"/>
    <n v="4"/>
    <n v="1132.1600000000001"/>
    <n v="1013.89"/>
    <n v="118.27"/>
  </r>
  <r>
    <d v="2018-02-19T00:00:00"/>
    <s v="casa_conforto"/>
    <x v="44"/>
    <n v="5"/>
    <n v="6"/>
    <n v="1093.53"/>
    <n v="985.77"/>
    <n v="107.76"/>
  </r>
  <r>
    <d v="2018-02-19T00:00:00"/>
    <s v="eletroportateis"/>
    <x v="18"/>
    <n v="6"/>
    <n v="6"/>
    <n v="1011.99"/>
    <n v="899.24"/>
    <n v="112.75"/>
  </r>
  <r>
    <d v="2018-02-19T00:00:00"/>
    <s v="audio"/>
    <x v="46"/>
    <n v="4"/>
    <n v="4"/>
    <n v="880.28"/>
    <n v="823"/>
    <n v="57.28"/>
  </r>
  <r>
    <d v="2018-02-19T00:00:00"/>
    <s v="portateis_casa_forno_e_cafe"/>
    <x v="66"/>
    <n v="1"/>
    <n v="1"/>
    <n v="793.09"/>
    <n v="750"/>
    <n v="43.09"/>
  </r>
  <r>
    <d v="2018-02-19T00:00:00"/>
    <s v="fashion_calcados"/>
    <x v="28"/>
    <n v="5"/>
    <n v="5"/>
    <n v="707.31"/>
    <n v="584.20000000000005"/>
    <n v="123.11"/>
  </r>
  <r>
    <d v="2018-02-19T00:00:00"/>
    <s v="livros_interesse_geral"/>
    <x v="35"/>
    <n v="6"/>
    <n v="6"/>
    <n v="692.04"/>
    <n v="609.9"/>
    <n v="82.14"/>
  </r>
  <r>
    <d v="2018-02-19T00:00:00"/>
    <s v="alimentos_bebidas"/>
    <x v="57"/>
    <n v="7"/>
    <n v="8"/>
    <n v="564.39"/>
    <n v="447.2"/>
    <n v="117.19"/>
  </r>
  <r>
    <d v="2018-02-19T00:00:00"/>
    <s v="alimentos"/>
    <x v="39"/>
    <n v="10"/>
    <n v="10"/>
    <n v="560.35"/>
    <n v="426.18"/>
    <n v="134.16999999999999"/>
  </r>
  <r>
    <d v="2018-02-19T00:00:00"/>
    <s v="construcao_ferramentas_iluminacao"/>
    <x v="68"/>
    <n v="2"/>
    <n v="7"/>
    <n v="433.89"/>
    <n v="339.93"/>
    <n v="93.96"/>
  </r>
  <r>
    <d v="2018-02-19T00:00:00"/>
    <s v="construcao_ferramentas_seguranca"/>
    <x v="50"/>
    <n v="1"/>
    <n v="1"/>
    <n v="406.67"/>
    <n v="390.19"/>
    <n v="16.48"/>
  </r>
  <r>
    <d v="2018-02-19T00:00:00"/>
    <s v="bebidas"/>
    <x v="54"/>
    <n v="6"/>
    <n v="8"/>
    <n v="375.23"/>
    <n v="272.14999999999998"/>
    <n v="103.08"/>
  </r>
  <r>
    <d v="2018-02-19T00:00:00"/>
    <s v="market_place"/>
    <x v="24"/>
    <n v="6"/>
    <n v="6"/>
    <n v="374.86"/>
    <n v="261.62"/>
    <n v="113.24"/>
  </r>
  <r>
    <d v="2018-02-19T00:00:00"/>
    <s v="moveis_colchao_e_estofado"/>
    <x v="62"/>
    <n v="3"/>
    <n v="3"/>
    <n v="362.17"/>
    <n v="194.7"/>
    <n v="167.47"/>
  </r>
  <r>
    <d v="2018-02-19T00:00:00"/>
    <s v="artes"/>
    <x v="56"/>
    <n v="3"/>
    <n v="3"/>
    <n v="330.88"/>
    <n v="270.88"/>
    <n v="60"/>
  </r>
  <r>
    <d v="2018-02-19T00:00:00"/>
    <s v="livros_tecnicos"/>
    <x v="51"/>
    <n v="5"/>
    <n v="5"/>
    <n v="309.69"/>
    <n v="234.75"/>
    <n v="74.94"/>
  </r>
  <r>
    <d v="2018-02-19T00:00:00"/>
    <s v="fashion_roupa_masculina"/>
    <x v="25"/>
    <n v="2"/>
    <n v="2"/>
    <n v="268.36"/>
    <n v="237.19"/>
    <n v="31.17"/>
  </r>
  <r>
    <d v="2018-02-19T00:00:00"/>
    <s v="construcao_ferramentas_jardim"/>
    <x v="47"/>
    <n v="2"/>
    <n v="2"/>
    <n v="249.13"/>
    <n v="217.8"/>
    <n v="31.33"/>
  </r>
  <r>
    <d v="2018-02-19T00:00:00"/>
    <s v="musica"/>
    <x v="14"/>
    <n v="1"/>
    <n v="1"/>
    <n v="237.17"/>
    <n v="220"/>
    <n v="17.170000000000002"/>
  </r>
  <r>
    <d v="2018-02-19T00:00:00"/>
    <s v="moveis_quarto"/>
    <x v="6"/>
    <n v="1"/>
    <n v="1"/>
    <n v="224.71"/>
    <n v="179"/>
    <n v="45.71"/>
  </r>
  <r>
    <d v="2018-02-19T00:00:00"/>
    <s v="tablets_impressao_imagem"/>
    <x v="42"/>
    <n v="3"/>
    <n v="3"/>
    <n v="187.55"/>
    <n v="156"/>
    <n v="31.55"/>
  </r>
  <r>
    <d v="2018-02-19T00:00:00"/>
    <s v="cine_foto"/>
    <x v="52"/>
    <n v="1"/>
    <n v="1"/>
    <n v="156.19"/>
    <n v="130"/>
    <n v="26.19"/>
  </r>
  <r>
    <d v="2018-02-19T00:00:00"/>
    <s v="artigos_de_natal"/>
    <x v="63"/>
    <n v="2"/>
    <n v="2"/>
    <n v="154.54"/>
    <n v="120.05"/>
    <n v="34.49"/>
  </r>
  <r>
    <d v="2018-02-19T00:00:00"/>
    <s v="fraldas_higiene"/>
    <x v="71"/>
    <n v="1"/>
    <n v="4"/>
    <n v="150.76"/>
    <n v="100"/>
    <n v="50.76"/>
  </r>
  <r>
    <d v="2018-02-19T00:00:00"/>
    <s v="pc_gamer"/>
    <x v="22"/>
    <n v="1"/>
    <n v="1"/>
    <n v="150.03"/>
    <n v="129.99"/>
    <n v="20.04"/>
  </r>
  <r>
    <d v="2018-02-19T00:00:00"/>
    <s v="fashion_underwear_e_moda_praia"/>
    <x v="27"/>
    <n v="2"/>
    <n v="2"/>
    <n v="141.76"/>
    <n v="109.8"/>
    <n v="31.96"/>
  </r>
  <r>
    <d v="2018-02-19T00:00:00"/>
    <s v="sinalizacao_e_seguranca"/>
    <x v="58"/>
    <n v="1"/>
    <n v="4"/>
    <n v="124.4"/>
    <n v="64"/>
    <n v="60.4"/>
  </r>
  <r>
    <d v="2018-02-19T00:00:00"/>
    <s v="livros_importados"/>
    <x v="61"/>
    <n v="1"/>
    <n v="1"/>
    <n v="84.79"/>
    <n v="77"/>
    <n v="7.79"/>
  </r>
  <r>
    <d v="2018-02-19T00:00:00"/>
    <s v="casa_conforto_2"/>
    <x v="38"/>
    <n v="2"/>
    <n v="3"/>
    <n v="84"/>
    <n v="38.700000000000003"/>
    <n v="45.3"/>
  </r>
  <r>
    <d v="2018-02-26T00:00:00"/>
    <s v="beleza_saude"/>
    <x v="0"/>
    <n v="181"/>
    <n v="190"/>
    <n v="35363.040000000001"/>
    <n v="31934.98"/>
    <n v="3428.06"/>
  </r>
  <r>
    <d v="2018-02-26T00:00:00"/>
    <s v="informatica_acessorios"/>
    <x v="19"/>
    <n v="229"/>
    <n v="284"/>
    <n v="32198.69"/>
    <n v="27344.13"/>
    <n v="4854.5600000000004"/>
  </r>
  <r>
    <d v="2018-02-26T00:00:00"/>
    <s v="relogios_presentes"/>
    <x v="5"/>
    <n v="95"/>
    <n v="97"/>
    <n v="24309.3"/>
    <n v="22566.880000000001"/>
    <n v="1742.42"/>
  </r>
  <r>
    <d v="2018-02-26T00:00:00"/>
    <s v="esporte_lazer"/>
    <x v="16"/>
    <n v="168"/>
    <n v="184"/>
    <n v="24287.05"/>
    <n v="20977.93"/>
    <n v="3309.12"/>
  </r>
  <r>
    <d v="2018-02-26T00:00:00"/>
    <s v="cama_mesa_banho"/>
    <x v="9"/>
    <n v="149"/>
    <n v="164"/>
    <n v="18174.61"/>
    <n v="15169.23"/>
    <n v="3005.38"/>
  </r>
  <r>
    <d v="2018-02-26T00:00:00"/>
    <s v="bebes"/>
    <x v="13"/>
    <n v="50"/>
    <n v="50"/>
    <n v="15972.13"/>
    <n v="14698.58"/>
    <n v="1273.55"/>
  </r>
  <r>
    <d v="2018-02-26T00:00:00"/>
    <s v="moveis_decoracao"/>
    <x v="10"/>
    <n v="116"/>
    <n v="149"/>
    <n v="15755.19"/>
    <n v="12863.16"/>
    <n v="2892.03"/>
  </r>
  <r>
    <d v="2018-02-26T00:00:00"/>
    <s v="utilidades_domesticas"/>
    <x v="17"/>
    <n v="86"/>
    <n v="100"/>
    <n v="12611.06"/>
    <n v="10129.83"/>
    <n v="2481.23"/>
  </r>
  <r>
    <d v="2018-02-26T00:00:00"/>
    <s v="moveis_escritorio"/>
    <x v="31"/>
    <n v="41"/>
    <n v="63"/>
    <n v="12286.8"/>
    <n v="9899.4699999999993"/>
    <n v="2387.33"/>
  </r>
  <r>
    <d v="2018-02-26T00:00:00"/>
    <s v="ferramentas_jardim"/>
    <x v="2"/>
    <n v="53"/>
    <n v="74"/>
    <n v="11084.62"/>
    <n v="9329.5"/>
    <n v="1755.12"/>
  </r>
  <r>
    <d v="2018-02-26T00:00:00"/>
    <s v="automotivo"/>
    <x v="12"/>
    <n v="72"/>
    <n v="75"/>
    <n v="10093.709999999999"/>
    <n v="8575.9500000000007"/>
    <n v="1517.76"/>
  </r>
  <r>
    <d v="2018-02-26T00:00:00"/>
    <s v="cool_stuff"/>
    <x v="1"/>
    <n v="51"/>
    <n v="51"/>
    <n v="8443.64"/>
    <n v="7464.36"/>
    <n v="979.28"/>
  </r>
  <r>
    <d v="2018-02-26T00:00:00"/>
    <s v="perfumaria"/>
    <x v="26"/>
    <n v="58"/>
    <n v="61"/>
    <n v="7174.47"/>
    <n v="6269.62"/>
    <n v="904.85"/>
  </r>
  <r>
    <d v="2018-02-26T00:00:00"/>
    <s v="brinquedos"/>
    <x v="4"/>
    <n v="49"/>
    <n v="50"/>
    <n v="7054.24"/>
    <n v="6198.12"/>
    <n v="856.12"/>
  </r>
  <r>
    <d v="2018-02-26T00:00:00"/>
    <s v="fashion_bolsas_e_acessorios"/>
    <x v="3"/>
    <n v="35"/>
    <n v="37"/>
    <n v="6118.51"/>
    <n v="5412.91"/>
    <n v="705.6"/>
  </r>
  <r>
    <d v="2018-02-26T00:00:00"/>
    <s v="construcao_ferramentas_construcao"/>
    <x v="43"/>
    <n v="17"/>
    <n v="28"/>
    <n v="5061.57"/>
    <n v="4697.2700000000004"/>
    <n v="364.3"/>
  </r>
  <r>
    <d v="2018-02-26T00:00:00"/>
    <s v="papelaria"/>
    <x v="15"/>
    <n v="45"/>
    <n v="50"/>
    <n v="4079.17"/>
    <n v="3327.12"/>
    <n v="752.05"/>
  </r>
  <r>
    <d v="2018-02-26T00:00:00"/>
    <s v="pet_shop"/>
    <x v="8"/>
    <n v="31"/>
    <n v="34"/>
    <n v="4040.51"/>
    <n v="3306.34"/>
    <n v="734.17"/>
  </r>
  <r>
    <d v="2018-02-26T00:00:00"/>
    <s v="telefonia"/>
    <x v="20"/>
    <n v="60"/>
    <n v="64"/>
    <n v="3703.59"/>
    <n v="2758.53"/>
    <n v="945.06"/>
  </r>
  <r>
    <d v="2018-02-26T00:00:00"/>
    <s v="eletronicos"/>
    <x v="21"/>
    <n v="59"/>
    <n v="67"/>
    <n v="3660.42"/>
    <n v="2596.83"/>
    <n v="1063.5899999999999"/>
  </r>
  <r>
    <d v="2018-02-26T00:00:00"/>
    <s v="eletroportateis"/>
    <x v="18"/>
    <n v="11"/>
    <n v="12"/>
    <n v="3595.24"/>
    <n v="3271.33"/>
    <n v="323.91000000000003"/>
  </r>
  <r>
    <d v="2018-02-26T00:00:00"/>
    <s v="unknown"/>
    <x v="22"/>
    <n v="23"/>
    <n v="23"/>
    <n v="3570.94"/>
    <n v="3228.3"/>
    <n v="342.64"/>
  </r>
  <r>
    <d v="2018-02-26T00:00:00"/>
    <s v="consoles_games"/>
    <x v="7"/>
    <n v="17"/>
    <n v="17"/>
    <n v="2515.1999999999998"/>
    <n v="2188.27"/>
    <n v="326.93"/>
  </r>
  <r>
    <d v="2018-02-26T00:00:00"/>
    <s v="moveis_sala"/>
    <x v="30"/>
    <n v="7"/>
    <n v="12"/>
    <n v="2242.63"/>
    <n v="1791.54"/>
    <n v="451.09"/>
  </r>
  <r>
    <d v="2018-02-26T00:00:00"/>
    <s v="agro_industria_e_comercio"/>
    <x v="40"/>
    <n v="8"/>
    <n v="9"/>
    <n v="2091.6999999999998"/>
    <n v="1901.5"/>
    <n v="190.2"/>
  </r>
  <r>
    <d v="2018-02-26T00:00:00"/>
    <s v="casa_construcao"/>
    <x v="48"/>
    <n v="11"/>
    <n v="19"/>
    <n v="1898.22"/>
    <n v="1497.94"/>
    <n v="400.28"/>
  </r>
  <r>
    <d v="2018-02-26T00:00:00"/>
    <s v="portateis_casa_forno_e_cafe"/>
    <x v="66"/>
    <n v="2"/>
    <n v="2"/>
    <n v="1586.18"/>
    <n v="1500"/>
    <n v="86.18"/>
  </r>
  <r>
    <d v="2018-02-26T00:00:00"/>
    <s v="moveis_cozinha_area_de_servico_jantar_e_jardim"/>
    <x v="36"/>
    <n v="4"/>
    <n v="4"/>
    <n v="1245.02"/>
    <n v="931.9"/>
    <n v="313.12"/>
  </r>
  <r>
    <d v="2018-02-26T00:00:00"/>
    <s v="audio"/>
    <x v="46"/>
    <n v="7"/>
    <n v="7"/>
    <n v="1167.3399999999999"/>
    <n v="1072.9000000000001"/>
    <n v="94.44"/>
  </r>
  <r>
    <d v="2018-02-26T00:00:00"/>
    <s v="eletrodomesticos"/>
    <x v="49"/>
    <n v="14"/>
    <n v="14"/>
    <n v="1026.75"/>
    <n v="784.94"/>
    <n v="241.81"/>
  </r>
  <r>
    <d v="2018-02-26T00:00:00"/>
    <s v="construcao_ferramentas_iluminacao"/>
    <x v="68"/>
    <n v="4"/>
    <n v="5"/>
    <n v="968.61"/>
    <n v="775.9"/>
    <n v="192.71"/>
  </r>
  <r>
    <d v="2018-02-26T00:00:00"/>
    <s v="instrumentos_musicais"/>
    <x v="33"/>
    <n v="8"/>
    <n v="9"/>
    <n v="925.62"/>
    <n v="802.5"/>
    <n v="123.12"/>
  </r>
  <r>
    <d v="2018-02-26T00:00:00"/>
    <s v="industria_comercio_e_negocios"/>
    <x v="53"/>
    <n v="3"/>
    <n v="4"/>
    <n v="883.91"/>
    <n v="815.4"/>
    <n v="68.510000000000005"/>
  </r>
  <r>
    <d v="2018-02-26T00:00:00"/>
    <s v="alimentos"/>
    <x v="39"/>
    <n v="10"/>
    <n v="12"/>
    <n v="802.11"/>
    <n v="663.38"/>
    <n v="138.72999999999999"/>
  </r>
  <r>
    <d v="2018-02-26T00:00:00"/>
    <s v="moveis_quarto"/>
    <x v="6"/>
    <n v="4"/>
    <n v="5"/>
    <n v="772.78"/>
    <n v="620.9"/>
    <n v="151.88"/>
  </r>
  <r>
    <d v="2018-02-26T00:00:00"/>
    <s v="alimentos_bebidas"/>
    <x v="57"/>
    <n v="9"/>
    <n v="11"/>
    <n v="761"/>
    <n v="614.70000000000005"/>
    <n v="146.30000000000001"/>
  </r>
  <r>
    <d v="2018-02-26T00:00:00"/>
    <s v="climatizacao"/>
    <x v="29"/>
    <n v="3"/>
    <n v="4"/>
    <n v="727.97"/>
    <n v="657.2"/>
    <n v="70.77"/>
  </r>
  <r>
    <d v="2018-02-26T00:00:00"/>
    <s v="malas_acessorios"/>
    <x v="32"/>
    <n v="6"/>
    <n v="6"/>
    <n v="717.66"/>
    <n v="624.09"/>
    <n v="93.57"/>
  </r>
  <r>
    <d v="2018-02-26T00:00:00"/>
    <s v="construcao_ferramentas_jardim"/>
    <x v="47"/>
    <n v="4"/>
    <n v="4"/>
    <n v="681.81"/>
    <n v="551.19000000000005"/>
    <n v="130.62"/>
  </r>
  <r>
    <d v="2018-02-26T00:00:00"/>
    <s v="eletrodomesticos_2"/>
    <x v="23"/>
    <n v="4"/>
    <n v="4"/>
    <n v="670.66"/>
    <n v="566.99"/>
    <n v="103.67"/>
  </r>
  <r>
    <d v="2018-02-26T00:00:00"/>
    <s v="livros_interesse_geral"/>
    <x v="35"/>
    <n v="11"/>
    <n v="12"/>
    <n v="651.38"/>
    <n v="476.8"/>
    <n v="174.58"/>
  </r>
  <r>
    <d v="2018-02-26T00:00:00"/>
    <s v="construcao_ferramentas_seguranca"/>
    <x v="50"/>
    <n v="4"/>
    <n v="5"/>
    <n v="594.19000000000005"/>
    <n v="516.86"/>
    <n v="77.33"/>
  </r>
  <r>
    <d v="2018-02-26T00:00:00"/>
    <s v="market_place"/>
    <x v="24"/>
    <n v="3"/>
    <n v="3"/>
    <n v="591.62"/>
    <n v="530.79"/>
    <n v="60.83"/>
  </r>
  <r>
    <d v="2018-02-26T00:00:00"/>
    <s v="artigos_de_festas"/>
    <x v="69"/>
    <n v="3"/>
    <n v="4"/>
    <n v="524.41999999999996"/>
    <n v="463.7"/>
    <n v="60.72"/>
  </r>
  <r>
    <d v="2018-02-26T00:00:00"/>
    <s v="livros_tecnicos"/>
    <x v="51"/>
    <n v="7"/>
    <n v="8"/>
    <n v="500.08"/>
    <n v="365.8"/>
    <n v="134.28"/>
  </r>
  <r>
    <d v="2018-02-26T00:00:00"/>
    <s v="casa_conforto"/>
    <x v="44"/>
    <n v="4"/>
    <n v="4"/>
    <n v="421.73"/>
    <n v="347.6"/>
    <n v="74.13"/>
  </r>
  <r>
    <d v="2018-02-26T00:00:00"/>
    <s v="fashion_calcados"/>
    <x v="28"/>
    <n v="2"/>
    <n v="2"/>
    <n v="414.55"/>
    <n v="357.6"/>
    <n v="56.95"/>
  </r>
  <r>
    <d v="2018-02-26T00:00:00"/>
    <s v="artigos_de_natal"/>
    <x v="63"/>
    <n v="5"/>
    <n v="5"/>
    <n v="359.51"/>
    <n v="248.33"/>
    <n v="111.18"/>
  </r>
  <r>
    <d v="2018-02-26T00:00:00"/>
    <s v="bebidas"/>
    <x v="54"/>
    <n v="4"/>
    <n v="4"/>
    <n v="273.26"/>
    <n v="224.98"/>
    <n v="48.28"/>
  </r>
  <r>
    <d v="2018-02-26T00:00:00"/>
    <s v="sinalizacao_e_seguranca"/>
    <x v="58"/>
    <n v="1"/>
    <n v="2"/>
    <n v="199.9"/>
    <n v="174"/>
    <n v="25.9"/>
  </r>
  <r>
    <d v="2018-02-26T00:00:00"/>
    <s v="fashion_roupa_masculina"/>
    <x v="25"/>
    <n v="1"/>
    <n v="1"/>
    <n v="178.5"/>
    <n v="150.9"/>
    <n v="27.6"/>
  </r>
  <r>
    <d v="2018-02-26T00:00:00"/>
    <s v="fashion_underwear_e_moda_praia"/>
    <x v="27"/>
    <n v="2"/>
    <n v="2"/>
    <n v="174.21"/>
    <n v="139.69999999999999"/>
    <n v="34.51"/>
  </r>
  <r>
    <d v="2018-02-26T00:00:00"/>
    <s v="moveis_colchao_e_estofado"/>
    <x v="62"/>
    <n v="1"/>
    <n v="1"/>
    <n v="153"/>
    <n v="110"/>
    <n v="43"/>
  </r>
  <r>
    <d v="2018-02-26T00:00:00"/>
    <s v="artes"/>
    <x v="56"/>
    <n v="1"/>
    <n v="1"/>
    <n v="132.26"/>
    <n v="110.99"/>
    <n v="21.27"/>
  </r>
  <r>
    <d v="2018-02-26T00:00:00"/>
    <s v="tablets_impressao_imagem"/>
    <x v="42"/>
    <n v="2"/>
    <n v="2"/>
    <n v="127.57"/>
    <n v="106.98"/>
    <n v="20.59"/>
  </r>
  <r>
    <d v="2018-02-26T00:00:00"/>
    <s v="telefonia_fixa"/>
    <x v="11"/>
    <n v="1"/>
    <n v="1"/>
    <n v="114.35"/>
    <n v="99.9"/>
    <n v="14.45"/>
  </r>
  <r>
    <d v="2018-03-05T00:00:00"/>
    <s v="beleza_saude"/>
    <x v="0"/>
    <n v="159"/>
    <n v="170"/>
    <n v="30023.69"/>
    <n v="26296.57"/>
    <n v="3727.12"/>
  </r>
  <r>
    <d v="2018-03-05T00:00:00"/>
    <s v="esporte_lazer"/>
    <x v="16"/>
    <n v="173"/>
    <n v="182"/>
    <n v="28927.75"/>
    <n v="24871.3"/>
    <n v="4056.45"/>
  </r>
  <r>
    <d v="2018-03-05T00:00:00"/>
    <s v="relogios_presentes"/>
    <x v="5"/>
    <n v="103"/>
    <n v="103"/>
    <n v="24484.3"/>
    <n v="22450.19"/>
    <n v="2034.11"/>
  </r>
  <r>
    <d v="2018-03-05T00:00:00"/>
    <s v="informatica_acessorios"/>
    <x v="19"/>
    <n v="134"/>
    <n v="175"/>
    <n v="24148.99"/>
    <n v="20621.22"/>
    <n v="3527.77"/>
  </r>
  <r>
    <d v="2018-03-05T00:00:00"/>
    <s v="moveis_decoracao"/>
    <x v="10"/>
    <n v="100"/>
    <n v="154"/>
    <n v="18505.009999999998"/>
    <n v="14574.93"/>
    <n v="3930.08"/>
  </r>
  <r>
    <d v="2018-03-05T00:00:00"/>
    <s v="cama_mesa_banho"/>
    <x v="9"/>
    <n v="144"/>
    <n v="155"/>
    <n v="16260.27"/>
    <n v="13381.66"/>
    <n v="2878.61"/>
  </r>
  <r>
    <d v="2018-03-05T00:00:00"/>
    <s v="utilidades_domesticas"/>
    <x v="17"/>
    <n v="80"/>
    <n v="96"/>
    <n v="11865.93"/>
    <n v="9722.82"/>
    <n v="2143.11"/>
  </r>
  <r>
    <d v="2018-03-05T00:00:00"/>
    <s v="automotivo"/>
    <x v="12"/>
    <n v="63"/>
    <n v="65"/>
    <n v="11226.92"/>
    <n v="9461.36"/>
    <n v="1765.56"/>
  </r>
  <r>
    <d v="2018-03-05T00:00:00"/>
    <s v="moveis_escritorio"/>
    <x v="31"/>
    <n v="39"/>
    <n v="55"/>
    <n v="11093.29"/>
    <n v="8723.69"/>
    <n v="2369.6"/>
  </r>
  <r>
    <d v="2018-03-05T00:00:00"/>
    <s v="cool_stuff"/>
    <x v="1"/>
    <n v="55"/>
    <n v="59"/>
    <n v="10406.459999999999"/>
    <n v="9062.5"/>
    <n v="1343.96"/>
  </r>
  <r>
    <d v="2018-03-05T00:00:00"/>
    <s v="ferramentas_jardim"/>
    <x v="2"/>
    <n v="42"/>
    <n v="55"/>
    <n v="6791.71"/>
    <n v="5508.5"/>
    <n v="1283.21"/>
  </r>
  <r>
    <d v="2018-03-05T00:00:00"/>
    <s v="bebes"/>
    <x v="13"/>
    <n v="34"/>
    <n v="35"/>
    <n v="5803.65"/>
    <n v="4936.51"/>
    <n v="867.14"/>
  </r>
  <r>
    <d v="2018-03-05T00:00:00"/>
    <s v="unknown"/>
    <x v="22"/>
    <n v="41"/>
    <n v="46"/>
    <n v="5707.16"/>
    <n v="4919.46"/>
    <n v="787.7"/>
  </r>
  <r>
    <d v="2018-03-05T00:00:00"/>
    <s v="perfumaria"/>
    <x v="26"/>
    <n v="42"/>
    <n v="49"/>
    <n v="5553.41"/>
    <n v="4648.37"/>
    <n v="905.04"/>
  </r>
  <r>
    <d v="2018-03-05T00:00:00"/>
    <s v="telefonia"/>
    <x v="20"/>
    <n v="65"/>
    <n v="69"/>
    <n v="5509.1"/>
    <n v="4317.4399999999996"/>
    <n v="1191.6600000000001"/>
  </r>
  <r>
    <d v="2018-03-05T00:00:00"/>
    <s v="brinquedos"/>
    <x v="4"/>
    <n v="44"/>
    <n v="44"/>
    <n v="5461.71"/>
    <n v="4582.05"/>
    <n v="879.66"/>
  </r>
  <r>
    <d v="2018-03-05T00:00:00"/>
    <s v="papelaria"/>
    <x v="15"/>
    <n v="34"/>
    <n v="39"/>
    <n v="3998.95"/>
    <n v="3265.59"/>
    <n v="733.36"/>
  </r>
  <r>
    <d v="2018-03-05T00:00:00"/>
    <s v="eletroportateis"/>
    <x v="18"/>
    <n v="8"/>
    <n v="8"/>
    <n v="3717.9"/>
    <n v="3535.8"/>
    <n v="182.1"/>
  </r>
  <r>
    <d v="2018-03-05T00:00:00"/>
    <s v="eletrodomesticos"/>
    <x v="49"/>
    <n v="17"/>
    <n v="17"/>
    <n v="3449.88"/>
    <n v="3050.09"/>
    <n v="399.79"/>
  </r>
  <r>
    <d v="2018-03-05T00:00:00"/>
    <s v="eletronicos"/>
    <x v="21"/>
    <n v="54"/>
    <n v="59"/>
    <n v="3378.94"/>
    <n v="2405.2399999999998"/>
    <n v="973.7"/>
  </r>
  <r>
    <d v="2018-03-05T00:00:00"/>
    <s v="consoles_games"/>
    <x v="7"/>
    <n v="15"/>
    <n v="16"/>
    <n v="3079.82"/>
    <n v="2786.07"/>
    <n v="293.75"/>
  </r>
  <r>
    <d v="2018-03-05T00:00:00"/>
    <s v="instrumentos_musicais"/>
    <x v="33"/>
    <n v="11"/>
    <n v="11"/>
    <n v="2705.15"/>
    <n v="2425.59"/>
    <n v="279.56"/>
  </r>
  <r>
    <d v="2018-03-05T00:00:00"/>
    <s v="malas_acessorios"/>
    <x v="32"/>
    <n v="14"/>
    <n v="15"/>
    <n v="2380.88"/>
    <n v="1851.15"/>
    <n v="529.73"/>
  </r>
  <r>
    <d v="2018-03-05T00:00:00"/>
    <s v="fashion_bolsas_e_acessorios"/>
    <x v="3"/>
    <n v="27"/>
    <n v="27"/>
    <n v="1872.15"/>
    <n v="1407.47"/>
    <n v="464.68"/>
  </r>
  <r>
    <d v="2018-03-05T00:00:00"/>
    <s v="agro_industria_e_comercio"/>
    <x v="40"/>
    <n v="5"/>
    <n v="5"/>
    <n v="1396.22"/>
    <n v="1293"/>
    <n v="103.22"/>
  </r>
  <r>
    <d v="2018-03-05T00:00:00"/>
    <s v="pet_shop"/>
    <x v="8"/>
    <n v="14"/>
    <n v="14"/>
    <n v="1328.51"/>
    <n v="1067.8800000000001"/>
    <n v="260.63"/>
  </r>
  <r>
    <d v="2018-03-05T00:00:00"/>
    <s v="audio"/>
    <x v="46"/>
    <n v="5"/>
    <n v="5"/>
    <n v="1170.6199999999999"/>
    <n v="1057.95"/>
    <n v="112.67"/>
  </r>
  <r>
    <d v="2018-03-05T00:00:00"/>
    <s v="construcao_ferramentas_jardim"/>
    <x v="47"/>
    <n v="7"/>
    <n v="10"/>
    <n v="1036.77"/>
    <n v="853.84"/>
    <n v="182.93"/>
  </r>
  <r>
    <d v="2018-03-05T00:00:00"/>
    <s v="construcao_ferramentas_seguranca"/>
    <x v="50"/>
    <n v="3"/>
    <n v="3"/>
    <n v="974.78"/>
    <n v="920.88"/>
    <n v="53.9"/>
  </r>
  <r>
    <d v="2018-03-05T00:00:00"/>
    <s v="moveis_sala"/>
    <x v="30"/>
    <n v="3"/>
    <n v="3"/>
    <n v="778.2"/>
    <n v="668.89"/>
    <n v="109.31"/>
  </r>
  <r>
    <d v="2018-03-05T00:00:00"/>
    <s v="industria_comercio_e_negocios"/>
    <x v="53"/>
    <n v="5"/>
    <n v="6"/>
    <n v="776.73"/>
    <n v="615"/>
    <n v="161.72999999999999"/>
  </r>
  <r>
    <d v="2018-03-05T00:00:00"/>
    <s v="casa_construcao"/>
    <x v="48"/>
    <n v="4"/>
    <n v="4"/>
    <n v="652.87"/>
    <n v="552.20000000000005"/>
    <n v="100.67"/>
  </r>
  <r>
    <d v="2018-03-05T00:00:00"/>
    <s v="livros_tecnicos"/>
    <x v="51"/>
    <n v="5"/>
    <n v="5"/>
    <n v="513.45000000000005"/>
    <n v="436.85"/>
    <n v="76.599999999999994"/>
  </r>
  <r>
    <d v="2018-03-05T00:00:00"/>
    <s v="construcao_ferramentas_construcao"/>
    <x v="43"/>
    <n v="6"/>
    <n v="7"/>
    <n v="490.01"/>
    <n v="370.44"/>
    <n v="119.57"/>
  </r>
  <r>
    <d v="2018-03-05T00:00:00"/>
    <s v="market_place"/>
    <x v="24"/>
    <n v="4"/>
    <n v="4"/>
    <n v="488.6"/>
    <n v="414.7"/>
    <n v="73.900000000000006"/>
  </r>
  <r>
    <d v="2018-03-05T00:00:00"/>
    <s v="moveis_quarto"/>
    <x v="6"/>
    <n v="2"/>
    <n v="2"/>
    <n v="482.75"/>
    <n v="410"/>
    <n v="72.75"/>
  </r>
  <r>
    <d v="2018-03-05T00:00:00"/>
    <s v="construcao_ferramentas_iluminacao"/>
    <x v="68"/>
    <n v="2"/>
    <n v="3"/>
    <n v="479.57"/>
    <n v="376.8"/>
    <n v="102.77"/>
  </r>
  <r>
    <d v="2018-03-05T00:00:00"/>
    <s v="sinalizacao_e_seguranca"/>
    <x v="58"/>
    <n v="3"/>
    <n v="4"/>
    <n v="461.74"/>
    <n v="375.1"/>
    <n v="86.64"/>
  </r>
  <r>
    <d v="2018-03-05T00:00:00"/>
    <s v="bebidas"/>
    <x v="54"/>
    <n v="6"/>
    <n v="6"/>
    <n v="452.57"/>
    <n v="342.45"/>
    <n v="110.12"/>
  </r>
  <r>
    <d v="2018-03-05T00:00:00"/>
    <s v="casa_conforto"/>
    <x v="44"/>
    <n v="4"/>
    <n v="4"/>
    <n v="445.58"/>
    <n v="347.6"/>
    <n v="97.98"/>
  </r>
  <r>
    <d v="2018-03-05T00:00:00"/>
    <s v="eletrodomesticos_2"/>
    <x v="23"/>
    <n v="1"/>
    <n v="1"/>
    <n v="415.83"/>
    <n v="380"/>
    <n v="35.83"/>
  </r>
  <r>
    <d v="2018-03-05T00:00:00"/>
    <s v="alimentos"/>
    <x v="39"/>
    <n v="7"/>
    <n v="7"/>
    <n v="394.46"/>
    <n v="291.95999999999998"/>
    <n v="102.5"/>
  </r>
  <r>
    <d v="2018-03-05T00:00:00"/>
    <s v="climatizacao"/>
    <x v="29"/>
    <n v="2"/>
    <n v="2"/>
    <n v="323.12"/>
    <n v="284"/>
    <n v="39.119999999999997"/>
  </r>
  <r>
    <d v="2018-03-05T00:00:00"/>
    <s v="artigos_de_festas"/>
    <x v="69"/>
    <n v="1"/>
    <n v="1"/>
    <n v="252.99"/>
    <n v="219"/>
    <n v="33.99"/>
  </r>
  <r>
    <d v="2018-03-05T00:00:00"/>
    <s v="portateis_casa_forno_e_cafe"/>
    <x v="66"/>
    <n v="1"/>
    <n v="1"/>
    <n v="238.98"/>
    <n v="214.9"/>
    <n v="24.08"/>
  </r>
  <r>
    <d v="2018-03-05T00:00:00"/>
    <s v="livros_interesse_geral"/>
    <x v="35"/>
    <n v="3"/>
    <n v="3"/>
    <n v="226.87"/>
    <n v="174.85"/>
    <n v="52.02"/>
  </r>
  <r>
    <d v="2018-03-05T00:00:00"/>
    <s v="fashion_underwear_e_moda_praia"/>
    <x v="27"/>
    <n v="3"/>
    <n v="3"/>
    <n v="218.15"/>
    <n v="169.7"/>
    <n v="48.45"/>
  </r>
  <r>
    <d v="2018-03-05T00:00:00"/>
    <s v="alimentos_bebidas"/>
    <x v="57"/>
    <n v="4"/>
    <n v="4"/>
    <n v="207.93"/>
    <n v="147.6"/>
    <n v="60.33"/>
  </r>
  <r>
    <d v="2018-03-05T00:00:00"/>
    <s v="telefonia_fixa"/>
    <x v="11"/>
    <n v="2"/>
    <n v="2"/>
    <n v="202.94"/>
    <n v="169"/>
    <n v="33.94"/>
  </r>
  <r>
    <d v="2018-03-05T00:00:00"/>
    <s v="artes"/>
    <x v="56"/>
    <n v="1"/>
    <n v="1"/>
    <n v="140.38"/>
    <n v="125"/>
    <n v="15.38"/>
  </r>
  <r>
    <d v="2018-03-05T00:00:00"/>
    <s v="moveis_colchao_e_estofado"/>
    <x v="62"/>
    <n v="1"/>
    <n v="1"/>
    <n v="133.99"/>
    <n v="110"/>
    <n v="23.99"/>
  </r>
  <r>
    <d v="2018-03-05T00:00:00"/>
    <s v="fashion_calcados"/>
    <x v="28"/>
    <n v="2"/>
    <n v="2"/>
    <n v="129.61000000000001"/>
    <n v="99.8"/>
    <n v="29.81"/>
  </r>
  <r>
    <d v="2018-03-05T00:00:00"/>
    <s v="artigos_de_natal"/>
    <x v="63"/>
    <n v="1"/>
    <n v="1"/>
    <n v="109.5"/>
    <n v="79.900000000000006"/>
    <n v="29.6"/>
  </r>
  <r>
    <d v="2018-03-05T00:00:00"/>
    <s v="moveis_cozinha_area_de_servico_jantar_e_jardim"/>
    <x v="36"/>
    <n v="1"/>
    <n v="1"/>
    <n v="85.99"/>
    <n v="44.88"/>
    <n v="41.11"/>
  </r>
  <r>
    <d v="2018-03-05T00:00:00"/>
    <s v="fashion_roupa_infanto_juvenil"/>
    <x v="65"/>
    <n v="1"/>
    <n v="1"/>
    <n v="50.14"/>
    <n v="39.99"/>
    <n v="10.15"/>
  </r>
  <r>
    <d v="2018-03-05T00:00:00"/>
    <s v="casa_conforto_2"/>
    <x v="38"/>
    <n v="1"/>
    <n v="1"/>
    <n v="44.33"/>
    <n v="34.99"/>
    <n v="9.34"/>
  </r>
  <r>
    <d v="2018-03-12T00:00:00"/>
    <s v="relogios_presentes"/>
    <x v="5"/>
    <n v="103"/>
    <n v="112"/>
    <n v="25461.48"/>
    <n v="23213.46"/>
    <n v="2248.02"/>
  </r>
  <r>
    <d v="2018-03-12T00:00:00"/>
    <s v="esporte_lazer"/>
    <x v="16"/>
    <n v="147"/>
    <n v="173"/>
    <n v="21857.08"/>
    <n v="18439.68"/>
    <n v="3417.4"/>
  </r>
  <r>
    <d v="2018-03-12T00:00:00"/>
    <s v="beleza_saude"/>
    <x v="0"/>
    <n v="125"/>
    <n v="137"/>
    <n v="21644"/>
    <n v="18772.82"/>
    <n v="2871.18"/>
  </r>
  <r>
    <d v="2018-03-12T00:00:00"/>
    <s v="informatica_acessorios"/>
    <x v="19"/>
    <n v="124"/>
    <n v="134"/>
    <n v="20272.2"/>
    <n v="17306.400000000001"/>
    <n v="2965.8"/>
  </r>
  <r>
    <d v="2018-03-12T00:00:00"/>
    <s v="cama_mesa_banho"/>
    <x v="9"/>
    <n v="134"/>
    <n v="172"/>
    <n v="19648.169999999998"/>
    <n v="16266.02"/>
    <n v="3382.15"/>
  </r>
  <r>
    <d v="2018-03-12T00:00:00"/>
    <s v="automotivo"/>
    <x v="12"/>
    <n v="74"/>
    <n v="80"/>
    <n v="14448.64"/>
    <n v="12526.3"/>
    <n v="1922.34"/>
  </r>
  <r>
    <d v="2018-03-12T00:00:00"/>
    <s v="moveis_decoracao"/>
    <x v="10"/>
    <n v="81"/>
    <n v="111"/>
    <n v="12207.85"/>
    <n v="9683.69"/>
    <n v="2524.16"/>
  </r>
  <r>
    <d v="2018-03-12T00:00:00"/>
    <s v="bebes"/>
    <x v="13"/>
    <n v="55"/>
    <n v="58"/>
    <n v="9774.08"/>
    <n v="8513.99"/>
    <n v="1260.0899999999999"/>
  </r>
  <r>
    <d v="2018-03-12T00:00:00"/>
    <s v="utilidades_domesticas"/>
    <x v="17"/>
    <n v="71"/>
    <n v="80"/>
    <n v="7631.31"/>
    <n v="5965.97"/>
    <n v="1665.34"/>
  </r>
  <r>
    <d v="2018-03-12T00:00:00"/>
    <s v="cool_stuff"/>
    <x v="1"/>
    <n v="43"/>
    <n v="46"/>
    <n v="7550.5"/>
    <n v="6617.77"/>
    <n v="932.73"/>
  </r>
  <r>
    <d v="2018-03-12T00:00:00"/>
    <s v="brinquedos"/>
    <x v="4"/>
    <n v="59"/>
    <n v="65"/>
    <n v="7247.38"/>
    <n v="6024.9"/>
    <n v="1222.48"/>
  </r>
  <r>
    <d v="2018-03-12T00:00:00"/>
    <s v="moveis_escritorio"/>
    <x v="31"/>
    <n v="36"/>
    <n v="41"/>
    <n v="7247.15"/>
    <n v="5719.78"/>
    <n v="1527.37"/>
  </r>
  <r>
    <d v="2018-03-12T00:00:00"/>
    <s v="eletroportateis"/>
    <x v="18"/>
    <n v="11"/>
    <n v="11"/>
    <n v="6617.28"/>
    <n v="6359.1"/>
    <n v="258.18"/>
  </r>
  <r>
    <d v="2018-03-12T00:00:00"/>
    <s v="telefonia"/>
    <x v="20"/>
    <n v="75"/>
    <n v="75"/>
    <n v="6516.06"/>
    <n v="5301.9"/>
    <n v="1214.1600000000001"/>
  </r>
  <r>
    <d v="2018-03-12T00:00:00"/>
    <s v="perfumaria"/>
    <x v="26"/>
    <n v="45"/>
    <n v="48"/>
    <n v="5831.11"/>
    <n v="5098.32"/>
    <n v="732.79"/>
  </r>
  <r>
    <d v="2018-03-12T00:00:00"/>
    <s v="eletronicos"/>
    <x v="21"/>
    <n v="62"/>
    <n v="68"/>
    <n v="5702.32"/>
    <n v="4468.29"/>
    <n v="1234.03"/>
  </r>
  <r>
    <d v="2018-03-12T00:00:00"/>
    <s v="ferramentas_jardim"/>
    <x v="2"/>
    <n v="43"/>
    <n v="56"/>
    <n v="5665.12"/>
    <n v="4161.16"/>
    <n v="1503.96"/>
  </r>
  <r>
    <d v="2018-03-12T00:00:00"/>
    <s v="pet_shop"/>
    <x v="8"/>
    <n v="29"/>
    <n v="31"/>
    <n v="3896.77"/>
    <n v="3255.38"/>
    <n v="641.39"/>
  </r>
  <r>
    <d v="2018-03-12T00:00:00"/>
    <s v="unknown"/>
    <x v="22"/>
    <n v="22"/>
    <n v="22"/>
    <n v="2992.37"/>
    <n v="2616.2800000000002"/>
    <n v="376.09"/>
  </r>
  <r>
    <d v="2018-03-12T00:00:00"/>
    <s v="papelaria"/>
    <x v="15"/>
    <n v="27"/>
    <n v="28"/>
    <n v="2978.02"/>
    <n v="2451.41"/>
    <n v="526.61"/>
  </r>
  <r>
    <d v="2018-03-12T00:00:00"/>
    <s v="portateis_casa_forno_e_cafe"/>
    <x v="66"/>
    <n v="1"/>
    <n v="1"/>
    <n v="2960.05"/>
    <n v="2899"/>
    <n v="61.05"/>
  </r>
  <r>
    <d v="2018-03-12T00:00:00"/>
    <s v="fashion_bolsas_e_acessorios"/>
    <x v="3"/>
    <n v="23"/>
    <n v="25"/>
    <n v="2398.48"/>
    <n v="2026.07"/>
    <n v="372.41"/>
  </r>
  <r>
    <d v="2018-03-12T00:00:00"/>
    <s v="audio"/>
    <x v="46"/>
    <n v="7"/>
    <n v="7"/>
    <n v="2382.08"/>
    <n v="2254.8000000000002"/>
    <n v="127.28"/>
  </r>
  <r>
    <d v="2018-03-12T00:00:00"/>
    <s v="construcao_ferramentas_construcao"/>
    <x v="43"/>
    <n v="11"/>
    <n v="11"/>
    <n v="2211.54"/>
    <n v="1852.97"/>
    <n v="358.57"/>
  </r>
  <r>
    <d v="2018-03-12T00:00:00"/>
    <s v="eletrodomesticos_2"/>
    <x v="23"/>
    <n v="4"/>
    <n v="4"/>
    <n v="2068.85"/>
    <n v="1912.9"/>
    <n v="155.94999999999999"/>
  </r>
  <r>
    <d v="2018-03-12T00:00:00"/>
    <s v="malas_acessorios"/>
    <x v="32"/>
    <n v="10"/>
    <n v="12"/>
    <n v="1937.92"/>
    <n v="1531.33"/>
    <n v="406.59"/>
  </r>
  <r>
    <d v="2018-03-12T00:00:00"/>
    <s v="construcao_ferramentas_seguranca"/>
    <x v="50"/>
    <n v="2"/>
    <n v="2"/>
    <n v="1714.85"/>
    <n v="1671.18"/>
    <n v="43.67"/>
  </r>
  <r>
    <d v="2018-03-12T00:00:00"/>
    <s v="instrumentos_musicais"/>
    <x v="33"/>
    <n v="11"/>
    <n v="12"/>
    <n v="1583.12"/>
    <n v="1334.23"/>
    <n v="248.89"/>
  </r>
  <r>
    <d v="2018-03-12T00:00:00"/>
    <s v="moveis_sala"/>
    <x v="30"/>
    <n v="6"/>
    <n v="6"/>
    <n v="1450.71"/>
    <n v="1133.57"/>
    <n v="317.14"/>
  </r>
  <r>
    <d v="2018-03-12T00:00:00"/>
    <s v="moveis_cozinha_area_de_servico_jantar_e_jardim"/>
    <x v="36"/>
    <n v="3"/>
    <n v="3"/>
    <n v="1396.24"/>
    <n v="1207"/>
    <n v="189.24"/>
  </r>
  <r>
    <d v="2018-03-12T00:00:00"/>
    <s v="eletrodomesticos"/>
    <x v="49"/>
    <n v="14"/>
    <n v="14"/>
    <n v="1222.6500000000001"/>
    <n v="980.59"/>
    <n v="242.06"/>
  </r>
  <r>
    <d v="2018-03-12T00:00:00"/>
    <s v="livros_interesse_geral"/>
    <x v="35"/>
    <n v="11"/>
    <n v="15"/>
    <n v="1125.45"/>
    <n v="889.65"/>
    <n v="235.8"/>
  </r>
  <r>
    <d v="2018-03-12T00:00:00"/>
    <s v="agro_industria_e_comercio"/>
    <x v="40"/>
    <n v="6"/>
    <n v="6"/>
    <n v="1076.74"/>
    <n v="914"/>
    <n v="162.74"/>
  </r>
  <r>
    <d v="2018-03-12T00:00:00"/>
    <s v="casa_conforto"/>
    <x v="44"/>
    <n v="7"/>
    <n v="7"/>
    <n v="1025.6600000000001"/>
    <n v="839.49"/>
    <n v="186.17"/>
  </r>
  <r>
    <d v="2018-03-12T00:00:00"/>
    <s v="climatizacao"/>
    <x v="29"/>
    <n v="6"/>
    <n v="7"/>
    <n v="984.44"/>
    <n v="831.7"/>
    <n v="152.74"/>
  </r>
  <r>
    <d v="2018-03-12T00:00:00"/>
    <s v="consoles_games"/>
    <x v="7"/>
    <n v="11"/>
    <n v="12"/>
    <n v="905.72"/>
    <n v="663.2"/>
    <n v="242.52"/>
  </r>
  <r>
    <d v="2018-03-12T00:00:00"/>
    <s v="alimentos"/>
    <x v="39"/>
    <n v="10"/>
    <n v="12"/>
    <n v="808.24"/>
    <n v="638.44000000000005"/>
    <n v="169.8"/>
  </r>
  <r>
    <d v="2018-03-12T00:00:00"/>
    <s v="alimentos_bebidas"/>
    <x v="57"/>
    <n v="2"/>
    <n v="2"/>
    <n v="792.62"/>
    <n v="757"/>
    <n v="35.619999999999997"/>
  </r>
  <r>
    <d v="2018-03-12T00:00:00"/>
    <s v="construcao_ferramentas_iluminacao"/>
    <x v="68"/>
    <n v="3"/>
    <n v="3"/>
    <n v="746.42"/>
    <n v="575.9"/>
    <n v="170.52"/>
  </r>
  <r>
    <d v="2018-03-12T00:00:00"/>
    <s v="cine_foto"/>
    <x v="52"/>
    <n v="4"/>
    <n v="5"/>
    <n v="545.19000000000005"/>
    <n v="453.79"/>
    <n v="91.4"/>
  </r>
  <r>
    <d v="2018-03-12T00:00:00"/>
    <s v="construcao_ferramentas_jardim"/>
    <x v="47"/>
    <n v="3"/>
    <n v="3"/>
    <n v="412.79"/>
    <n v="356.7"/>
    <n v="56.09"/>
  </r>
  <r>
    <d v="2018-03-12T00:00:00"/>
    <s v="casa_construcao"/>
    <x v="48"/>
    <n v="4"/>
    <n v="5"/>
    <n v="408.48"/>
    <n v="318.55"/>
    <n v="89.93"/>
  </r>
  <r>
    <d v="2018-03-12T00:00:00"/>
    <s v="industria_comercio_e_negocios"/>
    <x v="53"/>
    <n v="3"/>
    <n v="3"/>
    <n v="366.94"/>
    <n v="287"/>
    <n v="79.94"/>
  </r>
  <r>
    <d v="2018-03-12T00:00:00"/>
    <s v="fashion_calcados"/>
    <x v="28"/>
    <n v="3"/>
    <n v="3"/>
    <n v="347.67"/>
    <n v="282.3"/>
    <n v="65.37"/>
  </r>
  <r>
    <d v="2018-03-12T00:00:00"/>
    <s v="moveis_quarto"/>
    <x v="6"/>
    <n v="1"/>
    <n v="1"/>
    <n v="275.69"/>
    <n v="259"/>
    <n v="16.690000000000001"/>
  </r>
  <r>
    <d v="2018-03-12T00:00:00"/>
    <s v="tablets_impressao_imagem"/>
    <x v="42"/>
    <n v="1"/>
    <n v="2"/>
    <n v="225.08"/>
    <n v="205.8"/>
    <n v="19.28"/>
  </r>
  <r>
    <d v="2018-03-12T00:00:00"/>
    <s v="bebidas"/>
    <x v="54"/>
    <n v="3"/>
    <n v="3"/>
    <n v="184.77"/>
    <n v="134.97999999999999"/>
    <n v="49.79"/>
  </r>
  <r>
    <d v="2018-03-12T00:00:00"/>
    <s v="livros_importados"/>
    <x v="61"/>
    <n v="1"/>
    <n v="2"/>
    <n v="170.6"/>
    <n v="154"/>
    <n v="16.600000000000001"/>
  </r>
  <r>
    <d v="2018-03-12T00:00:00"/>
    <s v="sinalizacao_e_seguranca"/>
    <x v="58"/>
    <n v="2"/>
    <n v="3"/>
    <n v="154.08000000000001"/>
    <n v="119.9"/>
    <n v="34.18"/>
  </r>
  <r>
    <d v="2018-03-12T00:00:00"/>
    <s v="moveis_colchao_e_estofado"/>
    <x v="62"/>
    <n v="1"/>
    <n v="1"/>
    <n v="148.97"/>
    <n v="110"/>
    <n v="38.97"/>
  </r>
  <r>
    <d v="2018-03-12T00:00:00"/>
    <s v="telefonia_fixa"/>
    <x v="11"/>
    <n v="1"/>
    <n v="1"/>
    <n v="139.71"/>
    <n v="119.9"/>
    <n v="19.809999999999999"/>
  </r>
  <r>
    <d v="2018-03-12T00:00:00"/>
    <s v="livros_tecnicos"/>
    <x v="51"/>
    <n v="2"/>
    <n v="2"/>
    <n v="129.31"/>
    <n v="102"/>
    <n v="27.31"/>
  </r>
  <r>
    <d v="2018-03-12T00:00:00"/>
    <s v="artes"/>
    <x v="56"/>
    <n v="1"/>
    <n v="1"/>
    <n v="113.11"/>
    <n v="89.9"/>
    <n v="23.21"/>
  </r>
  <r>
    <d v="2018-03-12T00:00:00"/>
    <s v="fashion_esporte"/>
    <x v="55"/>
    <n v="1"/>
    <n v="1"/>
    <n v="97.39"/>
    <n v="89.9"/>
    <n v="7.49"/>
  </r>
  <r>
    <d v="2018-03-12T00:00:00"/>
    <s v="construcao_ferramentas_ferramentas"/>
    <x v="60"/>
    <n v="1"/>
    <n v="1"/>
    <n v="56.98"/>
    <n v="29.9"/>
    <n v="27.08"/>
  </r>
  <r>
    <d v="2018-03-12T00:00:00"/>
    <s v="flores"/>
    <x v="70"/>
    <n v="1"/>
    <n v="1"/>
    <n v="43.6"/>
    <n v="29.89"/>
    <n v="13.71"/>
  </r>
  <r>
    <d v="2018-03-12T00:00:00"/>
    <s v="dvds_blu_ray"/>
    <x v="45"/>
    <n v="1"/>
    <n v="1"/>
    <n v="41.96"/>
    <n v="24.9"/>
    <n v="17.059999999999999"/>
  </r>
  <r>
    <d v="2018-03-12T00:00:00"/>
    <s v="market_place"/>
    <x v="24"/>
    <n v="1"/>
    <n v="1"/>
    <n v="36.22"/>
    <n v="27.93"/>
    <n v="8.2899999999999991"/>
  </r>
  <r>
    <d v="2018-03-19T00:00:00"/>
    <s v="relogios_presentes"/>
    <x v="5"/>
    <n v="90"/>
    <n v="93"/>
    <n v="25278.58"/>
    <n v="23273.759999999998"/>
    <n v="2004.82"/>
  </r>
  <r>
    <d v="2018-03-19T00:00:00"/>
    <s v="informatica_acessorios"/>
    <x v="19"/>
    <n v="150"/>
    <n v="181"/>
    <n v="23648.04"/>
    <n v="20288.78"/>
    <n v="3359.26"/>
  </r>
  <r>
    <d v="2018-03-19T00:00:00"/>
    <s v="cama_mesa_banho"/>
    <x v="9"/>
    <n v="164"/>
    <n v="210"/>
    <n v="20510.14"/>
    <n v="16763.490000000002"/>
    <n v="3746.65"/>
  </r>
  <r>
    <d v="2018-03-19T00:00:00"/>
    <s v="esporte_lazer"/>
    <x v="16"/>
    <n v="131"/>
    <n v="157"/>
    <n v="18495.46"/>
    <n v="15470.8"/>
    <n v="3024.66"/>
  </r>
  <r>
    <d v="2018-03-19T00:00:00"/>
    <s v="beleza_saude"/>
    <x v="0"/>
    <n v="127"/>
    <n v="139"/>
    <n v="16442.82"/>
    <n v="14177.81"/>
    <n v="2265.0100000000002"/>
  </r>
  <r>
    <d v="2018-03-19T00:00:00"/>
    <s v="bebes"/>
    <x v="13"/>
    <n v="54"/>
    <n v="57"/>
    <n v="14529.8"/>
    <n v="13049.57"/>
    <n v="1480.23"/>
  </r>
  <r>
    <d v="2018-03-19T00:00:00"/>
    <s v="moveis_decoracao"/>
    <x v="10"/>
    <n v="103"/>
    <n v="129"/>
    <n v="13943.13"/>
    <n v="11028.03"/>
    <n v="2915.1"/>
  </r>
  <r>
    <d v="2018-03-19T00:00:00"/>
    <s v="automotivo"/>
    <x v="12"/>
    <n v="86"/>
    <n v="93"/>
    <n v="12180.2"/>
    <n v="10019.92"/>
    <n v="2160.2800000000002"/>
  </r>
  <r>
    <d v="2018-03-19T00:00:00"/>
    <s v="cool_stuff"/>
    <x v="1"/>
    <n v="61"/>
    <n v="66"/>
    <n v="11748.95"/>
    <n v="10324.25"/>
    <n v="1424.7"/>
  </r>
  <r>
    <d v="2018-03-19T00:00:00"/>
    <s v="utilidades_domesticas"/>
    <x v="17"/>
    <n v="84"/>
    <n v="111"/>
    <n v="11005.13"/>
    <n v="8470.57"/>
    <n v="2534.56"/>
  </r>
  <r>
    <d v="2018-03-19T00:00:00"/>
    <s v="telefonia"/>
    <x v="20"/>
    <n v="85"/>
    <n v="86"/>
    <n v="10845.48"/>
    <n v="9410.4699999999993"/>
    <n v="1435.01"/>
  </r>
  <r>
    <d v="2018-03-19T00:00:00"/>
    <s v="ferramentas_jardim"/>
    <x v="2"/>
    <n v="47"/>
    <n v="60"/>
    <n v="8425.94"/>
    <n v="6724.61"/>
    <n v="1701.33"/>
  </r>
  <r>
    <d v="2018-03-19T00:00:00"/>
    <s v="brinquedos"/>
    <x v="4"/>
    <n v="48"/>
    <n v="50"/>
    <n v="6721.8"/>
    <n v="5807.6"/>
    <n v="914.2"/>
  </r>
  <r>
    <d v="2018-03-19T00:00:00"/>
    <s v="moveis_escritorio"/>
    <x v="31"/>
    <n v="22"/>
    <n v="30"/>
    <n v="6156.98"/>
    <n v="4515.96"/>
    <n v="1641.02"/>
  </r>
  <r>
    <d v="2018-03-19T00:00:00"/>
    <s v="pet_shop"/>
    <x v="8"/>
    <n v="30"/>
    <n v="37"/>
    <n v="5551.8"/>
    <n v="4746.84"/>
    <n v="804.96"/>
  </r>
  <r>
    <d v="2018-03-19T00:00:00"/>
    <s v="perfumaria"/>
    <x v="26"/>
    <n v="43"/>
    <n v="47"/>
    <n v="5180.1499999999996"/>
    <n v="4397.83"/>
    <n v="782.32"/>
  </r>
  <r>
    <d v="2018-03-19T00:00:00"/>
    <s v="eletrodomesticos"/>
    <x v="49"/>
    <n v="23"/>
    <n v="23"/>
    <n v="4551.95"/>
    <n v="4022.94"/>
    <n v="529.01"/>
  </r>
  <r>
    <d v="2018-03-19T00:00:00"/>
    <s v="unknown"/>
    <x v="22"/>
    <n v="31"/>
    <n v="32"/>
    <n v="4283.32"/>
    <n v="3711.54"/>
    <n v="571.78"/>
  </r>
  <r>
    <d v="2018-03-19T00:00:00"/>
    <s v="instrumentos_musicais"/>
    <x v="33"/>
    <n v="17"/>
    <n v="20"/>
    <n v="3986.04"/>
    <n v="3464.23"/>
    <n v="521.80999999999995"/>
  </r>
  <r>
    <d v="2018-03-19T00:00:00"/>
    <s v="eletronicos"/>
    <x v="21"/>
    <n v="53"/>
    <n v="56"/>
    <n v="3826.14"/>
    <n v="2873.78"/>
    <n v="952.36"/>
  </r>
  <r>
    <d v="2018-03-19T00:00:00"/>
    <s v="papelaria"/>
    <x v="15"/>
    <n v="38"/>
    <n v="42"/>
    <n v="3739.29"/>
    <n v="3042.78"/>
    <n v="696.51"/>
  </r>
  <r>
    <d v="2018-03-19T00:00:00"/>
    <s v="audio"/>
    <x v="46"/>
    <n v="9"/>
    <n v="10"/>
    <n v="3622.79"/>
    <n v="3430.18"/>
    <n v="192.61"/>
  </r>
  <r>
    <d v="2018-03-19T00:00:00"/>
    <s v="fashion_bolsas_e_acessorios"/>
    <x v="3"/>
    <n v="31"/>
    <n v="32"/>
    <n v="2997.18"/>
    <n v="2410.86"/>
    <n v="586.32000000000005"/>
  </r>
  <r>
    <d v="2018-03-19T00:00:00"/>
    <s v="construcao_ferramentas_construcao"/>
    <x v="43"/>
    <n v="14"/>
    <n v="21"/>
    <n v="2487.11"/>
    <n v="2057.6999999999998"/>
    <n v="429.41"/>
  </r>
  <r>
    <d v="2018-03-19T00:00:00"/>
    <s v="eletroportateis"/>
    <x v="18"/>
    <n v="8"/>
    <n v="8"/>
    <n v="2139.7600000000002"/>
    <n v="2015.8"/>
    <n v="123.96"/>
  </r>
  <r>
    <d v="2018-03-19T00:00:00"/>
    <s v="casa_construcao"/>
    <x v="48"/>
    <n v="10"/>
    <n v="15"/>
    <n v="2126.4699999999998"/>
    <n v="1779.83"/>
    <n v="346.64"/>
  </r>
  <r>
    <d v="2018-03-19T00:00:00"/>
    <s v="consoles_games"/>
    <x v="7"/>
    <n v="9"/>
    <n v="10"/>
    <n v="1956.96"/>
    <n v="1774.4"/>
    <n v="182.56"/>
  </r>
  <r>
    <d v="2018-03-19T00:00:00"/>
    <s v="malas_acessorios"/>
    <x v="32"/>
    <n v="14"/>
    <n v="14"/>
    <n v="1783.96"/>
    <n v="1498.21"/>
    <n v="285.75"/>
  </r>
  <r>
    <d v="2018-03-19T00:00:00"/>
    <s v="agro_industria_e_comercio"/>
    <x v="40"/>
    <n v="7"/>
    <n v="8"/>
    <n v="1566.9"/>
    <n v="1469.5"/>
    <n v="97.4"/>
  </r>
  <r>
    <d v="2018-03-19T00:00:00"/>
    <s v="telefonia_fixa"/>
    <x v="11"/>
    <n v="5"/>
    <n v="7"/>
    <n v="1333.53"/>
    <n v="1170.9000000000001"/>
    <n v="162.63"/>
  </r>
  <r>
    <d v="2018-03-19T00:00:00"/>
    <s v="climatizacao"/>
    <x v="29"/>
    <n v="9"/>
    <n v="9"/>
    <n v="1127.74"/>
    <n v="911.49"/>
    <n v="216.25"/>
  </r>
  <r>
    <d v="2018-03-19T00:00:00"/>
    <s v="eletrodomesticos_2"/>
    <x v="23"/>
    <n v="3"/>
    <n v="3"/>
    <n v="1113.5"/>
    <n v="1032.4000000000001"/>
    <n v="81.099999999999994"/>
  </r>
  <r>
    <d v="2018-03-19T00:00:00"/>
    <s v="industria_comercio_e_negocios"/>
    <x v="53"/>
    <n v="7"/>
    <n v="8"/>
    <n v="1073.3800000000001"/>
    <n v="872.45"/>
    <n v="200.93"/>
  </r>
  <r>
    <d v="2018-03-19T00:00:00"/>
    <s v="construcao_ferramentas_iluminacao"/>
    <x v="68"/>
    <n v="3"/>
    <n v="3"/>
    <n v="909.37"/>
    <n v="750"/>
    <n v="159.37"/>
  </r>
  <r>
    <d v="2018-03-19T00:00:00"/>
    <s v="alimentos_bebidas"/>
    <x v="57"/>
    <n v="3"/>
    <n v="3"/>
    <n v="857.17"/>
    <n v="809.8"/>
    <n v="47.37"/>
  </r>
  <r>
    <d v="2018-03-19T00:00:00"/>
    <s v="portateis_casa_forno_e_cafe"/>
    <x v="66"/>
    <n v="1"/>
    <n v="1"/>
    <n v="818.4"/>
    <n v="750"/>
    <n v="68.400000000000006"/>
  </r>
  <r>
    <d v="2018-03-19T00:00:00"/>
    <s v="casa_conforto"/>
    <x v="44"/>
    <n v="4"/>
    <n v="4"/>
    <n v="638"/>
    <n v="498.7"/>
    <n v="139.30000000000001"/>
  </r>
  <r>
    <d v="2018-03-19T00:00:00"/>
    <s v="artigos_de_natal"/>
    <x v="63"/>
    <n v="4"/>
    <n v="4"/>
    <n v="585.28"/>
    <n v="435.2"/>
    <n v="150.08000000000001"/>
  </r>
  <r>
    <d v="2018-03-19T00:00:00"/>
    <s v="construcao_ferramentas_ferramentas"/>
    <x v="60"/>
    <n v="4"/>
    <n v="5"/>
    <n v="582.74"/>
    <n v="475.8"/>
    <n v="106.94"/>
  </r>
  <r>
    <d v="2018-03-19T00:00:00"/>
    <s v="alimentos"/>
    <x v="39"/>
    <n v="10"/>
    <n v="10"/>
    <n v="560.05999999999995"/>
    <n v="403.96"/>
    <n v="156.1"/>
  </r>
  <r>
    <d v="2018-03-19T00:00:00"/>
    <s v="market_place"/>
    <x v="24"/>
    <n v="4"/>
    <n v="5"/>
    <n v="498.57"/>
    <n v="388.6"/>
    <n v="109.97"/>
  </r>
  <r>
    <d v="2018-03-19T00:00:00"/>
    <s v="livros_tecnicos"/>
    <x v="51"/>
    <n v="7"/>
    <n v="7"/>
    <n v="421.76"/>
    <n v="274.77"/>
    <n v="146.99"/>
  </r>
  <r>
    <d v="2018-03-19T00:00:00"/>
    <s v="moveis_cozinha_area_de_servico_jantar_e_jardim"/>
    <x v="36"/>
    <n v="3"/>
    <n v="3"/>
    <n v="391.42"/>
    <n v="303.89999999999998"/>
    <n v="87.52"/>
  </r>
  <r>
    <d v="2018-03-19T00:00:00"/>
    <s v="sinalizacao_e_seguranca"/>
    <x v="58"/>
    <n v="1"/>
    <n v="1"/>
    <n v="378.39"/>
    <n v="358"/>
    <n v="20.39"/>
  </r>
  <r>
    <d v="2018-03-19T00:00:00"/>
    <s v="moveis_sala"/>
    <x v="30"/>
    <n v="3"/>
    <n v="3"/>
    <n v="370.18"/>
    <n v="289.76"/>
    <n v="80.42"/>
  </r>
  <r>
    <d v="2018-03-19T00:00:00"/>
    <s v="construcao_ferramentas_seguranca"/>
    <x v="50"/>
    <n v="1"/>
    <n v="6"/>
    <n v="311.10000000000002"/>
    <n v="174"/>
    <n v="137.1"/>
  </r>
  <r>
    <d v="2018-03-19T00:00:00"/>
    <s v="artes"/>
    <x v="56"/>
    <n v="4"/>
    <n v="4"/>
    <n v="308.77999999999997"/>
    <n v="234.6"/>
    <n v="74.180000000000007"/>
  </r>
  <r>
    <d v="2018-03-19T00:00:00"/>
    <s v="livros_interesse_geral"/>
    <x v="35"/>
    <n v="5"/>
    <n v="5"/>
    <n v="286.39999999999998"/>
    <n v="222.3"/>
    <n v="64.099999999999994"/>
  </r>
  <r>
    <d v="2018-03-19T00:00:00"/>
    <s v="moveis_quarto"/>
    <x v="6"/>
    <n v="2"/>
    <n v="2"/>
    <n v="254.3"/>
    <n v="199.8"/>
    <n v="54.5"/>
  </r>
  <r>
    <d v="2018-03-19T00:00:00"/>
    <s v="fashion_calcados"/>
    <x v="28"/>
    <n v="3"/>
    <n v="3"/>
    <n v="232.27"/>
    <n v="171.7"/>
    <n v="60.57"/>
  </r>
  <r>
    <d v="2018-03-19T00:00:00"/>
    <s v="cine_foto"/>
    <x v="52"/>
    <n v="1"/>
    <n v="1"/>
    <n v="192.76"/>
    <n v="169"/>
    <n v="23.76"/>
  </r>
  <r>
    <d v="2018-03-19T00:00:00"/>
    <s v="bebidas"/>
    <x v="54"/>
    <n v="4"/>
    <n v="4"/>
    <n v="176.73"/>
    <n v="119.98"/>
    <n v="56.75"/>
  </r>
  <r>
    <d v="2018-03-19T00:00:00"/>
    <s v="construcao_ferramentas_jardim"/>
    <x v="47"/>
    <n v="4"/>
    <n v="4"/>
    <n v="166.73"/>
    <n v="104.69"/>
    <n v="62.04"/>
  </r>
  <r>
    <d v="2018-03-19T00:00:00"/>
    <s v="fashion_roupa_feminina"/>
    <x v="37"/>
    <n v="1"/>
    <n v="4"/>
    <n v="154.52000000000001"/>
    <n v="119.96"/>
    <n v="34.56"/>
  </r>
  <r>
    <d v="2018-03-19T00:00:00"/>
    <s v="moveis_colchao_e_estofado"/>
    <x v="62"/>
    <n v="1"/>
    <n v="1"/>
    <n v="148.97"/>
    <n v="110"/>
    <n v="38.97"/>
  </r>
  <r>
    <d v="2018-03-19T00:00:00"/>
    <s v="livros_importados"/>
    <x v="61"/>
    <n v="1"/>
    <n v="1"/>
    <n v="114.09"/>
    <n v="105"/>
    <n v="9.09"/>
  </r>
  <r>
    <d v="2018-03-19T00:00:00"/>
    <s v="fashion_underwear_e_moda_praia"/>
    <x v="27"/>
    <n v="1"/>
    <n v="1"/>
    <n v="72.760000000000005"/>
    <n v="59.9"/>
    <n v="12.86"/>
  </r>
  <r>
    <d v="2018-03-19T00:00:00"/>
    <s v="dvds_blu_ray"/>
    <x v="45"/>
    <n v="1"/>
    <n v="1"/>
    <n v="47.75"/>
    <n v="24.9"/>
    <n v="22.85"/>
  </r>
  <r>
    <d v="2018-03-19T00:00:00"/>
    <s v="fashion_roupa_infanto_juvenil"/>
    <x v="65"/>
    <n v="1"/>
    <n v="1"/>
    <n v="46.42"/>
    <n v="39.99"/>
    <n v="6.43"/>
  </r>
  <r>
    <d v="2018-03-19T00:00:00"/>
    <s v="flores"/>
    <x v="70"/>
    <n v="1"/>
    <n v="1"/>
    <n v="43.6"/>
    <n v="29.89"/>
    <n v="13.71"/>
  </r>
  <r>
    <d v="2018-03-19T00:00:00"/>
    <s v="musica"/>
    <x v="14"/>
    <n v="1"/>
    <n v="1"/>
    <n v="40.19"/>
    <n v="24.97"/>
    <n v="15.22"/>
  </r>
  <r>
    <d v="2018-03-26T00:00:00"/>
    <s v="relogios_presentes"/>
    <x v="5"/>
    <n v="76"/>
    <n v="77"/>
    <n v="19261.34"/>
    <n v="17595.48"/>
    <n v="1665.86"/>
  </r>
  <r>
    <d v="2018-03-26T00:00:00"/>
    <s v="informatica_acessorios"/>
    <x v="19"/>
    <n v="131"/>
    <n v="154"/>
    <n v="19222.240000000002"/>
    <n v="16234.12"/>
    <n v="2988.12"/>
  </r>
  <r>
    <d v="2018-03-26T00:00:00"/>
    <s v="esporte_lazer"/>
    <x v="16"/>
    <n v="129"/>
    <n v="149"/>
    <n v="18092.91"/>
    <n v="15476.13"/>
    <n v="2616.7800000000002"/>
  </r>
  <r>
    <d v="2018-03-26T00:00:00"/>
    <s v="cama_mesa_banho"/>
    <x v="9"/>
    <n v="137"/>
    <n v="162"/>
    <n v="17578.759999999998"/>
    <n v="14516.33"/>
    <n v="3062.43"/>
  </r>
  <r>
    <d v="2018-03-26T00:00:00"/>
    <s v="beleza_saude"/>
    <x v="0"/>
    <n v="121"/>
    <n v="131"/>
    <n v="16265.44"/>
    <n v="13846.27"/>
    <n v="2419.17"/>
  </r>
  <r>
    <d v="2018-03-26T00:00:00"/>
    <s v="automotivo"/>
    <x v="12"/>
    <n v="69"/>
    <n v="72"/>
    <n v="11467.66"/>
    <n v="9852"/>
    <n v="1615.66"/>
  </r>
  <r>
    <d v="2018-03-26T00:00:00"/>
    <s v="moveis_decoracao"/>
    <x v="10"/>
    <n v="87"/>
    <n v="120"/>
    <n v="11445.62"/>
    <n v="8955.24"/>
    <n v="2490.38"/>
  </r>
  <r>
    <d v="2018-03-26T00:00:00"/>
    <s v="bebes"/>
    <x v="13"/>
    <n v="44"/>
    <n v="45"/>
    <n v="11428.92"/>
    <n v="10466.379999999999"/>
    <n v="962.54"/>
  </r>
  <r>
    <d v="2018-03-26T00:00:00"/>
    <s v="moveis_escritorio"/>
    <x v="31"/>
    <n v="32"/>
    <n v="45"/>
    <n v="8846.7099999999991"/>
    <n v="7365.1"/>
    <n v="1481.61"/>
  </r>
  <r>
    <d v="2018-03-26T00:00:00"/>
    <s v="cool_stuff"/>
    <x v="1"/>
    <n v="47"/>
    <n v="49"/>
    <n v="8704.99"/>
    <n v="7506.83"/>
    <n v="1198.1600000000001"/>
  </r>
  <r>
    <d v="2018-03-26T00:00:00"/>
    <s v="ferramentas_jardim"/>
    <x v="2"/>
    <n v="52"/>
    <n v="64"/>
    <n v="8083.67"/>
    <n v="6732.23"/>
    <n v="1351.44"/>
  </r>
  <r>
    <d v="2018-03-26T00:00:00"/>
    <s v="utilidades_domesticas"/>
    <x v="17"/>
    <n v="67"/>
    <n v="75"/>
    <n v="7710.1"/>
    <n v="6269.46"/>
    <n v="1440.64"/>
  </r>
  <r>
    <d v="2018-03-26T00:00:00"/>
    <s v="brinquedos"/>
    <x v="4"/>
    <n v="42"/>
    <n v="44"/>
    <n v="5637.66"/>
    <n v="4847.6499999999996"/>
    <n v="790.01"/>
  </r>
  <r>
    <d v="2018-03-26T00:00:00"/>
    <s v="consoles_games"/>
    <x v="7"/>
    <n v="9"/>
    <n v="10"/>
    <n v="5548.59"/>
    <n v="5270.05"/>
    <n v="278.54000000000002"/>
  </r>
  <r>
    <d v="2018-03-26T00:00:00"/>
    <s v="telefonia"/>
    <x v="20"/>
    <n v="69"/>
    <n v="77"/>
    <n v="5133.96"/>
    <n v="4124.7700000000004"/>
    <n v="1009.19"/>
  </r>
  <r>
    <d v="2018-03-26T00:00:00"/>
    <s v="eletrodomesticos_2"/>
    <x v="23"/>
    <n v="5"/>
    <n v="5"/>
    <n v="4088.32"/>
    <n v="3883.9"/>
    <n v="204.42"/>
  </r>
  <r>
    <d v="2018-03-26T00:00:00"/>
    <s v="unknown"/>
    <x v="22"/>
    <n v="19"/>
    <n v="21"/>
    <n v="4057.47"/>
    <n v="3493.46"/>
    <n v="564.01"/>
  </r>
  <r>
    <d v="2018-03-26T00:00:00"/>
    <s v="audio"/>
    <x v="46"/>
    <n v="10"/>
    <n v="10"/>
    <n v="3712.54"/>
    <n v="3506.76"/>
    <n v="205.78"/>
  </r>
  <r>
    <d v="2018-03-26T00:00:00"/>
    <s v="pet_shop"/>
    <x v="8"/>
    <n v="23"/>
    <n v="26"/>
    <n v="3501.58"/>
    <n v="2867.78"/>
    <n v="633.79999999999995"/>
  </r>
  <r>
    <d v="2018-03-26T00:00:00"/>
    <s v="portateis_casa_forno_e_cafe"/>
    <x v="66"/>
    <n v="3"/>
    <n v="3"/>
    <n v="3409.96"/>
    <n v="3277"/>
    <n v="132.96"/>
  </r>
  <r>
    <d v="2018-03-26T00:00:00"/>
    <s v="perfumaria"/>
    <x v="26"/>
    <n v="26"/>
    <n v="28"/>
    <n v="3251.93"/>
    <n v="2814.98"/>
    <n v="436.95"/>
  </r>
  <r>
    <d v="2018-03-26T00:00:00"/>
    <s v="papelaria"/>
    <x v="15"/>
    <n v="29"/>
    <n v="34"/>
    <n v="3231.08"/>
    <n v="2613.9899999999998"/>
    <n v="617.09"/>
  </r>
  <r>
    <d v="2018-03-26T00:00:00"/>
    <s v="eletronicos"/>
    <x v="21"/>
    <n v="46"/>
    <n v="49"/>
    <n v="2906.79"/>
    <n v="2061.6999999999998"/>
    <n v="845.09"/>
  </r>
  <r>
    <d v="2018-03-26T00:00:00"/>
    <s v="fashion_bolsas_e_acessorios"/>
    <x v="3"/>
    <n v="29"/>
    <n v="33"/>
    <n v="2757.01"/>
    <n v="2155.4499999999998"/>
    <n v="601.55999999999995"/>
  </r>
  <r>
    <d v="2018-03-26T00:00:00"/>
    <s v="eletroportateis"/>
    <x v="18"/>
    <n v="6"/>
    <n v="7"/>
    <n v="2678.6"/>
    <n v="2558.8000000000002"/>
    <n v="119.8"/>
  </r>
  <r>
    <d v="2018-03-26T00:00:00"/>
    <s v="construcao_ferramentas_construcao"/>
    <x v="43"/>
    <n v="10"/>
    <n v="14"/>
    <n v="2581.38"/>
    <n v="2122.19"/>
    <n v="459.19"/>
  </r>
  <r>
    <d v="2018-03-26T00:00:00"/>
    <s v="construcao_ferramentas_seguranca"/>
    <x v="50"/>
    <n v="4"/>
    <n v="8"/>
    <n v="2423.7399999999998"/>
    <n v="2289.9499999999998"/>
    <n v="133.79"/>
  </r>
  <r>
    <d v="2018-03-26T00:00:00"/>
    <s v="casa_construcao"/>
    <x v="48"/>
    <n v="11"/>
    <n v="13"/>
    <n v="2236.41"/>
    <n v="1915.18"/>
    <n v="321.23"/>
  </r>
  <r>
    <d v="2018-03-26T00:00:00"/>
    <s v="eletrodomesticos"/>
    <x v="49"/>
    <n v="13"/>
    <n v="13"/>
    <n v="1901.2"/>
    <n v="1646.72"/>
    <n v="254.48"/>
  </r>
  <r>
    <d v="2018-03-26T00:00:00"/>
    <s v="instrumentos_musicais"/>
    <x v="33"/>
    <n v="8"/>
    <n v="8"/>
    <n v="1689.54"/>
    <n v="1535.65"/>
    <n v="153.88999999999999"/>
  </r>
  <r>
    <d v="2018-03-26T00:00:00"/>
    <s v="malas_acessorios"/>
    <x v="32"/>
    <n v="9"/>
    <n v="11"/>
    <n v="1610.58"/>
    <n v="1324.89"/>
    <n v="285.69"/>
  </r>
  <r>
    <d v="2018-03-26T00:00:00"/>
    <s v="agro_industria_e_comercio"/>
    <x v="40"/>
    <n v="4"/>
    <n v="5"/>
    <n v="1521.3"/>
    <n v="1430"/>
    <n v="91.3"/>
  </r>
  <r>
    <d v="2018-03-26T00:00:00"/>
    <s v="industria_comercio_e_negocios"/>
    <x v="53"/>
    <n v="10"/>
    <n v="10"/>
    <n v="1206.48"/>
    <n v="992"/>
    <n v="214.48"/>
  </r>
  <r>
    <d v="2018-03-26T00:00:00"/>
    <s v="moveis_cozinha_area_de_servico_jantar_e_jardim"/>
    <x v="36"/>
    <n v="4"/>
    <n v="4"/>
    <n v="1156.8900000000001"/>
    <n v="907.88"/>
    <n v="249.01"/>
  </r>
  <r>
    <d v="2018-03-26T00:00:00"/>
    <s v="casa_conforto"/>
    <x v="44"/>
    <n v="4"/>
    <n v="4"/>
    <n v="750.32"/>
    <n v="662.79"/>
    <n v="87.53"/>
  </r>
  <r>
    <d v="2018-03-26T00:00:00"/>
    <s v="construcao_ferramentas_iluminacao"/>
    <x v="68"/>
    <n v="3"/>
    <n v="3"/>
    <n v="690.3"/>
    <n v="584"/>
    <n v="106.3"/>
  </r>
  <r>
    <d v="2018-03-26T00:00:00"/>
    <s v="telefonia_fixa"/>
    <x v="11"/>
    <n v="4"/>
    <n v="4"/>
    <n v="524.66"/>
    <n v="470.79"/>
    <n v="53.87"/>
  </r>
  <r>
    <d v="2018-03-26T00:00:00"/>
    <s v="fashion_calcados"/>
    <x v="28"/>
    <n v="3"/>
    <n v="3"/>
    <n v="519.96"/>
    <n v="457.5"/>
    <n v="62.46"/>
  </r>
  <r>
    <d v="2018-03-26T00:00:00"/>
    <s v="construcao_ferramentas_ferramentas"/>
    <x v="60"/>
    <n v="3"/>
    <n v="3"/>
    <n v="515.04999999999995"/>
    <n v="425.6"/>
    <n v="89.45"/>
  </r>
  <r>
    <d v="2018-03-26T00:00:00"/>
    <s v="moveis_sala"/>
    <x v="30"/>
    <n v="3"/>
    <n v="3"/>
    <n v="505.12"/>
    <n v="397.93"/>
    <n v="107.19"/>
  </r>
  <r>
    <d v="2018-03-26T00:00:00"/>
    <s v="climatizacao"/>
    <x v="29"/>
    <n v="4"/>
    <n v="4"/>
    <n v="486.02"/>
    <n v="409.69"/>
    <n v="76.33"/>
  </r>
  <r>
    <d v="2018-03-26T00:00:00"/>
    <s v="livros_interesse_geral"/>
    <x v="35"/>
    <n v="7"/>
    <n v="7"/>
    <n v="456.91"/>
    <n v="358.84"/>
    <n v="98.07"/>
  </r>
  <r>
    <d v="2018-03-26T00:00:00"/>
    <s v="la_cuisine"/>
    <x v="59"/>
    <n v="1"/>
    <n v="1"/>
    <n v="426.7"/>
    <n v="389"/>
    <n v="37.700000000000003"/>
  </r>
  <r>
    <d v="2018-03-26T00:00:00"/>
    <s v="bebidas"/>
    <x v="54"/>
    <n v="6"/>
    <n v="7"/>
    <n v="361.45"/>
    <n v="275.8"/>
    <n v="85.65"/>
  </r>
  <r>
    <d v="2018-03-26T00:00:00"/>
    <s v="musica"/>
    <x v="14"/>
    <n v="1"/>
    <n v="1"/>
    <n v="322.17"/>
    <n v="299"/>
    <n v="23.17"/>
  </r>
  <r>
    <d v="2018-03-26T00:00:00"/>
    <s v="artigos_de_festas"/>
    <x v="69"/>
    <n v="1"/>
    <n v="1"/>
    <n v="292.88"/>
    <n v="231.2"/>
    <n v="61.68"/>
  </r>
  <r>
    <d v="2018-03-26T00:00:00"/>
    <s v="construcao_ferramentas_jardim"/>
    <x v="47"/>
    <n v="2"/>
    <n v="2"/>
    <n v="270.92"/>
    <n v="237.8"/>
    <n v="33.119999999999997"/>
  </r>
  <r>
    <d v="2018-03-26T00:00:00"/>
    <s v="alimentos"/>
    <x v="39"/>
    <n v="5"/>
    <n v="5"/>
    <n v="262.43"/>
    <n v="197.64"/>
    <n v="64.790000000000006"/>
  </r>
  <r>
    <d v="2018-03-26T00:00:00"/>
    <s v="artigos_de_natal"/>
    <x v="63"/>
    <n v="3"/>
    <n v="3"/>
    <n v="260.52999999999997"/>
    <n v="171.42"/>
    <n v="89.11"/>
  </r>
  <r>
    <d v="2018-03-26T00:00:00"/>
    <s v="market_place"/>
    <x v="24"/>
    <n v="4"/>
    <n v="4"/>
    <n v="240.18"/>
    <n v="186.72"/>
    <n v="53.46"/>
  </r>
  <r>
    <d v="2018-03-26T00:00:00"/>
    <s v="fraldas_higiene"/>
    <x v="71"/>
    <n v="1"/>
    <n v="5"/>
    <n v="193.55"/>
    <n v="125"/>
    <n v="68.55"/>
  </r>
  <r>
    <d v="2018-03-26T00:00:00"/>
    <s v="alimentos_bebidas"/>
    <x v="57"/>
    <n v="3"/>
    <n v="3"/>
    <n v="181.23"/>
    <n v="142.9"/>
    <n v="38.33"/>
  </r>
  <r>
    <d v="2018-03-26T00:00:00"/>
    <s v="cine_foto"/>
    <x v="52"/>
    <n v="1"/>
    <n v="1"/>
    <n v="108.59"/>
    <n v="89"/>
    <n v="19.59"/>
  </r>
  <r>
    <d v="2018-03-26T00:00:00"/>
    <s v="sinalizacao_e_seguranca"/>
    <x v="58"/>
    <n v="1"/>
    <n v="1"/>
    <n v="85.35"/>
    <n v="68.900000000000006"/>
    <n v="16.45"/>
  </r>
  <r>
    <d v="2018-03-26T00:00:00"/>
    <s v="livros_tecnicos"/>
    <x v="51"/>
    <n v="2"/>
    <n v="2"/>
    <n v="75.930000000000007"/>
    <n v="34.85"/>
    <n v="41.08"/>
  </r>
  <r>
    <d v="2018-03-26T00:00:00"/>
    <s v="dvds_blu_ray"/>
    <x v="45"/>
    <n v="1"/>
    <n v="1"/>
    <n v="75.75"/>
    <n v="24.9"/>
    <n v="50.85"/>
  </r>
  <r>
    <d v="2018-03-26T00:00:00"/>
    <s v="flores"/>
    <x v="70"/>
    <n v="1"/>
    <n v="1"/>
    <n v="49.21"/>
    <n v="29.89"/>
    <n v="19.32"/>
  </r>
  <r>
    <d v="2018-03-26T00:00:00"/>
    <s v="artes"/>
    <x v="56"/>
    <n v="1"/>
    <n v="1"/>
    <n v="19.39"/>
    <n v="12"/>
    <n v="7.39"/>
  </r>
  <r>
    <d v="2018-04-02T00:00:00"/>
    <s v="informatica_acessorios"/>
    <x v="19"/>
    <n v="127"/>
    <n v="152"/>
    <n v="22567.29"/>
    <n v="19650.75"/>
    <n v="2916.54"/>
  </r>
  <r>
    <d v="2018-04-02T00:00:00"/>
    <s v="beleza_saude"/>
    <x v="0"/>
    <n v="129"/>
    <n v="144"/>
    <n v="22084.17"/>
    <n v="19282.95"/>
    <n v="2801.22"/>
  </r>
  <r>
    <d v="2018-04-02T00:00:00"/>
    <s v="cama_mesa_banho"/>
    <x v="9"/>
    <n v="147"/>
    <n v="170"/>
    <n v="20669.89"/>
    <n v="17195.48"/>
    <n v="3474.41"/>
  </r>
  <r>
    <d v="2018-04-02T00:00:00"/>
    <s v="esporte_lazer"/>
    <x v="16"/>
    <n v="135"/>
    <n v="158"/>
    <n v="20314.43"/>
    <n v="17424.84"/>
    <n v="2889.59"/>
  </r>
  <r>
    <d v="2018-04-02T00:00:00"/>
    <s v="relogios_presentes"/>
    <x v="5"/>
    <n v="89"/>
    <n v="91"/>
    <n v="20253.41"/>
    <n v="18514.669999999998"/>
    <n v="1738.74"/>
  </r>
  <r>
    <d v="2018-04-02T00:00:00"/>
    <s v="moveis_decoracao"/>
    <x v="10"/>
    <n v="104"/>
    <n v="138"/>
    <n v="16239"/>
    <n v="13187"/>
    <n v="3052"/>
  </r>
  <r>
    <d v="2018-04-02T00:00:00"/>
    <s v="automotivo"/>
    <x v="12"/>
    <n v="84"/>
    <n v="87"/>
    <n v="14167.35"/>
    <n v="12369.41"/>
    <n v="1797.94"/>
  </r>
  <r>
    <d v="2018-04-02T00:00:00"/>
    <s v="bebes"/>
    <x v="13"/>
    <n v="44"/>
    <n v="44"/>
    <n v="10382.530000000001"/>
    <n v="9098.06"/>
    <n v="1284.47"/>
  </r>
  <r>
    <d v="2018-04-02T00:00:00"/>
    <s v="cool_stuff"/>
    <x v="1"/>
    <n v="50"/>
    <n v="50"/>
    <n v="9755.6200000000008"/>
    <n v="8399.07"/>
    <n v="1356.55"/>
  </r>
  <r>
    <d v="2018-04-02T00:00:00"/>
    <s v="utilidades_domesticas"/>
    <x v="17"/>
    <n v="75"/>
    <n v="79"/>
    <n v="9186.69"/>
    <n v="7386.79"/>
    <n v="1799.9"/>
  </r>
  <r>
    <d v="2018-04-02T00:00:00"/>
    <s v="brinquedos"/>
    <x v="4"/>
    <n v="44"/>
    <n v="49"/>
    <n v="6754.8"/>
    <n v="5798.87"/>
    <n v="955.93"/>
  </r>
  <r>
    <d v="2018-04-02T00:00:00"/>
    <s v="moveis_escritorio"/>
    <x v="31"/>
    <n v="16"/>
    <n v="31"/>
    <n v="6257.58"/>
    <n v="4527"/>
    <n v="1730.58"/>
  </r>
  <r>
    <d v="2018-04-02T00:00:00"/>
    <s v="ferramentas_jardim"/>
    <x v="2"/>
    <n v="38"/>
    <n v="41"/>
    <n v="5979.34"/>
    <n v="5056.53"/>
    <n v="922.81"/>
  </r>
  <r>
    <d v="2018-04-02T00:00:00"/>
    <s v="construcao_ferramentas_construcao"/>
    <x v="43"/>
    <n v="15"/>
    <n v="21"/>
    <n v="5140.6099999999997"/>
    <n v="4649.0200000000004"/>
    <n v="491.59"/>
  </r>
  <r>
    <d v="2018-04-02T00:00:00"/>
    <s v="pet_shop"/>
    <x v="8"/>
    <n v="38"/>
    <n v="40"/>
    <n v="5050.78"/>
    <n v="4242.57"/>
    <n v="808.21"/>
  </r>
  <r>
    <d v="2018-04-02T00:00:00"/>
    <s v="instrumentos_musicais"/>
    <x v="33"/>
    <n v="13"/>
    <n v="15"/>
    <n v="5047.75"/>
    <n v="4714.2"/>
    <n v="333.55"/>
  </r>
  <r>
    <d v="2018-04-02T00:00:00"/>
    <s v="perfumaria"/>
    <x v="26"/>
    <n v="44"/>
    <n v="46"/>
    <n v="5036.63"/>
    <n v="4346.18"/>
    <n v="690.45"/>
  </r>
  <r>
    <d v="2018-04-02T00:00:00"/>
    <s v="eletroportateis"/>
    <x v="18"/>
    <n v="20"/>
    <n v="21"/>
    <n v="4753.04"/>
    <n v="4378.05"/>
    <n v="374.99"/>
  </r>
  <r>
    <d v="2018-04-02T00:00:00"/>
    <s v="eletrodomesticos_2"/>
    <x v="23"/>
    <n v="3"/>
    <n v="3"/>
    <n v="4730.33"/>
    <n v="4605"/>
    <n v="125.33"/>
  </r>
  <r>
    <d v="2018-04-02T00:00:00"/>
    <s v="eletronicos"/>
    <x v="21"/>
    <n v="47"/>
    <n v="48"/>
    <n v="3232.63"/>
    <n v="2493.79"/>
    <n v="738.84"/>
  </r>
  <r>
    <d v="2018-04-02T00:00:00"/>
    <s v="eletrodomesticos"/>
    <x v="49"/>
    <n v="23"/>
    <n v="23"/>
    <n v="3229.56"/>
    <n v="2865.17"/>
    <n v="364.39"/>
  </r>
  <r>
    <d v="2018-04-02T00:00:00"/>
    <s v="telefonia"/>
    <x v="20"/>
    <n v="47"/>
    <n v="50"/>
    <n v="3083.81"/>
    <n v="2350.0700000000002"/>
    <n v="733.74"/>
  </r>
  <r>
    <d v="2018-04-02T00:00:00"/>
    <s v="unknown"/>
    <x v="22"/>
    <n v="27"/>
    <n v="27"/>
    <n v="2939.81"/>
    <n v="2406.15"/>
    <n v="533.66"/>
  </r>
  <r>
    <d v="2018-04-02T00:00:00"/>
    <s v="portateis_casa_forno_e_cafe"/>
    <x v="66"/>
    <n v="3"/>
    <n v="3"/>
    <n v="2917.12"/>
    <n v="2767.99"/>
    <n v="149.13"/>
  </r>
  <r>
    <d v="2018-04-02T00:00:00"/>
    <s v="fashion_bolsas_e_acessorios"/>
    <x v="3"/>
    <n v="29"/>
    <n v="29"/>
    <n v="2577.06"/>
    <n v="2148.06"/>
    <n v="429"/>
  </r>
  <r>
    <d v="2018-04-02T00:00:00"/>
    <s v="papelaria"/>
    <x v="15"/>
    <n v="25"/>
    <n v="33"/>
    <n v="2482.5"/>
    <n v="1965.96"/>
    <n v="516.54"/>
  </r>
  <r>
    <d v="2018-04-02T00:00:00"/>
    <s v="casa_construcao"/>
    <x v="48"/>
    <n v="14"/>
    <n v="17"/>
    <n v="2395.7399999999998"/>
    <n v="2030.28"/>
    <n v="365.46"/>
  </r>
  <r>
    <d v="2018-04-02T00:00:00"/>
    <s v="industria_comercio_e_negocios"/>
    <x v="53"/>
    <n v="15"/>
    <n v="17"/>
    <n v="2085.31"/>
    <n v="1723.47"/>
    <n v="361.84"/>
  </r>
  <r>
    <d v="2018-04-02T00:00:00"/>
    <s v="pcs"/>
    <x v="41"/>
    <n v="2"/>
    <n v="3"/>
    <n v="2078.34"/>
    <n v="1988"/>
    <n v="90.34"/>
  </r>
  <r>
    <d v="2018-04-02T00:00:00"/>
    <s v="climatizacao"/>
    <x v="29"/>
    <n v="6"/>
    <n v="7"/>
    <n v="1607.14"/>
    <n v="1357.5"/>
    <n v="249.64"/>
  </r>
  <r>
    <d v="2018-04-02T00:00:00"/>
    <s v="consoles_games"/>
    <x v="7"/>
    <n v="12"/>
    <n v="14"/>
    <n v="1599.21"/>
    <n v="1347.15"/>
    <n v="252.06"/>
  </r>
  <r>
    <d v="2018-04-02T00:00:00"/>
    <s v="livros_interesse_geral"/>
    <x v="35"/>
    <n v="7"/>
    <n v="8"/>
    <n v="1583.62"/>
    <n v="1447.68"/>
    <n v="135.94"/>
  </r>
  <r>
    <d v="2018-04-02T00:00:00"/>
    <s v="telefonia_fixa"/>
    <x v="11"/>
    <n v="6"/>
    <n v="7"/>
    <n v="1359.08"/>
    <n v="1221.97"/>
    <n v="137.11000000000001"/>
  </r>
  <r>
    <d v="2018-04-02T00:00:00"/>
    <s v="malas_acessorios"/>
    <x v="32"/>
    <n v="9"/>
    <n v="9"/>
    <n v="1246.68"/>
    <n v="994.76"/>
    <n v="251.92"/>
  </r>
  <r>
    <d v="2018-04-02T00:00:00"/>
    <s v="audio"/>
    <x v="46"/>
    <n v="5"/>
    <n v="6"/>
    <n v="1231.47"/>
    <n v="1117.53"/>
    <n v="113.94"/>
  </r>
  <r>
    <d v="2018-04-02T00:00:00"/>
    <s v="moveis_sala"/>
    <x v="30"/>
    <n v="5"/>
    <n v="9"/>
    <n v="1220.4000000000001"/>
    <n v="997.55"/>
    <n v="222.85"/>
  </r>
  <r>
    <d v="2018-04-02T00:00:00"/>
    <s v="agro_industria_e_comercio"/>
    <x v="40"/>
    <n v="3"/>
    <n v="3"/>
    <n v="1019.65"/>
    <n v="935.5"/>
    <n v="84.15"/>
  </r>
  <r>
    <d v="2018-04-02T00:00:00"/>
    <s v="construcao_ferramentas_seguranca"/>
    <x v="50"/>
    <n v="9"/>
    <n v="9"/>
    <n v="968.9"/>
    <n v="771.05"/>
    <n v="197.85"/>
  </r>
  <r>
    <d v="2018-04-02T00:00:00"/>
    <s v="casa_conforto"/>
    <x v="44"/>
    <n v="5"/>
    <n v="5"/>
    <n v="602.84"/>
    <n v="496.6"/>
    <n v="106.24"/>
  </r>
  <r>
    <d v="2018-04-02T00:00:00"/>
    <s v="artes"/>
    <x v="56"/>
    <n v="5"/>
    <n v="5"/>
    <n v="549.14"/>
    <n v="470.9"/>
    <n v="78.239999999999995"/>
  </r>
  <r>
    <d v="2018-04-02T00:00:00"/>
    <s v="livros_tecnicos"/>
    <x v="51"/>
    <n v="4"/>
    <n v="4"/>
    <n v="491.18"/>
    <n v="418.85"/>
    <n v="72.33"/>
  </r>
  <r>
    <d v="2018-04-02T00:00:00"/>
    <s v="construcao_ferramentas_ferramentas"/>
    <x v="60"/>
    <n v="5"/>
    <n v="5"/>
    <n v="465.69"/>
    <n v="379.69"/>
    <n v="86"/>
  </r>
  <r>
    <d v="2018-04-02T00:00:00"/>
    <s v="moveis_quarto"/>
    <x v="6"/>
    <n v="2"/>
    <n v="2"/>
    <n v="461.34"/>
    <n v="388"/>
    <n v="73.34"/>
  </r>
  <r>
    <d v="2018-04-02T00:00:00"/>
    <s v="fashion_calcados"/>
    <x v="28"/>
    <n v="3"/>
    <n v="3"/>
    <n v="432.41"/>
    <n v="345.3"/>
    <n v="87.11"/>
  </r>
  <r>
    <d v="2018-04-02T00:00:00"/>
    <s v="moveis_cozinha_area_de_servico_jantar_e_jardim"/>
    <x v="36"/>
    <n v="1"/>
    <n v="1"/>
    <n v="364.1"/>
    <n v="320"/>
    <n v="44.1"/>
  </r>
  <r>
    <d v="2018-04-02T00:00:00"/>
    <s v="alimentos"/>
    <x v="39"/>
    <n v="5"/>
    <n v="6"/>
    <n v="337.31"/>
    <n v="234.67"/>
    <n v="102.64"/>
  </r>
  <r>
    <d v="2018-04-02T00:00:00"/>
    <s v="construcao_ferramentas_iluminacao"/>
    <x v="68"/>
    <n v="3"/>
    <n v="3"/>
    <n v="277.31"/>
    <n v="239.99"/>
    <n v="37.32"/>
  </r>
  <r>
    <d v="2018-04-02T00:00:00"/>
    <s v="bebidas"/>
    <x v="54"/>
    <n v="4"/>
    <n v="4"/>
    <n v="215.41"/>
    <n v="158.49"/>
    <n v="56.92"/>
  </r>
  <r>
    <d v="2018-04-02T00:00:00"/>
    <s v="alimentos_bebidas"/>
    <x v="57"/>
    <n v="4"/>
    <n v="4"/>
    <n v="204.91"/>
    <n v="141.85"/>
    <n v="63.06"/>
  </r>
  <r>
    <d v="2018-04-02T00:00:00"/>
    <s v="livros_importados"/>
    <x v="61"/>
    <n v="2"/>
    <n v="2"/>
    <n v="191.38"/>
    <n v="174"/>
    <n v="17.38"/>
  </r>
  <r>
    <d v="2018-04-02T00:00:00"/>
    <s v="sinalizacao_e_seguranca"/>
    <x v="58"/>
    <n v="2"/>
    <n v="3"/>
    <n v="178.47"/>
    <n v="93.8"/>
    <n v="84.67"/>
  </r>
  <r>
    <d v="2018-04-02T00:00:00"/>
    <s v="musica"/>
    <x v="14"/>
    <n v="1"/>
    <n v="1"/>
    <n v="169.64"/>
    <n v="149.9"/>
    <n v="19.739999999999998"/>
  </r>
  <r>
    <d v="2018-04-02T00:00:00"/>
    <s v="dvds_blu_ray"/>
    <x v="45"/>
    <n v="1"/>
    <n v="2"/>
    <n v="151.5"/>
    <n v="49.8"/>
    <n v="101.7"/>
  </r>
  <r>
    <d v="2018-04-02T00:00:00"/>
    <s v="construcao_ferramentas_jardim"/>
    <x v="47"/>
    <n v="2"/>
    <n v="3"/>
    <n v="140.19"/>
    <n v="94.78"/>
    <n v="45.41"/>
  </r>
  <r>
    <d v="2018-04-02T00:00:00"/>
    <s v="fashion_esporte"/>
    <x v="55"/>
    <n v="1"/>
    <n v="1"/>
    <n v="105.41"/>
    <n v="89.9"/>
    <n v="15.51"/>
  </r>
  <r>
    <d v="2018-04-02T00:00:00"/>
    <s v="fashion_underwear_e_moda_praia"/>
    <x v="27"/>
    <n v="1"/>
    <n v="1"/>
    <n v="91.08"/>
    <n v="79.900000000000006"/>
    <n v="11.18"/>
  </r>
  <r>
    <d v="2018-04-02T00:00:00"/>
    <s v="cine_foto"/>
    <x v="52"/>
    <n v="1"/>
    <n v="1"/>
    <n v="70.34"/>
    <n v="53.99"/>
    <n v="16.350000000000001"/>
  </r>
  <r>
    <d v="2018-04-02T00:00:00"/>
    <s v="fraldas_higiene"/>
    <x v="71"/>
    <n v="1"/>
    <n v="1"/>
    <n v="56.32"/>
    <n v="37"/>
    <n v="19.32"/>
  </r>
  <r>
    <d v="2018-04-02T00:00:00"/>
    <s v="market_place"/>
    <x v="24"/>
    <n v="2"/>
    <n v="2"/>
    <n v="49.68"/>
    <n v="34.9"/>
    <n v="14.78"/>
  </r>
  <r>
    <d v="2018-04-02T00:00:00"/>
    <s v="artigos_de_natal"/>
    <x v="63"/>
    <n v="1"/>
    <n v="1"/>
    <n v="25.31"/>
    <n v="12.52"/>
    <n v="12.79"/>
  </r>
  <r>
    <d v="2018-04-02T00:00:00"/>
    <s v="casa_conforto_2"/>
    <x v="38"/>
    <n v="1"/>
    <n v="1"/>
    <n v="18.760000000000002"/>
    <n v="12.9"/>
    <n v="5.86"/>
  </r>
  <r>
    <d v="2018-04-09T00:00:00"/>
    <s v="beleza_saude"/>
    <x v="0"/>
    <n v="137"/>
    <n v="162"/>
    <n v="23604.34"/>
    <n v="20621.21"/>
    <n v="2983.13"/>
  </r>
  <r>
    <d v="2018-04-09T00:00:00"/>
    <s v="cama_mesa_banho"/>
    <x v="9"/>
    <n v="141"/>
    <n v="179"/>
    <n v="20936.240000000002"/>
    <n v="17441.48"/>
    <n v="3494.76"/>
  </r>
  <r>
    <d v="2018-04-09T00:00:00"/>
    <s v="esporte_lazer"/>
    <x v="16"/>
    <n v="129"/>
    <n v="143"/>
    <n v="19875.990000000002"/>
    <n v="17034.22"/>
    <n v="2841.77"/>
  </r>
  <r>
    <d v="2018-04-09T00:00:00"/>
    <s v="relogios_presentes"/>
    <x v="5"/>
    <n v="71"/>
    <n v="74"/>
    <n v="18978.48"/>
    <n v="17498.650000000001"/>
    <n v="1479.83"/>
  </r>
  <r>
    <d v="2018-04-09T00:00:00"/>
    <s v="moveis_decoracao"/>
    <x v="10"/>
    <n v="100"/>
    <n v="118"/>
    <n v="15061.45"/>
    <n v="12523.99"/>
    <n v="2537.46"/>
  </r>
  <r>
    <d v="2018-04-09T00:00:00"/>
    <s v="automotivo"/>
    <x v="12"/>
    <n v="79"/>
    <n v="87"/>
    <n v="14781.58"/>
    <n v="12893.92"/>
    <n v="1887.66"/>
  </r>
  <r>
    <d v="2018-04-09T00:00:00"/>
    <s v="bebes"/>
    <x v="13"/>
    <n v="61"/>
    <n v="65"/>
    <n v="13816.79"/>
    <n v="12256.87"/>
    <n v="1559.92"/>
  </r>
  <r>
    <d v="2018-04-09T00:00:00"/>
    <s v="utilidades_domesticas"/>
    <x v="17"/>
    <n v="96"/>
    <n v="110"/>
    <n v="12929.56"/>
    <n v="10709.04"/>
    <n v="2220.52"/>
  </r>
  <r>
    <d v="2018-04-09T00:00:00"/>
    <s v="informatica_acessorios"/>
    <x v="19"/>
    <n v="95"/>
    <n v="104"/>
    <n v="12753.48"/>
    <n v="10624.38"/>
    <n v="2129.1"/>
  </r>
  <r>
    <d v="2018-04-09T00:00:00"/>
    <s v="cool_stuff"/>
    <x v="1"/>
    <n v="47"/>
    <n v="54"/>
    <n v="9265.8799999999992"/>
    <n v="7981.59"/>
    <n v="1284.29"/>
  </r>
  <r>
    <d v="2018-04-09T00:00:00"/>
    <s v="eletrodomesticos"/>
    <x v="49"/>
    <n v="37"/>
    <n v="37"/>
    <n v="8865.9"/>
    <n v="7826.56"/>
    <n v="1039.3399999999999"/>
  </r>
  <r>
    <d v="2018-04-09T00:00:00"/>
    <s v="ferramentas_jardim"/>
    <x v="2"/>
    <n v="45"/>
    <n v="50"/>
    <n v="6580.65"/>
    <n v="5370.78"/>
    <n v="1209.8699999999999"/>
  </r>
  <r>
    <d v="2018-04-09T00:00:00"/>
    <s v="instrumentos_musicais"/>
    <x v="33"/>
    <n v="14"/>
    <n v="15"/>
    <n v="6550.28"/>
    <n v="5997.7"/>
    <n v="552.58000000000004"/>
  </r>
  <r>
    <d v="2018-04-09T00:00:00"/>
    <s v="pcs"/>
    <x v="41"/>
    <n v="4"/>
    <n v="5"/>
    <n v="6460.76"/>
    <n v="6046.98"/>
    <n v="413.78"/>
  </r>
  <r>
    <d v="2018-04-09T00:00:00"/>
    <s v="pet_shop"/>
    <x v="8"/>
    <n v="33"/>
    <n v="39"/>
    <n v="5795.99"/>
    <n v="4800.83"/>
    <n v="995.16"/>
  </r>
  <r>
    <d v="2018-04-09T00:00:00"/>
    <s v="eletrodomesticos_2"/>
    <x v="23"/>
    <n v="6"/>
    <n v="6"/>
    <n v="5555.96"/>
    <n v="5237.79"/>
    <n v="318.17"/>
  </r>
  <r>
    <d v="2018-04-09T00:00:00"/>
    <s v="moveis_escritorio"/>
    <x v="31"/>
    <n v="21"/>
    <n v="26"/>
    <n v="5348.4"/>
    <n v="4059.41"/>
    <n v="1288.99"/>
  </r>
  <r>
    <d v="2018-04-09T00:00:00"/>
    <s v="telefonia"/>
    <x v="20"/>
    <n v="57"/>
    <n v="71"/>
    <n v="5175.93"/>
    <n v="4128.6000000000004"/>
    <n v="1047.33"/>
  </r>
  <r>
    <d v="2018-04-09T00:00:00"/>
    <s v="papelaria"/>
    <x v="15"/>
    <n v="34"/>
    <n v="38"/>
    <n v="4599.6400000000003"/>
    <n v="3863.26"/>
    <n v="736.38"/>
  </r>
  <r>
    <d v="2018-04-09T00:00:00"/>
    <s v="perfumaria"/>
    <x v="26"/>
    <n v="36"/>
    <n v="43"/>
    <n v="4226.5600000000004"/>
    <n v="3594.13"/>
    <n v="632.42999999999995"/>
  </r>
  <r>
    <d v="2018-04-09T00:00:00"/>
    <s v="unknown"/>
    <x v="22"/>
    <n v="26"/>
    <n v="27"/>
    <n v="3606.8"/>
    <n v="3122.02"/>
    <n v="484.78"/>
  </r>
  <r>
    <d v="2018-04-09T00:00:00"/>
    <s v="eletroportateis"/>
    <x v="18"/>
    <n v="16"/>
    <n v="20"/>
    <n v="3592.27"/>
    <n v="3204.11"/>
    <n v="388.16"/>
  </r>
  <r>
    <d v="2018-04-09T00:00:00"/>
    <s v="eletronicos"/>
    <x v="21"/>
    <n v="43"/>
    <n v="45"/>
    <n v="3458.12"/>
    <n v="2725.93"/>
    <n v="732.19"/>
  </r>
  <r>
    <d v="2018-04-09T00:00:00"/>
    <s v="audio"/>
    <x v="46"/>
    <n v="10"/>
    <n v="10"/>
    <n v="3414.75"/>
    <n v="3240.28"/>
    <n v="174.47"/>
  </r>
  <r>
    <d v="2018-04-09T00:00:00"/>
    <s v="portateis_casa_forno_e_cafe"/>
    <x v="66"/>
    <n v="3"/>
    <n v="3"/>
    <n v="2995.77"/>
    <n v="2828"/>
    <n v="167.77"/>
  </r>
  <r>
    <d v="2018-04-09T00:00:00"/>
    <s v="brinquedos"/>
    <x v="4"/>
    <n v="27"/>
    <n v="27"/>
    <n v="2951.86"/>
    <n v="2486.31"/>
    <n v="465.55"/>
  </r>
  <r>
    <d v="2018-04-09T00:00:00"/>
    <s v="construcao_ferramentas_construcao"/>
    <x v="43"/>
    <n v="15"/>
    <n v="20"/>
    <n v="2554.14"/>
    <n v="1898.01"/>
    <n v="656.13"/>
  </r>
  <r>
    <d v="2018-04-09T00:00:00"/>
    <s v="construcao_ferramentas_iluminacao"/>
    <x v="68"/>
    <n v="12"/>
    <n v="17"/>
    <n v="2317.9499999999998"/>
    <n v="1983"/>
    <n v="334.95"/>
  </r>
  <r>
    <d v="2018-04-09T00:00:00"/>
    <s v="malas_acessorios"/>
    <x v="32"/>
    <n v="13"/>
    <n v="14"/>
    <n v="2165.71"/>
    <n v="1886.66"/>
    <n v="279.05"/>
  </r>
  <r>
    <d v="2018-04-09T00:00:00"/>
    <s v="bebidas"/>
    <x v="54"/>
    <n v="11"/>
    <n v="25"/>
    <n v="1810.26"/>
    <n v="1369.86"/>
    <n v="440.4"/>
  </r>
  <r>
    <d v="2018-04-09T00:00:00"/>
    <s v="casa_construcao"/>
    <x v="48"/>
    <n v="11"/>
    <n v="16"/>
    <n v="1609.67"/>
    <n v="1348.31"/>
    <n v="261.36"/>
  </r>
  <r>
    <d v="2018-04-09T00:00:00"/>
    <s v="fashion_bolsas_e_acessorios"/>
    <x v="3"/>
    <n v="17"/>
    <n v="17"/>
    <n v="1542.96"/>
    <n v="1287.95"/>
    <n v="255.01"/>
  </r>
  <r>
    <d v="2018-04-09T00:00:00"/>
    <s v="moveis_cozinha_area_de_servico_jantar_e_jardim"/>
    <x v="36"/>
    <n v="5"/>
    <n v="5"/>
    <n v="1363.85"/>
    <n v="966.69"/>
    <n v="397.16"/>
  </r>
  <r>
    <d v="2018-04-09T00:00:00"/>
    <s v="consoles_games"/>
    <x v="7"/>
    <n v="10"/>
    <n v="11"/>
    <n v="1186.1400000000001"/>
    <n v="995.13"/>
    <n v="191.01"/>
  </r>
  <r>
    <d v="2018-04-09T00:00:00"/>
    <s v="industria_comercio_e_negocios"/>
    <x v="53"/>
    <n v="9"/>
    <n v="9"/>
    <n v="1017.63"/>
    <n v="791"/>
    <n v="226.63"/>
  </r>
  <r>
    <d v="2018-04-09T00:00:00"/>
    <s v="casa_conforto"/>
    <x v="44"/>
    <n v="5"/>
    <n v="5"/>
    <n v="972.2"/>
    <n v="869.6"/>
    <n v="102.6"/>
  </r>
  <r>
    <d v="2018-04-09T00:00:00"/>
    <s v="livros_interesse_geral"/>
    <x v="35"/>
    <n v="5"/>
    <n v="6"/>
    <n v="872.47"/>
    <n v="762.85"/>
    <n v="109.62"/>
  </r>
  <r>
    <d v="2018-04-09T00:00:00"/>
    <s v="construcao_ferramentas_ferramentas"/>
    <x v="60"/>
    <n v="6"/>
    <n v="6"/>
    <n v="722.06"/>
    <n v="583.70000000000005"/>
    <n v="138.36000000000001"/>
  </r>
  <r>
    <d v="2018-04-09T00:00:00"/>
    <s v="agro_industria_e_comercio"/>
    <x v="40"/>
    <n v="2"/>
    <n v="2"/>
    <n v="669.61"/>
    <n v="637"/>
    <n v="32.61"/>
  </r>
  <r>
    <d v="2018-04-09T00:00:00"/>
    <s v="moveis_quarto"/>
    <x v="6"/>
    <n v="2"/>
    <n v="3"/>
    <n v="534.41"/>
    <n v="457.9"/>
    <n v="76.510000000000005"/>
  </r>
  <r>
    <d v="2018-04-09T00:00:00"/>
    <s v="climatizacao"/>
    <x v="29"/>
    <n v="4"/>
    <n v="4"/>
    <n v="479.25"/>
    <n v="407.79"/>
    <n v="71.459999999999994"/>
  </r>
  <r>
    <d v="2018-04-09T00:00:00"/>
    <s v="moveis_sala"/>
    <x v="30"/>
    <n v="2"/>
    <n v="2"/>
    <n v="423.75"/>
    <n v="359.89"/>
    <n v="63.86"/>
  </r>
  <r>
    <d v="2018-04-09T00:00:00"/>
    <s v="fashion_calcados"/>
    <x v="28"/>
    <n v="2"/>
    <n v="2"/>
    <n v="379.77"/>
    <n v="298.2"/>
    <n v="81.569999999999993"/>
  </r>
  <r>
    <d v="2018-04-09T00:00:00"/>
    <s v="sinalizacao_e_seguranca"/>
    <x v="58"/>
    <n v="5"/>
    <n v="13"/>
    <n v="360.49"/>
    <n v="233.7"/>
    <n v="126.79"/>
  </r>
  <r>
    <d v="2018-04-09T00:00:00"/>
    <s v="alimentos"/>
    <x v="39"/>
    <n v="6"/>
    <n v="7"/>
    <n v="345.13"/>
    <n v="270.08999999999997"/>
    <n v="75.040000000000006"/>
  </r>
  <r>
    <d v="2018-04-09T00:00:00"/>
    <s v="telefonia_fixa"/>
    <x v="11"/>
    <n v="2"/>
    <n v="2"/>
    <n v="322.54000000000002"/>
    <n v="288.99"/>
    <n v="33.549999999999997"/>
  </r>
  <r>
    <d v="2018-04-09T00:00:00"/>
    <s v="artes"/>
    <x v="56"/>
    <n v="4"/>
    <n v="4"/>
    <n v="315.86"/>
    <n v="248.4"/>
    <n v="67.459999999999994"/>
  </r>
  <r>
    <d v="2018-04-09T00:00:00"/>
    <s v="market_place"/>
    <x v="24"/>
    <n v="3"/>
    <n v="3"/>
    <n v="236.73"/>
    <n v="183.9"/>
    <n v="52.83"/>
  </r>
  <r>
    <d v="2018-04-09T00:00:00"/>
    <s v="alimentos_bebidas"/>
    <x v="57"/>
    <n v="2"/>
    <n v="3"/>
    <n v="201.53"/>
    <n v="149.69999999999999"/>
    <n v="51.83"/>
  </r>
  <r>
    <d v="2018-04-09T00:00:00"/>
    <s v="construcao_ferramentas_jardim"/>
    <x v="47"/>
    <n v="2"/>
    <n v="3"/>
    <n v="160.05000000000001"/>
    <n v="110.18"/>
    <n v="49.87"/>
  </r>
  <r>
    <d v="2018-04-09T00:00:00"/>
    <s v="fashion_underwear_e_moda_praia"/>
    <x v="27"/>
    <n v="2"/>
    <n v="2"/>
    <n v="140.88999999999999"/>
    <n v="109.8"/>
    <n v="31.09"/>
  </r>
  <r>
    <d v="2018-04-09T00:00:00"/>
    <s v="livros_tecnicos"/>
    <x v="51"/>
    <n v="3"/>
    <n v="3"/>
    <n v="135.41"/>
    <n v="83.8"/>
    <n v="51.61"/>
  </r>
  <r>
    <d v="2018-04-09T00:00:00"/>
    <s v="livros_importados"/>
    <x v="61"/>
    <n v="1"/>
    <n v="1"/>
    <n v="134.61000000000001"/>
    <n v="125"/>
    <n v="9.61"/>
  </r>
  <r>
    <d v="2018-04-09T00:00:00"/>
    <s v="cine_foto"/>
    <x v="52"/>
    <n v="1"/>
    <n v="1"/>
    <n v="120.38"/>
    <n v="99.95"/>
    <n v="20.43"/>
  </r>
  <r>
    <d v="2018-04-09T00:00:00"/>
    <s v="construcao_ferramentas_seguranca"/>
    <x v="50"/>
    <n v="1"/>
    <n v="1"/>
    <n v="106.56"/>
    <n v="99"/>
    <n v="7.56"/>
  </r>
  <r>
    <d v="2018-04-09T00:00:00"/>
    <s v="artigos_de_festas"/>
    <x v="69"/>
    <n v="1"/>
    <n v="2"/>
    <n v="80.260000000000005"/>
    <n v="43.8"/>
    <n v="36.46"/>
  </r>
  <r>
    <d v="2018-04-09T00:00:00"/>
    <s v="flores"/>
    <x v="70"/>
    <n v="1"/>
    <n v="1"/>
    <n v="64.930000000000007"/>
    <n v="42"/>
    <n v="22.93"/>
  </r>
  <r>
    <d v="2018-04-09T00:00:00"/>
    <s v="fraldas_higiene"/>
    <x v="71"/>
    <n v="1"/>
    <n v="1"/>
    <n v="50.71"/>
    <n v="37"/>
    <n v="13.71"/>
  </r>
  <r>
    <d v="2018-04-09T00:00:00"/>
    <s v="musica"/>
    <x v="14"/>
    <n v="1"/>
    <n v="1"/>
    <n v="26.22"/>
    <n v="10.99"/>
    <n v="15.23"/>
  </r>
  <r>
    <d v="2018-04-09T00:00:00"/>
    <s v="artigos_de_natal"/>
    <x v="63"/>
    <n v="1"/>
    <n v="1"/>
    <n v="24.23"/>
    <n v="6"/>
    <n v="18.23"/>
  </r>
  <r>
    <d v="2018-04-16T00:00:00"/>
    <s v="beleza_saude"/>
    <x v="0"/>
    <n v="141"/>
    <n v="151"/>
    <n v="24120.05"/>
    <n v="21190.99"/>
    <n v="2929.06"/>
  </r>
  <r>
    <d v="2018-04-16T00:00:00"/>
    <s v="relogios_presentes"/>
    <x v="5"/>
    <n v="102"/>
    <n v="110"/>
    <n v="19842.259999999998"/>
    <n v="18289.52"/>
    <n v="1552.74"/>
  </r>
  <r>
    <d v="2018-04-16T00:00:00"/>
    <s v="cama_mesa_banho"/>
    <x v="9"/>
    <n v="146"/>
    <n v="180"/>
    <n v="19469.41"/>
    <n v="15982.34"/>
    <n v="3487.07"/>
  </r>
  <r>
    <d v="2018-04-16T00:00:00"/>
    <s v="moveis_decoracao"/>
    <x v="10"/>
    <n v="131"/>
    <n v="168"/>
    <n v="17027.77"/>
    <n v="14251.9"/>
    <n v="2775.87"/>
  </r>
  <r>
    <d v="2018-04-16T00:00:00"/>
    <s v="informatica_acessorios"/>
    <x v="19"/>
    <n v="127"/>
    <n v="141"/>
    <n v="16242.59"/>
    <n v="13701.79"/>
    <n v="2540.8000000000002"/>
  </r>
  <r>
    <d v="2018-04-16T00:00:00"/>
    <s v="bebes"/>
    <x v="13"/>
    <n v="54"/>
    <n v="68"/>
    <n v="14794.68"/>
    <n v="12611.11"/>
    <n v="2183.5700000000002"/>
  </r>
  <r>
    <d v="2018-04-16T00:00:00"/>
    <s v="esporte_lazer"/>
    <x v="16"/>
    <n v="108"/>
    <n v="114"/>
    <n v="14248.68"/>
    <n v="12218.83"/>
    <n v="2029.85"/>
  </r>
  <r>
    <d v="2018-04-16T00:00:00"/>
    <s v="utilidades_domesticas"/>
    <x v="17"/>
    <n v="109"/>
    <n v="118"/>
    <n v="13892.54"/>
    <n v="11222.01"/>
    <n v="2670.53"/>
  </r>
  <r>
    <d v="2018-04-16T00:00:00"/>
    <s v="automotivo"/>
    <x v="12"/>
    <n v="75"/>
    <n v="80"/>
    <n v="12361.67"/>
    <n v="10694.93"/>
    <n v="1666.74"/>
  </r>
  <r>
    <d v="2018-04-16T00:00:00"/>
    <s v="cool_stuff"/>
    <x v="1"/>
    <n v="43"/>
    <n v="44"/>
    <n v="10549.73"/>
    <n v="9506.36"/>
    <n v="1043.3699999999999"/>
  </r>
  <r>
    <d v="2018-04-16T00:00:00"/>
    <s v="ferramentas_jardim"/>
    <x v="2"/>
    <n v="64"/>
    <n v="86"/>
    <n v="9720.82"/>
    <n v="8417.48"/>
    <n v="1303.3399999999999"/>
  </r>
  <r>
    <d v="2018-04-16T00:00:00"/>
    <s v="moveis_escritorio"/>
    <x v="31"/>
    <n v="28"/>
    <n v="39"/>
    <n v="7372.72"/>
    <n v="5770.01"/>
    <n v="1602.71"/>
  </r>
  <r>
    <d v="2018-04-16T00:00:00"/>
    <s v="brinquedos"/>
    <x v="4"/>
    <n v="53"/>
    <n v="55"/>
    <n v="6671.79"/>
    <n v="5572.06"/>
    <n v="1099.73"/>
  </r>
  <r>
    <d v="2018-04-16T00:00:00"/>
    <s v="pcs"/>
    <x v="41"/>
    <n v="7"/>
    <n v="7"/>
    <n v="6032.51"/>
    <n v="5739.94"/>
    <n v="292.57"/>
  </r>
  <r>
    <d v="2018-04-16T00:00:00"/>
    <s v="telefonia"/>
    <x v="20"/>
    <n v="70"/>
    <n v="78"/>
    <n v="5234.8100000000004"/>
    <n v="3951.27"/>
    <n v="1283.54"/>
  </r>
  <r>
    <d v="2018-04-16T00:00:00"/>
    <s v="eletrodomesticos_2"/>
    <x v="23"/>
    <n v="6"/>
    <n v="6"/>
    <n v="5234.42"/>
    <n v="4826.8999999999996"/>
    <n v="407.52"/>
  </r>
  <r>
    <d v="2018-04-16T00:00:00"/>
    <s v="pet_shop"/>
    <x v="8"/>
    <n v="33"/>
    <n v="37"/>
    <n v="4907.05"/>
    <n v="4179.29"/>
    <n v="727.76"/>
  </r>
  <r>
    <d v="2018-04-16T00:00:00"/>
    <s v="perfumaria"/>
    <x v="26"/>
    <n v="31"/>
    <n v="33"/>
    <n v="4659.75"/>
    <n v="4109.55"/>
    <n v="550.20000000000005"/>
  </r>
  <r>
    <d v="2018-04-16T00:00:00"/>
    <s v="papelaria"/>
    <x v="15"/>
    <n v="38"/>
    <n v="48"/>
    <n v="4043.2"/>
    <n v="3298.73"/>
    <n v="744.47"/>
  </r>
  <r>
    <d v="2018-04-16T00:00:00"/>
    <s v="portateis_casa_forno_e_cafe"/>
    <x v="66"/>
    <n v="4"/>
    <n v="4"/>
    <n v="3548.97"/>
    <n v="3368"/>
    <n v="180.97"/>
  </r>
  <r>
    <d v="2018-04-16T00:00:00"/>
    <s v="construcao_ferramentas_construcao"/>
    <x v="43"/>
    <n v="24"/>
    <n v="24"/>
    <n v="3503.56"/>
    <n v="3021.92"/>
    <n v="481.64"/>
  </r>
  <r>
    <d v="2018-04-16T00:00:00"/>
    <s v="instrumentos_musicais"/>
    <x v="33"/>
    <n v="14"/>
    <n v="14"/>
    <n v="3450.26"/>
    <n v="3077.43"/>
    <n v="372.83"/>
  </r>
  <r>
    <d v="2018-04-16T00:00:00"/>
    <s v="bebidas"/>
    <x v="54"/>
    <n v="5"/>
    <n v="16"/>
    <n v="3447.94"/>
    <n v="3143.6"/>
    <n v="304.33999999999997"/>
  </r>
  <r>
    <d v="2018-04-16T00:00:00"/>
    <s v="eletrodomesticos"/>
    <x v="49"/>
    <n v="24"/>
    <n v="24"/>
    <n v="3423.66"/>
    <n v="2932.05"/>
    <n v="491.61"/>
  </r>
  <r>
    <d v="2018-04-16T00:00:00"/>
    <s v="malas_acessorios"/>
    <x v="32"/>
    <n v="14"/>
    <n v="15"/>
    <n v="3324.9"/>
    <n v="2902.24"/>
    <n v="422.66"/>
  </r>
  <r>
    <d v="2018-04-16T00:00:00"/>
    <s v="casa_construcao"/>
    <x v="48"/>
    <n v="14"/>
    <n v="21"/>
    <n v="3023.33"/>
    <n v="2600.48"/>
    <n v="422.85"/>
  </r>
  <r>
    <d v="2018-04-16T00:00:00"/>
    <s v="livros_interesse_geral"/>
    <x v="35"/>
    <n v="17"/>
    <n v="20"/>
    <n v="2787.82"/>
    <n v="2445.34"/>
    <n v="342.48"/>
  </r>
  <r>
    <d v="2018-04-16T00:00:00"/>
    <s v="eletronicos"/>
    <x v="21"/>
    <n v="37"/>
    <n v="41"/>
    <n v="2538.09"/>
    <n v="1828.72"/>
    <n v="709.37"/>
  </r>
  <r>
    <d v="2018-04-16T00:00:00"/>
    <s v="agro_industria_e_comercio"/>
    <x v="40"/>
    <n v="3"/>
    <n v="3"/>
    <n v="2211.9"/>
    <n v="2116.3000000000002"/>
    <n v="95.6"/>
  </r>
  <r>
    <d v="2018-04-16T00:00:00"/>
    <s v="moveis_sala"/>
    <x v="30"/>
    <n v="8"/>
    <n v="11"/>
    <n v="1761.61"/>
    <n v="1445.78"/>
    <n v="315.83"/>
  </r>
  <r>
    <d v="2018-04-16T00:00:00"/>
    <s v="consoles_games"/>
    <x v="7"/>
    <n v="7"/>
    <n v="7"/>
    <n v="1559.02"/>
    <n v="1443.18"/>
    <n v="115.84"/>
  </r>
  <r>
    <d v="2018-04-16T00:00:00"/>
    <s v="audio"/>
    <x v="46"/>
    <n v="7"/>
    <n v="7"/>
    <n v="1374.45"/>
    <n v="1264.48"/>
    <n v="109.97"/>
  </r>
  <r>
    <d v="2018-04-16T00:00:00"/>
    <s v="construcao_ferramentas_iluminacao"/>
    <x v="68"/>
    <n v="12"/>
    <n v="13"/>
    <n v="1368.99"/>
    <n v="1204.98"/>
    <n v="164.01"/>
  </r>
  <r>
    <d v="2018-04-16T00:00:00"/>
    <s v="construcao_ferramentas_seguranca"/>
    <x v="50"/>
    <n v="6"/>
    <n v="6"/>
    <n v="1278.17"/>
    <n v="1179.75"/>
    <n v="98.42"/>
  </r>
  <r>
    <d v="2018-04-16T00:00:00"/>
    <s v="fashion_bolsas_e_acessorios"/>
    <x v="3"/>
    <n v="16"/>
    <n v="16"/>
    <n v="1131.1199999999999"/>
    <n v="894.51"/>
    <n v="236.61"/>
  </r>
  <r>
    <d v="2018-04-16T00:00:00"/>
    <s v="industria_comercio_e_negocios"/>
    <x v="53"/>
    <n v="7"/>
    <n v="7"/>
    <n v="1001.99"/>
    <n v="795"/>
    <n v="206.99"/>
  </r>
  <r>
    <d v="2018-04-16T00:00:00"/>
    <s v="eletroportateis"/>
    <x v="18"/>
    <n v="11"/>
    <n v="12"/>
    <n v="946.47"/>
    <n v="751.95"/>
    <n v="194.52"/>
  </r>
  <r>
    <d v="2018-04-16T00:00:00"/>
    <s v="construcao_ferramentas_jardim"/>
    <x v="47"/>
    <n v="4"/>
    <n v="6"/>
    <n v="896.08"/>
    <n v="738.71"/>
    <n v="157.37"/>
  </r>
  <r>
    <d v="2018-04-16T00:00:00"/>
    <s v="unknown"/>
    <x v="22"/>
    <n v="6"/>
    <n v="6"/>
    <n v="845.58"/>
    <n v="740.79"/>
    <n v="104.79"/>
  </r>
  <r>
    <d v="2018-04-16T00:00:00"/>
    <s v="moveis_cozinha_area_de_servico_jantar_e_jardim"/>
    <x v="36"/>
    <n v="6"/>
    <n v="7"/>
    <n v="785.54"/>
    <n v="630.38"/>
    <n v="155.16"/>
  </r>
  <r>
    <d v="2018-04-16T00:00:00"/>
    <s v="climatizacao"/>
    <x v="29"/>
    <n v="3"/>
    <n v="3"/>
    <n v="627.37"/>
    <n v="515.9"/>
    <n v="111.47"/>
  </r>
  <r>
    <d v="2018-04-16T00:00:00"/>
    <s v="artes"/>
    <x v="56"/>
    <n v="6"/>
    <n v="6"/>
    <n v="593.13"/>
    <n v="427.37"/>
    <n v="165.76"/>
  </r>
  <r>
    <d v="2018-04-16T00:00:00"/>
    <s v="alimentos"/>
    <x v="39"/>
    <n v="9"/>
    <n v="10"/>
    <n v="570.67999999999995"/>
    <n v="451.8"/>
    <n v="118.88"/>
  </r>
  <r>
    <d v="2018-04-16T00:00:00"/>
    <s v="sinalizacao_e_seguranca"/>
    <x v="58"/>
    <n v="4"/>
    <n v="7"/>
    <n v="471.4"/>
    <n v="183.37"/>
    <n v="288.02999999999997"/>
  </r>
  <r>
    <d v="2018-04-16T00:00:00"/>
    <s v="casa_conforto"/>
    <x v="44"/>
    <n v="2"/>
    <n v="4"/>
    <n v="447.79"/>
    <n v="356.6"/>
    <n v="91.19"/>
  </r>
  <r>
    <d v="2018-04-16T00:00:00"/>
    <s v="moveis_quarto"/>
    <x v="6"/>
    <n v="1"/>
    <n v="1"/>
    <n v="352.16"/>
    <n v="287"/>
    <n v="65.16"/>
  </r>
  <r>
    <d v="2018-04-16T00:00:00"/>
    <s v="market_place"/>
    <x v="24"/>
    <n v="5"/>
    <n v="5"/>
    <n v="338.26"/>
    <n v="255.69"/>
    <n v="82.57"/>
  </r>
  <r>
    <d v="2018-04-16T00:00:00"/>
    <s v="la_cuisine"/>
    <x v="59"/>
    <n v="1"/>
    <n v="2"/>
    <n v="334.12"/>
    <n v="280"/>
    <n v="54.12"/>
  </r>
  <r>
    <d v="2018-04-16T00:00:00"/>
    <s v="fashion_calcados"/>
    <x v="28"/>
    <n v="2"/>
    <n v="2"/>
    <n v="314.44"/>
    <n v="280.8"/>
    <n v="33.64"/>
  </r>
  <r>
    <d v="2018-04-16T00:00:00"/>
    <s v="cine_foto"/>
    <x v="52"/>
    <n v="2"/>
    <n v="2"/>
    <n v="247.72"/>
    <n v="208.8"/>
    <n v="38.92"/>
  </r>
  <r>
    <d v="2018-04-16T00:00:00"/>
    <s v="construcao_ferramentas_ferramentas"/>
    <x v="60"/>
    <n v="2"/>
    <n v="2"/>
    <n v="225.24"/>
    <n v="186"/>
    <n v="39.24"/>
  </r>
  <r>
    <d v="2018-04-16T00:00:00"/>
    <s v="artigos_de_natal"/>
    <x v="63"/>
    <n v="2"/>
    <n v="2"/>
    <n v="134.65"/>
    <n v="86.17"/>
    <n v="48.48"/>
  </r>
  <r>
    <d v="2018-04-16T00:00:00"/>
    <s v="livros_tecnicos"/>
    <x v="51"/>
    <n v="3"/>
    <n v="3"/>
    <n v="123.15"/>
    <n v="79.900000000000006"/>
    <n v="43.25"/>
  </r>
  <r>
    <d v="2018-04-16T00:00:00"/>
    <s v="cds_dvds_musicais"/>
    <x v="67"/>
    <n v="1"/>
    <n v="1"/>
    <n v="117.58"/>
    <n v="65"/>
    <n v="52.58"/>
  </r>
  <r>
    <d v="2018-04-16T00:00:00"/>
    <s v="alimentos_bebidas"/>
    <x v="57"/>
    <n v="2"/>
    <n v="2"/>
    <n v="104.99"/>
    <n v="66.349999999999994"/>
    <n v="38.64"/>
  </r>
  <r>
    <d v="2018-04-16T00:00:00"/>
    <s v="flores"/>
    <x v="70"/>
    <n v="1"/>
    <n v="1"/>
    <n v="68.180000000000007"/>
    <n v="63.9"/>
    <n v="4.28"/>
  </r>
  <r>
    <d v="2018-04-16T00:00:00"/>
    <s v="fraldas_higiene"/>
    <x v="71"/>
    <n v="1"/>
    <n v="1"/>
    <n v="37.39"/>
    <n v="30"/>
    <n v="7.39"/>
  </r>
  <r>
    <d v="2018-04-16T00:00:00"/>
    <s v="telefonia_fixa"/>
    <x v="11"/>
    <n v="1"/>
    <n v="1"/>
    <n v="35.22"/>
    <n v="16.989999999999998"/>
    <n v="18.23"/>
  </r>
  <r>
    <d v="2018-04-16T00:00:00"/>
    <s v="artes_e_artesanato"/>
    <x v="64"/>
    <n v="1"/>
    <n v="1"/>
    <n v="34.22"/>
    <n v="15.99"/>
    <n v="18.23"/>
  </r>
  <r>
    <d v="2018-04-23T00:00:00"/>
    <s v="relogios_presentes"/>
    <x v="5"/>
    <n v="164"/>
    <n v="182"/>
    <n v="29656.05"/>
    <n v="27515.37"/>
    <n v="2140.6799999999998"/>
  </r>
  <r>
    <d v="2018-04-23T00:00:00"/>
    <s v="beleza_saude"/>
    <x v="0"/>
    <n v="164"/>
    <n v="177"/>
    <n v="25134.240000000002"/>
    <n v="21737.1"/>
    <n v="3397.14"/>
  </r>
  <r>
    <d v="2018-04-23T00:00:00"/>
    <s v="cama_mesa_banho"/>
    <x v="9"/>
    <n v="134"/>
    <n v="161"/>
    <n v="18944.89"/>
    <n v="16027.24"/>
    <n v="2917.65"/>
  </r>
  <r>
    <d v="2018-04-23T00:00:00"/>
    <s v="esporte_lazer"/>
    <x v="16"/>
    <n v="113"/>
    <n v="129"/>
    <n v="18075.64"/>
    <n v="15517.96"/>
    <n v="2557.6799999999998"/>
  </r>
  <r>
    <d v="2018-04-23T00:00:00"/>
    <s v="moveis_decoracao"/>
    <x v="10"/>
    <n v="101"/>
    <n v="129"/>
    <n v="15824.05"/>
    <n v="13317.16"/>
    <n v="2506.89"/>
  </r>
  <r>
    <d v="2018-04-23T00:00:00"/>
    <s v="utilidades_domesticas"/>
    <x v="17"/>
    <n v="105"/>
    <n v="126"/>
    <n v="15698.55"/>
    <n v="12832.37"/>
    <n v="2866.18"/>
  </r>
  <r>
    <d v="2018-04-23T00:00:00"/>
    <s v="ferramentas_jardim"/>
    <x v="2"/>
    <n v="63"/>
    <n v="73"/>
    <n v="14277.07"/>
    <n v="12880.08"/>
    <n v="1396.99"/>
  </r>
  <r>
    <d v="2018-04-23T00:00:00"/>
    <s v="bebes"/>
    <x v="13"/>
    <n v="43"/>
    <n v="46"/>
    <n v="11578.9"/>
    <n v="10204.44"/>
    <n v="1374.46"/>
  </r>
  <r>
    <d v="2018-04-23T00:00:00"/>
    <s v="informatica_acessorios"/>
    <x v="19"/>
    <n v="88"/>
    <n v="99"/>
    <n v="11071.84"/>
    <n v="9390.61"/>
    <n v="1681.23"/>
  </r>
  <r>
    <d v="2018-04-23T00:00:00"/>
    <s v="automotivo"/>
    <x v="12"/>
    <n v="70"/>
    <n v="73"/>
    <n v="10630.27"/>
    <n v="9209.14"/>
    <n v="1421.13"/>
  </r>
  <r>
    <d v="2018-04-23T00:00:00"/>
    <s v="cool_stuff"/>
    <x v="1"/>
    <n v="45"/>
    <n v="48"/>
    <n v="8451.3700000000008"/>
    <n v="7375.55"/>
    <n v="1075.82"/>
  </r>
  <r>
    <d v="2018-04-23T00:00:00"/>
    <s v="brinquedos"/>
    <x v="4"/>
    <n v="52"/>
    <n v="53"/>
    <n v="7946.24"/>
    <n v="6707.22"/>
    <n v="1239.02"/>
  </r>
  <r>
    <d v="2018-04-23T00:00:00"/>
    <s v="moveis_escritorio"/>
    <x v="31"/>
    <n v="19"/>
    <n v="32"/>
    <n v="6625.38"/>
    <n v="5165.42"/>
    <n v="1459.96"/>
  </r>
  <r>
    <d v="2018-04-23T00:00:00"/>
    <s v="telefonia"/>
    <x v="20"/>
    <n v="51"/>
    <n v="60"/>
    <n v="5842.88"/>
    <n v="5046.6000000000004"/>
    <n v="796.28"/>
  </r>
  <r>
    <d v="2018-04-23T00:00:00"/>
    <s v="instrumentos_musicais"/>
    <x v="33"/>
    <n v="13"/>
    <n v="13"/>
    <n v="5731.15"/>
    <n v="5262.08"/>
    <n v="469.07"/>
  </r>
  <r>
    <d v="2018-04-23T00:00:00"/>
    <s v="pet_shop"/>
    <x v="8"/>
    <n v="37"/>
    <n v="39"/>
    <n v="4961.8100000000004"/>
    <n v="4185.25"/>
    <n v="776.56"/>
  </r>
  <r>
    <d v="2018-04-23T00:00:00"/>
    <s v="perfumaria"/>
    <x v="26"/>
    <n v="36"/>
    <n v="38"/>
    <n v="4829.88"/>
    <n v="4251.6000000000004"/>
    <n v="578.28"/>
  </r>
  <r>
    <d v="2018-04-23T00:00:00"/>
    <s v="eletrodomesticos_2"/>
    <x v="23"/>
    <n v="6"/>
    <n v="6"/>
    <n v="4375.83"/>
    <n v="4068"/>
    <n v="307.83"/>
  </r>
  <r>
    <d v="2018-04-23T00:00:00"/>
    <s v="eletronicos"/>
    <x v="21"/>
    <n v="58"/>
    <n v="61"/>
    <n v="4170.5"/>
    <n v="3022.49"/>
    <n v="1148.01"/>
  </r>
  <r>
    <d v="2018-04-23T00:00:00"/>
    <s v="fashion_bolsas_e_acessorios"/>
    <x v="3"/>
    <n v="22"/>
    <n v="32"/>
    <n v="3790.66"/>
    <n v="3120.05"/>
    <n v="670.61"/>
  </r>
  <r>
    <d v="2018-04-23T00:00:00"/>
    <s v="casa_construcao"/>
    <x v="48"/>
    <n v="18"/>
    <n v="20"/>
    <n v="3443.49"/>
    <n v="3075.58"/>
    <n v="367.91"/>
  </r>
  <r>
    <d v="2018-04-23T00:00:00"/>
    <s v="eletroportateis"/>
    <x v="18"/>
    <n v="10"/>
    <n v="10"/>
    <n v="2789.89"/>
    <n v="2582.65"/>
    <n v="207.24"/>
  </r>
  <r>
    <d v="2018-04-23T00:00:00"/>
    <s v="construcao_ferramentas_construcao"/>
    <x v="43"/>
    <n v="16"/>
    <n v="19"/>
    <n v="2504.85"/>
    <n v="2082.1"/>
    <n v="422.75"/>
  </r>
  <r>
    <d v="2018-04-23T00:00:00"/>
    <s v="papelaria"/>
    <x v="15"/>
    <n v="26"/>
    <n v="28"/>
    <n v="2336.0100000000002"/>
    <n v="1872.7"/>
    <n v="463.31"/>
  </r>
  <r>
    <d v="2018-04-23T00:00:00"/>
    <s v="malas_acessorios"/>
    <x v="32"/>
    <n v="14"/>
    <n v="16"/>
    <n v="2290.2600000000002"/>
    <n v="1814.82"/>
    <n v="475.44"/>
  </r>
  <r>
    <d v="2018-04-23T00:00:00"/>
    <s v="industria_comercio_e_negocios"/>
    <x v="53"/>
    <n v="13"/>
    <n v="16"/>
    <n v="2245.69"/>
    <n v="1918.14"/>
    <n v="327.55"/>
  </r>
  <r>
    <d v="2018-04-23T00:00:00"/>
    <s v="portateis_casa_forno_e_cafe"/>
    <x v="66"/>
    <n v="1"/>
    <n v="1"/>
    <n v="2114.63"/>
    <n v="1999"/>
    <n v="115.63"/>
  </r>
  <r>
    <d v="2018-04-23T00:00:00"/>
    <s v="sinalizacao_e_seguranca"/>
    <x v="58"/>
    <n v="10"/>
    <n v="12"/>
    <n v="1773.16"/>
    <n v="1561.53"/>
    <n v="211.63"/>
  </r>
  <r>
    <d v="2018-04-23T00:00:00"/>
    <s v="moveis_sala"/>
    <x v="30"/>
    <n v="7"/>
    <n v="8"/>
    <n v="1747.54"/>
    <n v="1396.78"/>
    <n v="350.76"/>
  </r>
  <r>
    <d v="2018-04-23T00:00:00"/>
    <s v="moveis_cozinha_area_de_servico_jantar_e_jardim"/>
    <x v="36"/>
    <n v="6"/>
    <n v="6"/>
    <n v="1708.65"/>
    <n v="1193.5"/>
    <n v="515.15"/>
  </r>
  <r>
    <d v="2018-04-23T00:00:00"/>
    <s v="livros_interesse_geral"/>
    <x v="35"/>
    <n v="11"/>
    <n v="13"/>
    <n v="1702.82"/>
    <n v="1435.64"/>
    <n v="267.18"/>
  </r>
  <r>
    <d v="2018-04-23T00:00:00"/>
    <s v="construcao_ferramentas_iluminacao"/>
    <x v="68"/>
    <n v="8"/>
    <n v="11"/>
    <n v="1645.6"/>
    <n v="1370"/>
    <n v="275.60000000000002"/>
  </r>
  <r>
    <d v="2018-04-23T00:00:00"/>
    <s v="eletrodomesticos"/>
    <x v="49"/>
    <n v="19"/>
    <n v="19"/>
    <n v="1642.15"/>
    <n v="1356.85"/>
    <n v="285.3"/>
  </r>
  <r>
    <d v="2018-04-23T00:00:00"/>
    <s v="unknown"/>
    <x v="22"/>
    <n v="10"/>
    <n v="11"/>
    <n v="1627.4"/>
    <n v="1454.97"/>
    <n v="172.43"/>
  </r>
  <r>
    <d v="2018-04-23T00:00:00"/>
    <s v="musica"/>
    <x v="14"/>
    <n v="2"/>
    <n v="2"/>
    <n v="1477.57"/>
    <n v="1385.97"/>
    <n v="91.6"/>
  </r>
  <r>
    <d v="2018-04-23T00:00:00"/>
    <s v="audio"/>
    <x v="46"/>
    <n v="7"/>
    <n v="7"/>
    <n v="1369.17"/>
    <n v="1254.78"/>
    <n v="114.39"/>
  </r>
  <r>
    <d v="2018-04-23T00:00:00"/>
    <s v="climatizacao"/>
    <x v="29"/>
    <n v="8"/>
    <n v="8"/>
    <n v="1048.33"/>
    <n v="841.6"/>
    <n v="206.73"/>
  </r>
  <r>
    <d v="2018-04-23T00:00:00"/>
    <s v="consoles_games"/>
    <x v="7"/>
    <n v="6"/>
    <n v="6"/>
    <n v="1000.63"/>
    <n v="877.6"/>
    <n v="123.03"/>
  </r>
  <r>
    <d v="2018-04-23T00:00:00"/>
    <s v="artes"/>
    <x v="56"/>
    <n v="9"/>
    <n v="9"/>
    <n v="993.8"/>
    <n v="848.82"/>
    <n v="144.97999999999999"/>
  </r>
  <r>
    <d v="2018-04-23T00:00:00"/>
    <s v="agro_industria_e_comercio"/>
    <x v="40"/>
    <n v="4"/>
    <n v="4"/>
    <n v="882.5"/>
    <n v="811.9"/>
    <n v="70.599999999999994"/>
  </r>
  <r>
    <d v="2018-04-23T00:00:00"/>
    <s v="construcao_ferramentas_seguranca"/>
    <x v="50"/>
    <n v="6"/>
    <n v="7"/>
    <n v="721.76"/>
    <n v="537.48"/>
    <n v="184.28"/>
  </r>
  <r>
    <d v="2018-04-23T00:00:00"/>
    <s v="livros_tecnicos"/>
    <x v="51"/>
    <n v="10"/>
    <n v="10"/>
    <n v="677.62"/>
    <n v="482.16"/>
    <n v="195.46"/>
  </r>
  <r>
    <d v="2018-04-23T00:00:00"/>
    <s v="alimentos"/>
    <x v="39"/>
    <n v="10"/>
    <n v="11"/>
    <n v="631.16"/>
    <n v="458.11"/>
    <n v="173.05"/>
  </r>
  <r>
    <d v="2018-04-23T00:00:00"/>
    <s v="construcao_ferramentas_jardim"/>
    <x v="47"/>
    <n v="3"/>
    <n v="5"/>
    <n v="525.71"/>
    <n v="342.32"/>
    <n v="183.39"/>
  </r>
  <r>
    <d v="2018-04-23T00:00:00"/>
    <s v="telefonia_fixa"/>
    <x v="11"/>
    <n v="1"/>
    <n v="1"/>
    <n v="410.84"/>
    <n v="393.99"/>
    <n v="16.850000000000001"/>
  </r>
  <r>
    <d v="2018-04-23T00:00:00"/>
    <s v="fashion_calcados"/>
    <x v="28"/>
    <n v="3"/>
    <n v="3"/>
    <n v="409.76"/>
    <n v="356.5"/>
    <n v="53.26"/>
  </r>
  <r>
    <d v="2018-04-23T00:00:00"/>
    <s v="bebidas"/>
    <x v="54"/>
    <n v="8"/>
    <n v="8"/>
    <n v="379.38"/>
    <n v="301.49"/>
    <n v="77.89"/>
  </r>
  <r>
    <d v="2018-04-23T00:00:00"/>
    <s v="alimentos_bebidas"/>
    <x v="57"/>
    <n v="6"/>
    <n v="7"/>
    <n v="270.83"/>
    <n v="187.11"/>
    <n v="83.72"/>
  </r>
  <r>
    <d v="2018-04-23T00:00:00"/>
    <s v="casa_conforto"/>
    <x v="44"/>
    <n v="3"/>
    <n v="4"/>
    <n v="251.43"/>
    <n v="216.6"/>
    <n v="34.83"/>
  </r>
  <r>
    <d v="2018-04-23T00:00:00"/>
    <s v="construcao_ferramentas_ferramentas"/>
    <x v="60"/>
    <n v="3"/>
    <n v="4"/>
    <n v="238.93"/>
    <n v="183.6"/>
    <n v="55.33"/>
  </r>
  <r>
    <d v="2018-04-23T00:00:00"/>
    <s v="fashion_roupa_masculina"/>
    <x v="25"/>
    <n v="1"/>
    <n v="1"/>
    <n v="234.42"/>
    <n v="195"/>
    <n v="39.42"/>
  </r>
  <r>
    <d v="2018-04-23T00:00:00"/>
    <s v="fashion_roupa_feminina"/>
    <x v="37"/>
    <n v="1"/>
    <n v="5"/>
    <n v="218.15"/>
    <n v="174.95"/>
    <n v="43.2"/>
  </r>
  <r>
    <d v="2018-04-23T00:00:00"/>
    <s v="fashion_underwear_e_moda_praia"/>
    <x v="27"/>
    <n v="3"/>
    <n v="3"/>
    <n v="208.21"/>
    <n v="169.7"/>
    <n v="38.51"/>
  </r>
  <r>
    <d v="2018-04-23T00:00:00"/>
    <s v="artigos_de_natal"/>
    <x v="63"/>
    <n v="3"/>
    <n v="6"/>
    <n v="186.09"/>
    <n v="70.66"/>
    <n v="115.43"/>
  </r>
  <r>
    <d v="2018-04-23T00:00:00"/>
    <s v="cine_foto"/>
    <x v="52"/>
    <n v="1"/>
    <n v="1"/>
    <n v="182.69"/>
    <n v="159"/>
    <n v="23.69"/>
  </r>
  <r>
    <d v="2018-04-23T00:00:00"/>
    <s v="market_place"/>
    <x v="24"/>
    <n v="4"/>
    <n v="4"/>
    <n v="176.98"/>
    <n v="127.79"/>
    <n v="49.19"/>
  </r>
  <r>
    <d v="2018-04-23T00:00:00"/>
    <s v="tablets_impressao_imagem"/>
    <x v="42"/>
    <n v="1"/>
    <n v="1"/>
    <n v="70.239999999999995"/>
    <n v="52"/>
    <n v="18.239999999999998"/>
  </r>
  <r>
    <d v="2018-04-23T00:00:00"/>
    <s v="fraldas_higiene"/>
    <x v="71"/>
    <n v="1"/>
    <n v="1"/>
    <n v="56.15"/>
    <n v="45"/>
    <n v="11.15"/>
  </r>
  <r>
    <d v="2018-04-23T00:00:00"/>
    <s v="dvds_blu_ray"/>
    <x v="45"/>
    <n v="2"/>
    <n v="2"/>
    <n v="40.42"/>
    <n v="17.8"/>
    <n v="22.62"/>
  </r>
  <r>
    <d v="2018-04-23T00:00:00"/>
    <s v="livros_importados"/>
    <x v="61"/>
    <n v="1"/>
    <n v="1"/>
    <n v="26.38"/>
    <n v="18.989999999999998"/>
    <n v="7.39"/>
  </r>
  <r>
    <d v="2018-04-30T00:00:00"/>
    <s v="relogios_presentes"/>
    <x v="5"/>
    <n v="198"/>
    <n v="206"/>
    <n v="37292.22"/>
    <n v="34765.96"/>
    <n v="2526.2600000000002"/>
  </r>
  <r>
    <d v="2018-04-30T00:00:00"/>
    <s v="beleza_saude"/>
    <x v="0"/>
    <n v="195"/>
    <n v="226"/>
    <n v="29799.08"/>
    <n v="25537.65"/>
    <n v="4261.43"/>
  </r>
  <r>
    <d v="2018-04-30T00:00:00"/>
    <s v="cama_mesa_banho"/>
    <x v="9"/>
    <n v="142"/>
    <n v="184"/>
    <n v="21173.03"/>
    <n v="17953.29"/>
    <n v="3219.74"/>
  </r>
  <r>
    <d v="2018-04-30T00:00:00"/>
    <s v="esporte_lazer"/>
    <x v="16"/>
    <n v="114"/>
    <n v="130"/>
    <n v="19226.89"/>
    <n v="16961.52"/>
    <n v="2265.37"/>
  </r>
  <r>
    <d v="2018-04-30T00:00:00"/>
    <s v="utilidades_domesticas"/>
    <x v="17"/>
    <n v="110"/>
    <n v="137"/>
    <n v="17235.93"/>
    <n v="14196.94"/>
    <n v="3038.99"/>
  </r>
  <r>
    <d v="2018-04-30T00:00:00"/>
    <s v="moveis_decoracao"/>
    <x v="10"/>
    <n v="111"/>
    <n v="139"/>
    <n v="15089.57"/>
    <n v="12420.14"/>
    <n v="2669.43"/>
  </r>
  <r>
    <d v="2018-04-30T00:00:00"/>
    <s v="informatica_acessorios"/>
    <x v="19"/>
    <n v="98"/>
    <n v="105"/>
    <n v="13036.32"/>
    <n v="11077.38"/>
    <n v="1958.94"/>
  </r>
  <r>
    <d v="2018-04-30T00:00:00"/>
    <s v="automotivo"/>
    <x v="12"/>
    <n v="73"/>
    <n v="78"/>
    <n v="12435.2"/>
    <n v="10778.72"/>
    <n v="1656.48"/>
  </r>
  <r>
    <d v="2018-04-30T00:00:00"/>
    <s v="cool_stuff"/>
    <x v="1"/>
    <n v="58"/>
    <n v="62"/>
    <n v="12087.65"/>
    <n v="10518.94"/>
    <n v="1568.71"/>
  </r>
  <r>
    <d v="2018-04-30T00:00:00"/>
    <s v="ferramentas_jardim"/>
    <x v="2"/>
    <n v="72"/>
    <n v="96"/>
    <n v="8927.84"/>
    <n v="7562.67"/>
    <n v="1365.17"/>
  </r>
  <r>
    <d v="2018-04-30T00:00:00"/>
    <s v="bebes"/>
    <x v="13"/>
    <n v="62"/>
    <n v="64"/>
    <n v="8642.83"/>
    <n v="7334.59"/>
    <n v="1308.24"/>
  </r>
  <r>
    <d v="2018-04-30T00:00:00"/>
    <s v="brinquedos"/>
    <x v="4"/>
    <n v="50"/>
    <n v="55"/>
    <n v="7063.61"/>
    <n v="6044.82"/>
    <n v="1018.79"/>
  </r>
  <r>
    <d v="2018-04-30T00:00:00"/>
    <s v="eletrodomesticos_2"/>
    <x v="23"/>
    <n v="7"/>
    <n v="7"/>
    <n v="7023.61"/>
    <n v="6633.9"/>
    <n v="389.71"/>
  </r>
  <r>
    <d v="2018-04-30T00:00:00"/>
    <s v="perfumaria"/>
    <x v="26"/>
    <n v="46"/>
    <n v="53"/>
    <n v="5978.22"/>
    <n v="5162.0600000000004"/>
    <n v="816.16"/>
  </r>
  <r>
    <d v="2018-04-30T00:00:00"/>
    <s v="instrumentos_musicais"/>
    <x v="33"/>
    <n v="11"/>
    <n v="11"/>
    <n v="5715.25"/>
    <n v="5210.1899999999996"/>
    <n v="505.06"/>
  </r>
  <r>
    <d v="2018-04-30T00:00:00"/>
    <s v="fashion_bolsas_e_acessorios"/>
    <x v="3"/>
    <n v="30"/>
    <n v="32"/>
    <n v="4952.4799999999996"/>
    <n v="4485.4399999999996"/>
    <n v="467.04"/>
  </r>
  <r>
    <d v="2018-04-30T00:00:00"/>
    <s v="papelaria"/>
    <x v="15"/>
    <n v="28"/>
    <n v="29"/>
    <n v="4818.46"/>
    <n v="4102.3500000000004"/>
    <n v="716.11"/>
  </r>
  <r>
    <d v="2018-04-30T00:00:00"/>
    <s v="telefonia"/>
    <x v="20"/>
    <n v="51"/>
    <n v="54"/>
    <n v="4725.6400000000003"/>
    <n v="3863.57"/>
    <n v="862.07"/>
  </r>
  <r>
    <d v="2018-04-30T00:00:00"/>
    <s v="moveis_escritorio"/>
    <x v="31"/>
    <n v="15"/>
    <n v="15"/>
    <n v="3871.47"/>
    <n v="3053.08"/>
    <n v="818.39"/>
  </r>
  <r>
    <d v="2018-04-30T00:00:00"/>
    <s v="pet_shop"/>
    <x v="8"/>
    <n v="29"/>
    <n v="30"/>
    <n v="3582.58"/>
    <n v="3018.51"/>
    <n v="564.07000000000005"/>
  </r>
  <r>
    <d v="2018-04-30T00:00:00"/>
    <s v="eletronicos"/>
    <x v="21"/>
    <n v="47"/>
    <n v="48"/>
    <n v="3214.56"/>
    <n v="2444.33"/>
    <n v="770.23"/>
  </r>
  <r>
    <d v="2018-04-30T00:00:00"/>
    <s v="construcao_ferramentas_construcao"/>
    <x v="43"/>
    <n v="15"/>
    <n v="16"/>
    <n v="3064.41"/>
    <n v="2682.61"/>
    <n v="381.8"/>
  </r>
  <r>
    <d v="2018-04-30T00:00:00"/>
    <s v="livros_interesse_geral"/>
    <x v="35"/>
    <n v="16"/>
    <n v="18"/>
    <n v="2491.89"/>
    <n v="2164.08"/>
    <n v="327.81"/>
  </r>
  <r>
    <d v="2018-04-30T00:00:00"/>
    <s v="portateis_casa_forno_e_cafe"/>
    <x v="66"/>
    <n v="2"/>
    <n v="2"/>
    <n v="2345.13"/>
    <n v="2249"/>
    <n v="96.13"/>
  </r>
  <r>
    <d v="2018-04-30T00:00:00"/>
    <s v="consoles_games"/>
    <x v="7"/>
    <n v="9"/>
    <n v="15"/>
    <n v="2078.5500000000002"/>
    <n v="1778.98"/>
    <n v="299.57"/>
  </r>
  <r>
    <d v="2018-04-30T00:00:00"/>
    <s v="malas_acessorios"/>
    <x v="32"/>
    <n v="12"/>
    <n v="13"/>
    <n v="1885.64"/>
    <n v="1503.53"/>
    <n v="382.11"/>
  </r>
  <r>
    <d v="2018-04-30T00:00:00"/>
    <s v="casa_construcao"/>
    <x v="48"/>
    <n v="13"/>
    <n v="15"/>
    <n v="1771.19"/>
    <n v="1536.3"/>
    <n v="234.89"/>
  </r>
  <r>
    <d v="2018-04-30T00:00:00"/>
    <s v="construcao_ferramentas_seguranca"/>
    <x v="50"/>
    <n v="5"/>
    <n v="5"/>
    <n v="1649.16"/>
    <n v="1448.96"/>
    <n v="200.2"/>
  </r>
  <r>
    <d v="2018-04-30T00:00:00"/>
    <s v="moveis_sala"/>
    <x v="30"/>
    <n v="4"/>
    <n v="5"/>
    <n v="1614.5"/>
    <n v="1381.65"/>
    <n v="232.85"/>
  </r>
  <r>
    <d v="2018-04-30T00:00:00"/>
    <s v="bebidas"/>
    <x v="54"/>
    <n v="9"/>
    <n v="14"/>
    <n v="1149.06"/>
    <n v="900.13"/>
    <n v="248.93"/>
  </r>
  <r>
    <d v="2018-04-30T00:00:00"/>
    <s v="eletroportateis"/>
    <x v="18"/>
    <n v="8"/>
    <n v="9"/>
    <n v="1076.1400000000001"/>
    <n v="883.27"/>
    <n v="192.87"/>
  </r>
  <r>
    <d v="2018-04-30T00:00:00"/>
    <s v="livros_tecnicos"/>
    <x v="51"/>
    <n v="16"/>
    <n v="16"/>
    <n v="984.91"/>
    <n v="754.66"/>
    <n v="230.25"/>
  </r>
  <r>
    <d v="2018-04-30T00:00:00"/>
    <s v="moveis_cozinha_area_de_servico_jantar_e_jardim"/>
    <x v="36"/>
    <n v="3"/>
    <n v="4"/>
    <n v="946.52"/>
    <n v="725.8"/>
    <n v="220.72"/>
  </r>
  <r>
    <d v="2018-04-30T00:00:00"/>
    <s v="construcao_ferramentas_iluminacao"/>
    <x v="68"/>
    <n v="6"/>
    <n v="7"/>
    <n v="946.26"/>
    <n v="769.7"/>
    <n v="176.56"/>
  </r>
  <r>
    <d v="2018-04-30T00:00:00"/>
    <s v="artes"/>
    <x v="56"/>
    <n v="9"/>
    <n v="9"/>
    <n v="867.36"/>
    <n v="696.64"/>
    <n v="170.72"/>
  </r>
  <r>
    <d v="2018-04-30T00:00:00"/>
    <s v="unknown"/>
    <x v="22"/>
    <n v="9"/>
    <n v="10"/>
    <n v="780.13"/>
    <n v="497.52"/>
    <n v="282.61"/>
  </r>
  <r>
    <d v="2018-04-30T00:00:00"/>
    <s v="industria_comercio_e_negocios"/>
    <x v="53"/>
    <n v="6"/>
    <n v="6"/>
    <n v="744.67"/>
    <n v="658"/>
    <n v="86.67"/>
  </r>
  <r>
    <d v="2018-04-30T00:00:00"/>
    <s v="fashion_calcados"/>
    <x v="28"/>
    <n v="3"/>
    <n v="3"/>
    <n v="724"/>
    <n v="664.6"/>
    <n v="59.4"/>
  </r>
  <r>
    <d v="2018-04-30T00:00:00"/>
    <s v="audio"/>
    <x v="46"/>
    <n v="3"/>
    <n v="3"/>
    <n v="707.53"/>
    <n v="659.9"/>
    <n v="47.63"/>
  </r>
  <r>
    <d v="2018-04-30T00:00:00"/>
    <s v="eletrodomesticos"/>
    <x v="49"/>
    <n v="10"/>
    <n v="10"/>
    <n v="690.25"/>
    <n v="562.84"/>
    <n v="127.41"/>
  </r>
  <r>
    <d v="2018-04-30T00:00:00"/>
    <s v="pcs"/>
    <x v="41"/>
    <n v="1"/>
    <n v="1"/>
    <n v="674.34"/>
    <n v="640"/>
    <n v="34.340000000000003"/>
  </r>
  <r>
    <d v="2018-04-30T00:00:00"/>
    <s v="alimentos"/>
    <x v="39"/>
    <n v="11"/>
    <n v="12"/>
    <n v="667.5"/>
    <n v="498.01"/>
    <n v="169.49"/>
  </r>
  <r>
    <d v="2018-04-30T00:00:00"/>
    <s v="sinalizacao_e_seguranca"/>
    <x v="58"/>
    <n v="5"/>
    <n v="6"/>
    <n v="663.13"/>
    <n v="558.5"/>
    <n v="104.63"/>
  </r>
  <r>
    <d v="2018-04-30T00:00:00"/>
    <s v="musica"/>
    <x v="14"/>
    <n v="3"/>
    <n v="3"/>
    <n v="455.2"/>
    <n v="386.1"/>
    <n v="69.099999999999994"/>
  </r>
  <r>
    <d v="2018-04-30T00:00:00"/>
    <s v="alimentos_bebidas"/>
    <x v="57"/>
    <n v="5"/>
    <n v="6"/>
    <n v="452"/>
    <n v="340.8"/>
    <n v="111.2"/>
  </r>
  <r>
    <d v="2018-04-30T00:00:00"/>
    <s v="casa_conforto"/>
    <x v="44"/>
    <n v="1"/>
    <n v="1"/>
    <n v="372.06"/>
    <n v="329"/>
    <n v="43.06"/>
  </r>
  <r>
    <d v="2018-04-30T00:00:00"/>
    <s v="moveis_quarto"/>
    <x v="6"/>
    <n v="1"/>
    <n v="1"/>
    <n v="264.76"/>
    <n v="169"/>
    <n v="95.76"/>
  </r>
  <r>
    <d v="2018-04-30T00:00:00"/>
    <s v="construcao_ferramentas_jardim"/>
    <x v="47"/>
    <n v="4"/>
    <n v="5"/>
    <n v="240.83"/>
    <n v="149.13999999999999"/>
    <n v="91.69"/>
  </r>
  <r>
    <d v="2018-04-30T00:00:00"/>
    <s v="artigos_de_natal"/>
    <x v="63"/>
    <n v="3"/>
    <n v="3"/>
    <n v="233.61"/>
    <n v="167"/>
    <n v="66.61"/>
  </r>
  <r>
    <d v="2018-04-30T00:00:00"/>
    <s v="climatizacao"/>
    <x v="29"/>
    <n v="2"/>
    <n v="2"/>
    <n v="215.99"/>
    <n v="173.9"/>
    <n v="42.09"/>
  </r>
  <r>
    <d v="2018-04-30T00:00:00"/>
    <s v="construcao_ferramentas_ferramentas"/>
    <x v="60"/>
    <n v="2"/>
    <n v="2"/>
    <n v="211.63"/>
    <n v="186"/>
    <n v="25.63"/>
  </r>
  <r>
    <d v="2018-04-30T00:00:00"/>
    <s v="market_place"/>
    <x v="24"/>
    <n v="3"/>
    <n v="3"/>
    <n v="199.06"/>
    <n v="135.85"/>
    <n v="63.21"/>
  </r>
  <r>
    <d v="2018-04-30T00:00:00"/>
    <s v="cine_foto"/>
    <x v="52"/>
    <n v="1"/>
    <n v="1"/>
    <n v="138.63"/>
    <n v="119.9"/>
    <n v="18.73"/>
  </r>
  <r>
    <d v="2018-04-30T00:00:00"/>
    <s v="telefonia_fixa"/>
    <x v="11"/>
    <n v="1"/>
    <n v="1"/>
    <n v="103.07"/>
    <n v="90"/>
    <n v="13.07"/>
  </r>
  <r>
    <d v="2018-04-30T00:00:00"/>
    <s v="dvds_blu_ray"/>
    <x v="45"/>
    <n v="1"/>
    <n v="1"/>
    <n v="102.16"/>
    <n v="83.99"/>
    <n v="18.170000000000002"/>
  </r>
  <r>
    <d v="2018-04-30T00:00:00"/>
    <s v="artes_e_artesanato"/>
    <x v="64"/>
    <n v="1"/>
    <n v="1"/>
    <n v="101.05"/>
    <n v="89.8"/>
    <n v="11.25"/>
  </r>
  <r>
    <d v="2018-04-30T00:00:00"/>
    <s v="flores"/>
    <x v="70"/>
    <n v="2"/>
    <n v="2"/>
    <n v="97.1"/>
    <n v="68.900000000000006"/>
    <n v="28.2"/>
  </r>
  <r>
    <d v="2018-04-30T00:00:00"/>
    <s v="agro_industria_e_comercio"/>
    <x v="40"/>
    <n v="1"/>
    <n v="1"/>
    <n v="52.87"/>
    <n v="45"/>
    <n v="7.87"/>
  </r>
  <r>
    <d v="2018-04-30T00:00:00"/>
    <s v="fashion_underwear_e_moda_praia"/>
    <x v="27"/>
    <n v="1"/>
    <n v="2"/>
    <n v="44.26"/>
    <n v="7.8"/>
    <n v="36.46"/>
  </r>
  <r>
    <d v="2018-05-07T00:00:00"/>
    <s v="relogios_presentes"/>
    <x v="5"/>
    <n v="210"/>
    <n v="222"/>
    <n v="42979.360000000001"/>
    <n v="40153.79"/>
    <n v="2825.57"/>
  </r>
  <r>
    <d v="2018-05-07T00:00:00"/>
    <s v="beleza_saude"/>
    <x v="0"/>
    <n v="214"/>
    <n v="240"/>
    <n v="30923.31"/>
    <n v="26326.3"/>
    <n v="4597.01"/>
  </r>
  <r>
    <d v="2018-05-07T00:00:00"/>
    <s v="esporte_lazer"/>
    <x v="16"/>
    <n v="130"/>
    <n v="146"/>
    <n v="19794.580000000002"/>
    <n v="16879.560000000001"/>
    <n v="2915.02"/>
  </r>
  <r>
    <d v="2018-05-07T00:00:00"/>
    <s v="utilidades_domesticas"/>
    <x v="17"/>
    <n v="131"/>
    <n v="172"/>
    <n v="19567.14"/>
    <n v="15770.64"/>
    <n v="3796.5"/>
  </r>
  <r>
    <d v="2018-05-07T00:00:00"/>
    <s v="informatica_acessorios"/>
    <x v="19"/>
    <n v="112"/>
    <n v="132"/>
    <n v="18988.45"/>
    <n v="16119.45"/>
    <n v="2869"/>
  </r>
  <r>
    <d v="2018-05-07T00:00:00"/>
    <s v="moveis_decoracao"/>
    <x v="10"/>
    <n v="128"/>
    <n v="173"/>
    <n v="18832.57"/>
    <n v="15599.11"/>
    <n v="3233.46"/>
  </r>
  <r>
    <d v="2018-05-07T00:00:00"/>
    <s v="cama_mesa_banho"/>
    <x v="9"/>
    <n v="132"/>
    <n v="163"/>
    <n v="16614.09"/>
    <n v="13911.27"/>
    <n v="2702.82"/>
  </r>
  <r>
    <d v="2018-05-07T00:00:00"/>
    <s v="automotivo"/>
    <x v="12"/>
    <n v="86"/>
    <n v="90"/>
    <n v="13992.6"/>
    <n v="11753.82"/>
    <n v="2238.7800000000002"/>
  </r>
  <r>
    <d v="2018-05-07T00:00:00"/>
    <s v="ferramentas_jardim"/>
    <x v="2"/>
    <n v="55"/>
    <n v="61"/>
    <n v="13656.81"/>
    <n v="12225.81"/>
    <n v="1431"/>
  </r>
  <r>
    <d v="2018-05-07T00:00:00"/>
    <s v="brinquedos"/>
    <x v="4"/>
    <n v="64"/>
    <n v="64"/>
    <n v="12219.49"/>
    <n v="10754.42"/>
    <n v="1465.07"/>
  </r>
  <r>
    <d v="2018-05-07T00:00:00"/>
    <s v="bebes"/>
    <x v="13"/>
    <n v="53"/>
    <n v="60"/>
    <n v="11233.45"/>
    <n v="9958.15"/>
    <n v="1275.3"/>
  </r>
  <r>
    <d v="2018-05-07T00:00:00"/>
    <s v="construcao_ferramentas_construcao"/>
    <x v="43"/>
    <n v="30"/>
    <n v="53"/>
    <n v="10940.42"/>
    <n v="9452.58"/>
    <n v="1487.84"/>
  </r>
  <r>
    <d v="2018-05-07T00:00:00"/>
    <s v="perfumaria"/>
    <x v="26"/>
    <n v="54"/>
    <n v="55"/>
    <n v="8623.3700000000008"/>
    <n v="7648.68"/>
    <n v="974.69"/>
  </r>
  <r>
    <d v="2018-05-07T00:00:00"/>
    <s v="cool_stuff"/>
    <x v="1"/>
    <n v="48"/>
    <n v="48"/>
    <n v="8541.24"/>
    <n v="7635.1"/>
    <n v="906.14"/>
  </r>
  <r>
    <d v="2018-05-07T00:00:00"/>
    <s v="instrumentos_musicais"/>
    <x v="33"/>
    <n v="18"/>
    <n v="18"/>
    <n v="7889.52"/>
    <n v="7274.5"/>
    <n v="615.02"/>
  </r>
  <r>
    <d v="2018-05-07T00:00:00"/>
    <s v="moveis_escritorio"/>
    <x v="31"/>
    <n v="22"/>
    <n v="32"/>
    <n v="7588.42"/>
    <n v="6378.99"/>
    <n v="1209.43"/>
  </r>
  <r>
    <d v="2018-05-07T00:00:00"/>
    <s v="telefonia"/>
    <x v="20"/>
    <n v="77"/>
    <n v="79"/>
    <n v="7277.44"/>
    <n v="5984.77"/>
    <n v="1292.67"/>
  </r>
  <r>
    <d v="2018-05-07T00:00:00"/>
    <s v="pcs"/>
    <x v="41"/>
    <n v="3"/>
    <n v="8"/>
    <n v="5262.42"/>
    <n v="4959.92"/>
    <n v="302.5"/>
  </r>
  <r>
    <d v="2018-05-07T00:00:00"/>
    <s v="portateis_casa_forno_e_cafe"/>
    <x v="66"/>
    <n v="4"/>
    <n v="4"/>
    <n v="4483.4799999999996"/>
    <n v="4375.7"/>
    <n v="107.78"/>
  </r>
  <r>
    <d v="2018-05-07T00:00:00"/>
    <s v="eletrodomesticos_2"/>
    <x v="23"/>
    <n v="8"/>
    <n v="8"/>
    <n v="4145.8999999999996"/>
    <n v="3754.86"/>
    <n v="391.04"/>
  </r>
  <r>
    <d v="2018-05-07T00:00:00"/>
    <s v="pet_shop"/>
    <x v="8"/>
    <n v="38"/>
    <n v="41"/>
    <n v="4066.53"/>
    <n v="3397.92"/>
    <n v="668.61"/>
  </r>
  <r>
    <d v="2018-05-07T00:00:00"/>
    <s v="fashion_bolsas_e_acessorios"/>
    <x v="3"/>
    <n v="34"/>
    <n v="34"/>
    <n v="3928.37"/>
    <n v="3386.08"/>
    <n v="542.29"/>
  </r>
  <r>
    <d v="2018-05-07T00:00:00"/>
    <s v="eletronicos"/>
    <x v="21"/>
    <n v="69"/>
    <n v="72"/>
    <n v="3899.54"/>
    <n v="2687.61"/>
    <n v="1211.93"/>
  </r>
  <r>
    <d v="2018-05-07T00:00:00"/>
    <s v="eletroportateis"/>
    <x v="18"/>
    <n v="11"/>
    <n v="13"/>
    <n v="3309.43"/>
    <n v="3059.03"/>
    <n v="250.4"/>
  </r>
  <r>
    <d v="2018-05-07T00:00:00"/>
    <s v="papelaria"/>
    <x v="15"/>
    <n v="30"/>
    <n v="32"/>
    <n v="3267.73"/>
    <n v="2764.14"/>
    <n v="503.59"/>
  </r>
  <r>
    <d v="2018-05-07T00:00:00"/>
    <s v="malas_acessorios"/>
    <x v="32"/>
    <n v="11"/>
    <n v="13"/>
    <n v="2974.08"/>
    <n v="2373.9"/>
    <n v="600.17999999999995"/>
  </r>
  <r>
    <d v="2018-05-07T00:00:00"/>
    <s v="agro_industria_e_comercio"/>
    <x v="40"/>
    <n v="5"/>
    <n v="5"/>
    <n v="2436.0300000000002"/>
    <n v="2340.75"/>
    <n v="95.28"/>
  </r>
  <r>
    <d v="2018-05-07T00:00:00"/>
    <s v="casa_construcao"/>
    <x v="48"/>
    <n v="10"/>
    <n v="17"/>
    <n v="2367.6799999999998"/>
    <n v="2111.9499999999998"/>
    <n v="255.73"/>
  </r>
  <r>
    <d v="2018-05-07T00:00:00"/>
    <s v="industria_comercio_e_negocios"/>
    <x v="53"/>
    <n v="13"/>
    <n v="16"/>
    <n v="2116.39"/>
    <n v="1659"/>
    <n v="457.39"/>
  </r>
  <r>
    <d v="2018-05-07T00:00:00"/>
    <s v="portateis_cozinha_e_preparadores_de_alimentos"/>
    <x v="22"/>
    <n v="2"/>
    <n v="2"/>
    <n v="2046.41"/>
    <n v="1958"/>
    <n v="88.41"/>
  </r>
  <r>
    <d v="2018-05-07T00:00:00"/>
    <s v="eletrodomesticos"/>
    <x v="49"/>
    <n v="12"/>
    <n v="12"/>
    <n v="1792.46"/>
    <n v="1591.89"/>
    <n v="200.57"/>
  </r>
  <r>
    <d v="2018-05-07T00:00:00"/>
    <s v="consoles_games"/>
    <x v="7"/>
    <n v="11"/>
    <n v="12"/>
    <n v="1440.7"/>
    <n v="1251.25"/>
    <n v="189.45"/>
  </r>
  <r>
    <d v="2018-05-07T00:00:00"/>
    <s v="bebidas"/>
    <x v="54"/>
    <n v="11"/>
    <n v="18"/>
    <n v="1392.44"/>
    <n v="1078.92"/>
    <n v="313.52"/>
  </r>
  <r>
    <d v="2018-05-07T00:00:00"/>
    <s v="construcao_ferramentas_iluminacao"/>
    <x v="68"/>
    <n v="5"/>
    <n v="12"/>
    <n v="1268.8699999999999"/>
    <n v="1099.95"/>
    <n v="168.92"/>
  </r>
  <r>
    <d v="2018-05-07T00:00:00"/>
    <s v="unknown"/>
    <x v="22"/>
    <n v="12"/>
    <n v="13"/>
    <n v="1230.31"/>
    <n v="962.55"/>
    <n v="267.76"/>
  </r>
  <r>
    <d v="2018-05-07T00:00:00"/>
    <s v="livros_interesse_geral"/>
    <x v="35"/>
    <n v="13"/>
    <n v="13"/>
    <n v="1209.25"/>
    <n v="984.27"/>
    <n v="224.98"/>
  </r>
  <r>
    <d v="2018-05-07T00:00:00"/>
    <s v="cine_foto"/>
    <x v="52"/>
    <n v="4"/>
    <n v="4"/>
    <n v="1186.27"/>
    <n v="1093.5899999999999"/>
    <n v="92.68"/>
  </r>
  <r>
    <d v="2018-05-07T00:00:00"/>
    <s v="casa_conforto"/>
    <x v="44"/>
    <n v="7"/>
    <n v="9"/>
    <n v="1139.1199999999999"/>
    <n v="957.3"/>
    <n v="181.82"/>
  </r>
  <r>
    <d v="2018-05-07T00:00:00"/>
    <s v="livros_tecnicos"/>
    <x v="51"/>
    <n v="14"/>
    <n v="15"/>
    <n v="1095.8800000000001"/>
    <n v="826.39"/>
    <n v="269.49"/>
  </r>
  <r>
    <d v="2018-05-07T00:00:00"/>
    <s v="climatizacao"/>
    <x v="29"/>
    <n v="4"/>
    <n v="5"/>
    <n v="1000.42"/>
    <n v="798"/>
    <n v="202.42"/>
  </r>
  <r>
    <d v="2018-05-07T00:00:00"/>
    <s v="construcao_ferramentas_seguranca"/>
    <x v="50"/>
    <n v="5"/>
    <n v="5"/>
    <n v="969.51"/>
    <n v="897.49"/>
    <n v="72.02"/>
  </r>
  <r>
    <d v="2018-05-07T00:00:00"/>
    <s v="audio"/>
    <x v="46"/>
    <n v="5"/>
    <n v="5"/>
    <n v="957.91"/>
    <n v="853.1"/>
    <n v="104.81"/>
  </r>
  <r>
    <d v="2018-05-07T00:00:00"/>
    <s v="artes"/>
    <x v="56"/>
    <n v="11"/>
    <n v="11"/>
    <n v="827.49"/>
    <n v="678.27"/>
    <n v="149.22"/>
  </r>
  <r>
    <d v="2018-05-07T00:00:00"/>
    <s v="construcao_ferramentas_jardim"/>
    <x v="47"/>
    <n v="6"/>
    <n v="7"/>
    <n v="783.44"/>
    <n v="608.75"/>
    <n v="174.69"/>
  </r>
  <r>
    <d v="2018-05-07T00:00:00"/>
    <s v="alimentos"/>
    <x v="39"/>
    <n v="11"/>
    <n v="12"/>
    <n v="606.77"/>
    <n v="478.04"/>
    <n v="128.72999999999999"/>
  </r>
  <r>
    <d v="2018-05-07T00:00:00"/>
    <s v="market_place"/>
    <x v="24"/>
    <n v="6"/>
    <n v="6"/>
    <n v="523.75"/>
    <n v="425.78"/>
    <n v="97.97"/>
  </r>
  <r>
    <d v="2018-05-07T00:00:00"/>
    <s v="telefonia_fixa"/>
    <x v="11"/>
    <n v="2"/>
    <n v="2"/>
    <n v="480.52"/>
    <n v="403.2"/>
    <n v="77.319999999999993"/>
  </r>
  <r>
    <d v="2018-05-07T00:00:00"/>
    <s v="musica"/>
    <x v="14"/>
    <n v="2"/>
    <n v="2"/>
    <n v="476.18"/>
    <n v="440"/>
    <n v="36.18"/>
  </r>
  <r>
    <d v="2018-05-07T00:00:00"/>
    <s v="fashion_calcados"/>
    <x v="28"/>
    <n v="2"/>
    <n v="2"/>
    <n v="304.77"/>
    <n v="257.8"/>
    <n v="46.97"/>
  </r>
  <r>
    <d v="2018-05-07T00:00:00"/>
    <s v="moveis_sala"/>
    <x v="30"/>
    <n v="2"/>
    <n v="2"/>
    <n v="253"/>
    <n v="168.99"/>
    <n v="84.01"/>
  </r>
  <r>
    <d v="2018-05-07T00:00:00"/>
    <s v="dvds_blu_ray"/>
    <x v="45"/>
    <n v="2"/>
    <n v="3"/>
    <n v="217.6"/>
    <n v="163.97"/>
    <n v="53.63"/>
  </r>
  <r>
    <d v="2018-05-07T00:00:00"/>
    <s v="moveis_quarto"/>
    <x v="6"/>
    <n v="1"/>
    <n v="1"/>
    <n v="217.04"/>
    <n v="169"/>
    <n v="48.04"/>
  </r>
  <r>
    <d v="2018-05-07T00:00:00"/>
    <s v="moveis_cozinha_area_de_servico_jantar_e_jardim"/>
    <x v="36"/>
    <n v="1"/>
    <n v="1"/>
    <n v="166.06"/>
    <n v="145"/>
    <n v="21.06"/>
  </r>
  <r>
    <d v="2018-05-07T00:00:00"/>
    <s v="artigos_de_natal"/>
    <x v="63"/>
    <n v="2"/>
    <n v="2"/>
    <n v="153.65"/>
    <n v="99.73"/>
    <n v="53.92"/>
  </r>
  <r>
    <d v="2018-05-07T00:00:00"/>
    <s v="fashion_roupa_masculina"/>
    <x v="25"/>
    <n v="1"/>
    <n v="1"/>
    <n v="149.87"/>
    <n v="129.99"/>
    <n v="19.88"/>
  </r>
  <r>
    <d v="2018-05-07T00:00:00"/>
    <s v="fashion_underwear_e_moda_praia"/>
    <x v="27"/>
    <n v="2"/>
    <n v="2"/>
    <n v="125.38"/>
    <n v="99.8"/>
    <n v="25.58"/>
  </r>
  <r>
    <d v="2018-05-07T00:00:00"/>
    <s v="construcao_ferramentas_ferramentas"/>
    <x v="60"/>
    <n v="1"/>
    <n v="1"/>
    <n v="113.7"/>
    <n v="93"/>
    <n v="20.7"/>
  </r>
  <r>
    <d v="2018-05-07T00:00:00"/>
    <s v="livros_importados"/>
    <x v="61"/>
    <n v="3"/>
    <n v="3"/>
    <n v="92.98"/>
    <n v="59.97"/>
    <n v="33.01"/>
  </r>
  <r>
    <d v="2018-05-07T00:00:00"/>
    <s v="alimentos_bebidas"/>
    <x v="57"/>
    <n v="1"/>
    <n v="1"/>
    <n v="62.92"/>
    <n v="39.99"/>
    <n v="22.93"/>
  </r>
  <r>
    <d v="2018-05-07T00:00:00"/>
    <s v="artigos_de_festas"/>
    <x v="69"/>
    <n v="1"/>
    <n v="1"/>
    <n v="58.23"/>
    <n v="40"/>
    <n v="18.23"/>
  </r>
  <r>
    <d v="2018-05-07T00:00:00"/>
    <s v="fraldas_higiene"/>
    <x v="71"/>
    <n v="1"/>
    <n v="1"/>
    <n v="58.23"/>
    <n v="43"/>
    <n v="15.23"/>
  </r>
  <r>
    <d v="2018-05-14T00:00:00"/>
    <s v="cama_mesa_banho"/>
    <x v="9"/>
    <n v="171"/>
    <n v="215"/>
    <n v="25902.55"/>
    <n v="21842.13"/>
    <n v="4060.42"/>
  </r>
  <r>
    <d v="2018-05-14T00:00:00"/>
    <s v="relogios_presentes"/>
    <x v="5"/>
    <n v="109"/>
    <n v="115"/>
    <n v="24402.22"/>
    <n v="22651.41"/>
    <n v="1750.81"/>
  </r>
  <r>
    <d v="2018-05-14T00:00:00"/>
    <s v="beleza_saude"/>
    <x v="0"/>
    <n v="148"/>
    <n v="164"/>
    <n v="24356.54"/>
    <n v="21522.6"/>
    <n v="2833.94"/>
  </r>
  <r>
    <d v="2018-05-14T00:00:00"/>
    <s v="utilidades_domesticas"/>
    <x v="17"/>
    <n v="138"/>
    <n v="177"/>
    <n v="22583.439999999999"/>
    <n v="18598.150000000001"/>
    <n v="3985.29"/>
  </r>
  <r>
    <d v="2018-05-14T00:00:00"/>
    <s v="moveis_decoracao"/>
    <x v="10"/>
    <n v="134"/>
    <n v="176"/>
    <n v="19276.740000000002"/>
    <n v="15579.77"/>
    <n v="3696.97"/>
  </r>
  <r>
    <d v="2018-05-14T00:00:00"/>
    <s v="esporte_lazer"/>
    <x v="16"/>
    <n v="126"/>
    <n v="132"/>
    <n v="16978.939999999999"/>
    <n v="14660.52"/>
    <n v="2318.42"/>
  </r>
  <r>
    <d v="2018-05-14T00:00:00"/>
    <s v="informatica_acessorios"/>
    <x v="19"/>
    <n v="109"/>
    <n v="124"/>
    <n v="14727.76"/>
    <n v="12679.73"/>
    <n v="2048.0300000000002"/>
  </r>
  <r>
    <d v="2018-05-14T00:00:00"/>
    <s v="ferramentas_jardim"/>
    <x v="2"/>
    <n v="65"/>
    <n v="85"/>
    <n v="14553.09"/>
    <n v="12933.31"/>
    <n v="1619.78"/>
  </r>
  <r>
    <d v="2018-05-14T00:00:00"/>
    <s v="automotivo"/>
    <x v="12"/>
    <n v="93"/>
    <n v="96"/>
    <n v="14426.38"/>
    <n v="12135.76"/>
    <n v="2290.62"/>
  </r>
  <r>
    <d v="2018-05-14T00:00:00"/>
    <s v="bebes"/>
    <x v="13"/>
    <n v="60"/>
    <n v="67"/>
    <n v="11479.93"/>
    <n v="10073.08"/>
    <n v="1406.85"/>
  </r>
  <r>
    <d v="2018-05-14T00:00:00"/>
    <s v="brinquedos"/>
    <x v="4"/>
    <n v="55"/>
    <n v="56"/>
    <n v="10767.84"/>
    <n v="9500.5300000000007"/>
    <n v="1267.31"/>
  </r>
  <r>
    <d v="2018-05-14T00:00:00"/>
    <s v="cool_stuff"/>
    <x v="1"/>
    <n v="48"/>
    <n v="49"/>
    <n v="9576.98"/>
    <n v="8548.49"/>
    <n v="1028.49"/>
  </r>
  <r>
    <d v="2018-05-14T00:00:00"/>
    <s v="perfumaria"/>
    <x v="26"/>
    <n v="48"/>
    <n v="57"/>
    <n v="8254.51"/>
    <n v="7347.84"/>
    <n v="906.67"/>
  </r>
  <r>
    <d v="2018-05-14T00:00:00"/>
    <s v="eletronicos"/>
    <x v="21"/>
    <n v="70"/>
    <n v="78"/>
    <n v="8216.7800000000007"/>
    <n v="6901.94"/>
    <n v="1314.84"/>
  </r>
  <r>
    <d v="2018-05-14T00:00:00"/>
    <s v="instrumentos_musicais"/>
    <x v="33"/>
    <n v="19"/>
    <n v="20"/>
    <n v="5228.67"/>
    <n v="4758.0600000000004"/>
    <n v="470.61"/>
  </r>
  <r>
    <d v="2018-05-14T00:00:00"/>
    <s v="moveis_escritorio"/>
    <x v="31"/>
    <n v="20"/>
    <n v="24"/>
    <n v="4976.34"/>
    <n v="4109.53"/>
    <n v="866.81"/>
  </r>
  <r>
    <d v="2018-05-14T00:00:00"/>
    <s v="telefonia"/>
    <x v="20"/>
    <n v="59"/>
    <n v="61"/>
    <n v="4517.58"/>
    <n v="3572.91"/>
    <n v="944.67"/>
  </r>
  <r>
    <d v="2018-05-14T00:00:00"/>
    <s v="papelaria"/>
    <x v="15"/>
    <n v="33"/>
    <n v="36"/>
    <n v="3811.65"/>
    <n v="3228.72"/>
    <n v="582.92999999999995"/>
  </r>
  <r>
    <d v="2018-05-14T00:00:00"/>
    <s v="portateis_casa_forno_e_cafe"/>
    <x v="66"/>
    <n v="3"/>
    <n v="3"/>
    <n v="3518.31"/>
    <n v="3407.9"/>
    <n v="110.41"/>
  </r>
  <r>
    <d v="2018-05-14T00:00:00"/>
    <s v="eletroportateis"/>
    <x v="18"/>
    <n v="9"/>
    <n v="10"/>
    <n v="3450.33"/>
    <n v="3269.46"/>
    <n v="180.87"/>
  </r>
  <r>
    <d v="2018-05-14T00:00:00"/>
    <s v="pet_shop"/>
    <x v="8"/>
    <n v="32"/>
    <n v="36"/>
    <n v="3129.44"/>
    <n v="2465.8000000000002"/>
    <n v="663.64"/>
  </r>
  <r>
    <d v="2018-05-14T00:00:00"/>
    <s v="eletrodomesticos"/>
    <x v="49"/>
    <n v="22"/>
    <n v="23"/>
    <n v="3119.76"/>
    <n v="2538.0300000000002"/>
    <n v="581.73"/>
  </r>
  <r>
    <d v="2018-05-14T00:00:00"/>
    <s v="eletrodomesticos_2"/>
    <x v="23"/>
    <n v="5"/>
    <n v="5"/>
    <n v="2925.18"/>
    <n v="2784.69"/>
    <n v="140.49"/>
  </r>
  <r>
    <d v="2018-05-14T00:00:00"/>
    <s v="fashion_bolsas_e_acessorios"/>
    <x v="3"/>
    <n v="24"/>
    <n v="26"/>
    <n v="2820.13"/>
    <n v="2433.37"/>
    <n v="386.76"/>
  </r>
  <r>
    <d v="2018-05-14T00:00:00"/>
    <s v="construcao_ferramentas_construcao"/>
    <x v="43"/>
    <n v="21"/>
    <n v="28"/>
    <n v="2796.86"/>
    <n v="2321.88"/>
    <n v="474.98"/>
  </r>
  <r>
    <d v="2018-05-14T00:00:00"/>
    <s v="livros_interesse_geral"/>
    <x v="35"/>
    <n v="15"/>
    <n v="15"/>
    <n v="2786.57"/>
    <n v="2538.04"/>
    <n v="248.53"/>
  </r>
  <r>
    <d v="2018-05-14T00:00:00"/>
    <s v="casa_construcao"/>
    <x v="48"/>
    <n v="13"/>
    <n v="16"/>
    <n v="2755.79"/>
    <n v="2534.21"/>
    <n v="221.58"/>
  </r>
  <r>
    <d v="2018-05-14T00:00:00"/>
    <s v="consoles_games"/>
    <x v="7"/>
    <n v="12"/>
    <n v="17"/>
    <n v="2670.71"/>
    <n v="2414.29"/>
    <n v="256.42"/>
  </r>
  <r>
    <d v="2018-05-14T00:00:00"/>
    <s v="construcao_ferramentas_iluminacao"/>
    <x v="68"/>
    <n v="16"/>
    <n v="17"/>
    <n v="2294.94"/>
    <n v="1929.87"/>
    <n v="365.07"/>
  </r>
  <r>
    <d v="2018-05-14T00:00:00"/>
    <s v="malas_acessorios"/>
    <x v="32"/>
    <n v="12"/>
    <n v="14"/>
    <n v="2107.35"/>
    <n v="1773.96"/>
    <n v="333.39"/>
  </r>
  <r>
    <d v="2018-05-14T00:00:00"/>
    <s v="industria_comercio_e_negocios"/>
    <x v="53"/>
    <n v="12"/>
    <n v="15"/>
    <n v="1618.3"/>
    <n v="1204"/>
    <n v="414.3"/>
  </r>
  <r>
    <d v="2018-05-14T00:00:00"/>
    <s v="unknown"/>
    <x v="22"/>
    <n v="10"/>
    <n v="13"/>
    <n v="1494.71"/>
    <n v="1254.73"/>
    <n v="239.98"/>
  </r>
  <r>
    <d v="2018-05-14T00:00:00"/>
    <s v="moveis_cozinha_area_de_servico_jantar_e_jardim"/>
    <x v="36"/>
    <n v="3"/>
    <n v="4"/>
    <n v="1345.99"/>
    <n v="1144.69"/>
    <n v="201.3"/>
  </r>
  <r>
    <d v="2018-05-14T00:00:00"/>
    <s v="artes"/>
    <x v="56"/>
    <n v="11"/>
    <n v="12"/>
    <n v="1152.83"/>
    <n v="977.88"/>
    <n v="174.95"/>
  </r>
  <r>
    <d v="2018-05-14T00:00:00"/>
    <s v="construcao_ferramentas_seguranca"/>
    <x v="50"/>
    <n v="6"/>
    <n v="7"/>
    <n v="1093.43"/>
    <n v="992.68"/>
    <n v="100.75"/>
  </r>
  <r>
    <d v="2018-05-14T00:00:00"/>
    <s v="moveis_sala"/>
    <x v="30"/>
    <n v="4"/>
    <n v="5"/>
    <n v="1071.6300000000001"/>
    <n v="760.97"/>
    <n v="310.66000000000003"/>
  </r>
  <r>
    <d v="2018-05-14T00:00:00"/>
    <s v="climatizacao"/>
    <x v="29"/>
    <n v="7"/>
    <n v="7"/>
    <n v="1054.77"/>
    <n v="919.4"/>
    <n v="135.37"/>
  </r>
  <r>
    <d v="2018-05-14T00:00:00"/>
    <s v="moveis_quarto"/>
    <x v="6"/>
    <n v="2"/>
    <n v="3"/>
    <n v="997.3"/>
    <n v="829.98"/>
    <n v="167.32"/>
  </r>
  <r>
    <d v="2018-05-14T00:00:00"/>
    <s v="livros_tecnicos"/>
    <x v="51"/>
    <n v="13"/>
    <n v="13"/>
    <n v="861.66"/>
    <n v="677.76"/>
    <n v="183.9"/>
  </r>
  <r>
    <d v="2018-05-14T00:00:00"/>
    <s v="alimentos_bebidas"/>
    <x v="57"/>
    <n v="8"/>
    <n v="14"/>
    <n v="857.27"/>
    <n v="598.71"/>
    <n v="258.56"/>
  </r>
  <r>
    <d v="2018-05-14T00:00:00"/>
    <s v="alimentos"/>
    <x v="39"/>
    <n v="14"/>
    <n v="20"/>
    <n v="832.34"/>
    <n v="578.29999999999995"/>
    <n v="254.04"/>
  </r>
  <r>
    <d v="2018-05-14T00:00:00"/>
    <s v="casa_conforto"/>
    <x v="44"/>
    <n v="4"/>
    <n v="5"/>
    <n v="830.07"/>
    <n v="732.6"/>
    <n v="97.47"/>
  </r>
  <r>
    <d v="2018-05-14T00:00:00"/>
    <s v="cine_foto"/>
    <x v="52"/>
    <n v="8"/>
    <n v="9"/>
    <n v="771.4"/>
    <n v="642.20000000000005"/>
    <n v="129.19999999999999"/>
  </r>
  <r>
    <d v="2018-05-14T00:00:00"/>
    <s v="audio"/>
    <x v="46"/>
    <n v="8"/>
    <n v="9"/>
    <n v="472.77"/>
    <n v="344.6"/>
    <n v="128.16999999999999"/>
  </r>
  <r>
    <d v="2018-05-14T00:00:00"/>
    <s v="agro_industria_e_comercio"/>
    <x v="40"/>
    <n v="1"/>
    <n v="1"/>
    <n v="453.53"/>
    <n v="429"/>
    <n v="24.53"/>
  </r>
  <r>
    <d v="2018-05-14T00:00:00"/>
    <s v="sinalizacao_e_seguranca"/>
    <x v="58"/>
    <n v="2"/>
    <n v="2"/>
    <n v="367.62"/>
    <n v="274.89999999999998"/>
    <n v="92.72"/>
  </r>
  <r>
    <d v="2018-05-14T00:00:00"/>
    <s v="market_place"/>
    <x v="24"/>
    <n v="3"/>
    <n v="3"/>
    <n v="355.18"/>
    <n v="302.89"/>
    <n v="52.29"/>
  </r>
  <r>
    <d v="2018-05-14T00:00:00"/>
    <s v="telefonia_fixa"/>
    <x v="11"/>
    <n v="3"/>
    <n v="3"/>
    <n v="324.14999999999998"/>
    <n v="287"/>
    <n v="37.15"/>
  </r>
  <r>
    <d v="2018-05-14T00:00:00"/>
    <s v="fashion_calcados"/>
    <x v="28"/>
    <n v="2"/>
    <n v="2"/>
    <n v="309.58999999999997"/>
    <n v="275.8"/>
    <n v="33.79"/>
  </r>
  <r>
    <d v="2018-05-14T00:00:00"/>
    <s v="artigos_de_natal"/>
    <x v="63"/>
    <n v="1"/>
    <n v="1"/>
    <n v="259.02999999999997"/>
    <n v="239.8"/>
    <n v="19.23"/>
  </r>
  <r>
    <d v="2018-05-14T00:00:00"/>
    <s v="dvds_blu_ray"/>
    <x v="45"/>
    <n v="2"/>
    <n v="2"/>
    <n v="197.36"/>
    <n v="167.98"/>
    <n v="29.38"/>
  </r>
  <r>
    <d v="2018-05-14T00:00:00"/>
    <s v="bebidas"/>
    <x v="54"/>
    <n v="4"/>
    <n v="5"/>
    <n v="187.22"/>
    <n v="135.47"/>
    <n v="51.75"/>
  </r>
  <r>
    <d v="2018-05-14T00:00:00"/>
    <s v="livros_importados"/>
    <x v="61"/>
    <n v="3"/>
    <n v="3"/>
    <n v="124.54"/>
    <n v="96.97"/>
    <n v="27.57"/>
  </r>
  <r>
    <d v="2018-05-14T00:00:00"/>
    <s v="construcao_ferramentas_jardim"/>
    <x v="47"/>
    <n v="1"/>
    <n v="1"/>
    <n v="66.42"/>
    <n v="47.99"/>
    <n v="18.43"/>
  </r>
  <r>
    <d v="2018-05-14T00:00:00"/>
    <s v="fashion_underwear_e_moda_praia"/>
    <x v="27"/>
    <n v="1"/>
    <n v="1"/>
    <n v="62.69"/>
    <n v="49.9"/>
    <n v="12.79"/>
  </r>
  <r>
    <d v="2018-05-14T00:00:00"/>
    <s v="tablets_impressao_imagem"/>
    <x v="42"/>
    <n v="1"/>
    <n v="1"/>
    <n v="58.19"/>
    <n v="49.9"/>
    <n v="8.2899999999999991"/>
  </r>
  <r>
    <d v="2018-05-14T00:00:00"/>
    <s v="fraldas_higiene"/>
    <x v="71"/>
    <n v="1"/>
    <n v="1"/>
    <n v="50.71"/>
    <n v="37"/>
    <n v="13.71"/>
  </r>
  <r>
    <d v="2018-05-21T00:00:00"/>
    <s v="cama_mesa_banho"/>
    <x v="9"/>
    <n v="112"/>
    <n v="132"/>
    <n v="15185.27"/>
    <n v="12782.2"/>
    <n v="2403.0700000000002"/>
  </r>
  <r>
    <d v="2018-05-21T00:00:00"/>
    <s v="relogios_presentes"/>
    <x v="5"/>
    <n v="48"/>
    <n v="61"/>
    <n v="12333.16"/>
    <n v="11258.5"/>
    <n v="1074.6600000000001"/>
  </r>
  <r>
    <d v="2018-05-21T00:00:00"/>
    <s v="beleza_saude"/>
    <x v="0"/>
    <n v="88"/>
    <n v="95"/>
    <n v="11875.06"/>
    <n v="10329.6"/>
    <n v="1545.46"/>
  </r>
  <r>
    <d v="2018-05-21T00:00:00"/>
    <s v="informatica_acessorios"/>
    <x v="19"/>
    <n v="65"/>
    <n v="73"/>
    <n v="10355.17"/>
    <n v="9118.44"/>
    <n v="1236.73"/>
  </r>
  <r>
    <d v="2018-05-21T00:00:00"/>
    <s v="utilidades_domesticas"/>
    <x v="17"/>
    <n v="75"/>
    <n v="82"/>
    <n v="9816.7999999999993"/>
    <n v="8224.5300000000007"/>
    <n v="1592.27"/>
  </r>
  <r>
    <d v="2018-05-21T00:00:00"/>
    <s v="moveis_decoracao"/>
    <x v="10"/>
    <n v="64"/>
    <n v="81"/>
    <n v="9423.7999999999993"/>
    <n v="8165.47"/>
    <n v="1258.33"/>
  </r>
  <r>
    <d v="2018-05-21T00:00:00"/>
    <s v="esporte_lazer"/>
    <x v="16"/>
    <n v="51"/>
    <n v="56"/>
    <n v="7339.04"/>
    <n v="6386.95"/>
    <n v="952.09"/>
  </r>
  <r>
    <d v="2018-05-21T00:00:00"/>
    <s v="moveis_escritorio"/>
    <x v="31"/>
    <n v="18"/>
    <n v="26"/>
    <n v="6947.01"/>
    <n v="5898.55"/>
    <n v="1048.46"/>
  </r>
  <r>
    <d v="2018-05-21T00:00:00"/>
    <s v="construcao_ferramentas_construcao"/>
    <x v="43"/>
    <n v="17"/>
    <n v="20"/>
    <n v="6102.15"/>
    <n v="5779.66"/>
    <n v="322.49"/>
  </r>
  <r>
    <d v="2018-05-21T00:00:00"/>
    <s v="ferramentas_jardim"/>
    <x v="2"/>
    <n v="29"/>
    <n v="45"/>
    <n v="5209.66"/>
    <n v="4469.28"/>
    <n v="740.38"/>
  </r>
  <r>
    <d v="2018-05-21T00:00:00"/>
    <s v="automotivo"/>
    <x v="12"/>
    <n v="36"/>
    <n v="37"/>
    <n v="4979.46"/>
    <n v="4259.51"/>
    <n v="719.95"/>
  </r>
  <r>
    <d v="2018-05-21T00:00:00"/>
    <s v="brinquedos"/>
    <x v="4"/>
    <n v="34"/>
    <n v="35"/>
    <n v="4768.92"/>
    <n v="4089.88"/>
    <n v="679.04"/>
  </r>
  <r>
    <d v="2018-05-21T00:00:00"/>
    <s v="eletronicos"/>
    <x v="21"/>
    <n v="26"/>
    <n v="26"/>
    <n v="4114.96"/>
    <n v="3589.12"/>
    <n v="525.84"/>
  </r>
  <r>
    <d v="2018-05-21T00:00:00"/>
    <s v="cool_stuff"/>
    <x v="1"/>
    <n v="15"/>
    <n v="17"/>
    <n v="3835.41"/>
    <n v="3504.11"/>
    <n v="331.3"/>
  </r>
  <r>
    <d v="2018-05-21T00:00:00"/>
    <s v="pcs"/>
    <x v="41"/>
    <n v="2"/>
    <n v="4"/>
    <n v="3224.59"/>
    <n v="3100"/>
    <n v="124.59"/>
  </r>
  <r>
    <d v="2018-05-21T00:00:00"/>
    <s v="construcao_ferramentas_seguranca"/>
    <x v="50"/>
    <n v="6"/>
    <n v="6"/>
    <n v="3171.66"/>
    <n v="3005.86"/>
    <n v="165.8"/>
  </r>
  <r>
    <d v="2018-05-21T00:00:00"/>
    <s v="perfumaria"/>
    <x v="26"/>
    <n v="23"/>
    <n v="25"/>
    <n v="3065.26"/>
    <n v="2723.35"/>
    <n v="341.91"/>
  </r>
  <r>
    <d v="2018-05-21T00:00:00"/>
    <s v="bebes"/>
    <x v="13"/>
    <n v="25"/>
    <n v="28"/>
    <n v="2984.07"/>
    <n v="2361.9"/>
    <n v="622.16999999999996"/>
  </r>
  <r>
    <d v="2018-05-21T00:00:00"/>
    <s v="telefonia"/>
    <x v="20"/>
    <n v="34"/>
    <n v="39"/>
    <n v="2798.3"/>
    <n v="2179.27"/>
    <n v="619.03"/>
  </r>
  <r>
    <d v="2018-05-21T00:00:00"/>
    <s v="portateis_casa_forno_e_cafe"/>
    <x v="66"/>
    <n v="2"/>
    <n v="2"/>
    <n v="2472.75"/>
    <n v="2378"/>
    <n v="94.75"/>
  </r>
  <r>
    <d v="2018-05-21T00:00:00"/>
    <s v="casa_construcao"/>
    <x v="48"/>
    <n v="15"/>
    <n v="18"/>
    <n v="2457.21"/>
    <n v="2119.0700000000002"/>
    <n v="338.14"/>
  </r>
  <r>
    <d v="2018-05-21T00:00:00"/>
    <s v="pet_shop"/>
    <x v="8"/>
    <n v="21"/>
    <n v="22"/>
    <n v="2341.9"/>
    <n v="2004.76"/>
    <n v="337.14"/>
  </r>
  <r>
    <d v="2018-05-21T00:00:00"/>
    <s v="eletroportateis"/>
    <x v="18"/>
    <n v="8"/>
    <n v="13"/>
    <n v="2290.59"/>
    <n v="2112.23"/>
    <n v="178.36"/>
  </r>
  <r>
    <d v="2018-05-21T00:00:00"/>
    <s v="papelaria"/>
    <x v="15"/>
    <n v="21"/>
    <n v="21"/>
    <n v="1837.93"/>
    <n v="1473.12"/>
    <n v="364.81"/>
  </r>
  <r>
    <d v="2018-05-21T00:00:00"/>
    <s v="eletrodomesticos_2"/>
    <x v="23"/>
    <n v="3"/>
    <n v="3"/>
    <n v="1552.37"/>
    <n v="1320.8"/>
    <n v="231.57"/>
  </r>
  <r>
    <d v="2018-05-21T00:00:00"/>
    <s v="malas_acessorios"/>
    <x v="32"/>
    <n v="8"/>
    <n v="8"/>
    <n v="1248.04"/>
    <n v="1018.24"/>
    <n v="229.8"/>
  </r>
  <r>
    <d v="2018-05-21T00:00:00"/>
    <s v="telefonia_fixa"/>
    <x v="11"/>
    <n v="5"/>
    <n v="10"/>
    <n v="1206.1500000000001"/>
    <n v="1066"/>
    <n v="140.15"/>
  </r>
  <r>
    <d v="2018-05-21T00:00:00"/>
    <s v="fashion_bolsas_e_acessorios"/>
    <x v="3"/>
    <n v="12"/>
    <n v="12"/>
    <n v="1030.83"/>
    <n v="859.38"/>
    <n v="171.45"/>
  </r>
  <r>
    <d v="2018-05-21T00:00:00"/>
    <s v="eletrodomesticos"/>
    <x v="49"/>
    <n v="13"/>
    <n v="13"/>
    <n v="1030.45"/>
    <n v="836.12"/>
    <n v="194.33"/>
  </r>
  <r>
    <d v="2018-05-21T00:00:00"/>
    <s v="instrumentos_musicais"/>
    <x v="33"/>
    <n v="6"/>
    <n v="7"/>
    <n v="903.18"/>
    <n v="794.3"/>
    <n v="108.88"/>
  </r>
  <r>
    <d v="2018-05-21T00:00:00"/>
    <s v="livros_tecnicos"/>
    <x v="51"/>
    <n v="10"/>
    <n v="10"/>
    <n v="853.82"/>
    <n v="723.53"/>
    <n v="130.29"/>
  </r>
  <r>
    <d v="2018-05-21T00:00:00"/>
    <s v="casa_conforto"/>
    <x v="44"/>
    <n v="6"/>
    <n v="6"/>
    <n v="764.07"/>
    <n v="689.8"/>
    <n v="74.27"/>
  </r>
  <r>
    <d v="2018-05-21T00:00:00"/>
    <s v="construcao_ferramentas_iluminacao"/>
    <x v="68"/>
    <n v="4"/>
    <n v="4"/>
    <n v="604.41999999999996"/>
    <n v="550"/>
    <n v="54.42"/>
  </r>
  <r>
    <d v="2018-05-21T00:00:00"/>
    <s v="bebidas"/>
    <x v="54"/>
    <n v="9"/>
    <n v="10"/>
    <n v="536.12"/>
    <n v="391.47"/>
    <n v="144.65"/>
  </r>
  <r>
    <d v="2018-05-21T00:00:00"/>
    <s v="unknown"/>
    <x v="22"/>
    <n v="5"/>
    <n v="5"/>
    <n v="420.69"/>
    <n v="335.48"/>
    <n v="85.21"/>
  </r>
  <r>
    <d v="2018-05-21T00:00:00"/>
    <s v="alimentos_bebidas"/>
    <x v="57"/>
    <n v="3"/>
    <n v="6"/>
    <n v="405.32"/>
    <n v="320"/>
    <n v="85.32"/>
  </r>
  <r>
    <d v="2018-05-21T00:00:00"/>
    <s v="moveis_cozinha_area_de_servico_jantar_e_jardim"/>
    <x v="36"/>
    <n v="3"/>
    <n v="4"/>
    <n v="402.71"/>
    <n v="294.60000000000002"/>
    <n v="108.11"/>
  </r>
  <r>
    <d v="2018-05-21T00:00:00"/>
    <s v="industria_comercio_e_negocios"/>
    <x v="53"/>
    <n v="3"/>
    <n v="3"/>
    <n v="369.28"/>
    <n v="329.99"/>
    <n v="39.29"/>
  </r>
  <r>
    <d v="2018-05-21T00:00:00"/>
    <s v="livros_importados"/>
    <x v="61"/>
    <n v="3"/>
    <n v="4"/>
    <n v="308.19"/>
    <n v="253.98"/>
    <n v="54.21"/>
  </r>
  <r>
    <d v="2018-05-21T00:00:00"/>
    <s v="construcao_ferramentas_jardim"/>
    <x v="47"/>
    <n v="2"/>
    <n v="3"/>
    <n v="259.89"/>
    <n v="209.3"/>
    <n v="50.59"/>
  </r>
  <r>
    <d v="2018-05-21T00:00:00"/>
    <s v="artes"/>
    <x v="56"/>
    <n v="3"/>
    <n v="3"/>
    <n v="222.13"/>
    <n v="184.07"/>
    <n v="38.06"/>
  </r>
  <r>
    <d v="2018-05-21T00:00:00"/>
    <s v="livros_interesse_geral"/>
    <x v="35"/>
    <n v="2"/>
    <n v="2"/>
    <n v="220.6"/>
    <n v="177.8"/>
    <n v="42.8"/>
  </r>
  <r>
    <d v="2018-05-21T00:00:00"/>
    <s v="alimentos"/>
    <x v="39"/>
    <n v="4"/>
    <n v="4"/>
    <n v="195.13"/>
    <n v="147.57"/>
    <n v="47.56"/>
  </r>
  <r>
    <d v="2018-05-21T00:00:00"/>
    <s v="cine_foto"/>
    <x v="52"/>
    <n v="2"/>
    <n v="2"/>
    <n v="194.74"/>
    <n v="169.8"/>
    <n v="24.94"/>
  </r>
  <r>
    <d v="2018-05-21T00:00:00"/>
    <s v="audio"/>
    <x v="46"/>
    <n v="1"/>
    <n v="1"/>
    <n v="128.78"/>
    <n v="119.59"/>
    <n v="9.19"/>
  </r>
  <r>
    <d v="2018-05-21T00:00:00"/>
    <s v="climatizacao"/>
    <x v="29"/>
    <n v="1"/>
    <n v="1"/>
    <n v="119.2"/>
    <n v="99"/>
    <n v="20.2"/>
  </r>
  <r>
    <d v="2018-05-21T00:00:00"/>
    <s v="market_place"/>
    <x v="24"/>
    <n v="1"/>
    <n v="2"/>
    <n v="84.76"/>
    <n v="69.98"/>
    <n v="14.78"/>
  </r>
  <r>
    <d v="2018-05-21T00:00:00"/>
    <s v="construcao_ferramentas_ferramentas"/>
    <x v="60"/>
    <n v="1"/>
    <n v="1"/>
    <n v="68.31"/>
    <n v="45.9"/>
    <n v="22.41"/>
  </r>
  <r>
    <d v="2018-05-21T00:00:00"/>
    <s v="fashion_underwear_e_moda_praia"/>
    <x v="27"/>
    <n v="1"/>
    <n v="1"/>
    <n v="68.13"/>
    <n v="49.9"/>
    <n v="18.23"/>
  </r>
  <r>
    <d v="2018-05-21T00:00:00"/>
    <s v="artigos_de_natal"/>
    <x v="63"/>
    <n v="1"/>
    <n v="1"/>
    <n v="54.22"/>
    <n v="37.9"/>
    <n v="16.32"/>
  </r>
  <r>
    <d v="2018-05-21T00:00:00"/>
    <s v="fraldas_higiene"/>
    <x v="71"/>
    <n v="1"/>
    <n v="1"/>
    <n v="50.71"/>
    <n v="37"/>
    <n v="13.71"/>
  </r>
  <r>
    <d v="2018-05-21T00:00:00"/>
    <s v="dvds_blu_ray"/>
    <x v="45"/>
    <n v="1"/>
    <n v="1"/>
    <n v="43.04"/>
    <n v="24"/>
    <n v="19.04"/>
  </r>
  <r>
    <d v="2018-05-21T00:00:00"/>
    <s v="consoles_games"/>
    <x v="7"/>
    <n v="2"/>
    <n v="2"/>
    <n v="40.270000000000003"/>
    <n v="25.17"/>
    <n v="15.1"/>
  </r>
  <r>
    <d v="2018-05-21T00:00:00"/>
    <s v="artigos_de_festas"/>
    <x v="69"/>
    <n v="1"/>
    <n v="1"/>
    <n v="24.29"/>
    <n v="16.899999999999999"/>
    <n v="7.39"/>
  </r>
  <r>
    <d v="2018-05-28T00:00:00"/>
    <s v="beleza_saude"/>
    <x v="0"/>
    <n v="106"/>
    <n v="113"/>
    <n v="26702.78"/>
    <n v="24282.7"/>
    <n v="2420.08"/>
  </r>
  <r>
    <d v="2018-05-28T00:00:00"/>
    <s v="relogios_presentes"/>
    <x v="5"/>
    <n v="87"/>
    <n v="90"/>
    <n v="25161.06"/>
    <n v="23553.3"/>
    <n v="1607.76"/>
  </r>
  <r>
    <d v="2018-05-28T00:00:00"/>
    <s v="utilidades_domesticas"/>
    <x v="17"/>
    <n v="95"/>
    <n v="124"/>
    <n v="16304.94"/>
    <n v="13856.68"/>
    <n v="2448.2600000000002"/>
  </r>
  <r>
    <d v="2018-05-28T00:00:00"/>
    <s v="cama_mesa_banho"/>
    <x v="9"/>
    <n v="111"/>
    <n v="129"/>
    <n v="16066.42"/>
    <n v="13374.12"/>
    <n v="2692.3"/>
  </r>
  <r>
    <d v="2018-05-28T00:00:00"/>
    <s v="esporte_lazer"/>
    <x v="16"/>
    <n v="74"/>
    <n v="83"/>
    <n v="11844.81"/>
    <n v="10182.85"/>
    <n v="1661.96"/>
  </r>
  <r>
    <d v="2018-05-28T00:00:00"/>
    <s v="automotivo"/>
    <x v="12"/>
    <n v="38"/>
    <n v="41"/>
    <n v="10490.09"/>
    <n v="9364.0300000000007"/>
    <n v="1126.06"/>
  </r>
  <r>
    <d v="2018-05-28T00:00:00"/>
    <s v="moveis_decoracao"/>
    <x v="10"/>
    <n v="61"/>
    <n v="88"/>
    <n v="8611.8799999999992"/>
    <n v="6972.08"/>
    <n v="1639.8"/>
  </r>
  <r>
    <d v="2018-05-28T00:00:00"/>
    <s v="bebes"/>
    <x v="13"/>
    <n v="44"/>
    <n v="49"/>
    <n v="8305.09"/>
    <n v="7021.13"/>
    <n v="1283.96"/>
  </r>
  <r>
    <d v="2018-05-28T00:00:00"/>
    <s v="brinquedos"/>
    <x v="4"/>
    <n v="39"/>
    <n v="41"/>
    <n v="7578.31"/>
    <n v="6703.71"/>
    <n v="874.6"/>
  </r>
  <r>
    <d v="2018-05-28T00:00:00"/>
    <s v="informatica_acessorios"/>
    <x v="19"/>
    <n v="44"/>
    <n v="49"/>
    <n v="7231.12"/>
    <n v="6310.01"/>
    <n v="921.11"/>
  </r>
  <r>
    <d v="2018-05-28T00:00:00"/>
    <s v="telefonia"/>
    <x v="20"/>
    <n v="40"/>
    <n v="41"/>
    <n v="6257.75"/>
    <n v="5427.92"/>
    <n v="829.83"/>
  </r>
  <r>
    <d v="2018-05-28T00:00:00"/>
    <s v="perfumaria"/>
    <x v="26"/>
    <n v="31"/>
    <n v="31"/>
    <n v="6018.98"/>
    <n v="5520.24"/>
    <n v="498.74"/>
  </r>
  <r>
    <d v="2018-05-28T00:00:00"/>
    <s v="pet_shop"/>
    <x v="8"/>
    <n v="24"/>
    <n v="26"/>
    <n v="4923.7700000000004"/>
    <n v="4402.7"/>
    <n v="521.07000000000005"/>
  </r>
  <r>
    <d v="2018-05-28T00:00:00"/>
    <s v="casa_construcao"/>
    <x v="48"/>
    <n v="20"/>
    <n v="24"/>
    <n v="4356.47"/>
    <n v="3747.09"/>
    <n v="609.38"/>
  </r>
  <r>
    <d v="2018-05-28T00:00:00"/>
    <s v="instrumentos_musicais"/>
    <x v="33"/>
    <n v="13"/>
    <n v="13"/>
    <n v="4114.33"/>
    <n v="3623.94"/>
    <n v="490.39"/>
  </r>
  <r>
    <d v="2018-05-28T00:00:00"/>
    <s v="eletroportateis"/>
    <x v="18"/>
    <n v="5"/>
    <n v="7"/>
    <n v="4069.46"/>
    <n v="3916.09"/>
    <n v="153.37"/>
  </r>
  <r>
    <d v="2018-05-28T00:00:00"/>
    <s v="ferramentas_jardim"/>
    <x v="2"/>
    <n v="27"/>
    <n v="28"/>
    <n v="3890.44"/>
    <n v="3236.87"/>
    <n v="653.57000000000005"/>
  </r>
  <r>
    <d v="2018-05-28T00:00:00"/>
    <s v="cool_stuff"/>
    <x v="1"/>
    <n v="16"/>
    <n v="17"/>
    <n v="3290.35"/>
    <n v="2861.19"/>
    <n v="429.16"/>
  </r>
  <r>
    <d v="2018-05-28T00:00:00"/>
    <s v="sinalizacao_e_seguranca"/>
    <x v="58"/>
    <n v="1"/>
    <n v="6"/>
    <n v="3242.84"/>
    <n v="2919.4"/>
    <n v="323.44"/>
  </r>
  <r>
    <d v="2018-05-28T00:00:00"/>
    <s v="moveis_escritorio"/>
    <x v="31"/>
    <n v="12"/>
    <n v="14"/>
    <n v="3231.17"/>
    <n v="2585.54"/>
    <n v="645.63"/>
  </r>
  <r>
    <d v="2018-05-28T00:00:00"/>
    <s v="papelaria"/>
    <x v="15"/>
    <n v="25"/>
    <n v="26"/>
    <n v="3213.21"/>
    <n v="2593.04"/>
    <n v="620.16999999999996"/>
  </r>
  <r>
    <d v="2018-05-28T00:00:00"/>
    <s v="construcao_ferramentas_construcao"/>
    <x v="43"/>
    <n v="17"/>
    <n v="19"/>
    <n v="2718.87"/>
    <n v="2271.34"/>
    <n v="447.53"/>
  </r>
  <r>
    <d v="2018-05-28T00:00:00"/>
    <s v="fashion_bolsas_e_acessorios"/>
    <x v="3"/>
    <n v="17"/>
    <n v="19"/>
    <n v="1715.33"/>
    <n v="1408.19"/>
    <n v="307.14"/>
  </r>
  <r>
    <d v="2018-05-28T00:00:00"/>
    <s v="eletrodomesticos"/>
    <x v="49"/>
    <n v="17"/>
    <n v="17"/>
    <n v="1707.64"/>
    <n v="1350.01"/>
    <n v="357.63"/>
  </r>
  <r>
    <d v="2018-05-28T00:00:00"/>
    <s v="malas_acessorios"/>
    <x v="32"/>
    <n v="5"/>
    <n v="5"/>
    <n v="1583.32"/>
    <n v="1320.73"/>
    <n v="262.58999999999997"/>
  </r>
  <r>
    <d v="2018-05-28T00:00:00"/>
    <s v="audio"/>
    <x v="46"/>
    <n v="5"/>
    <n v="5"/>
    <n v="1538.36"/>
    <n v="1416.49"/>
    <n v="121.87"/>
  </r>
  <r>
    <d v="2018-05-28T00:00:00"/>
    <s v="eletronicos"/>
    <x v="21"/>
    <n v="29"/>
    <n v="29"/>
    <n v="1490.14"/>
    <n v="1066.6600000000001"/>
    <n v="423.48"/>
  </r>
  <r>
    <d v="2018-05-28T00:00:00"/>
    <s v="construcao_ferramentas_iluminacao"/>
    <x v="68"/>
    <n v="7"/>
    <n v="7"/>
    <n v="1482.79"/>
    <n v="1304.97"/>
    <n v="177.82"/>
  </r>
  <r>
    <d v="2018-05-28T00:00:00"/>
    <s v="moveis_sala"/>
    <x v="30"/>
    <n v="4"/>
    <n v="6"/>
    <n v="1264.4100000000001"/>
    <n v="1141.33"/>
    <n v="123.08"/>
  </r>
  <r>
    <d v="2018-05-28T00:00:00"/>
    <s v="moveis_cozinha_area_de_servico_jantar_e_jardim"/>
    <x v="36"/>
    <n v="3"/>
    <n v="4"/>
    <n v="1057.8399999999999"/>
    <n v="842.99"/>
    <n v="214.85"/>
  </r>
  <r>
    <d v="2018-05-28T00:00:00"/>
    <s v="consoles_games"/>
    <x v="7"/>
    <n v="9"/>
    <n v="11"/>
    <n v="1033.48"/>
    <n v="733.07"/>
    <n v="300.41000000000003"/>
  </r>
  <r>
    <d v="2018-05-28T00:00:00"/>
    <s v="industria_comercio_e_negocios"/>
    <x v="53"/>
    <n v="7"/>
    <n v="7"/>
    <n v="921.47"/>
    <n v="723"/>
    <n v="198.47"/>
  </r>
  <r>
    <d v="2018-05-28T00:00:00"/>
    <s v="pcs"/>
    <x v="41"/>
    <n v="1"/>
    <n v="1"/>
    <n v="870.11"/>
    <n v="790"/>
    <n v="80.11"/>
  </r>
  <r>
    <d v="2018-05-28T00:00:00"/>
    <s v="fashion_calcados"/>
    <x v="28"/>
    <n v="6"/>
    <n v="6"/>
    <n v="815.48"/>
    <n v="664.2"/>
    <n v="151.28"/>
  </r>
  <r>
    <d v="2018-05-28T00:00:00"/>
    <s v="moveis_quarto"/>
    <x v="6"/>
    <n v="2"/>
    <n v="2"/>
    <n v="602.57000000000005"/>
    <n v="486"/>
    <n v="116.57"/>
  </r>
  <r>
    <d v="2018-05-28T00:00:00"/>
    <s v="agro_industria_e_comercio"/>
    <x v="40"/>
    <n v="1"/>
    <n v="1"/>
    <n v="490.79"/>
    <n v="465"/>
    <n v="25.79"/>
  </r>
  <r>
    <d v="2018-05-28T00:00:00"/>
    <s v="eletrodomesticos_2"/>
    <x v="23"/>
    <n v="2"/>
    <n v="3"/>
    <n v="475.68"/>
    <n v="425.97"/>
    <n v="49.71"/>
  </r>
  <r>
    <d v="2018-05-28T00:00:00"/>
    <s v="artes"/>
    <x v="56"/>
    <n v="4"/>
    <n v="4"/>
    <n v="472.86"/>
    <n v="398.7"/>
    <n v="74.16"/>
  </r>
  <r>
    <d v="2018-05-28T00:00:00"/>
    <s v="construcao_ferramentas_seguranca"/>
    <x v="50"/>
    <n v="2"/>
    <n v="2"/>
    <n v="470.2"/>
    <n v="423.15"/>
    <n v="47.05"/>
  </r>
  <r>
    <d v="2018-05-28T00:00:00"/>
    <s v="livros_tecnicos"/>
    <x v="51"/>
    <n v="5"/>
    <n v="5"/>
    <n v="389.2"/>
    <n v="282.67"/>
    <n v="106.53"/>
  </r>
  <r>
    <d v="2018-05-28T00:00:00"/>
    <s v="construcao_ferramentas_jardim"/>
    <x v="47"/>
    <n v="4"/>
    <n v="4"/>
    <n v="332.7"/>
    <n v="254.68"/>
    <n v="78.02"/>
  </r>
  <r>
    <d v="2018-05-28T00:00:00"/>
    <s v="construcao_ferramentas_ferramentas"/>
    <x v="60"/>
    <n v="2"/>
    <n v="2"/>
    <n v="225.24"/>
    <n v="186"/>
    <n v="39.24"/>
  </r>
  <r>
    <d v="2018-05-28T00:00:00"/>
    <s v="livros_interesse_geral"/>
    <x v="35"/>
    <n v="4"/>
    <n v="5"/>
    <n v="198.24"/>
    <n v="124.94"/>
    <n v="73.3"/>
  </r>
  <r>
    <d v="2018-05-28T00:00:00"/>
    <s v="unknown"/>
    <x v="22"/>
    <n v="3"/>
    <n v="3"/>
    <n v="153.5"/>
    <n v="114.65"/>
    <n v="38.85"/>
  </r>
  <r>
    <d v="2018-05-28T00:00:00"/>
    <s v="alimentos"/>
    <x v="39"/>
    <n v="2"/>
    <n v="2"/>
    <n v="113.45"/>
    <n v="91.77"/>
    <n v="21.68"/>
  </r>
  <r>
    <d v="2018-05-28T00:00:00"/>
    <s v="fashion_roupa_infanto_juvenil"/>
    <x v="65"/>
    <n v="1"/>
    <n v="1"/>
    <n v="97.48"/>
    <n v="89.99"/>
    <n v="7.49"/>
  </r>
  <r>
    <d v="2018-05-28T00:00:00"/>
    <s v="cine_foto"/>
    <x v="52"/>
    <n v="1"/>
    <n v="1"/>
    <n v="90.24"/>
    <n v="82.8"/>
    <n v="7.44"/>
  </r>
  <r>
    <d v="2018-05-28T00:00:00"/>
    <s v="artigos_de_festas"/>
    <x v="69"/>
    <n v="1"/>
    <n v="2"/>
    <n v="87.92"/>
    <n v="43.8"/>
    <n v="44.12"/>
  </r>
  <r>
    <d v="2018-05-28T00:00:00"/>
    <s v="fashion_roupa_masculina"/>
    <x v="25"/>
    <n v="1"/>
    <n v="1"/>
    <n v="83.33"/>
    <n v="65"/>
    <n v="18.329999999999998"/>
  </r>
  <r>
    <d v="2018-05-28T00:00:00"/>
    <s v="market_place"/>
    <x v="24"/>
    <n v="1"/>
    <n v="1"/>
    <n v="67.22"/>
    <n v="47.9"/>
    <n v="19.32"/>
  </r>
  <r>
    <d v="2018-05-28T00:00:00"/>
    <s v="musica"/>
    <x v="14"/>
    <n v="1"/>
    <n v="1"/>
    <n v="64.650000000000006"/>
    <n v="52.9"/>
    <n v="11.75"/>
  </r>
  <r>
    <d v="2018-05-28T00:00:00"/>
    <s v="fashion_underwear_e_moda_praia"/>
    <x v="27"/>
    <n v="1"/>
    <n v="1"/>
    <n v="62.69"/>
    <n v="49.9"/>
    <n v="12.79"/>
  </r>
  <r>
    <d v="2018-05-28T00:00:00"/>
    <s v="telefonia_fixa"/>
    <x v="11"/>
    <n v="2"/>
    <n v="2"/>
    <n v="57.98"/>
    <n v="37.799999999999997"/>
    <n v="20.18"/>
  </r>
  <r>
    <d v="2018-05-28T00:00:00"/>
    <s v="fraldas_higiene"/>
    <x v="71"/>
    <n v="1"/>
    <n v="1"/>
    <n v="49.79"/>
    <n v="37"/>
    <n v="12.79"/>
  </r>
  <r>
    <d v="2018-05-28T00:00:00"/>
    <s v="alimentos_bebidas"/>
    <x v="57"/>
    <n v="1"/>
    <n v="1"/>
    <n v="36.96"/>
    <n v="14.9"/>
    <n v="22.06"/>
  </r>
  <r>
    <d v="2018-06-04T00:00:00"/>
    <s v="beleza_saude"/>
    <x v="0"/>
    <n v="180"/>
    <n v="192"/>
    <n v="34448.81"/>
    <n v="30158.63"/>
    <n v="4290.18"/>
  </r>
  <r>
    <d v="2018-06-04T00:00:00"/>
    <s v="cama_mesa_banho"/>
    <x v="9"/>
    <n v="160"/>
    <n v="198"/>
    <n v="20793.509999999998"/>
    <n v="16937.45"/>
    <n v="3856.06"/>
  </r>
  <r>
    <d v="2018-06-04T00:00:00"/>
    <s v="relogios_presentes"/>
    <x v="5"/>
    <n v="89"/>
    <n v="90"/>
    <n v="18485.310000000001"/>
    <n v="16876.080000000002"/>
    <n v="1609.23"/>
  </r>
  <r>
    <d v="2018-06-04T00:00:00"/>
    <s v="utilidades_domesticas"/>
    <x v="17"/>
    <n v="114"/>
    <n v="165"/>
    <n v="16526.7"/>
    <n v="13021.64"/>
    <n v="3505.06"/>
  </r>
  <r>
    <d v="2018-06-04T00:00:00"/>
    <s v="informatica_acessorios"/>
    <x v="19"/>
    <n v="96"/>
    <n v="111"/>
    <n v="15382.58"/>
    <n v="12711.78"/>
    <n v="2670.8"/>
  </r>
  <r>
    <d v="2018-06-04T00:00:00"/>
    <s v="bebes"/>
    <x v="13"/>
    <n v="55"/>
    <n v="57"/>
    <n v="13067.45"/>
    <n v="11272.14"/>
    <n v="1795.31"/>
  </r>
  <r>
    <d v="2018-06-04T00:00:00"/>
    <s v="automotivo"/>
    <x v="12"/>
    <n v="67"/>
    <n v="79"/>
    <n v="11012.26"/>
    <n v="9277.16"/>
    <n v="1735.1"/>
  </r>
  <r>
    <d v="2018-06-04T00:00:00"/>
    <s v="moveis_decoracao"/>
    <x v="10"/>
    <n v="54"/>
    <n v="68"/>
    <n v="9245.85"/>
    <n v="7371.99"/>
    <n v="1873.86"/>
  </r>
  <r>
    <d v="2018-06-04T00:00:00"/>
    <s v="esporte_lazer"/>
    <x v="16"/>
    <n v="71"/>
    <n v="77"/>
    <n v="8675.8799999999992"/>
    <n v="7032.65"/>
    <n v="1643.23"/>
  </r>
  <r>
    <d v="2018-06-04T00:00:00"/>
    <s v="telefonia"/>
    <x v="20"/>
    <n v="42"/>
    <n v="45"/>
    <n v="8454.49"/>
    <n v="7656.8"/>
    <n v="797.69"/>
  </r>
  <r>
    <d v="2018-06-04T00:00:00"/>
    <s v="perfumaria"/>
    <x v="26"/>
    <n v="48"/>
    <n v="51"/>
    <n v="7707.14"/>
    <n v="6708.03"/>
    <n v="999.11"/>
  </r>
  <r>
    <d v="2018-06-04T00:00:00"/>
    <s v="pet_shop"/>
    <x v="8"/>
    <n v="41"/>
    <n v="46"/>
    <n v="5752.92"/>
    <n v="4629.6499999999996"/>
    <n v="1123.27"/>
  </r>
  <r>
    <d v="2018-06-04T00:00:00"/>
    <s v="eletroportateis"/>
    <x v="18"/>
    <n v="15"/>
    <n v="17"/>
    <n v="5686.76"/>
    <n v="5299.82"/>
    <n v="386.94"/>
  </r>
  <r>
    <d v="2018-06-04T00:00:00"/>
    <s v="ferramentas_jardim"/>
    <x v="2"/>
    <n v="36"/>
    <n v="47"/>
    <n v="5629.12"/>
    <n v="4634.7"/>
    <n v="994.42"/>
  </r>
  <r>
    <d v="2018-06-04T00:00:00"/>
    <s v="instrumentos_musicais"/>
    <x v="33"/>
    <n v="10"/>
    <n v="10"/>
    <n v="4750.17"/>
    <n v="4356.7"/>
    <n v="393.47"/>
  </r>
  <r>
    <d v="2018-06-04T00:00:00"/>
    <s v="brinquedos"/>
    <x v="4"/>
    <n v="42"/>
    <n v="46"/>
    <n v="4397.16"/>
    <n v="3589.86"/>
    <n v="807.3"/>
  </r>
  <r>
    <d v="2018-06-04T00:00:00"/>
    <s v="papelaria"/>
    <x v="15"/>
    <n v="46"/>
    <n v="54"/>
    <n v="4162.3"/>
    <n v="3265.94"/>
    <n v="896.36"/>
  </r>
  <r>
    <d v="2018-06-04T00:00:00"/>
    <s v="moveis_escritorio"/>
    <x v="31"/>
    <n v="14"/>
    <n v="17"/>
    <n v="4042.01"/>
    <n v="3109.35"/>
    <n v="932.66"/>
  </r>
  <r>
    <d v="2018-06-04T00:00:00"/>
    <s v="consoles_games"/>
    <x v="7"/>
    <n v="4"/>
    <n v="5"/>
    <n v="3621.93"/>
    <n v="3507.98"/>
    <n v="113.95"/>
  </r>
  <r>
    <d v="2018-06-04T00:00:00"/>
    <s v="cool_stuff"/>
    <x v="1"/>
    <n v="20"/>
    <n v="21"/>
    <n v="3316.68"/>
    <n v="2871.7"/>
    <n v="444.98"/>
  </r>
  <r>
    <d v="2018-06-04T00:00:00"/>
    <s v="construcao_ferramentas_construcao"/>
    <x v="43"/>
    <n v="21"/>
    <n v="21"/>
    <n v="2872.19"/>
    <n v="2463.7600000000002"/>
    <n v="408.43"/>
  </r>
  <r>
    <d v="2018-06-04T00:00:00"/>
    <s v="casa_construcao"/>
    <x v="48"/>
    <n v="14"/>
    <n v="18"/>
    <n v="2763.69"/>
    <n v="2248.9499999999998"/>
    <n v="514.74"/>
  </r>
  <r>
    <d v="2018-06-04T00:00:00"/>
    <s v="eletronicos"/>
    <x v="21"/>
    <n v="39"/>
    <n v="41"/>
    <n v="2289.11"/>
    <n v="1629.33"/>
    <n v="659.78"/>
  </r>
  <r>
    <d v="2018-06-04T00:00:00"/>
    <s v="climatizacao"/>
    <x v="29"/>
    <n v="3"/>
    <n v="9"/>
    <n v="1946.19"/>
    <n v="1564.8"/>
    <n v="381.39"/>
  </r>
  <r>
    <d v="2018-06-04T00:00:00"/>
    <s v="fashion_bolsas_e_acessorios"/>
    <x v="3"/>
    <n v="20"/>
    <n v="22"/>
    <n v="1895.52"/>
    <n v="1523.56"/>
    <n v="371.96"/>
  </r>
  <r>
    <d v="2018-06-04T00:00:00"/>
    <s v="agro_industria_e_comercio"/>
    <x v="40"/>
    <n v="2"/>
    <n v="2"/>
    <n v="1775.98"/>
    <n v="1713"/>
    <n v="62.98"/>
  </r>
  <r>
    <d v="2018-06-04T00:00:00"/>
    <s v="eletrodomesticos_2"/>
    <x v="23"/>
    <n v="5"/>
    <n v="5"/>
    <n v="1708.75"/>
    <n v="1532.64"/>
    <n v="176.11"/>
  </r>
  <r>
    <d v="2018-06-04T00:00:00"/>
    <s v="malas_acessorios"/>
    <x v="32"/>
    <n v="11"/>
    <n v="11"/>
    <n v="1672.05"/>
    <n v="1309.78"/>
    <n v="362.27"/>
  </r>
  <r>
    <d v="2018-06-04T00:00:00"/>
    <s v="construcao_ferramentas_iluminacao"/>
    <x v="68"/>
    <n v="9"/>
    <n v="11"/>
    <n v="1480.28"/>
    <n v="1187.28"/>
    <n v="293"/>
  </r>
  <r>
    <d v="2018-06-04T00:00:00"/>
    <s v="casa_conforto"/>
    <x v="44"/>
    <n v="8"/>
    <n v="8"/>
    <n v="1468.8"/>
    <n v="1295.8"/>
    <n v="173"/>
  </r>
  <r>
    <d v="2018-06-04T00:00:00"/>
    <s v="unknown"/>
    <x v="22"/>
    <n v="8"/>
    <n v="8"/>
    <n v="1429.6"/>
    <n v="1247.9000000000001"/>
    <n v="181.7"/>
  </r>
  <r>
    <d v="2018-06-04T00:00:00"/>
    <s v="eletrodomesticos"/>
    <x v="49"/>
    <n v="13"/>
    <n v="13"/>
    <n v="1429.2"/>
    <n v="1169.05"/>
    <n v="260.14999999999998"/>
  </r>
  <r>
    <d v="2018-06-04T00:00:00"/>
    <s v="sinalizacao_e_seguranca"/>
    <x v="58"/>
    <n v="5"/>
    <n v="6"/>
    <n v="1265.3"/>
    <n v="1099.8"/>
    <n v="165.5"/>
  </r>
  <r>
    <d v="2018-06-04T00:00:00"/>
    <s v="moveis_cozinha_area_de_servico_jantar_e_jardim"/>
    <x v="36"/>
    <n v="4"/>
    <n v="8"/>
    <n v="1262.8800000000001"/>
    <n v="994.25"/>
    <n v="268.63"/>
  </r>
  <r>
    <d v="2018-06-04T00:00:00"/>
    <s v="moveis_sala"/>
    <x v="30"/>
    <n v="5"/>
    <n v="5"/>
    <n v="1035.67"/>
    <n v="818.49"/>
    <n v="217.18"/>
  </r>
  <r>
    <d v="2018-06-04T00:00:00"/>
    <s v="livros_interesse_geral"/>
    <x v="35"/>
    <n v="9"/>
    <n v="10"/>
    <n v="958.99"/>
    <n v="824.96"/>
    <n v="134.03"/>
  </r>
  <r>
    <d v="2018-06-04T00:00:00"/>
    <s v="industria_comercio_e_negocios"/>
    <x v="53"/>
    <n v="4"/>
    <n v="7"/>
    <n v="881.18"/>
    <n v="633.9"/>
    <n v="247.28"/>
  </r>
  <r>
    <d v="2018-06-04T00:00:00"/>
    <s v="pcs"/>
    <x v="41"/>
    <n v="1"/>
    <n v="1"/>
    <n v="870.11"/>
    <n v="790"/>
    <n v="80.11"/>
  </r>
  <r>
    <d v="2018-06-04T00:00:00"/>
    <s v="bebidas"/>
    <x v="54"/>
    <n v="8"/>
    <n v="9"/>
    <n v="812.22"/>
    <n v="664.58"/>
    <n v="147.63999999999999"/>
  </r>
  <r>
    <d v="2018-06-04T00:00:00"/>
    <s v="livros_tecnicos"/>
    <x v="51"/>
    <n v="6"/>
    <n v="6"/>
    <n v="565.83000000000004"/>
    <n v="480.79"/>
    <n v="85.04"/>
  </r>
  <r>
    <d v="2018-06-04T00:00:00"/>
    <s v="moveis_quarto"/>
    <x v="6"/>
    <n v="2"/>
    <n v="2"/>
    <n v="534.20000000000005"/>
    <n v="437"/>
    <n v="97.2"/>
  </r>
  <r>
    <d v="2018-06-04T00:00:00"/>
    <s v="construcao_ferramentas_ferramentas"/>
    <x v="60"/>
    <n v="3"/>
    <n v="3"/>
    <n v="511.19"/>
    <n v="434"/>
    <n v="77.19"/>
  </r>
  <r>
    <d v="2018-06-04T00:00:00"/>
    <s v="alimentos"/>
    <x v="39"/>
    <n v="6"/>
    <n v="6"/>
    <n v="482.66"/>
    <n v="392.4"/>
    <n v="90.26"/>
  </r>
  <r>
    <d v="2018-06-04T00:00:00"/>
    <s v="fashion_calcados"/>
    <x v="28"/>
    <n v="3"/>
    <n v="3"/>
    <n v="333.69"/>
    <n v="279.7"/>
    <n v="53.99"/>
  </r>
  <r>
    <d v="2018-06-04T00:00:00"/>
    <s v="market_place"/>
    <x v="24"/>
    <n v="3"/>
    <n v="3"/>
    <n v="277.47000000000003"/>
    <n v="202.8"/>
    <n v="74.67"/>
  </r>
  <r>
    <d v="2018-06-04T00:00:00"/>
    <s v="construcao_ferramentas_seguranca"/>
    <x v="50"/>
    <n v="3"/>
    <n v="3"/>
    <n v="268.26"/>
    <n v="223"/>
    <n v="45.26"/>
  </r>
  <r>
    <d v="2018-06-04T00:00:00"/>
    <s v="alimentos_bebidas"/>
    <x v="57"/>
    <n v="4"/>
    <n v="6"/>
    <n v="236.25"/>
    <n v="124.48"/>
    <n v="111.77"/>
  </r>
  <r>
    <d v="2018-06-04T00:00:00"/>
    <s v="artes"/>
    <x v="56"/>
    <n v="2"/>
    <n v="2"/>
    <n v="234.87"/>
    <n v="199.8"/>
    <n v="35.07"/>
  </r>
  <r>
    <d v="2018-06-04T00:00:00"/>
    <s v="artigos_de_natal"/>
    <x v="63"/>
    <n v="2"/>
    <n v="3"/>
    <n v="201.28"/>
    <n v="142.56"/>
    <n v="58.72"/>
  </r>
  <r>
    <d v="2018-06-04T00:00:00"/>
    <s v="telefonia_fixa"/>
    <x v="11"/>
    <n v="2"/>
    <n v="2"/>
    <n v="199.8"/>
    <n v="143.99"/>
    <n v="55.81"/>
  </r>
  <r>
    <d v="2018-06-04T00:00:00"/>
    <s v="cine_foto"/>
    <x v="52"/>
    <n v="1"/>
    <n v="1"/>
    <n v="127.64"/>
    <n v="109"/>
    <n v="18.64"/>
  </r>
  <r>
    <d v="2018-06-04T00:00:00"/>
    <s v="livros_importados"/>
    <x v="61"/>
    <n v="2"/>
    <n v="2"/>
    <n v="116.46"/>
    <n v="84.84"/>
    <n v="31.62"/>
  </r>
  <r>
    <d v="2018-06-04T00:00:00"/>
    <s v="construcao_ferramentas_jardim"/>
    <x v="47"/>
    <n v="1"/>
    <n v="1"/>
    <n v="89.38"/>
    <n v="72.900000000000006"/>
    <n v="16.48"/>
  </r>
  <r>
    <d v="2018-06-04T00:00:00"/>
    <s v="fraldas_higiene"/>
    <x v="71"/>
    <n v="2"/>
    <n v="2"/>
    <n v="88.08"/>
    <n v="67"/>
    <n v="21.08"/>
  </r>
  <r>
    <d v="2018-06-04T00:00:00"/>
    <s v="dvds_blu_ray"/>
    <x v="45"/>
    <n v="1"/>
    <n v="1"/>
    <n v="75.849999999999994"/>
    <n v="25"/>
    <n v="50.85"/>
  </r>
  <r>
    <d v="2018-06-04T00:00:00"/>
    <s v="tablets_impressao_imagem"/>
    <x v="42"/>
    <n v="1"/>
    <n v="1"/>
    <n v="72.849999999999994"/>
    <n v="50"/>
    <n v="22.85"/>
  </r>
  <r>
    <d v="2018-06-04T00:00:00"/>
    <s v="fashion_roupa_masculina"/>
    <x v="25"/>
    <n v="1"/>
    <n v="1"/>
    <n v="61.78"/>
    <n v="52.9"/>
    <n v="8.8800000000000008"/>
  </r>
  <r>
    <d v="2018-06-04T00:00:00"/>
    <s v="casa_conforto_2"/>
    <x v="38"/>
    <n v="1"/>
    <n v="2"/>
    <n v="51.38"/>
    <n v="25.8"/>
    <n v="25.58"/>
  </r>
  <r>
    <d v="2018-06-04T00:00:00"/>
    <s v="audio"/>
    <x v="46"/>
    <n v="1"/>
    <n v="1"/>
    <n v="30.13"/>
    <n v="14.9"/>
    <n v="15.23"/>
  </r>
  <r>
    <d v="2018-06-04T00:00:00"/>
    <s v="artigos_de_festas"/>
    <x v="69"/>
    <n v="1"/>
    <n v="1"/>
    <n v="29.69"/>
    <n v="16.899999999999999"/>
    <n v="12.79"/>
  </r>
  <r>
    <d v="2018-06-11T00:00:00"/>
    <s v="beleza_saude"/>
    <x v="0"/>
    <n v="195"/>
    <n v="223"/>
    <n v="32078.49"/>
    <n v="27813.29"/>
    <n v="4265.2"/>
  </r>
  <r>
    <d v="2018-06-11T00:00:00"/>
    <s v="relogios_presentes"/>
    <x v="5"/>
    <n v="122"/>
    <n v="135"/>
    <n v="28078.240000000002"/>
    <n v="25475.57"/>
    <n v="2602.67"/>
  </r>
  <r>
    <d v="2018-06-11T00:00:00"/>
    <s v="cama_mesa_banho"/>
    <x v="9"/>
    <n v="157"/>
    <n v="182"/>
    <n v="19624.98"/>
    <n v="15842.34"/>
    <n v="3782.64"/>
  </r>
  <r>
    <d v="2018-06-11T00:00:00"/>
    <s v="utilidades_domesticas"/>
    <x v="17"/>
    <n v="115"/>
    <n v="128"/>
    <n v="17129.14"/>
    <n v="14062.18"/>
    <n v="3066.96"/>
  </r>
  <r>
    <d v="2018-06-11T00:00:00"/>
    <s v="esporte_lazer"/>
    <x v="16"/>
    <n v="96"/>
    <n v="109"/>
    <n v="14326.82"/>
    <n v="12013.35"/>
    <n v="2313.4699999999998"/>
  </r>
  <r>
    <d v="2018-06-11T00:00:00"/>
    <s v="moveis_decoracao"/>
    <x v="10"/>
    <n v="79"/>
    <n v="99"/>
    <n v="14257.14"/>
    <n v="11683.8"/>
    <n v="2573.34"/>
  </r>
  <r>
    <d v="2018-06-11T00:00:00"/>
    <s v="construcao_ferramentas_construcao"/>
    <x v="43"/>
    <n v="27"/>
    <n v="27"/>
    <n v="9693.7099999999991"/>
    <n v="9039.5400000000009"/>
    <n v="654.16999999999996"/>
  </r>
  <r>
    <d v="2018-06-11T00:00:00"/>
    <s v="automotivo"/>
    <x v="12"/>
    <n v="51"/>
    <n v="55"/>
    <n v="9416.76"/>
    <n v="8098.56"/>
    <n v="1318.2"/>
  </r>
  <r>
    <d v="2018-06-11T00:00:00"/>
    <s v="informatica_acessorios"/>
    <x v="19"/>
    <n v="73"/>
    <n v="79"/>
    <n v="9399.9500000000007"/>
    <n v="7549.43"/>
    <n v="1850.52"/>
  </r>
  <r>
    <d v="2018-06-11T00:00:00"/>
    <s v="perfumaria"/>
    <x v="26"/>
    <n v="51"/>
    <n v="60"/>
    <n v="9398.7000000000007"/>
    <n v="8175.17"/>
    <n v="1223.53"/>
  </r>
  <r>
    <d v="2018-06-11T00:00:00"/>
    <s v="brinquedos"/>
    <x v="4"/>
    <n v="45"/>
    <n v="50"/>
    <n v="8157.81"/>
    <n v="6962.67"/>
    <n v="1195.1400000000001"/>
  </r>
  <r>
    <d v="2018-06-11T00:00:00"/>
    <s v="bebes"/>
    <x v="13"/>
    <n v="45"/>
    <n v="51"/>
    <n v="8071.74"/>
    <n v="6511.26"/>
    <n v="1560.48"/>
  </r>
  <r>
    <d v="2018-06-11T00:00:00"/>
    <s v="cool_stuff"/>
    <x v="1"/>
    <n v="20"/>
    <n v="20"/>
    <n v="7325.51"/>
    <n v="6625.38"/>
    <n v="700.13"/>
  </r>
  <r>
    <d v="2018-06-11T00:00:00"/>
    <s v="telefonia"/>
    <x v="20"/>
    <n v="53"/>
    <n v="61"/>
    <n v="7013.87"/>
    <n v="5987.22"/>
    <n v="1026.6500000000001"/>
  </r>
  <r>
    <d v="2018-06-11T00:00:00"/>
    <s v="pet_shop"/>
    <x v="8"/>
    <n v="36"/>
    <n v="46"/>
    <n v="5547.68"/>
    <n v="4600.05"/>
    <n v="947.63"/>
  </r>
  <r>
    <d v="2018-06-11T00:00:00"/>
    <s v="ferramentas_jardim"/>
    <x v="2"/>
    <n v="40"/>
    <n v="41"/>
    <n v="5208.68"/>
    <n v="3930.14"/>
    <n v="1278.54"/>
  </r>
  <r>
    <d v="2018-06-11T00:00:00"/>
    <s v="papelaria"/>
    <x v="15"/>
    <n v="37"/>
    <n v="45"/>
    <n v="4816.72"/>
    <n v="3873.78"/>
    <n v="942.94"/>
  </r>
  <r>
    <d v="2018-06-11T00:00:00"/>
    <s v="pcs"/>
    <x v="41"/>
    <n v="3"/>
    <n v="6"/>
    <n v="4800.88"/>
    <n v="4420"/>
    <n v="380.88"/>
  </r>
  <r>
    <d v="2018-06-11T00:00:00"/>
    <s v="eletroportateis"/>
    <x v="18"/>
    <n v="10"/>
    <n v="11"/>
    <n v="4462.25"/>
    <n v="4195.38"/>
    <n v="266.87"/>
  </r>
  <r>
    <d v="2018-06-11T00:00:00"/>
    <s v="instrumentos_musicais"/>
    <x v="33"/>
    <n v="13"/>
    <n v="14"/>
    <n v="4295.24"/>
    <n v="3825.53"/>
    <n v="469.71"/>
  </r>
  <r>
    <d v="2018-06-11T00:00:00"/>
    <s v="portateis_casa_forno_e_cafe"/>
    <x v="66"/>
    <n v="3"/>
    <n v="3"/>
    <n v="3672.13"/>
    <n v="3499"/>
    <n v="173.13"/>
  </r>
  <r>
    <d v="2018-06-11T00:00:00"/>
    <s v="eletronicos"/>
    <x v="21"/>
    <n v="41"/>
    <n v="48"/>
    <n v="3610.41"/>
    <n v="2685.65"/>
    <n v="924.76"/>
  </r>
  <r>
    <d v="2018-06-11T00:00:00"/>
    <s v="moveis_escritorio"/>
    <x v="31"/>
    <n v="10"/>
    <n v="12"/>
    <n v="2838.51"/>
    <n v="2050.2800000000002"/>
    <n v="788.23"/>
  </r>
  <r>
    <d v="2018-06-11T00:00:00"/>
    <s v="fashion_bolsas_e_acessorios"/>
    <x v="3"/>
    <n v="21"/>
    <n v="21"/>
    <n v="2806.69"/>
    <n v="2397.17"/>
    <n v="409.52"/>
  </r>
  <r>
    <d v="2018-06-11T00:00:00"/>
    <s v="casa_construcao"/>
    <x v="48"/>
    <n v="16"/>
    <n v="16"/>
    <n v="2687.94"/>
    <n v="2213.0500000000002"/>
    <n v="474.89"/>
  </r>
  <r>
    <d v="2018-06-11T00:00:00"/>
    <s v="climatizacao"/>
    <x v="29"/>
    <n v="4"/>
    <n v="4"/>
    <n v="2028.98"/>
    <n v="1925.9"/>
    <n v="103.08"/>
  </r>
  <r>
    <d v="2018-06-11T00:00:00"/>
    <s v="eletrodomesticos"/>
    <x v="49"/>
    <n v="14"/>
    <n v="14"/>
    <n v="1454.49"/>
    <n v="1191.23"/>
    <n v="263.26"/>
  </r>
  <r>
    <d v="2018-06-11T00:00:00"/>
    <s v="malas_acessorios"/>
    <x v="32"/>
    <n v="10"/>
    <n v="10"/>
    <n v="1454.06"/>
    <n v="1215"/>
    <n v="239.06"/>
  </r>
  <r>
    <d v="2018-06-11T00:00:00"/>
    <s v="moveis_sala"/>
    <x v="30"/>
    <n v="8"/>
    <n v="8"/>
    <n v="1285.1600000000001"/>
    <n v="984.59"/>
    <n v="300.57"/>
  </r>
  <r>
    <d v="2018-06-11T00:00:00"/>
    <s v="construcao_ferramentas_seguranca"/>
    <x v="50"/>
    <n v="5"/>
    <n v="5"/>
    <n v="1225.8599999999999"/>
    <n v="1074.3699999999999"/>
    <n v="151.49"/>
  </r>
  <r>
    <d v="2018-06-11T00:00:00"/>
    <s v="consoles_games"/>
    <x v="7"/>
    <n v="13"/>
    <n v="13"/>
    <n v="1115.1600000000001"/>
    <n v="888.26"/>
    <n v="226.9"/>
  </r>
  <r>
    <d v="2018-06-11T00:00:00"/>
    <s v="artes"/>
    <x v="56"/>
    <n v="10"/>
    <n v="10"/>
    <n v="1063.9100000000001"/>
    <n v="864.72"/>
    <n v="199.19"/>
  </r>
  <r>
    <d v="2018-06-11T00:00:00"/>
    <s v="sinalizacao_e_seguranca"/>
    <x v="58"/>
    <n v="5"/>
    <n v="7"/>
    <n v="877.82"/>
    <n v="724.19"/>
    <n v="153.63"/>
  </r>
  <r>
    <d v="2018-06-11T00:00:00"/>
    <s v="alimentos"/>
    <x v="39"/>
    <n v="9"/>
    <n v="9"/>
    <n v="737.89"/>
    <n v="633.99"/>
    <n v="103.9"/>
  </r>
  <r>
    <d v="2018-06-11T00:00:00"/>
    <s v="moveis_cozinha_area_de_servico_jantar_e_jardim"/>
    <x v="36"/>
    <n v="3"/>
    <n v="4"/>
    <n v="684.75"/>
    <n v="523.9"/>
    <n v="160.85"/>
  </r>
  <r>
    <d v="2018-06-11T00:00:00"/>
    <s v="livros_interesse_geral"/>
    <x v="35"/>
    <n v="7"/>
    <n v="9"/>
    <n v="655.58"/>
    <n v="508.6"/>
    <n v="146.97999999999999"/>
  </r>
  <r>
    <d v="2018-06-11T00:00:00"/>
    <s v="bebidas"/>
    <x v="54"/>
    <n v="12"/>
    <n v="13"/>
    <n v="550.47"/>
    <n v="387.82"/>
    <n v="162.65"/>
  </r>
  <r>
    <d v="2018-06-11T00:00:00"/>
    <s v="unknown"/>
    <x v="22"/>
    <n v="4"/>
    <n v="4"/>
    <n v="506.13"/>
    <n v="425.96"/>
    <n v="80.17"/>
  </r>
  <r>
    <d v="2018-06-11T00:00:00"/>
    <s v="telefonia_fixa"/>
    <x v="11"/>
    <n v="4"/>
    <n v="4"/>
    <n v="480.48"/>
    <n v="423.84"/>
    <n v="56.64"/>
  </r>
  <r>
    <d v="2018-06-11T00:00:00"/>
    <s v="industria_comercio_e_negocios"/>
    <x v="53"/>
    <n v="4"/>
    <n v="4"/>
    <n v="458.04"/>
    <n v="296"/>
    <n v="162.04"/>
  </r>
  <r>
    <d v="2018-06-11T00:00:00"/>
    <s v="construcao_ferramentas_iluminacao"/>
    <x v="68"/>
    <n v="4"/>
    <n v="6"/>
    <n v="436.38"/>
    <n v="365.99"/>
    <n v="70.39"/>
  </r>
  <r>
    <d v="2018-06-11T00:00:00"/>
    <s v="casa_conforto"/>
    <x v="44"/>
    <n v="2"/>
    <n v="2"/>
    <n v="416.28"/>
    <n v="358.99"/>
    <n v="57.29"/>
  </r>
  <r>
    <d v="2018-06-11T00:00:00"/>
    <s v="dvds_blu_ray"/>
    <x v="45"/>
    <n v="3"/>
    <n v="4"/>
    <n v="412.89"/>
    <n v="348.98"/>
    <n v="63.91"/>
  </r>
  <r>
    <d v="2018-06-11T00:00:00"/>
    <s v="livros_tecnicos"/>
    <x v="51"/>
    <n v="6"/>
    <n v="6"/>
    <n v="360.41"/>
    <n v="269.27999999999997"/>
    <n v="91.13"/>
  </r>
  <r>
    <d v="2018-06-11T00:00:00"/>
    <s v="agro_industria_e_comercio"/>
    <x v="40"/>
    <n v="2"/>
    <n v="2"/>
    <n v="329.58"/>
    <n v="295"/>
    <n v="34.58"/>
  </r>
  <r>
    <d v="2018-06-11T00:00:00"/>
    <s v="moveis_quarto"/>
    <x v="6"/>
    <n v="1"/>
    <n v="1"/>
    <n v="326.27"/>
    <n v="287"/>
    <n v="39.270000000000003"/>
  </r>
  <r>
    <d v="2018-06-11T00:00:00"/>
    <s v="cine_foto"/>
    <x v="52"/>
    <n v="4"/>
    <n v="5"/>
    <n v="323.93"/>
    <n v="252.15"/>
    <n v="71.78"/>
  </r>
  <r>
    <d v="2018-06-11T00:00:00"/>
    <s v="fashion_calcados"/>
    <x v="28"/>
    <n v="2"/>
    <n v="2"/>
    <n v="318.06"/>
    <n v="280.69"/>
    <n v="37.369999999999997"/>
  </r>
  <r>
    <d v="2018-06-11T00:00:00"/>
    <s v="livros_importados"/>
    <x v="61"/>
    <n v="4"/>
    <n v="4"/>
    <n v="264.64"/>
    <n v="203.66"/>
    <n v="60.98"/>
  </r>
  <r>
    <d v="2018-06-11T00:00:00"/>
    <s v="audio"/>
    <x v="46"/>
    <n v="3"/>
    <n v="3"/>
    <n v="220.87"/>
    <n v="181.8"/>
    <n v="39.07"/>
  </r>
  <r>
    <d v="2018-06-11T00:00:00"/>
    <s v="musica"/>
    <x v="14"/>
    <n v="2"/>
    <n v="2"/>
    <n v="158"/>
    <n v="105.23"/>
    <n v="52.77"/>
  </r>
  <r>
    <d v="2018-06-11T00:00:00"/>
    <s v="flores"/>
    <x v="70"/>
    <n v="1"/>
    <n v="2"/>
    <n v="140.69999999999999"/>
    <n v="108"/>
    <n v="32.700000000000003"/>
  </r>
  <r>
    <d v="2018-06-11T00:00:00"/>
    <s v="construcao_ferramentas_jardim"/>
    <x v="47"/>
    <n v="2"/>
    <n v="2"/>
    <n v="109.24"/>
    <n v="80.989999999999995"/>
    <n v="28.25"/>
  </r>
  <r>
    <d v="2018-06-11T00:00:00"/>
    <s v="fashion_underwear_e_moda_praia"/>
    <x v="27"/>
    <n v="1"/>
    <n v="5"/>
    <n v="95.65"/>
    <n v="19.5"/>
    <n v="76.150000000000006"/>
  </r>
  <r>
    <d v="2018-06-11T00:00:00"/>
    <s v="artigos_de_festas"/>
    <x v="69"/>
    <n v="1"/>
    <n v="1"/>
    <n v="82.69"/>
    <n v="67.900000000000006"/>
    <n v="14.79"/>
  </r>
  <r>
    <d v="2018-06-11T00:00:00"/>
    <s v="market_place"/>
    <x v="24"/>
    <n v="2"/>
    <n v="2"/>
    <n v="72.58"/>
    <n v="55.86"/>
    <n v="16.72"/>
  </r>
  <r>
    <d v="2018-06-11T00:00:00"/>
    <s v="fraldas_higiene"/>
    <x v="71"/>
    <n v="1"/>
    <n v="1"/>
    <n v="49.92"/>
    <n v="37"/>
    <n v="12.92"/>
  </r>
  <r>
    <d v="2018-06-11T00:00:00"/>
    <s v="eletrodomesticos_2"/>
    <x v="23"/>
    <n v="1"/>
    <n v="1"/>
    <n v="36.67"/>
    <n v="21.42"/>
    <n v="15.25"/>
  </r>
  <r>
    <d v="2018-06-18T00:00:00"/>
    <s v="beleza_saude"/>
    <x v="0"/>
    <n v="203"/>
    <n v="224"/>
    <n v="27446.68"/>
    <n v="23474.83"/>
    <n v="3971.85"/>
  </r>
  <r>
    <d v="2018-06-18T00:00:00"/>
    <s v="cama_mesa_banho"/>
    <x v="9"/>
    <n v="170"/>
    <n v="193"/>
    <n v="23875.11"/>
    <n v="19646.57"/>
    <n v="4228.54"/>
  </r>
  <r>
    <d v="2018-06-18T00:00:00"/>
    <s v="relogios_presentes"/>
    <x v="5"/>
    <n v="102"/>
    <n v="117"/>
    <n v="20860.71"/>
    <n v="18592.77"/>
    <n v="2267.94"/>
  </r>
  <r>
    <d v="2018-06-18T00:00:00"/>
    <s v="esporte_lazer"/>
    <x v="16"/>
    <n v="93"/>
    <n v="107"/>
    <n v="13688.77"/>
    <n v="11440.19"/>
    <n v="2248.58"/>
  </r>
  <r>
    <d v="2018-06-18T00:00:00"/>
    <s v="utilidades_domesticas"/>
    <x v="17"/>
    <n v="95"/>
    <n v="112"/>
    <n v="13366.46"/>
    <n v="10945.83"/>
    <n v="2420.63"/>
  </r>
  <r>
    <d v="2018-06-18T00:00:00"/>
    <s v="automotivo"/>
    <x v="12"/>
    <n v="68"/>
    <n v="73"/>
    <n v="12458.65"/>
    <n v="10762.75"/>
    <n v="1695.9"/>
  </r>
  <r>
    <d v="2018-06-18T00:00:00"/>
    <s v="informatica_acessorios"/>
    <x v="19"/>
    <n v="92"/>
    <n v="104"/>
    <n v="11611.58"/>
    <n v="9455.66"/>
    <n v="2155.92"/>
  </r>
  <r>
    <d v="2018-06-18T00:00:00"/>
    <s v="moveis_decoracao"/>
    <x v="10"/>
    <n v="74"/>
    <n v="87"/>
    <n v="10612.62"/>
    <n v="8542.44"/>
    <n v="2070.1799999999998"/>
  </r>
  <r>
    <d v="2018-06-18T00:00:00"/>
    <s v="bebes"/>
    <x v="13"/>
    <n v="50"/>
    <n v="54"/>
    <n v="7737.43"/>
    <n v="6286.14"/>
    <n v="1451.29"/>
  </r>
  <r>
    <d v="2018-06-18T00:00:00"/>
    <s v="pcs"/>
    <x v="41"/>
    <n v="2"/>
    <n v="4"/>
    <n v="6747.55"/>
    <n v="6567"/>
    <n v="180.55"/>
  </r>
  <r>
    <d v="2018-06-18T00:00:00"/>
    <s v="perfumaria"/>
    <x v="26"/>
    <n v="30"/>
    <n v="33"/>
    <n v="6136.39"/>
    <n v="5535.84"/>
    <n v="600.54999999999995"/>
  </r>
  <r>
    <d v="2018-06-18T00:00:00"/>
    <s v="telefonia"/>
    <x v="20"/>
    <n v="56"/>
    <n v="58"/>
    <n v="5464.69"/>
    <n v="4406.63"/>
    <n v="1058.06"/>
  </r>
  <r>
    <d v="2018-06-18T00:00:00"/>
    <s v="construcao_ferramentas_construcao"/>
    <x v="43"/>
    <n v="28"/>
    <n v="31"/>
    <n v="5238.6400000000003"/>
    <n v="4552.45"/>
    <n v="686.19"/>
  </r>
  <r>
    <d v="2018-06-18T00:00:00"/>
    <s v="eletrodomesticos_2"/>
    <x v="23"/>
    <n v="6"/>
    <n v="6"/>
    <n v="5165.12"/>
    <n v="4846.79"/>
    <n v="318.33"/>
  </r>
  <r>
    <d v="2018-06-18T00:00:00"/>
    <s v="cool_stuff"/>
    <x v="1"/>
    <n v="24"/>
    <n v="24"/>
    <n v="5078.5200000000004"/>
    <n v="4442.3599999999997"/>
    <n v="636.16"/>
  </r>
  <r>
    <d v="2018-06-18T00:00:00"/>
    <s v="pet_shop"/>
    <x v="8"/>
    <n v="29"/>
    <n v="36"/>
    <n v="5043.75"/>
    <n v="4228.38"/>
    <n v="815.37"/>
  </r>
  <r>
    <d v="2018-06-18T00:00:00"/>
    <s v="moveis_escritorio"/>
    <x v="31"/>
    <n v="18"/>
    <n v="23"/>
    <n v="4746.68"/>
    <n v="3686.83"/>
    <n v="1059.8499999999999"/>
  </r>
  <r>
    <d v="2018-06-18T00:00:00"/>
    <s v="eletronicos"/>
    <x v="21"/>
    <n v="44"/>
    <n v="47"/>
    <n v="3828.38"/>
    <n v="3003.46"/>
    <n v="824.92"/>
  </r>
  <r>
    <d v="2018-06-18T00:00:00"/>
    <s v="brinquedos"/>
    <x v="4"/>
    <n v="34"/>
    <n v="35"/>
    <n v="3765.2"/>
    <n v="3123.64"/>
    <n v="641.55999999999995"/>
  </r>
  <r>
    <d v="2018-06-18T00:00:00"/>
    <s v="papelaria"/>
    <x v="15"/>
    <n v="30"/>
    <n v="34"/>
    <n v="3749.08"/>
    <n v="3108.24"/>
    <n v="640.84"/>
  </r>
  <r>
    <d v="2018-06-18T00:00:00"/>
    <s v="ferramentas_jardim"/>
    <x v="2"/>
    <n v="23"/>
    <n v="30"/>
    <n v="3483.88"/>
    <n v="2717.86"/>
    <n v="766.02"/>
  </r>
  <r>
    <d v="2018-06-18T00:00:00"/>
    <s v="fashion_bolsas_e_acessorios"/>
    <x v="3"/>
    <n v="15"/>
    <n v="16"/>
    <n v="1888.98"/>
    <n v="1690.47"/>
    <n v="198.51"/>
  </r>
  <r>
    <d v="2018-06-18T00:00:00"/>
    <s v="casa_construcao"/>
    <x v="48"/>
    <n v="13"/>
    <n v="16"/>
    <n v="1807.12"/>
    <n v="1522.9"/>
    <n v="284.22000000000003"/>
  </r>
  <r>
    <d v="2018-06-18T00:00:00"/>
    <s v="instrumentos_musicais"/>
    <x v="33"/>
    <n v="5"/>
    <n v="5"/>
    <n v="1750.91"/>
    <n v="1590.57"/>
    <n v="160.34"/>
  </r>
  <r>
    <d v="2018-06-18T00:00:00"/>
    <s v="eletrodomesticos"/>
    <x v="49"/>
    <n v="12"/>
    <n v="12"/>
    <n v="1678.58"/>
    <n v="1419.5"/>
    <n v="259.08"/>
  </r>
  <r>
    <d v="2018-06-18T00:00:00"/>
    <s v="malas_acessorios"/>
    <x v="32"/>
    <n v="10"/>
    <n v="10"/>
    <n v="1493.41"/>
    <n v="1201.7"/>
    <n v="291.70999999999998"/>
  </r>
  <r>
    <d v="2018-06-18T00:00:00"/>
    <s v="consoles_games"/>
    <x v="7"/>
    <n v="8"/>
    <n v="9"/>
    <n v="1337.78"/>
    <n v="1153.0899999999999"/>
    <n v="184.69"/>
  </r>
  <r>
    <d v="2018-06-18T00:00:00"/>
    <s v="construcao_ferramentas_iluminacao"/>
    <x v="68"/>
    <n v="8"/>
    <n v="13"/>
    <n v="1208.1400000000001"/>
    <n v="952.97"/>
    <n v="255.17"/>
  </r>
  <r>
    <d v="2018-06-18T00:00:00"/>
    <s v="telefonia_fixa"/>
    <x v="11"/>
    <n v="3"/>
    <n v="4"/>
    <n v="1189.45"/>
    <n v="1082.99"/>
    <n v="106.46"/>
  </r>
  <r>
    <d v="2018-06-18T00:00:00"/>
    <s v="eletroportateis"/>
    <x v="18"/>
    <n v="10"/>
    <n v="10"/>
    <n v="1155.71"/>
    <n v="937"/>
    <n v="218.71"/>
  </r>
  <r>
    <d v="2018-06-18T00:00:00"/>
    <s v="livros_interesse_geral"/>
    <x v="35"/>
    <n v="9"/>
    <n v="10"/>
    <n v="1092.4100000000001"/>
    <n v="928.43"/>
    <n v="163.98"/>
  </r>
  <r>
    <d v="2018-06-18T00:00:00"/>
    <s v="livros_tecnicos"/>
    <x v="51"/>
    <n v="11"/>
    <n v="11"/>
    <n v="1017.38"/>
    <n v="825.37"/>
    <n v="192.01"/>
  </r>
  <r>
    <d v="2018-06-18T00:00:00"/>
    <s v="audio"/>
    <x v="46"/>
    <n v="8"/>
    <n v="8"/>
    <n v="964.49"/>
    <n v="764.49"/>
    <n v="200"/>
  </r>
  <r>
    <d v="2018-06-18T00:00:00"/>
    <s v="sinalizacao_e_seguranca"/>
    <x v="58"/>
    <n v="5"/>
    <n v="5"/>
    <n v="823.57"/>
    <n v="577.89"/>
    <n v="245.68"/>
  </r>
  <r>
    <d v="2018-06-18T00:00:00"/>
    <s v="industria_comercio_e_negocios"/>
    <x v="53"/>
    <n v="4"/>
    <n v="4"/>
    <n v="797.88"/>
    <n v="684"/>
    <n v="113.88"/>
  </r>
  <r>
    <d v="2018-06-18T00:00:00"/>
    <s v="agro_industria_e_comercio"/>
    <x v="40"/>
    <n v="3"/>
    <n v="3"/>
    <n v="762.18"/>
    <n v="634"/>
    <n v="128.18"/>
  </r>
  <r>
    <d v="2018-06-18T00:00:00"/>
    <s v="unknown"/>
    <x v="22"/>
    <n v="7"/>
    <n v="7"/>
    <n v="756.82"/>
    <n v="652.78"/>
    <n v="104.04"/>
  </r>
  <r>
    <d v="2018-06-18T00:00:00"/>
    <s v="construcao_ferramentas_seguranca"/>
    <x v="50"/>
    <n v="3"/>
    <n v="3"/>
    <n v="746.56"/>
    <n v="655.05999999999995"/>
    <n v="91.5"/>
  </r>
  <r>
    <d v="2018-06-18T00:00:00"/>
    <s v="moveis_cozinha_area_de_servico_jantar_e_jardim"/>
    <x v="36"/>
    <n v="7"/>
    <n v="8"/>
    <n v="715.47"/>
    <n v="557.49"/>
    <n v="157.97999999999999"/>
  </r>
  <r>
    <d v="2018-06-18T00:00:00"/>
    <s v="moveis_sala"/>
    <x v="30"/>
    <n v="6"/>
    <n v="7"/>
    <n v="621.13"/>
    <n v="424.7"/>
    <n v="196.43"/>
  </r>
  <r>
    <d v="2018-06-18T00:00:00"/>
    <s v="bebidas"/>
    <x v="54"/>
    <n v="8"/>
    <n v="9"/>
    <n v="600.41999999999996"/>
    <n v="446.18"/>
    <n v="154.24"/>
  </r>
  <r>
    <d v="2018-06-18T00:00:00"/>
    <s v="artes"/>
    <x v="56"/>
    <n v="6"/>
    <n v="6"/>
    <n v="580.13"/>
    <n v="498.97"/>
    <n v="81.16"/>
  </r>
  <r>
    <d v="2018-06-18T00:00:00"/>
    <s v="fashion_calcados"/>
    <x v="28"/>
    <n v="2"/>
    <n v="2"/>
    <n v="433.16"/>
    <n v="390.49"/>
    <n v="42.67"/>
  </r>
  <r>
    <d v="2018-06-18T00:00:00"/>
    <s v="casa_conforto"/>
    <x v="44"/>
    <n v="3"/>
    <n v="3"/>
    <n v="364.44"/>
    <n v="337.9"/>
    <n v="26.54"/>
  </r>
  <r>
    <d v="2018-06-18T00:00:00"/>
    <s v="moveis_quarto"/>
    <x v="6"/>
    <n v="2"/>
    <n v="3"/>
    <n v="354.11"/>
    <n v="240"/>
    <n v="114.11"/>
  </r>
  <r>
    <d v="2018-06-18T00:00:00"/>
    <s v="construcao_ferramentas_jardim"/>
    <x v="47"/>
    <n v="2"/>
    <n v="2"/>
    <n v="210.69"/>
    <n v="177.89"/>
    <n v="32.799999999999997"/>
  </r>
  <r>
    <d v="2018-06-18T00:00:00"/>
    <s v="alimentos"/>
    <x v="39"/>
    <n v="3"/>
    <n v="3"/>
    <n v="192.02"/>
    <n v="150.80000000000001"/>
    <n v="41.22"/>
  </r>
  <r>
    <d v="2018-06-18T00:00:00"/>
    <s v="alimentos_bebidas"/>
    <x v="57"/>
    <n v="3"/>
    <n v="3"/>
    <n v="177.43"/>
    <n v="110.41"/>
    <n v="67.02"/>
  </r>
  <r>
    <d v="2018-06-18T00:00:00"/>
    <s v="fraldas_higiene"/>
    <x v="71"/>
    <n v="2"/>
    <n v="2"/>
    <n v="160.30000000000001"/>
    <n v="120"/>
    <n v="40.299999999999997"/>
  </r>
  <r>
    <d v="2018-06-18T00:00:00"/>
    <s v="fashion_roupa_masculina"/>
    <x v="25"/>
    <n v="1"/>
    <n v="2"/>
    <n v="97.58"/>
    <n v="80"/>
    <n v="17.579999999999998"/>
  </r>
  <r>
    <d v="2018-06-18T00:00:00"/>
    <s v="artigos_de_natal"/>
    <x v="63"/>
    <n v="2"/>
    <n v="2"/>
    <n v="89.9"/>
    <n v="58.73"/>
    <n v="31.17"/>
  </r>
  <r>
    <d v="2018-06-18T00:00:00"/>
    <s v="livros_importados"/>
    <x v="61"/>
    <n v="1"/>
    <n v="1"/>
    <n v="69.06"/>
    <n v="59.89"/>
    <n v="9.17"/>
  </r>
  <r>
    <d v="2018-06-18T00:00:00"/>
    <s v="climatizacao"/>
    <x v="29"/>
    <n v="1"/>
    <n v="1"/>
    <n v="64.62"/>
    <n v="46.2"/>
    <n v="18.420000000000002"/>
  </r>
  <r>
    <d v="2018-06-18T00:00:00"/>
    <s v="market_place"/>
    <x v="24"/>
    <n v="1"/>
    <n v="1"/>
    <n v="64.430000000000007"/>
    <n v="47.9"/>
    <n v="16.53"/>
  </r>
  <r>
    <d v="2018-06-18T00:00:00"/>
    <s v="cine_foto"/>
    <x v="52"/>
    <n v="2"/>
    <n v="2"/>
    <n v="37.58"/>
    <n v="22.8"/>
    <n v="14.78"/>
  </r>
  <r>
    <d v="2018-06-18T00:00:00"/>
    <s v="musica"/>
    <x v="14"/>
    <n v="1"/>
    <n v="1"/>
    <n v="11.56"/>
    <n v="3.85"/>
    <n v="7.71"/>
  </r>
  <r>
    <d v="2018-06-25T00:00:00"/>
    <s v="relogios_presentes"/>
    <x v="5"/>
    <n v="101"/>
    <n v="105"/>
    <n v="21849.68"/>
    <n v="19934.88"/>
    <n v="1914.8"/>
  </r>
  <r>
    <d v="2018-06-25T00:00:00"/>
    <s v="beleza_saude"/>
    <x v="0"/>
    <n v="165"/>
    <n v="188"/>
    <n v="20231.330000000002"/>
    <n v="16729.68"/>
    <n v="3501.65"/>
  </r>
  <r>
    <d v="2018-06-25T00:00:00"/>
    <s v="utilidades_domesticas"/>
    <x v="17"/>
    <n v="110"/>
    <n v="135"/>
    <n v="17462.48"/>
    <n v="13696.7"/>
    <n v="3765.78"/>
  </r>
  <r>
    <d v="2018-06-25T00:00:00"/>
    <s v="cama_mesa_banho"/>
    <x v="9"/>
    <n v="129"/>
    <n v="154"/>
    <n v="17437.330000000002"/>
    <n v="13973.64"/>
    <n v="3463.69"/>
  </r>
  <r>
    <d v="2018-06-25T00:00:00"/>
    <s v="moveis_decoracao"/>
    <x v="10"/>
    <n v="90"/>
    <n v="118"/>
    <n v="16365.48"/>
    <n v="12976.59"/>
    <n v="3388.89"/>
  </r>
  <r>
    <d v="2018-06-25T00:00:00"/>
    <s v="esporte_lazer"/>
    <x v="16"/>
    <n v="90"/>
    <n v="99"/>
    <n v="14633.54"/>
    <n v="12408.37"/>
    <n v="2225.17"/>
  </r>
  <r>
    <d v="2018-06-25T00:00:00"/>
    <s v="informatica_acessorios"/>
    <x v="19"/>
    <n v="87"/>
    <n v="103"/>
    <n v="12375.19"/>
    <n v="10457.5"/>
    <n v="1917.69"/>
  </r>
  <r>
    <d v="2018-06-25T00:00:00"/>
    <s v="automotivo"/>
    <x v="12"/>
    <n v="65"/>
    <n v="69"/>
    <n v="12125.02"/>
    <n v="10532.28"/>
    <n v="1592.74"/>
  </r>
  <r>
    <d v="2018-06-25T00:00:00"/>
    <s v="ferramentas_jardim"/>
    <x v="2"/>
    <n v="48"/>
    <n v="71"/>
    <n v="8900.7199999999993"/>
    <n v="6830.72"/>
    <n v="2070"/>
  </r>
  <r>
    <d v="2018-06-25T00:00:00"/>
    <s v="construcao_ferramentas_construcao"/>
    <x v="43"/>
    <n v="28"/>
    <n v="31"/>
    <n v="6827.17"/>
    <n v="6249.46"/>
    <n v="577.71"/>
  </r>
  <r>
    <d v="2018-06-25T00:00:00"/>
    <s v="instrumentos_musicais"/>
    <x v="33"/>
    <n v="13"/>
    <n v="14"/>
    <n v="6248.61"/>
    <n v="5541.1"/>
    <n v="707.51"/>
  </r>
  <r>
    <d v="2018-06-25T00:00:00"/>
    <s v="bebes"/>
    <x v="13"/>
    <n v="42"/>
    <n v="45"/>
    <n v="6151.91"/>
    <n v="5082.51"/>
    <n v="1069.4000000000001"/>
  </r>
  <r>
    <d v="2018-06-25T00:00:00"/>
    <s v="cool_stuff"/>
    <x v="1"/>
    <n v="32"/>
    <n v="34"/>
    <n v="5488.61"/>
    <n v="4500.49"/>
    <n v="988.12"/>
  </r>
  <r>
    <d v="2018-06-25T00:00:00"/>
    <s v="brinquedos"/>
    <x v="4"/>
    <n v="41"/>
    <n v="44"/>
    <n v="5080.95"/>
    <n v="3925.87"/>
    <n v="1155.08"/>
  </r>
  <r>
    <d v="2018-06-25T00:00:00"/>
    <s v="pet_shop"/>
    <x v="8"/>
    <n v="39"/>
    <n v="43"/>
    <n v="4601.04"/>
    <n v="3646.75"/>
    <n v="954.29"/>
  </r>
  <r>
    <d v="2018-06-25T00:00:00"/>
    <s v="telefonia"/>
    <x v="20"/>
    <n v="36"/>
    <n v="37"/>
    <n v="4327.51"/>
    <n v="3745.78"/>
    <n v="581.73"/>
  </r>
  <r>
    <d v="2018-06-25T00:00:00"/>
    <s v="perfumaria"/>
    <x v="26"/>
    <n v="20"/>
    <n v="25"/>
    <n v="3815.14"/>
    <n v="3298.61"/>
    <n v="516.53"/>
  </r>
  <r>
    <d v="2018-06-25T00:00:00"/>
    <s v="eletronicos"/>
    <x v="21"/>
    <n v="43"/>
    <n v="50"/>
    <n v="3145.81"/>
    <n v="2361.17"/>
    <n v="784.64"/>
  </r>
  <r>
    <d v="2018-06-25T00:00:00"/>
    <s v="moveis_escritorio"/>
    <x v="31"/>
    <n v="12"/>
    <n v="17"/>
    <n v="2800.62"/>
    <n v="2089.3000000000002"/>
    <n v="711.32"/>
  </r>
  <r>
    <d v="2018-06-25T00:00:00"/>
    <s v="papelaria"/>
    <x v="15"/>
    <n v="24"/>
    <n v="25"/>
    <n v="2624.05"/>
    <n v="2112.14"/>
    <n v="511.91"/>
  </r>
  <r>
    <d v="2018-06-25T00:00:00"/>
    <s v="eletroportateis"/>
    <x v="18"/>
    <n v="7"/>
    <n v="8"/>
    <n v="2582.46"/>
    <n v="2386.84"/>
    <n v="195.62"/>
  </r>
  <r>
    <d v="2018-06-25T00:00:00"/>
    <s v="eletrodomesticos_2"/>
    <x v="23"/>
    <n v="5"/>
    <n v="5"/>
    <n v="2139.08"/>
    <n v="1875.89"/>
    <n v="263.19"/>
  </r>
  <r>
    <d v="2018-06-25T00:00:00"/>
    <s v="casa_construcao"/>
    <x v="48"/>
    <n v="12"/>
    <n v="13"/>
    <n v="2081.04"/>
    <n v="1741.35"/>
    <n v="339.69"/>
  </r>
  <r>
    <d v="2018-06-25T00:00:00"/>
    <s v="fashion_bolsas_e_acessorios"/>
    <x v="3"/>
    <n v="20"/>
    <n v="22"/>
    <n v="1878.93"/>
    <n v="1480.93"/>
    <n v="398"/>
  </r>
  <r>
    <d v="2018-06-25T00:00:00"/>
    <s v="consoles_games"/>
    <x v="7"/>
    <n v="18"/>
    <n v="18"/>
    <n v="1835.25"/>
    <n v="1568.15"/>
    <n v="267.10000000000002"/>
  </r>
  <r>
    <d v="2018-06-25T00:00:00"/>
    <s v="eletrodomesticos"/>
    <x v="49"/>
    <n v="17"/>
    <n v="17"/>
    <n v="1821.37"/>
    <n v="1462.57"/>
    <n v="358.8"/>
  </r>
  <r>
    <d v="2018-06-25T00:00:00"/>
    <s v="moveis_sala"/>
    <x v="30"/>
    <n v="9"/>
    <n v="10"/>
    <n v="1719.86"/>
    <n v="1412.84"/>
    <n v="307.02"/>
  </r>
  <r>
    <d v="2018-06-25T00:00:00"/>
    <s v="construcao_ferramentas_iluminacao"/>
    <x v="68"/>
    <n v="10"/>
    <n v="10"/>
    <n v="1428.66"/>
    <n v="1203.9100000000001"/>
    <n v="224.75"/>
  </r>
  <r>
    <d v="2018-06-25T00:00:00"/>
    <s v="pcs"/>
    <x v="41"/>
    <n v="2"/>
    <n v="2"/>
    <n v="1158.44"/>
    <n v="1120"/>
    <n v="38.44"/>
  </r>
  <r>
    <d v="2018-06-25T00:00:00"/>
    <s v="livros_interesse_geral"/>
    <x v="35"/>
    <n v="6"/>
    <n v="7"/>
    <n v="1111.6600000000001"/>
    <n v="983.5"/>
    <n v="128.16"/>
  </r>
  <r>
    <d v="2018-06-25T00:00:00"/>
    <s v="industria_comercio_e_negocios"/>
    <x v="53"/>
    <n v="6"/>
    <n v="8"/>
    <n v="1014.25"/>
    <n v="666"/>
    <n v="348.25"/>
  </r>
  <r>
    <d v="2018-06-25T00:00:00"/>
    <s v="agro_industria_e_comercio"/>
    <x v="40"/>
    <n v="3"/>
    <n v="3"/>
    <n v="975.31"/>
    <n v="873.8"/>
    <n v="101.51"/>
  </r>
  <r>
    <d v="2018-06-25T00:00:00"/>
    <s v="artes"/>
    <x v="56"/>
    <n v="8"/>
    <n v="8"/>
    <n v="851.09"/>
    <n v="682.93"/>
    <n v="168.16"/>
  </r>
  <r>
    <d v="2018-06-25T00:00:00"/>
    <s v="moveis_cozinha_area_de_servico_jantar_e_jardim"/>
    <x v="36"/>
    <n v="4"/>
    <n v="5"/>
    <n v="814.28"/>
    <n v="619.79999999999995"/>
    <n v="194.48"/>
  </r>
  <r>
    <d v="2018-06-25T00:00:00"/>
    <s v="sinalizacao_e_seguranca"/>
    <x v="58"/>
    <n v="2"/>
    <n v="3"/>
    <n v="731.23"/>
    <n v="541.9"/>
    <n v="189.33"/>
  </r>
  <r>
    <d v="2018-06-25T00:00:00"/>
    <s v="moveis_quarto"/>
    <x v="6"/>
    <n v="3"/>
    <n v="3"/>
    <n v="727.24"/>
    <n v="595.99"/>
    <n v="131.25"/>
  </r>
  <r>
    <d v="2018-06-25T00:00:00"/>
    <s v="telefonia_fixa"/>
    <x v="11"/>
    <n v="4"/>
    <n v="5"/>
    <n v="494.81"/>
    <n v="391.7"/>
    <n v="103.11"/>
  </r>
  <r>
    <d v="2018-06-25T00:00:00"/>
    <s v="casa_conforto"/>
    <x v="44"/>
    <n v="3"/>
    <n v="3"/>
    <n v="452.42"/>
    <n v="393.8"/>
    <n v="58.62"/>
  </r>
  <r>
    <d v="2018-06-25T00:00:00"/>
    <s v="construcao_ferramentas_jardim"/>
    <x v="47"/>
    <n v="3"/>
    <n v="3"/>
    <n v="434.1"/>
    <n v="311.88"/>
    <n v="122.22"/>
  </r>
  <r>
    <d v="2018-06-25T00:00:00"/>
    <s v="malas_acessorios"/>
    <x v="32"/>
    <n v="3"/>
    <n v="3"/>
    <n v="318.62"/>
    <n v="255.5"/>
    <n v="63.12"/>
  </r>
  <r>
    <d v="2018-06-25T00:00:00"/>
    <s v="fashion_roupa_masculina"/>
    <x v="25"/>
    <n v="3"/>
    <n v="3"/>
    <n v="311.74"/>
    <n v="249.9"/>
    <n v="61.84"/>
  </r>
  <r>
    <d v="2018-06-25T00:00:00"/>
    <s v="market_place"/>
    <x v="24"/>
    <n v="1"/>
    <n v="1"/>
    <n v="264.31"/>
    <n v="249.9"/>
    <n v="14.41"/>
  </r>
  <r>
    <d v="2018-06-25T00:00:00"/>
    <s v="construcao_ferramentas_seguranca"/>
    <x v="50"/>
    <n v="3"/>
    <n v="3"/>
    <n v="262"/>
    <n v="189.79"/>
    <n v="72.209999999999994"/>
  </r>
  <r>
    <d v="2018-06-25T00:00:00"/>
    <s v="audio"/>
    <x v="46"/>
    <n v="5"/>
    <n v="6"/>
    <n v="252.09"/>
    <n v="173.5"/>
    <n v="78.59"/>
  </r>
  <r>
    <d v="2018-06-25T00:00:00"/>
    <s v="alimentos"/>
    <x v="39"/>
    <n v="5"/>
    <n v="5"/>
    <n v="245.25"/>
    <n v="166.09"/>
    <n v="79.16"/>
  </r>
  <r>
    <d v="2018-06-25T00:00:00"/>
    <s v="climatizacao"/>
    <x v="29"/>
    <n v="2"/>
    <n v="2"/>
    <n v="199.5"/>
    <n v="130"/>
    <n v="69.5"/>
  </r>
  <r>
    <d v="2018-06-25T00:00:00"/>
    <s v="artigos_de_natal"/>
    <x v="63"/>
    <n v="2"/>
    <n v="2"/>
    <n v="185.53"/>
    <n v="104.9"/>
    <n v="80.63"/>
  </r>
  <r>
    <d v="2018-06-25T00:00:00"/>
    <s v="livros_importados"/>
    <x v="61"/>
    <n v="2"/>
    <n v="2"/>
    <n v="156"/>
    <n v="119.78"/>
    <n v="36.22"/>
  </r>
  <r>
    <d v="2018-06-25T00:00:00"/>
    <s v="cine_foto"/>
    <x v="52"/>
    <n v="2"/>
    <n v="5"/>
    <n v="120.21"/>
    <n v="51.9"/>
    <n v="68.31"/>
  </r>
  <r>
    <d v="2018-06-25T00:00:00"/>
    <s v="bebidas"/>
    <x v="54"/>
    <n v="2"/>
    <n v="2"/>
    <n v="90.29"/>
    <n v="68.489999999999995"/>
    <n v="21.8"/>
  </r>
  <r>
    <d v="2018-06-25T00:00:00"/>
    <s v="unknown"/>
    <x v="22"/>
    <n v="2"/>
    <n v="3"/>
    <n v="84.1"/>
    <n v="42.59"/>
    <n v="41.51"/>
  </r>
  <r>
    <d v="2018-06-25T00:00:00"/>
    <s v="fraldas_higiene"/>
    <x v="71"/>
    <n v="1"/>
    <n v="1"/>
    <n v="79.61"/>
    <n v="60"/>
    <n v="19.61"/>
  </r>
  <r>
    <d v="2018-06-25T00:00:00"/>
    <s v="fashion_underwear_e_moda_praia"/>
    <x v="27"/>
    <n v="1"/>
    <n v="1"/>
    <n v="78.42"/>
    <n v="59.9"/>
    <n v="18.52"/>
  </r>
  <r>
    <d v="2018-06-25T00:00:00"/>
    <s v="alimentos_bebidas"/>
    <x v="57"/>
    <n v="1"/>
    <n v="1"/>
    <n v="62.17"/>
    <n v="44.06"/>
    <n v="18.11"/>
  </r>
  <r>
    <d v="2018-06-25T00:00:00"/>
    <s v="livros_tecnicos"/>
    <x v="51"/>
    <n v="1"/>
    <n v="1"/>
    <n v="51.44"/>
    <n v="35"/>
    <n v="16.440000000000001"/>
  </r>
  <r>
    <d v="2018-06-25T00:00:00"/>
    <s v="dvds_blu_ray"/>
    <x v="45"/>
    <n v="1"/>
    <n v="1"/>
    <n v="16.29"/>
    <n v="8.9"/>
    <n v="7.39"/>
  </r>
  <r>
    <d v="2018-07-02T00:00:00"/>
    <s v="beleza_saude"/>
    <x v="0"/>
    <n v="164"/>
    <n v="181"/>
    <n v="22863.25"/>
    <n v="19009.830000000002"/>
    <n v="3853.42"/>
  </r>
  <r>
    <d v="2018-07-02T00:00:00"/>
    <s v="relogios_presentes"/>
    <x v="5"/>
    <n v="85"/>
    <n v="85"/>
    <n v="15882.4"/>
    <n v="14300.21"/>
    <n v="1582.19"/>
  </r>
  <r>
    <d v="2018-07-02T00:00:00"/>
    <s v="esporte_lazer"/>
    <x v="16"/>
    <n v="100"/>
    <n v="113"/>
    <n v="14495.09"/>
    <n v="12074.29"/>
    <n v="2420.8000000000002"/>
  </r>
  <r>
    <d v="2018-07-02T00:00:00"/>
    <s v="cama_mesa_banho"/>
    <x v="9"/>
    <n v="102"/>
    <n v="125"/>
    <n v="14279.42"/>
    <n v="11462.02"/>
    <n v="2817.4"/>
  </r>
  <r>
    <d v="2018-07-02T00:00:00"/>
    <s v="utilidades_domesticas"/>
    <x v="17"/>
    <n v="84"/>
    <n v="109"/>
    <n v="13365.62"/>
    <n v="10706.4"/>
    <n v="2659.22"/>
  </r>
  <r>
    <d v="2018-07-02T00:00:00"/>
    <s v="moveis_decoracao"/>
    <x v="10"/>
    <n v="72"/>
    <n v="89"/>
    <n v="10724.34"/>
    <n v="8546.9"/>
    <n v="2177.44"/>
  </r>
  <r>
    <d v="2018-07-02T00:00:00"/>
    <s v="informatica_acessorios"/>
    <x v="19"/>
    <n v="74"/>
    <n v="78"/>
    <n v="10325.73"/>
    <n v="8807.57"/>
    <n v="1518.16"/>
  </r>
  <r>
    <d v="2018-07-02T00:00:00"/>
    <s v="automotivo"/>
    <x v="12"/>
    <n v="57"/>
    <n v="59"/>
    <n v="7418.18"/>
    <n v="6195.19"/>
    <n v="1222.99"/>
  </r>
  <r>
    <d v="2018-07-02T00:00:00"/>
    <s v="ferramentas_jardim"/>
    <x v="2"/>
    <n v="33"/>
    <n v="36"/>
    <n v="7205.68"/>
    <n v="6152.96"/>
    <n v="1052.72"/>
  </r>
  <r>
    <d v="2018-07-02T00:00:00"/>
    <s v="bebes"/>
    <x v="13"/>
    <n v="38"/>
    <n v="40"/>
    <n v="5432.47"/>
    <n v="4497.6899999999996"/>
    <n v="934.78"/>
  </r>
  <r>
    <d v="2018-07-02T00:00:00"/>
    <s v="construcao_ferramentas_construcao"/>
    <x v="43"/>
    <n v="18"/>
    <n v="20"/>
    <n v="4366.79"/>
    <n v="3994.26"/>
    <n v="372.53"/>
  </r>
  <r>
    <d v="2018-07-02T00:00:00"/>
    <s v="perfumaria"/>
    <x v="26"/>
    <n v="31"/>
    <n v="39"/>
    <n v="3929.01"/>
    <n v="3462.68"/>
    <n v="466.33"/>
  </r>
  <r>
    <d v="2018-07-02T00:00:00"/>
    <s v="sinalizacao_e_seguranca"/>
    <x v="58"/>
    <n v="4"/>
    <n v="10"/>
    <n v="3869.55"/>
    <n v="1990.8"/>
    <n v="1878.75"/>
  </r>
  <r>
    <d v="2018-07-02T00:00:00"/>
    <s v="pet_shop"/>
    <x v="8"/>
    <n v="25"/>
    <n v="27"/>
    <n v="3800.35"/>
    <n v="3124.83"/>
    <n v="675.52"/>
  </r>
  <r>
    <d v="2018-07-02T00:00:00"/>
    <s v="industria_comercio_e_negocios"/>
    <x v="53"/>
    <n v="3"/>
    <n v="3"/>
    <n v="3752.53"/>
    <n v="3361.21"/>
    <n v="391.32"/>
  </r>
  <r>
    <d v="2018-07-02T00:00:00"/>
    <s v="eletrodomesticos_2"/>
    <x v="23"/>
    <n v="3"/>
    <n v="3"/>
    <n v="3709.59"/>
    <n v="3509.88"/>
    <n v="199.71"/>
  </r>
  <r>
    <d v="2018-07-02T00:00:00"/>
    <s v="brinquedos"/>
    <x v="4"/>
    <n v="34"/>
    <n v="34"/>
    <n v="3659.87"/>
    <n v="3043.04"/>
    <n v="616.83000000000004"/>
  </r>
  <r>
    <d v="2018-07-02T00:00:00"/>
    <s v="papelaria"/>
    <x v="15"/>
    <n v="26"/>
    <n v="28"/>
    <n v="3579.81"/>
    <n v="2967.78"/>
    <n v="612.03"/>
  </r>
  <r>
    <d v="2018-07-02T00:00:00"/>
    <s v="cool_stuff"/>
    <x v="1"/>
    <n v="20"/>
    <n v="20"/>
    <n v="2831.73"/>
    <n v="2467.39"/>
    <n v="364.34"/>
  </r>
  <r>
    <d v="2018-07-02T00:00:00"/>
    <s v="telefonia"/>
    <x v="20"/>
    <n v="33"/>
    <n v="35"/>
    <n v="2770.85"/>
    <n v="2251.79"/>
    <n v="519.05999999999995"/>
  </r>
  <r>
    <d v="2018-07-02T00:00:00"/>
    <s v="consoles_games"/>
    <x v="7"/>
    <n v="11"/>
    <n v="11"/>
    <n v="2416.0100000000002"/>
    <n v="2218.9699999999998"/>
    <n v="197.04"/>
  </r>
  <r>
    <d v="2018-07-02T00:00:00"/>
    <s v="moveis_escritorio"/>
    <x v="31"/>
    <n v="10"/>
    <n v="12"/>
    <n v="2055.5300000000002"/>
    <n v="1554.67"/>
    <n v="500.86"/>
  </r>
  <r>
    <d v="2018-07-02T00:00:00"/>
    <s v="casa_construcao"/>
    <x v="48"/>
    <n v="13"/>
    <n v="13"/>
    <n v="1873.66"/>
    <n v="1539.36"/>
    <n v="334.3"/>
  </r>
  <r>
    <d v="2018-07-02T00:00:00"/>
    <s v="portateis_casa_forno_e_cafe"/>
    <x v="66"/>
    <n v="2"/>
    <n v="3"/>
    <n v="1871.55"/>
    <n v="1749"/>
    <n v="122.55"/>
  </r>
  <r>
    <d v="2018-07-02T00:00:00"/>
    <s v="livros_interesse_geral"/>
    <x v="35"/>
    <n v="7"/>
    <n v="7"/>
    <n v="1680.98"/>
    <n v="1544.49"/>
    <n v="136.49"/>
  </r>
  <r>
    <d v="2018-07-02T00:00:00"/>
    <s v="eletronicos"/>
    <x v="21"/>
    <n v="22"/>
    <n v="22"/>
    <n v="1587.82"/>
    <n v="1218.3800000000001"/>
    <n v="369.44"/>
  </r>
  <r>
    <d v="2018-07-02T00:00:00"/>
    <s v="moveis_cozinha_area_de_servico_jantar_e_jardim"/>
    <x v="36"/>
    <n v="7"/>
    <n v="8"/>
    <n v="1533.28"/>
    <n v="1142.7"/>
    <n v="390.58"/>
  </r>
  <r>
    <d v="2018-07-02T00:00:00"/>
    <s v="eletroportateis"/>
    <x v="18"/>
    <n v="9"/>
    <n v="10"/>
    <n v="1325.72"/>
    <n v="1139.6300000000001"/>
    <n v="186.09"/>
  </r>
  <r>
    <d v="2018-07-02T00:00:00"/>
    <s v="eletrodomesticos"/>
    <x v="49"/>
    <n v="14"/>
    <n v="14"/>
    <n v="1195.57"/>
    <n v="993.89"/>
    <n v="201.68"/>
  </r>
  <r>
    <d v="2018-07-02T00:00:00"/>
    <s v="construcao_ferramentas_iluminacao"/>
    <x v="68"/>
    <n v="5"/>
    <n v="6"/>
    <n v="1172.95"/>
    <n v="944.03"/>
    <n v="228.92"/>
  </r>
  <r>
    <d v="2018-07-02T00:00:00"/>
    <s v="moveis_sala"/>
    <x v="30"/>
    <n v="7"/>
    <n v="8"/>
    <n v="881.24"/>
    <n v="629.74"/>
    <n v="251.5"/>
  </r>
  <r>
    <d v="2018-07-02T00:00:00"/>
    <s v="musica"/>
    <x v="14"/>
    <n v="1"/>
    <n v="1"/>
    <n v="781.51"/>
    <n v="763.5"/>
    <n v="18.010000000000002"/>
  </r>
  <r>
    <d v="2018-07-02T00:00:00"/>
    <s v="alimentos"/>
    <x v="39"/>
    <n v="11"/>
    <n v="12"/>
    <n v="675.99"/>
    <n v="526"/>
    <n v="149.99"/>
  </r>
  <r>
    <d v="2018-07-02T00:00:00"/>
    <s v="agro_industria_e_comercio"/>
    <x v="40"/>
    <n v="2"/>
    <n v="2"/>
    <n v="658.22"/>
    <n v="613.9"/>
    <n v="44.32"/>
  </r>
  <r>
    <d v="2018-07-02T00:00:00"/>
    <s v="fashion_bolsas_e_acessorios"/>
    <x v="3"/>
    <n v="10"/>
    <n v="10"/>
    <n v="628.21"/>
    <n v="533.67999999999995"/>
    <n v="94.53"/>
  </r>
  <r>
    <d v="2018-07-02T00:00:00"/>
    <s v="pcs"/>
    <x v="41"/>
    <n v="1"/>
    <n v="1"/>
    <n v="627.86"/>
    <n v="580"/>
    <n v="47.86"/>
  </r>
  <r>
    <d v="2018-07-02T00:00:00"/>
    <s v="audio"/>
    <x v="46"/>
    <n v="1"/>
    <n v="1"/>
    <n v="621.28"/>
    <n v="598.99"/>
    <n v="22.29"/>
  </r>
  <r>
    <d v="2018-07-02T00:00:00"/>
    <s v="livros_tecnicos"/>
    <x v="51"/>
    <n v="6"/>
    <n v="6"/>
    <n v="551.57000000000005"/>
    <n v="472.84"/>
    <n v="78.73"/>
  </r>
  <r>
    <d v="2018-07-02T00:00:00"/>
    <s v="construcao_ferramentas_jardim"/>
    <x v="47"/>
    <n v="5"/>
    <n v="6"/>
    <n v="544.33000000000004"/>
    <n v="395.3"/>
    <n v="149.03"/>
  </r>
  <r>
    <d v="2018-07-02T00:00:00"/>
    <s v="unknown"/>
    <x v="22"/>
    <n v="4"/>
    <n v="4"/>
    <n v="527.29999999999995"/>
    <n v="446.57"/>
    <n v="80.73"/>
  </r>
  <r>
    <d v="2018-07-02T00:00:00"/>
    <s v="artes"/>
    <x v="56"/>
    <n v="5"/>
    <n v="5"/>
    <n v="525.98"/>
    <n v="438.96"/>
    <n v="87.02"/>
  </r>
  <r>
    <d v="2018-07-02T00:00:00"/>
    <s v="malas_acessorios"/>
    <x v="32"/>
    <n v="8"/>
    <n v="8"/>
    <n v="494.61"/>
    <n v="349.55"/>
    <n v="145.06"/>
  </r>
  <r>
    <d v="2018-07-02T00:00:00"/>
    <s v="construcao_ferramentas_ferramentas"/>
    <x v="60"/>
    <n v="1"/>
    <n v="2"/>
    <n v="479.44"/>
    <n v="438"/>
    <n v="41.44"/>
  </r>
  <r>
    <d v="2018-07-02T00:00:00"/>
    <s v="climatizacao"/>
    <x v="29"/>
    <n v="2"/>
    <n v="2"/>
    <n v="416.16"/>
    <n v="354.78"/>
    <n v="61.38"/>
  </r>
  <r>
    <d v="2018-07-02T00:00:00"/>
    <s v="livros_importados"/>
    <x v="61"/>
    <n v="3"/>
    <n v="5"/>
    <n v="398.86"/>
    <n v="312.85000000000002"/>
    <n v="86.01"/>
  </r>
  <r>
    <d v="2018-07-02T00:00:00"/>
    <s v="construcao_ferramentas_seguranca"/>
    <x v="50"/>
    <n v="2"/>
    <n v="2"/>
    <n v="222.64"/>
    <n v="198"/>
    <n v="24.64"/>
  </r>
  <r>
    <d v="2018-07-02T00:00:00"/>
    <s v="moveis_colchao_e_estofado"/>
    <x v="62"/>
    <n v="1"/>
    <n v="1"/>
    <n v="141.83000000000001"/>
    <n v="129.9"/>
    <n v="11.93"/>
  </r>
  <r>
    <d v="2018-07-02T00:00:00"/>
    <s v="alimentos_bebidas"/>
    <x v="57"/>
    <n v="2"/>
    <n v="2"/>
    <n v="131.78"/>
    <n v="88.02"/>
    <n v="43.76"/>
  </r>
  <r>
    <d v="2018-07-02T00:00:00"/>
    <s v="cine_foto"/>
    <x v="52"/>
    <n v="1"/>
    <n v="1"/>
    <n v="120.95"/>
    <n v="112.9"/>
    <n v="8.0500000000000007"/>
  </r>
  <r>
    <d v="2018-07-02T00:00:00"/>
    <s v="bebidas"/>
    <x v="54"/>
    <n v="2"/>
    <n v="2"/>
    <n v="114.98"/>
    <n v="93"/>
    <n v="21.98"/>
  </r>
  <r>
    <d v="2018-07-02T00:00:00"/>
    <s v="casa_conforto"/>
    <x v="44"/>
    <n v="1"/>
    <n v="1"/>
    <n v="103.26"/>
    <n v="79.900000000000006"/>
    <n v="23.36"/>
  </r>
  <r>
    <d v="2018-07-02T00:00:00"/>
    <s v="fashion_underwear_e_moda_praia"/>
    <x v="27"/>
    <n v="1"/>
    <n v="1"/>
    <n v="68.349999999999994"/>
    <n v="49.9"/>
    <n v="18.45"/>
  </r>
  <r>
    <d v="2018-07-02T00:00:00"/>
    <s v="telefonia_fixa"/>
    <x v="11"/>
    <n v="1"/>
    <n v="1"/>
    <n v="52.42"/>
    <n v="33"/>
    <n v="19.420000000000002"/>
  </r>
  <r>
    <d v="2018-07-02T00:00:00"/>
    <s v="artigos_de_natal"/>
    <x v="63"/>
    <n v="1"/>
    <n v="1"/>
    <n v="40.17"/>
    <n v="24.9"/>
    <n v="15.27"/>
  </r>
  <r>
    <d v="2018-07-09T00:00:00"/>
    <s v="beleza_saude"/>
    <x v="0"/>
    <n v="130"/>
    <n v="141"/>
    <n v="27206.81"/>
    <n v="23139.87"/>
    <n v="4066.94"/>
  </r>
  <r>
    <d v="2018-07-09T00:00:00"/>
    <s v="relogios_presentes"/>
    <x v="5"/>
    <n v="116"/>
    <n v="120"/>
    <n v="26593.38"/>
    <n v="24119.439999999999"/>
    <n v="2473.94"/>
  </r>
  <r>
    <d v="2018-07-09T00:00:00"/>
    <s v="utilidades_domesticas"/>
    <x v="17"/>
    <n v="57"/>
    <n v="68"/>
    <n v="9883.4599999999991"/>
    <n v="7938.66"/>
    <n v="1944.8"/>
  </r>
  <r>
    <d v="2018-07-09T00:00:00"/>
    <s v="cama_mesa_banho"/>
    <x v="9"/>
    <n v="67"/>
    <n v="79"/>
    <n v="9554.4699999999993"/>
    <n v="7618.3"/>
    <n v="1936.17"/>
  </r>
  <r>
    <d v="2018-07-09T00:00:00"/>
    <s v="esporte_lazer"/>
    <x v="16"/>
    <n v="54"/>
    <n v="59"/>
    <n v="8654.2099999999991"/>
    <n v="7194.41"/>
    <n v="1459.8"/>
  </r>
  <r>
    <d v="2018-07-09T00:00:00"/>
    <s v="automotivo"/>
    <x v="12"/>
    <n v="50"/>
    <n v="55"/>
    <n v="8653.15"/>
    <n v="7212.3"/>
    <n v="1440.85"/>
  </r>
  <r>
    <d v="2018-07-09T00:00:00"/>
    <s v="informatica_acessorios"/>
    <x v="19"/>
    <n v="61"/>
    <n v="65"/>
    <n v="7737.83"/>
    <n v="6407.58"/>
    <n v="1330.25"/>
  </r>
  <r>
    <d v="2018-07-09T00:00:00"/>
    <s v="telefonia_fixa"/>
    <x v="11"/>
    <n v="1"/>
    <n v="4"/>
    <n v="7274.88"/>
    <n v="7160"/>
    <n v="114.88"/>
  </r>
  <r>
    <d v="2018-07-09T00:00:00"/>
    <s v="moveis_decoracao"/>
    <x v="10"/>
    <n v="39"/>
    <n v="43"/>
    <n v="6447.37"/>
    <n v="5075.78"/>
    <n v="1371.59"/>
  </r>
  <r>
    <d v="2018-07-09T00:00:00"/>
    <s v="eletrodomesticos_2"/>
    <x v="23"/>
    <n v="6"/>
    <n v="6"/>
    <n v="5829.3"/>
    <n v="5468.86"/>
    <n v="360.44"/>
  </r>
  <r>
    <d v="2018-07-09T00:00:00"/>
    <s v="eletroportateis"/>
    <x v="18"/>
    <n v="6"/>
    <n v="7"/>
    <n v="4838.91"/>
    <n v="4483.3"/>
    <n v="355.61"/>
  </r>
  <r>
    <d v="2018-07-09T00:00:00"/>
    <s v="cool_stuff"/>
    <x v="1"/>
    <n v="26"/>
    <n v="26"/>
    <n v="4771.37"/>
    <n v="4122.3599999999997"/>
    <n v="649.01"/>
  </r>
  <r>
    <d v="2018-07-09T00:00:00"/>
    <s v="instrumentos_musicais"/>
    <x v="33"/>
    <n v="10"/>
    <n v="12"/>
    <n v="4227.53"/>
    <n v="3600.46"/>
    <n v="627.07000000000005"/>
  </r>
  <r>
    <d v="2018-07-09T00:00:00"/>
    <s v="bebes"/>
    <x v="13"/>
    <n v="33"/>
    <n v="34"/>
    <n v="4116.7299999999996"/>
    <n v="3368.59"/>
    <n v="748.14"/>
  </r>
  <r>
    <d v="2018-07-09T00:00:00"/>
    <s v="ferramentas_jardim"/>
    <x v="2"/>
    <n v="19"/>
    <n v="22"/>
    <n v="3856.78"/>
    <n v="3205.62"/>
    <n v="651.16"/>
  </r>
  <r>
    <d v="2018-07-09T00:00:00"/>
    <s v="telefonia"/>
    <x v="20"/>
    <n v="25"/>
    <n v="31"/>
    <n v="3321.81"/>
    <n v="2741.37"/>
    <n v="580.44000000000005"/>
  </r>
  <r>
    <d v="2018-07-09T00:00:00"/>
    <s v="perfumaria"/>
    <x v="26"/>
    <n v="24"/>
    <n v="31"/>
    <n v="2933.37"/>
    <n v="2462.08"/>
    <n v="471.29"/>
  </r>
  <r>
    <d v="2018-07-09T00:00:00"/>
    <s v="brinquedos"/>
    <x v="4"/>
    <n v="22"/>
    <n v="22"/>
    <n v="2860.52"/>
    <n v="2434.83"/>
    <n v="425.69"/>
  </r>
  <r>
    <d v="2018-07-09T00:00:00"/>
    <s v="moveis_sala"/>
    <x v="30"/>
    <n v="10"/>
    <n v="12"/>
    <n v="2689.33"/>
    <n v="2129.79"/>
    <n v="559.54"/>
  </r>
  <r>
    <d v="2018-07-09T00:00:00"/>
    <s v="pet_shop"/>
    <x v="8"/>
    <n v="18"/>
    <n v="22"/>
    <n v="2674.16"/>
    <n v="2121.48"/>
    <n v="552.67999999999995"/>
  </r>
  <r>
    <d v="2018-07-09T00:00:00"/>
    <s v="papelaria"/>
    <x v="15"/>
    <n v="25"/>
    <n v="27"/>
    <n v="2662.2"/>
    <n v="2040.79"/>
    <n v="621.41"/>
  </r>
  <r>
    <d v="2018-07-09T00:00:00"/>
    <s v="moveis_escritorio"/>
    <x v="31"/>
    <n v="11"/>
    <n v="12"/>
    <n v="2427.54"/>
    <n v="1969.64"/>
    <n v="457.9"/>
  </r>
  <r>
    <d v="2018-07-09T00:00:00"/>
    <s v="construcao_ferramentas_construcao"/>
    <x v="43"/>
    <n v="15"/>
    <n v="15"/>
    <n v="2401.14"/>
    <n v="2073.4"/>
    <n v="327.74"/>
  </r>
  <r>
    <d v="2018-07-09T00:00:00"/>
    <s v="eletronicos"/>
    <x v="21"/>
    <n v="27"/>
    <n v="27"/>
    <n v="2194.5300000000002"/>
    <n v="1728.74"/>
    <n v="465.79"/>
  </r>
  <r>
    <d v="2018-07-09T00:00:00"/>
    <s v="pcs"/>
    <x v="41"/>
    <n v="2"/>
    <n v="2"/>
    <n v="1598.86"/>
    <n v="1420"/>
    <n v="178.86"/>
  </r>
  <r>
    <d v="2018-07-09T00:00:00"/>
    <s v="consoles_games"/>
    <x v="7"/>
    <n v="7"/>
    <n v="7"/>
    <n v="1384.14"/>
    <n v="1161.6400000000001"/>
    <n v="222.5"/>
  </r>
  <r>
    <d v="2018-07-09T00:00:00"/>
    <s v="casa_construcao"/>
    <x v="48"/>
    <n v="11"/>
    <n v="11"/>
    <n v="1286.1199999999999"/>
    <n v="1053.49"/>
    <n v="232.63"/>
  </r>
  <r>
    <d v="2018-07-09T00:00:00"/>
    <s v="unknown"/>
    <x v="22"/>
    <n v="9"/>
    <n v="9"/>
    <n v="1280.24"/>
    <n v="968.07"/>
    <n v="312.17"/>
  </r>
  <r>
    <d v="2018-07-09T00:00:00"/>
    <s v="malas_acessorios"/>
    <x v="32"/>
    <n v="10"/>
    <n v="10"/>
    <n v="1156.45"/>
    <n v="955.36"/>
    <n v="201.09"/>
  </r>
  <r>
    <d v="2018-07-09T00:00:00"/>
    <s v="sinalizacao_e_seguranca"/>
    <x v="58"/>
    <n v="8"/>
    <n v="12"/>
    <n v="1120.92"/>
    <n v="849.69"/>
    <n v="271.23"/>
  </r>
  <r>
    <d v="2018-07-09T00:00:00"/>
    <s v="artes"/>
    <x v="56"/>
    <n v="8"/>
    <n v="8"/>
    <n v="957.29"/>
    <n v="799.92"/>
    <n v="157.37"/>
  </r>
  <r>
    <d v="2018-07-09T00:00:00"/>
    <s v="cine_foto"/>
    <x v="52"/>
    <n v="3"/>
    <n v="3"/>
    <n v="909.3"/>
    <n v="835.84"/>
    <n v="73.459999999999994"/>
  </r>
  <r>
    <d v="2018-07-09T00:00:00"/>
    <s v="fashion_bolsas_e_acessorios"/>
    <x v="3"/>
    <n v="7"/>
    <n v="7"/>
    <n v="866.69"/>
    <n v="760.69"/>
    <n v="106"/>
  </r>
  <r>
    <d v="2018-07-09T00:00:00"/>
    <s v="alimentos"/>
    <x v="39"/>
    <n v="12"/>
    <n v="12"/>
    <n v="744.94"/>
    <n v="560.07000000000005"/>
    <n v="184.87"/>
  </r>
  <r>
    <d v="2018-07-09T00:00:00"/>
    <s v="livros_interesse_geral"/>
    <x v="35"/>
    <n v="2"/>
    <n v="2"/>
    <n v="676.1"/>
    <n v="630.79"/>
    <n v="45.31"/>
  </r>
  <r>
    <d v="2018-07-09T00:00:00"/>
    <s v="casa_conforto"/>
    <x v="44"/>
    <n v="3"/>
    <n v="3"/>
    <n v="610.96"/>
    <n v="518.79999999999995"/>
    <n v="92.16"/>
  </r>
  <r>
    <d v="2018-07-09T00:00:00"/>
    <s v="construcao_ferramentas_iluminacao"/>
    <x v="68"/>
    <n v="5"/>
    <n v="6"/>
    <n v="594.48"/>
    <n v="481.68"/>
    <n v="112.8"/>
  </r>
  <r>
    <d v="2018-07-09T00:00:00"/>
    <s v="livros_tecnicos"/>
    <x v="51"/>
    <n v="4"/>
    <n v="4"/>
    <n v="575.86"/>
    <n v="509.92"/>
    <n v="65.94"/>
  </r>
  <r>
    <d v="2018-07-09T00:00:00"/>
    <s v="eletrodomesticos"/>
    <x v="49"/>
    <n v="10"/>
    <n v="10"/>
    <n v="560.72"/>
    <n v="380.72"/>
    <n v="180"/>
  </r>
  <r>
    <d v="2018-07-09T00:00:00"/>
    <s v="climatizacao"/>
    <x v="29"/>
    <n v="1"/>
    <n v="2"/>
    <n v="349.99"/>
    <n v="315"/>
    <n v="34.99"/>
  </r>
  <r>
    <d v="2018-07-09T00:00:00"/>
    <s v="construcao_ferramentas_ferramentas"/>
    <x v="60"/>
    <n v="2"/>
    <n v="2"/>
    <n v="307.5"/>
    <n v="264.75"/>
    <n v="42.75"/>
  </r>
  <r>
    <d v="2018-07-09T00:00:00"/>
    <s v="industria_comercio_e_negocios"/>
    <x v="53"/>
    <n v="2"/>
    <n v="2"/>
    <n v="251.28"/>
    <n v="114"/>
    <n v="137.28"/>
  </r>
  <r>
    <d v="2018-07-09T00:00:00"/>
    <s v="construcao_ferramentas_jardim"/>
    <x v="47"/>
    <n v="3"/>
    <n v="5"/>
    <n v="240.68"/>
    <n v="153.08000000000001"/>
    <n v="87.6"/>
  </r>
  <r>
    <d v="2018-07-09T00:00:00"/>
    <s v="fashion_calcados"/>
    <x v="28"/>
    <n v="1"/>
    <n v="1"/>
    <n v="227.75"/>
    <n v="169.79"/>
    <n v="57.96"/>
  </r>
  <r>
    <d v="2018-07-09T00:00:00"/>
    <s v="bebidas"/>
    <x v="54"/>
    <n v="2"/>
    <n v="2"/>
    <n v="142.43"/>
    <n v="105.49"/>
    <n v="36.94"/>
  </r>
  <r>
    <d v="2018-07-09T00:00:00"/>
    <s v="moveis_cozinha_area_de_servico_jantar_e_jardim"/>
    <x v="36"/>
    <n v="2"/>
    <n v="2"/>
    <n v="136.74"/>
    <n v="102.85"/>
    <n v="33.89"/>
  </r>
  <r>
    <d v="2018-07-09T00:00:00"/>
    <s v="alimentos_bebidas"/>
    <x v="57"/>
    <n v="2"/>
    <n v="2"/>
    <n v="116.53"/>
    <n v="88.7"/>
    <n v="27.83"/>
  </r>
  <r>
    <d v="2018-07-09T00:00:00"/>
    <s v="construcao_ferramentas_seguranca"/>
    <x v="50"/>
    <n v="1"/>
    <n v="1"/>
    <n v="114.79"/>
    <n v="99"/>
    <n v="15.79"/>
  </r>
  <r>
    <d v="2018-07-09T00:00:00"/>
    <s v="dvds_blu_ray"/>
    <x v="45"/>
    <n v="1"/>
    <n v="1"/>
    <n v="96.88"/>
    <n v="83.99"/>
    <n v="12.89"/>
  </r>
  <r>
    <d v="2018-07-09T00:00:00"/>
    <s v="musica"/>
    <x v="14"/>
    <n v="1"/>
    <n v="1"/>
    <n v="87.48"/>
    <n v="68.900000000000006"/>
    <n v="18.579999999999998"/>
  </r>
  <r>
    <d v="2018-07-09T00:00:00"/>
    <s v="market_place"/>
    <x v="24"/>
    <n v="1"/>
    <n v="1"/>
    <n v="71.39"/>
    <n v="47.9"/>
    <n v="23.49"/>
  </r>
  <r>
    <d v="2018-07-09T00:00:00"/>
    <s v="artigos_de_festas"/>
    <x v="69"/>
    <n v="1"/>
    <n v="1"/>
    <n v="54.44"/>
    <n v="35"/>
    <n v="19.440000000000001"/>
  </r>
  <r>
    <d v="2018-07-09T00:00:00"/>
    <s v="casa_conforto_2"/>
    <x v="38"/>
    <n v="1"/>
    <n v="2"/>
    <n v="53.22"/>
    <n v="25.8"/>
    <n v="27.42"/>
  </r>
  <r>
    <d v="2018-07-09T00:00:00"/>
    <s v="audio"/>
    <x v="46"/>
    <n v="2"/>
    <n v="2"/>
    <n v="49.98"/>
    <n v="29.8"/>
    <n v="20.18"/>
  </r>
  <r>
    <d v="2018-07-09T00:00:00"/>
    <s v="fraldas_higiene"/>
    <x v="71"/>
    <n v="1"/>
    <n v="1"/>
    <n v="49.92"/>
    <n v="37"/>
    <n v="12.92"/>
  </r>
  <r>
    <d v="2018-07-09T00:00:00"/>
    <s v="livros_importados"/>
    <x v="61"/>
    <n v="1"/>
    <n v="1"/>
    <n v="27.39"/>
    <n v="19.989999999999998"/>
    <n v="7.4"/>
  </r>
  <r>
    <d v="2018-07-16T00:00:00"/>
    <s v="beleza_saude"/>
    <x v="0"/>
    <n v="201"/>
    <n v="215"/>
    <n v="32226.69"/>
    <n v="28026.49"/>
    <n v="4200.2"/>
  </r>
  <r>
    <d v="2018-07-16T00:00:00"/>
    <s v="relogios_presentes"/>
    <x v="5"/>
    <n v="140"/>
    <n v="143"/>
    <n v="27491.42"/>
    <n v="24943.06"/>
    <n v="2548.36"/>
  </r>
  <r>
    <d v="2018-07-16T00:00:00"/>
    <s v="cama_mesa_banho"/>
    <x v="9"/>
    <n v="153"/>
    <n v="182"/>
    <n v="19959.05"/>
    <n v="16059.98"/>
    <n v="3899.07"/>
  </r>
  <r>
    <d v="2018-07-16T00:00:00"/>
    <s v="automotivo"/>
    <x v="12"/>
    <n v="89"/>
    <n v="93"/>
    <n v="16013.94"/>
    <n v="14012.92"/>
    <n v="2001.02"/>
  </r>
  <r>
    <d v="2018-07-16T00:00:00"/>
    <s v="utilidades_domesticas"/>
    <x v="17"/>
    <n v="116"/>
    <n v="129"/>
    <n v="15434.39"/>
    <n v="12456.59"/>
    <n v="2977.8"/>
  </r>
  <r>
    <d v="2018-07-16T00:00:00"/>
    <s v="moveis_decoracao"/>
    <x v="10"/>
    <n v="92"/>
    <n v="116"/>
    <n v="14563.7"/>
    <n v="11465.55"/>
    <n v="3098.15"/>
  </r>
  <r>
    <d v="2018-07-16T00:00:00"/>
    <s v="esporte_lazer"/>
    <x v="16"/>
    <n v="92"/>
    <n v="104"/>
    <n v="13673.51"/>
    <n v="11181.2"/>
    <n v="2492.31"/>
  </r>
  <r>
    <d v="2018-07-16T00:00:00"/>
    <s v="informatica_acessorios"/>
    <x v="19"/>
    <n v="95"/>
    <n v="103"/>
    <n v="11853.89"/>
    <n v="9742.83"/>
    <n v="2111.06"/>
  </r>
  <r>
    <d v="2018-07-16T00:00:00"/>
    <s v="telefonia"/>
    <x v="20"/>
    <n v="58"/>
    <n v="61"/>
    <n v="11413.93"/>
    <n v="10284.950000000001"/>
    <n v="1128.98"/>
  </r>
  <r>
    <d v="2018-07-16T00:00:00"/>
    <s v="ferramentas_jardim"/>
    <x v="2"/>
    <n v="40"/>
    <n v="40"/>
    <n v="7724.85"/>
    <n v="6501.2"/>
    <n v="1223.6500000000001"/>
  </r>
  <r>
    <d v="2018-07-16T00:00:00"/>
    <s v="papelaria"/>
    <x v="15"/>
    <n v="44"/>
    <n v="47"/>
    <n v="6555.84"/>
    <n v="5246.99"/>
    <n v="1308.8499999999999"/>
  </r>
  <r>
    <d v="2018-07-16T00:00:00"/>
    <s v="perfumaria"/>
    <x v="26"/>
    <n v="42"/>
    <n v="51"/>
    <n v="6087.4"/>
    <n v="5244.08"/>
    <n v="843.32"/>
  </r>
  <r>
    <d v="2018-07-16T00:00:00"/>
    <s v="moveis_escritorio"/>
    <x v="31"/>
    <n v="22"/>
    <n v="31"/>
    <n v="5976.69"/>
    <n v="4711.13"/>
    <n v="1265.56"/>
  </r>
  <r>
    <d v="2018-07-16T00:00:00"/>
    <s v="pet_shop"/>
    <x v="8"/>
    <n v="38"/>
    <n v="46"/>
    <n v="5557.57"/>
    <n v="4572.76"/>
    <n v="984.81"/>
  </r>
  <r>
    <d v="2018-07-16T00:00:00"/>
    <s v="bebes"/>
    <x v="13"/>
    <n v="46"/>
    <n v="48"/>
    <n v="5298.19"/>
    <n v="3928.25"/>
    <n v="1369.94"/>
  </r>
  <r>
    <d v="2018-07-16T00:00:00"/>
    <s v="brinquedos"/>
    <x v="4"/>
    <n v="41"/>
    <n v="42"/>
    <n v="4654.22"/>
    <n v="3721.13"/>
    <n v="933.09"/>
  </r>
  <r>
    <d v="2018-07-16T00:00:00"/>
    <s v="cool_stuff"/>
    <x v="1"/>
    <n v="25"/>
    <n v="27"/>
    <n v="4570.0200000000004"/>
    <n v="3889.9"/>
    <n v="680.12"/>
  </r>
  <r>
    <d v="2018-07-16T00:00:00"/>
    <s v="construcao_ferramentas_iluminacao"/>
    <x v="68"/>
    <n v="16"/>
    <n v="24"/>
    <n v="4161.3"/>
    <n v="3551.78"/>
    <n v="609.52"/>
  </r>
  <r>
    <d v="2018-07-16T00:00:00"/>
    <s v="agro_industria_e_comercio"/>
    <x v="40"/>
    <n v="12"/>
    <n v="13"/>
    <n v="3521.86"/>
    <n v="3236.66"/>
    <n v="285.2"/>
  </r>
  <r>
    <d v="2018-07-16T00:00:00"/>
    <s v="construcao_ferramentas_construcao"/>
    <x v="43"/>
    <n v="22"/>
    <n v="29"/>
    <n v="3385.03"/>
    <n v="2800.61"/>
    <n v="584.41999999999996"/>
  </r>
  <r>
    <d v="2018-07-16T00:00:00"/>
    <s v="eletronicos"/>
    <x v="21"/>
    <n v="39"/>
    <n v="44"/>
    <n v="3083.58"/>
    <n v="2378.83"/>
    <n v="704.75"/>
  </r>
  <r>
    <d v="2018-07-16T00:00:00"/>
    <s v="eletrodomesticos_2"/>
    <x v="23"/>
    <n v="9"/>
    <n v="10"/>
    <n v="3002.46"/>
    <n v="2651.15"/>
    <n v="351.31"/>
  </r>
  <r>
    <d v="2018-07-16T00:00:00"/>
    <s v="construcao_ferramentas_ferramentas"/>
    <x v="60"/>
    <n v="4"/>
    <n v="5"/>
    <n v="2747.23"/>
    <n v="2620.9499999999998"/>
    <n v="126.28"/>
  </r>
  <r>
    <d v="2018-07-16T00:00:00"/>
    <s v="fashion_bolsas_e_acessorios"/>
    <x v="3"/>
    <n v="16"/>
    <n v="16"/>
    <n v="2085.12"/>
    <n v="1811.08"/>
    <n v="274.04000000000002"/>
  </r>
  <r>
    <d v="2018-07-16T00:00:00"/>
    <s v="portateis_casa_forno_e_cafe"/>
    <x v="66"/>
    <n v="5"/>
    <n v="5"/>
    <n v="2047.25"/>
    <n v="1863.79"/>
    <n v="183.46"/>
  </r>
  <r>
    <d v="2018-07-16T00:00:00"/>
    <s v="eletrodomesticos"/>
    <x v="49"/>
    <n v="20"/>
    <n v="20"/>
    <n v="1940.64"/>
    <n v="1601.14"/>
    <n v="339.5"/>
  </r>
  <r>
    <d v="2018-07-16T00:00:00"/>
    <s v="casa_construcao"/>
    <x v="48"/>
    <n v="13"/>
    <n v="14"/>
    <n v="1908.49"/>
    <n v="1625.85"/>
    <n v="282.64"/>
  </r>
  <r>
    <d v="2018-07-16T00:00:00"/>
    <s v="moveis_sala"/>
    <x v="30"/>
    <n v="15"/>
    <n v="17"/>
    <n v="1847.1"/>
    <n v="1382.5"/>
    <n v="464.6"/>
  </r>
  <r>
    <d v="2018-07-16T00:00:00"/>
    <s v="eletroportateis"/>
    <x v="18"/>
    <n v="10"/>
    <n v="15"/>
    <n v="1710.76"/>
    <n v="1479.61"/>
    <n v="231.15"/>
  </r>
  <r>
    <d v="2018-07-16T00:00:00"/>
    <s v="malas_acessorios"/>
    <x v="32"/>
    <n v="13"/>
    <n v="13"/>
    <n v="1524.53"/>
    <n v="1242.1400000000001"/>
    <n v="282.39"/>
  </r>
  <r>
    <d v="2018-07-16T00:00:00"/>
    <s v="moveis_cozinha_area_de_servico_jantar_e_jardim"/>
    <x v="36"/>
    <n v="4"/>
    <n v="4"/>
    <n v="1382.88"/>
    <n v="1288.7"/>
    <n v="94.18"/>
  </r>
  <r>
    <d v="2018-07-16T00:00:00"/>
    <s v="casa_conforto"/>
    <x v="44"/>
    <n v="9"/>
    <n v="9"/>
    <n v="1368.98"/>
    <n v="1164.49"/>
    <n v="204.49"/>
  </r>
  <r>
    <d v="2018-07-16T00:00:00"/>
    <s v="consoles_games"/>
    <x v="7"/>
    <n v="10"/>
    <n v="10"/>
    <n v="1354.58"/>
    <n v="1179.04"/>
    <n v="175.54"/>
  </r>
  <r>
    <d v="2018-07-16T00:00:00"/>
    <s v="construcao_ferramentas_seguranca"/>
    <x v="50"/>
    <n v="7"/>
    <n v="7"/>
    <n v="1313.71"/>
    <n v="1180.95"/>
    <n v="132.76"/>
  </r>
  <r>
    <d v="2018-07-16T00:00:00"/>
    <s v="industria_comercio_e_negocios"/>
    <x v="53"/>
    <n v="7"/>
    <n v="8"/>
    <n v="1169.56"/>
    <n v="827"/>
    <n v="342.56"/>
  </r>
  <r>
    <d v="2018-07-16T00:00:00"/>
    <s v="alimentos"/>
    <x v="39"/>
    <n v="13"/>
    <n v="15"/>
    <n v="1113.27"/>
    <n v="860.97"/>
    <n v="252.3"/>
  </r>
  <r>
    <d v="2018-07-16T00:00:00"/>
    <s v="instrumentos_musicais"/>
    <x v="33"/>
    <n v="9"/>
    <n v="9"/>
    <n v="1093.1099999999999"/>
    <n v="944.58"/>
    <n v="148.53"/>
  </r>
  <r>
    <d v="2018-07-16T00:00:00"/>
    <s v="audio"/>
    <x v="46"/>
    <n v="13"/>
    <n v="14"/>
    <n v="1000.39"/>
    <n v="814.05"/>
    <n v="186.34"/>
  </r>
  <r>
    <d v="2018-07-16T00:00:00"/>
    <s v="unknown"/>
    <x v="22"/>
    <n v="7"/>
    <n v="8"/>
    <n v="899.02"/>
    <n v="760.53"/>
    <n v="138.49"/>
  </r>
  <r>
    <d v="2018-07-16T00:00:00"/>
    <s v="bebidas"/>
    <x v="54"/>
    <n v="7"/>
    <n v="7"/>
    <n v="667.73"/>
    <n v="523.98"/>
    <n v="143.75"/>
  </r>
  <r>
    <d v="2018-07-16T00:00:00"/>
    <s v="climatizacao"/>
    <x v="29"/>
    <n v="3"/>
    <n v="3"/>
    <n v="647.54999999999995"/>
    <n v="562.1"/>
    <n v="85.45"/>
  </r>
  <r>
    <d v="2018-07-16T00:00:00"/>
    <s v="telefonia_fixa"/>
    <x v="11"/>
    <n v="3"/>
    <n v="3"/>
    <n v="619.47"/>
    <n v="537.4"/>
    <n v="82.07"/>
  </r>
  <r>
    <d v="2018-07-16T00:00:00"/>
    <s v="fashion_calcados"/>
    <x v="28"/>
    <n v="3"/>
    <n v="3"/>
    <n v="508.49"/>
    <n v="429.7"/>
    <n v="78.790000000000006"/>
  </r>
  <r>
    <d v="2018-07-16T00:00:00"/>
    <s v="alimentos_bebidas"/>
    <x v="57"/>
    <n v="5"/>
    <n v="6"/>
    <n v="461.98"/>
    <n v="309.57"/>
    <n v="152.41"/>
  </r>
  <r>
    <d v="2018-07-16T00:00:00"/>
    <s v="sinalizacao_e_seguranca"/>
    <x v="58"/>
    <n v="2"/>
    <n v="2"/>
    <n v="443.88"/>
    <n v="360"/>
    <n v="83.88"/>
  </r>
  <r>
    <d v="2018-07-16T00:00:00"/>
    <s v="artes"/>
    <x v="56"/>
    <n v="3"/>
    <n v="3"/>
    <n v="389.95"/>
    <n v="299.97000000000003"/>
    <n v="89.98"/>
  </r>
  <r>
    <d v="2018-07-16T00:00:00"/>
    <s v="livros_tecnicos"/>
    <x v="51"/>
    <n v="6"/>
    <n v="6"/>
    <n v="383.23"/>
    <n v="258.99"/>
    <n v="124.24"/>
  </r>
  <r>
    <d v="2018-07-16T00:00:00"/>
    <s v="artes_e_artesanato"/>
    <x v="64"/>
    <n v="3"/>
    <n v="3"/>
    <n v="318.24"/>
    <n v="268.77999999999997"/>
    <n v="49.46"/>
  </r>
  <r>
    <d v="2018-07-16T00:00:00"/>
    <s v="moveis_quarto"/>
    <x v="6"/>
    <n v="1"/>
    <n v="1"/>
    <n v="218.62"/>
    <n v="159"/>
    <n v="59.62"/>
  </r>
  <r>
    <d v="2018-07-16T00:00:00"/>
    <s v="livros_interesse_geral"/>
    <x v="35"/>
    <n v="5"/>
    <n v="5"/>
    <n v="209.57"/>
    <n v="143.28"/>
    <n v="66.290000000000006"/>
  </r>
  <r>
    <d v="2018-07-16T00:00:00"/>
    <s v="construcao_ferramentas_jardim"/>
    <x v="47"/>
    <n v="3"/>
    <n v="3"/>
    <n v="141.07"/>
    <n v="79.64"/>
    <n v="61.43"/>
  </r>
  <r>
    <d v="2018-07-16T00:00:00"/>
    <s v="portateis_cozinha_e_preparadores_de_alimentos"/>
    <x v="22"/>
    <n v="3"/>
    <n v="3"/>
    <n v="113.06"/>
    <n v="72.41"/>
    <n v="40.65"/>
  </r>
  <r>
    <d v="2018-07-16T00:00:00"/>
    <s v="flores"/>
    <x v="70"/>
    <n v="2"/>
    <n v="2"/>
    <n v="83.36"/>
    <n v="47.99"/>
    <n v="35.369999999999997"/>
  </r>
  <r>
    <d v="2018-07-16T00:00:00"/>
    <s v="artigos_de_natal"/>
    <x v="63"/>
    <n v="1"/>
    <n v="1"/>
    <n v="50.1"/>
    <n v="31.78"/>
    <n v="18.32"/>
  </r>
  <r>
    <d v="2018-07-16T00:00:00"/>
    <s v="fraldas_higiene"/>
    <x v="71"/>
    <n v="1"/>
    <n v="1"/>
    <n v="49.92"/>
    <n v="37"/>
    <n v="12.92"/>
  </r>
  <r>
    <d v="2018-07-16T00:00:00"/>
    <s v="fashion_roupa_masculina"/>
    <x v="25"/>
    <n v="1"/>
    <n v="1"/>
    <n v="43.17"/>
    <n v="24.9"/>
    <n v="18.27"/>
  </r>
  <r>
    <d v="2018-07-16T00:00:00"/>
    <s v="artigos_de_festas"/>
    <x v="69"/>
    <n v="1"/>
    <n v="1"/>
    <n v="29.92"/>
    <n v="22.5"/>
    <n v="7.42"/>
  </r>
  <r>
    <d v="2018-07-16T00:00:00"/>
    <s v="musica"/>
    <x v="14"/>
    <n v="1"/>
    <n v="1"/>
    <n v="24.29"/>
    <n v="16.899999999999999"/>
    <n v="7.39"/>
  </r>
  <r>
    <d v="2018-07-16T00:00:00"/>
    <s v="cine_foto"/>
    <x v="52"/>
    <n v="1"/>
    <n v="1"/>
    <n v="23.29"/>
    <n v="15.9"/>
    <n v="7.39"/>
  </r>
  <r>
    <d v="2018-07-23T00:00:00"/>
    <s v="beleza_saude"/>
    <x v="0"/>
    <n v="139"/>
    <n v="167"/>
    <n v="27460.97"/>
    <n v="24159.68"/>
    <n v="3301.29"/>
  </r>
  <r>
    <d v="2018-07-23T00:00:00"/>
    <s v="relogios_presentes"/>
    <x v="5"/>
    <n v="109"/>
    <n v="113"/>
    <n v="22627.9"/>
    <n v="20565.12"/>
    <n v="2062.7800000000002"/>
  </r>
  <r>
    <d v="2018-07-23T00:00:00"/>
    <s v="utilidades_domesticas"/>
    <x v="17"/>
    <n v="132"/>
    <n v="165"/>
    <n v="22253.17"/>
    <n v="18206.48"/>
    <n v="4046.69"/>
  </r>
  <r>
    <d v="2018-07-23T00:00:00"/>
    <s v="esporte_lazer"/>
    <x v="16"/>
    <n v="118"/>
    <n v="130"/>
    <n v="20432.2"/>
    <n v="17518.66"/>
    <n v="2913.54"/>
  </r>
  <r>
    <d v="2018-07-23T00:00:00"/>
    <s v="moveis_decoracao"/>
    <x v="10"/>
    <n v="98"/>
    <n v="130"/>
    <n v="17812.3"/>
    <n v="14250.73"/>
    <n v="3561.57"/>
  </r>
  <r>
    <d v="2018-07-23T00:00:00"/>
    <s v="cama_mesa_banho"/>
    <x v="9"/>
    <n v="124"/>
    <n v="150"/>
    <n v="15707.53"/>
    <n v="12528.54"/>
    <n v="3178.99"/>
  </r>
  <r>
    <d v="2018-07-23T00:00:00"/>
    <s v="informatica_acessorios"/>
    <x v="19"/>
    <n v="100"/>
    <n v="113"/>
    <n v="13299.24"/>
    <n v="10829.81"/>
    <n v="2469.4299999999998"/>
  </r>
  <r>
    <d v="2018-07-23T00:00:00"/>
    <s v="automotivo"/>
    <x v="12"/>
    <n v="92"/>
    <n v="97"/>
    <n v="12833.92"/>
    <n v="10896.69"/>
    <n v="1937.23"/>
  </r>
  <r>
    <d v="2018-07-23T00:00:00"/>
    <s v="ferramentas_jardim"/>
    <x v="2"/>
    <n v="45"/>
    <n v="58"/>
    <n v="9121.27"/>
    <n v="7752.77"/>
    <n v="1368.5"/>
  </r>
  <r>
    <d v="2018-07-23T00:00:00"/>
    <s v="cool_stuff"/>
    <x v="1"/>
    <n v="26"/>
    <n v="26"/>
    <n v="9110.84"/>
    <n v="8187.81"/>
    <n v="923.03"/>
  </r>
  <r>
    <d v="2018-07-23T00:00:00"/>
    <s v="perfumaria"/>
    <x v="26"/>
    <n v="56"/>
    <n v="61"/>
    <n v="9056.3700000000008"/>
    <n v="7959.45"/>
    <n v="1096.92"/>
  </r>
  <r>
    <d v="2018-07-23T00:00:00"/>
    <s v="bebes"/>
    <x v="13"/>
    <n v="62"/>
    <n v="65"/>
    <n v="8947.2199999999993"/>
    <n v="7483.22"/>
    <n v="1464"/>
  </r>
  <r>
    <d v="2018-07-23T00:00:00"/>
    <s v="pcs"/>
    <x v="41"/>
    <n v="2"/>
    <n v="2"/>
    <n v="7605.19"/>
    <n v="7379"/>
    <n v="226.19"/>
  </r>
  <r>
    <d v="2018-07-23T00:00:00"/>
    <s v="telefonia"/>
    <x v="20"/>
    <n v="58"/>
    <n v="61"/>
    <n v="7487.01"/>
    <n v="6366.33"/>
    <n v="1120.68"/>
  </r>
  <r>
    <d v="2018-07-23T00:00:00"/>
    <s v="pet_shop"/>
    <x v="8"/>
    <n v="35"/>
    <n v="40"/>
    <n v="7241.06"/>
    <n v="6245.78"/>
    <n v="995.28"/>
  </r>
  <r>
    <d v="2018-07-23T00:00:00"/>
    <s v="brinquedos"/>
    <x v="4"/>
    <n v="35"/>
    <n v="40"/>
    <n v="6865.49"/>
    <n v="5885.79"/>
    <n v="979.7"/>
  </r>
  <r>
    <d v="2018-07-23T00:00:00"/>
    <s v="construcao_ferramentas_construcao"/>
    <x v="43"/>
    <n v="29"/>
    <n v="35"/>
    <n v="5966.83"/>
    <n v="5208.72"/>
    <n v="758.11"/>
  </r>
  <r>
    <d v="2018-07-23T00:00:00"/>
    <s v="papelaria"/>
    <x v="15"/>
    <n v="46"/>
    <n v="57"/>
    <n v="5036.87"/>
    <n v="3973.06"/>
    <n v="1063.81"/>
  </r>
  <r>
    <d v="2018-07-23T00:00:00"/>
    <s v="moveis_escritorio"/>
    <x v="31"/>
    <n v="11"/>
    <n v="14"/>
    <n v="4051.29"/>
    <n v="3237.54"/>
    <n v="813.75"/>
  </r>
  <r>
    <d v="2018-07-23T00:00:00"/>
    <s v="agro_industria_e_comercio"/>
    <x v="40"/>
    <n v="10"/>
    <n v="10"/>
    <n v="3140.71"/>
    <n v="2737.54"/>
    <n v="403.17"/>
  </r>
  <r>
    <d v="2018-07-23T00:00:00"/>
    <s v="malas_acessorios"/>
    <x v="32"/>
    <n v="15"/>
    <n v="15"/>
    <n v="3084.96"/>
    <n v="2503.7800000000002"/>
    <n v="581.17999999999995"/>
  </r>
  <r>
    <d v="2018-07-23T00:00:00"/>
    <s v="consoles_games"/>
    <x v="7"/>
    <n v="13"/>
    <n v="13"/>
    <n v="2885.38"/>
    <n v="2632.5"/>
    <n v="252.88"/>
  </r>
  <r>
    <d v="2018-07-23T00:00:00"/>
    <s v="fashion_bolsas_e_acessorios"/>
    <x v="3"/>
    <n v="28"/>
    <n v="28"/>
    <n v="2728.92"/>
    <n v="2195.4499999999998"/>
    <n v="533.47"/>
  </r>
  <r>
    <d v="2018-07-23T00:00:00"/>
    <s v="eletronicos"/>
    <x v="21"/>
    <n v="35"/>
    <n v="36"/>
    <n v="2722.16"/>
    <n v="2144.4899999999998"/>
    <n v="577.66999999999996"/>
  </r>
  <r>
    <d v="2018-07-23T00:00:00"/>
    <s v="moveis_sala"/>
    <x v="30"/>
    <n v="11"/>
    <n v="11"/>
    <n v="2574.35"/>
    <n v="1978.71"/>
    <n v="595.64"/>
  </r>
  <r>
    <d v="2018-07-23T00:00:00"/>
    <s v="casa_construcao"/>
    <x v="48"/>
    <n v="16"/>
    <n v="18"/>
    <n v="2464.2399999999998"/>
    <n v="1946.75"/>
    <n v="517.49"/>
  </r>
  <r>
    <d v="2018-07-23T00:00:00"/>
    <s v="construcao_ferramentas_ferramentas"/>
    <x v="60"/>
    <n v="3"/>
    <n v="3"/>
    <n v="2245.2800000000002"/>
    <n v="2177.5"/>
    <n v="67.78"/>
  </r>
  <r>
    <d v="2018-07-23T00:00:00"/>
    <s v="unknown"/>
    <x v="22"/>
    <n v="18"/>
    <n v="22"/>
    <n v="1835.5"/>
    <n v="1390.17"/>
    <n v="445.33"/>
  </r>
  <r>
    <d v="2018-07-23T00:00:00"/>
    <s v="livros_interesse_geral"/>
    <x v="35"/>
    <n v="8"/>
    <n v="8"/>
    <n v="1681.76"/>
    <n v="1558"/>
    <n v="123.76"/>
  </r>
  <r>
    <d v="2018-07-23T00:00:00"/>
    <s v="moveis_quarto"/>
    <x v="6"/>
    <n v="6"/>
    <n v="9"/>
    <n v="1620.15"/>
    <n v="1227.9000000000001"/>
    <n v="392.25"/>
  </r>
  <r>
    <d v="2018-07-23T00:00:00"/>
    <s v="construcao_ferramentas_jardim"/>
    <x v="47"/>
    <n v="8"/>
    <n v="8"/>
    <n v="1594.01"/>
    <n v="1294.6400000000001"/>
    <n v="299.37"/>
  </r>
  <r>
    <d v="2018-07-23T00:00:00"/>
    <s v="eletrodomesticos"/>
    <x v="49"/>
    <n v="19"/>
    <n v="19"/>
    <n v="1522.95"/>
    <n v="1258.93"/>
    <n v="264.02"/>
  </r>
  <r>
    <d v="2018-07-23T00:00:00"/>
    <s v="instrumentos_musicais"/>
    <x v="33"/>
    <n v="9"/>
    <n v="10"/>
    <n v="1444.28"/>
    <n v="1149.1099999999999"/>
    <n v="295.17"/>
  </r>
  <r>
    <d v="2018-07-23T00:00:00"/>
    <s v="alimentos"/>
    <x v="39"/>
    <n v="17"/>
    <n v="19"/>
    <n v="1357.84"/>
    <n v="1037.54"/>
    <n v="320.3"/>
  </r>
  <r>
    <d v="2018-07-23T00:00:00"/>
    <s v="portateis_casa_forno_e_cafe"/>
    <x v="66"/>
    <n v="7"/>
    <n v="7"/>
    <n v="1252.56"/>
    <n v="1086.8800000000001"/>
    <n v="165.68"/>
  </r>
  <r>
    <d v="2018-07-23T00:00:00"/>
    <s v="climatizacao"/>
    <x v="29"/>
    <n v="6"/>
    <n v="7"/>
    <n v="1250.73"/>
    <n v="1047.99"/>
    <n v="202.74"/>
  </r>
  <r>
    <d v="2018-07-23T00:00:00"/>
    <s v="construcao_ferramentas_iluminacao"/>
    <x v="68"/>
    <n v="9"/>
    <n v="12"/>
    <n v="1234.24"/>
    <n v="979.4"/>
    <n v="254.84"/>
  </r>
  <r>
    <d v="2018-07-23T00:00:00"/>
    <s v="casa_conforto"/>
    <x v="44"/>
    <n v="7"/>
    <n v="7"/>
    <n v="1118.79"/>
    <n v="942.59"/>
    <n v="176.2"/>
  </r>
  <r>
    <d v="2018-07-23T00:00:00"/>
    <s v="eletroportateis"/>
    <x v="18"/>
    <n v="6"/>
    <n v="6"/>
    <n v="1090.8"/>
    <n v="905.42"/>
    <n v="185.38"/>
  </r>
  <r>
    <d v="2018-07-23T00:00:00"/>
    <s v="moveis_cozinha_area_de_servico_jantar_e_jardim"/>
    <x v="36"/>
    <n v="5"/>
    <n v="6"/>
    <n v="839.43"/>
    <n v="619.79999999999995"/>
    <n v="219.63"/>
  </r>
  <r>
    <d v="2018-07-23T00:00:00"/>
    <s v="eletrodomesticos_2"/>
    <x v="23"/>
    <n v="3"/>
    <n v="3"/>
    <n v="765.8"/>
    <n v="579.08000000000004"/>
    <n v="186.72"/>
  </r>
  <r>
    <d v="2018-07-23T00:00:00"/>
    <s v="livros_tecnicos"/>
    <x v="51"/>
    <n v="7"/>
    <n v="7"/>
    <n v="717.25"/>
    <n v="579.19000000000005"/>
    <n v="138.06"/>
  </r>
  <r>
    <d v="2018-07-23T00:00:00"/>
    <s v="sinalizacao_e_seguranca"/>
    <x v="58"/>
    <n v="4"/>
    <n v="4"/>
    <n v="574.79999999999995"/>
    <n v="479.7"/>
    <n v="95.1"/>
  </r>
  <r>
    <d v="2018-07-23T00:00:00"/>
    <s v="artigos_de_natal"/>
    <x v="63"/>
    <n v="5"/>
    <n v="5"/>
    <n v="527.98"/>
    <n v="417.88"/>
    <n v="110.1"/>
  </r>
  <r>
    <d v="2018-07-23T00:00:00"/>
    <s v="audio"/>
    <x v="46"/>
    <n v="4"/>
    <n v="4"/>
    <n v="479.91"/>
    <n v="400.8"/>
    <n v="79.11"/>
  </r>
  <r>
    <d v="2018-07-23T00:00:00"/>
    <s v="pc_gamer"/>
    <x v="22"/>
    <n v="1"/>
    <n v="2"/>
    <n v="457.38"/>
    <n v="438"/>
    <n v="19.38"/>
  </r>
  <r>
    <d v="2018-07-23T00:00:00"/>
    <s v="artes_e_artesanato"/>
    <x v="64"/>
    <n v="6"/>
    <n v="7"/>
    <n v="427.36"/>
    <n v="335.89"/>
    <n v="91.47"/>
  </r>
  <r>
    <d v="2018-07-23T00:00:00"/>
    <s v="telefonia_fixa"/>
    <x v="11"/>
    <n v="2"/>
    <n v="2"/>
    <n v="339.19"/>
    <n v="293.99"/>
    <n v="45.2"/>
  </r>
  <r>
    <d v="2018-07-23T00:00:00"/>
    <s v="alimentos_bebidas"/>
    <x v="57"/>
    <n v="4"/>
    <n v="5"/>
    <n v="328.81"/>
    <n v="232.44"/>
    <n v="96.37"/>
  </r>
  <r>
    <d v="2018-07-23T00:00:00"/>
    <s v="bebidas"/>
    <x v="54"/>
    <n v="3"/>
    <n v="3"/>
    <n v="311.75"/>
    <n v="258.89999999999998"/>
    <n v="52.85"/>
  </r>
  <r>
    <d v="2018-07-23T00:00:00"/>
    <s v="fashion_roupa_masculina"/>
    <x v="25"/>
    <n v="4"/>
    <n v="4"/>
    <n v="252.51"/>
    <n v="183.8"/>
    <n v="68.709999999999994"/>
  </r>
  <r>
    <d v="2018-07-23T00:00:00"/>
    <s v="artes"/>
    <x v="56"/>
    <n v="3"/>
    <n v="3"/>
    <n v="250.51"/>
    <n v="189.28"/>
    <n v="61.23"/>
  </r>
  <r>
    <d v="2018-07-23T00:00:00"/>
    <s v="cine_foto"/>
    <x v="52"/>
    <n v="2"/>
    <n v="2"/>
    <n v="238.07"/>
    <n v="213.9"/>
    <n v="24.17"/>
  </r>
  <r>
    <d v="2018-07-23T00:00:00"/>
    <s v="market_place"/>
    <x v="24"/>
    <n v="3"/>
    <n v="3"/>
    <n v="205.95"/>
    <n v="138.88"/>
    <n v="67.069999999999993"/>
  </r>
  <r>
    <d v="2018-07-23T00:00:00"/>
    <s v="construcao_ferramentas_seguranca"/>
    <x v="50"/>
    <n v="2"/>
    <n v="2"/>
    <n v="169.97"/>
    <n v="134"/>
    <n v="35.97"/>
  </r>
  <r>
    <d v="2018-07-23T00:00:00"/>
    <s v="portateis_cozinha_e_preparadores_de_alimentos"/>
    <x v="22"/>
    <n v="4"/>
    <n v="5"/>
    <n v="163.02000000000001"/>
    <n v="99.62"/>
    <n v="63.4"/>
  </r>
  <r>
    <d v="2018-07-23T00:00:00"/>
    <s v="fashion_underwear_e_moda_praia"/>
    <x v="27"/>
    <n v="1"/>
    <n v="1"/>
    <n v="72.98"/>
    <n v="59.9"/>
    <n v="13.08"/>
  </r>
  <r>
    <d v="2018-07-23T00:00:00"/>
    <s v="casa_conforto_2"/>
    <x v="38"/>
    <n v="1"/>
    <n v="1"/>
    <n v="32.22"/>
    <n v="12.9"/>
    <n v="19.32"/>
  </r>
  <r>
    <d v="2018-07-30T00:00:00"/>
    <s v="beleza_saude"/>
    <x v="0"/>
    <n v="218"/>
    <n v="237"/>
    <n v="39296.28"/>
    <n v="34369.01"/>
    <n v="4927.2700000000004"/>
  </r>
  <r>
    <d v="2018-07-30T00:00:00"/>
    <s v="utilidades_domesticas"/>
    <x v="17"/>
    <n v="171"/>
    <n v="194"/>
    <n v="27258.25"/>
    <n v="22421.65"/>
    <n v="4836.6000000000004"/>
  </r>
  <r>
    <d v="2018-07-30T00:00:00"/>
    <s v="relogios_presentes"/>
    <x v="5"/>
    <n v="152"/>
    <n v="157"/>
    <n v="26097.7"/>
    <n v="23341.54"/>
    <n v="2756.16"/>
  </r>
  <r>
    <d v="2018-07-30T00:00:00"/>
    <s v="cama_mesa_banho"/>
    <x v="9"/>
    <n v="165"/>
    <n v="197"/>
    <n v="24327.83"/>
    <n v="19906.849999999999"/>
    <n v="4420.9799999999996"/>
  </r>
  <r>
    <d v="2018-07-30T00:00:00"/>
    <s v="moveis_decoracao"/>
    <x v="10"/>
    <n v="106"/>
    <n v="146"/>
    <n v="17530.599999999999"/>
    <n v="14046.44"/>
    <n v="3484.16"/>
  </r>
  <r>
    <d v="2018-07-30T00:00:00"/>
    <s v="informatica_acessorios"/>
    <x v="19"/>
    <n v="132"/>
    <n v="147"/>
    <n v="17155.37"/>
    <n v="14214.14"/>
    <n v="2941.23"/>
  </r>
  <r>
    <d v="2018-07-30T00:00:00"/>
    <s v="esporte_lazer"/>
    <x v="16"/>
    <n v="130"/>
    <n v="146"/>
    <n v="16707.52"/>
    <n v="13816.97"/>
    <n v="2890.55"/>
  </r>
  <r>
    <d v="2018-07-30T00:00:00"/>
    <s v="telefonia"/>
    <x v="20"/>
    <n v="91"/>
    <n v="98"/>
    <n v="15247.84"/>
    <n v="13423.39"/>
    <n v="1824.45"/>
  </r>
  <r>
    <d v="2018-07-30T00:00:00"/>
    <s v="automotivo"/>
    <x v="12"/>
    <n v="88"/>
    <n v="99"/>
    <n v="12249.76"/>
    <n v="10280.77"/>
    <n v="1968.99"/>
  </r>
  <r>
    <d v="2018-07-30T00:00:00"/>
    <s v="bebes"/>
    <x v="13"/>
    <n v="85"/>
    <n v="90"/>
    <n v="11882.31"/>
    <n v="9732.57"/>
    <n v="2149.7399999999998"/>
  </r>
  <r>
    <d v="2018-07-30T00:00:00"/>
    <s v="pet_shop"/>
    <x v="8"/>
    <n v="53"/>
    <n v="62"/>
    <n v="9217.49"/>
    <n v="8063.27"/>
    <n v="1154.22"/>
  </r>
  <r>
    <d v="2018-07-30T00:00:00"/>
    <s v="perfumaria"/>
    <x v="26"/>
    <n v="65"/>
    <n v="70"/>
    <n v="8760.02"/>
    <n v="7574.68"/>
    <n v="1185.3399999999999"/>
  </r>
  <r>
    <d v="2018-07-30T00:00:00"/>
    <s v="papelaria"/>
    <x v="15"/>
    <n v="63"/>
    <n v="69"/>
    <n v="7936.6"/>
    <n v="6562.84"/>
    <n v="1373.76"/>
  </r>
  <r>
    <d v="2018-07-30T00:00:00"/>
    <s v="cool_stuff"/>
    <x v="1"/>
    <n v="38"/>
    <n v="40"/>
    <n v="6708.09"/>
    <n v="5522.86"/>
    <n v="1185.23"/>
  </r>
  <r>
    <d v="2018-07-30T00:00:00"/>
    <s v="instrumentos_musicais"/>
    <x v="33"/>
    <n v="12"/>
    <n v="12"/>
    <n v="6704.09"/>
    <n v="6302.03"/>
    <n v="402.06"/>
  </r>
  <r>
    <d v="2018-07-30T00:00:00"/>
    <s v="eletronicos"/>
    <x v="21"/>
    <n v="35"/>
    <n v="38"/>
    <n v="5572.36"/>
    <n v="4882.1899999999996"/>
    <n v="690.17"/>
  </r>
  <r>
    <d v="2018-07-30T00:00:00"/>
    <s v="brinquedos"/>
    <x v="4"/>
    <n v="39"/>
    <n v="42"/>
    <n v="4889.25"/>
    <n v="4078.31"/>
    <n v="810.94"/>
  </r>
  <r>
    <d v="2018-07-30T00:00:00"/>
    <s v="moveis_escritorio"/>
    <x v="31"/>
    <n v="15"/>
    <n v="19"/>
    <n v="4454.3599999999997"/>
    <n v="3570.92"/>
    <n v="883.44"/>
  </r>
  <r>
    <d v="2018-07-30T00:00:00"/>
    <s v="eletrodomesticos"/>
    <x v="49"/>
    <n v="23"/>
    <n v="23"/>
    <n v="4285.8500000000004"/>
    <n v="3764.13"/>
    <n v="521.72"/>
  </r>
  <r>
    <d v="2018-07-30T00:00:00"/>
    <s v="construcao_ferramentas_construcao"/>
    <x v="43"/>
    <n v="35"/>
    <n v="38"/>
    <n v="4068.42"/>
    <n v="3351.51"/>
    <n v="716.91"/>
  </r>
  <r>
    <d v="2018-07-30T00:00:00"/>
    <s v="ferramentas_jardim"/>
    <x v="2"/>
    <n v="28"/>
    <n v="32"/>
    <n v="3866.92"/>
    <n v="3040.77"/>
    <n v="826.15"/>
  </r>
  <r>
    <d v="2018-07-30T00:00:00"/>
    <s v="agro_industria_e_comercio"/>
    <x v="40"/>
    <n v="6"/>
    <n v="9"/>
    <n v="3604.82"/>
    <n v="3209.12"/>
    <n v="395.7"/>
  </r>
  <r>
    <d v="2018-07-30T00:00:00"/>
    <s v="construcao_ferramentas_iluminacao"/>
    <x v="68"/>
    <n v="14"/>
    <n v="16"/>
    <n v="3322.89"/>
    <n v="2801.24"/>
    <n v="521.65"/>
  </r>
  <r>
    <d v="2018-07-30T00:00:00"/>
    <s v="fashion_bolsas_e_acessorios"/>
    <x v="3"/>
    <n v="42"/>
    <n v="44"/>
    <n v="3159.4"/>
    <n v="2524.96"/>
    <n v="634.44000000000005"/>
  </r>
  <r>
    <d v="2018-07-30T00:00:00"/>
    <s v="eletrodomesticos_2"/>
    <x v="23"/>
    <n v="5"/>
    <n v="5"/>
    <n v="2948.94"/>
    <n v="2559.31"/>
    <n v="389.63"/>
  </r>
  <r>
    <d v="2018-07-30T00:00:00"/>
    <s v="moveis_sala"/>
    <x v="30"/>
    <n v="17"/>
    <n v="17"/>
    <n v="2772.66"/>
    <n v="2183.37"/>
    <n v="589.29"/>
  </r>
  <r>
    <d v="2018-07-30T00:00:00"/>
    <s v="malas_acessorios"/>
    <x v="32"/>
    <n v="18"/>
    <n v="20"/>
    <n v="2562.9499999999998"/>
    <n v="2090.64"/>
    <n v="472.31"/>
  </r>
  <r>
    <d v="2018-07-30T00:00:00"/>
    <s v="telefonia_fixa"/>
    <x v="11"/>
    <n v="4"/>
    <n v="4"/>
    <n v="2363.58"/>
    <n v="2234.7800000000002"/>
    <n v="128.80000000000001"/>
  </r>
  <r>
    <d v="2018-07-30T00:00:00"/>
    <s v="casa_construcao"/>
    <x v="48"/>
    <n v="12"/>
    <n v="14"/>
    <n v="2288.91"/>
    <n v="1883.43"/>
    <n v="405.48"/>
  </r>
  <r>
    <d v="2018-07-30T00:00:00"/>
    <s v="climatizacao"/>
    <x v="29"/>
    <n v="10"/>
    <n v="11"/>
    <n v="1780.96"/>
    <n v="1578.39"/>
    <n v="202.57"/>
  </r>
  <r>
    <d v="2018-07-30T00:00:00"/>
    <s v="alimentos"/>
    <x v="39"/>
    <n v="19"/>
    <n v="19"/>
    <n v="1734.08"/>
    <n v="1429.36"/>
    <n v="304.72000000000003"/>
  </r>
  <r>
    <d v="2018-07-30T00:00:00"/>
    <s v="consoles_games"/>
    <x v="7"/>
    <n v="8"/>
    <n v="8"/>
    <n v="1631.03"/>
    <n v="1425.79"/>
    <n v="205.24"/>
  </r>
  <r>
    <d v="2018-07-30T00:00:00"/>
    <s v="construcao_ferramentas_jardim"/>
    <x v="47"/>
    <n v="7"/>
    <n v="8"/>
    <n v="1566.62"/>
    <n v="1354.58"/>
    <n v="212.04"/>
  </r>
  <r>
    <d v="2018-07-30T00:00:00"/>
    <s v="pcs"/>
    <x v="41"/>
    <n v="2"/>
    <n v="2"/>
    <n v="1536.35"/>
    <n v="1300"/>
    <n v="236.35"/>
  </r>
  <r>
    <d v="2018-07-30T00:00:00"/>
    <s v="eletroportateis"/>
    <x v="18"/>
    <n v="8"/>
    <n v="8"/>
    <n v="1531.63"/>
    <n v="1351.65"/>
    <n v="179.98"/>
  </r>
  <r>
    <d v="2018-07-30T00:00:00"/>
    <s v="moveis_cozinha_area_de_servico_jantar_e_jardim"/>
    <x v="36"/>
    <n v="9"/>
    <n v="9"/>
    <n v="1446.26"/>
    <n v="1221.49"/>
    <n v="224.77"/>
  </r>
  <r>
    <d v="2018-07-30T00:00:00"/>
    <s v="unknown"/>
    <x v="22"/>
    <n v="9"/>
    <n v="9"/>
    <n v="1372.13"/>
    <n v="1222.53"/>
    <n v="149.6"/>
  </r>
  <r>
    <d v="2018-07-30T00:00:00"/>
    <s v="portateis_casa_forno_e_cafe"/>
    <x v="66"/>
    <n v="4"/>
    <n v="4"/>
    <n v="1119.78"/>
    <n v="999.29"/>
    <n v="120.49"/>
  </r>
  <r>
    <d v="2018-07-30T00:00:00"/>
    <s v="casa_conforto"/>
    <x v="44"/>
    <n v="8"/>
    <n v="8"/>
    <n v="1080.27"/>
    <n v="923.5"/>
    <n v="156.77000000000001"/>
  </r>
  <r>
    <d v="2018-07-30T00:00:00"/>
    <s v="construcao_ferramentas_seguranca"/>
    <x v="50"/>
    <n v="6"/>
    <n v="8"/>
    <n v="903.59"/>
    <n v="801.25"/>
    <n v="102.34"/>
  </r>
  <r>
    <d v="2018-07-30T00:00:00"/>
    <s v="artes"/>
    <x v="56"/>
    <n v="9"/>
    <n v="9"/>
    <n v="853.49"/>
    <n v="698.92"/>
    <n v="154.57"/>
  </r>
  <r>
    <d v="2018-07-30T00:00:00"/>
    <s v="livros_interesse_geral"/>
    <x v="35"/>
    <n v="11"/>
    <n v="11"/>
    <n v="751.66"/>
    <n v="621.14"/>
    <n v="130.52000000000001"/>
  </r>
  <r>
    <d v="2018-07-30T00:00:00"/>
    <s v="bebidas"/>
    <x v="54"/>
    <n v="9"/>
    <n v="9"/>
    <n v="737.85"/>
    <n v="626.78"/>
    <n v="111.07"/>
  </r>
  <r>
    <d v="2018-07-30T00:00:00"/>
    <s v="livros_tecnicos"/>
    <x v="51"/>
    <n v="8"/>
    <n v="8"/>
    <n v="728.42"/>
    <n v="598.96"/>
    <n v="129.46"/>
  </r>
  <r>
    <d v="2018-07-30T00:00:00"/>
    <s v="sinalizacao_e_seguranca"/>
    <x v="58"/>
    <n v="4"/>
    <n v="5"/>
    <n v="617.21"/>
    <n v="539.88"/>
    <n v="77.33"/>
  </r>
  <r>
    <d v="2018-07-30T00:00:00"/>
    <s v="audio"/>
    <x v="46"/>
    <n v="4"/>
    <n v="4"/>
    <n v="591.54"/>
    <n v="489.9"/>
    <n v="101.64"/>
  </r>
  <r>
    <d v="2018-07-30T00:00:00"/>
    <s v="construcao_ferramentas_ferramentas"/>
    <x v="60"/>
    <n v="4"/>
    <n v="4"/>
    <n v="519.27"/>
    <n v="442.87"/>
    <n v="76.400000000000006"/>
  </r>
  <r>
    <d v="2018-07-30T00:00:00"/>
    <s v="industria_comercio_e_negocios"/>
    <x v="53"/>
    <n v="1"/>
    <n v="1"/>
    <n v="420.53"/>
    <n v="395"/>
    <n v="25.53"/>
  </r>
  <r>
    <d v="2018-07-30T00:00:00"/>
    <s v="alimentos_bebidas"/>
    <x v="57"/>
    <n v="5"/>
    <n v="6"/>
    <n v="340.97"/>
    <n v="240.88"/>
    <n v="100.09"/>
  </r>
  <r>
    <d v="2018-07-30T00:00:00"/>
    <s v="artigos_de_festas"/>
    <x v="69"/>
    <n v="4"/>
    <n v="4"/>
    <n v="314.44"/>
    <n v="219.39"/>
    <n v="95.05"/>
  </r>
  <r>
    <d v="2018-07-30T00:00:00"/>
    <s v="fashion_roupa_masculina"/>
    <x v="25"/>
    <n v="1"/>
    <n v="1"/>
    <n v="250.91"/>
    <n v="198.8"/>
    <n v="52.11"/>
  </r>
  <r>
    <d v="2018-07-30T00:00:00"/>
    <s v="fashion_calcados"/>
    <x v="28"/>
    <n v="1"/>
    <n v="1"/>
    <n v="249.2"/>
    <n v="220.7"/>
    <n v="28.5"/>
  </r>
  <r>
    <d v="2018-07-30T00:00:00"/>
    <s v="moveis_quarto"/>
    <x v="6"/>
    <n v="1"/>
    <n v="2"/>
    <n v="239.5"/>
    <n v="190"/>
    <n v="49.5"/>
  </r>
  <r>
    <d v="2018-07-30T00:00:00"/>
    <s v="market_place"/>
    <x v="24"/>
    <n v="1"/>
    <n v="1"/>
    <n v="122.05"/>
    <n v="106.99"/>
    <n v="15.06"/>
  </r>
  <r>
    <d v="2018-07-30T00:00:00"/>
    <s v="musica"/>
    <x v="14"/>
    <n v="1"/>
    <n v="1"/>
    <n v="119.02"/>
    <n v="99.9"/>
    <n v="19.12"/>
  </r>
  <r>
    <d v="2018-07-30T00:00:00"/>
    <s v="artes_e_artesanato"/>
    <x v="64"/>
    <n v="3"/>
    <n v="3"/>
    <n v="118.08"/>
    <n v="92.9"/>
    <n v="25.18"/>
  </r>
  <r>
    <d v="2018-07-30T00:00:00"/>
    <s v="artigos_de_natal"/>
    <x v="63"/>
    <n v="3"/>
    <n v="3"/>
    <n v="111.67"/>
    <n v="82.06"/>
    <n v="29.61"/>
  </r>
  <r>
    <d v="2018-07-30T00:00:00"/>
    <s v="fraldas_higiene"/>
    <x v="71"/>
    <n v="1"/>
    <n v="1"/>
    <n v="98.05"/>
    <n v="47"/>
    <n v="51.05"/>
  </r>
  <r>
    <d v="2018-07-30T00:00:00"/>
    <s v="livros_importados"/>
    <x v="61"/>
    <n v="1"/>
    <n v="1"/>
    <n v="37.79"/>
    <n v="24.95"/>
    <n v="12.84"/>
  </r>
  <r>
    <d v="2018-07-30T00:00:00"/>
    <s v="cine_foto"/>
    <x v="52"/>
    <n v="1"/>
    <n v="1"/>
    <n v="23.29"/>
    <n v="15.9"/>
    <n v="7.39"/>
  </r>
  <r>
    <d v="2018-08-06T00:00:00"/>
    <s v="beleza_saude"/>
    <x v="0"/>
    <n v="234"/>
    <n v="253"/>
    <n v="44517.24"/>
    <n v="39496.21"/>
    <n v="5021.03"/>
  </r>
  <r>
    <d v="2018-08-06T00:00:00"/>
    <s v="relogios_presentes"/>
    <x v="5"/>
    <n v="110"/>
    <n v="121"/>
    <n v="26256.09"/>
    <n v="23999.47"/>
    <n v="2256.62"/>
  </r>
  <r>
    <d v="2018-08-06T00:00:00"/>
    <s v="cama_mesa_banho"/>
    <x v="9"/>
    <n v="160"/>
    <n v="193"/>
    <n v="21333.21"/>
    <n v="16958.82"/>
    <n v="4374.3900000000003"/>
  </r>
  <r>
    <d v="2018-08-06T00:00:00"/>
    <s v="utilidades_domesticas"/>
    <x v="17"/>
    <n v="155"/>
    <n v="171"/>
    <n v="21046.34"/>
    <n v="16924.16"/>
    <n v="4122.18"/>
  </r>
  <r>
    <d v="2018-08-06T00:00:00"/>
    <s v="automotivo"/>
    <x v="12"/>
    <n v="129"/>
    <n v="135"/>
    <n v="19136.439999999999"/>
    <n v="15954.96"/>
    <n v="3181.48"/>
  </r>
  <r>
    <d v="2018-08-06T00:00:00"/>
    <s v="moveis_decoracao"/>
    <x v="10"/>
    <n v="109"/>
    <n v="143"/>
    <n v="17461.490000000002"/>
    <n v="13485.13"/>
    <n v="3976.36"/>
  </r>
  <r>
    <d v="2018-08-06T00:00:00"/>
    <s v="informatica_acessorios"/>
    <x v="19"/>
    <n v="112"/>
    <n v="128"/>
    <n v="17245.330000000002"/>
    <n v="14815.27"/>
    <n v="2430.06"/>
  </r>
  <r>
    <d v="2018-08-06T00:00:00"/>
    <s v="telefonia"/>
    <x v="20"/>
    <n v="80"/>
    <n v="105"/>
    <n v="16839.78"/>
    <n v="14704.69"/>
    <n v="2135.09"/>
  </r>
  <r>
    <d v="2018-08-06T00:00:00"/>
    <s v="esporte_lazer"/>
    <x v="16"/>
    <n v="115"/>
    <n v="126"/>
    <n v="15925.01"/>
    <n v="13377.03"/>
    <n v="2547.98"/>
  </r>
  <r>
    <d v="2018-08-06T00:00:00"/>
    <s v="ferramentas_jardim"/>
    <x v="2"/>
    <n v="47"/>
    <n v="52"/>
    <n v="10257.32"/>
    <n v="8595.23"/>
    <n v="1662.09"/>
  </r>
  <r>
    <d v="2018-08-06T00:00:00"/>
    <s v="pet_shop"/>
    <x v="8"/>
    <n v="52"/>
    <n v="64"/>
    <n v="9113.18"/>
    <n v="7836.5"/>
    <n v="1276.68"/>
  </r>
  <r>
    <d v="2018-08-06T00:00:00"/>
    <s v="brinquedos"/>
    <x v="4"/>
    <n v="45"/>
    <n v="52"/>
    <n v="7008.55"/>
    <n v="5833.75"/>
    <n v="1174.8"/>
  </r>
  <r>
    <d v="2018-08-06T00:00:00"/>
    <s v="perfumaria"/>
    <x v="26"/>
    <n v="52"/>
    <n v="55"/>
    <n v="6937.21"/>
    <n v="6045.54"/>
    <n v="891.67"/>
  </r>
  <r>
    <d v="2018-08-06T00:00:00"/>
    <s v="bebes"/>
    <x v="13"/>
    <n v="59"/>
    <n v="61"/>
    <n v="6245.58"/>
    <n v="4888.26"/>
    <n v="1357.32"/>
  </r>
  <r>
    <d v="2018-08-06T00:00:00"/>
    <s v="papelaria"/>
    <x v="15"/>
    <n v="51"/>
    <n v="52"/>
    <n v="6000.77"/>
    <n v="4841.1400000000003"/>
    <n v="1159.6300000000001"/>
  </r>
  <r>
    <d v="2018-08-06T00:00:00"/>
    <s v="cool_stuff"/>
    <x v="1"/>
    <n v="38"/>
    <n v="39"/>
    <n v="5932.89"/>
    <n v="5215.3"/>
    <n v="717.59"/>
  </r>
  <r>
    <d v="2018-08-06T00:00:00"/>
    <s v="construcao_ferramentas_construcao"/>
    <x v="43"/>
    <n v="27"/>
    <n v="39"/>
    <n v="5267.39"/>
    <n v="4590.8900000000003"/>
    <n v="676.5"/>
  </r>
  <r>
    <d v="2018-08-06T00:00:00"/>
    <s v="eletronicos"/>
    <x v="21"/>
    <n v="48"/>
    <n v="51"/>
    <n v="4571.63"/>
    <n v="3628.89"/>
    <n v="942.74"/>
  </r>
  <r>
    <d v="2018-08-06T00:00:00"/>
    <s v="construcao_ferramentas_iluminacao"/>
    <x v="68"/>
    <n v="25"/>
    <n v="27"/>
    <n v="4388.05"/>
    <n v="3635.47"/>
    <n v="752.58"/>
  </r>
  <r>
    <d v="2018-08-06T00:00:00"/>
    <s v="pcs"/>
    <x v="41"/>
    <n v="5"/>
    <n v="6"/>
    <n v="4354.49"/>
    <n v="4111.5"/>
    <n v="242.99"/>
  </r>
  <r>
    <d v="2018-08-06T00:00:00"/>
    <s v="eletrodomesticos_2"/>
    <x v="23"/>
    <n v="3"/>
    <n v="3"/>
    <n v="3497.26"/>
    <n v="3315"/>
    <n v="182.26"/>
  </r>
  <r>
    <d v="2018-08-06T00:00:00"/>
    <s v="casa_construcao"/>
    <x v="48"/>
    <n v="21"/>
    <n v="23"/>
    <n v="3378.84"/>
    <n v="2786.12"/>
    <n v="592.72"/>
  </r>
  <r>
    <d v="2018-08-06T00:00:00"/>
    <s v="moveis_escritorio"/>
    <x v="31"/>
    <n v="10"/>
    <n v="15"/>
    <n v="3347.49"/>
    <n v="2627.85"/>
    <n v="719.64"/>
  </r>
  <r>
    <d v="2018-08-06T00:00:00"/>
    <s v="malas_acessorios"/>
    <x v="32"/>
    <n v="23"/>
    <n v="24"/>
    <n v="3048.93"/>
    <n v="2595.12"/>
    <n v="453.81"/>
  </r>
  <r>
    <d v="2018-08-06T00:00:00"/>
    <s v="fashion_bolsas_e_acessorios"/>
    <x v="3"/>
    <n v="31"/>
    <n v="31"/>
    <n v="2548.87"/>
    <n v="2069.66"/>
    <n v="479.21"/>
  </r>
  <r>
    <d v="2018-08-06T00:00:00"/>
    <s v="moveis_sala"/>
    <x v="30"/>
    <n v="13"/>
    <n v="13"/>
    <n v="2547.5500000000002"/>
    <n v="1907.6"/>
    <n v="639.95000000000005"/>
  </r>
  <r>
    <d v="2018-08-06T00:00:00"/>
    <s v="instrumentos_musicais"/>
    <x v="33"/>
    <n v="16"/>
    <n v="18"/>
    <n v="2394.6"/>
    <n v="2011.7"/>
    <n v="382.9"/>
  </r>
  <r>
    <d v="2018-08-06T00:00:00"/>
    <s v="eletroportateis"/>
    <x v="18"/>
    <n v="9"/>
    <n v="9"/>
    <n v="2294.12"/>
    <n v="2002.58"/>
    <n v="291.54000000000002"/>
  </r>
  <r>
    <d v="2018-08-06T00:00:00"/>
    <s v="alimentos"/>
    <x v="39"/>
    <n v="23"/>
    <n v="27"/>
    <n v="2168.81"/>
    <n v="1834.67"/>
    <n v="334.14"/>
  </r>
  <r>
    <d v="2018-08-06T00:00:00"/>
    <s v="construcao_ferramentas_jardim"/>
    <x v="47"/>
    <n v="6"/>
    <n v="8"/>
    <n v="1974.69"/>
    <n v="1729.05"/>
    <n v="245.64"/>
  </r>
  <r>
    <d v="2018-08-06T00:00:00"/>
    <s v="telefonia_fixa"/>
    <x v="11"/>
    <n v="6"/>
    <n v="6"/>
    <n v="1813.08"/>
    <n v="1714.49"/>
    <n v="98.59"/>
  </r>
  <r>
    <d v="2018-08-06T00:00:00"/>
    <s v="eletrodomesticos"/>
    <x v="49"/>
    <n v="19"/>
    <n v="19"/>
    <n v="1705.68"/>
    <n v="1402.15"/>
    <n v="303.52999999999997"/>
  </r>
  <r>
    <d v="2018-08-06T00:00:00"/>
    <s v="consoles_games"/>
    <x v="7"/>
    <n v="15"/>
    <n v="19"/>
    <n v="1694.38"/>
    <n v="1383.27"/>
    <n v="311.11"/>
  </r>
  <r>
    <d v="2018-08-06T00:00:00"/>
    <s v="construcao_ferramentas_seguranca"/>
    <x v="50"/>
    <n v="5"/>
    <n v="6"/>
    <n v="1370.3"/>
    <n v="1217.42"/>
    <n v="152.88"/>
  </r>
  <r>
    <d v="2018-08-06T00:00:00"/>
    <s v="portateis_cozinha_e_preparadores_de_alimentos"/>
    <x v="22"/>
    <n v="2"/>
    <n v="2"/>
    <n v="1256.3699999999999"/>
    <n v="1201.9000000000001"/>
    <n v="54.47"/>
  </r>
  <r>
    <d v="2018-08-06T00:00:00"/>
    <s v="unknown"/>
    <x v="22"/>
    <n v="10"/>
    <n v="12"/>
    <n v="953.38"/>
    <n v="764.72"/>
    <n v="188.66"/>
  </r>
  <r>
    <d v="2018-08-06T00:00:00"/>
    <s v="agro_industria_e_comercio"/>
    <x v="40"/>
    <n v="3"/>
    <n v="4"/>
    <n v="940.16"/>
    <n v="833.7"/>
    <n v="106.46"/>
  </r>
  <r>
    <d v="2018-08-06T00:00:00"/>
    <s v="climatizacao"/>
    <x v="29"/>
    <n v="3"/>
    <n v="3"/>
    <n v="938.36"/>
    <n v="808.9"/>
    <n v="129.46"/>
  </r>
  <r>
    <d v="2018-08-06T00:00:00"/>
    <s v="portateis_casa_forno_e_cafe"/>
    <x v="66"/>
    <n v="2"/>
    <n v="2"/>
    <n v="932.14"/>
    <n v="850"/>
    <n v="82.14"/>
  </r>
  <r>
    <d v="2018-08-06T00:00:00"/>
    <s v="audio"/>
    <x v="46"/>
    <n v="6"/>
    <n v="6"/>
    <n v="829.99"/>
    <n v="738.6"/>
    <n v="91.39"/>
  </r>
  <r>
    <d v="2018-08-06T00:00:00"/>
    <s v="sinalizacao_e_seguranca"/>
    <x v="58"/>
    <n v="6"/>
    <n v="10"/>
    <n v="818.71"/>
    <n v="692.13"/>
    <n v="126.58"/>
  </r>
  <r>
    <d v="2018-08-06T00:00:00"/>
    <s v="livros_importados"/>
    <x v="61"/>
    <n v="1"/>
    <n v="1"/>
    <n v="804.96"/>
    <n v="749"/>
    <n v="55.96"/>
  </r>
  <r>
    <d v="2018-08-06T00:00:00"/>
    <s v="livros_interesse_geral"/>
    <x v="35"/>
    <n v="11"/>
    <n v="13"/>
    <n v="792.6"/>
    <n v="545.98"/>
    <n v="246.62"/>
  </r>
  <r>
    <d v="2018-08-06T00:00:00"/>
    <s v="moveis_quarto"/>
    <x v="6"/>
    <n v="2"/>
    <n v="3"/>
    <n v="721.5"/>
    <n v="537"/>
    <n v="184.5"/>
  </r>
  <r>
    <d v="2018-08-06T00:00:00"/>
    <s v="industria_comercio_e_negocios"/>
    <x v="53"/>
    <n v="3"/>
    <n v="4"/>
    <n v="649.37"/>
    <n v="459.8"/>
    <n v="189.57"/>
  </r>
  <r>
    <d v="2018-08-06T00:00:00"/>
    <s v="casa_conforto"/>
    <x v="44"/>
    <n v="4"/>
    <n v="5"/>
    <n v="647.95000000000005"/>
    <n v="552.70000000000005"/>
    <n v="95.25"/>
  </r>
  <r>
    <d v="2018-08-06T00:00:00"/>
    <s v="livros_tecnicos"/>
    <x v="51"/>
    <n v="11"/>
    <n v="11"/>
    <n v="643.39"/>
    <n v="514.83000000000004"/>
    <n v="128.56"/>
  </r>
  <r>
    <d v="2018-08-06T00:00:00"/>
    <s v="bebidas"/>
    <x v="54"/>
    <n v="8"/>
    <n v="8"/>
    <n v="639.9"/>
    <n v="463.33"/>
    <n v="176.57"/>
  </r>
  <r>
    <d v="2018-08-06T00:00:00"/>
    <s v="artes"/>
    <x v="56"/>
    <n v="6"/>
    <n v="6"/>
    <n v="590.97"/>
    <n v="489.97"/>
    <n v="101"/>
  </r>
  <r>
    <d v="2018-08-06T00:00:00"/>
    <s v="alimentos_bebidas"/>
    <x v="57"/>
    <n v="4"/>
    <n v="8"/>
    <n v="586.28"/>
    <n v="494.98"/>
    <n v="91.3"/>
  </r>
  <r>
    <d v="2018-08-06T00:00:00"/>
    <s v="artigos_de_festas"/>
    <x v="69"/>
    <n v="3"/>
    <n v="3"/>
    <n v="541.1"/>
    <n v="471.1"/>
    <n v="70"/>
  </r>
  <r>
    <d v="2018-08-06T00:00:00"/>
    <s v="artigos_de_natal"/>
    <x v="63"/>
    <n v="3"/>
    <n v="3"/>
    <n v="444.7"/>
    <n v="349.83"/>
    <n v="94.87"/>
  </r>
  <r>
    <d v="2018-08-06T00:00:00"/>
    <s v="market_place"/>
    <x v="24"/>
    <n v="2"/>
    <n v="2"/>
    <n v="305.95999999999998"/>
    <n v="278.69"/>
    <n v="27.27"/>
  </r>
  <r>
    <d v="2018-08-06T00:00:00"/>
    <s v="construcao_ferramentas_ferramentas"/>
    <x v="60"/>
    <n v="1"/>
    <n v="1"/>
    <n v="257.18"/>
    <n v="232.75"/>
    <n v="24.43"/>
  </r>
  <r>
    <d v="2018-08-06T00:00:00"/>
    <s v="fashion_calcados"/>
    <x v="28"/>
    <n v="1"/>
    <n v="1"/>
    <n v="245.05"/>
    <n v="220.7"/>
    <n v="24.35"/>
  </r>
  <r>
    <d v="2018-08-06T00:00:00"/>
    <s v="fashion_underwear_e_moda_praia"/>
    <x v="27"/>
    <n v="1"/>
    <n v="1"/>
    <n v="173.78"/>
    <n v="160"/>
    <n v="13.78"/>
  </r>
  <r>
    <d v="2018-08-06T00:00:00"/>
    <s v="musica"/>
    <x v="14"/>
    <n v="3"/>
    <n v="3"/>
    <n v="129.79"/>
    <n v="84.61"/>
    <n v="45.18"/>
  </r>
  <r>
    <d v="2018-08-06T00:00:00"/>
    <s v="moveis_cozinha_area_de_servico_jantar_e_jardim"/>
    <x v="36"/>
    <n v="1"/>
    <n v="1"/>
    <n v="75.099999999999994"/>
    <n v="56.9"/>
    <n v="18.2"/>
  </r>
  <r>
    <d v="2018-08-06T00:00:00"/>
    <s v="fashion_roupa_masculina"/>
    <x v="25"/>
    <n v="1"/>
    <n v="1"/>
    <n v="62.02"/>
    <n v="52.9"/>
    <n v="9.1199999999999992"/>
  </r>
  <r>
    <d v="2018-08-06T00:00:00"/>
    <s v="fraldas_higiene"/>
    <x v="71"/>
    <n v="1"/>
    <n v="1"/>
    <n v="58.98"/>
    <n v="46"/>
    <n v="12.98"/>
  </r>
  <r>
    <d v="2018-08-06T00:00:00"/>
    <s v="fashion_roupa_feminina"/>
    <x v="37"/>
    <n v="1"/>
    <n v="1"/>
    <n v="57.17"/>
    <n v="34.99"/>
    <n v="22.18"/>
  </r>
  <r>
    <d v="2018-08-06T00:00:00"/>
    <s v="cine_foto"/>
    <x v="52"/>
    <n v="1"/>
    <n v="1"/>
    <n v="31.13"/>
    <n v="15.9"/>
    <n v="15.23"/>
  </r>
  <r>
    <d v="2018-08-13T00:00:00"/>
    <s v="beleza_saude"/>
    <x v="0"/>
    <n v="217"/>
    <n v="235"/>
    <n v="36378.559999999998"/>
    <n v="31551.34"/>
    <n v="4827.22"/>
  </r>
  <r>
    <d v="2018-08-13T00:00:00"/>
    <s v="utilidades_domesticas"/>
    <x v="17"/>
    <n v="178"/>
    <n v="192"/>
    <n v="25351.919999999998"/>
    <n v="20656.560000000001"/>
    <n v="4695.3599999999997"/>
  </r>
  <r>
    <d v="2018-08-13T00:00:00"/>
    <s v="cama_mesa_banho"/>
    <x v="9"/>
    <n v="179"/>
    <n v="211"/>
    <n v="23195.48"/>
    <n v="18661.07"/>
    <n v="4534.41"/>
  </r>
  <r>
    <d v="2018-08-13T00:00:00"/>
    <s v="esporte_lazer"/>
    <x v="16"/>
    <n v="136"/>
    <n v="149"/>
    <n v="22424.720000000001"/>
    <n v="19559.990000000002"/>
    <n v="2864.73"/>
  </r>
  <r>
    <d v="2018-08-13T00:00:00"/>
    <s v="relogios_presentes"/>
    <x v="5"/>
    <n v="107"/>
    <n v="112"/>
    <n v="21469.85"/>
    <n v="19639.37"/>
    <n v="1830.48"/>
  </r>
  <r>
    <d v="2018-08-13T00:00:00"/>
    <s v="automotivo"/>
    <x v="12"/>
    <n v="98"/>
    <n v="103"/>
    <n v="20116.41"/>
    <n v="18142.93"/>
    <n v="1973.48"/>
  </r>
  <r>
    <d v="2018-08-13T00:00:00"/>
    <s v="moveis_decoracao"/>
    <x v="10"/>
    <n v="103"/>
    <n v="124"/>
    <n v="15829.01"/>
    <n v="12942.18"/>
    <n v="2886.83"/>
  </r>
  <r>
    <d v="2018-08-13T00:00:00"/>
    <s v="informatica_acessorios"/>
    <x v="19"/>
    <n v="116"/>
    <n v="123"/>
    <n v="13708.18"/>
    <n v="11329.34"/>
    <n v="2378.84"/>
  </r>
  <r>
    <d v="2018-08-13T00:00:00"/>
    <s v="telefonia"/>
    <x v="20"/>
    <n v="62"/>
    <n v="62"/>
    <n v="10032.040000000001"/>
    <n v="8998.33"/>
    <n v="1033.71"/>
  </r>
  <r>
    <d v="2018-08-13T00:00:00"/>
    <s v="construcao_ferramentas_construcao"/>
    <x v="43"/>
    <n v="40"/>
    <n v="58"/>
    <n v="8637.89"/>
    <n v="7544.69"/>
    <n v="1093.2"/>
  </r>
  <r>
    <d v="2018-08-13T00:00:00"/>
    <s v="pet_shop"/>
    <x v="8"/>
    <n v="47"/>
    <n v="58"/>
    <n v="8619.23"/>
    <n v="7448.9"/>
    <n v="1170.33"/>
  </r>
  <r>
    <d v="2018-08-13T00:00:00"/>
    <s v="perfumaria"/>
    <x v="26"/>
    <n v="48"/>
    <n v="51"/>
    <n v="7631.47"/>
    <n v="6784.89"/>
    <n v="846.58"/>
  </r>
  <r>
    <d v="2018-08-13T00:00:00"/>
    <s v="bebes"/>
    <x v="13"/>
    <n v="46"/>
    <n v="48"/>
    <n v="7345.69"/>
    <n v="6250.44"/>
    <n v="1095.25"/>
  </r>
  <r>
    <d v="2018-08-13T00:00:00"/>
    <s v="brinquedos"/>
    <x v="4"/>
    <n v="43"/>
    <n v="45"/>
    <n v="5757.08"/>
    <n v="4921.04"/>
    <n v="836.04"/>
  </r>
  <r>
    <d v="2018-08-13T00:00:00"/>
    <s v="ferramentas_jardim"/>
    <x v="2"/>
    <n v="36"/>
    <n v="41"/>
    <n v="5380.62"/>
    <n v="4083.11"/>
    <n v="1297.51"/>
  </r>
  <r>
    <d v="2018-08-13T00:00:00"/>
    <s v="cool_stuff"/>
    <x v="1"/>
    <n v="29"/>
    <n v="29"/>
    <n v="5061.54"/>
    <n v="4284.04"/>
    <n v="777.5"/>
  </r>
  <r>
    <d v="2018-08-13T00:00:00"/>
    <s v="papelaria"/>
    <x v="15"/>
    <n v="41"/>
    <n v="45"/>
    <n v="4616.7"/>
    <n v="3850.43"/>
    <n v="766.27"/>
  </r>
  <r>
    <d v="2018-08-13T00:00:00"/>
    <s v="fashion_bolsas_e_acessorios"/>
    <x v="3"/>
    <n v="34"/>
    <n v="36"/>
    <n v="3220.08"/>
    <n v="2655.61"/>
    <n v="564.47"/>
  </r>
  <r>
    <d v="2018-08-13T00:00:00"/>
    <s v="alimentos"/>
    <x v="39"/>
    <n v="34"/>
    <n v="38"/>
    <n v="3196.88"/>
    <n v="2722.59"/>
    <n v="474.29"/>
  </r>
  <r>
    <d v="2018-08-13T00:00:00"/>
    <s v="instrumentos_musicais"/>
    <x v="33"/>
    <n v="8"/>
    <n v="8"/>
    <n v="2462.62"/>
    <n v="2143.89"/>
    <n v="318.73"/>
  </r>
  <r>
    <d v="2018-08-13T00:00:00"/>
    <s v="eletronicos"/>
    <x v="21"/>
    <n v="27"/>
    <n v="27"/>
    <n v="2261.0300000000002"/>
    <n v="1790.01"/>
    <n v="471.02"/>
  </r>
  <r>
    <d v="2018-08-13T00:00:00"/>
    <s v="eletrodomesticos"/>
    <x v="49"/>
    <n v="24"/>
    <n v="25"/>
    <n v="2162.81"/>
    <n v="1628.57"/>
    <n v="534.24"/>
  </r>
  <r>
    <d v="2018-08-13T00:00:00"/>
    <s v="malas_acessorios"/>
    <x v="32"/>
    <n v="18"/>
    <n v="18"/>
    <n v="2151.79"/>
    <n v="1719.65"/>
    <n v="432.14"/>
  </r>
  <r>
    <d v="2018-08-13T00:00:00"/>
    <s v="eletrodomesticos_2"/>
    <x v="23"/>
    <n v="6"/>
    <n v="6"/>
    <n v="2069.85"/>
    <n v="1876.8"/>
    <n v="193.05"/>
  </r>
  <r>
    <d v="2018-08-13T00:00:00"/>
    <s v="eletroportateis"/>
    <x v="18"/>
    <n v="6"/>
    <n v="6"/>
    <n v="1981.65"/>
    <n v="1783.33"/>
    <n v="198.32"/>
  </r>
  <r>
    <d v="2018-08-13T00:00:00"/>
    <s v="moveis_escritorio"/>
    <x v="31"/>
    <n v="5"/>
    <n v="5"/>
    <n v="1966.7"/>
    <n v="1499.6"/>
    <n v="467.1"/>
  </r>
  <r>
    <d v="2018-08-13T00:00:00"/>
    <s v="consoles_games"/>
    <x v="7"/>
    <n v="18"/>
    <n v="20"/>
    <n v="1886.96"/>
    <n v="1570.49"/>
    <n v="316.47000000000003"/>
  </r>
  <r>
    <d v="2018-08-13T00:00:00"/>
    <s v="construcao_ferramentas_iluminacao"/>
    <x v="68"/>
    <n v="10"/>
    <n v="12"/>
    <n v="1884.26"/>
    <n v="1564.94"/>
    <n v="319.32"/>
  </r>
  <r>
    <d v="2018-08-13T00:00:00"/>
    <s v="construcao_ferramentas_seguranca"/>
    <x v="50"/>
    <n v="8"/>
    <n v="8"/>
    <n v="1665.32"/>
    <n v="1436.71"/>
    <n v="228.61"/>
  </r>
  <r>
    <d v="2018-08-13T00:00:00"/>
    <s v="moveis_quarto"/>
    <x v="6"/>
    <n v="5"/>
    <n v="5"/>
    <n v="1438.96"/>
    <n v="1132"/>
    <n v="306.95999999999998"/>
  </r>
  <r>
    <d v="2018-08-13T00:00:00"/>
    <s v="pcs"/>
    <x v="41"/>
    <n v="1"/>
    <n v="1"/>
    <n v="1405.09"/>
    <n v="1390"/>
    <n v="15.09"/>
  </r>
  <r>
    <d v="2018-08-13T00:00:00"/>
    <s v="casa_construcao"/>
    <x v="48"/>
    <n v="10"/>
    <n v="10"/>
    <n v="1285.42"/>
    <n v="1105.55"/>
    <n v="179.87"/>
  </r>
  <r>
    <d v="2018-08-13T00:00:00"/>
    <s v="moveis_sala"/>
    <x v="30"/>
    <n v="8"/>
    <n v="9"/>
    <n v="1162.6300000000001"/>
    <n v="902.8"/>
    <n v="259.83"/>
  </r>
  <r>
    <d v="2018-08-13T00:00:00"/>
    <s v="climatizacao"/>
    <x v="29"/>
    <n v="2"/>
    <n v="4"/>
    <n v="1017.29"/>
    <n v="939.9"/>
    <n v="77.39"/>
  </r>
  <r>
    <d v="2018-08-13T00:00:00"/>
    <s v="unknown"/>
    <x v="22"/>
    <n v="9"/>
    <n v="9"/>
    <n v="932.05"/>
    <n v="782.69"/>
    <n v="149.36000000000001"/>
  </r>
  <r>
    <d v="2018-08-13T00:00:00"/>
    <s v="moveis_cozinha_area_de_servico_jantar_e_jardim"/>
    <x v="36"/>
    <n v="7"/>
    <n v="7"/>
    <n v="890.33"/>
    <n v="653.17999999999995"/>
    <n v="237.15"/>
  </r>
  <r>
    <d v="2018-08-13T00:00:00"/>
    <s v="casa_conforto"/>
    <x v="44"/>
    <n v="5"/>
    <n v="5"/>
    <n v="822.99"/>
    <n v="696.78"/>
    <n v="126.21"/>
  </r>
  <r>
    <d v="2018-08-13T00:00:00"/>
    <s v="portateis_casa_forno_e_cafe"/>
    <x v="66"/>
    <n v="7"/>
    <n v="7"/>
    <n v="800.39"/>
    <n v="685.71"/>
    <n v="114.68"/>
  </r>
  <r>
    <d v="2018-08-13T00:00:00"/>
    <s v="audio"/>
    <x v="46"/>
    <n v="6"/>
    <n v="6"/>
    <n v="755.24"/>
    <n v="659.9"/>
    <n v="95.34"/>
  </r>
  <r>
    <d v="2018-08-13T00:00:00"/>
    <s v="bebidas"/>
    <x v="54"/>
    <n v="6"/>
    <n v="9"/>
    <n v="636.17999999999995"/>
    <n v="535.46"/>
    <n v="100.72"/>
  </r>
  <r>
    <d v="2018-08-13T00:00:00"/>
    <s v="sinalizacao_e_seguranca"/>
    <x v="58"/>
    <n v="5"/>
    <n v="5"/>
    <n v="621.26"/>
    <n v="515.70000000000005"/>
    <n v="105.56"/>
  </r>
  <r>
    <d v="2018-08-13T00:00:00"/>
    <s v="construcao_ferramentas_jardim"/>
    <x v="47"/>
    <n v="4"/>
    <n v="4"/>
    <n v="572.98"/>
    <n v="452.25"/>
    <n v="120.73"/>
  </r>
  <r>
    <d v="2018-08-13T00:00:00"/>
    <s v="livros_tecnicos"/>
    <x v="51"/>
    <n v="8"/>
    <n v="8"/>
    <n v="567.22"/>
    <n v="429.69"/>
    <n v="137.53"/>
  </r>
  <r>
    <d v="2018-08-13T00:00:00"/>
    <s v="artigos_de_festas"/>
    <x v="69"/>
    <n v="4"/>
    <n v="4"/>
    <n v="501.5"/>
    <n v="419.9"/>
    <n v="81.599999999999994"/>
  </r>
  <r>
    <d v="2018-08-13T00:00:00"/>
    <s v="construcao_ferramentas_ferramentas"/>
    <x v="60"/>
    <n v="6"/>
    <n v="6"/>
    <n v="501.35"/>
    <n v="406.76"/>
    <n v="94.59"/>
  </r>
  <r>
    <d v="2018-08-13T00:00:00"/>
    <s v="cine_foto"/>
    <x v="52"/>
    <n v="3"/>
    <n v="3"/>
    <n v="356.1"/>
    <n v="297.8"/>
    <n v="58.3"/>
  </r>
  <r>
    <d v="2018-08-13T00:00:00"/>
    <s v="livros_interesse_geral"/>
    <x v="35"/>
    <n v="7"/>
    <n v="7"/>
    <n v="350.84"/>
    <n v="260.45"/>
    <n v="90.39"/>
  </r>
  <r>
    <d v="2018-08-13T00:00:00"/>
    <s v="market_place"/>
    <x v="24"/>
    <n v="3"/>
    <n v="3"/>
    <n v="337.68"/>
    <n v="253.69"/>
    <n v="83.99"/>
  </r>
  <r>
    <d v="2018-08-13T00:00:00"/>
    <s v="musica"/>
    <x v="14"/>
    <n v="2"/>
    <n v="2"/>
    <n v="333.8"/>
    <n v="313.3"/>
    <n v="20.5"/>
  </r>
  <r>
    <d v="2018-08-13T00:00:00"/>
    <s v="industria_comercio_e_negocios"/>
    <x v="53"/>
    <n v="2"/>
    <n v="2"/>
    <n v="319.86"/>
    <n v="254.99"/>
    <n v="64.87"/>
  </r>
  <r>
    <d v="2018-08-13T00:00:00"/>
    <s v="artes_e_artesanato"/>
    <x v="64"/>
    <n v="3"/>
    <n v="3"/>
    <n v="305.24"/>
    <n v="269.47000000000003"/>
    <n v="35.770000000000003"/>
  </r>
  <r>
    <d v="2018-08-13T00:00:00"/>
    <s v="pc_gamer"/>
    <x v="22"/>
    <n v="1"/>
    <n v="1"/>
    <n v="238.63"/>
    <n v="219"/>
    <n v="19.63"/>
  </r>
  <r>
    <d v="2018-08-13T00:00:00"/>
    <s v="artigos_de_natal"/>
    <x v="63"/>
    <n v="5"/>
    <n v="5"/>
    <n v="215.4"/>
    <n v="132.47999999999999"/>
    <n v="82.92"/>
  </r>
  <r>
    <d v="2018-08-13T00:00:00"/>
    <s v="artes"/>
    <x v="56"/>
    <n v="2"/>
    <n v="2"/>
    <n v="199.08"/>
    <n v="167.49"/>
    <n v="31.59"/>
  </r>
  <r>
    <d v="2018-08-13T00:00:00"/>
    <s v="fashion_roupa_masculina"/>
    <x v="25"/>
    <n v="1"/>
    <n v="1"/>
    <n v="154.05000000000001"/>
    <n v="129.99"/>
    <n v="24.06"/>
  </r>
  <r>
    <d v="2018-08-13T00:00:00"/>
    <s v="alimentos_bebidas"/>
    <x v="57"/>
    <n v="3"/>
    <n v="3"/>
    <n v="131.16"/>
    <n v="86.75"/>
    <n v="44.41"/>
  </r>
  <r>
    <d v="2018-08-13T00:00:00"/>
    <s v="portateis_cozinha_e_preparadores_de_alimentos"/>
    <x v="22"/>
    <n v="1"/>
    <n v="1"/>
    <n v="103.68"/>
    <n v="83.9"/>
    <n v="19.78"/>
  </r>
  <r>
    <d v="2018-08-13T00:00:00"/>
    <s v="telefonia_fixa"/>
    <x v="11"/>
    <n v="1"/>
    <n v="1"/>
    <n v="86.58"/>
    <n v="69.900000000000006"/>
    <n v="16.68"/>
  </r>
  <r>
    <d v="2018-08-13T00:00:00"/>
    <s v="fashion_esporte"/>
    <x v="55"/>
    <n v="1"/>
    <n v="1"/>
    <n v="83.05"/>
    <n v="69.900000000000006"/>
    <n v="13.15"/>
  </r>
  <r>
    <d v="2018-08-13T00:00:00"/>
    <s v="fraldas_higiene"/>
    <x v="71"/>
    <n v="1"/>
    <n v="1"/>
    <n v="58.98"/>
    <n v="46"/>
    <n v="12.98"/>
  </r>
  <r>
    <d v="2018-08-13T00:00:00"/>
    <s v="fashion_calcados"/>
    <x v="28"/>
    <n v="1"/>
    <n v="1"/>
    <n v="42.77"/>
    <n v="29.9"/>
    <n v="12.87"/>
  </r>
  <r>
    <d v="2018-08-13T00:00:00"/>
    <s v="agro_industria_e_comercio"/>
    <x v="40"/>
    <n v="1"/>
    <n v="1"/>
    <n v="42.17"/>
    <n v="23.9"/>
    <n v="18.27"/>
  </r>
  <r>
    <d v="2018-08-20T00:00:00"/>
    <s v="beleza_saude"/>
    <x v="0"/>
    <n v="137"/>
    <n v="146"/>
    <n v="22979.41"/>
    <n v="20585.72"/>
    <n v="2393.69"/>
  </r>
  <r>
    <d v="2018-08-20T00:00:00"/>
    <s v="cama_mesa_banho"/>
    <x v="9"/>
    <n v="88"/>
    <n v="104"/>
    <n v="11653.72"/>
    <n v="9782.7099999999991"/>
    <n v="1871.01"/>
  </r>
  <r>
    <d v="2018-08-20T00:00:00"/>
    <s v="utilidades_domesticas"/>
    <x v="17"/>
    <n v="85"/>
    <n v="108"/>
    <n v="10511.21"/>
    <n v="8459.0300000000007"/>
    <n v="2052.1799999999998"/>
  </r>
  <r>
    <d v="2018-08-20T00:00:00"/>
    <s v="relogios_presentes"/>
    <x v="5"/>
    <n v="55"/>
    <n v="60"/>
    <n v="9161.36"/>
    <n v="8326.74"/>
    <n v="834.62"/>
  </r>
  <r>
    <d v="2018-08-20T00:00:00"/>
    <s v="construcao_ferramentas_construcao"/>
    <x v="43"/>
    <n v="31"/>
    <n v="37"/>
    <n v="9032.9699999999993"/>
    <n v="8306.59"/>
    <n v="726.38"/>
  </r>
  <r>
    <d v="2018-08-20T00:00:00"/>
    <s v="esporte_lazer"/>
    <x v="16"/>
    <n v="74"/>
    <n v="79"/>
    <n v="8337.1"/>
    <n v="7200.34"/>
    <n v="1136.76"/>
  </r>
  <r>
    <d v="2018-08-20T00:00:00"/>
    <s v="perfumaria"/>
    <x v="26"/>
    <n v="52"/>
    <n v="58"/>
    <n v="6807.12"/>
    <n v="5872.51"/>
    <n v="934.61"/>
  </r>
  <r>
    <d v="2018-08-20T00:00:00"/>
    <s v="automotivo"/>
    <x v="12"/>
    <n v="55"/>
    <n v="59"/>
    <n v="6125.56"/>
    <n v="5070.9399999999996"/>
    <n v="1054.6199999999999"/>
  </r>
  <r>
    <d v="2018-08-20T00:00:00"/>
    <s v="moveis_decoracao"/>
    <x v="10"/>
    <n v="52"/>
    <n v="60"/>
    <n v="5809.95"/>
    <n v="4736.1000000000004"/>
    <n v="1073.8499999999999"/>
  </r>
  <r>
    <d v="2018-08-20T00:00:00"/>
    <s v="informatica_acessorios"/>
    <x v="19"/>
    <n v="53"/>
    <n v="58"/>
    <n v="4732.2299999999996"/>
    <n v="3871.09"/>
    <n v="861.14"/>
  </r>
  <r>
    <d v="2018-08-20T00:00:00"/>
    <s v="pet_shop"/>
    <x v="8"/>
    <n v="28"/>
    <n v="29"/>
    <n v="4145.92"/>
    <n v="3626.72"/>
    <n v="519.20000000000005"/>
  </r>
  <r>
    <d v="2018-08-20T00:00:00"/>
    <s v="telefonia"/>
    <x v="20"/>
    <n v="31"/>
    <n v="35"/>
    <n v="3821.67"/>
    <n v="3376.26"/>
    <n v="445.41"/>
  </r>
  <r>
    <d v="2018-08-20T00:00:00"/>
    <s v="brinquedos"/>
    <x v="4"/>
    <n v="30"/>
    <n v="32"/>
    <n v="3705.79"/>
    <n v="3092.38"/>
    <n v="613.41"/>
  </r>
  <r>
    <d v="2018-08-20T00:00:00"/>
    <s v="pcs"/>
    <x v="41"/>
    <n v="4"/>
    <n v="5"/>
    <n v="3468.67"/>
    <n v="3210"/>
    <n v="258.67"/>
  </r>
  <r>
    <d v="2018-08-20T00:00:00"/>
    <s v="papelaria"/>
    <x v="15"/>
    <n v="25"/>
    <n v="29"/>
    <n v="3055.18"/>
    <n v="2477.91"/>
    <n v="577.27"/>
  </r>
  <r>
    <d v="2018-08-20T00:00:00"/>
    <s v="bebes"/>
    <x v="13"/>
    <n v="31"/>
    <n v="33"/>
    <n v="2747.52"/>
    <n v="2234.9899999999998"/>
    <n v="512.53"/>
  </r>
  <r>
    <d v="2018-08-20T00:00:00"/>
    <s v="cool_stuff"/>
    <x v="1"/>
    <n v="19"/>
    <n v="19"/>
    <n v="2745.49"/>
    <n v="2403.5500000000002"/>
    <n v="341.94"/>
  </r>
  <r>
    <d v="2018-08-20T00:00:00"/>
    <s v="alimentos"/>
    <x v="39"/>
    <n v="26"/>
    <n v="30"/>
    <n v="2449.38"/>
    <n v="2117.21"/>
    <n v="332.17"/>
  </r>
  <r>
    <d v="2018-08-20T00:00:00"/>
    <s v="eletronicos"/>
    <x v="21"/>
    <n v="16"/>
    <n v="16"/>
    <n v="2167.7199999999998"/>
    <n v="1838.98"/>
    <n v="328.74"/>
  </r>
  <r>
    <d v="2018-08-20T00:00:00"/>
    <s v="ferramentas_jardim"/>
    <x v="2"/>
    <n v="17"/>
    <n v="18"/>
    <n v="2051.4699999999998"/>
    <n v="1617.74"/>
    <n v="433.73"/>
  </r>
  <r>
    <d v="2018-08-20T00:00:00"/>
    <s v="industria_comercio_e_negocios"/>
    <x v="53"/>
    <n v="4"/>
    <n v="4"/>
    <n v="1774.82"/>
    <n v="1649.9"/>
    <n v="124.92"/>
  </r>
  <r>
    <d v="2018-08-20T00:00:00"/>
    <s v="fashion_bolsas_e_acessorios"/>
    <x v="3"/>
    <n v="21"/>
    <n v="22"/>
    <n v="1659.51"/>
    <n v="1367.99"/>
    <n v="291.52"/>
  </r>
  <r>
    <d v="2018-08-20T00:00:00"/>
    <s v="construcao_ferramentas_iluminacao"/>
    <x v="68"/>
    <n v="9"/>
    <n v="11"/>
    <n v="1433.66"/>
    <n v="1211.8800000000001"/>
    <n v="221.78"/>
  </r>
  <r>
    <d v="2018-08-20T00:00:00"/>
    <s v="eletroportateis"/>
    <x v="18"/>
    <n v="3"/>
    <n v="3"/>
    <n v="1224.3800000000001"/>
    <n v="1177.3900000000001"/>
    <n v="46.99"/>
  </r>
  <r>
    <d v="2018-08-20T00:00:00"/>
    <s v="agro_industria_e_comercio"/>
    <x v="40"/>
    <n v="6"/>
    <n v="6"/>
    <n v="1156.1300000000001"/>
    <n v="1036.0899999999999"/>
    <n v="120.04"/>
  </r>
  <r>
    <d v="2018-08-20T00:00:00"/>
    <s v="malas_acessorios"/>
    <x v="32"/>
    <n v="9"/>
    <n v="9"/>
    <n v="1126.44"/>
    <n v="947.23"/>
    <n v="179.21"/>
  </r>
  <r>
    <d v="2018-08-20T00:00:00"/>
    <s v="consoles_games"/>
    <x v="7"/>
    <n v="12"/>
    <n v="12"/>
    <n v="1039.79"/>
    <n v="854.77"/>
    <n v="185.02"/>
  </r>
  <r>
    <d v="2018-08-20T00:00:00"/>
    <s v="construcao_ferramentas_seguranca"/>
    <x v="50"/>
    <n v="5"/>
    <n v="6"/>
    <n v="869.26"/>
    <n v="791.84"/>
    <n v="77.42"/>
  </r>
  <r>
    <d v="2018-08-20T00:00:00"/>
    <s v="moveis_sala"/>
    <x v="30"/>
    <n v="5"/>
    <n v="6"/>
    <n v="833.44"/>
    <n v="716.47"/>
    <n v="116.97"/>
  </r>
  <r>
    <d v="2018-08-20T00:00:00"/>
    <s v="casa_construcao"/>
    <x v="48"/>
    <n v="3"/>
    <n v="3"/>
    <n v="772.7"/>
    <n v="670.86"/>
    <n v="101.84"/>
  </r>
  <r>
    <d v="2018-08-20T00:00:00"/>
    <s v="artes_e_artesanato"/>
    <x v="64"/>
    <n v="4"/>
    <n v="4"/>
    <n v="704.73"/>
    <n v="589.29"/>
    <n v="115.44"/>
  </r>
  <r>
    <d v="2018-08-20T00:00:00"/>
    <s v="climatizacao"/>
    <x v="29"/>
    <n v="4"/>
    <n v="5"/>
    <n v="597.88"/>
    <n v="508.7"/>
    <n v="89.18"/>
  </r>
  <r>
    <d v="2018-08-20T00:00:00"/>
    <s v="eletrodomesticos"/>
    <x v="49"/>
    <n v="9"/>
    <n v="9"/>
    <n v="575.29"/>
    <n v="446.16"/>
    <n v="129.13"/>
  </r>
  <r>
    <d v="2018-08-20T00:00:00"/>
    <s v="portateis_casa_forno_e_cafe"/>
    <x v="66"/>
    <n v="4"/>
    <n v="4"/>
    <n v="538.82000000000005"/>
    <n v="461.72"/>
    <n v="77.099999999999994"/>
  </r>
  <r>
    <d v="2018-08-20T00:00:00"/>
    <s v="audio"/>
    <x v="46"/>
    <n v="8"/>
    <n v="10"/>
    <n v="527.48"/>
    <n v="385.1"/>
    <n v="142.38"/>
  </r>
  <r>
    <d v="2018-08-20T00:00:00"/>
    <s v="unknown"/>
    <x v="22"/>
    <n v="4"/>
    <n v="4"/>
    <n v="519.54"/>
    <n v="445.78"/>
    <n v="73.760000000000005"/>
  </r>
  <r>
    <d v="2018-08-20T00:00:00"/>
    <s v="instrumentos_musicais"/>
    <x v="33"/>
    <n v="5"/>
    <n v="5"/>
    <n v="506.7"/>
    <n v="369.5"/>
    <n v="137.19999999999999"/>
  </r>
  <r>
    <d v="2018-08-20T00:00:00"/>
    <s v="moveis_quarto"/>
    <x v="6"/>
    <n v="2"/>
    <n v="2"/>
    <n v="419.92"/>
    <n v="338"/>
    <n v="81.92"/>
  </r>
  <r>
    <d v="2018-08-20T00:00:00"/>
    <s v="livros_interesse_geral"/>
    <x v="35"/>
    <n v="7"/>
    <n v="7"/>
    <n v="396.3"/>
    <n v="313.10000000000002"/>
    <n v="83.2"/>
  </r>
  <r>
    <d v="2018-08-20T00:00:00"/>
    <s v="alimentos_bebidas"/>
    <x v="57"/>
    <n v="5"/>
    <n v="6"/>
    <n v="364.44"/>
    <n v="266"/>
    <n v="98.44"/>
  </r>
  <r>
    <d v="2018-08-20T00:00:00"/>
    <s v="market_place"/>
    <x v="24"/>
    <n v="2"/>
    <n v="2"/>
    <n v="342.28"/>
    <n v="309.89999999999998"/>
    <n v="32.380000000000003"/>
  </r>
  <r>
    <d v="2018-08-20T00:00:00"/>
    <s v="cine_foto"/>
    <x v="52"/>
    <n v="3"/>
    <n v="4"/>
    <n v="309.89"/>
    <n v="265.69"/>
    <n v="44.2"/>
  </r>
  <r>
    <d v="2018-08-20T00:00:00"/>
    <s v="moveis_cozinha_area_de_servico_jantar_e_jardim"/>
    <x v="36"/>
    <n v="3"/>
    <n v="3"/>
    <n v="302.26"/>
    <n v="244.8"/>
    <n v="57.46"/>
  </r>
  <r>
    <d v="2018-08-20T00:00:00"/>
    <s v="fashion_calcados"/>
    <x v="28"/>
    <n v="1"/>
    <n v="1"/>
    <n v="289.39"/>
    <n v="220.7"/>
    <n v="68.69"/>
  </r>
  <r>
    <d v="2018-08-20T00:00:00"/>
    <s v="casa_conforto"/>
    <x v="44"/>
    <n v="1"/>
    <n v="1"/>
    <n v="286.18"/>
    <n v="269"/>
    <n v="17.18"/>
  </r>
  <r>
    <d v="2018-08-20T00:00:00"/>
    <s v="sinalizacao_e_seguranca"/>
    <x v="58"/>
    <n v="2"/>
    <n v="3"/>
    <n v="228.53"/>
    <n v="182.88"/>
    <n v="45.65"/>
  </r>
  <r>
    <d v="2018-08-20T00:00:00"/>
    <s v="construcao_ferramentas_ferramentas"/>
    <x v="60"/>
    <n v="3"/>
    <n v="3"/>
    <n v="219.24"/>
    <n v="173.39"/>
    <n v="45.85"/>
  </r>
  <r>
    <d v="2018-08-20T00:00:00"/>
    <s v="artigos_de_festas"/>
    <x v="69"/>
    <n v="2"/>
    <n v="2"/>
    <n v="200.15"/>
    <n v="150"/>
    <n v="50.15"/>
  </r>
  <r>
    <d v="2018-08-20T00:00:00"/>
    <s v="eletrodomesticos_2"/>
    <x v="23"/>
    <n v="1"/>
    <n v="1"/>
    <n v="197.49"/>
    <n v="170"/>
    <n v="27.49"/>
  </r>
  <r>
    <d v="2018-08-20T00:00:00"/>
    <s v="fraldas_higiene"/>
    <x v="71"/>
    <n v="1"/>
    <n v="1"/>
    <n v="158.97"/>
    <n v="139.88999999999999"/>
    <n v="19.079999999999998"/>
  </r>
  <r>
    <d v="2018-08-20T00:00:00"/>
    <s v="livros_tecnicos"/>
    <x v="51"/>
    <n v="4"/>
    <n v="5"/>
    <n v="155.63"/>
    <n v="114.3"/>
    <n v="41.33"/>
  </r>
  <r>
    <d v="2018-08-20T00:00:00"/>
    <s v="moveis_escritorio"/>
    <x v="31"/>
    <n v="1"/>
    <n v="1"/>
    <n v="126.9"/>
    <n v="99.9"/>
    <n v="27"/>
  </r>
  <r>
    <d v="2018-08-20T00:00:00"/>
    <s v="fashion_roupa_feminina"/>
    <x v="37"/>
    <n v="1"/>
    <n v="2"/>
    <n v="111.96"/>
    <n v="94.98"/>
    <n v="16.98"/>
  </r>
  <r>
    <d v="2018-08-20T00:00:00"/>
    <s v="artes"/>
    <x v="56"/>
    <n v="1"/>
    <n v="1"/>
    <n v="106.93"/>
    <n v="97.5"/>
    <n v="9.43"/>
  </r>
  <r>
    <d v="2018-08-20T00:00:00"/>
    <s v="construcao_ferramentas_jardim"/>
    <x v="47"/>
    <n v="1"/>
    <n v="1"/>
    <n v="82.16"/>
    <n v="72.900000000000006"/>
    <n v="9.26"/>
  </r>
  <r>
    <d v="2018-08-20T00:00:00"/>
    <s v="bebidas"/>
    <x v="54"/>
    <n v="2"/>
    <n v="2"/>
    <n v="69.790000000000006"/>
    <n v="42.49"/>
    <n v="27.3"/>
  </r>
  <r>
    <d v="2018-08-20T00:00:00"/>
    <s v="dvds_blu_ray"/>
    <x v="45"/>
    <n v="1"/>
    <n v="1"/>
    <n v="16.29"/>
    <n v="8.9"/>
    <n v="7.39"/>
  </r>
  <r>
    <m/>
    <m/>
    <x v="72"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n v="46"/>
    <n v="3953.17"/>
    <n v="3374.76"/>
    <n v="578.41"/>
    <n v="73.36"/>
    <n v="85.94"/>
    <n v="12.57"/>
    <n v="0.14630000000000001"/>
    <n v="1.02"/>
    <n v="0.95650000000000002"/>
    <n v="0"/>
  </r>
  <r>
    <x v="1"/>
    <n v="80"/>
    <n v="14742.33"/>
    <n v="12937.24"/>
    <n v="1805.09"/>
    <n v="161.72"/>
    <n v="184.28"/>
    <n v="22.56"/>
    <n v="0.12239999999999999"/>
    <n v="1.1100000000000001"/>
    <n v="0.91249999999999998"/>
    <n v="2.5000000000000001E-2"/>
  </r>
  <r>
    <x v="2"/>
    <n v="197"/>
    <n v="28318.240000000002"/>
    <n v="24310.46"/>
    <n v="4007.78"/>
    <n v="123.4"/>
    <n v="143.75"/>
    <n v="20.34"/>
    <n v="0.14149999999999999"/>
    <n v="1.21"/>
    <n v="0.95940000000000003"/>
    <n v="0"/>
  </r>
  <r>
    <x v="3"/>
    <n v="354"/>
    <n v="65589.08"/>
    <n v="57773.15"/>
    <n v="7815.93"/>
    <n v="163.19999999999999"/>
    <n v="185.28"/>
    <n v="22.08"/>
    <n v="0.1192"/>
    <n v="1.19"/>
    <n v="0.93789999999999996"/>
    <n v="2.8E-3"/>
  </r>
  <r>
    <x v="4"/>
    <n v="467"/>
    <n v="81927.899999999994"/>
    <n v="71710.34"/>
    <n v="10217.56"/>
    <n v="153.56"/>
    <n v="175.43"/>
    <n v="21.88"/>
    <n v="0.12470000000000001"/>
    <n v="1.1200000000000001"/>
    <n v="0.92510000000000003"/>
    <n v="8.6E-3"/>
  </r>
  <r>
    <x v="5"/>
    <n v="548"/>
    <n v="90027.6"/>
    <n v="78487.83"/>
    <n v="11539.77"/>
    <n v="143.22999999999999"/>
    <n v="164.28"/>
    <n v="21.06"/>
    <n v="0.12820000000000001"/>
    <n v="1.07"/>
    <n v="0.9325"/>
    <n v="7.3000000000000001E-3"/>
  </r>
  <r>
    <x v="6"/>
    <n v="411"/>
    <n v="63703.67"/>
    <n v="54493.94"/>
    <n v="9209.73"/>
    <n v="132.59"/>
    <n v="155"/>
    <n v="22.41"/>
    <n v="0.14460000000000001"/>
    <n v="1.1000000000000001"/>
    <n v="0.92210000000000003"/>
    <n v="7.3000000000000001E-3"/>
  </r>
  <r>
    <x v="7"/>
    <n v="379"/>
    <n v="55800.11"/>
    <n v="47463.29"/>
    <n v="8336.82"/>
    <n v="125.23"/>
    <n v="147.22999999999999"/>
    <n v="22"/>
    <n v="0.14940000000000001"/>
    <n v="1.1399999999999999"/>
    <n v="0.92079999999999995"/>
    <n v="1.06E-2"/>
  </r>
  <r>
    <x v="8"/>
    <n v="497"/>
    <n v="83904.75"/>
    <n v="72974.86"/>
    <n v="10929.89"/>
    <n v="146.83000000000001"/>
    <n v="168.82"/>
    <n v="21.99"/>
    <n v="0.1303"/>
    <n v="1.1200000000000001"/>
    <n v="0.92759999999999998"/>
    <n v="1.41E-2"/>
  </r>
  <r>
    <x v="9"/>
    <n v="582"/>
    <n v="91402.52"/>
    <n v="78362.16"/>
    <n v="13040.36"/>
    <n v="134.63999999999999"/>
    <n v="157.05000000000001"/>
    <n v="22.41"/>
    <n v="0.14269999999999999"/>
    <n v="1.1399999999999999"/>
    <n v="0.94159999999999999"/>
    <n v="1.2E-2"/>
  </r>
  <r>
    <x v="10"/>
    <n v="615"/>
    <n v="108992.57"/>
    <n v="95524.38"/>
    <n v="13468.19"/>
    <n v="155.32"/>
    <n v="177.22"/>
    <n v="21.9"/>
    <n v="0.1236"/>
    <n v="1.1299999999999999"/>
    <n v="0.96099999999999997"/>
    <n v="8.0999999999999996E-3"/>
  </r>
  <r>
    <x v="11"/>
    <n v="654"/>
    <n v="98406.84"/>
    <n v="84932"/>
    <n v="13474.84"/>
    <n v="129.87"/>
    <n v="150.47"/>
    <n v="20.6"/>
    <n v="0.13689999999999999"/>
    <n v="1.1100000000000001"/>
    <n v="0.95409999999999995"/>
    <n v="1.6799999999999999E-2"/>
  </r>
  <r>
    <x v="12"/>
    <n v="565"/>
    <n v="98408.63"/>
    <n v="86443.03"/>
    <n v="11965.6"/>
    <n v="153"/>
    <n v="174.17"/>
    <n v="21.18"/>
    <n v="0.1216"/>
    <n v="1.1000000000000001"/>
    <n v="0.96640000000000004"/>
    <n v="8.8000000000000005E-3"/>
  </r>
  <r>
    <x v="13"/>
    <n v="586"/>
    <n v="105733.96"/>
    <n v="93838.63"/>
    <n v="11895.33"/>
    <n v="160.13"/>
    <n v="180.43"/>
    <n v="20.3"/>
    <n v="0.1125"/>
    <n v="1.1100000000000001"/>
    <n v="0.96079999999999999"/>
    <n v="5.1000000000000004E-3"/>
  </r>
  <r>
    <x v="14"/>
    <n v="443"/>
    <n v="69355.27"/>
    <n v="59888.01"/>
    <n v="9467.26"/>
    <n v="135.19"/>
    <n v="156.56"/>
    <n v="21.37"/>
    <n v="0.13650000000000001"/>
    <n v="1.07"/>
    <n v="0.95030000000000003"/>
    <n v="1.1299999999999999E-2"/>
  </r>
  <r>
    <x v="15"/>
    <n v="571"/>
    <n v="100519.77"/>
    <n v="87536.83"/>
    <n v="12982.94"/>
    <n v="153.30000000000001"/>
    <n v="176.04"/>
    <n v="22.74"/>
    <n v="0.12920000000000001"/>
    <n v="1.1200000000000001"/>
    <n v="0.95450000000000002"/>
    <n v="8.8000000000000005E-3"/>
  </r>
  <r>
    <x v="16"/>
    <n v="671"/>
    <n v="107153.53"/>
    <n v="91836.51"/>
    <n v="15317.02"/>
    <n v="136.87"/>
    <n v="159.69"/>
    <n v="22.83"/>
    <n v="0.1429"/>
    <n v="1.1399999999999999"/>
    <n v="0.95979999999999999"/>
    <n v="7.4999999999999997E-3"/>
  </r>
  <r>
    <x v="17"/>
    <n v="788"/>
    <n v="117714.61"/>
    <n v="101140.19"/>
    <n v="16574.419999999998"/>
    <n v="128.35"/>
    <n v="149.38"/>
    <n v="21.03"/>
    <n v="0.14080000000000001"/>
    <n v="1.1000000000000001"/>
    <n v="0.95179999999999998"/>
    <n v="5.1000000000000004E-3"/>
  </r>
  <r>
    <x v="18"/>
    <n v="794"/>
    <n v="130651.8"/>
    <n v="113051.56"/>
    <n v="17600.240000000002"/>
    <n v="142.38"/>
    <n v="164.55"/>
    <n v="22.17"/>
    <n v="0.13469999999999999"/>
    <n v="1.1200000000000001"/>
    <n v="0.94840000000000002"/>
    <n v="1.01E-2"/>
  </r>
  <r>
    <x v="19"/>
    <n v="940"/>
    <n v="142279.19"/>
    <n v="122182.25"/>
    <n v="20096.939999999999"/>
    <n v="129.97999999999999"/>
    <n v="151.36000000000001"/>
    <n v="21.38"/>
    <n v="0.14130000000000001"/>
    <n v="1.1200000000000001"/>
    <n v="0.97450000000000003"/>
    <n v="3.2000000000000002E-3"/>
  </r>
  <r>
    <x v="20"/>
    <n v="784"/>
    <n v="133565.60999999999"/>
    <n v="116000.65"/>
    <n v="17564.96"/>
    <n v="147.96"/>
    <n v="170.36"/>
    <n v="22.4"/>
    <n v="0.13150000000000001"/>
    <n v="1.1299999999999999"/>
    <n v="0.96940000000000004"/>
    <n v="8.8999999999999999E-3"/>
  </r>
  <r>
    <x v="21"/>
    <n v="836"/>
    <n v="133509.96"/>
    <n v="116446.65"/>
    <n v="17063.310000000001"/>
    <n v="139.29"/>
    <n v="159.69999999999999"/>
    <n v="20.41"/>
    <n v="0.1278"/>
    <n v="1.1000000000000001"/>
    <n v="0.95689999999999997"/>
    <n v="8.3999999999999995E-3"/>
  </r>
  <r>
    <x v="22"/>
    <n v="847"/>
    <n v="126830.71"/>
    <n v="108623.7"/>
    <n v="18207.009999999998"/>
    <n v="128.25"/>
    <n v="149.74"/>
    <n v="21.5"/>
    <n v="0.14360000000000001"/>
    <n v="1.1100000000000001"/>
    <n v="0.96099999999999997"/>
    <n v="4.7000000000000002E-3"/>
  </r>
  <r>
    <x v="23"/>
    <n v="753"/>
    <n v="119418.15"/>
    <n v="104007.7"/>
    <n v="15410.45"/>
    <n v="138.12"/>
    <n v="158.59"/>
    <n v="20.47"/>
    <n v="0.129"/>
    <n v="1.1200000000000001"/>
    <n v="0.96409999999999996"/>
    <n v="9.2999999999999992E-3"/>
  </r>
  <r>
    <x v="24"/>
    <n v="661"/>
    <n v="104330.34"/>
    <n v="87998.43"/>
    <n v="16331.91"/>
    <n v="133.13"/>
    <n v="157.84"/>
    <n v="24.71"/>
    <n v="0.1565"/>
    <n v="1.1100000000000001"/>
    <n v="0.9607"/>
    <n v="7.6E-3"/>
  </r>
  <r>
    <x v="25"/>
    <n v="730"/>
    <n v="108665.35"/>
    <n v="93299.8"/>
    <n v="15365.55"/>
    <n v="127.81"/>
    <n v="148.86000000000001"/>
    <n v="21.05"/>
    <n v="0.1414"/>
    <n v="1.0900000000000001"/>
    <n v="0.96709999999999996"/>
    <n v="2.7000000000000001E-3"/>
  </r>
  <r>
    <x v="26"/>
    <n v="841"/>
    <n v="125232.88"/>
    <n v="107175.67999999999"/>
    <n v="18057.2"/>
    <n v="127.44"/>
    <n v="148.91"/>
    <n v="21.47"/>
    <n v="0.14419999999999999"/>
    <n v="1.08"/>
    <n v="0.94410000000000005"/>
    <n v="8.3000000000000001E-3"/>
  </r>
  <r>
    <x v="27"/>
    <n v="959"/>
    <n v="135665.09"/>
    <n v="114349.25"/>
    <n v="21315.84"/>
    <n v="119.24"/>
    <n v="141.47"/>
    <n v="22.23"/>
    <n v="0.15709999999999999"/>
    <n v="1.1399999999999999"/>
    <n v="0.96560000000000001"/>
    <n v="6.3E-3"/>
  </r>
  <r>
    <x v="28"/>
    <n v="963"/>
    <n v="142781.20000000001"/>
    <n v="122535.87"/>
    <n v="20245.330000000002"/>
    <n v="127.24"/>
    <n v="148.27000000000001"/>
    <n v="21.02"/>
    <n v="0.14180000000000001"/>
    <n v="1.1299999999999999"/>
    <n v="0.97299999999999998"/>
    <n v="2.0999999999999999E-3"/>
  </r>
  <r>
    <x v="29"/>
    <n v="927"/>
    <n v="133042.04999999999"/>
    <n v="113056.61"/>
    <n v="19985.439999999999"/>
    <n v="121.96"/>
    <n v="143.52000000000001"/>
    <n v="21.56"/>
    <n v="0.1502"/>
    <n v="1.1299999999999999"/>
    <n v="0.96330000000000005"/>
    <n v="9.7000000000000003E-3"/>
  </r>
  <r>
    <x v="30"/>
    <n v="984"/>
    <n v="142253.87"/>
    <n v="120780.1"/>
    <n v="21473.77"/>
    <n v="122.74"/>
    <n v="144.57"/>
    <n v="21.82"/>
    <n v="0.151"/>
    <n v="1.1200000000000001"/>
    <n v="0.96950000000000003"/>
    <n v="8.0999999999999996E-3"/>
  </r>
  <r>
    <x v="31"/>
    <n v="939"/>
    <n v="149503.46"/>
    <n v="128991.83"/>
    <n v="20511.63"/>
    <n v="137.37"/>
    <n v="159.22"/>
    <n v="21.84"/>
    <n v="0.13719999999999999"/>
    <n v="1.1299999999999999"/>
    <n v="0.97019999999999995"/>
    <n v="6.4000000000000003E-3"/>
  </r>
  <r>
    <x v="32"/>
    <n v="1044"/>
    <n v="149404.70000000001"/>
    <n v="127107.88"/>
    <n v="22296.82"/>
    <n v="121.75"/>
    <n v="143.11000000000001"/>
    <n v="21.36"/>
    <n v="0.1492"/>
    <n v="1.1200000000000001"/>
    <n v="0.96550000000000002"/>
    <n v="7.7000000000000002E-3"/>
  </r>
  <r>
    <x v="33"/>
    <n v="890"/>
    <n v="126099.32"/>
    <n v="106754.08"/>
    <n v="19345.240000000002"/>
    <n v="119.95"/>
    <n v="141.68"/>
    <n v="21.74"/>
    <n v="0.15340000000000001"/>
    <n v="1.18"/>
    <n v="0.96850000000000003"/>
    <n v="3.3999999999999998E-3"/>
  </r>
  <r>
    <x v="34"/>
    <n v="1009"/>
    <n v="205262.67"/>
    <n v="182007.87"/>
    <n v="23254.799999999999"/>
    <n v="180.38"/>
    <n v="203.43"/>
    <n v="23.05"/>
    <n v="0.1133"/>
    <n v="1.1299999999999999"/>
    <n v="0.97030000000000005"/>
    <n v="5.8999999999999999E-3"/>
  </r>
  <r>
    <x v="35"/>
    <n v="904"/>
    <n v="153852.94"/>
    <n v="133213.91"/>
    <n v="20639.03"/>
    <n v="147.36000000000001"/>
    <n v="170.19"/>
    <n v="22.83"/>
    <n v="0.1341"/>
    <n v="1.1100000000000001"/>
    <n v="0.97230000000000005"/>
    <n v="3.3E-3"/>
  </r>
  <r>
    <x v="36"/>
    <n v="1164"/>
    <n v="186025.81"/>
    <n v="160163.88"/>
    <n v="25861.93"/>
    <n v="137.6"/>
    <n v="159.82"/>
    <n v="22.22"/>
    <n v="0.13900000000000001"/>
    <n v="1.1200000000000001"/>
    <n v="0.97589999999999999"/>
    <n v="6.8999999999999999E-3"/>
  </r>
  <r>
    <x v="37"/>
    <n v="994"/>
    <n v="151437.66"/>
    <n v="129482.21"/>
    <n v="21955.45"/>
    <n v="130.26"/>
    <n v="152.35"/>
    <n v="22.09"/>
    <n v="0.14499999999999999"/>
    <n v="1.1399999999999999"/>
    <n v="0.96179999999999999"/>
    <n v="4.0000000000000001E-3"/>
  </r>
  <r>
    <x v="38"/>
    <n v="964"/>
    <n v="167111.18"/>
    <n v="145965.76000000001"/>
    <n v="21145.42"/>
    <n v="151.41999999999999"/>
    <n v="173.35"/>
    <n v="21.94"/>
    <n v="0.1265"/>
    <n v="1.1299999999999999"/>
    <n v="0.95950000000000002"/>
    <n v="5.1999999999999998E-3"/>
  </r>
  <r>
    <x v="39"/>
    <n v="999"/>
    <n v="166655.91"/>
    <n v="143598.14000000001"/>
    <n v="23057.77"/>
    <n v="143.74"/>
    <n v="166.82"/>
    <n v="23.08"/>
    <n v="0.1384"/>
    <n v="1.1399999999999999"/>
    <n v="0.97599999999999998"/>
    <n v="3.0000000000000001E-3"/>
  </r>
  <r>
    <x v="40"/>
    <n v="1070"/>
    <n v="178962.69"/>
    <n v="155074.38"/>
    <n v="23888.31"/>
    <n v="144.93"/>
    <n v="167.25"/>
    <n v="22.33"/>
    <n v="0.13350000000000001"/>
    <n v="1.1200000000000001"/>
    <n v="0.96260000000000001"/>
    <n v="6.4999999999999997E-3"/>
  </r>
  <r>
    <x v="41"/>
    <n v="1147"/>
    <n v="190624.86"/>
    <n v="164132.89000000001"/>
    <n v="26491.97"/>
    <n v="143.1"/>
    <n v="166.19"/>
    <n v="23.1"/>
    <n v="0.13900000000000001"/>
    <n v="1.17"/>
    <n v="0.96340000000000003"/>
    <n v="6.1000000000000004E-3"/>
  </r>
  <r>
    <x v="42"/>
    <n v="978"/>
    <n v="160982.07"/>
    <n v="138558.51999999999"/>
    <n v="22423.55"/>
    <n v="141.68"/>
    <n v="164.6"/>
    <n v="22.93"/>
    <n v="0.13930000000000001"/>
    <n v="1.17"/>
    <n v="0.97140000000000004"/>
    <n v="6.1000000000000004E-3"/>
  </r>
  <r>
    <x v="43"/>
    <n v="942"/>
    <n v="165560.25"/>
    <n v="144022.13"/>
    <n v="21538.12"/>
    <n v="152.88999999999999"/>
    <n v="175.75"/>
    <n v="22.86"/>
    <n v="0.13009999999999999"/>
    <n v="1.17"/>
    <n v="0.95540000000000003"/>
    <n v="5.3E-3"/>
  </r>
  <r>
    <x v="44"/>
    <n v="1217"/>
    <n v="186728.67"/>
    <n v="160327.01999999999"/>
    <n v="26401.65"/>
    <n v="131.74"/>
    <n v="153.43"/>
    <n v="21.69"/>
    <n v="0.1414"/>
    <n v="1.1200000000000001"/>
    <n v="0.9597"/>
    <n v="9.9000000000000008E-3"/>
  </r>
  <r>
    <x v="45"/>
    <n v="1313"/>
    <n v="205865.61"/>
    <n v="175819.69"/>
    <n v="30045.919999999998"/>
    <n v="133.91"/>
    <n v="156.79"/>
    <n v="22.88"/>
    <n v="0.1459"/>
    <n v="1.1399999999999999"/>
    <n v="0.95889999999999997"/>
    <n v="7.6E-3"/>
  </r>
  <r>
    <x v="46"/>
    <n v="3008"/>
    <n v="474623.65"/>
    <n v="407169.06"/>
    <n v="67454.59"/>
    <n v="135.36000000000001"/>
    <n v="157.79"/>
    <n v="22.43"/>
    <n v="0.1421"/>
    <n v="1.1599999999999999"/>
    <n v="0.96909999999999996"/>
    <n v="3.0000000000000001E-3"/>
  </r>
  <r>
    <x v="47"/>
    <n v="2098"/>
    <n v="312437.42"/>
    <n v="267420.65999999997"/>
    <n v="45016.76"/>
    <n v="127.46"/>
    <n v="148.91999999999999"/>
    <n v="21.46"/>
    <n v="0.14410000000000001"/>
    <n v="1.1299999999999999"/>
    <n v="0.97570000000000001"/>
    <n v="1.9E-3"/>
  </r>
  <r>
    <x v="48"/>
    <n v="1692"/>
    <n v="258850.66"/>
    <n v="222805.7"/>
    <n v="36044.959999999999"/>
    <n v="131.68"/>
    <n v="152.99"/>
    <n v="21.3"/>
    <n v="0.13930000000000001"/>
    <n v="1.1100000000000001"/>
    <n v="0.96389999999999998"/>
    <n v="1.8E-3"/>
  </r>
  <r>
    <x v="49"/>
    <n v="1401"/>
    <n v="218401"/>
    <n v="189337.5"/>
    <n v="29063.5"/>
    <n v="135.13999999999999"/>
    <n v="155.88999999999999"/>
    <n v="20.74"/>
    <n v="0.1331"/>
    <n v="1.1200000000000001"/>
    <n v="0.97570000000000001"/>
    <n v="1.4E-3"/>
  </r>
  <r>
    <x v="50"/>
    <n v="978"/>
    <n v="151002.44"/>
    <n v="129878.21"/>
    <n v="21124.23"/>
    <n v="132.80000000000001"/>
    <n v="154.4"/>
    <n v="21.6"/>
    <n v="0.1399"/>
    <n v="1.1200000000000001"/>
    <n v="0.97340000000000004"/>
    <n v="3.0999999999999999E-3"/>
  </r>
  <r>
    <x v="51"/>
    <n v="877"/>
    <n v="119398.71"/>
    <n v="101439.8"/>
    <n v="17958.91"/>
    <n v="115.67"/>
    <n v="136.13999999999999"/>
    <n v="20.48"/>
    <n v="0.15040000000000001"/>
    <n v="1.0900000000000001"/>
    <n v="0.97719999999999996"/>
    <n v="1.1000000000000001E-3"/>
  </r>
  <r>
    <x v="52"/>
    <n v="1383"/>
    <n v="213191.43"/>
    <n v="183752.44"/>
    <n v="29438.99"/>
    <n v="132.87"/>
    <n v="154.15"/>
    <n v="21.29"/>
    <n v="0.1381"/>
    <n v="1.1299999999999999"/>
    <n v="0.96960000000000002"/>
    <n v="6.9999999999999999E-4"/>
  </r>
  <r>
    <x v="53"/>
    <n v="1785"/>
    <n v="276725.03000000003"/>
    <n v="237543.18"/>
    <n v="39181.85"/>
    <n v="133.08000000000001"/>
    <n v="155.03"/>
    <n v="21.95"/>
    <n v="0.1416"/>
    <n v="1.1200000000000001"/>
    <n v="0.97370000000000001"/>
    <n v="0"/>
  </r>
  <r>
    <x v="54"/>
    <n v="1750"/>
    <n v="261083.57"/>
    <n v="222597.75"/>
    <n v="38485.82"/>
    <n v="127.2"/>
    <n v="149.19"/>
    <n v="21.99"/>
    <n v="0.1474"/>
    <n v="1.1200000000000001"/>
    <n v="0.97370000000000001"/>
    <n v="1.6999999999999999E-3"/>
  </r>
  <r>
    <x v="55"/>
    <n v="1591"/>
    <n v="247148.21"/>
    <n v="213345.23"/>
    <n v="33802.980000000003"/>
    <n v="134.1"/>
    <n v="155.34"/>
    <n v="21.25"/>
    <n v="0.1368"/>
    <n v="1.1299999999999999"/>
    <n v="0.97109999999999996"/>
    <n v="1.0699999999999999E-2"/>
  </r>
  <r>
    <x v="56"/>
    <n v="1598"/>
    <n v="233194.99"/>
    <n v="198323.96"/>
    <n v="34871.03"/>
    <n v="124.11"/>
    <n v="145.93"/>
    <n v="21.82"/>
    <n v="0.14949999999999999"/>
    <n v="1.1499999999999999"/>
    <n v="0.9768"/>
    <n v="1.5599999999999999E-2"/>
  </r>
  <r>
    <x v="57"/>
    <n v="1584"/>
    <n v="237063.52"/>
    <n v="204597.39"/>
    <n v="32466.13"/>
    <n v="129.16999999999999"/>
    <n v="149.66"/>
    <n v="20.5"/>
    <n v="0.13700000000000001"/>
    <n v="1.1100000000000001"/>
    <n v="0.97289999999999999"/>
    <n v="1.2E-2"/>
  </r>
  <r>
    <x v="58"/>
    <n v="1640"/>
    <n v="227164.57"/>
    <n v="192748.81"/>
    <n v="34415.760000000002"/>
    <n v="117.53"/>
    <n v="138.51"/>
    <n v="20.99"/>
    <n v="0.1515"/>
    <n v="1.1399999999999999"/>
    <n v="0.97260000000000002"/>
    <n v="1.1599999999999999E-2"/>
  </r>
  <r>
    <x v="59"/>
    <n v="1756"/>
    <n v="249189.92"/>
    <n v="211771.58"/>
    <n v="37418.339999999997"/>
    <n v="120.6"/>
    <n v="141.91"/>
    <n v="21.31"/>
    <n v="0.1502"/>
    <n v="1.1499999999999999"/>
    <n v="0.97550000000000003"/>
    <n v="9.7000000000000003E-3"/>
  </r>
  <r>
    <x v="60"/>
    <n v="1903"/>
    <n v="301730.51"/>
    <n v="259793.57"/>
    <n v="41936.94"/>
    <n v="136.52000000000001"/>
    <n v="158.56"/>
    <n v="22.04"/>
    <n v="0.13900000000000001"/>
    <n v="1.1299999999999999"/>
    <n v="0.97160000000000002"/>
    <n v="6.7999999999999996E-3"/>
  </r>
  <r>
    <x v="61"/>
    <n v="1643"/>
    <n v="268805"/>
    <n v="227721.12"/>
    <n v="41083.879999999997"/>
    <n v="138.6"/>
    <n v="163.61000000000001"/>
    <n v="25.01"/>
    <n v="0.15279999999999999"/>
    <n v="1.1399999999999999"/>
    <n v="0.97260000000000002"/>
    <n v="3.7000000000000002E-3"/>
  </r>
  <r>
    <x v="62"/>
    <n v="1595"/>
    <n v="256711.67"/>
    <n v="218589.17"/>
    <n v="38122.5"/>
    <n v="137.05000000000001"/>
    <n v="160.94999999999999"/>
    <n v="23.9"/>
    <n v="0.14849999999999999"/>
    <n v="1.1299999999999999"/>
    <n v="0.96609999999999996"/>
    <n v="2.5000000000000001E-3"/>
  </r>
  <r>
    <x v="63"/>
    <n v="1716"/>
    <n v="271435.78999999998"/>
    <n v="230194.8"/>
    <n v="41240.99"/>
    <n v="134.15"/>
    <n v="158.18"/>
    <n v="24.03"/>
    <n v="0.15190000000000001"/>
    <n v="1.1599999999999999"/>
    <n v="0.9738"/>
    <n v="2.8999999999999998E-3"/>
  </r>
  <r>
    <x v="64"/>
    <n v="1471"/>
    <n v="240082.46"/>
    <n v="205840.17"/>
    <n v="34242.29"/>
    <n v="139.93"/>
    <n v="163.21"/>
    <n v="23.28"/>
    <n v="0.1426"/>
    <n v="1.1499999999999999"/>
    <n v="0.9728"/>
    <n v="2.7000000000000001E-3"/>
  </r>
  <r>
    <x v="65"/>
    <n v="1590"/>
    <n v="265003.34999999998"/>
    <n v="227333.1"/>
    <n v="37670.25"/>
    <n v="142.97999999999999"/>
    <n v="166.67"/>
    <n v="23.69"/>
    <n v="0.14219999999999999"/>
    <n v="1.1299999999999999"/>
    <n v="0.97799999999999998"/>
    <n v="1.2999999999999999E-3"/>
  </r>
  <r>
    <x v="66"/>
    <n v="1554"/>
    <n v="270864.52"/>
    <n v="232599.93"/>
    <n v="38264.589999999997"/>
    <n v="149.68"/>
    <n v="174.3"/>
    <n v="24.62"/>
    <n v="0.14130000000000001"/>
    <n v="1.1599999999999999"/>
    <n v="0.97940000000000005"/>
    <n v="1.9E-3"/>
  </r>
  <r>
    <x v="67"/>
    <n v="1672"/>
    <n v="273264.43"/>
    <n v="234526.23"/>
    <n v="38738.199999999997"/>
    <n v="140.27000000000001"/>
    <n v="163.44"/>
    <n v="23.17"/>
    <n v="0.14180000000000001"/>
    <n v="1.1599999999999999"/>
    <n v="0.97909999999999997"/>
    <n v="2.3999999999999998E-3"/>
  </r>
  <r>
    <x v="68"/>
    <n v="1676"/>
    <n v="275340.13"/>
    <n v="237109.22"/>
    <n v="38230.910000000003"/>
    <n v="141.47"/>
    <n v="164.28"/>
    <n v="22.81"/>
    <n v="0.13880000000000001"/>
    <n v="1.1399999999999999"/>
    <n v="0.98329999999999995"/>
    <n v="3.5999999999999999E-3"/>
  </r>
  <r>
    <x v="69"/>
    <n v="1770"/>
    <n v="284914.81"/>
    <n v="246505.25"/>
    <n v="38409.56"/>
    <n v="139.27000000000001"/>
    <n v="160.97"/>
    <n v="21.7"/>
    <n v="0.1348"/>
    <n v="1.1499999999999999"/>
    <n v="0.97970000000000002"/>
    <n v="2.3E-3"/>
  </r>
  <r>
    <x v="70"/>
    <n v="1987"/>
    <n v="341185.5"/>
    <n v="295792.81"/>
    <n v="45392.69"/>
    <n v="148.86000000000001"/>
    <n v="171.71"/>
    <n v="22.84"/>
    <n v="0.13300000000000001"/>
    <n v="1.1599999999999999"/>
    <n v="0.97789999999999999"/>
    <n v="4.0000000000000001E-3"/>
  </r>
  <r>
    <x v="71"/>
    <n v="1837"/>
    <n v="300278.19"/>
    <n v="259143.78"/>
    <n v="41134.410000000003"/>
    <n v="141.07"/>
    <n v="163.46"/>
    <n v="22.39"/>
    <n v="0.13700000000000001"/>
    <n v="1.1599999999999999"/>
    <n v="0.98260000000000003"/>
    <n v="3.3E-3"/>
  </r>
  <r>
    <x v="72"/>
    <n v="954"/>
    <n v="154018.75"/>
    <n v="133983.62"/>
    <n v="20035.13"/>
    <n v="140.44"/>
    <n v="161.44999999999999"/>
    <n v="21"/>
    <n v="0.13009999999999999"/>
    <n v="1.1599999999999999"/>
    <n v="0.98640000000000005"/>
    <n v="5.1999999999999998E-3"/>
  </r>
  <r>
    <x v="73"/>
    <n v="1083"/>
    <n v="209513.74"/>
    <n v="182802.03"/>
    <n v="26711.71"/>
    <n v="168.79"/>
    <n v="193.46"/>
    <n v="24.66"/>
    <n v="0.1275"/>
    <n v="1.1399999999999999"/>
    <n v="0.99260000000000004"/>
    <n v="8.9999999999999998E-4"/>
  </r>
  <r>
    <x v="74"/>
    <n v="1438"/>
    <n v="241400.7"/>
    <n v="204184.02"/>
    <n v="37216.68"/>
    <n v="141.99"/>
    <n v="167.87"/>
    <n v="25.88"/>
    <n v="0.1542"/>
    <n v="1.17"/>
    <n v="0.9889"/>
    <n v="3.5000000000000001E-3"/>
  </r>
  <r>
    <x v="75"/>
    <n v="1514"/>
    <n v="259619.91"/>
    <n v="220710.2"/>
    <n v="38909.71"/>
    <n v="145.78"/>
    <n v="171.48"/>
    <n v="25.7"/>
    <n v="0.14990000000000001"/>
    <n v="1.1399999999999999"/>
    <n v="0.98880000000000001"/>
    <n v="1.2999999999999999E-3"/>
  </r>
  <r>
    <x v="76"/>
    <n v="1457"/>
    <n v="228102.11"/>
    <n v="192587.99"/>
    <n v="35514.120000000003"/>
    <n v="132.18"/>
    <n v="156.56"/>
    <n v="24.37"/>
    <n v="0.15570000000000001"/>
    <n v="1.1299999999999999"/>
    <n v="0.99039999999999995"/>
    <n v="4.1000000000000003E-3"/>
  </r>
  <r>
    <x v="77"/>
    <n v="1401"/>
    <n v="223522.53"/>
    <n v="185984.37"/>
    <n v="37538.160000000003"/>
    <n v="132.75"/>
    <n v="159.54"/>
    <n v="26.79"/>
    <n v="0.16789999999999999"/>
    <n v="1.1599999999999999"/>
    <n v="0.98640000000000005"/>
    <n v="3.5999999999999999E-3"/>
  </r>
  <r>
    <x v="78"/>
    <n v="1196"/>
    <n v="187346.96"/>
    <n v="156419.79999999999"/>
    <n v="30927.16"/>
    <n v="130.79"/>
    <n v="156.63999999999999"/>
    <n v="25.86"/>
    <n v="0.1651"/>
    <n v="1.1200000000000001"/>
    <n v="0.9849"/>
    <n v="6.7000000000000002E-3"/>
  </r>
  <r>
    <x v="79"/>
    <n v="1001"/>
    <n v="193525.09"/>
    <n v="165640.57999999999"/>
    <n v="27884.51"/>
    <n v="165.48"/>
    <n v="193.33"/>
    <n v="27.86"/>
    <n v="0.14410000000000001"/>
    <n v="1.1000000000000001"/>
    <n v="0.97099999999999997"/>
    <n v="7.0000000000000001E-3"/>
  </r>
  <r>
    <x v="80"/>
    <n v="1678"/>
    <n v="263958.12"/>
    <n v="222527.28"/>
    <n v="41430.839999999997"/>
    <n v="132.61000000000001"/>
    <n v="157.31"/>
    <n v="24.69"/>
    <n v="0.157"/>
    <n v="1.1200000000000001"/>
    <n v="0.98270000000000002"/>
    <n v="6.0000000000000001E-3"/>
  </r>
  <r>
    <x v="81"/>
    <n v="1646"/>
    <n v="285620.90000000002"/>
    <n v="242163.15"/>
    <n v="43457.75"/>
    <n v="147.12"/>
    <n v="173.52"/>
    <n v="26.4"/>
    <n v="0.1522"/>
    <n v="1.1499999999999999"/>
    <n v="0.97809999999999997"/>
    <n v="4.8999999999999998E-3"/>
  </r>
  <r>
    <x v="82"/>
    <n v="2058"/>
    <n v="326290.40000000002"/>
    <n v="276573.90000000002"/>
    <n v="49716.5"/>
    <n v="134.38999999999999"/>
    <n v="158.55000000000001"/>
    <n v="24.16"/>
    <n v="0.15240000000000001"/>
    <n v="1.1200000000000001"/>
    <n v="0.9728"/>
    <n v="9.1999999999999998E-3"/>
  </r>
  <r>
    <x v="83"/>
    <n v="1988"/>
    <n v="329140.93"/>
    <n v="279889.59000000003"/>
    <n v="49251.34"/>
    <n v="140.79"/>
    <n v="165.56"/>
    <n v="24.77"/>
    <n v="0.14960000000000001"/>
    <n v="1.1299999999999999"/>
    <n v="0.97130000000000005"/>
    <n v="1.21E-2"/>
  </r>
  <r>
    <x v="84"/>
    <n v="1875"/>
    <n v="288227.83"/>
    <n v="245609.63"/>
    <n v="42618.2"/>
    <n v="130.99"/>
    <n v="153.72"/>
    <n v="22.73"/>
    <n v="0.1479"/>
    <n v="1.1000000000000001"/>
    <n v="0.98080000000000001"/>
    <n v="1.23E-2"/>
  </r>
  <r>
    <x v="85"/>
    <n v="1071"/>
    <n v="146870.04"/>
    <n v="126434.29"/>
    <n v="20435.75"/>
    <n v="118.05"/>
    <n v="137.13"/>
    <n v="19.079999999999998"/>
    <n v="0.1391"/>
    <n v="1.1100000000000001"/>
    <n v="0.98409999999999997"/>
    <n v="1.12E-2"/>
  </r>
  <r>
    <x v="86"/>
    <m/>
    <m/>
    <m/>
    <m/>
    <m/>
    <m/>
    <m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21">
  <r>
    <d v="2017-01-02T00:00:00"/>
    <x v="0"/>
    <x v="0"/>
    <n v="1"/>
    <n v="389.43"/>
    <n v="389.43"/>
    <n v="1"/>
    <n v="1"/>
    <n v="11"/>
    <n v="0"/>
    <n v="5"/>
    <x v="0"/>
    <x v="0"/>
  </r>
  <r>
    <d v="2017-01-02T00:00:00"/>
    <x v="0"/>
    <x v="1"/>
    <n v="29"/>
    <n v="539.98"/>
    <n v="18.62"/>
    <n v="29"/>
    <n v="29"/>
    <n v="11.14"/>
    <n v="0"/>
    <n v="5"/>
    <x v="1"/>
    <x v="1"/>
  </r>
  <r>
    <d v="2017-01-02T00:00:00"/>
    <x v="0"/>
    <x v="2"/>
    <n v="1"/>
    <n v="256.79000000000002"/>
    <n v="256.79000000000002"/>
    <n v="1"/>
    <n v="1"/>
    <n v="9"/>
    <n v="0"/>
    <n v="5"/>
    <x v="2"/>
    <x v="0"/>
  </r>
  <r>
    <d v="2017-01-02T00:00:00"/>
    <x v="0"/>
    <x v="3"/>
    <n v="1"/>
    <n v="24.42"/>
    <n v="24.42"/>
    <n v="1"/>
    <n v="1"/>
    <n v="7"/>
    <n v="0"/>
    <n v="5"/>
    <x v="3"/>
    <x v="0"/>
  </r>
  <r>
    <d v="2017-01-02T00:00:00"/>
    <x v="1"/>
    <x v="0"/>
    <n v="1"/>
    <n v="175.28"/>
    <n v="175.28"/>
    <n v="1"/>
    <n v="1"/>
    <n v="7"/>
    <n v="0"/>
    <n v="5"/>
    <x v="4"/>
    <x v="0"/>
  </r>
  <r>
    <d v="2017-01-02T00:00:00"/>
    <x v="2"/>
    <x v="4"/>
    <n v="1"/>
    <n v="91.92"/>
    <n v="91.92"/>
    <n v="1"/>
    <n v="1"/>
    <n v="8"/>
    <n v="0"/>
    <n v="3"/>
    <x v="5"/>
    <x v="0"/>
  </r>
  <r>
    <d v="2017-01-02T00:00:00"/>
    <x v="2"/>
    <x v="5"/>
    <n v="1"/>
    <n v="50.95"/>
    <n v="50.95"/>
    <n v="1"/>
    <n v="1"/>
    <n v="8"/>
    <n v="0"/>
    <n v="4"/>
    <x v="6"/>
    <x v="0"/>
  </r>
  <r>
    <d v="2017-01-02T00:00:00"/>
    <x v="2"/>
    <x v="0"/>
    <n v="1"/>
    <n v="124.84"/>
    <n v="124.84"/>
    <n v="1"/>
    <n v="1"/>
    <n v="7"/>
    <n v="0"/>
    <n v="4"/>
    <x v="7"/>
    <x v="0"/>
  </r>
  <r>
    <d v="2017-01-02T00:00:00"/>
    <x v="2"/>
    <x v="1"/>
    <n v="1"/>
    <n v="846.52"/>
    <n v="846.52"/>
    <n v="1"/>
    <n v="1"/>
    <n v="18"/>
    <n v="0"/>
    <n v="1"/>
    <x v="8"/>
    <x v="0"/>
  </r>
  <r>
    <d v="2017-01-02T00:00:00"/>
    <x v="2"/>
    <x v="6"/>
    <n v="5"/>
    <n v="575.67999999999995"/>
    <n v="115.14"/>
    <n v="3"/>
    <n v="5"/>
    <n v="7.67"/>
    <n v="0"/>
    <n v="3"/>
    <x v="9"/>
    <x v="0"/>
  </r>
  <r>
    <d v="2017-01-02T00:00:00"/>
    <x v="2"/>
    <x v="7"/>
    <n v="1"/>
    <n v="666.71"/>
    <n v="666.71"/>
    <n v="1"/>
    <n v="1"/>
    <n v="11"/>
    <n v="0"/>
    <n v="5"/>
    <x v="10"/>
    <x v="0"/>
  </r>
  <r>
    <d v="2017-01-02T00:00:00"/>
    <x v="2"/>
    <x v="3"/>
    <n v="3"/>
    <n v="210.65"/>
    <n v="70.22"/>
    <n v="3"/>
    <n v="3"/>
    <n v="25"/>
    <n v="0.33329999999999999"/>
    <n v="3.67"/>
    <x v="11"/>
    <x v="1"/>
  </r>
  <r>
    <d v="2017-01-09T00:00:00"/>
    <x v="3"/>
    <x v="8"/>
    <n v="1"/>
    <n v="366.26"/>
    <n v="366.26"/>
    <n v="1"/>
    <n v="1"/>
    <n v="33"/>
    <n v="0"/>
    <n v="5"/>
    <x v="12"/>
    <x v="0"/>
  </r>
  <r>
    <d v="2017-01-09T00:00:00"/>
    <x v="3"/>
    <x v="2"/>
    <n v="1"/>
    <n v="782.74"/>
    <n v="782.74"/>
    <n v="0"/>
    <n v="1"/>
    <m/>
    <m/>
    <n v="1"/>
    <x v="13"/>
    <x v="0"/>
  </r>
  <r>
    <d v="2017-01-09T00:00:00"/>
    <x v="3"/>
    <x v="3"/>
    <n v="1"/>
    <n v="782.34"/>
    <n v="782.34"/>
    <n v="0"/>
    <n v="1"/>
    <m/>
    <m/>
    <n v="4"/>
    <x v="14"/>
    <x v="0"/>
  </r>
  <r>
    <d v="2017-01-09T00:00:00"/>
    <x v="4"/>
    <x v="0"/>
    <n v="5"/>
    <n v="2095.3000000000002"/>
    <n v="419.06"/>
    <n v="5"/>
    <n v="5"/>
    <n v="12.2"/>
    <n v="0"/>
    <n v="3"/>
    <x v="15"/>
    <x v="0"/>
  </r>
  <r>
    <d v="2017-01-09T00:00:00"/>
    <x v="4"/>
    <x v="1"/>
    <n v="1"/>
    <n v="429.7"/>
    <n v="429.7"/>
    <n v="1"/>
    <n v="1"/>
    <n v="10"/>
    <n v="0"/>
    <n v="5"/>
    <x v="16"/>
    <x v="0"/>
  </r>
  <r>
    <d v="2017-01-09T00:00:00"/>
    <x v="4"/>
    <x v="6"/>
    <n v="1"/>
    <n v="424.04"/>
    <n v="424.04"/>
    <n v="1"/>
    <n v="1"/>
    <n v="13"/>
    <n v="0"/>
    <n v="3"/>
    <x v="17"/>
    <x v="0"/>
  </r>
  <r>
    <d v="2017-01-09T00:00:00"/>
    <x v="4"/>
    <x v="3"/>
    <n v="2"/>
    <n v="850.14"/>
    <n v="425.07"/>
    <n v="2"/>
    <n v="2"/>
    <n v="12"/>
    <n v="0"/>
    <n v="4.5"/>
    <x v="18"/>
    <x v="0"/>
  </r>
  <r>
    <d v="2017-01-09T00:00:00"/>
    <x v="5"/>
    <x v="9"/>
    <n v="1"/>
    <n v="44.01"/>
    <n v="44.01"/>
    <n v="1"/>
    <n v="1"/>
    <n v="59"/>
    <n v="1"/>
    <n v="3"/>
    <x v="19"/>
    <x v="0"/>
  </r>
  <r>
    <d v="2017-01-09T00:00:00"/>
    <x v="5"/>
    <x v="8"/>
    <n v="1"/>
    <n v="50.95"/>
    <n v="50.95"/>
    <n v="1"/>
    <n v="1"/>
    <n v="11"/>
    <n v="0"/>
    <n v="5"/>
    <x v="20"/>
    <x v="0"/>
  </r>
  <r>
    <d v="2017-01-09T00:00:00"/>
    <x v="5"/>
    <x v="0"/>
    <n v="1"/>
    <n v="50.24"/>
    <n v="50.24"/>
    <n v="1"/>
    <n v="1"/>
    <n v="4"/>
    <n v="0"/>
    <n v="5"/>
    <x v="21"/>
    <x v="1"/>
  </r>
  <r>
    <d v="2017-01-09T00:00:00"/>
    <x v="5"/>
    <x v="1"/>
    <n v="1"/>
    <n v="117.27"/>
    <n v="117.27"/>
    <n v="1"/>
    <n v="1"/>
    <n v="6"/>
    <n v="0"/>
    <n v="5"/>
    <x v="22"/>
    <x v="0"/>
  </r>
  <r>
    <d v="2017-01-09T00:00:00"/>
    <x v="5"/>
    <x v="6"/>
    <n v="1"/>
    <n v="108.12"/>
    <n v="108.12"/>
    <n v="1"/>
    <n v="1"/>
    <n v="46"/>
    <n v="0"/>
    <n v="1"/>
    <x v="23"/>
    <x v="0"/>
  </r>
  <r>
    <d v="2017-01-09T00:00:00"/>
    <x v="5"/>
    <x v="3"/>
    <n v="2"/>
    <n v="157.13"/>
    <n v="78.569999999999993"/>
    <n v="2"/>
    <n v="2"/>
    <n v="7.67"/>
    <n v="0"/>
    <n v="5"/>
    <x v="24"/>
    <x v="0"/>
  </r>
  <r>
    <d v="2017-01-09T00:00:00"/>
    <x v="0"/>
    <x v="4"/>
    <n v="1"/>
    <n v="374.28"/>
    <n v="374.28"/>
    <n v="1"/>
    <n v="1"/>
    <n v="12"/>
    <n v="0"/>
    <n v="2"/>
    <x v="25"/>
    <x v="0"/>
  </r>
  <r>
    <d v="2017-01-09T00:00:00"/>
    <x v="0"/>
    <x v="9"/>
    <n v="2"/>
    <n v="195.4"/>
    <n v="97.7"/>
    <n v="2"/>
    <n v="2"/>
    <n v="14.5"/>
    <n v="0"/>
    <n v="4.5"/>
    <x v="26"/>
    <x v="0"/>
  </r>
  <r>
    <d v="2017-01-09T00:00:00"/>
    <x v="0"/>
    <x v="0"/>
    <n v="1"/>
    <n v="62.19"/>
    <n v="62.19"/>
    <n v="1"/>
    <n v="1"/>
    <n v="12"/>
    <n v="0"/>
    <n v="5"/>
    <x v="0"/>
    <x v="0"/>
  </r>
  <r>
    <d v="2017-01-09T00:00:00"/>
    <x v="0"/>
    <x v="10"/>
    <n v="1"/>
    <n v="268.52999999999997"/>
    <n v="268.52999999999997"/>
    <n v="0"/>
    <n v="1"/>
    <m/>
    <m/>
    <n v="3"/>
    <x v="27"/>
    <x v="0"/>
  </r>
  <r>
    <d v="2017-01-09T00:00:00"/>
    <x v="0"/>
    <x v="1"/>
    <n v="2"/>
    <n v="67.48"/>
    <n v="33.74"/>
    <n v="2"/>
    <n v="2"/>
    <n v="7"/>
    <n v="0"/>
    <n v="5"/>
    <x v="1"/>
    <x v="1"/>
  </r>
  <r>
    <d v="2017-01-09T00:00:00"/>
    <x v="0"/>
    <x v="6"/>
    <n v="2"/>
    <n v="880.43"/>
    <n v="440.22"/>
    <n v="2"/>
    <n v="2"/>
    <n v="16"/>
    <n v="0"/>
    <n v="1"/>
    <x v="28"/>
    <x v="0"/>
  </r>
  <r>
    <d v="2017-01-09T00:00:00"/>
    <x v="0"/>
    <x v="2"/>
    <n v="2"/>
    <n v="429.01"/>
    <n v="214.51"/>
    <n v="2"/>
    <n v="2"/>
    <n v="16.5"/>
    <n v="0"/>
    <n v="4.5"/>
    <x v="2"/>
    <x v="0"/>
  </r>
  <r>
    <d v="2017-01-09T00:00:00"/>
    <x v="0"/>
    <x v="3"/>
    <n v="2"/>
    <n v="205.79"/>
    <n v="102.9"/>
    <n v="2"/>
    <n v="2"/>
    <n v="26"/>
    <n v="0.5"/>
    <n v="1"/>
    <x v="3"/>
    <x v="0"/>
  </r>
  <r>
    <d v="2017-01-09T00:00:00"/>
    <x v="1"/>
    <x v="9"/>
    <n v="1"/>
    <n v="54.95"/>
    <n v="54.95"/>
    <n v="1"/>
    <n v="1"/>
    <n v="16"/>
    <n v="0"/>
    <n v="5"/>
    <x v="29"/>
    <x v="0"/>
  </r>
  <r>
    <d v="2017-01-09T00:00:00"/>
    <x v="1"/>
    <x v="0"/>
    <n v="1"/>
    <n v="367.65"/>
    <n v="367.65"/>
    <n v="1"/>
    <n v="1"/>
    <n v="4"/>
    <n v="0"/>
    <n v="5"/>
    <x v="4"/>
    <x v="0"/>
  </r>
  <r>
    <d v="2017-01-09T00:00:00"/>
    <x v="6"/>
    <x v="2"/>
    <n v="1"/>
    <n v="191.4"/>
    <n v="191.4"/>
    <n v="1"/>
    <n v="1"/>
    <n v="10"/>
    <n v="0"/>
    <n v="1"/>
    <x v="30"/>
    <x v="0"/>
  </r>
  <r>
    <d v="2017-01-09T00:00:00"/>
    <x v="7"/>
    <x v="0"/>
    <n v="1"/>
    <n v="159.18"/>
    <n v="159.18"/>
    <n v="1"/>
    <n v="1"/>
    <n v="8"/>
    <n v="0"/>
    <n v="5"/>
    <x v="31"/>
    <x v="0"/>
  </r>
  <r>
    <d v="2017-01-09T00:00:00"/>
    <x v="7"/>
    <x v="2"/>
    <n v="1"/>
    <n v="517.59"/>
    <n v="517.59"/>
    <n v="1"/>
    <n v="1"/>
    <n v="8"/>
    <n v="0"/>
    <n v="5"/>
    <x v="32"/>
    <x v="1"/>
  </r>
  <r>
    <d v="2017-01-09T00:00:00"/>
    <x v="7"/>
    <x v="3"/>
    <n v="1"/>
    <n v="176.23"/>
    <n v="176.23"/>
    <n v="1"/>
    <n v="1"/>
    <n v="8"/>
    <n v="0"/>
    <n v="5"/>
    <x v="33"/>
    <x v="0"/>
  </r>
  <r>
    <d v="2017-01-09T00:00:00"/>
    <x v="2"/>
    <x v="11"/>
    <n v="2"/>
    <n v="364.18"/>
    <n v="182.09"/>
    <n v="2"/>
    <n v="2"/>
    <n v="58.5"/>
    <n v="0.5"/>
    <n v="3"/>
    <x v="34"/>
    <x v="0"/>
  </r>
  <r>
    <d v="2017-01-09T00:00:00"/>
    <x v="2"/>
    <x v="9"/>
    <n v="1"/>
    <n v="77.16"/>
    <n v="77.16"/>
    <n v="1"/>
    <n v="1"/>
    <n v="11"/>
    <n v="0"/>
    <n v="5"/>
    <x v="35"/>
    <x v="0"/>
  </r>
  <r>
    <d v="2017-01-09T00:00:00"/>
    <x v="2"/>
    <x v="5"/>
    <n v="1"/>
    <n v="82.19"/>
    <n v="82.19"/>
    <n v="1"/>
    <n v="1"/>
    <n v="13"/>
    <n v="0"/>
    <n v="5"/>
    <x v="6"/>
    <x v="0"/>
  </r>
  <r>
    <d v="2017-01-09T00:00:00"/>
    <x v="2"/>
    <x v="0"/>
    <n v="9"/>
    <n v="1067.95"/>
    <n v="118.66"/>
    <n v="9"/>
    <n v="8"/>
    <n v="11.8"/>
    <n v="0"/>
    <n v="4.33"/>
    <x v="7"/>
    <x v="0"/>
  </r>
  <r>
    <d v="2017-01-09T00:00:00"/>
    <x v="2"/>
    <x v="10"/>
    <n v="1"/>
    <n v="84.81"/>
    <n v="84.81"/>
    <n v="1"/>
    <n v="1"/>
    <n v="27"/>
    <n v="0"/>
    <n v="5"/>
    <x v="36"/>
    <x v="0"/>
  </r>
  <r>
    <d v="2017-01-09T00:00:00"/>
    <x v="2"/>
    <x v="1"/>
    <n v="1"/>
    <n v="180.81"/>
    <n v="180.81"/>
    <n v="0"/>
    <n v="1"/>
    <m/>
    <m/>
    <n v="1"/>
    <x v="8"/>
    <x v="0"/>
  </r>
  <r>
    <d v="2017-01-09T00:00:00"/>
    <x v="2"/>
    <x v="6"/>
    <n v="6"/>
    <n v="722.97"/>
    <n v="120.5"/>
    <n v="6"/>
    <n v="6"/>
    <n v="19.5"/>
    <n v="0.16669999999999999"/>
    <n v="4.83"/>
    <x v="9"/>
    <x v="0"/>
  </r>
  <r>
    <d v="2017-01-09T00:00:00"/>
    <x v="2"/>
    <x v="12"/>
    <n v="2"/>
    <n v="196.04"/>
    <n v="98.02"/>
    <n v="2"/>
    <n v="2"/>
    <n v="11.29"/>
    <n v="0"/>
    <n v="3.29"/>
    <x v="37"/>
    <x v="0"/>
  </r>
  <r>
    <d v="2017-01-09T00:00:00"/>
    <x v="2"/>
    <x v="2"/>
    <n v="1"/>
    <n v="104.65"/>
    <n v="104.65"/>
    <n v="1"/>
    <n v="1"/>
    <n v="16"/>
    <n v="0"/>
    <n v="5"/>
    <x v="38"/>
    <x v="0"/>
  </r>
  <r>
    <d v="2017-01-09T00:00:00"/>
    <x v="2"/>
    <x v="13"/>
    <n v="1"/>
    <n v="88.29"/>
    <n v="88.29"/>
    <n v="1"/>
    <n v="1"/>
    <n v="10"/>
    <n v="0"/>
    <n v="5"/>
    <x v="39"/>
    <x v="0"/>
  </r>
  <r>
    <d v="2017-01-09T00:00:00"/>
    <x v="2"/>
    <x v="3"/>
    <n v="16"/>
    <n v="1564.93"/>
    <n v="97.81"/>
    <n v="14"/>
    <n v="15"/>
    <n v="9"/>
    <n v="0"/>
    <n v="3.69"/>
    <x v="11"/>
    <x v="1"/>
  </r>
  <r>
    <d v="2017-01-16T00:00:00"/>
    <x v="8"/>
    <x v="2"/>
    <n v="1"/>
    <n v="32.770000000000003"/>
    <n v="32.770000000000003"/>
    <n v="0"/>
    <n v="1"/>
    <m/>
    <m/>
    <n v="1"/>
    <x v="40"/>
    <x v="0"/>
  </r>
  <r>
    <d v="2017-01-16T00:00:00"/>
    <x v="5"/>
    <x v="4"/>
    <n v="1"/>
    <n v="93.72"/>
    <n v="93.72"/>
    <n v="1"/>
    <n v="1"/>
    <n v="10"/>
    <n v="0"/>
    <n v="4"/>
    <x v="41"/>
    <x v="0"/>
  </r>
  <r>
    <d v="2017-01-16T00:00:00"/>
    <x v="5"/>
    <x v="5"/>
    <n v="1"/>
    <n v="35.42"/>
    <n v="35.42"/>
    <n v="1"/>
    <n v="1"/>
    <n v="7"/>
    <n v="0"/>
    <n v="4"/>
    <x v="42"/>
    <x v="0"/>
  </r>
  <r>
    <d v="2017-01-16T00:00:00"/>
    <x v="5"/>
    <x v="8"/>
    <n v="1"/>
    <n v="35.950000000000003"/>
    <n v="35.950000000000003"/>
    <n v="1"/>
    <n v="1"/>
    <n v="5"/>
    <n v="0"/>
    <n v="5"/>
    <x v="20"/>
    <x v="0"/>
  </r>
  <r>
    <d v="2017-01-16T00:00:00"/>
    <x v="5"/>
    <x v="0"/>
    <n v="4"/>
    <n v="956.46"/>
    <n v="239.12"/>
    <n v="4"/>
    <n v="4"/>
    <n v="5"/>
    <n v="0"/>
    <n v="4.67"/>
    <x v="21"/>
    <x v="1"/>
  </r>
  <r>
    <d v="2017-01-16T00:00:00"/>
    <x v="5"/>
    <x v="14"/>
    <n v="1"/>
    <n v="84.52"/>
    <n v="84.52"/>
    <n v="1"/>
    <n v="1"/>
    <n v="10"/>
    <n v="0"/>
    <n v="5"/>
    <x v="43"/>
    <x v="0"/>
  </r>
  <r>
    <d v="2017-01-16T00:00:00"/>
    <x v="5"/>
    <x v="6"/>
    <n v="5"/>
    <n v="389.01"/>
    <n v="77.8"/>
    <n v="5"/>
    <n v="4"/>
    <n v="23.5"/>
    <n v="0"/>
    <n v="3.5"/>
    <x v="23"/>
    <x v="0"/>
  </r>
  <r>
    <d v="2017-01-16T00:00:00"/>
    <x v="5"/>
    <x v="12"/>
    <n v="1"/>
    <n v="75.73"/>
    <n v="75.73"/>
    <n v="1"/>
    <n v="1"/>
    <n v="11"/>
    <n v="0"/>
    <n v="5"/>
    <x v="44"/>
    <x v="0"/>
  </r>
  <r>
    <d v="2017-01-16T00:00:00"/>
    <x v="5"/>
    <x v="2"/>
    <n v="1"/>
    <n v="80.55"/>
    <n v="80.55"/>
    <n v="1"/>
    <n v="1"/>
    <n v="17"/>
    <n v="0"/>
    <n v="5"/>
    <x v="45"/>
    <x v="0"/>
  </r>
  <r>
    <d v="2017-01-16T00:00:00"/>
    <x v="5"/>
    <x v="3"/>
    <n v="4"/>
    <n v="287.41000000000003"/>
    <n v="71.849999999999994"/>
    <n v="4"/>
    <n v="4"/>
    <n v="7"/>
    <n v="0"/>
    <n v="4.25"/>
    <x v="24"/>
    <x v="0"/>
  </r>
  <r>
    <d v="2017-01-16T00:00:00"/>
    <x v="0"/>
    <x v="5"/>
    <n v="1"/>
    <n v="371.05"/>
    <n v="371.05"/>
    <n v="1"/>
    <n v="1"/>
    <n v="11"/>
    <n v="0"/>
    <n v="5"/>
    <x v="46"/>
    <x v="0"/>
  </r>
  <r>
    <d v="2017-01-16T00:00:00"/>
    <x v="0"/>
    <x v="8"/>
    <n v="1"/>
    <n v="93.84"/>
    <n v="93.84"/>
    <n v="1"/>
    <n v="1"/>
    <n v="9"/>
    <n v="0"/>
    <n v="5"/>
    <x v="47"/>
    <x v="0"/>
  </r>
  <r>
    <d v="2017-01-16T00:00:00"/>
    <x v="0"/>
    <x v="0"/>
    <n v="3"/>
    <n v="478.94"/>
    <n v="159.65"/>
    <n v="3"/>
    <n v="3"/>
    <n v="8.33"/>
    <n v="0"/>
    <n v="5"/>
    <x v="0"/>
    <x v="0"/>
  </r>
  <r>
    <d v="2017-01-16T00:00:00"/>
    <x v="0"/>
    <x v="10"/>
    <n v="1"/>
    <n v="406.14"/>
    <n v="406.14"/>
    <n v="1"/>
    <n v="1"/>
    <n v="10"/>
    <n v="0"/>
    <n v="5"/>
    <x v="27"/>
    <x v="0"/>
  </r>
  <r>
    <d v="2017-01-16T00:00:00"/>
    <x v="0"/>
    <x v="15"/>
    <n v="2"/>
    <n v="574.04999999999995"/>
    <n v="287.02999999999997"/>
    <n v="2"/>
    <n v="1"/>
    <n v="14.5"/>
    <n v="0"/>
    <n v="5"/>
    <x v="48"/>
    <x v="0"/>
  </r>
  <r>
    <d v="2017-01-16T00:00:00"/>
    <x v="0"/>
    <x v="1"/>
    <n v="2"/>
    <n v="630.83000000000004"/>
    <n v="315.42"/>
    <n v="2"/>
    <n v="2"/>
    <n v="6"/>
    <n v="0"/>
    <n v="2.33"/>
    <x v="1"/>
    <x v="1"/>
  </r>
  <r>
    <d v="2017-01-16T00:00:00"/>
    <x v="0"/>
    <x v="6"/>
    <n v="2"/>
    <n v="438.55"/>
    <n v="219.28"/>
    <n v="2"/>
    <n v="2"/>
    <n v="8"/>
    <n v="0"/>
    <n v="4.67"/>
    <x v="28"/>
    <x v="0"/>
  </r>
  <r>
    <d v="2017-01-16T00:00:00"/>
    <x v="0"/>
    <x v="12"/>
    <n v="3"/>
    <n v="539.67999999999995"/>
    <n v="179.89"/>
    <n v="3"/>
    <n v="3"/>
    <n v="13.67"/>
    <n v="0"/>
    <n v="4.67"/>
    <x v="49"/>
    <x v="0"/>
  </r>
  <r>
    <d v="2017-01-16T00:00:00"/>
    <x v="0"/>
    <x v="2"/>
    <n v="1"/>
    <n v="46.02"/>
    <n v="46.02"/>
    <n v="1"/>
    <n v="1"/>
    <n v="17"/>
    <n v="0"/>
    <n v="4"/>
    <x v="2"/>
    <x v="0"/>
  </r>
  <r>
    <d v="2017-01-16T00:00:00"/>
    <x v="0"/>
    <x v="3"/>
    <n v="9"/>
    <n v="2007.88"/>
    <n v="223.1"/>
    <n v="9"/>
    <n v="9"/>
    <n v="8.42"/>
    <n v="0"/>
    <n v="4.5"/>
    <x v="3"/>
    <x v="0"/>
  </r>
  <r>
    <d v="2017-01-16T00:00:00"/>
    <x v="1"/>
    <x v="8"/>
    <n v="1"/>
    <n v="370.68"/>
    <n v="370.68"/>
    <n v="1"/>
    <n v="1"/>
    <n v="13"/>
    <n v="0"/>
    <n v="5"/>
    <x v="50"/>
    <x v="0"/>
  </r>
  <r>
    <d v="2017-01-16T00:00:00"/>
    <x v="1"/>
    <x v="0"/>
    <n v="2"/>
    <n v="138.25"/>
    <n v="69.13"/>
    <n v="2"/>
    <n v="2"/>
    <n v="17"/>
    <n v="0"/>
    <n v="4.67"/>
    <x v="4"/>
    <x v="0"/>
  </r>
  <r>
    <d v="2017-01-16T00:00:00"/>
    <x v="1"/>
    <x v="6"/>
    <n v="1"/>
    <n v="161.65"/>
    <n v="161.65"/>
    <n v="1"/>
    <n v="1"/>
    <n v="2"/>
    <n v="0"/>
    <n v="4"/>
    <x v="51"/>
    <x v="1"/>
  </r>
  <r>
    <d v="2017-01-16T00:00:00"/>
    <x v="1"/>
    <x v="12"/>
    <n v="1"/>
    <n v="267.27"/>
    <n v="267.27"/>
    <n v="1"/>
    <n v="1"/>
    <n v="11"/>
    <n v="0"/>
    <n v="5"/>
    <x v="52"/>
    <x v="0"/>
  </r>
  <r>
    <d v="2017-01-16T00:00:00"/>
    <x v="1"/>
    <x v="3"/>
    <n v="2"/>
    <n v="321.39"/>
    <n v="160.69999999999999"/>
    <n v="2"/>
    <n v="2"/>
    <n v="11"/>
    <n v="0"/>
    <n v="4"/>
    <x v="53"/>
    <x v="0"/>
  </r>
  <r>
    <d v="2017-01-16T00:00:00"/>
    <x v="6"/>
    <x v="2"/>
    <n v="1"/>
    <n v="751.05"/>
    <n v="751.05"/>
    <n v="1"/>
    <n v="1"/>
    <n v="10"/>
    <n v="0"/>
    <n v="3"/>
    <x v="30"/>
    <x v="0"/>
  </r>
  <r>
    <d v="2017-01-16T00:00:00"/>
    <x v="6"/>
    <x v="3"/>
    <n v="2"/>
    <n v="760.7"/>
    <n v="380.35"/>
    <n v="2"/>
    <n v="2"/>
    <n v="23"/>
    <n v="0"/>
    <n v="3"/>
    <x v="54"/>
    <x v="0"/>
  </r>
  <r>
    <d v="2017-01-16T00:00:00"/>
    <x v="7"/>
    <x v="0"/>
    <n v="1"/>
    <n v="115.27"/>
    <n v="115.27"/>
    <n v="0"/>
    <n v="1"/>
    <m/>
    <m/>
    <n v="5"/>
    <x v="31"/>
    <x v="0"/>
  </r>
  <r>
    <d v="2017-01-16T00:00:00"/>
    <x v="7"/>
    <x v="10"/>
    <n v="1"/>
    <n v="159.11000000000001"/>
    <n v="159.11000000000001"/>
    <n v="1"/>
    <n v="1"/>
    <n v="19"/>
    <n v="0"/>
    <n v="5"/>
    <x v="55"/>
    <x v="0"/>
  </r>
  <r>
    <d v="2017-01-16T00:00:00"/>
    <x v="7"/>
    <x v="6"/>
    <n v="1"/>
    <n v="36.04"/>
    <n v="36.04"/>
    <n v="1"/>
    <n v="1"/>
    <n v="14"/>
    <n v="0"/>
    <n v="5"/>
    <x v="56"/>
    <x v="0"/>
  </r>
  <r>
    <d v="2017-01-16T00:00:00"/>
    <x v="7"/>
    <x v="2"/>
    <n v="1"/>
    <n v="186.46"/>
    <n v="186.46"/>
    <n v="1"/>
    <n v="1"/>
    <n v="8"/>
    <n v="0"/>
    <n v="5"/>
    <x v="32"/>
    <x v="1"/>
  </r>
  <r>
    <d v="2017-01-16T00:00:00"/>
    <x v="7"/>
    <x v="3"/>
    <n v="3"/>
    <n v="533.61"/>
    <n v="177.87"/>
    <n v="3"/>
    <n v="3"/>
    <n v="13.29"/>
    <n v="0"/>
    <n v="4.29"/>
    <x v="33"/>
    <x v="0"/>
  </r>
  <r>
    <d v="2017-01-16T00:00:00"/>
    <x v="2"/>
    <x v="16"/>
    <n v="2"/>
    <n v="723.14"/>
    <n v="361.57"/>
    <n v="2"/>
    <n v="2"/>
    <n v="20"/>
    <n v="0"/>
    <n v="2"/>
    <x v="57"/>
    <x v="0"/>
  </r>
  <r>
    <d v="2017-01-16T00:00:00"/>
    <x v="2"/>
    <x v="4"/>
    <n v="2"/>
    <n v="254.19"/>
    <n v="127.1"/>
    <n v="2"/>
    <n v="2"/>
    <n v="11.5"/>
    <n v="0"/>
    <n v="4.5"/>
    <x v="5"/>
    <x v="0"/>
  </r>
  <r>
    <d v="2017-01-16T00:00:00"/>
    <x v="2"/>
    <x v="11"/>
    <n v="1"/>
    <n v="73.61"/>
    <n v="73.61"/>
    <n v="1"/>
    <n v="1"/>
    <n v="15"/>
    <n v="0"/>
    <n v="3"/>
    <x v="34"/>
    <x v="0"/>
  </r>
  <r>
    <d v="2017-01-16T00:00:00"/>
    <x v="2"/>
    <x v="9"/>
    <n v="4"/>
    <n v="402.39"/>
    <n v="100.6"/>
    <n v="4"/>
    <n v="4"/>
    <n v="12"/>
    <n v="0"/>
    <n v="2.75"/>
    <x v="35"/>
    <x v="0"/>
  </r>
  <r>
    <d v="2017-01-16T00:00:00"/>
    <x v="2"/>
    <x v="5"/>
    <n v="3"/>
    <n v="931.62"/>
    <n v="310.54000000000002"/>
    <n v="2"/>
    <n v="3"/>
    <n v="19.5"/>
    <n v="0"/>
    <n v="3.33"/>
    <x v="6"/>
    <x v="0"/>
  </r>
  <r>
    <d v="2017-01-16T00:00:00"/>
    <x v="2"/>
    <x v="8"/>
    <n v="1"/>
    <n v="125.82"/>
    <n v="125.82"/>
    <n v="1"/>
    <n v="1"/>
    <n v="11"/>
    <n v="0"/>
    <n v="5"/>
    <x v="58"/>
    <x v="0"/>
  </r>
  <r>
    <d v="2017-01-16T00:00:00"/>
    <x v="2"/>
    <x v="17"/>
    <n v="2"/>
    <n v="159.15"/>
    <n v="79.58"/>
    <n v="1"/>
    <n v="2"/>
    <n v="19"/>
    <n v="0"/>
    <n v="4"/>
    <x v="59"/>
    <x v="0"/>
  </r>
  <r>
    <d v="2017-01-16T00:00:00"/>
    <x v="2"/>
    <x v="0"/>
    <n v="18"/>
    <n v="3024.2"/>
    <n v="168.01"/>
    <n v="18"/>
    <n v="18"/>
    <n v="13.55"/>
    <n v="0"/>
    <n v="4.6900000000000004"/>
    <x v="7"/>
    <x v="0"/>
  </r>
  <r>
    <d v="2017-01-16T00:00:00"/>
    <x v="2"/>
    <x v="18"/>
    <n v="1"/>
    <n v="170.36"/>
    <n v="170.36"/>
    <n v="1"/>
    <n v="1"/>
    <n v="12"/>
    <n v="0"/>
    <n v="5"/>
    <x v="60"/>
    <x v="0"/>
  </r>
  <r>
    <d v="2017-01-16T00:00:00"/>
    <x v="2"/>
    <x v="19"/>
    <n v="1"/>
    <n v="121.62"/>
    <n v="121.62"/>
    <n v="1"/>
    <n v="1"/>
    <n v="12"/>
    <n v="0"/>
    <n v="1"/>
    <x v="61"/>
    <x v="0"/>
  </r>
  <r>
    <d v="2017-01-16T00:00:00"/>
    <x v="2"/>
    <x v="10"/>
    <n v="1"/>
    <n v="87.83"/>
    <n v="87.83"/>
    <n v="1"/>
    <n v="1"/>
    <n v="11"/>
    <n v="0"/>
    <n v="4"/>
    <x v="36"/>
    <x v="0"/>
  </r>
  <r>
    <d v="2017-01-16T00:00:00"/>
    <x v="2"/>
    <x v="15"/>
    <n v="2"/>
    <n v="859.77"/>
    <n v="429.89"/>
    <n v="2"/>
    <n v="2"/>
    <n v="18.5"/>
    <n v="0"/>
    <n v="5"/>
    <x v="62"/>
    <x v="0"/>
  </r>
  <r>
    <d v="2017-01-16T00:00:00"/>
    <x v="2"/>
    <x v="20"/>
    <n v="2"/>
    <n v="291.79000000000002"/>
    <n v="145.9"/>
    <n v="2"/>
    <n v="2"/>
    <n v="20"/>
    <n v="0"/>
    <n v="4"/>
    <x v="63"/>
    <x v="0"/>
  </r>
  <r>
    <d v="2017-01-16T00:00:00"/>
    <x v="2"/>
    <x v="1"/>
    <n v="2"/>
    <n v="219.87"/>
    <n v="109.94"/>
    <n v="2"/>
    <n v="2"/>
    <n v="34.5"/>
    <n v="0.5"/>
    <n v="2.5"/>
    <x v="8"/>
    <x v="0"/>
  </r>
  <r>
    <d v="2017-01-16T00:00:00"/>
    <x v="2"/>
    <x v="6"/>
    <n v="18"/>
    <n v="1293.75"/>
    <n v="71.88"/>
    <n v="17"/>
    <n v="18"/>
    <n v="13.29"/>
    <n v="0"/>
    <n v="3.89"/>
    <x v="9"/>
    <x v="0"/>
  </r>
  <r>
    <d v="2017-01-16T00:00:00"/>
    <x v="2"/>
    <x v="7"/>
    <n v="3"/>
    <n v="443.43"/>
    <n v="147.81"/>
    <n v="3"/>
    <n v="3"/>
    <n v="10"/>
    <n v="0"/>
    <n v="4.67"/>
    <x v="10"/>
    <x v="0"/>
  </r>
  <r>
    <d v="2017-01-16T00:00:00"/>
    <x v="2"/>
    <x v="12"/>
    <n v="5"/>
    <n v="218.12"/>
    <n v="43.62"/>
    <n v="5"/>
    <n v="4"/>
    <n v="13.2"/>
    <n v="0"/>
    <n v="3.5"/>
    <x v="37"/>
    <x v="0"/>
  </r>
  <r>
    <d v="2017-01-16T00:00:00"/>
    <x v="2"/>
    <x v="2"/>
    <n v="2"/>
    <n v="200.05"/>
    <n v="100.03"/>
    <n v="2"/>
    <n v="2"/>
    <n v="13"/>
    <n v="0"/>
    <n v="5"/>
    <x v="38"/>
    <x v="0"/>
  </r>
  <r>
    <d v="2017-01-16T00:00:00"/>
    <x v="2"/>
    <x v="3"/>
    <n v="63"/>
    <n v="7257.53"/>
    <n v="115.2"/>
    <n v="62"/>
    <n v="62"/>
    <n v="9.7100000000000009"/>
    <n v="1.32E-2"/>
    <n v="3.84"/>
    <x v="11"/>
    <x v="1"/>
  </r>
  <r>
    <d v="2017-01-23T00:00:00"/>
    <x v="3"/>
    <x v="6"/>
    <n v="1"/>
    <n v="149.99"/>
    <n v="149.99"/>
    <n v="1"/>
    <n v="1"/>
    <n v="13"/>
    <n v="0"/>
    <n v="5"/>
    <x v="64"/>
    <x v="0"/>
  </r>
  <r>
    <d v="2017-01-23T00:00:00"/>
    <x v="3"/>
    <x v="2"/>
    <n v="1"/>
    <n v="685.69"/>
    <n v="685.69"/>
    <n v="0"/>
    <n v="1"/>
    <m/>
    <m/>
    <n v="1"/>
    <x v="13"/>
    <x v="0"/>
  </r>
  <r>
    <d v="2017-01-23T00:00:00"/>
    <x v="9"/>
    <x v="3"/>
    <n v="2"/>
    <n v="78.819999999999993"/>
    <n v="39.409999999999997"/>
    <n v="2"/>
    <n v="2"/>
    <n v="12.5"/>
    <n v="0"/>
    <n v="5"/>
    <x v="65"/>
    <x v="0"/>
  </r>
  <r>
    <d v="2017-01-23T00:00:00"/>
    <x v="4"/>
    <x v="0"/>
    <n v="1"/>
    <n v="96.54"/>
    <n v="96.54"/>
    <n v="1"/>
    <n v="1"/>
    <n v="13"/>
    <n v="0"/>
    <n v="5"/>
    <x v="15"/>
    <x v="0"/>
  </r>
  <r>
    <d v="2017-01-23T00:00:00"/>
    <x v="4"/>
    <x v="15"/>
    <n v="1"/>
    <n v="186.49"/>
    <n v="186.49"/>
    <n v="1"/>
    <n v="1"/>
    <n v="9"/>
    <n v="0"/>
    <n v="5"/>
    <x v="66"/>
    <x v="0"/>
  </r>
  <r>
    <d v="2017-01-23T00:00:00"/>
    <x v="4"/>
    <x v="3"/>
    <n v="1"/>
    <n v="182.89"/>
    <n v="182.89"/>
    <n v="1"/>
    <n v="1"/>
    <n v="9"/>
    <n v="0"/>
    <n v="5"/>
    <x v="18"/>
    <x v="0"/>
  </r>
  <r>
    <d v="2017-01-23T00:00:00"/>
    <x v="8"/>
    <x v="3"/>
    <n v="2"/>
    <n v="171.32"/>
    <n v="85.66"/>
    <n v="1"/>
    <n v="2"/>
    <n v="11"/>
    <n v="0"/>
    <n v="3"/>
    <x v="67"/>
    <x v="0"/>
  </r>
  <r>
    <d v="2017-01-23T00:00:00"/>
    <x v="5"/>
    <x v="4"/>
    <n v="2"/>
    <n v="285.2"/>
    <n v="142.6"/>
    <n v="2"/>
    <n v="2"/>
    <n v="17"/>
    <n v="0"/>
    <n v="5"/>
    <x v="41"/>
    <x v="0"/>
  </r>
  <r>
    <d v="2017-01-23T00:00:00"/>
    <x v="5"/>
    <x v="9"/>
    <n v="1"/>
    <n v="50.04"/>
    <n v="50.04"/>
    <n v="1"/>
    <n v="1"/>
    <n v="7"/>
    <n v="0"/>
    <n v="5"/>
    <x v="19"/>
    <x v="0"/>
  </r>
  <r>
    <d v="2017-01-23T00:00:00"/>
    <x v="5"/>
    <x v="8"/>
    <n v="1"/>
    <n v="156.58000000000001"/>
    <n v="156.58000000000001"/>
    <n v="1"/>
    <n v="1"/>
    <n v="8"/>
    <n v="0"/>
    <n v="4"/>
    <x v="20"/>
    <x v="0"/>
  </r>
  <r>
    <d v="2017-01-23T00:00:00"/>
    <x v="5"/>
    <x v="0"/>
    <n v="7"/>
    <n v="780.6"/>
    <n v="111.51"/>
    <n v="7"/>
    <n v="7"/>
    <n v="5.75"/>
    <n v="0"/>
    <n v="4.5"/>
    <x v="21"/>
    <x v="1"/>
  </r>
  <r>
    <d v="2017-01-23T00:00:00"/>
    <x v="5"/>
    <x v="19"/>
    <n v="1"/>
    <n v="234.59"/>
    <n v="234.59"/>
    <n v="1"/>
    <n v="1"/>
    <n v="19"/>
    <n v="0"/>
    <n v="5"/>
    <x v="68"/>
    <x v="0"/>
  </r>
  <r>
    <d v="2017-01-23T00:00:00"/>
    <x v="5"/>
    <x v="10"/>
    <n v="1"/>
    <n v="44.74"/>
    <n v="44.74"/>
    <n v="1"/>
    <n v="1"/>
    <n v="15"/>
    <n v="0"/>
    <n v="5"/>
    <x v="69"/>
    <x v="0"/>
  </r>
  <r>
    <d v="2017-01-23T00:00:00"/>
    <x v="5"/>
    <x v="1"/>
    <n v="2"/>
    <n v="242.81"/>
    <n v="121.41"/>
    <n v="1"/>
    <n v="2"/>
    <n v="8"/>
    <n v="0"/>
    <n v="1.5"/>
    <x v="22"/>
    <x v="0"/>
  </r>
  <r>
    <d v="2017-01-23T00:00:00"/>
    <x v="5"/>
    <x v="6"/>
    <n v="7"/>
    <n v="667.29"/>
    <n v="95.33"/>
    <n v="6"/>
    <n v="7"/>
    <n v="20.43"/>
    <n v="0.1429"/>
    <n v="3.5"/>
    <x v="23"/>
    <x v="0"/>
  </r>
  <r>
    <d v="2017-01-23T00:00:00"/>
    <x v="5"/>
    <x v="12"/>
    <n v="4"/>
    <n v="524.58000000000004"/>
    <n v="131.15"/>
    <n v="4"/>
    <n v="4"/>
    <n v="16.25"/>
    <n v="0"/>
    <n v="4.25"/>
    <x v="44"/>
    <x v="0"/>
  </r>
  <r>
    <d v="2017-01-23T00:00:00"/>
    <x v="5"/>
    <x v="2"/>
    <n v="2"/>
    <n v="274.8"/>
    <n v="137.4"/>
    <n v="1"/>
    <n v="2"/>
    <n v="8"/>
    <n v="0"/>
    <n v="3.67"/>
    <x v="45"/>
    <x v="0"/>
  </r>
  <r>
    <d v="2017-01-23T00:00:00"/>
    <x v="5"/>
    <x v="3"/>
    <n v="13"/>
    <n v="1327.59"/>
    <n v="102.12"/>
    <n v="13"/>
    <n v="13"/>
    <n v="13.67"/>
    <n v="0"/>
    <n v="3.5"/>
    <x v="24"/>
    <x v="0"/>
  </r>
  <r>
    <d v="2017-01-23T00:00:00"/>
    <x v="10"/>
    <x v="3"/>
    <n v="2"/>
    <n v="439.11"/>
    <n v="219.56"/>
    <n v="2"/>
    <n v="2"/>
    <n v="5.5"/>
    <n v="0"/>
    <n v="5"/>
    <x v="70"/>
    <x v="0"/>
  </r>
  <r>
    <d v="2017-01-23T00:00:00"/>
    <x v="11"/>
    <x v="12"/>
    <n v="1"/>
    <n v="2023"/>
    <n v="2023"/>
    <n v="1"/>
    <n v="1"/>
    <n v="14"/>
    <n v="0"/>
    <n v="5"/>
    <x v="71"/>
    <x v="0"/>
  </r>
  <r>
    <d v="2017-01-23T00:00:00"/>
    <x v="0"/>
    <x v="4"/>
    <n v="1"/>
    <n v="394.52"/>
    <n v="394.52"/>
    <n v="1"/>
    <n v="1"/>
    <n v="15"/>
    <n v="0"/>
    <n v="1"/>
    <x v="25"/>
    <x v="0"/>
  </r>
  <r>
    <d v="2017-01-23T00:00:00"/>
    <x v="0"/>
    <x v="11"/>
    <n v="1"/>
    <n v="181"/>
    <n v="181"/>
    <n v="0"/>
    <n v="1"/>
    <m/>
    <m/>
    <n v="2"/>
    <x v="72"/>
    <x v="0"/>
  </r>
  <r>
    <d v="2017-01-23T00:00:00"/>
    <x v="0"/>
    <x v="8"/>
    <n v="3"/>
    <n v="567.39"/>
    <n v="189.13"/>
    <n v="3"/>
    <n v="3"/>
    <n v="14.33"/>
    <n v="0"/>
    <n v="4.67"/>
    <x v="47"/>
    <x v="0"/>
  </r>
  <r>
    <d v="2017-01-23T00:00:00"/>
    <x v="0"/>
    <x v="0"/>
    <n v="5"/>
    <n v="1467.52"/>
    <n v="293.5"/>
    <n v="5"/>
    <n v="5"/>
    <n v="11.6"/>
    <n v="0"/>
    <n v="5"/>
    <x v="0"/>
    <x v="0"/>
  </r>
  <r>
    <d v="2017-01-23T00:00:00"/>
    <x v="0"/>
    <x v="19"/>
    <n v="4"/>
    <n v="763.27"/>
    <n v="190.82"/>
    <n v="2"/>
    <n v="4"/>
    <n v="13.2"/>
    <n v="0"/>
    <n v="2.71"/>
    <x v="73"/>
    <x v="0"/>
  </r>
  <r>
    <d v="2017-01-23T00:00:00"/>
    <x v="0"/>
    <x v="15"/>
    <n v="1"/>
    <n v="144"/>
    <n v="144"/>
    <n v="1"/>
    <n v="1"/>
    <n v="34"/>
    <n v="0"/>
    <n v="4"/>
    <x v="48"/>
    <x v="0"/>
  </r>
  <r>
    <d v="2017-01-23T00:00:00"/>
    <x v="0"/>
    <x v="1"/>
    <n v="2"/>
    <n v="448.4"/>
    <n v="224.2"/>
    <n v="2"/>
    <n v="2"/>
    <n v="8"/>
    <n v="0"/>
    <n v="5"/>
    <x v="1"/>
    <x v="1"/>
  </r>
  <r>
    <d v="2017-01-23T00:00:00"/>
    <x v="0"/>
    <x v="6"/>
    <n v="2"/>
    <n v="637.08000000000004"/>
    <n v="318.54000000000002"/>
    <n v="2"/>
    <n v="2"/>
    <n v="11"/>
    <n v="0"/>
    <n v="4"/>
    <x v="28"/>
    <x v="0"/>
  </r>
  <r>
    <d v="2017-01-23T00:00:00"/>
    <x v="0"/>
    <x v="12"/>
    <n v="4"/>
    <n v="2236"/>
    <n v="559"/>
    <n v="4"/>
    <n v="4"/>
    <n v="9.8000000000000007"/>
    <n v="0"/>
    <n v="5"/>
    <x v="49"/>
    <x v="0"/>
  </r>
  <r>
    <d v="2017-01-23T00:00:00"/>
    <x v="0"/>
    <x v="2"/>
    <n v="2"/>
    <n v="318.48"/>
    <n v="159.24"/>
    <n v="2"/>
    <n v="2"/>
    <n v="66.67"/>
    <n v="0.66669999999999996"/>
    <n v="4.33"/>
    <x v="2"/>
    <x v="0"/>
  </r>
  <r>
    <d v="2017-01-23T00:00:00"/>
    <x v="0"/>
    <x v="13"/>
    <n v="1"/>
    <n v="167.32"/>
    <n v="167.32"/>
    <n v="1"/>
    <n v="1"/>
    <n v="15"/>
    <n v="0"/>
    <n v="5"/>
    <x v="74"/>
    <x v="0"/>
  </r>
  <r>
    <d v="2017-01-23T00:00:00"/>
    <x v="0"/>
    <x v="3"/>
    <n v="18"/>
    <n v="3893.42"/>
    <n v="216.3"/>
    <n v="16"/>
    <n v="18"/>
    <n v="7.72"/>
    <n v="0"/>
    <n v="4.25"/>
    <x v="3"/>
    <x v="0"/>
  </r>
  <r>
    <d v="2017-01-23T00:00:00"/>
    <x v="0"/>
    <x v="21"/>
    <n v="1"/>
    <n v="374.28"/>
    <n v="374.28"/>
    <n v="1"/>
    <n v="1"/>
    <n v="10"/>
    <n v="0"/>
    <n v="5"/>
    <x v="75"/>
    <x v="0"/>
  </r>
  <r>
    <d v="2017-01-23T00:00:00"/>
    <x v="1"/>
    <x v="4"/>
    <n v="4"/>
    <n v="670.87"/>
    <n v="167.72"/>
    <n v="4"/>
    <n v="4"/>
    <n v="13.25"/>
    <n v="0"/>
    <n v="4.75"/>
    <x v="76"/>
    <x v="0"/>
  </r>
  <r>
    <d v="2017-01-23T00:00:00"/>
    <x v="1"/>
    <x v="17"/>
    <n v="1"/>
    <n v="336.56"/>
    <n v="336.56"/>
    <n v="1"/>
    <n v="1"/>
    <n v="19"/>
    <n v="0"/>
    <n v="5"/>
    <x v="77"/>
    <x v="0"/>
  </r>
  <r>
    <d v="2017-01-23T00:00:00"/>
    <x v="1"/>
    <x v="0"/>
    <n v="3"/>
    <n v="521.17999999999995"/>
    <n v="173.73"/>
    <n v="3"/>
    <n v="3"/>
    <n v="11.5"/>
    <n v="0"/>
    <n v="3"/>
    <x v="4"/>
    <x v="0"/>
  </r>
  <r>
    <d v="2017-01-23T00:00:00"/>
    <x v="1"/>
    <x v="10"/>
    <n v="1"/>
    <n v="328.35"/>
    <n v="328.35"/>
    <n v="1"/>
    <n v="1"/>
    <n v="13"/>
    <n v="0"/>
    <n v="5"/>
    <x v="78"/>
    <x v="0"/>
  </r>
  <r>
    <d v="2017-01-23T00:00:00"/>
    <x v="1"/>
    <x v="1"/>
    <n v="1"/>
    <n v="367.99"/>
    <n v="367.99"/>
    <n v="1"/>
    <n v="1"/>
    <n v="13"/>
    <n v="0"/>
    <n v="5"/>
    <x v="79"/>
    <x v="0"/>
  </r>
  <r>
    <d v="2017-01-23T00:00:00"/>
    <x v="1"/>
    <x v="6"/>
    <n v="3"/>
    <n v="579.52"/>
    <n v="193.17"/>
    <n v="3"/>
    <n v="3"/>
    <n v="2.33"/>
    <n v="0"/>
    <n v="5"/>
    <x v="51"/>
    <x v="1"/>
  </r>
  <r>
    <d v="2017-01-23T00:00:00"/>
    <x v="1"/>
    <x v="22"/>
    <n v="1"/>
    <n v="125.09"/>
    <n v="125.09"/>
    <n v="1"/>
    <n v="1"/>
    <n v="45"/>
    <n v="0"/>
    <n v="2"/>
    <x v="80"/>
    <x v="0"/>
  </r>
  <r>
    <d v="2017-01-23T00:00:00"/>
    <x v="1"/>
    <x v="12"/>
    <n v="4"/>
    <n v="945.13"/>
    <n v="236.28"/>
    <n v="4"/>
    <n v="4"/>
    <n v="16.75"/>
    <n v="0"/>
    <n v="5"/>
    <x v="52"/>
    <x v="0"/>
  </r>
  <r>
    <d v="2017-01-23T00:00:00"/>
    <x v="1"/>
    <x v="2"/>
    <n v="1"/>
    <n v="137.5"/>
    <n v="137.5"/>
    <n v="1"/>
    <n v="1"/>
    <n v="15"/>
    <n v="0"/>
    <n v="5"/>
    <x v="81"/>
    <x v="0"/>
  </r>
  <r>
    <d v="2017-01-23T00:00:00"/>
    <x v="1"/>
    <x v="3"/>
    <n v="13"/>
    <n v="2367.0100000000002"/>
    <n v="182.08"/>
    <n v="13"/>
    <n v="13"/>
    <n v="11.54"/>
    <n v="0"/>
    <n v="4.38"/>
    <x v="53"/>
    <x v="0"/>
  </r>
  <r>
    <d v="2017-01-23T00:00:00"/>
    <x v="1"/>
    <x v="21"/>
    <n v="1"/>
    <n v="302.58"/>
    <n v="302.58"/>
    <n v="1"/>
    <n v="1"/>
    <n v="17"/>
    <n v="0"/>
    <n v="4"/>
    <x v="82"/>
    <x v="0"/>
  </r>
  <r>
    <d v="2017-01-23T00:00:00"/>
    <x v="6"/>
    <x v="9"/>
    <n v="1"/>
    <n v="239.48"/>
    <n v="239.48"/>
    <n v="1"/>
    <n v="1"/>
    <n v="69"/>
    <n v="1"/>
    <n v="1"/>
    <x v="83"/>
    <x v="0"/>
  </r>
  <r>
    <d v="2017-01-23T00:00:00"/>
    <x v="6"/>
    <x v="0"/>
    <n v="1"/>
    <n v="62.7"/>
    <n v="62.7"/>
    <n v="1"/>
    <n v="1"/>
    <n v="13"/>
    <n v="0"/>
    <n v="5"/>
    <x v="84"/>
    <x v="0"/>
  </r>
  <r>
    <d v="2017-01-23T00:00:00"/>
    <x v="6"/>
    <x v="19"/>
    <n v="1"/>
    <n v="476.34"/>
    <n v="476.34"/>
    <n v="1"/>
    <n v="1"/>
    <n v="12"/>
    <n v="0"/>
    <n v="3"/>
    <x v="85"/>
    <x v="0"/>
  </r>
  <r>
    <d v="2017-01-23T00:00:00"/>
    <x v="6"/>
    <x v="10"/>
    <n v="1"/>
    <n v="69.45"/>
    <n v="69.45"/>
    <n v="1"/>
    <n v="1"/>
    <n v="14"/>
    <n v="0"/>
    <n v="5"/>
    <x v="86"/>
    <x v="0"/>
  </r>
  <r>
    <d v="2017-01-23T00:00:00"/>
    <x v="6"/>
    <x v="3"/>
    <n v="1"/>
    <n v="103.91"/>
    <n v="103.91"/>
    <n v="1"/>
    <n v="1"/>
    <n v="10"/>
    <n v="0"/>
    <n v="5"/>
    <x v="54"/>
    <x v="0"/>
  </r>
  <r>
    <d v="2017-01-23T00:00:00"/>
    <x v="7"/>
    <x v="4"/>
    <n v="2"/>
    <n v="248.41"/>
    <n v="124.21"/>
    <n v="2"/>
    <n v="2"/>
    <n v="13.5"/>
    <n v="0"/>
    <n v="4.5"/>
    <x v="87"/>
    <x v="0"/>
  </r>
  <r>
    <d v="2017-01-23T00:00:00"/>
    <x v="7"/>
    <x v="8"/>
    <n v="1"/>
    <n v="53"/>
    <n v="53"/>
    <n v="1"/>
    <n v="1"/>
    <n v="12"/>
    <n v="0"/>
    <n v="5"/>
    <x v="88"/>
    <x v="0"/>
  </r>
  <r>
    <d v="2017-01-23T00:00:00"/>
    <x v="7"/>
    <x v="17"/>
    <n v="1"/>
    <n v="99.67"/>
    <n v="99.67"/>
    <n v="1"/>
    <n v="1"/>
    <n v="14"/>
    <n v="0"/>
    <n v="5"/>
    <x v="89"/>
    <x v="0"/>
  </r>
  <r>
    <d v="2017-01-23T00:00:00"/>
    <x v="7"/>
    <x v="0"/>
    <n v="3"/>
    <n v="378.86"/>
    <n v="126.29"/>
    <n v="3"/>
    <n v="3"/>
    <n v="14"/>
    <n v="0"/>
    <n v="4.67"/>
    <x v="31"/>
    <x v="0"/>
  </r>
  <r>
    <d v="2017-01-23T00:00:00"/>
    <x v="7"/>
    <x v="19"/>
    <n v="1"/>
    <n v="164.1"/>
    <n v="164.1"/>
    <n v="1"/>
    <n v="1"/>
    <n v="21"/>
    <n v="0"/>
    <n v="5"/>
    <x v="90"/>
    <x v="0"/>
  </r>
  <r>
    <d v="2017-01-23T00:00:00"/>
    <x v="7"/>
    <x v="6"/>
    <n v="2"/>
    <n v="535.91"/>
    <n v="267.95999999999998"/>
    <n v="2"/>
    <n v="2"/>
    <n v="11"/>
    <n v="0"/>
    <n v="4.67"/>
    <x v="56"/>
    <x v="0"/>
  </r>
  <r>
    <d v="2017-01-23T00:00:00"/>
    <x v="7"/>
    <x v="7"/>
    <n v="1"/>
    <n v="157.99"/>
    <n v="157.99"/>
    <n v="1"/>
    <n v="1"/>
    <n v="10"/>
    <n v="0"/>
    <n v="5"/>
    <x v="91"/>
    <x v="0"/>
  </r>
  <r>
    <d v="2017-01-23T00:00:00"/>
    <x v="7"/>
    <x v="3"/>
    <n v="12"/>
    <n v="1457.57"/>
    <n v="121.46"/>
    <n v="12"/>
    <n v="12"/>
    <n v="11.64"/>
    <n v="0"/>
    <n v="4.29"/>
    <x v="33"/>
    <x v="0"/>
  </r>
  <r>
    <d v="2017-01-23T00:00:00"/>
    <x v="2"/>
    <x v="23"/>
    <n v="1"/>
    <n v="159.94"/>
    <n v="159.94"/>
    <n v="1"/>
    <n v="1"/>
    <n v="15"/>
    <n v="0"/>
    <n v="1"/>
    <x v="92"/>
    <x v="0"/>
  </r>
  <r>
    <d v="2017-01-23T00:00:00"/>
    <x v="2"/>
    <x v="4"/>
    <n v="8"/>
    <n v="1668.54"/>
    <n v="208.57"/>
    <n v="7"/>
    <n v="8"/>
    <n v="14.09"/>
    <n v="0"/>
    <n v="3.67"/>
    <x v="5"/>
    <x v="0"/>
  </r>
  <r>
    <d v="2017-01-23T00:00:00"/>
    <x v="2"/>
    <x v="11"/>
    <n v="2"/>
    <n v="199.55"/>
    <n v="99.78"/>
    <n v="2"/>
    <n v="2"/>
    <n v="20"/>
    <n v="0"/>
    <n v="5"/>
    <x v="34"/>
    <x v="0"/>
  </r>
  <r>
    <d v="2017-01-23T00:00:00"/>
    <x v="2"/>
    <x v="9"/>
    <n v="3"/>
    <n v="1041.32"/>
    <n v="347.11"/>
    <n v="3"/>
    <n v="3"/>
    <n v="16.670000000000002"/>
    <n v="0"/>
    <n v="3.67"/>
    <x v="35"/>
    <x v="0"/>
  </r>
  <r>
    <d v="2017-01-23T00:00:00"/>
    <x v="2"/>
    <x v="5"/>
    <n v="3"/>
    <n v="991.93"/>
    <n v="330.64"/>
    <n v="2"/>
    <n v="3"/>
    <n v="15"/>
    <n v="0"/>
    <n v="3"/>
    <x v="6"/>
    <x v="0"/>
  </r>
  <r>
    <d v="2017-01-23T00:00:00"/>
    <x v="2"/>
    <x v="8"/>
    <n v="6"/>
    <n v="2054.8200000000002"/>
    <n v="342.47"/>
    <n v="6"/>
    <n v="6"/>
    <n v="12"/>
    <n v="0"/>
    <n v="3.5"/>
    <x v="58"/>
    <x v="0"/>
  </r>
  <r>
    <d v="2017-01-23T00:00:00"/>
    <x v="2"/>
    <x v="17"/>
    <n v="3"/>
    <n v="202.72"/>
    <n v="67.569999999999993"/>
    <n v="3"/>
    <n v="3"/>
    <n v="32.67"/>
    <n v="0.33329999999999999"/>
    <n v="3.67"/>
    <x v="59"/>
    <x v="0"/>
  </r>
  <r>
    <d v="2017-01-23T00:00:00"/>
    <x v="2"/>
    <x v="0"/>
    <n v="21"/>
    <n v="3473.86"/>
    <n v="165.42"/>
    <n v="20"/>
    <n v="21"/>
    <n v="11.09"/>
    <n v="0"/>
    <n v="4.17"/>
    <x v="7"/>
    <x v="0"/>
  </r>
  <r>
    <d v="2017-01-23T00:00:00"/>
    <x v="2"/>
    <x v="19"/>
    <n v="3"/>
    <n v="543.77"/>
    <n v="181.26"/>
    <n v="3"/>
    <n v="3"/>
    <n v="17.75"/>
    <n v="0"/>
    <n v="2.5"/>
    <x v="61"/>
    <x v="0"/>
  </r>
  <r>
    <d v="2017-01-23T00:00:00"/>
    <x v="2"/>
    <x v="10"/>
    <n v="2"/>
    <n v="1042.92"/>
    <n v="521.46"/>
    <n v="1"/>
    <n v="2"/>
    <n v="17"/>
    <n v="0"/>
    <n v="4"/>
    <x v="36"/>
    <x v="0"/>
  </r>
  <r>
    <d v="2017-01-23T00:00:00"/>
    <x v="2"/>
    <x v="15"/>
    <n v="1"/>
    <n v="86.9"/>
    <n v="86.9"/>
    <n v="1"/>
    <n v="1"/>
    <n v="23"/>
    <n v="0"/>
    <n v="4"/>
    <x v="62"/>
    <x v="0"/>
  </r>
  <r>
    <d v="2017-01-23T00:00:00"/>
    <x v="2"/>
    <x v="20"/>
    <n v="2"/>
    <n v="849.69"/>
    <n v="424.85"/>
    <n v="2"/>
    <n v="2"/>
    <n v="17"/>
    <n v="0"/>
    <n v="5"/>
    <x v="63"/>
    <x v="0"/>
  </r>
  <r>
    <d v="2017-01-23T00:00:00"/>
    <x v="2"/>
    <x v="1"/>
    <n v="11"/>
    <n v="872.63"/>
    <n v="79.33"/>
    <n v="11"/>
    <n v="11"/>
    <n v="13.58"/>
    <n v="8.3299999999999999E-2"/>
    <n v="3.5"/>
    <x v="8"/>
    <x v="0"/>
  </r>
  <r>
    <d v="2017-01-23T00:00:00"/>
    <x v="2"/>
    <x v="6"/>
    <n v="21"/>
    <n v="4600.3500000000004"/>
    <n v="219.06"/>
    <n v="20"/>
    <n v="21"/>
    <n v="14.8"/>
    <n v="0.04"/>
    <n v="3.46"/>
    <x v="9"/>
    <x v="0"/>
  </r>
  <r>
    <d v="2017-01-23T00:00:00"/>
    <x v="2"/>
    <x v="22"/>
    <n v="2"/>
    <n v="700.42"/>
    <n v="350.21"/>
    <n v="2"/>
    <n v="2"/>
    <n v="20"/>
    <n v="0"/>
    <n v="3.5"/>
    <x v="93"/>
    <x v="0"/>
  </r>
  <r>
    <d v="2017-01-23T00:00:00"/>
    <x v="2"/>
    <x v="12"/>
    <n v="23"/>
    <n v="2891.26"/>
    <n v="125.71"/>
    <n v="23"/>
    <n v="23"/>
    <n v="12.32"/>
    <n v="0.04"/>
    <n v="4.3600000000000003"/>
    <x v="37"/>
    <x v="0"/>
  </r>
  <r>
    <d v="2017-01-23T00:00:00"/>
    <x v="2"/>
    <x v="2"/>
    <n v="5"/>
    <n v="821.99"/>
    <n v="164.4"/>
    <n v="4"/>
    <n v="5"/>
    <n v="16.5"/>
    <n v="0"/>
    <n v="3.8"/>
    <x v="38"/>
    <x v="0"/>
  </r>
  <r>
    <d v="2017-01-23T00:00:00"/>
    <x v="2"/>
    <x v="3"/>
    <n v="78"/>
    <n v="12461.95"/>
    <n v="159.77000000000001"/>
    <n v="75"/>
    <n v="78"/>
    <n v="10.3"/>
    <n v="2.0400000000000001E-2"/>
    <n v="4.12"/>
    <x v="11"/>
    <x v="1"/>
  </r>
  <r>
    <d v="2017-01-30T00:00:00"/>
    <x v="12"/>
    <x v="23"/>
    <n v="1"/>
    <n v="984.26"/>
    <n v="984.26"/>
    <n v="1"/>
    <n v="1"/>
    <n v="91"/>
    <n v="1"/>
    <n v="1"/>
    <x v="94"/>
    <x v="0"/>
  </r>
  <r>
    <d v="2017-01-30T00:00:00"/>
    <x v="3"/>
    <x v="23"/>
    <n v="1"/>
    <n v="294.42"/>
    <n v="294.42"/>
    <n v="1"/>
    <n v="1"/>
    <n v="16"/>
    <n v="0"/>
    <n v="5"/>
    <x v="95"/>
    <x v="0"/>
  </r>
  <r>
    <d v="2017-01-30T00:00:00"/>
    <x v="3"/>
    <x v="4"/>
    <n v="1"/>
    <n v="143.65"/>
    <n v="143.65"/>
    <n v="1"/>
    <n v="1"/>
    <n v="11"/>
    <n v="0"/>
    <n v="5"/>
    <x v="96"/>
    <x v="1"/>
  </r>
  <r>
    <d v="2017-01-30T00:00:00"/>
    <x v="3"/>
    <x v="9"/>
    <n v="1"/>
    <n v="137.83000000000001"/>
    <n v="137.83000000000001"/>
    <n v="0"/>
    <n v="1"/>
    <m/>
    <m/>
    <n v="1"/>
    <x v="97"/>
    <x v="0"/>
  </r>
  <r>
    <d v="2017-01-30T00:00:00"/>
    <x v="3"/>
    <x v="6"/>
    <n v="2"/>
    <n v="424.42"/>
    <n v="212.21"/>
    <n v="2"/>
    <n v="2"/>
    <n v="10"/>
    <n v="0"/>
    <n v="3"/>
    <x v="64"/>
    <x v="0"/>
  </r>
  <r>
    <d v="2017-01-30T00:00:00"/>
    <x v="3"/>
    <x v="3"/>
    <n v="1"/>
    <n v="140.28"/>
    <n v="140.28"/>
    <n v="1"/>
    <n v="1"/>
    <n v="10"/>
    <n v="0"/>
    <n v="5"/>
    <x v="14"/>
    <x v="0"/>
  </r>
  <r>
    <d v="2017-01-30T00:00:00"/>
    <x v="9"/>
    <x v="11"/>
    <n v="1"/>
    <n v="167.1"/>
    <n v="167.1"/>
    <n v="1"/>
    <n v="1"/>
    <n v="8"/>
    <n v="0"/>
    <n v="5"/>
    <x v="98"/>
    <x v="1"/>
  </r>
  <r>
    <d v="2017-01-30T00:00:00"/>
    <x v="9"/>
    <x v="22"/>
    <n v="1"/>
    <n v="637.80999999999995"/>
    <n v="637.80999999999995"/>
    <n v="1"/>
    <n v="1"/>
    <n v="26"/>
    <n v="0"/>
    <n v="5"/>
    <x v="99"/>
    <x v="0"/>
  </r>
  <r>
    <d v="2017-01-30T00:00:00"/>
    <x v="8"/>
    <x v="19"/>
    <n v="1"/>
    <n v="121.05"/>
    <n v="121.05"/>
    <n v="1"/>
    <n v="1"/>
    <n v="30"/>
    <n v="0"/>
    <n v="2"/>
    <x v="100"/>
    <x v="0"/>
  </r>
  <r>
    <d v="2017-01-30T00:00:00"/>
    <x v="13"/>
    <x v="1"/>
    <n v="1"/>
    <n v="47.8"/>
    <n v="47.8"/>
    <n v="1"/>
    <n v="1"/>
    <n v="14"/>
    <n v="0"/>
    <n v="5"/>
    <x v="101"/>
    <x v="0"/>
  </r>
  <r>
    <d v="2017-01-30T00:00:00"/>
    <x v="5"/>
    <x v="4"/>
    <n v="4"/>
    <n v="718.03"/>
    <n v="179.51"/>
    <n v="4"/>
    <n v="4"/>
    <n v="55.25"/>
    <n v="0.5"/>
    <n v="3.5"/>
    <x v="41"/>
    <x v="0"/>
  </r>
  <r>
    <d v="2017-01-30T00:00:00"/>
    <x v="5"/>
    <x v="5"/>
    <n v="3"/>
    <n v="319.07"/>
    <n v="106.36"/>
    <n v="3"/>
    <n v="3"/>
    <n v="19.8"/>
    <n v="0.2"/>
    <n v="1.8"/>
    <x v="42"/>
    <x v="0"/>
  </r>
  <r>
    <d v="2017-01-30T00:00:00"/>
    <x v="5"/>
    <x v="0"/>
    <n v="14"/>
    <n v="1891.47"/>
    <n v="135.11000000000001"/>
    <n v="14"/>
    <n v="14"/>
    <n v="9.14"/>
    <n v="0"/>
    <n v="4.79"/>
    <x v="21"/>
    <x v="1"/>
  </r>
  <r>
    <d v="2017-01-30T00:00:00"/>
    <x v="5"/>
    <x v="10"/>
    <n v="1"/>
    <n v="193.3"/>
    <n v="193.3"/>
    <n v="1"/>
    <n v="1"/>
    <n v="11"/>
    <n v="0"/>
    <n v="5"/>
    <x v="69"/>
    <x v="0"/>
  </r>
  <r>
    <d v="2017-01-30T00:00:00"/>
    <x v="5"/>
    <x v="15"/>
    <n v="1"/>
    <n v="70.790000000000006"/>
    <n v="70.790000000000006"/>
    <n v="1"/>
    <n v="1"/>
    <n v="12"/>
    <n v="0"/>
    <n v="5"/>
    <x v="102"/>
    <x v="0"/>
  </r>
  <r>
    <d v="2017-01-30T00:00:00"/>
    <x v="5"/>
    <x v="1"/>
    <n v="4"/>
    <n v="399.76"/>
    <n v="99.94"/>
    <n v="4"/>
    <n v="4"/>
    <n v="13"/>
    <n v="0"/>
    <n v="4.4000000000000004"/>
    <x v="22"/>
    <x v="0"/>
  </r>
  <r>
    <d v="2017-01-30T00:00:00"/>
    <x v="5"/>
    <x v="6"/>
    <n v="10"/>
    <n v="861.74"/>
    <n v="86.17"/>
    <n v="10"/>
    <n v="10"/>
    <n v="9.5500000000000007"/>
    <n v="0"/>
    <n v="4.6399999999999997"/>
    <x v="23"/>
    <x v="0"/>
  </r>
  <r>
    <d v="2017-01-30T00:00:00"/>
    <x v="5"/>
    <x v="24"/>
    <n v="1"/>
    <n v="55.87"/>
    <n v="55.87"/>
    <n v="1"/>
    <n v="1"/>
    <n v="12"/>
    <n v="0"/>
    <n v="5"/>
    <x v="103"/>
    <x v="0"/>
  </r>
  <r>
    <d v="2017-01-30T00:00:00"/>
    <x v="5"/>
    <x v="12"/>
    <n v="5"/>
    <n v="2609.88"/>
    <n v="521.98"/>
    <n v="5"/>
    <n v="5"/>
    <n v="15.2"/>
    <n v="0"/>
    <n v="3.6"/>
    <x v="44"/>
    <x v="0"/>
  </r>
  <r>
    <d v="2017-01-30T00:00:00"/>
    <x v="5"/>
    <x v="2"/>
    <n v="3"/>
    <n v="497.46"/>
    <n v="165.82"/>
    <n v="3"/>
    <n v="3"/>
    <n v="14"/>
    <n v="0"/>
    <n v="3.4"/>
    <x v="45"/>
    <x v="0"/>
  </r>
  <r>
    <d v="2017-01-30T00:00:00"/>
    <x v="5"/>
    <x v="13"/>
    <n v="1"/>
    <n v="1047.32"/>
    <n v="1047.32"/>
    <n v="1"/>
    <n v="1"/>
    <n v="18"/>
    <n v="0"/>
    <n v="5"/>
    <x v="104"/>
    <x v="0"/>
  </r>
  <r>
    <d v="2017-01-30T00:00:00"/>
    <x v="5"/>
    <x v="3"/>
    <n v="16"/>
    <n v="1572.05"/>
    <n v="98.25"/>
    <n v="16"/>
    <n v="16"/>
    <n v="12.06"/>
    <n v="5.8799999999999998E-2"/>
    <n v="4.47"/>
    <x v="24"/>
    <x v="0"/>
  </r>
  <r>
    <d v="2017-01-30T00:00:00"/>
    <x v="14"/>
    <x v="6"/>
    <n v="1"/>
    <n v="412.12"/>
    <n v="412.12"/>
    <n v="1"/>
    <n v="1"/>
    <n v="13"/>
    <n v="0"/>
    <n v="5"/>
    <x v="105"/>
    <x v="0"/>
  </r>
  <r>
    <d v="2017-01-30T00:00:00"/>
    <x v="11"/>
    <x v="3"/>
    <n v="1"/>
    <n v="124.35"/>
    <n v="124.35"/>
    <n v="1"/>
    <n v="1"/>
    <n v="10"/>
    <n v="0"/>
    <n v="5"/>
    <x v="106"/>
    <x v="0"/>
  </r>
  <r>
    <d v="2017-01-30T00:00:00"/>
    <x v="0"/>
    <x v="23"/>
    <n v="1"/>
    <n v="378.09"/>
    <n v="378.09"/>
    <n v="1"/>
    <n v="1"/>
    <n v="14"/>
    <n v="0"/>
    <n v="5"/>
    <x v="107"/>
    <x v="0"/>
  </r>
  <r>
    <d v="2017-01-30T00:00:00"/>
    <x v="0"/>
    <x v="25"/>
    <n v="1"/>
    <n v="370.29"/>
    <n v="370.29"/>
    <n v="1"/>
    <n v="1"/>
    <n v="27"/>
    <n v="0"/>
    <n v="4"/>
    <x v="108"/>
    <x v="0"/>
  </r>
  <r>
    <d v="2017-01-30T00:00:00"/>
    <x v="0"/>
    <x v="26"/>
    <n v="1"/>
    <n v="383.05"/>
    <n v="383.05"/>
    <n v="1"/>
    <n v="1"/>
    <n v="19"/>
    <n v="0"/>
    <n v="5"/>
    <x v="109"/>
    <x v="0"/>
  </r>
  <r>
    <d v="2017-01-30T00:00:00"/>
    <x v="0"/>
    <x v="11"/>
    <n v="1"/>
    <n v="98.44"/>
    <n v="98.44"/>
    <n v="1"/>
    <n v="1"/>
    <n v="8"/>
    <n v="0"/>
    <n v="5"/>
    <x v="72"/>
    <x v="0"/>
  </r>
  <r>
    <d v="2017-01-30T00:00:00"/>
    <x v="0"/>
    <x v="9"/>
    <n v="1"/>
    <n v="260"/>
    <n v="260"/>
    <n v="1"/>
    <n v="1"/>
    <n v="15"/>
    <n v="0"/>
    <n v="5"/>
    <x v="26"/>
    <x v="0"/>
  </r>
  <r>
    <d v="2017-01-30T00:00:00"/>
    <x v="0"/>
    <x v="5"/>
    <n v="1"/>
    <n v="232"/>
    <n v="232"/>
    <n v="1"/>
    <n v="1"/>
    <n v="20"/>
    <n v="0"/>
    <n v="5"/>
    <x v="46"/>
    <x v="0"/>
  </r>
  <r>
    <d v="2017-01-30T00:00:00"/>
    <x v="0"/>
    <x v="0"/>
    <n v="9"/>
    <n v="2587"/>
    <n v="287.44"/>
    <n v="8"/>
    <n v="9"/>
    <n v="11.73"/>
    <n v="0"/>
    <n v="3.25"/>
    <x v="0"/>
    <x v="0"/>
  </r>
  <r>
    <d v="2017-01-30T00:00:00"/>
    <x v="0"/>
    <x v="10"/>
    <n v="2"/>
    <n v="4249.3500000000004"/>
    <n v="2124.6799999999998"/>
    <n v="2"/>
    <n v="2"/>
    <n v="8"/>
    <n v="0"/>
    <n v="5"/>
    <x v="27"/>
    <x v="0"/>
  </r>
  <r>
    <d v="2017-01-30T00:00:00"/>
    <x v="0"/>
    <x v="14"/>
    <n v="1"/>
    <n v="378.61"/>
    <n v="378.61"/>
    <n v="1"/>
    <n v="1"/>
    <n v="13"/>
    <n v="0"/>
    <n v="4"/>
    <x v="110"/>
    <x v="0"/>
  </r>
  <r>
    <d v="2017-01-30T00:00:00"/>
    <x v="0"/>
    <x v="15"/>
    <n v="1"/>
    <n v="240.89"/>
    <n v="240.89"/>
    <n v="1"/>
    <n v="1"/>
    <n v="43"/>
    <n v="1"/>
    <n v="1"/>
    <x v="48"/>
    <x v="0"/>
  </r>
  <r>
    <d v="2017-01-30T00:00:00"/>
    <x v="0"/>
    <x v="1"/>
    <n v="3"/>
    <n v="800.46"/>
    <n v="266.82"/>
    <n v="2"/>
    <n v="3"/>
    <n v="10"/>
    <n v="0"/>
    <n v="3"/>
    <x v="1"/>
    <x v="1"/>
  </r>
  <r>
    <d v="2017-01-30T00:00:00"/>
    <x v="0"/>
    <x v="6"/>
    <n v="4"/>
    <n v="534.16999999999996"/>
    <n v="133.54"/>
    <n v="4"/>
    <n v="3"/>
    <n v="8"/>
    <n v="0"/>
    <n v="4.33"/>
    <x v="28"/>
    <x v="0"/>
  </r>
  <r>
    <d v="2017-01-30T00:00:00"/>
    <x v="0"/>
    <x v="12"/>
    <n v="7"/>
    <n v="2001.77"/>
    <n v="285.97000000000003"/>
    <n v="6"/>
    <n v="7"/>
    <n v="12.5"/>
    <n v="0"/>
    <n v="3.75"/>
    <x v="49"/>
    <x v="0"/>
  </r>
  <r>
    <d v="2017-01-30T00:00:00"/>
    <x v="0"/>
    <x v="2"/>
    <n v="1"/>
    <n v="219.07"/>
    <n v="219.07"/>
    <n v="1"/>
    <n v="1"/>
    <n v="4"/>
    <n v="0"/>
    <n v="1"/>
    <x v="2"/>
    <x v="0"/>
  </r>
  <r>
    <d v="2017-01-30T00:00:00"/>
    <x v="0"/>
    <x v="13"/>
    <n v="1"/>
    <n v="134.77000000000001"/>
    <n v="134.77000000000001"/>
    <n v="1"/>
    <n v="1"/>
    <n v="25"/>
    <n v="0"/>
    <n v="5"/>
    <x v="74"/>
    <x v="0"/>
  </r>
  <r>
    <d v="2017-01-30T00:00:00"/>
    <x v="0"/>
    <x v="3"/>
    <n v="20"/>
    <n v="3898.97"/>
    <n v="194.95"/>
    <n v="19"/>
    <n v="19"/>
    <n v="9.9600000000000009"/>
    <n v="4.3499999999999997E-2"/>
    <n v="4.04"/>
    <x v="3"/>
    <x v="0"/>
  </r>
  <r>
    <d v="2017-01-30T00:00:00"/>
    <x v="1"/>
    <x v="4"/>
    <n v="2"/>
    <n v="236.06"/>
    <n v="118.03"/>
    <n v="2"/>
    <n v="2"/>
    <n v="13.5"/>
    <n v="0"/>
    <n v="4.5"/>
    <x v="76"/>
    <x v="0"/>
  </r>
  <r>
    <d v="2017-01-30T00:00:00"/>
    <x v="1"/>
    <x v="0"/>
    <n v="5"/>
    <n v="634.37"/>
    <n v="126.87"/>
    <n v="5"/>
    <n v="5"/>
    <n v="13.83"/>
    <n v="0"/>
    <n v="4.33"/>
    <x v="4"/>
    <x v="0"/>
  </r>
  <r>
    <d v="2017-01-30T00:00:00"/>
    <x v="1"/>
    <x v="15"/>
    <n v="1"/>
    <n v="151.26"/>
    <n v="151.26"/>
    <n v="1"/>
    <n v="1"/>
    <n v="18"/>
    <n v="0"/>
    <n v="5"/>
    <x v="111"/>
    <x v="0"/>
  </r>
  <r>
    <d v="2017-01-30T00:00:00"/>
    <x v="1"/>
    <x v="6"/>
    <n v="11"/>
    <n v="2061.1"/>
    <n v="187.37"/>
    <n v="11"/>
    <n v="10"/>
    <n v="6.77"/>
    <n v="0"/>
    <n v="4.58"/>
    <x v="51"/>
    <x v="1"/>
  </r>
  <r>
    <d v="2017-01-30T00:00:00"/>
    <x v="1"/>
    <x v="12"/>
    <n v="1"/>
    <n v="155.5"/>
    <n v="155.5"/>
    <n v="1"/>
    <n v="1"/>
    <n v="17"/>
    <n v="0"/>
    <n v="5"/>
    <x v="52"/>
    <x v="0"/>
  </r>
  <r>
    <d v="2017-01-30T00:00:00"/>
    <x v="1"/>
    <x v="2"/>
    <n v="1"/>
    <n v="76.02"/>
    <n v="76.02"/>
    <n v="1"/>
    <n v="1"/>
    <n v="20"/>
    <n v="0"/>
    <n v="4"/>
    <x v="81"/>
    <x v="0"/>
  </r>
  <r>
    <d v="2017-01-30T00:00:00"/>
    <x v="1"/>
    <x v="13"/>
    <n v="1"/>
    <n v="80.77"/>
    <n v="80.77"/>
    <n v="1"/>
    <n v="1"/>
    <n v="14"/>
    <n v="0"/>
    <n v="5"/>
    <x v="112"/>
    <x v="0"/>
  </r>
  <r>
    <d v="2017-01-30T00:00:00"/>
    <x v="1"/>
    <x v="3"/>
    <n v="12"/>
    <n v="1499.57"/>
    <n v="124.96"/>
    <n v="10"/>
    <n v="12"/>
    <n v="13.36"/>
    <n v="0"/>
    <n v="3.62"/>
    <x v="53"/>
    <x v="0"/>
  </r>
  <r>
    <d v="2017-01-30T00:00:00"/>
    <x v="6"/>
    <x v="4"/>
    <n v="1"/>
    <n v="56.83"/>
    <n v="56.83"/>
    <n v="1"/>
    <n v="1"/>
    <n v="13"/>
    <n v="0"/>
    <n v="5"/>
    <x v="113"/>
    <x v="0"/>
  </r>
  <r>
    <d v="2017-01-30T00:00:00"/>
    <x v="6"/>
    <x v="11"/>
    <n v="1"/>
    <n v="149.9"/>
    <n v="149.9"/>
    <n v="1"/>
    <n v="1"/>
    <n v="14"/>
    <n v="0"/>
    <n v="4"/>
    <x v="114"/>
    <x v="0"/>
  </r>
  <r>
    <d v="2017-01-30T00:00:00"/>
    <x v="6"/>
    <x v="0"/>
    <n v="1"/>
    <n v="113.01"/>
    <n v="113.01"/>
    <n v="1"/>
    <n v="1"/>
    <n v="6"/>
    <n v="0"/>
    <n v="5"/>
    <x v="84"/>
    <x v="0"/>
  </r>
  <r>
    <d v="2017-01-30T00:00:00"/>
    <x v="6"/>
    <x v="20"/>
    <n v="1"/>
    <n v="157.94"/>
    <n v="157.94"/>
    <n v="1"/>
    <n v="1"/>
    <n v="18"/>
    <n v="0"/>
    <n v="3"/>
    <x v="115"/>
    <x v="0"/>
  </r>
  <r>
    <d v="2017-01-30T00:00:00"/>
    <x v="6"/>
    <x v="1"/>
    <n v="1"/>
    <n v="34.42"/>
    <n v="34.42"/>
    <n v="1"/>
    <n v="1"/>
    <n v="7"/>
    <n v="0"/>
    <n v="3"/>
    <x v="116"/>
    <x v="0"/>
  </r>
  <r>
    <d v="2017-01-30T00:00:00"/>
    <x v="6"/>
    <x v="6"/>
    <n v="1"/>
    <n v="119.36"/>
    <n v="119.36"/>
    <n v="1"/>
    <n v="1"/>
    <n v="7"/>
    <n v="0"/>
    <n v="4"/>
    <x v="117"/>
    <x v="0"/>
  </r>
  <r>
    <d v="2017-01-30T00:00:00"/>
    <x v="6"/>
    <x v="12"/>
    <n v="1"/>
    <n v="609.24"/>
    <n v="609.24"/>
    <n v="1"/>
    <n v="1"/>
    <n v="8"/>
    <n v="0"/>
    <n v="5"/>
    <x v="118"/>
    <x v="1"/>
  </r>
  <r>
    <d v="2017-01-30T00:00:00"/>
    <x v="6"/>
    <x v="3"/>
    <n v="2"/>
    <n v="116.07"/>
    <n v="58.04"/>
    <n v="1"/>
    <n v="2"/>
    <n v="6"/>
    <n v="0"/>
    <n v="3"/>
    <x v="54"/>
    <x v="0"/>
  </r>
  <r>
    <d v="2017-01-30T00:00:00"/>
    <x v="7"/>
    <x v="4"/>
    <n v="1"/>
    <n v="86.39"/>
    <n v="86.39"/>
    <n v="1"/>
    <n v="1"/>
    <n v="15"/>
    <n v="0"/>
    <n v="1"/>
    <x v="87"/>
    <x v="0"/>
  </r>
  <r>
    <d v="2017-01-30T00:00:00"/>
    <x v="7"/>
    <x v="8"/>
    <n v="1"/>
    <n v="783"/>
    <n v="783"/>
    <n v="1"/>
    <n v="1"/>
    <n v="15"/>
    <n v="0"/>
    <n v="5"/>
    <x v="88"/>
    <x v="0"/>
  </r>
  <r>
    <d v="2017-01-30T00:00:00"/>
    <x v="7"/>
    <x v="0"/>
    <n v="1"/>
    <n v="56.18"/>
    <n v="56.18"/>
    <n v="1"/>
    <n v="1"/>
    <n v="14"/>
    <n v="0"/>
    <n v="5"/>
    <x v="31"/>
    <x v="0"/>
  </r>
  <r>
    <d v="2017-01-30T00:00:00"/>
    <x v="7"/>
    <x v="14"/>
    <n v="1"/>
    <n v="140.34"/>
    <n v="140.34"/>
    <n v="1"/>
    <n v="1"/>
    <n v="16"/>
    <n v="0"/>
    <n v="5"/>
    <x v="119"/>
    <x v="0"/>
  </r>
  <r>
    <d v="2017-01-30T00:00:00"/>
    <x v="7"/>
    <x v="1"/>
    <n v="5"/>
    <n v="672.2"/>
    <n v="134.44"/>
    <n v="5"/>
    <n v="5"/>
    <n v="9.83"/>
    <n v="0"/>
    <n v="4.33"/>
    <x v="120"/>
    <x v="0"/>
  </r>
  <r>
    <d v="2017-01-30T00:00:00"/>
    <x v="7"/>
    <x v="6"/>
    <n v="2"/>
    <n v="168.49"/>
    <n v="84.25"/>
    <n v="1"/>
    <n v="2"/>
    <n v="8"/>
    <n v="0"/>
    <n v="3"/>
    <x v="56"/>
    <x v="0"/>
  </r>
  <r>
    <d v="2017-01-30T00:00:00"/>
    <x v="7"/>
    <x v="12"/>
    <n v="1"/>
    <n v="145.91999999999999"/>
    <n v="145.91999999999999"/>
    <n v="1"/>
    <n v="1"/>
    <n v="14"/>
    <n v="0"/>
    <n v="1"/>
    <x v="121"/>
    <x v="0"/>
  </r>
  <r>
    <d v="2017-01-30T00:00:00"/>
    <x v="7"/>
    <x v="2"/>
    <n v="1"/>
    <n v="377.53"/>
    <n v="377.53"/>
    <n v="1"/>
    <n v="1"/>
    <n v="13"/>
    <n v="0"/>
    <n v="5"/>
    <x v="32"/>
    <x v="1"/>
  </r>
  <r>
    <d v="2017-01-30T00:00:00"/>
    <x v="7"/>
    <x v="3"/>
    <n v="5"/>
    <n v="484.47"/>
    <n v="96.89"/>
    <n v="5"/>
    <n v="5"/>
    <n v="16.600000000000001"/>
    <n v="0.2"/>
    <n v="4.2"/>
    <x v="33"/>
    <x v="0"/>
  </r>
  <r>
    <d v="2017-01-30T00:00:00"/>
    <x v="15"/>
    <x v="10"/>
    <n v="1"/>
    <n v="145.9"/>
    <n v="145.9"/>
    <n v="1"/>
    <n v="1"/>
    <n v="16"/>
    <n v="0"/>
    <n v="1"/>
    <x v="122"/>
    <x v="0"/>
  </r>
  <r>
    <d v="2017-01-30T00:00:00"/>
    <x v="2"/>
    <x v="23"/>
    <n v="1"/>
    <n v="539.85"/>
    <n v="539.85"/>
    <n v="1"/>
    <n v="1"/>
    <n v="21"/>
    <n v="0"/>
    <n v="5"/>
    <x v="92"/>
    <x v="0"/>
  </r>
  <r>
    <d v="2017-01-30T00:00:00"/>
    <x v="2"/>
    <x v="25"/>
    <n v="1"/>
    <n v="135.16"/>
    <n v="135.16"/>
    <n v="1"/>
    <n v="1"/>
    <n v="12"/>
    <n v="0"/>
    <n v="5"/>
    <x v="123"/>
    <x v="0"/>
  </r>
  <r>
    <d v="2017-01-30T00:00:00"/>
    <x v="2"/>
    <x v="4"/>
    <n v="12"/>
    <n v="1617.1"/>
    <n v="134.76"/>
    <n v="11"/>
    <n v="12"/>
    <n v="13"/>
    <n v="0"/>
    <n v="4"/>
    <x v="5"/>
    <x v="0"/>
  </r>
  <r>
    <d v="2017-01-30T00:00:00"/>
    <x v="2"/>
    <x v="11"/>
    <n v="3"/>
    <n v="346.14"/>
    <n v="115.38"/>
    <n v="3"/>
    <n v="3"/>
    <n v="8.67"/>
    <n v="0"/>
    <n v="4.67"/>
    <x v="34"/>
    <x v="0"/>
  </r>
  <r>
    <d v="2017-01-30T00:00:00"/>
    <x v="2"/>
    <x v="9"/>
    <n v="2"/>
    <n v="314.8"/>
    <n v="157.4"/>
    <n v="2"/>
    <n v="2"/>
    <n v="6"/>
    <n v="0"/>
    <n v="4.5"/>
    <x v="35"/>
    <x v="0"/>
  </r>
  <r>
    <d v="2017-01-30T00:00:00"/>
    <x v="2"/>
    <x v="5"/>
    <n v="1"/>
    <n v="141.47"/>
    <n v="141.47"/>
    <n v="1"/>
    <n v="1"/>
    <n v="18"/>
    <n v="0"/>
    <n v="5"/>
    <x v="6"/>
    <x v="0"/>
  </r>
  <r>
    <d v="2017-01-30T00:00:00"/>
    <x v="2"/>
    <x v="8"/>
    <n v="1"/>
    <n v="27.67"/>
    <n v="27.67"/>
    <n v="1"/>
    <n v="1"/>
    <n v="17"/>
    <n v="0"/>
    <n v="5"/>
    <x v="58"/>
    <x v="0"/>
  </r>
  <r>
    <d v="2017-01-30T00:00:00"/>
    <x v="2"/>
    <x v="17"/>
    <n v="1"/>
    <n v="66.510000000000005"/>
    <n v="66.510000000000005"/>
    <n v="1"/>
    <n v="1"/>
    <n v="15"/>
    <n v="0"/>
    <n v="5"/>
    <x v="59"/>
    <x v="0"/>
  </r>
  <r>
    <d v="2017-01-30T00:00:00"/>
    <x v="2"/>
    <x v="0"/>
    <n v="29"/>
    <n v="3389.61"/>
    <n v="116.88"/>
    <n v="26"/>
    <n v="29"/>
    <n v="13.14"/>
    <n v="3.4500000000000003E-2"/>
    <n v="3.82"/>
    <x v="7"/>
    <x v="0"/>
  </r>
  <r>
    <d v="2017-01-30T00:00:00"/>
    <x v="2"/>
    <x v="18"/>
    <n v="1"/>
    <n v="65.64"/>
    <n v="65.64"/>
    <n v="1"/>
    <n v="1"/>
    <n v="6"/>
    <n v="0"/>
    <n v="5"/>
    <x v="60"/>
    <x v="0"/>
  </r>
  <r>
    <d v="2017-01-30T00:00:00"/>
    <x v="2"/>
    <x v="19"/>
    <n v="3"/>
    <n v="338.22"/>
    <n v="112.74"/>
    <n v="3"/>
    <n v="3"/>
    <n v="13"/>
    <n v="0"/>
    <n v="5"/>
    <x v="61"/>
    <x v="0"/>
  </r>
  <r>
    <d v="2017-01-30T00:00:00"/>
    <x v="2"/>
    <x v="10"/>
    <n v="3"/>
    <n v="451.58"/>
    <n v="150.53"/>
    <n v="3"/>
    <n v="3"/>
    <n v="12.67"/>
    <n v="0"/>
    <n v="4.33"/>
    <x v="36"/>
    <x v="0"/>
  </r>
  <r>
    <d v="2017-01-30T00:00:00"/>
    <x v="2"/>
    <x v="14"/>
    <n v="1"/>
    <n v="307.86"/>
    <n v="307.86"/>
    <n v="1"/>
    <n v="1"/>
    <n v="11"/>
    <n v="0"/>
    <n v="5"/>
    <x v="124"/>
    <x v="0"/>
  </r>
  <r>
    <d v="2017-01-30T00:00:00"/>
    <x v="2"/>
    <x v="15"/>
    <n v="3"/>
    <n v="500.34"/>
    <n v="166.78"/>
    <n v="3"/>
    <n v="3"/>
    <n v="15.33"/>
    <n v="0"/>
    <n v="5"/>
    <x v="62"/>
    <x v="0"/>
  </r>
  <r>
    <d v="2017-01-30T00:00:00"/>
    <x v="2"/>
    <x v="20"/>
    <n v="5"/>
    <n v="1316.08"/>
    <n v="263.22000000000003"/>
    <n v="5"/>
    <n v="5"/>
    <n v="13.6"/>
    <n v="0"/>
    <n v="4.5999999999999996"/>
    <x v="63"/>
    <x v="0"/>
  </r>
  <r>
    <d v="2017-01-30T00:00:00"/>
    <x v="2"/>
    <x v="1"/>
    <n v="24"/>
    <n v="4824.5600000000004"/>
    <n v="201.02"/>
    <n v="23"/>
    <n v="23"/>
    <n v="14.16"/>
    <n v="0.04"/>
    <n v="3.8"/>
    <x v="8"/>
    <x v="0"/>
  </r>
  <r>
    <d v="2017-01-30T00:00:00"/>
    <x v="2"/>
    <x v="6"/>
    <n v="47"/>
    <n v="5668.56"/>
    <n v="120.61"/>
    <n v="46"/>
    <n v="47"/>
    <n v="14"/>
    <n v="5.8799999999999998E-2"/>
    <n v="3.96"/>
    <x v="9"/>
    <x v="0"/>
  </r>
  <r>
    <d v="2017-01-30T00:00:00"/>
    <x v="2"/>
    <x v="22"/>
    <n v="1"/>
    <n v="48.25"/>
    <n v="48.25"/>
    <n v="1"/>
    <n v="1"/>
    <n v="16"/>
    <n v="0"/>
    <n v="5"/>
    <x v="93"/>
    <x v="0"/>
  </r>
  <r>
    <d v="2017-01-30T00:00:00"/>
    <x v="2"/>
    <x v="24"/>
    <n v="1"/>
    <n v="52.87"/>
    <n v="52.87"/>
    <n v="1"/>
    <n v="1"/>
    <n v="6"/>
    <n v="0"/>
    <n v="3"/>
    <x v="125"/>
    <x v="0"/>
  </r>
  <r>
    <d v="2017-01-30T00:00:00"/>
    <x v="2"/>
    <x v="12"/>
    <n v="11"/>
    <n v="2850.4"/>
    <n v="259.13"/>
    <n v="11"/>
    <n v="11"/>
    <n v="15.91"/>
    <n v="0"/>
    <n v="4.45"/>
    <x v="37"/>
    <x v="0"/>
  </r>
  <r>
    <d v="2017-01-30T00:00:00"/>
    <x v="2"/>
    <x v="2"/>
    <n v="10"/>
    <n v="1501.02"/>
    <n v="150.1"/>
    <n v="10"/>
    <n v="10"/>
    <n v="12.8"/>
    <n v="0"/>
    <n v="3"/>
    <x v="38"/>
    <x v="0"/>
  </r>
  <r>
    <d v="2017-01-30T00:00:00"/>
    <x v="2"/>
    <x v="13"/>
    <n v="2"/>
    <n v="258.64999999999998"/>
    <n v="129.33000000000001"/>
    <n v="2"/>
    <n v="2"/>
    <n v="13.5"/>
    <n v="0"/>
    <n v="4"/>
    <x v="39"/>
    <x v="0"/>
  </r>
  <r>
    <d v="2017-01-30T00:00:00"/>
    <x v="2"/>
    <x v="3"/>
    <n v="97"/>
    <n v="17214.96"/>
    <n v="177.47"/>
    <n v="93"/>
    <n v="96"/>
    <n v="9.0299999999999994"/>
    <n v="1.9199999999999998E-2"/>
    <n v="4.29"/>
    <x v="11"/>
    <x v="1"/>
  </r>
  <r>
    <d v="2017-02-06T00:00:00"/>
    <x v="3"/>
    <x v="4"/>
    <n v="1"/>
    <n v="287.3"/>
    <n v="287.3"/>
    <n v="1"/>
    <n v="1"/>
    <n v="26"/>
    <n v="0"/>
    <n v="2"/>
    <x v="96"/>
    <x v="1"/>
  </r>
  <r>
    <d v="2017-02-06T00:00:00"/>
    <x v="3"/>
    <x v="8"/>
    <n v="1"/>
    <n v="164.53"/>
    <n v="164.53"/>
    <n v="1"/>
    <n v="1"/>
    <n v="16"/>
    <n v="0"/>
    <n v="4"/>
    <x v="12"/>
    <x v="0"/>
  </r>
  <r>
    <d v="2017-02-06T00:00:00"/>
    <x v="3"/>
    <x v="17"/>
    <n v="1"/>
    <n v="161.51"/>
    <n v="161.51"/>
    <n v="1"/>
    <n v="1"/>
    <n v="22"/>
    <n v="0"/>
    <n v="4"/>
    <x v="126"/>
    <x v="0"/>
  </r>
  <r>
    <d v="2017-02-06T00:00:00"/>
    <x v="3"/>
    <x v="0"/>
    <n v="2"/>
    <n v="322.93"/>
    <n v="161.47"/>
    <n v="2"/>
    <n v="2"/>
    <n v="8.5"/>
    <n v="0"/>
    <n v="5"/>
    <x v="127"/>
    <x v="0"/>
  </r>
  <r>
    <d v="2017-02-06T00:00:00"/>
    <x v="3"/>
    <x v="10"/>
    <n v="1"/>
    <n v="306.98"/>
    <n v="306.98"/>
    <n v="1"/>
    <n v="1"/>
    <n v="21"/>
    <n v="0"/>
    <n v="5"/>
    <x v="128"/>
    <x v="0"/>
  </r>
  <r>
    <d v="2017-02-06T00:00:00"/>
    <x v="3"/>
    <x v="1"/>
    <n v="1"/>
    <n v="656.52"/>
    <n v="656.52"/>
    <n v="1"/>
    <n v="1"/>
    <n v="8"/>
    <n v="0"/>
    <n v="5"/>
    <x v="129"/>
    <x v="0"/>
  </r>
  <r>
    <d v="2017-02-06T00:00:00"/>
    <x v="3"/>
    <x v="6"/>
    <n v="1"/>
    <n v="161.08000000000001"/>
    <n v="161.08000000000001"/>
    <n v="1"/>
    <n v="1"/>
    <n v="7"/>
    <n v="0"/>
    <n v="5"/>
    <x v="64"/>
    <x v="0"/>
  </r>
  <r>
    <d v="2017-02-06T00:00:00"/>
    <x v="3"/>
    <x v="2"/>
    <n v="1"/>
    <n v="164.44"/>
    <n v="164.44"/>
    <n v="1"/>
    <n v="1"/>
    <n v="17"/>
    <n v="0"/>
    <n v="4"/>
    <x v="13"/>
    <x v="0"/>
  </r>
  <r>
    <d v="2017-02-06T00:00:00"/>
    <x v="9"/>
    <x v="0"/>
    <n v="1"/>
    <n v="181.98"/>
    <n v="181.98"/>
    <n v="1"/>
    <n v="1"/>
    <n v="13"/>
    <n v="0"/>
    <n v="5"/>
    <x v="130"/>
    <x v="0"/>
  </r>
  <r>
    <d v="2017-02-06T00:00:00"/>
    <x v="9"/>
    <x v="1"/>
    <n v="2"/>
    <n v="185.84"/>
    <n v="92.92"/>
    <n v="2"/>
    <n v="2"/>
    <n v="17"/>
    <n v="0"/>
    <n v="3.67"/>
    <x v="131"/>
    <x v="0"/>
  </r>
  <r>
    <d v="2017-02-06T00:00:00"/>
    <x v="9"/>
    <x v="6"/>
    <n v="1"/>
    <n v="637.80999999999995"/>
    <n v="637.80999999999995"/>
    <n v="1"/>
    <n v="1"/>
    <n v="12"/>
    <n v="0"/>
    <n v="5"/>
    <x v="132"/>
    <x v="0"/>
  </r>
  <r>
    <d v="2017-02-06T00:00:00"/>
    <x v="9"/>
    <x v="2"/>
    <n v="1"/>
    <n v="644.30999999999995"/>
    <n v="644.30999999999995"/>
    <n v="1"/>
    <n v="1"/>
    <n v="12"/>
    <n v="0"/>
    <n v="4"/>
    <x v="133"/>
    <x v="0"/>
  </r>
  <r>
    <d v="2017-02-06T00:00:00"/>
    <x v="4"/>
    <x v="3"/>
    <n v="1"/>
    <n v="109.15"/>
    <n v="109.15"/>
    <n v="1"/>
    <n v="1"/>
    <n v="7"/>
    <n v="0"/>
    <n v="4"/>
    <x v="18"/>
    <x v="0"/>
  </r>
  <r>
    <d v="2017-02-06T00:00:00"/>
    <x v="8"/>
    <x v="6"/>
    <n v="1"/>
    <n v="116.43"/>
    <n v="116.43"/>
    <n v="1"/>
    <n v="1"/>
    <n v="8"/>
    <n v="0"/>
    <n v="5"/>
    <x v="134"/>
    <x v="0"/>
  </r>
  <r>
    <d v="2017-02-06T00:00:00"/>
    <x v="13"/>
    <x v="15"/>
    <n v="1"/>
    <n v="35.700000000000003"/>
    <n v="35.700000000000003"/>
    <n v="1"/>
    <n v="1"/>
    <n v="8"/>
    <n v="0"/>
    <n v="4"/>
    <x v="135"/>
    <x v="0"/>
  </r>
  <r>
    <d v="2017-02-06T00:00:00"/>
    <x v="5"/>
    <x v="16"/>
    <n v="1"/>
    <n v="45.25"/>
    <n v="45.25"/>
    <n v="1"/>
    <n v="1"/>
    <n v="27"/>
    <n v="0"/>
    <n v="5"/>
    <x v="136"/>
    <x v="0"/>
  </r>
  <r>
    <d v="2017-02-06T00:00:00"/>
    <x v="5"/>
    <x v="23"/>
    <n v="1"/>
    <n v="111.01"/>
    <n v="111.01"/>
    <n v="1"/>
    <n v="1"/>
    <n v="12"/>
    <n v="0"/>
    <n v="4"/>
    <x v="137"/>
    <x v="0"/>
  </r>
  <r>
    <d v="2017-02-06T00:00:00"/>
    <x v="5"/>
    <x v="11"/>
    <n v="2"/>
    <n v="145.19"/>
    <n v="72.599999999999994"/>
    <n v="2"/>
    <n v="2"/>
    <n v="30.5"/>
    <n v="0.5"/>
    <n v="4"/>
    <x v="138"/>
    <x v="0"/>
  </r>
  <r>
    <d v="2017-02-06T00:00:00"/>
    <x v="5"/>
    <x v="9"/>
    <n v="1"/>
    <n v="3736.22"/>
    <n v="3736.22"/>
    <n v="1"/>
    <n v="1"/>
    <n v="12"/>
    <n v="0"/>
    <n v="4"/>
    <x v="19"/>
    <x v="0"/>
  </r>
  <r>
    <d v="2017-02-06T00:00:00"/>
    <x v="5"/>
    <x v="5"/>
    <n v="4"/>
    <n v="968.7"/>
    <n v="242.18"/>
    <n v="3"/>
    <n v="4"/>
    <n v="28"/>
    <n v="0.33329999999999999"/>
    <n v="4"/>
    <x v="42"/>
    <x v="0"/>
  </r>
  <r>
    <d v="2017-02-06T00:00:00"/>
    <x v="5"/>
    <x v="17"/>
    <n v="1"/>
    <n v="137.13999999999999"/>
    <n v="137.13999999999999"/>
    <n v="1"/>
    <n v="1"/>
    <n v="15"/>
    <n v="0"/>
    <n v="5"/>
    <x v="139"/>
    <x v="0"/>
  </r>
  <r>
    <d v="2017-02-06T00:00:00"/>
    <x v="5"/>
    <x v="0"/>
    <n v="21"/>
    <n v="1669.72"/>
    <n v="79.510000000000005"/>
    <n v="20"/>
    <n v="21"/>
    <n v="10.92"/>
    <n v="0"/>
    <n v="3.88"/>
    <x v="21"/>
    <x v="1"/>
  </r>
  <r>
    <d v="2017-02-06T00:00:00"/>
    <x v="5"/>
    <x v="18"/>
    <n v="1"/>
    <n v="76.069999999999993"/>
    <n v="76.069999999999993"/>
    <n v="1"/>
    <n v="1"/>
    <n v="15"/>
    <n v="0"/>
    <n v="5"/>
    <x v="140"/>
    <x v="0"/>
  </r>
  <r>
    <d v="2017-02-06T00:00:00"/>
    <x v="5"/>
    <x v="19"/>
    <n v="1"/>
    <n v="112.46"/>
    <n v="112.46"/>
    <n v="1"/>
    <n v="1"/>
    <n v="15"/>
    <n v="0"/>
    <n v="5"/>
    <x v="68"/>
    <x v="0"/>
  </r>
  <r>
    <d v="2017-02-06T00:00:00"/>
    <x v="5"/>
    <x v="14"/>
    <n v="1"/>
    <n v="491.68"/>
    <n v="491.68"/>
    <n v="1"/>
    <n v="1"/>
    <n v="13"/>
    <n v="0"/>
    <n v="1"/>
    <x v="43"/>
    <x v="0"/>
  </r>
  <r>
    <d v="2017-02-06T00:00:00"/>
    <x v="5"/>
    <x v="15"/>
    <n v="1"/>
    <n v="75.73"/>
    <n v="75.73"/>
    <n v="1"/>
    <n v="1"/>
    <n v="25"/>
    <n v="0"/>
    <n v="4"/>
    <x v="102"/>
    <x v="0"/>
  </r>
  <r>
    <d v="2017-02-06T00:00:00"/>
    <x v="5"/>
    <x v="1"/>
    <n v="1"/>
    <n v="69.099999999999994"/>
    <n v="69.099999999999994"/>
    <n v="1"/>
    <n v="1"/>
    <n v="12"/>
    <n v="0"/>
    <n v="4"/>
    <x v="22"/>
    <x v="0"/>
  </r>
  <r>
    <d v="2017-02-06T00:00:00"/>
    <x v="5"/>
    <x v="6"/>
    <n v="14"/>
    <n v="1195.6400000000001"/>
    <n v="85.4"/>
    <n v="13"/>
    <n v="14"/>
    <n v="10.77"/>
    <n v="0"/>
    <n v="4.3600000000000003"/>
    <x v="23"/>
    <x v="0"/>
  </r>
  <r>
    <d v="2017-02-06T00:00:00"/>
    <x v="5"/>
    <x v="2"/>
    <n v="2"/>
    <n v="90.45"/>
    <n v="45.23"/>
    <n v="2"/>
    <n v="2"/>
    <n v="8.5"/>
    <n v="0"/>
    <n v="5"/>
    <x v="45"/>
    <x v="0"/>
  </r>
  <r>
    <d v="2017-02-06T00:00:00"/>
    <x v="5"/>
    <x v="3"/>
    <n v="27"/>
    <n v="3563.93"/>
    <n v="132"/>
    <n v="27"/>
    <n v="27"/>
    <n v="8.83"/>
    <n v="3.3300000000000003E-2"/>
    <n v="4.2300000000000004"/>
    <x v="24"/>
    <x v="0"/>
  </r>
  <r>
    <d v="2017-02-06T00:00:00"/>
    <x v="10"/>
    <x v="3"/>
    <n v="1"/>
    <n v="192.55"/>
    <n v="192.55"/>
    <n v="1"/>
    <n v="1"/>
    <n v="6"/>
    <n v="0"/>
    <n v="5"/>
    <x v="70"/>
    <x v="0"/>
  </r>
  <r>
    <d v="2017-02-06T00:00:00"/>
    <x v="11"/>
    <x v="3"/>
    <n v="1"/>
    <n v="273.18"/>
    <n v="273.18"/>
    <n v="1"/>
    <n v="1"/>
    <n v="9"/>
    <n v="0"/>
    <n v="5"/>
    <x v="106"/>
    <x v="0"/>
  </r>
  <r>
    <d v="2017-02-06T00:00:00"/>
    <x v="0"/>
    <x v="4"/>
    <n v="1"/>
    <n v="123.89"/>
    <n v="123.89"/>
    <n v="1"/>
    <n v="1"/>
    <n v="11"/>
    <n v="0"/>
    <n v="3"/>
    <x v="25"/>
    <x v="0"/>
  </r>
  <r>
    <d v="2017-02-06T00:00:00"/>
    <x v="0"/>
    <x v="8"/>
    <n v="1"/>
    <n v="467.07"/>
    <n v="467.07"/>
    <n v="1"/>
    <n v="1"/>
    <n v="17"/>
    <n v="0"/>
    <n v="5"/>
    <x v="47"/>
    <x v="0"/>
  </r>
  <r>
    <d v="2017-02-06T00:00:00"/>
    <x v="0"/>
    <x v="0"/>
    <n v="5"/>
    <n v="837.74"/>
    <n v="167.55"/>
    <n v="5"/>
    <n v="5"/>
    <n v="8.5"/>
    <n v="0"/>
    <n v="4.83"/>
    <x v="0"/>
    <x v="0"/>
  </r>
  <r>
    <d v="2017-02-06T00:00:00"/>
    <x v="0"/>
    <x v="18"/>
    <n v="1"/>
    <n v="113.87"/>
    <n v="113.87"/>
    <n v="1"/>
    <n v="1"/>
    <n v="17"/>
    <n v="0"/>
    <n v="4"/>
    <x v="141"/>
    <x v="0"/>
  </r>
  <r>
    <d v="2017-02-06T00:00:00"/>
    <x v="0"/>
    <x v="15"/>
    <n v="1"/>
    <n v="143.82"/>
    <n v="143.82"/>
    <n v="1"/>
    <n v="1"/>
    <n v="24"/>
    <n v="0"/>
    <n v="5"/>
    <x v="48"/>
    <x v="0"/>
  </r>
  <r>
    <d v="2017-02-06T00:00:00"/>
    <x v="0"/>
    <x v="1"/>
    <n v="3"/>
    <n v="680.76"/>
    <n v="226.92"/>
    <n v="3"/>
    <n v="3"/>
    <n v="16.329999999999998"/>
    <n v="0"/>
    <n v="4.33"/>
    <x v="1"/>
    <x v="1"/>
  </r>
  <r>
    <d v="2017-02-06T00:00:00"/>
    <x v="0"/>
    <x v="6"/>
    <n v="8"/>
    <n v="2045.19"/>
    <n v="255.65"/>
    <n v="8"/>
    <n v="7"/>
    <n v="17.22"/>
    <n v="0.1111"/>
    <n v="4.5"/>
    <x v="28"/>
    <x v="0"/>
  </r>
  <r>
    <d v="2017-02-06T00:00:00"/>
    <x v="0"/>
    <x v="12"/>
    <n v="2"/>
    <n v="224.24"/>
    <n v="112.12"/>
    <n v="2"/>
    <n v="2"/>
    <n v="9"/>
    <n v="0"/>
    <n v="3"/>
    <x v="49"/>
    <x v="0"/>
  </r>
  <r>
    <d v="2017-02-06T00:00:00"/>
    <x v="0"/>
    <x v="2"/>
    <n v="6"/>
    <n v="883.73"/>
    <n v="147.29"/>
    <n v="6"/>
    <n v="5"/>
    <n v="16.329999999999998"/>
    <n v="0.16669999999999999"/>
    <n v="4.5999999999999996"/>
    <x v="2"/>
    <x v="0"/>
  </r>
  <r>
    <d v="2017-02-06T00:00:00"/>
    <x v="0"/>
    <x v="13"/>
    <n v="1"/>
    <n v="152.47"/>
    <n v="152.47"/>
    <n v="1"/>
    <n v="1"/>
    <n v="13"/>
    <n v="0"/>
    <n v="5"/>
    <x v="74"/>
    <x v="0"/>
  </r>
  <r>
    <d v="2017-02-06T00:00:00"/>
    <x v="0"/>
    <x v="3"/>
    <n v="15"/>
    <n v="3074.63"/>
    <n v="204.98"/>
    <n v="14"/>
    <n v="15"/>
    <n v="9.4"/>
    <n v="0"/>
    <n v="4.5599999999999996"/>
    <x v="3"/>
    <x v="0"/>
  </r>
  <r>
    <d v="2017-02-06T00:00:00"/>
    <x v="1"/>
    <x v="23"/>
    <n v="1"/>
    <n v="80.77"/>
    <n v="80.77"/>
    <n v="1"/>
    <n v="1"/>
    <n v="18"/>
    <n v="0"/>
    <n v="5"/>
    <x v="142"/>
    <x v="0"/>
  </r>
  <r>
    <d v="2017-02-06T00:00:00"/>
    <x v="1"/>
    <x v="4"/>
    <n v="1"/>
    <n v="142.88999999999999"/>
    <n v="142.88999999999999"/>
    <n v="1"/>
    <n v="1"/>
    <n v="47"/>
    <n v="1"/>
    <n v="5"/>
    <x v="76"/>
    <x v="0"/>
  </r>
  <r>
    <d v="2017-02-06T00:00:00"/>
    <x v="1"/>
    <x v="5"/>
    <n v="1"/>
    <n v="61.32"/>
    <n v="61.32"/>
    <n v="1"/>
    <n v="1"/>
    <n v="12"/>
    <n v="0"/>
    <n v="4"/>
    <x v="143"/>
    <x v="0"/>
  </r>
  <r>
    <d v="2017-02-06T00:00:00"/>
    <x v="1"/>
    <x v="0"/>
    <n v="2"/>
    <n v="405.76"/>
    <n v="202.88"/>
    <n v="2"/>
    <n v="2"/>
    <n v="10.5"/>
    <n v="0"/>
    <n v="5"/>
    <x v="4"/>
    <x v="0"/>
  </r>
  <r>
    <d v="2017-02-06T00:00:00"/>
    <x v="1"/>
    <x v="1"/>
    <n v="1"/>
    <n v="327.77"/>
    <n v="327.77"/>
    <n v="1"/>
    <n v="1"/>
    <n v="14"/>
    <n v="0"/>
    <n v="3"/>
    <x v="79"/>
    <x v="0"/>
  </r>
  <r>
    <d v="2017-02-06T00:00:00"/>
    <x v="1"/>
    <x v="6"/>
    <n v="7"/>
    <n v="1165.48"/>
    <n v="166.5"/>
    <n v="6"/>
    <n v="7"/>
    <n v="11"/>
    <n v="0.1429"/>
    <n v="3.38"/>
    <x v="51"/>
    <x v="1"/>
  </r>
  <r>
    <d v="2017-02-06T00:00:00"/>
    <x v="1"/>
    <x v="12"/>
    <n v="2"/>
    <n v="397.18"/>
    <n v="198.59"/>
    <n v="2"/>
    <n v="2"/>
    <n v="12.5"/>
    <n v="0"/>
    <n v="4.5"/>
    <x v="52"/>
    <x v="0"/>
  </r>
  <r>
    <d v="2017-02-06T00:00:00"/>
    <x v="1"/>
    <x v="2"/>
    <n v="1"/>
    <n v="327.77"/>
    <n v="327.77"/>
    <n v="1"/>
    <n v="1"/>
    <n v="13"/>
    <n v="0"/>
    <n v="5"/>
    <x v="81"/>
    <x v="0"/>
  </r>
  <r>
    <d v="2017-02-06T00:00:00"/>
    <x v="1"/>
    <x v="3"/>
    <n v="6"/>
    <n v="2878.35"/>
    <n v="479.73"/>
    <n v="4"/>
    <n v="6"/>
    <n v="10"/>
    <n v="0"/>
    <n v="4"/>
    <x v="53"/>
    <x v="0"/>
  </r>
  <r>
    <d v="2017-02-06T00:00:00"/>
    <x v="6"/>
    <x v="9"/>
    <n v="2"/>
    <n v="243.53"/>
    <n v="121.77"/>
    <n v="2"/>
    <n v="2"/>
    <n v="9"/>
    <n v="0"/>
    <n v="5"/>
    <x v="83"/>
    <x v="0"/>
  </r>
  <r>
    <d v="2017-02-06T00:00:00"/>
    <x v="6"/>
    <x v="6"/>
    <n v="2"/>
    <n v="390.21"/>
    <n v="195.11"/>
    <n v="2"/>
    <n v="2"/>
    <n v="10.5"/>
    <n v="0"/>
    <n v="5"/>
    <x v="117"/>
    <x v="0"/>
  </r>
  <r>
    <d v="2017-02-06T00:00:00"/>
    <x v="6"/>
    <x v="22"/>
    <n v="1"/>
    <n v="106.2"/>
    <n v="106.2"/>
    <n v="1"/>
    <n v="1"/>
    <n v="14"/>
    <n v="0"/>
    <n v="3"/>
    <x v="144"/>
    <x v="0"/>
  </r>
  <r>
    <d v="2017-02-06T00:00:00"/>
    <x v="6"/>
    <x v="12"/>
    <n v="3"/>
    <n v="206.08"/>
    <n v="68.69"/>
    <n v="3"/>
    <n v="3"/>
    <n v="5"/>
    <n v="0"/>
    <n v="4.33"/>
    <x v="118"/>
    <x v="1"/>
  </r>
  <r>
    <d v="2017-02-06T00:00:00"/>
    <x v="6"/>
    <x v="3"/>
    <n v="4"/>
    <n v="255.9"/>
    <n v="63.98"/>
    <n v="4"/>
    <n v="4"/>
    <n v="10.25"/>
    <n v="0"/>
    <n v="4.25"/>
    <x v="54"/>
    <x v="0"/>
  </r>
  <r>
    <d v="2017-02-06T00:00:00"/>
    <x v="7"/>
    <x v="23"/>
    <n v="1"/>
    <n v="54.74"/>
    <n v="54.74"/>
    <n v="1"/>
    <n v="1"/>
    <n v="33"/>
    <n v="0"/>
    <n v="5"/>
    <x v="145"/>
    <x v="0"/>
  </r>
  <r>
    <d v="2017-02-06T00:00:00"/>
    <x v="7"/>
    <x v="9"/>
    <n v="2"/>
    <n v="246.65"/>
    <n v="123.33"/>
    <n v="2"/>
    <n v="2"/>
    <n v="11.5"/>
    <n v="0"/>
    <n v="4.5"/>
    <x v="146"/>
    <x v="0"/>
  </r>
  <r>
    <d v="2017-02-06T00:00:00"/>
    <x v="7"/>
    <x v="0"/>
    <n v="3"/>
    <n v="412.19"/>
    <n v="137.4"/>
    <n v="3"/>
    <n v="3"/>
    <n v="12"/>
    <n v="0"/>
    <n v="3"/>
    <x v="31"/>
    <x v="0"/>
  </r>
  <r>
    <d v="2017-02-06T00:00:00"/>
    <x v="7"/>
    <x v="1"/>
    <n v="3"/>
    <n v="436"/>
    <n v="145.33000000000001"/>
    <n v="3"/>
    <n v="3"/>
    <n v="9.67"/>
    <n v="0"/>
    <n v="4"/>
    <x v="120"/>
    <x v="0"/>
  </r>
  <r>
    <d v="2017-02-06T00:00:00"/>
    <x v="7"/>
    <x v="6"/>
    <n v="5"/>
    <n v="1261.1300000000001"/>
    <n v="252.23"/>
    <n v="5"/>
    <n v="5"/>
    <n v="9.1999999999999993"/>
    <n v="0"/>
    <n v="4.8"/>
    <x v="56"/>
    <x v="0"/>
  </r>
  <r>
    <d v="2017-02-06T00:00:00"/>
    <x v="7"/>
    <x v="12"/>
    <n v="2"/>
    <n v="214.65"/>
    <n v="107.33"/>
    <n v="2"/>
    <n v="2"/>
    <n v="7.5"/>
    <n v="0"/>
    <n v="4.5"/>
    <x v="121"/>
    <x v="0"/>
  </r>
  <r>
    <d v="2017-02-06T00:00:00"/>
    <x v="7"/>
    <x v="2"/>
    <n v="3"/>
    <n v="85.23"/>
    <n v="28.41"/>
    <n v="3"/>
    <n v="3"/>
    <n v="9"/>
    <n v="0"/>
    <n v="4.67"/>
    <x v="32"/>
    <x v="1"/>
  </r>
  <r>
    <d v="2017-02-06T00:00:00"/>
    <x v="7"/>
    <x v="13"/>
    <n v="1"/>
    <n v="187.28"/>
    <n v="187.28"/>
    <n v="1"/>
    <n v="1"/>
    <n v="14"/>
    <n v="0"/>
    <n v="5"/>
    <x v="147"/>
    <x v="0"/>
  </r>
  <r>
    <d v="2017-02-06T00:00:00"/>
    <x v="7"/>
    <x v="3"/>
    <n v="12"/>
    <n v="2939.05"/>
    <n v="244.92"/>
    <n v="12"/>
    <n v="12"/>
    <n v="12.21"/>
    <n v="7.1400000000000005E-2"/>
    <n v="4.57"/>
    <x v="33"/>
    <x v="0"/>
  </r>
  <r>
    <d v="2017-02-06T00:00:00"/>
    <x v="2"/>
    <x v="23"/>
    <n v="2"/>
    <n v="193.03"/>
    <n v="96.52"/>
    <n v="2"/>
    <n v="2"/>
    <n v="28.5"/>
    <n v="0"/>
    <n v="5"/>
    <x v="92"/>
    <x v="0"/>
  </r>
  <r>
    <d v="2017-02-06T00:00:00"/>
    <x v="2"/>
    <x v="25"/>
    <n v="4"/>
    <n v="383.45"/>
    <n v="95.86"/>
    <n v="4"/>
    <n v="4"/>
    <n v="10.75"/>
    <n v="0"/>
    <n v="5"/>
    <x v="123"/>
    <x v="0"/>
  </r>
  <r>
    <d v="2017-02-06T00:00:00"/>
    <x v="2"/>
    <x v="4"/>
    <n v="5"/>
    <n v="707.5"/>
    <n v="141.5"/>
    <n v="5"/>
    <n v="5"/>
    <n v="20.399999999999999"/>
    <n v="0"/>
    <n v="4.4000000000000004"/>
    <x v="5"/>
    <x v="0"/>
  </r>
  <r>
    <d v="2017-02-06T00:00:00"/>
    <x v="2"/>
    <x v="11"/>
    <n v="1"/>
    <n v="226.96"/>
    <n v="226.96"/>
    <n v="1"/>
    <n v="1"/>
    <n v="23"/>
    <n v="0"/>
    <n v="4"/>
    <x v="34"/>
    <x v="0"/>
  </r>
  <r>
    <d v="2017-02-06T00:00:00"/>
    <x v="2"/>
    <x v="9"/>
    <n v="3"/>
    <n v="254.89"/>
    <n v="84.96"/>
    <n v="2"/>
    <n v="3"/>
    <n v="6"/>
    <n v="0"/>
    <n v="3.33"/>
    <x v="35"/>
    <x v="0"/>
  </r>
  <r>
    <d v="2017-02-06T00:00:00"/>
    <x v="2"/>
    <x v="5"/>
    <n v="7"/>
    <n v="939.37"/>
    <n v="134.19999999999999"/>
    <n v="7"/>
    <n v="7"/>
    <n v="15.88"/>
    <n v="0"/>
    <n v="4.5"/>
    <x v="6"/>
    <x v="0"/>
  </r>
  <r>
    <d v="2017-02-06T00:00:00"/>
    <x v="2"/>
    <x v="8"/>
    <n v="9"/>
    <n v="756.24"/>
    <n v="84.03"/>
    <n v="8"/>
    <n v="9"/>
    <n v="16.22"/>
    <n v="0"/>
    <n v="4.2"/>
    <x v="58"/>
    <x v="0"/>
  </r>
  <r>
    <d v="2017-02-06T00:00:00"/>
    <x v="2"/>
    <x v="17"/>
    <n v="2"/>
    <n v="100.24"/>
    <n v="50.12"/>
    <n v="2"/>
    <n v="2"/>
    <n v="10"/>
    <n v="0"/>
    <n v="5"/>
    <x v="59"/>
    <x v="0"/>
  </r>
  <r>
    <d v="2017-02-06T00:00:00"/>
    <x v="2"/>
    <x v="0"/>
    <n v="51"/>
    <n v="7128.64"/>
    <n v="139.78"/>
    <n v="50"/>
    <n v="51"/>
    <n v="12.48"/>
    <n v="0"/>
    <n v="4.2300000000000004"/>
    <x v="7"/>
    <x v="0"/>
  </r>
  <r>
    <d v="2017-02-06T00:00:00"/>
    <x v="2"/>
    <x v="18"/>
    <n v="4"/>
    <n v="7189.41"/>
    <n v="1797.35"/>
    <n v="4"/>
    <n v="4"/>
    <n v="23.75"/>
    <n v="0"/>
    <n v="4.75"/>
    <x v="60"/>
    <x v="0"/>
  </r>
  <r>
    <d v="2017-02-06T00:00:00"/>
    <x v="2"/>
    <x v="19"/>
    <n v="2"/>
    <n v="377.82"/>
    <n v="188.91"/>
    <n v="2"/>
    <n v="2"/>
    <n v="10.33"/>
    <n v="0"/>
    <n v="2.33"/>
    <x v="61"/>
    <x v="0"/>
  </r>
  <r>
    <d v="2017-02-06T00:00:00"/>
    <x v="2"/>
    <x v="10"/>
    <n v="6"/>
    <n v="1118.8499999999999"/>
    <n v="186.48"/>
    <n v="5"/>
    <n v="6"/>
    <n v="20"/>
    <n v="0"/>
    <n v="3.5"/>
    <x v="36"/>
    <x v="0"/>
  </r>
  <r>
    <d v="2017-02-06T00:00:00"/>
    <x v="2"/>
    <x v="14"/>
    <n v="2"/>
    <n v="209.4"/>
    <n v="104.7"/>
    <n v="2"/>
    <n v="2"/>
    <n v="27.5"/>
    <n v="0"/>
    <n v="4.5"/>
    <x v="124"/>
    <x v="0"/>
  </r>
  <r>
    <d v="2017-02-06T00:00:00"/>
    <x v="2"/>
    <x v="15"/>
    <n v="4"/>
    <n v="464.84"/>
    <n v="116.21"/>
    <n v="4"/>
    <n v="4"/>
    <n v="19.25"/>
    <n v="0"/>
    <n v="5"/>
    <x v="62"/>
    <x v="0"/>
  </r>
  <r>
    <d v="2017-02-06T00:00:00"/>
    <x v="2"/>
    <x v="1"/>
    <n v="22"/>
    <n v="2346.42"/>
    <n v="106.66"/>
    <n v="22"/>
    <n v="22"/>
    <n v="13.13"/>
    <n v="0"/>
    <n v="4.17"/>
    <x v="8"/>
    <x v="0"/>
  </r>
  <r>
    <d v="2017-02-06T00:00:00"/>
    <x v="2"/>
    <x v="6"/>
    <n v="49"/>
    <n v="7266.2"/>
    <n v="148.29"/>
    <n v="44"/>
    <n v="47"/>
    <n v="14.49"/>
    <n v="6.3799999999999996E-2"/>
    <n v="3.92"/>
    <x v="9"/>
    <x v="0"/>
  </r>
  <r>
    <d v="2017-02-06T00:00:00"/>
    <x v="2"/>
    <x v="7"/>
    <n v="1"/>
    <n v="51.74"/>
    <n v="51.74"/>
    <n v="1"/>
    <n v="1"/>
    <n v="13"/>
    <n v="0"/>
    <n v="5"/>
    <x v="10"/>
    <x v="0"/>
  </r>
  <r>
    <d v="2017-02-06T00:00:00"/>
    <x v="2"/>
    <x v="22"/>
    <n v="2"/>
    <n v="384.08"/>
    <n v="192.04"/>
    <n v="1"/>
    <n v="2"/>
    <n v="16"/>
    <n v="0"/>
    <n v="3"/>
    <x v="93"/>
    <x v="0"/>
  </r>
  <r>
    <d v="2017-02-06T00:00:00"/>
    <x v="2"/>
    <x v="12"/>
    <n v="13"/>
    <n v="3911.13"/>
    <n v="300.86"/>
    <n v="11"/>
    <n v="13"/>
    <n v="15.75"/>
    <n v="0"/>
    <n v="4.29"/>
    <x v="37"/>
    <x v="0"/>
  </r>
  <r>
    <d v="2017-02-06T00:00:00"/>
    <x v="2"/>
    <x v="2"/>
    <n v="8"/>
    <n v="747.05"/>
    <n v="93.38"/>
    <n v="8"/>
    <n v="8"/>
    <n v="16.440000000000001"/>
    <n v="0"/>
    <n v="3.56"/>
    <x v="38"/>
    <x v="0"/>
  </r>
  <r>
    <d v="2017-02-06T00:00:00"/>
    <x v="2"/>
    <x v="13"/>
    <n v="2"/>
    <n v="226.93"/>
    <n v="113.47"/>
    <n v="2"/>
    <n v="2"/>
    <n v="17.5"/>
    <n v="0"/>
    <n v="4.25"/>
    <x v="39"/>
    <x v="0"/>
  </r>
  <r>
    <d v="2017-02-06T00:00:00"/>
    <x v="2"/>
    <x v="3"/>
    <n v="127"/>
    <n v="16379.34"/>
    <n v="128.97"/>
    <n v="124"/>
    <n v="127"/>
    <n v="8.42"/>
    <n v="1.4800000000000001E-2"/>
    <n v="4.25"/>
    <x v="11"/>
    <x v="1"/>
  </r>
  <r>
    <d v="2017-02-13T00:00:00"/>
    <x v="3"/>
    <x v="15"/>
    <n v="1"/>
    <n v="136.13"/>
    <n v="136.13"/>
    <n v="1"/>
    <n v="1"/>
    <n v="9"/>
    <n v="0"/>
    <n v="5"/>
    <x v="148"/>
    <x v="0"/>
  </r>
  <r>
    <d v="2017-02-13T00:00:00"/>
    <x v="3"/>
    <x v="1"/>
    <n v="1"/>
    <n v="140.88"/>
    <n v="140.88"/>
    <n v="1"/>
    <n v="1"/>
    <n v="18"/>
    <n v="0"/>
    <n v="2"/>
    <x v="129"/>
    <x v="0"/>
  </r>
  <r>
    <d v="2017-02-13T00:00:00"/>
    <x v="3"/>
    <x v="6"/>
    <n v="2"/>
    <n v="436.64"/>
    <n v="218.32"/>
    <n v="2"/>
    <n v="2"/>
    <n v="8.5"/>
    <n v="0"/>
    <n v="3"/>
    <x v="64"/>
    <x v="0"/>
  </r>
  <r>
    <d v="2017-02-13T00:00:00"/>
    <x v="9"/>
    <x v="4"/>
    <n v="1"/>
    <n v="177.38"/>
    <n v="177.38"/>
    <n v="1"/>
    <n v="1"/>
    <n v="20"/>
    <n v="0"/>
    <n v="5"/>
    <x v="149"/>
    <x v="0"/>
  </r>
  <r>
    <d v="2017-02-13T00:00:00"/>
    <x v="9"/>
    <x v="6"/>
    <n v="1"/>
    <n v="637.12"/>
    <n v="637.12"/>
    <n v="1"/>
    <n v="1"/>
    <n v="8"/>
    <n v="0"/>
    <n v="5"/>
    <x v="132"/>
    <x v="0"/>
  </r>
  <r>
    <d v="2017-02-13T00:00:00"/>
    <x v="9"/>
    <x v="3"/>
    <n v="2"/>
    <n v="242.02"/>
    <n v="121.01"/>
    <n v="2"/>
    <n v="2"/>
    <n v="10.5"/>
    <n v="0"/>
    <n v="4.5"/>
    <x v="65"/>
    <x v="0"/>
  </r>
  <r>
    <d v="2017-02-13T00:00:00"/>
    <x v="4"/>
    <x v="6"/>
    <n v="1"/>
    <n v="751.37"/>
    <n v="751.37"/>
    <n v="0"/>
    <n v="1"/>
    <m/>
    <m/>
    <n v="1"/>
    <x v="17"/>
    <x v="0"/>
  </r>
  <r>
    <d v="2017-02-13T00:00:00"/>
    <x v="4"/>
    <x v="3"/>
    <n v="2"/>
    <n v="1175.06"/>
    <n v="587.53"/>
    <n v="1"/>
    <n v="2"/>
    <n v="12"/>
    <n v="0"/>
    <n v="2.5"/>
    <x v="18"/>
    <x v="0"/>
  </r>
  <r>
    <d v="2017-02-13T00:00:00"/>
    <x v="8"/>
    <x v="6"/>
    <n v="1"/>
    <n v="573.85"/>
    <n v="573.85"/>
    <n v="1"/>
    <n v="1"/>
    <n v="5"/>
    <n v="0"/>
    <n v="4"/>
    <x v="134"/>
    <x v="0"/>
  </r>
  <r>
    <d v="2017-02-13T00:00:00"/>
    <x v="8"/>
    <x v="3"/>
    <n v="1"/>
    <n v="641.17999999999995"/>
    <n v="641.17999999999995"/>
    <n v="1"/>
    <n v="1"/>
    <n v="26"/>
    <n v="0"/>
    <n v="4"/>
    <x v="67"/>
    <x v="0"/>
  </r>
  <r>
    <d v="2017-02-13T00:00:00"/>
    <x v="5"/>
    <x v="4"/>
    <n v="2"/>
    <n v="399.68"/>
    <n v="199.84"/>
    <n v="2"/>
    <n v="2"/>
    <n v="18.329999999999998"/>
    <n v="0"/>
    <n v="5"/>
    <x v="41"/>
    <x v="0"/>
  </r>
  <r>
    <d v="2017-02-13T00:00:00"/>
    <x v="5"/>
    <x v="9"/>
    <n v="1"/>
    <n v="124.43"/>
    <n v="124.43"/>
    <n v="1"/>
    <n v="1"/>
    <n v="19"/>
    <n v="0"/>
    <n v="4"/>
    <x v="19"/>
    <x v="0"/>
  </r>
  <r>
    <d v="2017-02-13T00:00:00"/>
    <x v="5"/>
    <x v="5"/>
    <n v="2"/>
    <n v="168.4"/>
    <n v="84.2"/>
    <n v="2"/>
    <n v="2"/>
    <n v="11"/>
    <n v="0"/>
    <n v="5"/>
    <x v="42"/>
    <x v="0"/>
  </r>
  <r>
    <d v="2017-02-13T00:00:00"/>
    <x v="5"/>
    <x v="0"/>
    <n v="4"/>
    <n v="304.08"/>
    <n v="76.02"/>
    <n v="3"/>
    <n v="4"/>
    <n v="4.8"/>
    <n v="0"/>
    <n v="4.17"/>
    <x v="21"/>
    <x v="1"/>
  </r>
  <r>
    <d v="2017-02-13T00:00:00"/>
    <x v="5"/>
    <x v="20"/>
    <n v="1"/>
    <n v="41.7"/>
    <n v="41.7"/>
    <n v="1"/>
    <n v="1"/>
    <n v="21"/>
    <n v="0"/>
    <n v="5"/>
    <x v="150"/>
    <x v="0"/>
  </r>
  <r>
    <d v="2017-02-13T00:00:00"/>
    <x v="5"/>
    <x v="1"/>
    <n v="4"/>
    <n v="1764.93"/>
    <n v="441.23"/>
    <n v="4"/>
    <n v="4"/>
    <n v="13"/>
    <n v="0"/>
    <n v="4.5999999999999996"/>
    <x v="22"/>
    <x v="0"/>
  </r>
  <r>
    <d v="2017-02-13T00:00:00"/>
    <x v="5"/>
    <x v="6"/>
    <n v="5"/>
    <n v="516.57000000000005"/>
    <n v="103.31"/>
    <n v="5"/>
    <n v="5"/>
    <n v="7.8"/>
    <n v="0"/>
    <n v="3.8"/>
    <x v="23"/>
    <x v="0"/>
  </r>
  <r>
    <d v="2017-02-13T00:00:00"/>
    <x v="5"/>
    <x v="7"/>
    <n v="1"/>
    <n v="131.34"/>
    <n v="131.34"/>
    <n v="1"/>
    <n v="1"/>
    <n v="23"/>
    <n v="0"/>
    <n v="3"/>
    <x v="151"/>
    <x v="0"/>
  </r>
  <r>
    <d v="2017-02-13T00:00:00"/>
    <x v="5"/>
    <x v="22"/>
    <n v="1"/>
    <n v="45.74"/>
    <n v="45.74"/>
    <n v="1"/>
    <n v="1"/>
    <n v="17"/>
    <n v="0"/>
    <n v="5"/>
    <x v="152"/>
    <x v="0"/>
  </r>
  <r>
    <d v="2017-02-13T00:00:00"/>
    <x v="5"/>
    <x v="12"/>
    <n v="1"/>
    <n v="114.73"/>
    <n v="114.73"/>
    <n v="1"/>
    <n v="1"/>
    <n v="10"/>
    <n v="0"/>
    <n v="5"/>
    <x v="44"/>
    <x v="0"/>
  </r>
  <r>
    <d v="2017-02-13T00:00:00"/>
    <x v="5"/>
    <x v="13"/>
    <n v="1"/>
    <n v="38.68"/>
    <n v="38.68"/>
    <n v="1"/>
    <n v="1"/>
    <n v="20"/>
    <n v="0"/>
    <n v="5"/>
    <x v="104"/>
    <x v="0"/>
  </r>
  <r>
    <d v="2017-02-13T00:00:00"/>
    <x v="5"/>
    <x v="3"/>
    <n v="13"/>
    <n v="1314.63"/>
    <n v="101.13"/>
    <n v="13"/>
    <n v="13"/>
    <n v="13.31"/>
    <n v="7.6899999999999996E-2"/>
    <n v="3.92"/>
    <x v="24"/>
    <x v="0"/>
  </r>
  <r>
    <d v="2017-02-13T00:00:00"/>
    <x v="11"/>
    <x v="0"/>
    <n v="1"/>
    <n v="45.7"/>
    <n v="45.7"/>
    <n v="1"/>
    <n v="1"/>
    <n v="16"/>
    <n v="0"/>
    <n v="5"/>
    <x v="153"/>
    <x v="0"/>
  </r>
  <r>
    <d v="2017-02-13T00:00:00"/>
    <x v="0"/>
    <x v="4"/>
    <n v="1"/>
    <n v="282.58"/>
    <n v="282.58"/>
    <n v="1"/>
    <n v="1"/>
    <n v="15"/>
    <n v="0"/>
    <n v="5"/>
    <x v="25"/>
    <x v="0"/>
  </r>
  <r>
    <d v="2017-02-13T00:00:00"/>
    <x v="0"/>
    <x v="11"/>
    <n v="2"/>
    <n v="674.13"/>
    <n v="337.07"/>
    <n v="2"/>
    <n v="2"/>
    <n v="18.5"/>
    <n v="0"/>
    <n v="5"/>
    <x v="72"/>
    <x v="0"/>
  </r>
  <r>
    <d v="2017-02-13T00:00:00"/>
    <x v="0"/>
    <x v="5"/>
    <n v="1"/>
    <n v="119.3"/>
    <n v="119.3"/>
    <n v="1"/>
    <n v="1"/>
    <n v="14"/>
    <n v="0"/>
    <n v="5"/>
    <x v="46"/>
    <x v="0"/>
  </r>
  <r>
    <d v="2017-02-13T00:00:00"/>
    <x v="0"/>
    <x v="8"/>
    <n v="1"/>
    <n v="111.4"/>
    <n v="111.4"/>
    <n v="1"/>
    <n v="1"/>
    <n v="10"/>
    <n v="0"/>
    <n v="4"/>
    <x v="47"/>
    <x v="0"/>
  </r>
  <r>
    <d v="2017-02-13T00:00:00"/>
    <x v="0"/>
    <x v="0"/>
    <n v="3"/>
    <n v="468.49"/>
    <n v="156.16"/>
    <n v="3"/>
    <n v="3"/>
    <n v="13.33"/>
    <n v="0"/>
    <n v="4"/>
    <x v="0"/>
    <x v="0"/>
  </r>
  <r>
    <d v="2017-02-13T00:00:00"/>
    <x v="0"/>
    <x v="14"/>
    <n v="1"/>
    <n v="378.61"/>
    <n v="378.61"/>
    <n v="1"/>
    <n v="1"/>
    <n v="26"/>
    <n v="0"/>
    <n v="4"/>
    <x v="110"/>
    <x v="0"/>
  </r>
  <r>
    <d v="2017-02-13T00:00:00"/>
    <x v="0"/>
    <x v="15"/>
    <n v="1"/>
    <n v="558.96"/>
    <n v="558.96"/>
    <n v="1"/>
    <n v="1"/>
    <n v="20"/>
    <n v="0"/>
    <n v="3"/>
    <x v="48"/>
    <x v="0"/>
  </r>
  <r>
    <d v="2017-02-13T00:00:00"/>
    <x v="0"/>
    <x v="20"/>
    <n v="1"/>
    <n v="140"/>
    <n v="140"/>
    <n v="0"/>
    <n v="1"/>
    <m/>
    <m/>
    <n v="1"/>
    <x v="154"/>
    <x v="0"/>
  </r>
  <r>
    <d v="2017-02-13T00:00:00"/>
    <x v="0"/>
    <x v="1"/>
    <n v="2"/>
    <n v="410.24"/>
    <n v="205.12"/>
    <n v="2"/>
    <n v="2"/>
    <n v="22.5"/>
    <n v="0.5"/>
    <n v="2.5"/>
    <x v="1"/>
    <x v="1"/>
  </r>
  <r>
    <d v="2017-02-13T00:00:00"/>
    <x v="0"/>
    <x v="6"/>
    <n v="1"/>
    <n v="107.46"/>
    <n v="107.46"/>
    <n v="1"/>
    <n v="1"/>
    <n v="8"/>
    <n v="0"/>
    <n v="4"/>
    <x v="28"/>
    <x v="0"/>
  </r>
  <r>
    <d v="2017-02-13T00:00:00"/>
    <x v="0"/>
    <x v="12"/>
    <n v="1"/>
    <n v="130.84"/>
    <n v="130.84"/>
    <n v="1"/>
    <n v="1"/>
    <n v="6"/>
    <n v="0"/>
    <n v="5"/>
    <x v="49"/>
    <x v="0"/>
  </r>
  <r>
    <d v="2017-02-13T00:00:00"/>
    <x v="0"/>
    <x v="2"/>
    <n v="1"/>
    <n v="130.25"/>
    <n v="130.25"/>
    <n v="1"/>
    <n v="1"/>
    <n v="10"/>
    <n v="0"/>
    <n v="5"/>
    <x v="2"/>
    <x v="0"/>
  </r>
  <r>
    <d v="2017-02-13T00:00:00"/>
    <x v="0"/>
    <x v="3"/>
    <n v="8"/>
    <n v="1614.23"/>
    <n v="201.78"/>
    <n v="8"/>
    <n v="8"/>
    <n v="6.38"/>
    <n v="0"/>
    <n v="4.25"/>
    <x v="3"/>
    <x v="0"/>
  </r>
  <r>
    <d v="2017-02-13T00:00:00"/>
    <x v="1"/>
    <x v="0"/>
    <n v="1"/>
    <n v="396.73"/>
    <n v="396.73"/>
    <n v="1"/>
    <n v="1"/>
    <n v="6"/>
    <n v="0"/>
    <n v="5"/>
    <x v="4"/>
    <x v="0"/>
  </r>
  <r>
    <d v="2017-02-13T00:00:00"/>
    <x v="1"/>
    <x v="10"/>
    <n v="1"/>
    <n v="407.05"/>
    <n v="407.05"/>
    <n v="1"/>
    <n v="1"/>
    <n v="17"/>
    <n v="0"/>
    <n v="5"/>
    <x v="78"/>
    <x v="0"/>
  </r>
  <r>
    <d v="2017-02-13T00:00:00"/>
    <x v="1"/>
    <x v="14"/>
    <n v="1"/>
    <n v="295.99"/>
    <n v="295.99"/>
    <n v="0"/>
    <n v="1"/>
    <m/>
    <m/>
    <n v="1"/>
    <x v="155"/>
    <x v="0"/>
  </r>
  <r>
    <d v="2017-02-13T00:00:00"/>
    <x v="1"/>
    <x v="15"/>
    <n v="1"/>
    <n v="90.84"/>
    <n v="90.84"/>
    <n v="1"/>
    <n v="1"/>
    <n v="8"/>
    <n v="0"/>
    <n v="5"/>
    <x v="111"/>
    <x v="0"/>
  </r>
  <r>
    <d v="2017-02-13T00:00:00"/>
    <x v="1"/>
    <x v="1"/>
    <n v="1"/>
    <n v="75.010000000000005"/>
    <n v="75.010000000000005"/>
    <n v="1"/>
    <n v="1"/>
    <n v="14"/>
    <n v="0"/>
    <n v="4"/>
    <x v="79"/>
    <x v="0"/>
  </r>
  <r>
    <d v="2017-02-13T00:00:00"/>
    <x v="1"/>
    <x v="6"/>
    <n v="2"/>
    <n v="421.03"/>
    <n v="210.52"/>
    <n v="2"/>
    <n v="2"/>
    <n v="3.5"/>
    <n v="0"/>
    <n v="3"/>
    <x v="51"/>
    <x v="1"/>
  </r>
  <r>
    <d v="2017-02-13T00:00:00"/>
    <x v="1"/>
    <x v="3"/>
    <n v="2"/>
    <n v="612.91999999999996"/>
    <n v="306.45999999999998"/>
    <n v="2"/>
    <n v="2"/>
    <n v="6.5"/>
    <n v="0"/>
    <n v="4"/>
    <x v="53"/>
    <x v="0"/>
  </r>
  <r>
    <d v="2017-02-13T00:00:00"/>
    <x v="6"/>
    <x v="0"/>
    <n v="2"/>
    <n v="116.6"/>
    <n v="58.3"/>
    <n v="2"/>
    <n v="2"/>
    <n v="11.5"/>
    <n v="0"/>
    <n v="5"/>
    <x v="84"/>
    <x v="0"/>
  </r>
  <r>
    <d v="2017-02-13T00:00:00"/>
    <x v="6"/>
    <x v="14"/>
    <n v="1"/>
    <n v="89.52"/>
    <n v="89.52"/>
    <n v="1"/>
    <n v="1"/>
    <n v="20"/>
    <n v="0"/>
    <n v="5"/>
    <x v="156"/>
    <x v="0"/>
  </r>
  <r>
    <d v="2017-02-13T00:00:00"/>
    <x v="6"/>
    <x v="1"/>
    <n v="2"/>
    <n v="120.06"/>
    <n v="60.03"/>
    <n v="2"/>
    <n v="2"/>
    <n v="8"/>
    <n v="0"/>
    <n v="4.5"/>
    <x v="116"/>
    <x v="0"/>
  </r>
  <r>
    <d v="2017-02-13T00:00:00"/>
    <x v="6"/>
    <x v="6"/>
    <n v="1"/>
    <n v="66.680000000000007"/>
    <n v="66.680000000000007"/>
    <n v="1"/>
    <n v="1"/>
    <n v="9"/>
    <n v="0"/>
    <n v="4"/>
    <x v="117"/>
    <x v="0"/>
  </r>
  <r>
    <d v="2017-02-13T00:00:00"/>
    <x v="6"/>
    <x v="7"/>
    <n v="1"/>
    <n v="54.55"/>
    <n v="54.55"/>
    <n v="1"/>
    <n v="1"/>
    <n v="16"/>
    <n v="0"/>
    <n v="4"/>
    <x v="157"/>
    <x v="0"/>
  </r>
  <r>
    <d v="2017-02-13T00:00:00"/>
    <x v="6"/>
    <x v="12"/>
    <n v="1"/>
    <n v="60.96"/>
    <n v="60.96"/>
    <n v="1"/>
    <n v="1"/>
    <n v="4"/>
    <n v="0"/>
    <n v="5"/>
    <x v="118"/>
    <x v="1"/>
  </r>
  <r>
    <d v="2017-02-13T00:00:00"/>
    <x v="6"/>
    <x v="2"/>
    <n v="1"/>
    <n v="1042.51"/>
    <n v="1042.51"/>
    <n v="0"/>
    <n v="1"/>
    <m/>
    <m/>
    <n v="1"/>
    <x v="30"/>
    <x v="0"/>
  </r>
  <r>
    <d v="2017-02-13T00:00:00"/>
    <x v="6"/>
    <x v="3"/>
    <n v="1"/>
    <n v="182.4"/>
    <n v="182.4"/>
    <n v="1"/>
    <n v="1"/>
    <n v="8"/>
    <n v="0"/>
    <n v="4"/>
    <x v="54"/>
    <x v="0"/>
  </r>
  <r>
    <d v="2017-02-13T00:00:00"/>
    <x v="7"/>
    <x v="4"/>
    <n v="1"/>
    <n v="187.49"/>
    <n v="187.49"/>
    <n v="1"/>
    <n v="1"/>
    <n v="16"/>
    <n v="0"/>
    <n v="5"/>
    <x v="87"/>
    <x v="0"/>
  </r>
  <r>
    <d v="2017-02-13T00:00:00"/>
    <x v="7"/>
    <x v="5"/>
    <n v="1"/>
    <n v="189.79"/>
    <n v="189.79"/>
    <n v="1"/>
    <n v="1"/>
    <n v="9"/>
    <n v="0"/>
    <n v="5"/>
    <x v="158"/>
    <x v="0"/>
  </r>
  <r>
    <d v="2017-02-13T00:00:00"/>
    <x v="7"/>
    <x v="0"/>
    <n v="4"/>
    <n v="362.12"/>
    <n v="90.53"/>
    <n v="4"/>
    <n v="4"/>
    <n v="15.75"/>
    <n v="0"/>
    <n v="5"/>
    <x v="31"/>
    <x v="0"/>
  </r>
  <r>
    <d v="2017-02-13T00:00:00"/>
    <x v="7"/>
    <x v="20"/>
    <n v="1"/>
    <n v="91.61"/>
    <n v="91.61"/>
    <n v="1"/>
    <n v="1"/>
    <n v="24"/>
    <n v="0"/>
    <n v="4"/>
    <x v="159"/>
    <x v="0"/>
  </r>
  <r>
    <d v="2017-02-13T00:00:00"/>
    <x v="7"/>
    <x v="1"/>
    <n v="1"/>
    <n v="476.38"/>
    <n v="476.38"/>
    <n v="1"/>
    <n v="1"/>
    <n v="4"/>
    <n v="0"/>
    <n v="5"/>
    <x v="120"/>
    <x v="0"/>
  </r>
  <r>
    <d v="2017-02-13T00:00:00"/>
    <x v="7"/>
    <x v="6"/>
    <n v="2"/>
    <n v="527.54"/>
    <n v="263.77"/>
    <n v="2"/>
    <n v="2"/>
    <n v="15.67"/>
    <n v="0"/>
    <n v="5"/>
    <x v="56"/>
    <x v="0"/>
  </r>
  <r>
    <d v="2017-02-13T00:00:00"/>
    <x v="7"/>
    <x v="12"/>
    <n v="2"/>
    <n v="458.24"/>
    <n v="229.12"/>
    <n v="2"/>
    <n v="2"/>
    <n v="9"/>
    <n v="0"/>
    <n v="5"/>
    <x v="121"/>
    <x v="0"/>
  </r>
  <r>
    <d v="2017-02-13T00:00:00"/>
    <x v="7"/>
    <x v="2"/>
    <n v="1"/>
    <n v="71.709999999999994"/>
    <n v="71.709999999999994"/>
    <n v="1"/>
    <n v="1"/>
    <n v="22"/>
    <n v="0"/>
    <n v="3"/>
    <x v="32"/>
    <x v="1"/>
  </r>
  <r>
    <d v="2017-02-13T00:00:00"/>
    <x v="7"/>
    <x v="3"/>
    <n v="5"/>
    <n v="764.78"/>
    <n v="152.96"/>
    <n v="5"/>
    <n v="5"/>
    <n v="12.33"/>
    <n v="0"/>
    <n v="4.33"/>
    <x v="33"/>
    <x v="0"/>
  </r>
  <r>
    <d v="2017-02-13T00:00:00"/>
    <x v="2"/>
    <x v="16"/>
    <n v="1"/>
    <n v="139.53"/>
    <n v="139.53"/>
    <n v="1"/>
    <n v="1"/>
    <n v="30"/>
    <n v="0"/>
    <n v="5"/>
    <x v="57"/>
    <x v="0"/>
  </r>
  <r>
    <d v="2017-02-13T00:00:00"/>
    <x v="2"/>
    <x v="23"/>
    <n v="1"/>
    <n v="320.05"/>
    <n v="320.05"/>
    <n v="1"/>
    <n v="1"/>
    <n v="33"/>
    <n v="0"/>
    <n v="5"/>
    <x v="92"/>
    <x v="0"/>
  </r>
  <r>
    <d v="2017-02-13T00:00:00"/>
    <x v="2"/>
    <x v="25"/>
    <n v="2"/>
    <n v="233.64"/>
    <n v="116.82"/>
    <n v="2"/>
    <n v="2"/>
    <n v="26.5"/>
    <n v="0"/>
    <n v="5"/>
    <x v="123"/>
    <x v="0"/>
  </r>
  <r>
    <d v="2017-02-13T00:00:00"/>
    <x v="2"/>
    <x v="4"/>
    <n v="11"/>
    <n v="1506.14"/>
    <n v="136.91999999999999"/>
    <n v="11"/>
    <n v="11"/>
    <n v="29.73"/>
    <n v="0.18179999999999999"/>
    <n v="2.36"/>
    <x v="5"/>
    <x v="0"/>
  </r>
  <r>
    <d v="2017-02-13T00:00:00"/>
    <x v="2"/>
    <x v="11"/>
    <n v="3"/>
    <n v="257.47000000000003"/>
    <n v="85.82"/>
    <n v="3"/>
    <n v="3"/>
    <n v="22.33"/>
    <n v="0"/>
    <n v="4.67"/>
    <x v="34"/>
    <x v="0"/>
  </r>
  <r>
    <d v="2017-02-13T00:00:00"/>
    <x v="2"/>
    <x v="9"/>
    <n v="5"/>
    <n v="1092.17"/>
    <n v="218.43"/>
    <n v="5"/>
    <n v="5"/>
    <n v="14.17"/>
    <n v="0"/>
    <n v="4.67"/>
    <x v="35"/>
    <x v="0"/>
  </r>
  <r>
    <d v="2017-02-13T00:00:00"/>
    <x v="2"/>
    <x v="5"/>
    <n v="4"/>
    <n v="831.67"/>
    <n v="207.92"/>
    <n v="4"/>
    <n v="3"/>
    <n v="9.25"/>
    <n v="0"/>
    <n v="3.67"/>
    <x v="6"/>
    <x v="0"/>
  </r>
  <r>
    <d v="2017-02-13T00:00:00"/>
    <x v="2"/>
    <x v="8"/>
    <n v="6"/>
    <n v="366.66"/>
    <n v="61.11"/>
    <n v="6"/>
    <n v="6"/>
    <n v="13.67"/>
    <n v="0"/>
    <n v="4.17"/>
    <x v="58"/>
    <x v="0"/>
  </r>
  <r>
    <d v="2017-02-13T00:00:00"/>
    <x v="2"/>
    <x v="17"/>
    <n v="2"/>
    <n v="312.52"/>
    <n v="156.26"/>
    <n v="2"/>
    <n v="2"/>
    <n v="16"/>
    <n v="0"/>
    <n v="4.5"/>
    <x v="59"/>
    <x v="0"/>
  </r>
  <r>
    <d v="2017-02-13T00:00:00"/>
    <x v="2"/>
    <x v="0"/>
    <n v="49"/>
    <n v="7466.51"/>
    <n v="152.38"/>
    <n v="47"/>
    <n v="49"/>
    <n v="13.36"/>
    <n v="0"/>
    <n v="4.03"/>
    <x v="7"/>
    <x v="0"/>
  </r>
  <r>
    <d v="2017-02-13T00:00:00"/>
    <x v="2"/>
    <x v="18"/>
    <n v="2"/>
    <n v="141.83000000000001"/>
    <n v="70.92"/>
    <n v="2"/>
    <n v="2"/>
    <n v="22"/>
    <n v="0"/>
    <n v="3.5"/>
    <x v="60"/>
    <x v="0"/>
  </r>
  <r>
    <d v="2017-02-13T00:00:00"/>
    <x v="2"/>
    <x v="19"/>
    <n v="4"/>
    <n v="510.38"/>
    <n v="127.6"/>
    <n v="4"/>
    <n v="4"/>
    <n v="17"/>
    <n v="0"/>
    <n v="3.5"/>
    <x v="61"/>
    <x v="0"/>
  </r>
  <r>
    <d v="2017-02-13T00:00:00"/>
    <x v="2"/>
    <x v="10"/>
    <n v="6"/>
    <n v="2228.5500000000002"/>
    <n v="371.43"/>
    <n v="6"/>
    <n v="6"/>
    <n v="26"/>
    <n v="0"/>
    <n v="3.83"/>
    <x v="36"/>
    <x v="0"/>
  </r>
  <r>
    <d v="2017-02-13T00:00:00"/>
    <x v="2"/>
    <x v="14"/>
    <n v="1"/>
    <n v="66.510000000000005"/>
    <n v="66.510000000000005"/>
    <n v="1"/>
    <n v="1"/>
    <n v="19"/>
    <n v="0"/>
    <n v="5"/>
    <x v="124"/>
    <x v="0"/>
  </r>
  <r>
    <d v="2017-02-13T00:00:00"/>
    <x v="2"/>
    <x v="15"/>
    <n v="1"/>
    <n v="106.81"/>
    <n v="106.81"/>
    <n v="1"/>
    <n v="1"/>
    <n v="15"/>
    <n v="0"/>
    <n v="5"/>
    <x v="62"/>
    <x v="0"/>
  </r>
  <r>
    <d v="2017-02-13T00:00:00"/>
    <x v="2"/>
    <x v="20"/>
    <n v="1"/>
    <n v="721.71"/>
    <n v="721.71"/>
    <n v="1"/>
    <n v="1"/>
    <n v="23"/>
    <n v="0"/>
    <n v="5"/>
    <x v="63"/>
    <x v="0"/>
  </r>
  <r>
    <d v="2017-02-13T00:00:00"/>
    <x v="2"/>
    <x v="1"/>
    <n v="17"/>
    <n v="2448.23"/>
    <n v="144.01"/>
    <n v="17"/>
    <n v="17"/>
    <n v="17.95"/>
    <n v="0.05"/>
    <n v="3.8"/>
    <x v="8"/>
    <x v="0"/>
  </r>
  <r>
    <d v="2017-02-13T00:00:00"/>
    <x v="2"/>
    <x v="6"/>
    <n v="29"/>
    <n v="3762.08"/>
    <n v="129.72999999999999"/>
    <n v="27"/>
    <n v="29"/>
    <n v="12.53"/>
    <n v="0"/>
    <n v="3.81"/>
    <x v="9"/>
    <x v="0"/>
  </r>
  <r>
    <d v="2017-02-13T00:00:00"/>
    <x v="2"/>
    <x v="7"/>
    <n v="2"/>
    <n v="261.16000000000003"/>
    <n v="130.58000000000001"/>
    <n v="2"/>
    <n v="2"/>
    <n v="17.25"/>
    <n v="0"/>
    <n v="5"/>
    <x v="10"/>
    <x v="0"/>
  </r>
  <r>
    <d v="2017-02-13T00:00:00"/>
    <x v="2"/>
    <x v="22"/>
    <n v="2"/>
    <n v="750.29"/>
    <n v="375.15"/>
    <n v="2"/>
    <n v="2"/>
    <n v="22.2"/>
    <n v="0"/>
    <n v="2.4"/>
    <x v="93"/>
    <x v="0"/>
  </r>
  <r>
    <d v="2017-02-13T00:00:00"/>
    <x v="2"/>
    <x v="12"/>
    <n v="21"/>
    <n v="3374.56"/>
    <n v="160.69"/>
    <n v="20"/>
    <n v="21"/>
    <n v="14.64"/>
    <n v="0"/>
    <n v="4.09"/>
    <x v="37"/>
    <x v="0"/>
  </r>
  <r>
    <d v="2017-02-13T00:00:00"/>
    <x v="2"/>
    <x v="2"/>
    <n v="8"/>
    <n v="1465.21"/>
    <n v="183.15"/>
    <n v="8"/>
    <n v="8"/>
    <n v="20.63"/>
    <n v="0"/>
    <n v="3.75"/>
    <x v="38"/>
    <x v="0"/>
  </r>
  <r>
    <d v="2017-02-13T00:00:00"/>
    <x v="2"/>
    <x v="3"/>
    <n v="104"/>
    <n v="12741.12"/>
    <n v="122.51"/>
    <n v="98"/>
    <n v="103"/>
    <n v="9.07"/>
    <n v="8.8999999999999999E-3"/>
    <n v="3.88"/>
    <x v="11"/>
    <x v="1"/>
  </r>
  <r>
    <d v="2017-02-13T00:00:00"/>
    <x v="2"/>
    <x v="21"/>
    <n v="3"/>
    <n v="387.63"/>
    <n v="129.21"/>
    <n v="3"/>
    <n v="3"/>
    <n v="18.670000000000002"/>
    <n v="0"/>
    <n v="5"/>
    <x v="160"/>
    <x v="0"/>
  </r>
  <r>
    <d v="2017-02-20T00:00:00"/>
    <x v="3"/>
    <x v="4"/>
    <n v="1"/>
    <n v="173.29"/>
    <n v="173.29"/>
    <n v="1"/>
    <n v="1"/>
    <n v="5"/>
    <n v="0"/>
    <n v="5"/>
    <x v="96"/>
    <x v="1"/>
  </r>
  <r>
    <d v="2017-02-20T00:00:00"/>
    <x v="3"/>
    <x v="0"/>
    <n v="1"/>
    <n v="138.26"/>
    <n v="138.26"/>
    <n v="1"/>
    <n v="1"/>
    <n v="10"/>
    <n v="0"/>
    <n v="3"/>
    <x v="127"/>
    <x v="0"/>
  </r>
  <r>
    <d v="2017-02-20T00:00:00"/>
    <x v="9"/>
    <x v="15"/>
    <n v="1"/>
    <n v="29.84"/>
    <n v="29.84"/>
    <n v="1"/>
    <n v="1"/>
    <n v="35"/>
    <n v="1"/>
    <n v="1"/>
    <x v="161"/>
    <x v="0"/>
  </r>
  <r>
    <d v="2017-02-20T00:00:00"/>
    <x v="4"/>
    <x v="13"/>
    <n v="1"/>
    <n v="196.75"/>
    <n v="196.75"/>
    <n v="1"/>
    <n v="1"/>
    <n v="21"/>
    <n v="0"/>
    <n v="1"/>
    <x v="162"/>
    <x v="0"/>
  </r>
  <r>
    <d v="2017-02-20T00:00:00"/>
    <x v="8"/>
    <x v="3"/>
    <n v="1"/>
    <n v="116.3"/>
    <n v="116.3"/>
    <n v="1"/>
    <n v="1"/>
    <n v="12"/>
    <n v="0"/>
    <n v="5"/>
    <x v="67"/>
    <x v="0"/>
  </r>
  <r>
    <d v="2017-02-20T00:00:00"/>
    <x v="5"/>
    <x v="4"/>
    <n v="4"/>
    <n v="274.94"/>
    <n v="68.739999999999995"/>
    <n v="4"/>
    <n v="4"/>
    <n v="18.25"/>
    <n v="0.25"/>
    <n v="4.75"/>
    <x v="41"/>
    <x v="0"/>
  </r>
  <r>
    <d v="2017-02-20T00:00:00"/>
    <x v="5"/>
    <x v="9"/>
    <n v="1"/>
    <n v="3602.47"/>
    <n v="3602.47"/>
    <n v="1"/>
    <n v="1"/>
    <n v="8"/>
    <n v="0"/>
    <n v="5"/>
    <x v="19"/>
    <x v="0"/>
  </r>
  <r>
    <d v="2017-02-20T00:00:00"/>
    <x v="5"/>
    <x v="5"/>
    <n v="2"/>
    <n v="413.84"/>
    <n v="206.92"/>
    <n v="1"/>
    <n v="1"/>
    <n v="210"/>
    <n v="1"/>
    <n v="3"/>
    <x v="42"/>
    <x v="0"/>
  </r>
  <r>
    <d v="2017-02-20T00:00:00"/>
    <x v="5"/>
    <x v="17"/>
    <n v="1"/>
    <n v="80.77"/>
    <n v="80.77"/>
    <n v="1"/>
    <n v="1"/>
    <n v="19"/>
    <n v="0"/>
    <n v="5"/>
    <x v="139"/>
    <x v="0"/>
  </r>
  <r>
    <d v="2017-02-20T00:00:00"/>
    <x v="5"/>
    <x v="0"/>
    <n v="3"/>
    <n v="400.37"/>
    <n v="133.46"/>
    <n v="3"/>
    <n v="3"/>
    <n v="10.33"/>
    <n v="0"/>
    <n v="2.67"/>
    <x v="21"/>
    <x v="1"/>
  </r>
  <r>
    <d v="2017-02-20T00:00:00"/>
    <x v="5"/>
    <x v="10"/>
    <n v="1"/>
    <n v="90.85"/>
    <n v="90.85"/>
    <n v="1"/>
    <n v="1"/>
    <n v="21"/>
    <n v="0"/>
    <n v="4"/>
    <x v="69"/>
    <x v="0"/>
  </r>
  <r>
    <d v="2017-02-20T00:00:00"/>
    <x v="5"/>
    <x v="14"/>
    <n v="1"/>
    <n v="137.13999999999999"/>
    <n v="137.13999999999999"/>
    <n v="1"/>
    <n v="1"/>
    <n v="17"/>
    <n v="0"/>
    <n v="5"/>
    <x v="43"/>
    <x v="0"/>
  </r>
  <r>
    <d v="2017-02-20T00:00:00"/>
    <x v="5"/>
    <x v="15"/>
    <n v="1"/>
    <n v="50.3"/>
    <n v="50.3"/>
    <n v="1"/>
    <n v="1"/>
    <n v="23"/>
    <n v="0"/>
    <n v="5"/>
    <x v="102"/>
    <x v="0"/>
  </r>
  <r>
    <d v="2017-02-20T00:00:00"/>
    <x v="5"/>
    <x v="1"/>
    <n v="1"/>
    <n v="35.549999999999997"/>
    <n v="35.549999999999997"/>
    <n v="1"/>
    <n v="1"/>
    <n v="8"/>
    <n v="0"/>
    <n v="5"/>
    <x v="22"/>
    <x v="0"/>
  </r>
  <r>
    <d v="2017-02-20T00:00:00"/>
    <x v="5"/>
    <x v="6"/>
    <n v="6"/>
    <n v="858.14"/>
    <n v="143.02000000000001"/>
    <n v="6"/>
    <n v="6"/>
    <n v="16.170000000000002"/>
    <n v="0"/>
    <n v="4.5"/>
    <x v="23"/>
    <x v="0"/>
  </r>
  <r>
    <d v="2017-02-20T00:00:00"/>
    <x v="5"/>
    <x v="22"/>
    <n v="1"/>
    <n v="45.25"/>
    <n v="45.25"/>
    <n v="1"/>
    <n v="1"/>
    <n v="11"/>
    <n v="0"/>
    <n v="5"/>
    <x v="152"/>
    <x v="0"/>
  </r>
  <r>
    <d v="2017-02-20T00:00:00"/>
    <x v="5"/>
    <x v="12"/>
    <n v="5"/>
    <n v="586.96"/>
    <n v="117.39"/>
    <n v="5"/>
    <n v="5"/>
    <n v="21.4"/>
    <n v="0"/>
    <n v="4.5999999999999996"/>
    <x v="44"/>
    <x v="0"/>
  </r>
  <r>
    <d v="2017-02-20T00:00:00"/>
    <x v="5"/>
    <x v="3"/>
    <n v="13"/>
    <n v="2856.13"/>
    <n v="219.7"/>
    <n v="11"/>
    <n v="13"/>
    <n v="15.14"/>
    <n v="0.1429"/>
    <n v="3.65"/>
    <x v="24"/>
    <x v="0"/>
  </r>
  <r>
    <d v="2017-02-20T00:00:00"/>
    <x v="10"/>
    <x v="16"/>
    <n v="1"/>
    <n v="412.62"/>
    <n v="412.62"/>
    <n v="1"/>
    <n v="1"/>
    <n v="20"/>
    <n v="0"/>
    <n v="5"/>
    <x v="163"/>
    <x v="0"/>
  </r>
  <r>
    <d v="2017-02-20T00:00:00"/>
    <x v="10"/>
    <x v="4"/>
    <n v="1"/>
    <n v="210.39"/>
    <n v="210.39"/>
    <n v="1"/>
    <n v="1"/>
    <n v="13"/>
    <n v="0"/>
    <n v="5"/>
    <x v="164"/>
    <x v="0"/>
  </r>
  <r>
    <d v="2017-02-20T00:00:00"/>
    <x v="11"/>
    <x v="3"/>
    <n v="1"/>
    <n v="80.78"/>
    <n v="80.78"/>
    <n v="1"/>
    <n v="1"/>
    <n v="9"/>
    <n v="0"/>
    <n v="5"/>
    <x v="106"/>
    <x v="0"/>
  </r>
  <r>
    <d v="2017-02-20T00:00:00"/>
    <x v="0"/>
    <x v="11"/>
    <n v="1"/>
    <n v="720.98"/>
    <n v="720.98"/>
    <n v="1"/>
    <n v="1"/>
    <n v="34"/>
    <n v="0"/>
    <n v="1"/>
    <x v="72"/>
    <x v="0"/>
  </r>
  <r>
    <d v="2017-02-20T00:00:00"/>
    <x v="0"/>
    <x v="5"/>
    <n v="1"/>
    <n v="296.52999999999997"/>
    <n v="296.52999999999997"/>
    <n v="1"/>
    <n v="1"/>
    <n v="12"/>
    <n v="0"/>
    <n v="1"/>
    <x v="46"/>
    <x v="0"/>
  </r>
  <r>
    <d v="2017-02-20T00:00:00"/>
    <x v="0"/>
    <x v="0"/>
    <n v="2"/>
    <n v="542.98"/>
    <n v="271.49"/>
    <n v="1"/>
    <n v="2"/>
    <n v="13"/>
    <n v="0"/>
    <n v="2.33"/>
    <x v="0"/>
    <x v="0"/>
  </r>
  <r>
    <d v="2017-02-20T00:00:00"/>
    <x v="0"/>
    <x v="19"/>
    <n v="2"/>
    <n v="1549.85"/>
    <n v="774.93"/>
    <n v="2"/>
    <n v="2"/>
    <n v="23"/>
    <n v="0"/>
    <n v="3.5"/>
    <x v="73"/>
    <x v="0"/>
  </r>
  <r>
    <d v="2017-02-20T00:00:00"/>
    <x v="0"/>
    <x v="1"/>
    <n v="2"/>
    <n v="200.51"/>
    <n v="100.26"/>
    <n v="2"/>
    <n v="2"/>
    <n v="9.5"/>
    <n v="0"/>
    <n v="4.5"/>
    <x v="1"/>
    <x v="1"/>
  </r>
  <r>
    <d v="2017-02-20T00:00:00"/>
    <x v="0"/>
    <x v="6"/>
    <n v="4"/>
    <n v="723.84"/>
    <n v="180.96"/>
    <n v="4"/>
    <n v="4"/>
    <n v="14"/>
    <n v="0"/>
    <n v="4.5"/>
    <x v="28"/>
    <x v="0"/>
  </r>
  <r>
    <d v="2017-02-20T00:00:00"/>
    <x v="0"/>
    <x v="12"/>
    <n v="5"/>
    <n v="681.18"/>
    <n v="136.24"/>
    <n v="5"/>
    <n v="5"/>
    <n v="9.4"/>
    <n v="0"/>
    <n v="4.8"/>
    <x v="49"/>
    <x v="0"/>
  </r>
  <r>
    <d v="2017-02-20T00:00:00"/>
    <x v="0"/>
    <x v="2"/>
    <n v="3"/>
    <n v="362.22"/>
    <n v="120.74"/>
    <n v="3"/>
    <n v="3"/>
    <n v="11.67"/>
    <n v="0"/>
    <n v="4.33"/>
    <x v="2"/>
    <x v="0"/>
  </r>
  <r>
    <d v="2017-02-20T00:00:00"/>
    <x v="0"/>
    <x v="13"/>
    <n v="1"/>
    <n v="70.84"/>
    <n v="70.84"/>
    <n v="1"/>
    <n v="1"/>
    <n v="26"/>
    <n v="0"/>
    <n v="4"/>
    <x v="74"/>
    <x v="0"/>
  </r>
  <r>
    <d v="2017-02-20T00:00:00"/>
    <x v="0"/>
    <x v="3"/>
    <n v="9"/>
    <n v="1122.5"/>
    <n v="124.72"/>
    <n v="9"/>
    <n v="9"/>
    <n v="9.9"/>
    <n v="0"/>
    <n v="4.4000000000000004"/>
    <x v="3"/>
    <x v="0"/>
  </r>
  <r>
    <d v="2017-02-20T00:00:00"/>
    <x v="1"/>
    <x v="4"/>
    <n v="2"/>
    <n v="446.9"/>
    <n v="223.45"/>
    <n v="2"/>
    <n v="2"/>
    <n v="17"/>
    <n v="0"/>
    <n v="4"/>
    <x v="76"/>
    <x v="0"/>
  </r>
  <r>
    <d v="2017-02-20T00:00:00"/>
    <x v="1"/>
    <x v="0"/>
    <n v="1"/>
    <n v="84.56"/>
    <n v="84.56"/>
    <n v="1"/>
    <n v="1"/>
    <n v="17"/>
    <n v="0"/>
    <n v="5"/>
    <x v="4"/>
    <x v="0"/>
  </r>
  <r>
    <d v="2017-02-20T00:00:00"/>
    <x v="1"/>
    <x v="1"/>
    <n v="1"/>
    <n v="86.18"/>
    <n v="86.18"/>
    <n v="1"/>
    <n v="1"/>
    <n v="9"/>
    <n v="0"/>
    <n v="5"/>
    <x v="79"/>
    <x v="0"/>
  </r>
  <r>
    <d v="2017-02-20T00:00:00"/>
    <x v="1"/>
    <x v="6"/>
    <n v="2"/>
    <n v="269.98"/>
    <n v="134.99"/>
    <n v="2"/>
    <n v="2"/>
    <n v="5"/>
    <n v="0"/>
    <n v="4.5"/>
    <x v="51"/>
    <x v="1"/>
  </r>
  <r>
    <d v="2017-02-20T00:00:00"/>
    <x v="1"/>
    <x v="12"/>
    <n v="1"/>
    <n v="118.03"/>
    <n v="118.03"/>
    <n v="1"/>
    <n v="1"/>
    <n v="18"/>
    <n v="0"/>
    <n v="5"/>
    <x v="52"/>
    <x v="0"/>
  </r>
  <r>
    <d v="2017-02-20T00:00:00"/>
    <x v="1"/>
    <x v="3"/>
    <n v="4"/>
    <n v="1021.35"/>
    <n v="255.34"/>
    <n v="2"/>
    <n v="4"/>
    <n v="12"/>
    <n v="0"/>
    <n v="1.88"/>
    <x v="53"/>
    <x v="0"/>
  </r>
  <r>
    <d v="2017-02-20T00:00:00"/>
    <x v="6"/>
    <x v="9"/>
    <n v="1"/>
    <n v="176.51"/>
    <n v="176.51"/>
    <n v="1"/>
    <n v="0"/>
    <n v="17"/>
    <n v="0"/>
    <m/>
    <x v="83"/>
    <x v="0"/>
  </r>
  <r>
    <d v="2017-02-20T00:00:00"/>
    <x v="6"/>
    <x v="8"/>
    <n v="1"/>
    <n v="476.34"/>
    <n v="476.34"/>
    <n v="1"/>
    <n v="1"/>
    <n v="14"/>
    <n v="0"/>
    <n v="5"/>
    <x v="165"/>
    <x v="0"/>
  </r>
  <r>
    <d v="2017-02-20T00:00:00"/>
    <x v="6"/>
    <x v="15"/>
    <n v="1"/>
    <n v="640.16"/>
    <n v="640.16"/>
    <n v="1"/>
    <n v="1"/>
    <n v="22"/>
    <n v="0"/>
    <n v="3"/>
    <x v="166"/>
    <x v="0"/>
  </r>
  <r>
    <d v="2017-02-20T00:00:00"/>
    <x v="6"/>
    <x v="6"/>
    <n v="1"/>
    <n v="176.37"/>
    <n v="176.37"/>
    <n v="1"/>
    <n v="1"/>
    <n v="9"/>
    <n v="0"/>
    <n v="5"/>
    <x v="117"/>
    <x v="0"/>
  </r>
  <r>
    <d v="2017-02-20T00:00:00"/>
    <x v="6"/>
    <x v="12"/>
    <n v="2"/>
    <n v="209.82"/>
    <n v="104.91"/>
    <n v="2"/>
    <n v="2"/>
    <n v="27"/>
    <n v="0.5"/>
    <n v="2.5"/>
    <x v="118"/>
    <x v="1"/>
  </r>
  <r>
    <d v="2017-02-20T00:00:00"/>
    <x v="6"/>
    <x v="3"/>
    <n v="2"/>
    <n v="244.12"/>
    <n v="122.06"/>
    <n v="2"/>
    <n v="2"/>
    <n v="8"/>
    <n v="0"/>
    <n v="3"/>
    <x v="54"/>
    <x v="0"/>
  </r>
  <r>
    <d v="2017-02-20T00:00:00"/>
    <x v="7"/>
    <x v="23"/>
    <n v="1"/>
    <n v="120.97"/>
    <n v="120.97"/>
    <n v="1"/>
    <n v="1"/>
    <n v="20"/>
    <n v="0"/>
    <n v="5"/>
    <x v="145"/>
    <x v="0"/>
  </r>
  <r>
    <d v="2017-02-20T00:00:00"/>
    <x v="7"/>
    <x v="11"/>
    <n v="1"/>
    <n v="145.01"/>
    <n v="145.01"/>
    <n v="1"/>
    <n v="1"/>
    <n v="34"/>
    <n v="0"/>
    <n v="5"/>
    <x v="167"/>
    <x v="0"/>
  </r>
  <r>
    <d v="2017-02-20T00:00:00"/>
    <x v="7"/>
    <x v="0"/>
    <n v="4"/>
    <n v="1680.73"/>
    <n v="420.18"/>
    <n v="4"/>
    <n v="4"/>
    <n v="15.5"/>
    <n v="0"/>
    <n v="5"/>
    <x v="31"/>
    <x v="0"/>
  </r>
  <r>
    <d v="2017-02-20T00:00:00"/>
    <x v="7"/>
    <x v="6"/>
    <n v="3"/>
    <n v="333.69"/>
    <n v="111.23"/>
    <n v="3"/>
    <n v="3"/>
    <n v="12"/>
    <n v="0"/>
    <n v="4"/>
    <x v="56"/>
    <x v="0"/>
  </r>
  <r>
    <d v="2017-02-20T00:00:00"/>
    <x v="7"/>
    <x v="2"/>
    <n v="1"/>
    <n v="134.94"/>
    <n v="134.94"/>
    <n v="1"/>
    <n v="1"/>
    <n v="11"/>
    <n v="0"/>
    <n v="5"/>
    <x v="32"/>
    <x v="1"/>
  </r>
  <r>
    <d v="2017-02-20T00:00:00"/>
    <x v="7"/>
    <x v="3"/>
    <n v="5"/>
    <n v="704.81"/>
    <n v="140.96"/>
    <n v="5"/>
    <n v="5"/>
    <n v="10.6"/>
    <n v="0"/>
    <n v="4.8"/>
    <x v="33"/>
    <x v="0"/>
  </r>
  <r>
    <d v="2017-02-20T00:00:00"/>
    <x v="2"/>
    <x v="23"/>
    <n v="1"/>
    <n v="126.71"/>
    <n v="126.71"/>
    <n v="1"/>
    <n v="1"/>
    <n v="20"/>
    <n v="0"/>
    <n v="4"/>
    <x v="92"/>
    <x v="0"/>
  </r>
  <r>
    <d v="2017-02-20T00:00:00"/>
    <x v="2"/>
    <x v="4"/>
    <n v="7"/>
    <n v="829.47"/>
    <n v="118.5"/>
    <n v="7"/>
    <n v="7"/>
    <n v="23.43"/>
    <n v="0"/>
    <n v="4"/>
    <x v="5"/>
    <x v="0"/>
  </r>
  <r>
    <d v="2017-02-20T00:00:00"/>
    <x v="2"/>
    <x v="9"/>
    <n v="4"/>
    <n v="677.96"/>
    <n v="169.49"/>
    <n v="3"/>
    <n v="4"/>
    <n v="15.33"/>
    <n v="0"/>
    <n v="3.75"/>
    <x v="35"/>
    <x v="0"/>
  </r>
  <r>
    <d v="2017-02-20T00:00:00"/>
    <x v="2"/>
    <x v="5"/>
    <n v="6"/>
    <n v="579.66999999999996"/>
    <n v="96.61"/>
    <n v="5"/>
    <n v="6"/>
    <n v="12.43"/>
    <n v="0"/>
    <n v="3.5"/>
    <x v="6"/>
    <x v="0"/>
  </r>
  <r>
    <d v="2017-02-20T00:00:00"/>
    <x v="2"/>
    <x v="8"/>
    <n v="6"/>
    <n v="578.08000000000004"/>
    <n v="96.35"/>
    <n v="4"/>
    <n v="6"/>
    <n v="16.25"/>
    <n v="0"/>
    <n v="3"/>
    <x v="58"/>
    <x v="0"/>
  </r>
  <r>
    <d v="2017-02-20T00:00:00"/>
    <x v="2"/>
    <x v="17"/>
    <n v="2"/>
    <n v="222.54"/>
    <n v="111.27"/>
    <n v="2"/>
    <n v="2"/>
    <n v="17"/>
    <n v="0"/>
    <n v="5"/>
    <x v="59"/>
    <x v="0"/>
  </r>
  <r>
    <d v="2017-02-20T00:00:00"/>
    <x v="2"/>
    <x v="0"/>
    <n v="34"/>
    <n v="3708.58"/>
    <n v="109.08"/>
    <n v="33"/>
    <n v="34"/>
    <n v="14.14"/>
    <n v="2.7799999999999998E-2"/>
    <n v="3.62"/>
    <x v="7"/>
    <x v="0"/>
  </r>
  <r>
    <d v="2017-02-20T00:00:00"/>
    <x v="2"/>
    <x v="18"/>
    <n v="2"/>
    <n v="324.12"/>
    <n v="162.06"/>
    <n v="2"/>
    <n v="2"/>
    <n v="22.33"/>
    <n v="0"/>
    <n v="5"/>
    <x v="60"/>
    <x v="0"/>
  </r>
  <r>
    <d v="2017-02-20T00:00:00"/>
    <x v="2"/>
    <x v="19"/>
    <n v="3"/>
    <n v="331.48"/>
    <n v="110.49"/>
    <n v="3"/>
    <n v="3"/>
    <n v="25.75"/>
    <n v="0"/>
    <n v="3.25"/>
    <x v="61"/>
    <x v="0"/>
  </r>
  <r>
    <d v="2017-02-20T00:00:00"/>
    <x v="2"/>
    <x v="10"/>
    <n v="2"/>
    <n v="195.79"/>
    <n v="97.9"/>
    <n v="2"/>
    <n v="2"/>
    <n v="21"/>
    <n v="0"/>
    <n v="5"/>
    <x v="36"/>
    <x v="0"/>
  </r>
  <r>
    <d v="2017-02-20T00:00:00"/>
    <x v="2"/>
    <x v="14"/>
    <n v="1"/>
    <n v="45.74"/>
    <n v="45.74"/>
    <n v="1"/>
    <n v="1"/>
    <n v="16"/>
    <n v="0"/>
    <n v="5"/>
    <x v="124"/>
    <x v="0"/>
  </r>
  <r>
    <d v="2017-02-20T00:00:00"/>
    <x v="2"/>
    <x v="15"/>
    <n v="2"/>
    <n v="324.33"/>
    <n v="162.16999999999999"/>
    <n v="2"/>
    <n v="2"/>
    <n v="18.329999999999998"/>
    <n v="0"/>
    <n v="3"/>
    <x v="62"/>
    <x v="0"/>
  </r>
  <r>
    <d v="2017-02-20T00:00:00"/>
    <x v="2"/>
    <x v="20"/>
    <n v="4"/>
    <n v="1471.34"/>
    <n v="367.84"/>
    <n v="3"/>
    <n v="4"/>
    <n v="18.670000000000002"/>
    <n v="0"/>
    <n v="3.2"/>
    <x v="63"/>
    <x v="0"/>
  </r>
  <r>
    <d v="2017-02-20T00:00:00"/>
    <x v="2"/>
    <x v="1"/>
    <n v="12"/>
    <n v="1668.22"/>
    <n v="139.02000000000001"/>
    <n v="11"/>
    <n v="12"/>
    <n v="14.38"/>
    <n v="0"/>
    <n v="4.43"/>
    <x v="8"/>
    <x v="0"/>
  </r>
  <r>
    <d v="2017-02-20T00:00:00"/>
    <x v="2"/>
    <x v="6"/>
    <n v="29"/>
    <n v="4831.08"/>
    <n v="166.59"/>
    <n v="27"/>
    <n v="29"/>
    <n v="12.63"/>
    <n v="0"/>
    <n v="4"/>
    <x v="9"/>
    <x v="0"/>
  </r>
  <r>
    <d v="2017-02-20T00:00:00"/>
    <x v="2"/>
    <x v="7"/>
    <n v="1"/>
    <n v="48.74"/>
    <n v="48.74"/>
    <n v="1"/>
    <n v="1"/>
    <n v="15"/>
    <n v="0"/>
    <n v="5"/>
    <x v="10"/>
    <x v="0"/>
  </r>
  <r>
    <d v="2017-02-20T00:00:00"/>
    <x v="2"/>
    <x v="22"/>
    <n v="1"/>
    <n v="34.340000000000003"/>
    <n v="34.340000000000003"/>
    <n v="1"/>
    <n v="1"/>
    <n v="16"/>
    <n v="0"/>
    <n v="5"/>
    <x v="93"/>
    <x v="0"/>
  </r>
  <r>
    <d v="2017-02-20T00:00:00"/>
    <x v="2"/>
    <x v="12"/>
    <n v="16"/>
    <n v="2188.77"/>
    <n v="136.80000000000001"/>
    <n v="15"/>
    <n v="16"/>
    <n v="22.8"/>
    <n v="0.3"/>
    <n v="3.05"/>
    <x v="37"/>
    <x v="0"/>
  </r>
  <r>
    <d v="2017-02-20T00:00:00"/>
    <x v="2"/>
    <x v="2"/>
    <n v="7"/>
    <n v="501.13"/>
    <n v="71.59"/>
    <n v="7"/>
    <n v="6"/>
    <n v="17.25"/>
    <n v="0.125"/>
    <n v="4"/>
    <x v="38"/>
    <x v="0"/>
  </r>
  <r>
    <d v="2017-02-20T00:00:00"/>
    <x v="2"/>
    <x v="13"/>
    <n v="2"/>
    <n v="136.69"/>
    <n v="68.349999999999994"/>
    <n v="2"/>
    <n v="2"/>
    <n v="18"/>
    <n v="0"/>
    <n v="4"/>
    <x v="39"/>
    <x v="0"/>
  </r>
  <r>
    <d v="2017-02-20T00:00:00"/>
    <x v="2"/>
    <x v="3"/>
    <n v="119"/>
    <n v="12644.03"/>
    <n v="106.25"/>
    <n v="111"/>
    <n v="119"/>
    <n v="12.25"/>
    <n v="6.1499999999999999E-2"/>
    <n v="3.93"/>
    <x v="11"/>
    <x v="1"/>
  </r>
  <r>
    <d v="2017-02-20T00:00:00"/>
    <x v="2"/>
    <x v="21"/>
    <n v="1"/>
    <n v="198.46"/>
    <n v="198.46"/>
    <n v="1"/>
    <n v="1"/>
    <n v="17"/>
    <n v="0"/>
    <n v="4"/>
    <x v="160"/>
    <x v="0"/>
  </r>
  <r>
    <d v="2017-02-27T00:00:00"/>
    <x v="3"/>
    <x v="3"/>
    <n v="2"/>
    <n v="722.42"/>
    <n v="361.21"/>
    <n v="2"/>
    <n v="2"/>
    <n v="10.67"/>
    <n v="0"/>
    <n v="4.33"/>
    <x v="14"/>
    <x v="0"/>
  </r>
  <r>
    <d v="2017-02-27T00:00:00"/>
    <x v="9"/>
    <x v="4"/>
    <n v="1"/>
    <n v="177.38"/>
    <n v="177.38"/>
    <n v="1"/>
    <n v="1"/>
    <n v="27"/>
    <n v="0"/>
    <n v="5"/>
    <x v="149"/>
    <x v="0"/>
  </r>
  <r>
    <d v="2017-02-27T00:00:00"/>
    <x v="4"/>
    <x v="9"/>
    <n v="1"/>
    <n v="39.72"/>
    <n v="39.72"/>
    <n v="1"/>
    <n v="1"/>
    <n v="12"/>
    <n v="0"/>
    <n v="5"/>
    <x v="168"/>
    <x v="1"/>
  </r>
  <r>
    <d v="2017-02-27T00:00:00"/>
    <x v="4"/>
    <x v="0"/>
    <n v="1"/>
    <n v="93.81"/>
    <n v="93.81"/>
    <n v="1"/>
    <n v="1"/>
    <n v="4"/>
    <n v="0"/>
    <n v="4"/>
    <x v="15"/>
    <x v="0"/>
  </r>
  <r>
    <d v="2017-02-27T00:00:00"/>
    <x v="4"/>
    <x v="1"/>
    <n v="1"/>
    <n v="112.87"/>
    <n v="112.87"/>
    <n v="1"/>
    <n v="1"/>
    <n v="12"/>
    <n v="0"/>
    <n v="5"/>
    <x v="16"/>
    <x v="0"/>
  </r>
  <r>
    <d v="2017-02-27T00:00:00"/>
    <x v="4"/>
    <x v="6"/>
    <n v="1"/>
    <n v="424.04"/>
    <n v="424.04"/>
    <n v="0"/>
    <n v="1"/>
    <m/>
    <m/>
    <n v="1"/>
    <x v="17"/>
    <x v="0"/>
  </r>
  <r>
    <d v="2017-02-27T00:00:00"/>
    <x v="4"/>
    <x v="3"/>
    <n v="1"/>
    <n v="187.52"/>
    <n v="187.52"/>
    <n v="1"/>
    <n v="1"/>
    <n v="3"/>
    <n v="0"/>
    <n v="5"/>
    <x v="18"/>
    <x v="0"/>
  </r>
  <r>
    <d v="2017-02-27T00:00:00"/>
    <x v="8"/>
    <x v="19"/>
    <n v="1"/>
    <n v="242.1"/>
    <n v="242.1"/>
    <n v="1"/>
    <n v="1"/>
    <n v="16"/>
    <n v="0"/>
    <n v="5"/>
    <x v="100"/>
    <x v="0"/>
  </r>
  <r>
    <d v="2017-02-27T00:00:00"/>
    <x v="8"/>
    <x v="6"/>
    <n v="1"/>
    <n v="114.77"/>
    <n v="114.77"/>
    <n v="1"/>
    <n v="1"/>
    <n v="10"/>
    <n v="0"/>
    <n v="5"/>
    <x v="134"/>
    <x v="0"/>
  </r>
  <r>
    <d v="2017-02-27T00:00:00"/>
    <x v="8"/>
    <x v="12"/>
    <n v="1"/>
    <n v="242.1"/>
    <n v="242.1"/>
    <n v="1"/>
    <n v="1"/>
    <n v="19"/>
    <n v="0"/>
    <n v="5"/>
    <x v="169"/>
    <x v="0"/>
  </r>
  <r>
    <d v="2017-02-27T00:00:00"/>
    <x v="8"/>
    <x v="21"/>
    <n v="1"/>
    <n v="242.1"/>
    <n v="242.1"/>
    <n v="1"/>
    <n v="1"/>
    <n v="12"/>
    <n v="0"/>
    <n v="3"/>
    <x v="170"/>
    <x v="0"/>
  </r>
  <r>
    <d v="2017-02-27T00:00:00"/>
    <x v="5"/>
    <x v="16"/>
    <n v="1"/>
    <n v="448.3"/>
    <n v="448.3"/>
    <n v="1"/>
    <n v="1"/>
    <n v="22"/>
    <n v="0"/>
    <n v="5"/>
    <x v="136"/>
    <x v="0"/>
  </r>
  <r>
    <d v="2017-02-27T00:00:00"/>
    <x v="5"/>
    <x v="4"/>
    <n v="5"/>
    <n v="534.94000000000005"/>
    <n v="106.99"/>
    <n v="5"/>
    <n v="5"/>
    <n v="19.329999999999998"/>
    <n v="0"/>
    <n v="4"/>
    <x v="41"/>
    <x v="0"/>
  </r>
  <r>
    <d v="2017-02-27T00:00:00"/>
    <x v="5"/>
    <x v="11"/>
    <n v="1"/>
    <n v="62.8"/>
    <n v="62.8"/>
    <n v="1"/>
    <n v="1"/>
    <n v="18"/>
    <n v="0"/>
    <n v="5"/>
    <x v="138"/>
    <x v="0"/>
  </r>
  <r>
    <d v="2017-02-27T00:00:00"/>
    <x v="5"/>
    <x v="9"/>
    <n v="2"/>
    <n v="129.66"/>
    <n v="64.83"/>
    <n v="2"/>
    <n v="2"/>
    <n v="12"/>
    <n v="0"/>
    <n v="5"/>
    <x v="19"/>
    <x v="0"/>
  </r>
  <r>
    <d v="2017-02-27T00:00:00"/>
    <x v="5"/>
    <x v="5"/>
    <n v="1"/>
    <n v="84.56"/>
    <n v="84.56"/>
    <n v="1"/>
    <n v="1"/>
    <n v="14"/>
    <n v="0"/>
    <n v="1"/>
    <x v="42"/>
    <x v="0"/>
  </r>
  <r>
    <d v="2017-02-27T00:00:00"/>
    <x v="5"/>
    <x v="8"/>
    <n v="2"/>
    <n v="64.900000000000006"/>
    <n v="32.450000000000003"/>
    <n v="1"/>
    <n v="2"/>
    <n v="11"/>
    <n v="0"/>
    <n v="4"/>
    <x v="20"/>
    <x v="0"/>
  </r>
  <r>
    <d v="2017-02-27T00:00:00"/>
    <x v="5"/>
    <x v="0"/>
    <n v="8"/>
    <n v="902.44"/>
    <n v="112.81"/>
    <n v="7"/>
    <n v="8"/>
    <n v="10.130000000000001"/>
    <n v="0"/>
    <n v="3.56"/>
    <x v="21"/>
    <x v="1"/>
  </r>
  <r>
    <d v="2017-02-27T00:00:00"/>
    <x v="5"/>
    <x v="18"/>
    <n v="1"/>
    <n v="1155.56"/>
    <n v="1155.56"/>
    <n v="1"/>
    <n v="1"/>
    <n v="11"/>
    <n v="0"/>
    <n v="5"/>
    <x v="140"/>
    <x v="0"/>
  </r>
  <r>
    <d v="2017-02-27T00:00:00"/>
    <x v="5"/>
    <x v="19"/>
    <n v="1"/>
    <n v="52.18"/>
    <n v="52.18"/>
    <n v="1"/>
    <n v="1"/>
    <n v="47"/>
    <n v="1"/>
    <n v="1"/>
    <x v="68"/>
    <x v="0"/>
  </r>
  <r>
    <d v="2017-02-27T00:00:00"/>
    <x v="5"/>
    <x v="10"/>
    <n v="2"/>
    <n v="707.24"/>
    <n v="353.62"/>
    <n v="2"/>
    <n v="2"/>
    <n v="17.5"/>
    <n v="0"/>
    <n v="3.5"/>
    <x v="69"/>
    <x v="0"/>
  </r>
  <r>
    <d v="2017-02-27T00:00:00"/>
    <x v="5"/>
    <x v="14"/>
    <n v="4"/>
    <n v="793.23"/>
    <n v="198.31"/>
    <n v="4"/>
    <n v="3"/>
    <n v="18.75"/>
    <n v="0.25"/>
    <n v="5"/>
    <x v="43"/>
    <x v="0"/>
  </r>
  <r>
    <d v="2017-02-27T00:00:00"/>
    <x v="5"/>
    <x v="15"/>
    <n v="4"/>
    <n v="604.15"/>
    <n v="151.04"/>
    <n v="3"/>
    <n v="4"/>
    <n v="19"/>
    <n v="0"/>
    <n v="4"/>
    <x v="102"/>
    <x v="0"/>
  </r>
  <r>
    <d v="2017-02-27T00:00:00"/>
    <x v="5"/>
    <x v="1"/>
    <n v="4"/>
    <n v="523.70000000000005"/>
    <n v="130.93"/>
    <n v="4"/>
    <n v="4"/>
    <n v="11"/>
    <n v="0"/>
    <n v="4.75"/>
    <x v="22"/>
    <x v="0"/>
  </r>
  <r>
    <d v="2017-02-27T00:00:00"/>
    <x v="5"/>
    <x v="6"/>
    <n v="10"/>
    <n v="1110.6400000000001"/>
    <n v="111.06"/>
    <n v="10"/>
    <n v="10"/>
    <n v="10.77"/>
    <n v="0"/>
    <n v="4.62"/>
    <x v="23"/>
    <x v="0"/>
  </r>
  <r>
    <d v="2017-02-27T00:00:00"/>
    <x v="5"/>
    <x v="7"/>
    <n v="1"/>
    <n v="52.18"/>
    <n v="52.18"/>
    <n v="1"/>
    <n v="1"/>
    <n v="25"/>
    <n v="0"/>
    <n v="4"/>
    <x v="151"/>
    <x v="0"/>
  </r>
  <r>
    <d v="2017-02-27T00:00:00"/>
    <x v="5"/>
    <x v="12"/>
    <n v="3"/>
    <n v="447.08"/>
    <n v="149.03"/>
    <n v="3"/>
    <n v="3"/>
    <n v="15.33"/>
    <n v="0"/>
    <n v="4"/>
    <x v="44"/>
    <x v="0"/>
  </r>
  <r>
    <d v="2017-02-27T00:00:00"/>
    <x v="5"/>
    <x v="2"/>
    <n v="2"/>
    <n v="331.42"/>
    <n v="165.71"/>
    <n v="2"/>
    <n v="2"/>
    <n v="19"/>
    <n v="0"/>
    <n v="3"/>
    <x v="45"/>
    <x v="0"/>
  </r>
  <r>
    <d v="2017-02-27T00:00:00"/>
    <x v="5"/>
    <x v="13"/>
    <n v="1"/>
    <n v="180.02"/>
    <n v="180.02"/>
    <n v="1"/>
    <n v="1"/>
    <n v="13"/>
    <n v="0"/>
    <n v="5"/>
    <x v="104"/>
    <x v="0"/>
  </r>
  <r>
    <d v="2017-02-27T00:00:00"/>
    <x v="5"/>
    <x v="3"/>
    <n v="23"/>
    <n v="2499.21"/>
    <n v="108.66"/>
    <n v="22"/>
    <n v="23"/>
    <n v="10.82"/>
    <n v="4.5499999999999999E-2"/>
    <n v="4.26"/>
    <x v="24"/>
    <x v="0"/>
  </r>
  <r>
    <d v="2017-02-27T00:00:00"/>
    <x v="5"/>
    <x v="21"/>
    <n v="1"/>
    <n v="165.71"/>
    <n v="165.71"/>
    <n v="1"/>
    <n v="1"/>
    <n v="14"/>
    <n v="0"/>
    <n v="3"/>
    <x v="171"/>
    <x v="0"/>
  </r>
  <r>
    <d v="2017-02-27T00:00:00"/>
    <x v="10"/>
    <x v="6"/>
    <n v="1"/>
    <n v="279.39999999999998"/>
    <n v="279.39999999999998"/>
    <n v="1"/>
    <n v="1"/>
    <n v="10"/>
    <n v="0"/>
    <n v="5"/>
    <x v="172"/>
    <x v="0"/>
  </r>
  <r>
    <d v="2017-02-27T00:00:00"/>
    <x v="10"/>
    <x v="3"/>
    <n v="1"/>
    <n v="192.55"/>
    <n v="192.55"/>
    <n v="1"/>
    <n v="1"/>
    <n v="11"/>
    <n v="0"/>
    <n v="5"/>
    <x v="70"/>
    <x v="0"/>
  </r>
  <r>
    <d v="2017-02-27T00:00:00"/>
    <x v="0"/>
    <x v="23"/>
    <n v="1"/>
    <n v="220.35"/>
    <n v="220.35"/>
    <n v="1"/>
    <n v="1"/>
    <n v="18"/>
    <n v="0"/>
    <n v="5"/>
    <x v="107"/>
    <x v="0"/>
  </r>
  <r>
    <d v="2017-02-27T00:00:00"/>
    <x v="0"/>
    <x v="4"/>
    <n v="4"/>
    <n v="2202.88"/>
    <n v="550.72"/>
    <n v="4"/>
    <n v="4"/>
    <n v="15.25"/>
    <n v="0"/>
    <n v="5"/>
    <x v="25"/>
    <x v="0"/>
  </r>
  <r>
    <d v="2017-02-27T00:00:00"/>
    <x v="0"/>
    <x v="11"/>
    <n v="2"/>
    <n v="441.13"/>
    <n v="220.57"/>
    <n v="2"/>
    <n v="2"/>
    <n v="21.5"/>
    <n v="0"/>
    <n v="4.5"/>
    <x v="72"/>
    <x v="0"/>
  </r>
  <r>
    <d v="2017-02-27T00:00:00"/>
    <x v="0"/>
    <x v="9"/>
    <n v="2"/>
    <n v="323.67"/>
    <n v="161.84"/>
    <n v="2"/>
    <n v="2"/>
    <n v="7.5"/>
    <n v="0"/>
    <n v="4"/>
    <x v="26"/>
    <x v="0"/>
  </r>
  <r>
    <d v="2017-02-27T00:00:00"/>
    <x v="0"/>
    <x v="8"/>
    <n v="1"/>
    <n v="142.77000000000001"/>
    <n v="142.77000000000001"/>
    <n v="1"/>
    <n v="1"/>
    <n v="6"/>
    <n v="0"/>
    <n v="5"/>
    <x v="47"/>
    <x v="0"/>
  </r>
  <r>
    <d v="2017-02-27T00:00:00"/>
    <x v="0"/>
    <x v="0"/>
    <n v="3"/>
    <n v="516.77"/>
    <n v="172.26"/>
    <n v="3"/>
    <n v="3"/>
    <n v="11.33"/>
    <n v="0"/>
    <n v="4.33"/>
    <x v="0"/>
    <x v="0"/>
  </r>
  <r>
    <d v="2017-02-27T00:00:00"/>
    <x v="0"/>
    <x v="14"/>
    <n v="1"/>
    <n v="83.9"/>
    <n v="83.9"/>
    <n v="1"/>
    <n v="1"/>
    <n v="13"/>
    <n v="0"/>
    <n v="5"/>
    <x v="110"/>
    <x v="0"/>
  </r>
  <r>
    <d v="2017-02-27T00:00:00"/>
    <x v="0"/>
    <x v="15"/>
    <n v="2"/>
    <n v="1443.98"/>
    <n v="721.99"/>
    <n v="1"/>
    <n v="2"/>
    <n v="17"/>
    <n v="0"/>
    <n v="3"/>
    <x v="48"/>
    <x v="0"/>
  </r>
  <r>
    <d v="2017-02-27T00:00:00"/>
    <x v="0"/>
    <x v="1"/>
    <n v="4"/>
    <n v="1579.63"/>
    <n v="394.91"/>
    <n v="4"/>
    <n v="4"/>
    <n v="8.8000000000000007"/>
    <n v="0"/>
    <n v="3.4"/>
    <x v="1"/>
    <x v="1"/>
  </r>
  <r>
    <d v="2017-02-27T00:00:00"/>
    <x v="0"/>
    <x v="6"/>
    <n v="3"/>
    <n v="763.12"/>
    <n v="254.37"/>
    <n v="2"/>
    <n v="3"/>
    <n v="10.5"/>
    <n v="0"/>
    <n v="3.33"/>
    <x v="28"/>
    <x v="0"/>
  </r>
  <r>
    <d v="2017-02-27T00:00:00"/>
    <x v="0"/>
    <x v="2"/>
    <n v="1"/>
    <n v="359.97"/>
    <n v="359.97"/>
    <n v="1"/>
    <n v="1"/>
    <n v="11"/>
    <n v="0"/>
    <n v="4"/>
    <x v="2"/>
    <x v="0"/>
  </r>
  <r>
    <d v="2017-02-27T00:00:00"/>
    <x v="0"/>
    <x v="3"/>
    <n v="19"/>
    <n v="4047.14"/>
    <n v="213.01"/>
    <n v="18"/>
    <n v="18"/>
    <n v="8.6"/>
    <n v="0"/>
    <n v="4.0999999999999996"/>
    <x v="3"/>
    <x v="0"/>
  </r>
  <r>
    <d v="2017-02-27T00:00:00"/>
    <x v="1"/>
    <x v="4"/>
    <n v="1"/>
    <n v="118.03"/>
    <n v="118.03"/>
    <n v="1"/>
    <n v="1"/>
    <n v="17"/>
    <n v="0"/>
    <n v="5"/>
    <x v="76"/>
    <x v="0"/>
  </r>
  <r>
    <d v="2017-02-27T00:00:00"/>
    <x v="1"/>
    <x v="5"/>
    <n v="1"/>
    <n v="195.42"/>
    <n v="195.42"/>
    <n v="1"/>
    <n v="1"/>
    <n v="6"/>
    <n v="0"/>
    <n v="5"/>
    <x v="143"/>
    <x v="0"/>
  </r>
  <r>
    <d v="2017-02-27T00:00:00"/>
    <x v="1"/>
    <x v="0"/>
    <n v="1"/>
    <n v="406.87"/>
    <n v="406.87"/>
    <n v="1"/>
    <n v="1"/>
    <n v="14"/>
    <n v="0"/>
    <n v="4"/>
    <x v="4"/>
    <x v="0"/>
  </r>
  <r>
    <d v="2017-02-27T00:00:00"/>
    <x v="1"/>
    <x v="1"/>
    <n v="2"/>
    <n v="787.69"/>
    <n v="393.85"/>
    <n v="2"/>
    <n v="2"/>
    <n v="13"/>
    <n v="0"/>
    <n v="5"/>
    <x v="79"/>
    <x v="0"/>
  </r>
  <r>
    <d v="2017-02-27T00:00:00"/>
    <x v="1"/>
    <x v="6"/>
    <n v="3"/>
    <n v="1001.12"/>
    <n v="333.71"/>
    <n v="3"/>
    <n v="3"/>
    <n v="13"/>
    <n v="0.33329999999999999"/>
    <n v="4.33"/>
    <x v="51"/>
    <x v="1"/>
  </r>
  <r>
    <d v="2017-02-27T00:00:00"/>
    <x v="1"/>
    <x v="2"/>
    <n v="2"/>
    <n v="588.95000000000005"/>
    <n v="294.48"/>
    <n v="2"/>
    <n v="2"/>
    <n v="10"/>
    <n v="0"/>
    <n v="5"/>
    <x v="81"/>
    <x v="0"/>
  </r>
  <r>
    <d v="2017-02-27T00:00:00"/>
    <x v="1"/>
    <x v="3"/>
    <n v="3"/>
    <n v="282.95999999999998"/>
    <n v="94.32"/>
    <n v="3"/>
    <n v="3"/>
    <n v="11.33"/>
    <n v="0"/>
    <n v="3.67"/>
    <x v="53"/>
    <x v="0"/>
  </r>
  <r>
    <d v="2017-02-27T00:00:00"/>
    <x v="6"/>
    <x v="11"/>
    <n v="1"/>
    <n v="364.75"/>
    <n v="364.75"/>
    <n v="1"/>
    <n v="1"/>
    <n v="13"/>
    <n v="0"/>
    <n v="5"/>
    <x v="114"/>
    <x v="0"/>
  </r>
  <r>
    <d v="2017-02-27T00:00:00"/>
    <x v="6"/>
    <x v="17"/>
    <n v="1"/>
    <n v="114"/>
    <n v="114"/>
    <n v="1"/>
    <n v="1"/>
    <n v="15"/>
    <n v="0"/>
    <n v="3"/>
    <x v="173"/>
    <x v="0"/>
  </r>
  <r>
    <d v="2017-02-27T00:00:00"/>
    <x v="6"/>
    <x v="0"/>
    <n v="2"/>
    <n v="324.61"/>
    <n v="162.31"/>
    <n v="2"/>
    <n v="2"/>
    <n v="5.43"/>
    <n v="0"/>
    <n v="5"/>
    <x v="84"/>
    <x v="0"/>
  </r>
  <r>
    <d v="2017-02-27T00:00:00"/>
    <x v="6"/>
    <x v="20"/>
    <n v="1"/>
    <n v="486.59"/>
    <n v="486.59"/>
    <n v="1"/>
    <n v="1"/>
    <n v="14"/>
    <n v="0"/>
    <n v="5"/>
    <x v="115"/>
    <x v="0"/>
  </r>
  <r>
    <d v="2017-02-27T00:00:00"/>
    <x v="6"/>
    <x v="1"/>
    <n v="2"/>
    <n v="892.55"/>
    <n v="446.28"/>
    <n v="2"/>
    <n v="2"/>
    <n v="14"/>
    <n v="0"/>
    <n v="3.67"/>
    <x v="116"/>
    <x v="0"/>
  </r>
  <r>
    <d v="2017-02-27T00:00:00"/>
    <x v="6"/>
    <x v="6"/>
    <n v="1"/>
    <n v="42.78"/>
    <n v="42.78"/>
    <n v="1"/>
    <n v="1"/>
    <n v="6"/>
    <n v="0"/>
    <n v="5"/>
    <x v="117"/>
    <x v="0"/>
  </r>
  <r>
    <d v="2017-02-27T00:00:00"/>
    <x v="6"/>
    <x v="3"/>
    <n v="5"/>
    <n v="629.58000000000004"/>
    <n v="125.92"/>
    <n v="4"/>
    <n v="5"/>
    <n v="6.67"/>
    <n v="0"/>
    <n v="3.88"/>
    <x v="54"/>
    <x v="0"/>
  </r>
  <r>
    <d v="2017-02-27T00:00:00"/>
    <x v="7"/>
    <x v="4"/>
    <n v="3"/>
    <n v="348.6"/>
    <n v="116.2"/>
    <n v="3"/>
    <n v="3"/>
    <n v="16.329999999999998"/>
    <n v="0"/>
    <n v="4.33"/>
    <x v="87"/>
    <x v="0"/>
  </r>
  <r>
    <d v="2017-02-27T00:00:00"/>
    <x v="7"/>
    <x v="11"/>
    <n v="1"/>
    <n v="119.84"/>
    <n v="119.84"/>
    <n v="1"/>
    <n v="1"/>
    <n v="16"/>
    <n v="0"/>
    <n v="1"/>
    <x v="167"/>
    <x v="0"/>
  </r>
  <r>
    <d v="2017-02-27T00:00:00"/>
    <x v="7"/>
    <x v="9"/>
    <n v="2"/>
    <n v="110.47"/>
    <n v="55.24"/>
    <n v="2"/>
    <n v="2"/>
    <n v="12.5"/>
    <n v="0"/>
    <n v="5"/>
    <x v="146"/>
    <x v="0"/>
  </r>
  <r>
    <d v="2017-02-27T00:00:00"/>
    <x v="7"/>
    <x v="5"/>
    <n v="3"/>
    <n v="412.82"/>
    <n v="137.61000000000001"/>
    <n v="3"/>
    <n v="3"/>
    <n v="9.25"/>
    <n v="0"/>
    <n v="4.75"/>
    <x v="158"/>
    <x v="0"/>
  </r>
  <r>
    <d v="2017-02-27T00:00:00"/>
    <x v="7"/>
    <x v="19"/>
    <n v="1"/>
    <n v="112.49"/>
    <n v="112.49"/>
    <n v="1"/>
    <n v="1"/>
    <n v="23"/>
    <n v="0"/>
    <n v="4"/>
    <x v="90"/>
    <x v="0"/>
  </r>
  <r>
    <d v="2017-02-27T00:00:00"/>
    <x v="7"/>
    <x v="15"/>
    <n v="1"/>
    <n v="140.34"/>
    <n v="140.34"/>
    <n v="1"/>
    <n v="1"/>
    <n v="11"/>
    <n v="0"/>
    <n v="4"/>
    <x v="174"/>
    <x v="0"/>
  </r>
  <r>
    <d v="2017-02-27T00:00:00"/>
    <x v="7"/>
    <x v="1"/>
    <n v="1"/>
    <n v="79.62"/>
    <n v="79.62"/>
    <n v="1"/>
    <n v="1"/>
    <n v="9"/>
    <n v="0"/>
    <n v="5"/>
    <x v="120"/>
    <x v="0"/>
  </r>
  <r>
    <d v="2017-02-27T00:00:00"/>
    <x v="7"/>
    <x v="6"/>
    <n v="5"/>
    <n v="603.42999999999995"/>
    <n v="120.69"/>
    <n v="5"/>
    <n v="5"/>
    <n v="9.8000000000000007"/>
    <n v="0"/>
    <n v="4"/>
    <x v="56"/>
    <x v="0"/>
  </r>
  <r>
    <d v="2017-02-27T00:00:00"/>
    <x v="7"/>
    <x v="12"/>
    <n v="2"/>
    <n v="170.76"/>
    <n v="85.38"/>
    <n v="2"/>
    <n v="2"/>
    <n v="9"/>
    <n v="0"/>
    <n v="4"/>
    <x v="121"/>
    <x v="0"/>
  </r>
  <r>
    <d v="2017-02-27T00:00:00"/>
    <x v="7"/>
    <x v="3"/>
    <n v="1"/>
    <n v="139.91"/>
    <n v="139.91"/>
    <n v="1"/>
    <n v="1"/>
    <n v="9"/>
    <n v="0"/>
    <n v="5"/>
    <x v="33"/>
    <x v="0"/>
  </r>
  <r>
    <d v="2017-02-27T00:00:00"/>
    <x v="7"/>
    <x v="21"/>
    <n v="1"/>
    <n v="48.48"/>
    <n v="48.48"/>
    <n v="1"/>
    <n v="1"/>
    <n v="11"/>
    <n v="0"/>
    <n v="4"/>
    <x v="175"/>
    <x v="0"/>
  </r>
  <r>
    <d v="2017-02-27T00:00:00"/>
    <x v="2"/>
    <x v="16"/>
    <n v="1"/>
    <n v="81.88"/>
    <n v="81.88"/>
    <n v="1"/>
    <n v="1"/>
    <n v="18"/>
    <n v="0"/>
    <n v="4"/>
    <x v="57"/>
    <x v="0"/>
  </r>
  <r>
    <d v="2017-02-27T00:00:00"/>
    <x v="2"/>
    <x v="23"/>
    <n v="1"/>
    <n v="58.39"/>
    <n v="58.39"/>
    <n v="1"/>
    <n v="1"/>
    <n v="28"/>
    <n v="0"/>
    <n v="3"/>
    <x v="92"/>
    <x v="0"/>
  </r>
  <r>
    <d v="2017-02-27T00:00:00"/>
    <x v="2"/>
    <x v="26"/>
    <n v="1"/>
    <n v="324.14999999999998"/>
    <n v="324.14999999999998"/>
    <n v="1"/>
    <n v="1"/>
    <n v="16"/>
    <n v="0"/>
    <n v="4"/>
    <x v="176"/>
    <x v="0"/>
  </r>
  <r>
    <d v="2017-02-27T00:00:00"/>
    <x v="2"/>
    <x v="4"/>
    <n v="4"/>
    <n v="567.08000000000004"/>
    <n v="141.77000000000001"/>
    <n v="4"/>
    <n v="4"/>
    <n v="16.2"/>
    <n v="0.2"/>
    <n v="5"/>
    <x v="5"/>
    <x v="0"/>
  </r>
  <r>
    <d v="2017-02-27T00:00:00"/>
    <x v="2"/>
    <x v="11"/>
    <n v="1"/>
    <n v="1409.12"/>
    <n v="1409.12"/>
    <n v="1"/>
    <n v="1"/>
    <n v="23"/>
    <n v="0"/>
    <n v="4"/>
    <x v="34"/>
    <x v="0"/>
  </r>
  <r>
    <d v="2017-02-27T00:00:00"/>
    <x v="2"/>
    <x v="9"/>
    <n v="4"/>
    <n v="504.86"/>
    <n v="126.22"/>
    <n v="4"/>
    <n v="4"/>
    <n v="12.6"/>
    <n v="0"/>
    <n v="5"/>
    <x v="35"/>
    <x v="0"/>
  </r>
  <r>
    <d v="2017-02-27T00:00:00"/>
    <x v="2"/>
    <x v="5"/>
    <n v="5"/>
    <n v="782.2"/>
    <n v="156.44"/>
    <n v="5"/>
    <n v="5"/>
    <n v="9.8000000000000007"/>
    <n v="0"/>
    <n v="3.6"/>
    <x v="6"/>
    <x v="0"/>
  </r>
  <r>
    <d v="2017-02-27T00:00:00"/>
    <x v="2"/>
    <x v="8"/>
    <n v="7"/>
    <n v="659.91"/>
    <n v="94.27"/>
    <n v="6"/>
    <n v="7"/>
    <n v="43.5"/>
    <n v="0.16669999999999999"/>
    <n v="3.14"/>
    <x v="58"/>
    <x v="0"/>
  </r>
  <r>
    <d v="2017-02-27T00:00:00"/>
    <x v="2"/>
    <x v="17"/>
    <n v="1"/>
    <n v="142.57"/>
    <n v="142.57"/>
    <n v="1"/>
    <n v="1"/>
    <n v="17"/>
    <n v="0"/>
    <n v="5"/>
    <x v="59"/>
    <x v="0"/>
  </r>
  <r>
    <d v="2017-02-27T00:00:00"/>
    <x v="2"/>
    <x v="0"/>
    <n v="49"/>
    <n v="6377.47"/>
    <n v="130.15"/>
    <n v="46"/>
    <n v="49"/>
    <n v="12.18"/>
    <n v="3.3300000000000003E-2"/>
    <n v="4.1900000000000004"/>
    <x v="7"/>
    <x v="0"/>
  </r>
  <r>
    <d v="2017-02-27T00:00:00"/>
    <x v="2"/>
    <x v="18"/>
    <n v="3"/>
    <n v="275.17"/>
    <n v="91.72"/>
    <n v="3"/>
    <n v="3"/>
    <n v="13"/>
    <n v="0"/>
    <n v="4.33"/>
    <x v="60"/>
    <x v="0"/>
  </r>
  <r>
    <d v="2017-02-27T00:00:00"/>
    <x v="2"/>
    <x v="10"/>
    <n v="5"/>
    <n v="2456.36"/>
    <n v="491.27"/>
    <n v="5"/>
    <n v="5"/>
    <n v="12.38"/>
    <n v="0"/>
    <n v="2.88"/>
    <x v="36"/>
    <x v="0"/>
  </r>
  <r>
    <d v="2017-02-27T00:00:00"/>
    <x v="2"/>
    <x v="14"/>
    <n v="1"/>
    <n v="298.55"/>
    <n v="298.55"/>
    <n v="1"/>
    <n v="1"/>
    <n v="26"/>
    <n v="0"/>
    <n v="5"/>
    <x v="124"/>
    <x v="0"/>
  </r>
  <r>
    <d v="2017-02-27T00:00:00"/>
    <x v="2"/>
    <x v="20"/>
    <n v="2"/>
    <n v="373.35"/>
    <n v="186.68"/>
    <n v="2"/>
    <n v="2"/>
    <n v="17"/>
    <n v="0"/>
    <n v="5"/>
    <x v="63"/>
    <x v="0"/>
  </r>
  <r>
    <d v="2017-02-27T00:00:00"/>
    <x v="2"/>
    <x v="1"/>
    <n v="12"/>
    <n v="3035.09"/>
    <n v="252.92"/>
    <n v="12"/>
    <n v="12"/>
    <n v="17.62"/>
    <n v="7.6899999999999996E-2"/>
    <n v="4.2300000000000004"/>
    <x v="8"/>
    <x v="0"/>
  </r>
  <r>
    <d v="2017-02-27T00:00:00"/>
    <x v="2"/>
    <x v="6"/>
    <n v="35"/>
    <n v="4181.8900000000003"/>
    <n v="119.48"/>
    <n v="33"/>
    <n v="35"/>
    <n v="12.11"/>
    <n v="5.7099999999999998E-2"/>
    <n v="4.1100000000000003"/>
    <x v="9"/>
    <x v="0"/>
  </r>
  <r>
    <d v="2017-02-27T00:00:00"/>
    <x v="2"/>
    <x v="7"/>
    <n v="2"/>
    <n v="101.08"/>
    <n v="50.54"/>
    <n v="2"/>
    <n v="2"/>
    <n v="15"/>
    <n v="0"/>
    <n v="4"/>
    <x v="10"/>
    <x v="0"/>
  </r>
  <r>
    <d v="2017-02-27T00:00:00"/>
    <x v="2"/>
    <x v="22"/>
    <n v="2"/>
    <n v="284.44"/>
    <n v="142.22"/>
    <n v="2"/>
    <n v="2"/>
    <n v="13.5"/>
    <n v="0"/>
    <n v="4"/>
    <x v="93"/>
    <x v="0"/>
  </r>
  <r>
    <d v="2017-02-27T00:00:00"/>
    <x v="2"/>
    <x v="12"/>
    <n v="21"/>
    <n v="2962.51"/>
    <n v="141.07"/>
    <n v="21"/>
    <n v="21"/>
    <n v="17.91"/>
    <n v="4.5499999999999999E-2"/>
    <n v="3.95"/>
    <x v="37"/>
    <x v="0"/>
  </r>
  <r>
    <d v="2017-02-27T00:00:00"/>
    <x v="2"/>
    <x v="2"/>
    <n v="15"/>
    <n v="1179.71"/>
    <n v="78.650000000000006"/>
    <n v="15"/>
    <n v="15"/>
    <n v="20.88"/>
    <n v="0.3125"/>
    <n v="3.81"/>
    <x v="38"/>
    <x v="0"/>
  </r>
  <r>
    <d v="2017-02-27T00:00:00"/>
    <x v="2"/>
    <x v="13"/>
    <n v="2"/>
    <n v="257.8"/>
    <n v="128.9"/>
    <n v="2"/>
    <n v="2"/>
    <n v="13.33"/>
    <n v="0"/>
    <n v="1.67"/>
    <x v="39"/>
    <x v="0"/>
  </r>
  <r>
    <d v="2017-02-27T00:00:00"/>
    <x v="2"/>
    <x v="3"/>
    <n v="126"/>
    <n v="22883.23"/>
    <n v="181.61"/>
    <n v="120"/>
    <n v="124"/>
    <n v="9.9600000000000009"/>
    <n v="5.1499999999999997E-2"/>
    <n v="4.09"/>
    <x v="11"/>
    <x v="1"/>
  </r>
  <r>
    <d v="2017-02-27T00:00:00"/>
    <x v="2"/>
    <x v="21"/>
    <n v="1"/>
    <n v="139.27000000000001"/>
    <n v="139.27000000000001"/>
    <n v="1"/>
    <n v="1"/>
    <n v="16"/>
    <n v="0"/>
    <n v="4"/>
    <x v="160"/>
    <x v="0"/>
  </r>
  <r>
    <d v="2017-03-06T00:00:00"/>
    <x v="12"/>
    <x v="17"/>
    <n v="1"/>
    <n v="135.25"/>
    <n v="135.25"/>
    <n v="1"/>
    <n v="1"/>
    <n v="30"/>
    <n v="0"/>
    <n v="5"/>
    <x v="177"/>
    <x v="0"/>
  </r>
  <r>
    <d v="2017-03-06T00:00:00"/>
    <x v="3"/>
    <x v="8"/>
    <n v="1"/>
    <n v="171.49"/>
    <n v="171.49"/>
    <n v="1"/>
    <n v="1"/>
    <n v="15"/>
    <n v="0"/>
    <n v="4"/>
    <x v="12"/>
    <x v="0"/>
  </r>
  <r>
    <d v="2017-03-06T00:00:00"/>
    <x v="9"/>
    <x v="19"/>
    <n v="1"/>
    <n v="375.82"/>
    <n v="375.82"/>
    <n v="1"/>
    <n v="1"/>
    <n v="30"/>
    <n v="0"/>
    <n v="5"/>
    <x v="178"/>
    <x v="0"/>
  </r>
  <r>
    <d v="2017-03-06T00:00:00"/>
    <x v="9"/>
    <x v="1"/>
    <n v="1"/>
    <n v="187.91"/>
    <n v="187.91"/>
    <n v="0"/>
    <n v="1"/>
    <m/>
    <m/>
    <n v="1"/>
    <x v="131"/>
    <x v="0"/>
  </r>
  <r>
    <d v="2017-03-06T00:00:00"/>
    <x v="4"/>
    <x v="6"/>
    <n v="1"/>
    <n v="204.62"/>
    <n v="204.62"/>
    <n v="1"/>
    <n v="1"/>
    <n v="9"/>
    <n v="0"/>
    <n v="5"/>
    <x v="17"/>
    <x v="0"/>
  </r>
  <r>
    <d v="2017-03-06T00:00:00"/>
    <x v="4"/>
    <x v="3"/>
    <n v="1"/>
    <n v="89.7"/>
    <n v="89.7"/>
    <n v="1"/>
    <n v="1"/>
    <n v="7"/>
    <n v="0"/>
    <n v="3"/>
    <x v="18"/>
    <x v="0"/>
  </r>
  <r>
    <d v="2017-03-06T00:00:00"/>
    <x v="13"/>
    <x v="19"/>
    <n v="1"/>
    <n v="191.82"/>
    <n v="191.82"/>
    <n v="1"/>
    <n v="1"/>
    <n v="10"/>
    <n v="0"/>
    <n v="5"/>
    <x v="179"/>
    <x v="0"/>
  </r>
  <r>
    <d v="2017-03-06T00:00:00"/>
    <x v="13"/>
    <x v="3"/>
    <n v="1"/>
    <n v="65.36"/>
    <n v="65.36"/>
    <n v="1"/>
    <n v="1"/>
    <n v="22"/>
    <n v="0"/>
    <n v="5"/>
    <x v="180"/>
    <x v="0"/>
  </r>
  <r>
    <d v="2017-03-06T00:00:00"/>
    <x v="5"/>
    <x v="4"/>
    <n v="3"/>
    <n v="367.58"/>
    <n v="122.53"/>
    <n v="3"/>
    <n v="3"/>
    <n v="35.67"/>
    <n v="0.33329999999999999"/>
    <n v="2.67"/>
    <x v="41"/>
    <x v="0"/>
  </r>
  <r>
    <d v="2017-03-06T00:00:00"/>
    <x v="5"/>
    <x v="9"/>
    <n v="2"/>
    <n v="244.05"/>
    <n v="122.03"/>
    <n v="2"/>
    <n v="2"/>
    <n v="18.670000000000002"/>
    <n v="0"/>
    <n v="5"/>
    <x v="19"/>
    <x v="0"/>
  </r>
  <r>
    <d v="2017-03-06T00:00:00"/>
    <x v="5"/>
    <x v="5"/>
    <n v="1"/>
    <n v="34.42"/>
    <n v="34.42"/>
    <n v="1"/>
    <n v="1"/>
    <n v="6"/>
    <n v="0"/>
    <n v="4"/>
    <x v="42"/>
    <x v="0"/>
  </r>
  <r>
    <d v="2017-03-06T00:00:00"/>
    <x v="5"/>
    <x v="8"/>
    <n v="1"/>
    <n v="145.71"/>
    <n v="145.71"/>
    <n v="1"/>
    <n v="1"/>
    <n v="12"/>
    <n v="0"/>
    <n v="3"/>
    <x v="20"/>
    <x v="0"/>
  </r>
  <r>
    <d v="2017-03-06T00:00:00"/>
    <x v="5"/>
    <x v="17"/>
    <n v="1"/>
    <n v="47.3"/>
    <n v="47.3"/>
    <n v="1"/>
    <n v="1"/>
    <n v="11"/>
    <n v="0"/>
    <n v="3"/>
    <x v="139"/>
    <x v="0"/>
  </r>
  <r>
    <d v="2017-03-06T00:00:00"/>
    <x v="5"/>
    <x v="0"/>
    <n v="11"/>
    <n v="1216.97"/>
    <n v="110.63"/>
    <n v="11"/>
    <n v="10"/>
    <n v="8.92"/>
    <n v="0"/>
    <n v="3.91"/>
    <x v="21"/>
    <x v="1"/>
  </r>
  <r>
    <d v="2017-03-06T00:00:00"/>
    <x v="5"/>
    <x v="10"/>
    <n v="1"/>
    <n v="185.02"/>
    <n v="185.02"/>
    <n v="1"/>
    <n v="1"/>
    <n v="196"/>
    <n v="1"/>
    <n v="1"/>
    <x v="69"/>
    <x v="0"/>
  </r>
  <r>
    <d v="2017-03-06T00:00:00"/>
    <x v="5"/>
    <x v="15"/>
    <n v="1"/>
    <n v="52.18"/>
    <n v="52.18"/>
    <n v="1"/>
    <n v="1"/>
    <n v="21"/>
    <n v="0"/>
    <n v="1"/>
    <x v="102"/>
    <x v="0"/>
  </r>
  <r>
    <d v="2017-03-06T00:00:00"/>
    <x v="5"/>
    <x v="20"/>
    <n v="1"/>
    <n v="95.57"/>
    <n v="95.57"/>
    <n v="1"/>
    <n v="1"/>
    <n v="11"/>
    <n v="0"/>
    <n v="4"/>
    <x v="150"/>
    <x v="0"/>
  </r>
  <r>
    <d v="2017-03-06T00:00:00"/>
    <x v="5"/>
    <x v="1"/>
    <n v="5"/>
    <n v="428.81"/>
    <n v="85.76"/>
    <n v="5"/>
    <n v="5"/>
    <n v="11"/>
    <n v="0"/>
    <n v="5"/>
    <x v="22"/>
    <x v="0"/>
  </r>
  <r>
    <d v="2017-03-06T00:00:00"/>
    <x v="5"/>
    <x v="6"/>
    <n v="17"/>
    <n v="1418.68"/>
    <n v="83.45"/>
    <n v="15"/>
    <n v="17"/>
    <n v="11.94"/>
    <n v="0.125"/>
    <n v="3.5"/>
    <x v="23"/>
    <x v="0"/>
  </r>
  <r>
    <d v="2017-03-06T00:00:00"/>
    <x v="5"/>
    <x v="22"/>
    <n v="1"/>
    <n v="96.2"/>
    <n v="96.2"/>
    <n v="1"/>
    <n v="1"/>
    <n v="10"/>
    <n v="0"/>
    <n v="5"/>
    <x v="152"/>
    <x v="0"/>
  </r>
  <r>
    <d v="2017-03-06T00:00:00"/>
    <x v="5"/>
    <x v="12"/>
    <n v="2"/>
    <n v="193.57"/>
    <n v="96.79"/>
    <n v="2"/>
    <n v="2"/>
    <n v="21.33"/>
    <n v="0"/>
    <n v="5"/>
    <x v="44"/>
    <x v="0"/>
  </r>
  <r>
    <d v="2017-03-06T00:00:00"/>
    <x v="5"/>
    <x v="2"/>
    <n v="3"/>
    <n v="253.46"/>
    <n v="84.49"/>
    <n v="3"/>
    <n v="3"/>
    <n v="21.5"/>
    <n v="0"/>
    <n v="4.25"/>
    <x v="45"/>
    <x v="0"/>
  </r>
  <r>
    <d v="2017-03-06T00:00:00"/>
    <x v="5"/>
    <x v="13"/>
    <n v="3"/>
    <n v="554.11"/>
    <n v="184.7"/>
    <n v="3"/>
    <n v="3"/>
    <n v="77.33"/>
    <n v="0.33329999999999999"/>
    <n v="3.67"/>
    <x v="104"/>
    <x v="0"/>
  </r>
  <r>
    <d v="2017-03-06T00:00:00"/>
    <x v="5"/>
    <x v="3"/>
    <n v="30"/>
    <n v="4472.92"/>
    <n v="149.1"/>
    <n v="30"/>
    <n v="30"/>
    <n v="9.09"/>
    <n v="0"/>
    <n v="4.09"/>
    <x v="24"/>
    <x v="0"/>
  </r>
  <r>
    <d v="2017-03-06T00:00:00"/>
    <x v="5"/>
    <x v="21"/>
    <n v="1"/>
    <n v="31.77"/>
    <n v="31.77"/>
    <n v="1"/>
    <n v="1"/>
    <n v="22"/>
    <n v="0"/>
    <n v="5"/>
    <x v="171"/>
    <x v="0"/>
  </r>
  <r>
    <d v="2017-03-06T00:00:00"/>
    <x v="14"/>
    <x v="14"/>
    <n v="1"/>
    <n v="189.62"/>
    <n v="189.62"/>
    <n v="1"/>
    <n v="1"/>
    <n v="8"/>
    <n v="0"/>
    <n v="5"/>
    <x v="181"/>
    <x v="1"/>
  </r>
  <r>
    <d v="2017-03-06T00:00:00"/>
    <x v="0"/>
    <x v="25"/>
    <n v="1"/>
    <n v="177.21"/>
    <n v="177.21"/>
    <n v="1"/>
    <n v="1"/>
    <n v="24"/>
    <n v="0"/>
    <n v="5"/>
    <x v="108"/>
    <x v="0"/>
  </r>
  <r>
    <d v="2017-03-06T00:00:00"/>
    <x v="0"/>
    <x v="4"/>
    <n v="3"/>
    <n v="930.02"/>
    <n v="310.01"/>
    <n v="3"/>
    <n v="2"/>
    <n v="20.329999999999998"/>
    <n v="0.33329999999999999"/>
    <n v="5"/>
    <x v="25"/>
    <x v="0"/>
  </r>
  <r>
    <d v="2017-03-06T00:00:00"/>
    <x v="0"/>
    <x v="11"/>
    <n v="2"/>
    <n v="775.72"/>
    <n v="387.86"/>
    <n v="2"/>
    <n v="2"/>
    <n v="47"/>
    <n v="1"/>
    <n v="1"/>
    <x v="72"/>
    <x v="0"/>
  </r>
  <r>
    <d v="2017-03-06T00:00:00"/>
    <x v="0"/>
    <x v="5"/>
    <n v="1"/>
    <n v="120.32"/>
    <n v="120.32"/>
    <n v="1"/>
    <n v="1"/>
    <n v="9"/>
    <n v="0"/>
    <n v="4"/>
    <x v="46"/>
    <x v="0"/>
  </r>
  <r>
    <d v="2017-03-06T00:00:00"/>
    <x v="0"/>
    <x v="0"/>
    <n v="5"/>
    <n v="1100.93"/>
    <n v="220.19"/>
    <n v="5"/>
    <n v="5"/>
    <n v="13"/>
    <n v="0"/>
    <n v="4.8"/>
    <x v="0"/>
    <x v="0"/>
  </r>
  <r>
    <d v="2017-03-06T00:00:00"/>
    <x v="0"/>
    <x v="18"/>
    <n v="2"/>
    <n v="619.21"/>
    <n v="309.61"/>
    <n v="2"/>
    <n v="2"/>
    <n v="7.4"/>
    <n v="0"/>
    <n v="5"/>
    <x v="141"/>
    <x v="0"/>
  </r>
  <r>
    <d v="2017-03-06T00:00:00"/>
    <x v="0"/>
    <x v="10"/>
    <n v="1"/>
    <n v="624.24"/>
    <n v="624.24"/>
    <n v="1"/>
    <n v="1"/>
    <n v="17"/>
    <n v="0"/>
    <n v="5"/>
    <x v="27"/>
    <x v="0"/>
  </r>
  <r>
    <d v="2017-03-06T00:00:00"/>
    <x v="0"/>
    <x v="1"/>
    <n v="6"/>
    <n v="631.25"/>
    <n v="105.21"/>
    <n v="6"/>
    <n v="6"/>
    <n v="9.5"/>
    <n v="0"/>
    <n v="4"/>
    <x v="1"/>
    <x v="1"/>
  </r>
  <r>
    <d v="2017-03-06T00:00:00"/>
    <x v="0"/>
    <x v="6"/>
    <n v="7"/>
    <n v="1069.5999999999999"/>
    <n v="152.80000000000001"/>
    <n v="7"/>
    <n v="7"/>
    <n v="13.71"/>
    <n v="0.1429"/>
    <n v="4.29"/>
    <x v="28"/>
    <x v="0"/>
  </r>
  <r>
    <d v="2017-03-06T00:00:00"/>
    <x v="0"/>
    <x v="12"/>
    <n v="2"/>
    <n v="185.05"/>
    <n v="92.53"/>
    <n v="2"/>
    <n v="2"/>
    <n v="7"/>
    <n v="0"/>
    <n v="5"/>
    <x v="49"/>
    <x v="0"/>
  </r>
  <r>
    <d v="2017-03-06T00:00:00"/>
    <x v="0"/>
    <x v="2"/>
    <n v="3"/>
    <n v="707.2"/>
    <n v="235.73"/>
    <n v="3"/>
    <n v="3"/>
    <n v="14.33"/>
    <n v="0"/>
    <n v="4.33"/>
    <x v="2"/>
    <x v="0"/>
  </r>
  <r>
    <d v="2017-03-06T00:00:00"/>
    <x v="0"/>
    <x v="3"/>
    <n v="16"/>
    <n v="4737.59"/>
    <n v="296.10000000000002"/>
    <n v="16"/>
    <n v="16"/>
    <n v="9.6300000000000008"/>
    <n v="0"/>
    <n v="4.32"/>
    <x v="3"/>
    <x v="0"/>
  </r>
  <r>
    <d v="2017-03-06T00:00:00"/>
    <x v="1"/>
    <x v="11"/>
    <n v="1"/>
    <n v="417.19"/>
    <n v="417.19"/>
    <n v="1"/>
    <n v="1"/>
    <n v="22"/>
    <n v="0"/>
    <n v="3"/>
    <x v="182"/>
    <x v="0"/>
  </r>
  <r>
    <d v="2017-03-06T00:00:00"/>
    <x v="1"/>
    <x v="17"/>
    <n v="1"/>
    <n v="49.34"/>
    <n v="49.34"/>
    <n v="0"/>
    <n v="1"/>
    <m/>
    <m/>
    <n v="5"/>
    <x v="77"/>
    <x v="0"/>
  </r>
  <r>
    <d v="2017-03-06T00:00:00"/>
    <x v="1"/>
    <x v="0"/>
    <n v="3"/>
    <n v="1060.77"/>
    <n v="353.59"/>
    <n v="3"/>
    <n v="3"/>
    <n v="7"/>
    <n v="0"/>
    <n v="5"/>
    <x v="4"/>
    <x v="0"/>
  </r>
  <r>
    <d v="2017-03-06T00:00:00"/>
    <x v="1"/>
    <x v="1"/>
    <n v="2"/>
    <n v="199.14"/>
    <n v="99.57"/>
    <n v="2"/>
    <n v="2"/>
    <n v="6"/>
    <n v="0"/>
    <n v="5"/>
    <x v="79"/>
    <x v="0"/>
  </r>
  <r>
    <d v="2017-03-06T00:00:00"/>
    <x v="1"/>
    <x v="6"/>
    <n v="3"/>
    <n v="588.29999999999995"/>
    <n v="196.1"/>
    <n v="3"/>
    <n v="3"/>
    <n v="8.8800000000000008"/>
    <n v="0"/>
    <n v="4.38"/>
    <x v="51"/>
    <x v="1"/>
  </r>
  <r>
    <d v="2017-03-06T00:00:00"/>
    <x v="1"/>
    <x v="3"/>
    <n v="6"/>
    <n v="2228"/>
    <n v="371.33"/>
    <n v="6"/>
    <n v="6"/>
    <n v="6.83"/>
    <n v="0"/>
    <n v="4.83"/>
    <x v="53"/>
    <x v="0"/>
  </r>
  <r>
    <d v="2017-03-06T00:00:00"/>
    <x v="6"/>
    <x v="4"/>
    <n v="4"/>
    <n v="1174.99"/>
    <n v="293.75"/>
    <n v="4"/>
    <n v="3"/>
    <n v="16.399999999999999"/>
    <n v="0"/>
    <n v="5"/>
    <x v="113"/>
    <x v="0"/>
  </r>
  <r>
    <d v="2017-03-06T00:00:00"/>
    <x v="6"/>
    <x v="9"/>
    <n v="1"/>
    <n v="179.51"/>
    <n v="179.51"/>
    <n v="1"/>
    <n v="1"/>
    <n v="13"/>
    <n v="0"/>
    <n v="5"/>
    <x v="83"/>
    <x v="0"/>
  </r>
  <r>
    <d v="2017-03-06T00:00:00"/>
    <x v="6"/>
    <x v="8"/>
    <n v="1"/>
    <n v="226.86"/>
    <n v="226.86"/>
    <n v="1"/>
    <n v="1"/>
    <n v="26"/>
    <n v="0"/>
    <n v="5"/>
    <x v="165"/>
    <x v="0"/>
  </r>
  <r>
    <d v="2017-03-06T00:00:00"/>
    <x v="6"/>
    <x v="0"/>
    <n v="4"/>
    <n v="967.93"/>
    <n v="241.98"/>
    <n v="3"/>
    <n v="4"/>
    <n v="13"/>
    <n v="0"/>
    <n v="4.75"/>
    <x v="84"/>
    <x v="0"/>
  </r>
  <r>
    <d v="2017-03-06T00:00:00"/>
    <x v="6"/>
    <x v="19"/>
    <n v="1"/>
    <n v="103.75"/>
    <n v="103.75"/>
    <n v="1"/>
    <n v="1"/>
    <n v="17"/>
    <n v="0"/>
    <n v="4"/>
    <x v="85"/>
    <x v="0"/>
  </r>
  <r>
    <d v="2017-03-06T00:00:00"/>
    <x v="6"/>
    <x v="6"/>
    <n v="2"/>
    <n v="168.1"/>
    <n v="84.05"/>
    <n v="2"/>
    <n v="2"/>
    <n v="11.5"/>
    <n v="0"/>
    <n v="5"/>
    <x v="117"/>
    <x v="0"/>
  </r>
  <r>
    <d v="2017-03-06T00:00:00"/>
    <x v="6"/>
    <x v="12"/>
    <n v="4"/>
    <n v="1203.42"/>
    <n v="300.86"/>
    <n v="4"/>
    <n v="4"/>
    <n v="7.25"/>
    <n v="0"/>
    <n v="4.75"/>
    <x v="118"/>
    <x v="1"/>
  </r>
  <r>
    <d v="2017-03-06T00:00:00"/>
    <x v="6"/>
    <x v="3"/>
    <n v="1"/>
    <n v="117.82"/>
    <n v="117.82"/>
    <n v="1"/>
    <n v="1"/>
    <n v="11"/>
    <n v="0"/>
    <n v="2"/>
    <x v="54"/>
    <x v="0"/>
  </r>
  <r>
    <d v="2017-03-06T00:00:00"/>
    <x v="7"/>
    <x v="4"/>
    <n v="5"/>
    <n v="2049.88"/>
    <n v="409.98"/>
    <n v="3"/>
    <n v="5"/>
    <n v="38.67"/>
    <n v="0.33329999999999999"/>
    <n v="2.8"/>
    <x v="87"/>
    <x v="0"/>
  </r>
  <r>
    <d v="2017-03-06T00:00:00"/>
    <x v="7"/>
    <x v="5"/>
    <n v="1"/>
    <n v="130.46"/>
    <n v="130.46"/>
    <n v="1"/>
    <n v="1"/>
    <n v="10"/>
    <n v="0"/>
    <n v="4"/>
    <x v="158"/>
    <x v="0"/>
  </r>
  <r>
    <d v="2017-03-06T00:00:00"/>
    <x v="7"/>
    <x v="0"/>
    <n v="5"/>
    <n v="420.11"/>
    <n v="84.02"/>
    <n v="5"/>
    <n v="5"/>
    <n v="13.4"/>
    <n v="0"/>
    <n v="4.4000000000000004"/>
    <x v="31"/>
    <x v="0"/>
  </r>
  <r>
    <d v="2017-03-06T00:00:00"/>
    <x v="7"/>
    <x v="1"/>
    <n v="4"/>
    <n v="506.9"/>
    <n v="126.73"/>
    <n v="4"/>
    <n v="4"/>
    <n v="7.5"/>
    <n v="0"/>
    <n v="4.75"/>
    <x v="120"/>
    <x v="0"/>
  </r>
  <r>
    <d v="2017-03-06T00:00:00"/>
    <x v="7"/>
    <x v="6"/>
    <n v="2"/>
    <n v="478.12"/>
    <n v="239.06"/>
    <n v="2"/>
    <n v="2"/>
    <n v="7"/>
    <n v="0"/>
    <n v="5"/>
    <x v="56"/>
    <x v="0"/>
  </r>
  <r>
    <d v="2017-03-06T00:00:00"/>
    <x v="7"/>
    <x v="22"/>
    <n v="1"/>
    <n v="140.34"/>
    <n v="140.34"/>
    <n v="1"/>
    <n v="1"/>
    <n v="15"/>
    <n v="0"/>
    <n v="5"/>
    <x v="183"/>
    <x v="0"/>
  </r>
  <r>
    <d v="2017-03-06T00:00:00"/>
    <x v="7"/>
    <x v="12"/>
    <n v="1"/>
    <n v="73.56"/>
    <n v="73.56"/>
    <n v="1"/>
    <n v="1"/>
    <n v="13"/>
    <n v="0"/>
    <n v="5"/>
    <x v="121"/>
    <x v="0"/>
  </r>
  <r>
    <d v="2017-03-06T00:00:00"/>
    <x v="7"/>
    <x v="2"/>
    <n v="3"/>
    <n v="331.96"/>
    <n v="110.65"/>
    <n v="2"/>
    <n v="3"/>
    <n v="14"/>
    <n v="0"/>
    <n v="3.33"/>
    <x v="32"/>
    <x v="1"/>
  </r>
  <r>
    <d v="2017-03-06T00:00:00"/>
    <x v="7"/>
    <x v="3"/>
    <n v="5"/>
    <n v="695.13"/>
    <n v="139.03"/>
    <n v="5"/>
    <n v="5"/>
    <n v="11.83"/>
    <n v="0"/>
    <n v="4.33"/>
    <x v="33"/>
    <x v="0"/>
  </r>
  <r>
    <d v="2017-03-06T00:00:00"/>
    <x v="2"/>
    <x v="25"/>
    <n v="1"/>
    <n v="222.86"/>
    <n v="222.86"/>
    <n v="1"/>
    <n v="1"/>
    <n v="26"/>
    <n v="0"/>
    <n v="5"/>
    <x v="123"/>
    <x v="0"/>
  </r>
  <r>
    <d v="2017-03-06T00:00:00"/>
    <x v="2"/>
    <x v="4"/>
    <n v="6"/>
    <n v="888.45"/>
    <n v="148.08000000000001"/>
    <n v="6"/>
    <n v="6"/>
    <n v="19.29"/>
    <n v="0"/>
    <n v="3.43"/>
    <x v="5"/>
    <x v="0"/>
  </r>
  <r>
    <d v="2017-03-06T00:00:00"/>
    <x v="2"/>
    <x v="11"/>
    <n v="4"/>
    <n v="576.34"/>
    <n v="144.09"/>
    <n v="4"/>
    <n v="4"/>
    <n v="41.6"/>
    <n v="0.6"/>
    <n v="1.6"/>
    <x v="34"/>
    <x v="0"/>
  </r>
  <r>
    <d v="2017-03-06T00:00:00"/>
    <x v="2"/>
    <x v="9"/>
    <n v="6"/>
    <n v="1395.2"/>
    <n v="232.53"/>
    <n v="6"/>
    <n v="6"/>
    <n v="11.5"/>
    <n v="0"/>
    <n v="4.33"/>
    <x v="35"/>
    <x v="0"/>
  </r>
  <r>
    <d v="2017-03-06T00:00:00"/>
    <x v="2"/>
    <x v="5"/>
    <n v="6"/>
    <n v="600.78"/>
    <n v="100.13"/>
    <n v="6"/>
    <n v="6"/>
    <n v="6.83"/>
    <n v="0"/>
    <n v="5"/>
    <x v="6"/>
    <x v="0"/>
  </r>
  <r>
    <d v="2017-03-06T00:00:00"/>
    <x v="2"/>
    <x v="8"/>
    <n v="7"/>
    <n v="1477.9"/>
    <n v="211.13"/>
    <n v="7"/>
    <n v="7"/>
    <n v="12.33"/>
    <n v="0"/>
    <n v="3.56"/>
    <x v="58"/>
    <x v="0"/>
  </r>
  <r>
    <d v="2017-03-06T00:00:00"/>
    <x v="2"/>
    <x v="17"/>
    <n v="3"/>
    <n v="347.91"/>
    <n v="115.97"/>
    <n v="3"/>
    <n v="3"/>
    <n v="22"/>
    <n v="0"/>
    <n v="4.67"/>
    <x v="59"/>
    <x v="0"/>
  </r>
  <r>
    <d v="2017-03-06T00:00:00"/>
    <x v="2"/>
    <x v="0"/>
    <n v="58"/>
    <n v="8135.83"/>
    <n v="140.27000000000001"/>
    <n v="58"/>
    <n v="58"/>
    <n v="10.130000000000001"/>
    <n v="0"/>
    <n v="4.28"/>
    <x v="7"/>
    <x v="0"/>
  </r>
  <r>
    <d v="2017-03-06T00:00:00"/>
    <x v="2"/>
    <x v="18"/>
    <n v="4"/>
    <n v="3225.39"/>
    <n v="806.35"/>
    <n v="4"/>
    <n v="4"/>
    <n v="13.5"/>
    <n v="0"/>
    <n v="5"/>
    <x v="60"/>
    <x v="0"/>
  </r>
  <r>
    <d v="2017-03-06T00:00:00"/>
    <x v="2"/>
    <x v="19"/>
    <n v="3"/>
    <n v="332.24"/>
    <n v="110.75"/>
    <n v="3"/>
    <n v="3"/>
    <n v="28.67"/>
    <n v="0"/>
    <n v="3.67"/>
    <x v="61"/>
    <x v="0"/>
  </r>
  <r>
    <d v="2017-03-06T00:00:00"/>
    <x v="2"/>
    <x v="10"/>
    <n v="3"/>
    <n v="505.75"/>
    <n v="168.58"/>
    <n v="3"/>
    <n v="3"/>
    <n v="23.33"/>
    <n v="0.33329999999999999"/>
    <n v="3.67"/>
    <x v="36"/>
    <x v="0"/>
  </r>
  <r>
    <d v="2017-03-06T00:00:00"/>
    <x v="2"/>
    <x v="15"/>
    <n v="8"/>
    <n v="1700.83"/>
    <n v="212.6"/>
    <n v="7"/>
    <n v="8"/>
    <n v="15.88"/>
    <n v="0"/>
    <n v="4.5599999999999996"/>
    <x v="62"/>
    <x v="0"/>
  </r>
  <r>
    <d v="2017-03-06T00:00:00"/>
    <x v="2"/>
    <x v="20"/>
    <n v="5"/>
    <n v="1129.5999999999999"/>
    <n v="225.92"/>
    <n v="5"/>
    <n v="5"/>
    <n v="89.4"/>
    <n v="0.4"/>
    <n v="4.5999999999999996"/>
    <x v="63"/>
    <x v="0"/>
  </r>
  <r>
    <d v="2017-03-06T00:00:00"/>
    <x v="2"/>
    <x v="1"/>
    <n v="15"/>
    <n v="2194.9299999999998"/>
    <n v="146.33000000000001"/>
    <n v="13"/>
    <n v="15"/>
    <n v="9.75"/>
    <n v="0"/>
    <n v="3.65"/>
    <x v="8"/>
    <x v="0"/>
  </r>
  <r>
    <d v="2017-03-06T00:00:00"/>
    <x v="2"/>
    <x v="6"/>
    <n v="60"/>
    <n v="7586.87"/>
    <n v="126.45"/>
    <n v="55"/>
    <n v="59"/>
    <n v="9.02"/>
    <n v="0"/>
    <n v="3.97"/>
    <x v="9"/>
    <x v="0"/>
  </r>
  <r>
    <d v="2017-03-06T00:00:00"/>
    <x v="2"/>
    <x v="7"/>
    <n v="5"/>
    <n v="829.52"/>
    <n v="165.9"/>
    <n v="5"/>
    <n v="5"/>
    <n v="20.8"/>
    <n v="0.2"/>
    <n v="4.2"/>
    <x v="10"/>
    <x v="0"/>
  </r>
  <r>
    <d v="2017-03-06T00:00:00"/>
    <x v="2"/>
    <x v="22"/>
    <n v="2"/>
    <n v="328.94"/>
    <n v="164.47"/>
    <n v="2"/>
    <n v="2"/>
    <n v="37.33"/>
    <n v="0.83330000000000004"/>
    <n v="2.33"/>
    <x v="93"/>
    <x v="0"/>
  </r>
  <r>
    <d v="2017-03-06T00:00:00"/>
    <x v="2"/>
    <x v="12"/>
    <n v="18"/>
    <n v="2238.8200000000002"/>
    <n v="124.38"/>
    <n v="16"/>
    <n v="18"/>
    <n v="13.76"/>
    <n v="0"/>
    <n v="3.84"/>
    <x v="37"/>
    <x v="0"/>
  </r>
  <r>
    <d v="2017-03-06T00:00:00"/>
    <x v="2"/>
    <x v="2"/>
    <n v="7"/>
    <n v="774.27"/>
    <n v="110.61"/>
    <n v="6"/>
    <n v="7"/>
    <n v="15.38"/>
    <n v="0.25"/>
    <n v="2.89"/>
    <x v="38"/>
    <x v="0"/>
  </r>
  <r>
    <d v="2017-03-06T00:00:00"/>
    <x v="2"/>
    <x v="13"/>
    <n v="3"/>
    <n v="590.54999999999995"/>
    <n v="196.85"/>
    <n v="3"/>
    <n v="3"/>
    <n v="17.5"/>
    <n v="0"/>
    <n v="3.5"/>
    <x v="39"/>
    <x v="0"/>
  </r>
  <r>
    <d v="2017-03-06T00:00:00"/>
    <x v="2"/>
    <x v="3"/>
    <n v="144"/>
    <n v="19538.39"/>
    <n v="135.68"/>
    <n v="139"/>
    <n v="143"/>
    <n v="8.6300000000000008"/>
    <n v="0"/>
    <n v="4.04"/>
    <x v="11"/>
    <x v="1"/>
  </r>
  <r>
    <d v="2017-03-06T00:00:00"/>
    <x v="2"/>
    <x v="21"/>
    <n v="2"/>
    <n v="141.32"/>
    <n v="70.66"/>
    <n v="1"/>
    <n v="2"/>
    <n v="11"/>
    <n v="0"/>
    <n v="3"/>
    <x v="160"/>
    <x v="0"/>
  </r>
  <r>
    <d v="2017-03-13T00:00:00"/>
    <x v="12"/>
    <x v="0"/>
    <n v="1"/>
    <n v="139.29"/>
    <n v="139.29"/>
    <n v="1"/>
    <n v="1"/>
    <n v="23"/>
    <n v="0"/>
    <n v="1"/>
    <x v="184"/>
    <x v="0"/>
  </r>
  <r>
    <d v="2017-03-13T00:00:00"/>
    <x v="9"/>
    <x v="4"/>
    <n v="1"/>
    <n v="46.55"/>
    <n v="46.55"/>
    <n v="1"/>
    <n v="1"/>
    <n v="12"/>
    <n v="0"/>
    <n v="5"/>
    <x v="149"/>
    <x v="0"/>
  </r>
  <r>
    <d v="2017-03-13T00:00:00"/>
    <x v="9"/>
    <x v="5"/>
    <n v="1"/>
    <n v="181.98"/>
    <n v="181.98"/>
    <n v="1"/>
    <n v="1"/>
    <n v="11"/>
    <n v="0"/>
    <n v="4"/>
    <x v="185"/>
    <x v="0"/>
  </r>
  <r>
    <d v="2017-03-13T00:00:00"/>
    <x v="9"/>
    <x v="15"/>
    <n v="1"/>
    <n v="29.84"/>
    <n v="29.84"/>
    <n v="1"/>
    <n v="1"/>
    <n v="13"/>
    <n v="0"/>
    <n v="5"/>
    <x v="161"/>
    <x v="0"/>
  </r>
  <r>
    <d v="2017-03-13T00:00:00"/>
    <x v="9"/>
    <x v="3"/>
    <n v="1"/>
    <n v="187.91"/>
    <n v="187.91"/>
    <n v="1"/>
    <n v="1"/>
    <n v="12"/>
    <n v="0"/>
    <n v="5"/>
    <x v="65"/>
    <x v="0"/>
  </r>
  <r>
    <d v="2017-03-13T00:00:00"/>
    <x v="4"/>
    <x v="4"/>
    <n v="1"/>
    <n v="98.08"/>
    <n v="98.08"/>
    <n v="1"/>
    <n v="1"/>
    <n v="31"/>
    <n v="0"/>
    <n v="3"/>
    <x v="186"/>
    <x v="0"/>
  </r>
  <r>
    <d v="2017-03-13T00:00:00"/>
    <x v="4"/>
    <x v="0"/>
    <n v="1"/>
    <n v="93.81"/>
    <n v="93.81"/>
    <n v="1"/>
    <n v="1"/>
    <n v="11"/>
    <n v="0"/>
    <n v="3"/>
    <x v="15"/>
    <x v="0"/>
  </r>
  <r>
    <d v="2017-03-13T00:00:00"/>
    <x v="4"/>
    <x v="6"/>
    <n v="2"/>
    <n v="402.48"/>
    <n v="201.24"/>
    <n v="1"/>
    <n v="2"/>
    <n v="17"/>
    <n v="0"/>
    <n v="3.5"/>
    <x v="17"/>
    <x v="0"/>
  </r>
  <r>
    <d v="2017-03-13T00:00:00"/>
    <x v="4"/>
    <x v="3"/>
    <n v="1"/>
    <n v="65.95"/>
    <n v="65.95"/>
    <n v="1"/>
    <n v="1"/>
    <n v="4"/>
    <n v="0"/>
    <n v="5"/>
    <x v="18"/>
    <x v="0"/>
  </r>
  <r>
    <d v="2017-03-13T00:00:00"/>
    <x v="8"/>
    <x v="0"/>
    <n v="1"/>
    <n v="202.26"/>
    <n v="202.26"/>
    <n v="1"/>
    <n v="1"/>
    <n v="12"/>
    <n v="0"/>
    <n v="4"/>
    <x v="187"/>
    <x v="0"/>
  </r>
  <r>
    <d v="2017-03-13T00:00:00"/>
    <x v="8"/>
    <x v="6"/>
    <n v="1"/>
    <n v="310.10000000000002"/>
    <n v="310.10000000000002"/>
    <n v="1"/>
    <n v="1"/>
    <n v="14"/>
    <n v="0"/>
    <n v="5"/>
    <x v="134"/>
    <x v="0"/>
  </r>
  <r>
    <d v="2017-03-13T00:00:00"/>
    <x v="13"/>
    <x v="10"/>
    <n v="1"/>
    <n v="117.93"/>
    <n v="117.93"/>
    <n v="1"/>
    <n v="1"/>
    <n v="18"/>
    <n v="0"/>
    <n v="4"/>
    <x v="188"/>
    <x v="0"/>
  </r>
  <r>
    <d v="2017-03-13T00:00:00"/>
    <x v="13"/>
    <x v="12"/>
    <n v="1"/>
    <n v="196.57"/>
    <n v="196.57"/>
    <n v="1"/>
    <n v="1"/>
    <n v="22"/>
    <n v="0"/>
    <n v="5"/>
    <x v="189"/>
    <x v="0"/>
  </r>
  <r>
    <d v="2017-03-13T00:00:00"/>
    <x v="13"/>
    <x v="3"/>
    <n v="1"/>
    <n v="87.82"/>
    <n v="87.82"/>
    <n v="1"/>
    <n v="1"/>
    <n v="7"/>
    <n v="0"/>
    <n v="4"/>
    <x v="180"/>
    <x v="0"/>
  </r>
  <r>
    <d v="2017-03-13T00:00:00"/>
    <x v="5"/>
    <x v="4"/>
    <n v="2"/>
    <n v="175.83"/>
    <n v="87.92"/>
    <n v="2"/>
    <n v="2"/>
    <n v="18.5"/>
    <n v="0"/>
    <n v="4.5"/>
    <x v="41"/>
    <x v="0"/>
  </r>
  <r>
    <d v="2017-03-13T00:00:00"/>
    <x v="5"/>
    <x v="11"/>
    <n v="1"/>
    <n v="678.17"/>
    <n v="678.17"/>
    <n v="1"/>
    <n v="1"/>
    <n v="18"/>
    <n v="0"/>
    <n v="3"/>
    <x v="138"/>
    <x v="0"/>
  </r>
  <r>
    <d v="2017-03-13T00:00:00"/>
    <x v="5"/>
    <x v="9"/>
    <n v="2"/>
    <n v="169.29"/>
    <n v="84.65"/>
    <n v="1"/>
    <n v="2"/>
    <n v="8"/>
    <n v="0"/>
    <n v="2"/>
    <x v="19"/>
    <x v="0"/>
  </r>
  <r>
    <d v="2017-03-13T00:00:00"/>
    <x v="5"/>
    <x v="5"/>
    <n v="2"/>
    <n v="268.76"/>
    <n v="134.38"/>
    <n v="2"/>
    <n v="2"/>
    <n v="9"/>
    <n v="0"/>
    <n v="4"/>
    <x v="42"/>
    <x v="0"/>
  </r>
  <r>
    <d v="2017-03-13T00:00:00"/>
    <x v="5"/>
    <x v="8"/>
    <n v="2"/>
    <n v="347.08"/>
    <n v="173.54"/>
    <n v="2"/>
    <n v="2"/>
    <n v="18.5"/>
    <n v="0"/>
    <n v="1"/>
    <x v="20"/>
    <x v="0"/>
  </r>
  <r>
    <d v="2017-03-13T00:00:00"/>
    <x v="5"/>
    <x v="0"/>
    <n v="13"/>
    <n v="1209.8800000000001"/>
    <n v="93.07"/>
    <n v="13"/>
    <n v="13"/>
    <n v="9.3800000000000008"/>
    <n v="7.6899999999999996E-2"/>
    <n v="4.46"/>
    <x v="21"/>
    <x v="1"/>
  </r>
  <r>
    <d v="2017-03-13T00:00:00"/>
    <x v="5"/>
    <x v="15"/>
    <n v="1"/>
    <n v="35.79"/>
    <n v="35.79"/>
    <n v="1"/>
    <n v="1"/>
    <n v="12"/>
    <n v="0"/>
    <n v="5"/>
    <x v="102"/>
    <x v="0"/>
  </r>
  <r>
    <d v="2017-03-13T00:00:00"/>
    <x v="5"/>
    <x v="1"/>
    <n v="1"/>
    <n v="114.29"/>
    <n v="114.29"/>
    <n v="1"/>
    <n v="1"/>
    <n v="8"/>
    <n v="0"/>
    <n v="5"/>
    <x v="22"/>
    <x v="0"/>
  </r>
  <r>
    <d v="2017-03-13T00:00:00"/>
    <x v="5"/>
    <x v="6"/>
    <n v="11"/>
    <n v="1347.27"/>
    <n v="122.48"/>
    <n v="10"/>
    <n v="11"/>
    <n v="8.91"/>
    <n v="0"/>
    <n v="3.58"/>
    <x v="23"/>
    <x v="0"/>
  </r>
  <r>
    <d v="2017-03-13T00:00:00"/>
    <x v="5"/>
    <x v="7"/>
    <n v="1"/>
    <n v="169.39"/>
    <n v="169.39"/>
    <n v="1"/>
    <n v="1"/>
    <n v="15"/>
    <n v="0"/>
    <n v="5"/>
    <x v="151"/>
    <x v="0"/>
  </r>
  <r>
    <d v="2017-03-13T00:00:00"/>
    <x v="5"/>
    <x v="12"/>
    <n v="1"/>
    <n v="41.3"/>
    <n v="41.3"/>
    <n v="1"/>
    <n v="1"/>
    <n v="7"/>
    <n v="0"/>
    <n v="5"/>
    <x v="44"/>
    <x v="0"/>
  </r>
  <r>
    <d v="2017-03-13T00:00:00"/>
    <x v="5"/>
    <x v="2"/>
    <n v="4"/>
    <n v="719.55"/>
    <n v="179.89"/>
    <n v="4"/>
    <n v="4"/>
    <n v="15.5"/>
    <n v="0"/>
    <n v="4.75"/>
    <x v="45"/>
    <x v="0"/>
  </r>
  <r>
    <d v="2017-03-13T00:00:00"/>
    <x v="5"/>
    <x v="3"/>
    <n v="21"/>
    <n v="2180.98"/>
    <n v="103.86"/>
    <n v="21"/>
    <n v="20"/>
    <n v="9.23"/>
    <n v="4.5499999999999999E-2"/>
    <n v="4.57"/>
    <x v="24"/>
    <x v="0"/>
  </r>
  <r>
    <d v="2017-03-13T00:00:00"/>
    <x v="10"/>
    <x v="6"/>
    <n v="1"/>
    <n v="208.81"/>
    <n v="208.81"/>
    <n v="1"/>
    <n v="1"/>
    <n v="6"/>
    <n v="0"/>
    <n v="5"/>
    <x v="172"/>
    <x v="0"/>
  </r>
  <r>
    <d v="2017-03-13T00:00:00"/>
    <x v="11"/>
    <x v="8"/>
    <n v="2"/>
    <n v="1321.34"/>
    <n v="660.67"/>
    <n v="2"/>
    <n v="2"/>
    <n v="10.33"/>
    <n v="0"/>
    <n v="3.67"/>
    <x v="190"/>
    <x v="0"/>
  </r>
  <r>
    <d v="2017-03-13T00:00:00"/>
    <x v="11"/>
    <x v="6"/>
    <n v="1"/>
    <n v="100.91"/>
    <n v="100.91"/>
    <n v="1"/>
    <n v="1"/>
    <n v="9"/>
    <n v="0"/>
    <n v="5"/>
    <x v="191"/>
    <x v="0"/>
  </r>
  <r>
    <d v="2017-03-13T00:00:00"/>
    <x v="0"/>
    <x v="4"/>
    <n v="1"/>
    <n v="321.69"/>
    <n v="321.69"/>
    <n v="1"/>
    <n v="1"/>
    <n v="13"/>
    <n v="0"/>
    <n v="5"/>
    <x v="25"/>
    <x v="0"/>
  </r>
  <r>
    <d v="2017-03-13T00:00:00"/>
    <x v="0"/>
    <x v="17"/>
    <n v="1"/>
    <n v="64.739999999999995"/>
    <n v="64.739999999999995"/>
    <n v="1"/>
    <n v="1"/>
    <n v="17"/>
    <n v="0"/>
    <n v="5"/>
    <x v="192"/>
    <x v="0"/>
  </r>
  <r>
    <d v="2017-03-13T00:00:00"/>
    <x v="0"/>
    <x v="0"/>
    <n v="7"/>
    <n v="1293.3699999999999"/>
    <n v="184.77"/>
    <n v="7"/>
    <n v="7"/>
    <n v="11.43"/>
    <n v="0"/>
    <n v="4.8600000000000003"/>
    <x v="0"/>
    <x v="0"/>
  </r>
  <r>
    <d v="2017-03-13T00:00:00"/>
    <x v="0"/>
    <x v="18"/>
    <n v="1"/>
    <n v="213.21"/>
    <n v="213.21"/>
    <n v="1"/>
    <n v="1"/>
    <n v="10"/>
    <n v="0"/>
    <n v="5"/>
    <x v="141"/>
    <x v="0"/>
  </r>
  <r>
    <d v="2017-03-13T00:00:00"/>
    <x v="0"/>
    <x v="10"/>
    <n v="2"/>
    <n v="1817.93"/>
    <n v="908.97"/>
    <n v="2"/>
    <n v="2"/>
    <n v="24"/>
    <n v="0"/>
    <n v="4"/>
    <x v="27"/>
    <x v="0"/>
  </r>
  <r>
    <d v="2017-03-13T00:00:00"/>
    <x v="0"/>
    <x v="15"/>
    <n v="1"/>
    <n v="720.98"/>
    <n v="720.98"/>
    <n v="1"/>
    <n v="1"/>
    <n v="20"/>
    <n v="0"/>
    <n v="5"/>
    <x v="48"/>
    <x v="0"/>
  </r>
  <r>
    <d v="2017-03-13T00:00:00"/>
    <x v="0"/>
    <x v="1"/>
    <n v="3"/>
    <n v="334.59"/>
    <n v="111.53"/>
    <n v="3"/>
    <n v="3"/>
    <n v="11.8"/>
    <n v="0"/>
    <n v="5"/>
    <x v="1"/>
    <x v="1"/>
  </r>
  <r>
    <d v="2017-03-13T00:00:00"/>
    <x v="0"/>
    <x v="6"/>
    <n v="8"/>
    <n v="1811.49"/>
    <n v="226.44"/>
    <n v="7"/>
    <n v="8"/>
    <n v="10.3"/>
    <n v="0"/>
    <n v="4.09"/>
    <x v="28"/>
    <x v="0"/>
  </r>
  <r>
    <d v="2017-03-13T00:00:00"/>
    <x v="0"/>
    <x v="7"/>
    <n v="1"/>
    <n v="378.61"/>
    <n v="378.61"/>
    <n v="1"/>
    <n v="1"/>
    <n v="21"/>
    <n v="0"/>
    <n v="5"/>
    <x v="193"/>
    <x v="0"/>
  </r>
  <r>
    <d v="2017-03-13T00:00:00"/>
    <x v="0"/>
    <x v="22"/>
    <n v="1"/>
    <n v="340.59"/>
    <n v="340.59"/>
    <n v="1"/>
    <n v="1"/>
    <n v="15"/>
    <n v="0"/>
    <n v="5"/>
    <x v="194"/>
    <x v="0"/>
  </r>
  <r>
    <d v="2017-03-13T00:00:00"/>
    <x v="0"/>
    <x v="12"/>
    <n v="3"/>
    <n v="334.04"/>
    <n v="111.35"/>
    <n v="3"/>
    <n v="3"/>
    <n v="10.5"/>
    <n v="0"/>
    <n v="4.5"/>
    <x v="49"/>
    <x v="0"/>
  </r>
  <r>
    <d v="2017-03-13T00:00:00"/>
    <x v="0"/>
    <x v="2"/>
    <n v="4"/>
    <n v="2971.65"/>
    <n v="742.91"/>
    <n v="4"/>
    <n v="4"/>
    <n v="14"/>
    <n v="0"/>
    <n v="4.75"/>
    <x v="2"/>
    <x v="0"/>
  </r>
  <r>
    <d v="2017-03-13T00:00:00"/>
    <x v="0"/>
    <x v="3"/>
    <n v="19"/>
    <n v="3683.92"/>
    <n v="193.89"/>
    <n v="19"/>
    <n v="18"/>
    <n v="9.9"/>
    <n v="0"/>
    <n v="4.26"/>
    <x v="3"/>
    <x v="0"/>
  </r>
  <r>
    <d v="2017-03-13T00:00:00"/>
    <x v="1"/>
    <x v="9"/>
    <n v="1"/>
    <n v="34.090000000000003"/>
    <n v="34.090000000000003"/>
    <n v="1"/>
    <n v="1"/>
    <n v="19"/>
    <n v="0"/>
    <n v="1"/>
    <x v="29"/>
    <x v="0"/>
  </r>
  <r>
    <d v="2017-03-13T00:00:00"/>
    <x v="1"/>
    <x v="5"/>
    <n v="1"/>
    <n v="576.20000000000005"/>
    <n v="576.20000000000005"/>
    <n v="1"/>
    <n v="1"/>
    <n v="9"/>
    <n v="0"/>
    <n v="4"/>
    <x v="143"/>
    <x v="0"/>
  </r>
  <r>
    <d v="2017-03-13T00:00:00"/>
    <x v="1"/>
    <x v="0"/>
    <n v="2"/>
    <n v="282.14999999999998"/>
    <n v="141.08000000000001"/>
    <n v="2"/>
    <n v="2"/>
    <n v="8"/>
    <n v="0"/>
    <n v="5"/>
    <x v="4"/>
    <x v="0"/>
  </r>
  <r>
    <d v="2017-03-13T00:00:00"/>
    <x v="1"/>
    <x v="10"/>
    <n v="1"/>
    <n v="331.02"/>
    <n v="331.02"/>
    <n v="1"/>
    <n v="1"/>
    <n v="19"/>
    <n v="0"/>
    <n v="4"/>
    <x v="78"/>
    <x v="0"/>
  </r>
  <r>
    <d v="2017-03-13T00:00:00"/>
    <x v="1"/>
    <x v="14"/>
    <n v="1"/>
    <n v="219.84"/>
    <n v="219.84"/>
    <n v="1"/>
    <n v="1"/>
    <n v="15"/>
    <n v="0"/>
    <n v="5"/>
    <x v="155"/>
    <x v="0"/>
  </r>
  <r>
    <d v="2017-03-13T00:00:00"/>
    <x v="1"/>
    <x v="15"/>
    <n v="1"/>
    <n v="89.53"/>
    <n v="89.53"/>
    <n v="1"/>
    <n v="1"/>
    <n v="26"/>
    <n v="0"/>
    <n v="4"/>
    <x v="111"/>
    <x v="0"/>
  </r>
  <r>
    <d v="2017-03-13T00:00:00"/>
    <x v="1"/>
    <x v="1"/>
    <n v="1"/>
    <n v="137.26"/>
    <n v="137.26"/>
    <n v="1"/>
    <n v="1"/>
    <n v="4"/>
    <n v="0"/>
    <n v="5"/>
    <x v="79"/>
    <x v="0"/>
  </r>
  <r>
    <d v="2017-03-13T00:00:00"/>
    <x v="1"/>
    <x v="6"/>
    <n v="6"/>
    <n v="1345.72"/>
    <n v="224.29"/>
    <n v="6"/>
    <n v="6"/>
    <n v="4.29"/>
    <n v="0"/>
    <n v="3"/>
    <x v="51"/>
    <x v="1"/>
  </r>
  <r>
    <d v="2017-03-13T00:00:00"/>
    <x v="1"/>
    <x v="12"/>
    <n v="2"/>
    <n v="425.44"/>
    <n v="212.72"/>
    <n v="2"/>
    <n v="2"/>
    <n v="7"/>
    <n v="0"/>
    <n v="4.5"/>
    <x v="52"/>
    <x v="0"/>
  </r>
  <r>
    <d v="2017-03-13T00:00:00"/>
    <x v="1"/>
    <x v="2"/>
    <n v="3"/>
    <n v="787.13"/>
    <n v="262.38"/>
    <n v="3"/>
    <n v="3"/>
    <n v="17.670000000000002"/>
    <n v="0.33329999999999999"/>
    <n v="4.33"/>
    <x v="81"/>
    <x v="0"/>
  </r>
  <r>
    <d v="2017-03-13T00:00:00"/>
    <x v="1"/>
    <x v="3"/>
    <n v="8"/>
    <n v="1880.28"/>
    <n v="235.04"/>
    <n v="8"/>
    <n v="8"/>
    <n v="7.63"/>
    <n v="0"/>
    <n v="4.13"/>
    <x v="53"/>
    <x v="0"/>
  </r>
  <r>
    <d v="2017-03-13T00:00:00"/>
    <x v="6"/>
    <x v="23"/>
    <n v="1"/>
    <n v="59.83"/>
    <n v="59.83"/>
    <n v="1"/>
    <n v="1"/>
    <n v="7"/>
    <n v="0"/>
    <n v="5"/>
    <x v="195"/>
    <x v="0"/>
  </r>
  <r>
    <d v="2017-03-13T00:00:00"/>
    <x v="6"/>
    <x v="4"/>
    <n v="2"/>
    <n v="323.85000000000002"/>
    <n v="161.93"/>
    <n v="2"/>
    <n v="2"/>
    <n v="40"/>
    <n v="0.5"/>
    <n v="3"/>
    <x v="113"/>
    <x v="0"/>
  </r>
  <r>
    <d v="2017-03-13T00:00:00"/>
    <x v="6"/>
    <x v="6"/>
    <n v="1"/>
    <n v="62.68"/>
    <n v="62.68"/>
    <n v="1"/>
    <n v="1"/>
    <n v="7"/>
    <n v="0"/>
    <n v="4"/>
    <x v="117"/>
    <x v="0"/>
  </r>
  <r>
    <d v="2017-03-13T00:00:00"/>
    <x v="6"/>
    <x v="12"/>
    <n v="2"/>
    <n v="119.68"/>
    <n v="59.84"/>
    <n v="2"/>
    <n v="2"/>
    <n v="5"/>
    <n v="0"/>
    <n v="4"/>
    <x v="118"/>
    <x v="1"/>
  </r>
  <r>
    <d v="2017-03-13T00:00:00"/>
    <x v="6"/>
    <x v="2"/>
    <n v="1"/>
    <n v="56.42"/>
    <n v="56.42"/>
    <n v="1"/>
    <n v="1"/>
    <n v="12"/>
    <n v="0"/>
    <n v="5"/>
    <x v="30"/>
    <x v="0"/>
  </r>
  <r>
    <d v="2017-03-13T00:00:00"/>
    <x v="6"/>
    <x v="3"/>
    <n v="4"/>
    <n v="1096.28"/>
    <n v="274.07"/>
    <n v="4"/>
    <n v="4"/>
    <n v="55.75"/>
    <n v="0.25"/>
    <n v="3.75"/>
    <x v="54"/>
    <x v="0"/>
  </r>
  <r>
    <d v="2017-03-13T00:00:00"/>
    <x v="7"/>
    <x v="9"/>
    <n v="1"/>
    <n v="47.05"/>
    <n v="47.05"/>
    <n v="1"/>
    <n v="1"/>
    <n v="12"/>
    <n v="0"/>
    <n v="4"/>
    <x v="146"/>
    <x v="0"/>
  </r>
  <r>
    <d v="2017-03-13T00:00:00"/>
    <x v="7"/>
    <x v="17"/>
    <n v="1"/>
    <n v="208.05"/>
    <n v="208.05"/>
    <n v="1"/>
    <n v="1"/>
    <n v="41"/>
    <n v="1"/>
    <n v="5"/>
    <x v="89"/>
    <x v="0"/>
  </r>
  <r>
    <d v="2017-03-13T00:00:00"/>
    <x v="7"/>
    <x v="0"/>
    <n v="1"/>
    <n v="197.52"/>
    <n v="197.52"/>
    <n v="1"/>
    <n v="1"/>
    <n v="14"/>
    <n v="0"/>
    <n v="5"/>
    <x v="31"/>
    <x v="0"/>
  </r>
  <r>
    <d v="2017-03-13T00:00:00"/>
    <x v="7"/>
    <x v="18"/>
    <n v="1"/>
    <n v="131.51"/>
    <n v="131.51"/>
    <n v="1"/>
    <n v="1"/>
    <n v="21"/>
    <n v="0"/>
    <n v="4"/>
    <x v="196"/>
    <x v="0"/>
  </r>
  <r>
    <d v="2017-03-13T00:00:00"/>
    <x v="7"/>
    <x v="19"/>
    <n v="1"/>
    <n v="91.56"/>
    <n v="91.56"/>
    <n v="1"/>
    <n v="1"/>
    <n v="41"/>
    <n v="1"/>
    <n v="3"/>
    <x v="90"/>
    <x v="0"/>
  </r>
  <r>
    <d v="2017-03-13T00:00:00"/>
    <x v="7"/>
    <x v="1"/>
    <n v="4"/>
    <n v="382.32"/>
    <n v="95.58"/>
    <n v="4"/>
    <n v="4"/>
    <n v="12.5"/>
    <n v="0.25"/>
    <n v="4.75"/>
    <x v="120"/>
    <x v="0"/>
  </r>
  <r>
    <d v="2017-03-13T00:00:00"/>
    <x v="7"/>
    <x v="6"/>
    <n v="5"/>
    <n v="1758.72"/>
    <n v="351.74"/>
    <n v="5"/>
    <n v="5"/>
    <n v="11.4"/>
    <n v="0"/>
    <n v="5"/>
    <x v="56"/>
    <x v="0"/>
  </r>
  <r>
    <d v="2017-03-13T00:00:00"/>
    <x v="7"/>
    <x v="12"/>
    <n v="3"/>
    <n v="1098.53"/>
    <n v="366.18"/>
    <n v="3"/>
    <n v="3"/>
    <n v="8.67"/>
    <n v="0"/>
    <n v="2.33"/>
    <x v="121"/>
    <x v="0"/>
  </r>
  <r>
    <d v="2017-03-13T00:00:00"/>
    <x v="7"/>
    <x v="13"/>
    <n v="2"/>
    <n v="255.86"/>
    <n v="127.93"/>
    <n v="1"/>
    <n v="2"/>
    <n v="26"/>
    <n v="0"/>
    <n v="3.67"/>
    <x v="147"/>
    <x v="0"/>
  </r>
  <r>
    <d v="2017-03-13T00:00:00"/>
    <x v="7"/>
    <x v="3"/>
    <n v="9"/>
    <n v="1211.48"/>
    <n v="134.61000000000001"/>
    <n v="9"/>
    <n v="9"/>
    <n v="8.36"/>
    <n v="0"/>
    <n v="4.2699999999999996"/>
    <x v="33"/>
    <x v="0"/>
  </r>
  <r>
    <d v="2017-03-13T00:00:00"/>
    <x v="2"/>
    <x v="23"/>
    <n v="2"/>
    <n v="240.79"/>
    <n v="120.4"/>
    <n v="2"/>
    <n v="2"/>
    <n v="17.5"/>
    <n v="0"/>
    <n v="5"/>
    <x v="92"/>
    <x v="0"/>
  </r>
  <r>
    <d v="2017-03-13T00:00:00"/>
    <x v="2"/>
    <x v="25"/>
    <n v="1"/>
    <n v="185.51"/>
    <n v="185.51"/>
    <n v="1"/>
    <n v="1"/>
    <n v="22"/>
    <n v="0"/>
    <n v="5"/>
    <x v="123"/>
    <x v="0"/>
  </r>
  <r>
    <d v="2017-03-13T00:00:00"/>
    <x v="2"/>
    <x v="26"/>
    <n v="1"/>
    <n v="255.04"/>
    <n v="255.04"/>
    <n v="1"/>
    <n v="1"/>
    <n v="187"/>
    <n v="1"/>
    <n v="5"/>
    <x v="176"/>
    <x v="0"/>
  </r>
  <r>
    <d v="2017-03-13T00:00:00"/>
    <x v="2"/>
    <x v="4"/>
    <n v="12"/>
    <n v="3463.34"/>
    <n v="288.61"/>
    <n v="12"/>
    <n v="12"/>
    <n v="19.62"/>
    <n v="7.6899999999999996E-2"/>
    <n v="3.54"/>
    <x v="5"/>
    <x v="0"/>
  </r>
  <r>
    <d v="2017-03-13T00:00:00"/>
    <x v="2"/>
    <x v="11"/>
    <n v="6"/>
    <n v="1414.31"/>
    <n v="235.72"/>
    <n v="6"/>
    <n v="6"/>
    <n v="22.5"/>
    <n v="0.16669999999999999"/>
    <n v="3.83"/>
    <x v="34"/>
    <x v="0"/>
  </r>
  <r>
    <d v="2017-03-13T00:00:00"/>
    <x v="2"/>
    <x v="9"/>
    <n v="9"/>
    <n v="2247.2399999999998"/>
    <n v="249.69"/>
    <n v="9"/>
    <n v="9"/>
    <n v="12.91"/>
    <n v="0"/>
    <n v="4.18"/>
    <x v="35"/>
    <x v="0"/>
  </r>
  <r>
    <d v="2017-03-13T00:00:00"/>
    <x v="2"/>
    <x v="5"/>
    <n v="11"/>
    <n v="1155.56"/>
    <n v="105.05"/>
    <n v="10"/>
    <n v="11"/>
    <n v="12.4"/>
    <n v="0"/>
    <n v="4.45"/>
    <x v="6"/>
    <x v="0"/>
  </r>
  <r>
    <d v="2017-03-13T00:00:00"/>
    <x v="2"/>
    <x v="8"/>
    <n v="7"/>
    <n v="990.08"/>
    <n v="141.44"/>
    <n v="7"/>
    <n v="7"/>
    <n v="15.29"/>
    <n v="0"/>
    <n v="4.1399999999999997"/>
    <x v="58"/>
    <x v="0"/>
  </r>
  <r>
    <d v="2017-03-13T00:00:00"/>
    <x v="2"/>
    <x v="17"/>
    <n v="4"/>
    <n v="335.66"/>
    <n v="83.92"/>
    <n v="4"/>
    <n v="4"/>
    <n v="27.75"/>
    <n v="0.25"/>
    <n v="3"/>
    <x v="59"/>
    <x v="0"/>
  </r>
  <r>
    <d v="2017-03-13T00:00:00"/>
    <x v="2"/>
    <x v="0"/>
    <n v="46"/>
    <n v="5929.88"/>
    <n v="128.91"/>
    <n v="45"/>
    <n v="45"/>
    <n v="15.2"/>
    <n v="5.8799999999999998E-2"/>
    <n v="4.0599999999999996"/>
    <x v="7"/>
    <x v="0"/>
  </r>
  <r>
    <d v="2017-03-13T00:00:00"/>
    <x v="2"/>
    <x v="18"/>
    <n v="2"/>
    <n v="124.09"/>
    <n v="62.05"/>
    <n v="2"/>
    <n v="2"/>
    <n v="13.5"/>
    <n v="0"/>
    <n v="4"/>
    <x v="60"/>
    <x v="0"/>
  </r>
  <r>
    <d v="2017-03-13T00:00:00"/>
    <x v="2"/>
    <x v="19"/>
    <n v="4"/>
    <n v="1082"/>
    <n v="270.5"/>
    <n v="4"/>
    <n v="4"/>
    <n v="34.86"/>
    <n v="0.28570000000000001"/>
    <n v="2.71"/>
    <x v="61"/>
    <x v="0"/>
  </r>
  <r>
    <d v="2017-03-13T00:00:00"/>
    <x v="2"/>
    <x v="10"/>
    <n v="4"/>
    <n v="450.87"/>
    <n v="112.72"/>
    <n v="4"/>
    <n v="4"/>
    <n v="16"/>
    <n v="0"/>
    <n v="3.5"/>
    <x v="36"/>
    <x v="0"/>
  </r>
  <r>
    <d v="2017-03-13T00:00:00"/>
    <x v="2"/>
    <x v="14"/>
    <n v="2"/>
    <n v="162.43"/>
    <n v="81.22"/>
    <n v="2"/>
    <n v="2"/>
    <n v="32.5"/>
    <n v="0.5"/>
    <n v="4.5"/>
    <x v="124"/>
    <x v="0"/>
  </r>
  <r>
    <d v="2017-03-13T00:00:00"/>
    <x v="2"/>
    <x v="15"/>
    <n v="8"/>
    <n v="1316.32"/>
    <n v="164.54"/>
    <n v="5"/>
    <n v="8"/>
    <n v="15.6"/>
    <n v="0"/>
    <n v="3.25"/>
    <x v="62"/>
    <x v="0"/>
  </r>
  <r>
    <d v="2017-03-13T00:00:00"/>
    <x v="2"/>
    <x v="20"/>
    <n v="2"/>
    <n v="456.13"/>
    <n v="228.07"/>
    <n v="2"/>
    <n v="2"/>
    <n v="34.5"/>
    <n v="0.75"/>
    <n v="2"/>
    <x v="63"/>
    <x v="0"/>
  </r>
  <r>
    <d v="2017-03-13T00:00:00"/>
    <x v="2"/>
    <x v="1"/>
    <n v="19"/>
    <n v="2582.42"/>
    <n v="135.91999999999999"/>
    <n v="18"/>
    <n v="19"/>
    <n v="14.45"/>
    <n v="0.1"/>
    <n v="4"/>
    <x v="8"/>
    <x v="0"/>
  </r>
  <r>
    <d v="2017-03-13T00:00:00"/>
    <x v="2"/>
    <x v="6"/>
    <n v="58"/>
    <n v="11516.7"/>
    <n v="198.56"/>
    <n v="53"/>
    <n v="57"/>
    <n v="11.53"/>
    <n v="1.6899999999999998E-2"/>
    <n v="3.88"/>
    <x v="9"/>
    <x v="0"/>
  </r>
  <r>
    <d v="2017-03-13T00:00:00"/>
    <x v="2"/>
    <x v="22"/>
    <n v="2"/>
    <n v="300.12"/>
    <n v="150.06"/>
    <n v="2"/>
    <n v="2"/>
    <n v="23.5"/>
    <n v="0"/>
    <n v="3"/>
    <x v="93"/>
    <x v="0"/>
  </r>
  <r>
    <d v="2017-03-13T00:00:00"/>
    <x v="2"/>
    <x v="12"/>
    <n v="23"/>
    <n v="5277.98"/>
    <n v="229.48"/>
    <n v="23"/>
    <n v="23"/>
    <n v="21.33"/>
    <n v="4.1700000000000001E-2"/>
    <n v="3.96"/>
    <x v="37"/>
    <x v="0"/>
  </r>
  <r>
    <d v="2017-03-13T00:00:00"/>
    <x v="2"/>
    <x v="2"/>
    <n v="18"/>
    <n v="4204.87"/>
    <n v="233.6"/>
    <n v="18"/>
    <n v="17"/>
    <n v="18.95"/>
    <n v="0.1905"/>
    <n v="4.05"/>
    <x v="38"/>
    <x v="0"/>
  </r>
  <r>
    <d v="2017-03-13T00:00:00"/>
    <x v="2"/>
    <x v="13"/>
    <n v="4"/>
    <n v="491.17"/>
    <n v="122.79"/>
    <n v="4"/>
    <n v="4"/>
    <n v="55.4"/>
    <n v="0.2"/>
    <n v="4"/>
    <x v="39"/>
    <x v="0"/>
  </r>
  <r>
    <d v="2017-03-13T00:00:00"/>
    <x v="2"/>
    <x v="3"/>
    <n v="170"/>
    <n v="26064.04"/>
    <n v="153.32"/>
    <n v="163"/>
    <n v="169"/>
    <n v="9.82"/>
    <n v="2.6499999999999999E-2"/>
    <n v="3.96"/>
    <x v="11"/>
    <x v="1"/>
  </r>
  <r>
    <d v="2017-03-20T00:00:00"/>
    <x v="3"/>
    <x v="9"/>
    <n v="1"/>
    <n v="308.45"/>
    <n v="308.45"/>
    <n v="1"/>
    <n v="1"/>
    <n v="4"/>
    <n v="0"/>
    <n v="4"/>
    <x v="97"/>
    <x v="0"/>
  </r>
  <r>
    <d v="2017-03-20T00:00:00"/>
    <x v="9"/>
    <x v="3"/>
    <n v="1"/>
    <n v="637.80999999999995"/>
    <n v="637.80999999999995"/>
    <n v="1"/>
    <n v="1"/>
    <n v="16"/>
    <n v="0"/>
    <n v="5"/>
    <x v="65"/>
    <x v="0"/>
  </r>
  <r>
    <d v="2017-03-20T00:00:00"/>
    <x v="4"/>
    <x v="0"/>
    <n v="1"/>
    <n v="45.52"/>
    <n v="45.52"/>
    <n v="1"/>
    <n v="1"/>
    <n v="12"/>
    <n v="0"/>
    <n v="5"/>
    <x v="15"/>
    <x v="0"/>
  </r>
  <r>
    <d v="2017-03-20T00:00:00"/>
    <x v="4"/>
    <x v="6"/>
    <n v="2"/>
    <n v="446.89"/>
    <n v="223.45"/>
    <n v="2"/>
    <n v="2"/>
    <n v="8.5"/>
    <n v="0"/>
    <n v="3.5"/>
    <x v="17"/>
    <x v="0"/>
  </r>
  <r>
    <d v="2017-03-20T00:00:00"/>
    <x v="4"/>
    <x v="12"/>
    <n v="1"/>
    <n v="252.06"/>
    <n v="252.06"/>
    <n v="1"/>
    <n v="1"/>
    <n v="28"/>
    <n v="0"/>
    <n v="3"/>
    <x v="197"/>
    <x v="0"/>
  </r>
  <r>
    <d v="2017-03-20T00:00:00"/>
    <x v="4"/>
    <x v="3"/>
    <n v="4"/>
    <n v="423.33"/>
    <n v="105.83"/>
    <n v="4"/>
    <n v="4"/>
    <n v="10.25"/>
    <n v="0"/>
    <n v="4"/>
    <x v="18"/>
    <x v="0"/>
  </r>
  <r>
    <d v="2017-03-20T00:00:00"/>
    <x v="8"/>
    <x v="0"/>
    <n v="1"/>
    <n v="529.91999999999996"/>
    <n v="529.91999999999996"/>
    <n v="1"/>
    <n v="1"/>
    <n v="12"/>
    <n v="0"/>
    <n v="1"/>
    <x v="187"/>
    <x v="0"/>
  </r>
  <r>
    <d v="2017-03-20T00:00:00"/>
    <x v="8"/>
    <x v="6"/>
    <n v="3"/>
    <n v="311.02999999999997"/>
    <n v="103.68"/>
    <n v="3"/>
    <n v="3"/>
    <n v="10.33"/>
    <n v="0"/>
    <n v="3.67"/>
    <x v="134"/>
    <x v="0"/>
  </r>
  <r>
    <d v="2017-03-20T00:00:00"/>
    <x v="13"/>
    <x v="0"/>
    <n v="1"/>
    <n v="89.11"/>
    <n v="89.11"/>
    <n v="1"/>
    <n v="1"/>
    <n v="6"/>
    <n v="0"/>
    <n v="4"/>
    <x v="198"/>
    <x v="0"/>
  </r>
  <r>
    <d v="2017-03-20T00:00:00"/>
    <x v="13"/>
    <x v="15"/>
    <n v="1"/>
    <n v="82.48"/>
    <n v="82.48"/>
    <n v="0"/>
    <n v="1"/>
    <m/>
    <m/>
    <n v="1"/>
    <x v="135"/>
    <x v="0"/>
  </r>
  <r>
    <d v="2017-03-20T00:00:00"/>
    <x v="13"/>
    <x v="6"/>
    <n v="1"/>
    <n v="121.4"/>
    <n v="121.4"/>
    <n v="1"/>
    <n v="1"/>
    <n v="19"/>
    <n v="0"/>
    <n v="5"/>
    <x v="199"/>
    <x v="0"/>
  </r>
  <r>
    <d v="2017-03-20T00:00:00"/>
    <x v="13"/>
    <x v="3"/>
    <n v="1"/>
    <n v="32.68"/>
    <n v="32.68"/>
    <n v="1"/>
    <n v="1"/>
    <n v="10"/>
    <n v="0"/>
    <n v="4"/>
    <x v="180"/>
    <x v="0"/>
  </r>
  <r>
    <d v="2017-03-20T00:00:00"/>
    <x v="5"/>
    <x v="25"/>
    <n v="1"/>
    <n v="126.86"/>
    <n v="126.86"/>
    <n v="1"/>
    <n v="1"/>
    <n v="40"/>
    <n v="0"/>
    <n v="5"/>
    <x v="200"/>
    <x v="0"/>
  </r>
  <r>
    <d v="2017-03-20T00:00:00"/>
    <x v="5"/>
    <x v="4"/>
    <n v="3"/>
    <n v="470.67"/>
    <n v="156.88999999999999"/>
    <n v="2"/>
    <n v="3"/>
    <n v="12.5"/>
    <n v="0"/>
    <n v="4.33"/>
    <x v="41"/>
    <x v="0"/>
  </r>
  <r>
    <d v="2017-03-20T00:00:00"/>
    <x v="5"/>
    <x v="9"/>
    <n v="2"/>
    <n v="224.7"/>
    <n v="112.35"/>
    <n v="2"/>
    <n v="2"/>
    <n v="8"/>
    <n v="0"/>
    <n v="5"/>
    <x v="19"/>
    <x v="0"/>
  </r>
  <r>
    <d v="2017-03-20T00:00:00"/>
    <x v="5"/>
    <x v="8"/>
    <n v="1"/>
    <n v="45.95"/>
    <n v="45.95"/>
    <n v="1"/>
    <n v="1"/>
    <n v="9"/>
    <n v="0"/>
    <n v="5"/>
    <x v="20"/>
    <x v="0"/>
  </r>
  <r>
    <d v="2017-03-20T00:00:00"/>
    <x v="5"/>
    <x v="17"/>
    <n v="1"/>
    <n v="48.3"/>
    <n v="48.3"/>
    <n v="1"/>
    <n v="1"/>
    <n v="12"/>
    <n v="0"/>
    <n v="5"/>
    <x v="139"/>
    <x v="0"/>
  </r>
  <r>
    <d v="2017-03-20T00:00:00"/>
    <x v="5"/>
    <x v="0"/>
    <n v="15"/>
    <n v="2322.8200000000002"/>
    <n v="154.85"/>
    <n v="14"/>
    <n v="15"/>
    <n v="11.43"/>
    <n v="7.1400000000000005E-2"/>
    <n v="3.33"/>
    <x v="21"/>
    <x v="1"/>
  </r>
  <r>
    <d v="2017-03-20T00:00:00"/>
    <x v="5"/>
    <x v="18"/>
    <n v="1"/>
    <n v="76.11"/>
    <n v="76.11"/>
    <n v="1"/>
    <n v="1"/>
    <n v="11"/>
    <n v="0"/>
    <n v="5"/>
    <x v="140"/>
    <x v="0"/>
  </r>
  <r>
    <d v="2017-03-20T00:00:00"/>
    <x v="5"/>
    <x v="15"/>
    <n v="1"/>
    <n v="169.92"/>
    <n v="169.92"/>
    <n v="1"/>
    <n v="1"/>
    <n v="12"/>
    <n v="0"/>
    <n v="5"/>
    <x v="102"/>
    <x v="0"/>
  </r>
  <r>
    <d v="2017-03-20T00:00:00"/>
    <x v="5"/>
    <x v="1"/>
    <n v="5"/>
    <n v="891.66"/>
    <n v="178.33"/>
    <n v="5"/>
    <n v="5"/>
    <n v="11.6"/>
    <n v="0"/>
    <n v="4.4000000000000004"/>
    <x v="22"/>
    <x v="0"/>
  </r>
  <r>
    <d v="2017-03-20T00:00:00"/>
    <x v="5"/>
    <x v="6"/>
    <n v="9"/>
    <n v="1886.63"/>
    <n v="209.63"/>
    <n v="9"/>
    <n v="9"/>
    <n v="9.58"/>
    <n v="8.3299999999999999E-2"/>
    <n v="4.92"/>
    <x v="23"/>
    <x v="0"/>
  </r>
  <r>
    <d v="2017-03-20T00:00:00"/>
    <x v="5"/>
    <x v="12"/>
    <n v="2"/>
    <n v="335.16"/>
    <n v="167.58"/>
    <n v="2"/>
    <n v="2"/>
    <n v="16.5"/>
    <n v="0"/>
    <n v="5"/>
    <x v="44"/>
    <x v="0"/>
  </r>
  <r>
    <d v="2017-03-20T00:00:00"/>
    <x v="5"/>
    <x v="13"/>
    <n v="1"/>
    <n v="220.6"/>
    <n v="220.6"/>
    <n v="1"/>
    <n v="1"/>
    <n v="26"/>
    <n v="0"/>
    <n v="4"/>
    <x v="104"/>
    <x v="0"/>
  </r>
  <r>
    <d v="2017-03-20T00:00:00"/>
    <x v="5"/>
    <x v="3"/>
    <n v="32"/>
    <n v="6018.83"/>
    <n v="188.09"/>
    <n v="30"/>
    <n v="32"/>
    <n v="13.14"/>
    <n v="2.86E-2"/>
    <n v="4.59"/>
    <x v="24"/>
    <x v="0"/>
  </r>
  <r>
    <d v="2017-03-20T00:00:00"/>
    <x v="10"/>
    <x v="8"/>
    <n v="1"/>
    <n v="279.39"/>
    <n v="279.39"/>
    <n v="1"/>
    <n v="1"/>
    <n v="11"/>
    <n v="0"/>
    <n v="4"/>
    <x v="201"/>
    <x v="0"/>
  </r>
  <r>
    <d v="2017-03-20T00:00:00"/>
    <x v="10"/>
    <x v="3"/>
    <n v="1"/>
    <n v="139.27000000000001"/>
    <n v="139.27000000000001"/>
    <n v="1"/>
    <n v="1"/>
    <n v="4"/>
    <n v="0"/>
    <n v="5"/>
    <x v="70"/>
    <x v="0"/>
  </r>
  <r>
    <d v="2017-03-20T00:00:00"/>
    <x v="14"/>
    <x v="15"/>
    <n v="1"/>
    <n v="82.14"/>
    <n v="82.14"/>
    <n v="1"/>
    <n v="1"/>
    <n v="4"/>
    <n v="0"/>
    <n v="4"/>
    <x v="202"/>
    <x v="0"/>
  </r>
  <r>
    <d v="2017-03-20T00:00:00"/>
    <x v="14"/>
    <x v="3"/>
    <n v="1"/>
    <n v="185.74"/>
    <n v="185.74"/>
    <n v="1"/>
    <n v="1"/>
    <n v="11"/>
    <n v="0"/>
    <n v="5"/>
    <x v="203"/>
    <x v="0"/>
  </r>
  <r>
    <d v="2017-03-20T00:00:00"/>
    <x v="0"/>
    <x v="0"/>
    <n v="2"/>
    <n v="292.52"/>
    <n v="146.26"/>
    <n v="2"/>
    <n v="2"/>
    <n v="10.5"/>
    <n v="0"/>
    <n v="4.5"/>
    <x v="0"/>
    <x v="0"/>
  </r>
  <r>
    <d v="2017-03-20T00:00:00"/>
    <x v="0"/>
    <x v="10"/>
    <n v="1"/>
    <n v="170.57"/>
    <n v="170.57"/>
    <n v="1"/>
    <n v="1"/>
    <n v="9"/>
    <n v="0"/>
    <n v="5"/>
    <x v="27"/>
    <x v="0"/>
  </r>
  <r>
    <d v="2017-03-20T00:00:00"/>
    <x v="0"/>
    <x v="1"/>
    <n v="1"/>
    <n v="363.74"/>
    <n v="363.74"/>
    <n v="1"/>
    <n v="1"/>
    <n v="8"/>
    <n v="0"/>
    <n v="4"/>
    <x v="1"/>
    <x v="1"/>
  </r>
  <r>
    <d v="2017-03-20T00:00:00"/>
    <x v="0"/>
    <x v="6"/>
    <n v="9"/>
    <n v="1641.88"/>
    <n v="182.43"/>
    <n v="9"/>
    <n v="9"/>
    <n v="12.1"/>
    <n v="0"/>
    <n v="3.4"/>
    <x v="28"/>
    <x v="0"/>
  </r>
  <r>
    <d v="2017-03-20T00:00:00"/>
    <x v="0"/>
    <x v="22"/>
    <n v="1"/>
    <n v="54.74"/>
    <n v="54.74"/>
    <n v="1"/>
    <n v="1"/>
    <n v="14"/>
    <n v="0"/>
    <n v="1"/>
    <x v="194"/>
    <x v="0"/>
  </r>
  <r>
    <d v="2017-03-20T00:00:00"/>
    <x v="0"/>
    <x v="12"/>
    <n v="6"/>
    <n v="1116.97"/>
    <n v="186.16"/>
    <n v="6"/>
    <n v="6"/>
    <n v="8.5"/>
    <n v="0"/>
    <n v="4.83"/>
    <x v="49"/>
    <x v="0"/>
  </r>
  <r>
    <d v="2017-03-20T00:00:00"/>
    <x v="0"/>
    <x v="2"/>
    <n v="3"/>
    <n v="1677.34"/>
    <n v="559.11"/>
    <n v="3"/>
    <n v="3"/>
    <n v="21.4"/>
    <n v="0.6"/>
    <n v="3.8"/>
    <x v="2"/>
    <x v="0"/>
  </r>
  <r>
    <d v="2017-03-20T00:00:00"/>
    <x v="0"/>
    <x v="3"/>
    <n v="13"/>
    <n v="1954.06"/>
    <n v="150.31"/>
    <n v="13"/>
    <n v="13"/>
    <n v="12.5"/>
    <n v="0.1429"/>
    <n v="4.5"/>
    <x v="3"/>
    <x v="0"/>
  </r>
  <r>
    <d v="2017-03-20T00:00:00"/>
    <x v="1"/>
    <x v="23"/>
    <n v="1"/>
    <n v="220.74"/>
    <n v="220.74"/>
    <n v="1"/>
    <n v="1"/>
    <n v="27"/>
    <n v="0"/>
    <n v="5"/>
    <x v="142"/>
    <x v="0"/>
  </r>
  <r>
    <d v="2017-03-20T00:00:00"/>
    <x v="1"/>
    <x v="4"/>
    <n v="2"/>
    <n v="435.44"/>
    <n v="217.72"/>
    <n v="2"/>
    <n v="2"/>
    <n v="7.5"/>
    <n v="0"/>
    <n v="4.5"/>
    <x v="76"/>
    <x v="0"/>
  </r>
  <r>
    <d v="2017-03-20T00:00:00"/>
    <x v="1"/>
    <x v="11"/>
    <n v="1"/>
    <n v="256"/>
    <n v="256"/>
    <n v="1"/>
    <n v="1"/>
    <n v="51"/>
    <n v="1"/>
    <n v="1"/>
    <x v="182"/>
    <x v="0"/>
  </r>
  <r>
    <d v="2017-03-20T00:00:00"/>
    <x v="1"/>
    <x v="5"/>
    <n v="2"/>
    <n v="226.23"/>
    <n v="113.12"/>
    <n v="2"/>
    <n v="2"/>
    <n v="4.5"/>
    <n v="0"/>
    <n v="5"/>
    <x v="143"/>
    <x v="0"/>
  </r>
  <r>
    <d v="2017-03-20T00:00:00"/>
    <x v="1"/>
    <x v="8"/>
    <n v="1"/>
    <n v="217.72"/>
    <n v="217.72"/>
    <n v="1"/>
    <n v="1"/>
    <n v="7"/>
    <n v="0"/>
    <n v="5"/>
    <x v="50"/>
    <x v="0"/>
  </r>
  <r>
    <d v="2017-03-20T00:00:00"/>
    <x v="1"/>
    <x v="0"/>
    <n v="4"/>
    <n v="327.06"/>
    <n v="81.77"/>
    <n v="4"/>
    <n v="4"/>
    <n v="6.5"/>
    <n v="0"/>
    <n v="4"/>
    <x v="4"/>
    <x v="0"/>
  </r>
  <r>
    <d v="2017-03-20T00:00:00"/>
    <x v="1"/>
    <x v="14"/>
    <n v="1"/>
    <n v="220.74"/>
    <n v="220.74"/>
    <n v="1"/>
    <n v="1"/>
    <n v="13"/>
    <n v="0"/>
    <n v="5"/>
    <x v="155"/>
    <x v="0"/>
  </r>
  <r>
    <d v="2017-03-20T00:00:00"/>
    <x v="1"/>
    <x v="1"/>
    <n v="1"/>
    <n v="247.21"/>
    <n v="247.21"/>
    <n v="1"/>
    <n v="1"/>
    <n v="6"/>
    <n v="0"/>
    <n v="5"/>
    <x v="79"/>
    <x v="0"/>
  </r>
  <r>
    <d v="2017-03-20T00:00:00"/>
    <x v="1"/>
    <x v="6"/>
    <n v="7"/>
    <n v="1331.96"/>
    <n v="190.28"/>
    <n v="7"/>
    <n v="7"/>
    <n v="4.1399999999999997"/>
    <n v="0"/>
    <n v="4.29"/>
    <x v="51"/>
    <x v="1"/>
  </r>
  <r>
    <d v="2017-03-20T00:00:00"/>
    <x v="1"/>
    <x v="7"/>
    <n v="1"/>
    <n v="224.78"/>
    <n v="224.78"/>
    <n v="1"/>
    <n v="1"/>
    <n v="16"/>
    <n v="0"/>
    <n v="5"/>
    <x v="204"/>
    <x v="0"/>
  </r>
  <r>
    <d v="2017-03-20T00:00:00"/>
    <x v="1"/>
    <x v="12"/>
    <n v="1"/>
    <n v="319.52999999999997"/>
    <n v="319.52999999999997"/>
    <n v="1"/>
    <n v="1"/>
    <n v="4"/>
    <n v="0"/>
    <n v="5"/>
    <x v="52"/>
    <x v="0"/>
  </r>
  <r>
    <d v="2017-03-20T00:00:00"/>
    <x v="1"/>
    <x v="3"/>
    <n v="5"/>
    <n v="1093.55"/>
    <n v="218.71"/>
    <n v="5"/>
    <n v="5"/>
    <n v="8.6"/>
    <n v="0"/>
    <n v="4.2"/>
    <x v="53"/>
    <x v="0"/>
  </r>
  <r>
    <d v="2017-03-20T00:00:00"/>
    <x v="6"/>
    <x v="9"/>
    <n v="1"/>
    <n v="80.77"/>
    <n v="80.77"/>
    <n v="1"/>
    <n v="1"/>
    <n v="5"/>
    <n v="0"/>
    <n v="5"/>
    <x v="83"/>
    <x v="0"/>
  </r>
  <r>
    <d v="2017-03-20T00:00:00"/>
    <x v="6"/>
    <x v="5"/>
    <n v="1"/>
    <n v="85.88"/>
    <n v="85.88"/>
    <n v="1"/>
    <n v="1"/>
    <n v="8"/>
    <n v="0"/>
    <n v="5"/>
    <x v="205"/>
    <x v="0"/>
  </r>
  <r>
    <d v="2017-03-20T00:00:00"/>
    <x v="6"/>
    <x v="17"/>
    <n v="3"/>
    <n v="555.51"/>
    <n v="185.17"/>
    <n v="3"/>
    <n v="3"/>
    <n v="44.33"/>
    <n v="0.66669999999999996"/>
    <n v="2.33"/>
    <x v="173"/>
    <x v="0"/>
  </r>
  <r>
    <d v="2017-03-20T00:00:00"/>
    <x v="6"/>
    <x v="0"/>
    <n v="2"/>
    <n v="249.67"/>
    <n v="124.84"/>
    <n v="2"/>
    <n v="2"/>
    <n v="13.5"/>
    <n v="0"/>
    <n v="4"/>
    <x v="84"/>
    <x v="0"/>
  </r>
  <r>
    <d v="2017-03-20T00:00:00"/>
    <x v="6"/>
    <x v="18"/>
    <n v="1"/>
    <n v="473.12"/>
    <n v="473.12"/>
    <n v="1"/>
    <n v="1"/>
    <n v="14"/>
    <n v="0"/>
    <n v="5"/>
    <x v="206"/>
    <x v="0"/>
  </r>
  <r>
    <d v="2017-03-20T00:00:00"/>
    <x v="6"/>
    <x v="1"/>
    <n v="1"/>
    <n v="49.51"/>
    <n v="49.51"/>
    <n v="1"/>
    <n v="1"/>
    <n v="7"/>
    <n v="0"/>
    <n v="5"/>
    <x v="116"/>
    <x v="0"/>
  </r>
  <r>
    <d v="2017-03-20T00:00:00"/>
    <x v="6"/>
    <x v="6"/>
    <n v="5"/>
    <n v="425.38"/>
    <n v="85.08"/>
    <n v="5"/>
    <n v="5"/>
    <n v="8.1999999999999993"/>
    <n v="0"/>
    <n v="4.8"/>
    <x v="117"/>
    <x v="0"/>
  </r>
  <r>
    <d v="2017-03-20T00:00:00"/>
    <x v="6"/>
    <x v="12"/>
    <n v="3"/>
    <n v="508.01"/>
    <n v="169.34"/>
    <n v="3"/>
    <n v="3"/>
    <n v="5.67"/>
    <n v="0"/>
    <n v="5"/>
    <x v="118"/>
    <x v="1"/>
  </r>
  <r>
    <d v="2017-03-20T00:00:00"/>
    <x v="6"/>
    <x v="2"/>
    <n v="2"/>
    <n v="352.46"/>
    <n v="176.23"/>
    <n v="2"/>
    <n v="2"/>
    <n v="12"/>
    <n v="0"/>
    <n v="4.5"/>
    <x v="30"/>
    <x v="0"/>
  </r>
  <r>
    <d v="2017-03-20T00:00:00"/>
    <x v="6"/>
    <x v="3"/>
    <n v="12"/>
    <n v="1095.51"/>
    <n v="91.29"/>
    <n v="12"/>
    <n v="12"/>
    <n v="8.6300000000000008"/>
    <n v="0"/>
    <n v="3.88"/>
    <x v="54"/>
    <x v="0"/>
  </r>
  <r>
    <d v="2017-03-20T00:00:00"/>
    <x v="7"/>
    <x v="4"/>
    <n v="3"/>
    <n v="538.80999999999995"/>
    <n v="179.6"/>
    <n v="2"/>
    <n v="3"/>
    <n v="23"/>
    <n v="0"/>
    <n v="3.33"/>
    <x v="87"/>
    <x v="0"/>
  </r>
  <r>
    <d v="2017-03-20T00:00:00"/>
    <x v="7"/>
    <x v="11"/>
    <n v="1"/>
    <n v="129.80000000000001"/>
    <n v="129.80000000000001"/>
    <n v="1"/>
    <n v="1"/>
    <n v="18"/>
    <n v="0"/>
    <n v="3"/>
    <x v="167"/>
    <x v="0"/>
  </r>
  <r>
    <d v="2017-03-20T00:00:00"/>
    <x v="7"/>
    <x v="9"/>
    <n v="1"/>
    <n v="48.68"/>
    <n v="48.68"/>
    <n v="1"/>
    <n v="1"/>
    <n v="13"/>
    <n v="0"/>
    <n v="5"/>
    <x v="146"/>
    <x v="0"/>
  </r>
  <r>
    <d v="2017-03-20T00:00:00"/>
    <x v="7"/>
    <x v="8"/>
    <n v="1"/>
    <n v="1810.5"/>
    <n v="1810.5"/>
    <n v="1"/>
    <n v="1"/>
    <n v="20"/>
    <n v="0"/>
    <n v="4"/>
    <x v="88"/>
    <x v="0"/>
  </r>
  <r>
    <d v="2017-03-20T00:00:00"/>
    <x v="7"/>
    <x v="0"/>
    <n v="4"/>
    <n v="673.36"/>
    <n v="168.34"/>
    <n v="4"/>
    <n v="4"/>
    <n v="32.6"/>
    <n v="0.6"/>
    <n v="4.2"/>
    <x v="31"/>
    <x v="0"/>
  </r>
  <r>
    <d v="2017-03-20T00:00:00"/>
    <x v="7"/>
    <x v="10"/>
    <n v="1"/>
    <n v="128.1"/>
    <n v="128.1"/>
    <n v="1"/>
    <n v="1"/>
    <n v="23"/>
    <n v="0"/>
    <n v="3"/>
    <x v="55"/>
    <x v="0"/>
  </r>
  <r>
    <d v="2017-03-20T00:00:00"/>
    <x v="7"/>
    <x v="1"/>
    <n v="3"/>
    <n v="370.59"/>
    <n v="123.53"/>
    <n v="3"/>
    <n v="3"/>
    <n v="8.67"/>
    <n v="0"/>
    <n v="4.33"/>
    <x v="120"/>
    <x v="0"/>
  </r>
  <r>
    <d v="2017-03-20T00:00:00"/>
    <x v="7"/>
    <x v="6"/>
    <n v="5"/>
    <n v="597.34"/>
    <n v="119.47"/>
    <n v="5"/>
    <n v="5"/>
    <n v="24.2"/>
    <n v="0.2"/>
    <n v="3.6"/>
    <x v="56"/>
    <x v="0"/>
  </r>
  <r>
    <d v="2017-03-20T00:00:00"/>
    <x v="7"/>
    <x v="12"/>
    <n v="6"/>
    <n v="742.21"/>
    <n v="123.7"/>
    <n v="6"/>
    <n v="6"/>
    <n v="11.83"/>
    <n v="0"/>
    <n v="4.5"/>
    <x v="121"/>
    <x v="0"/>
  </r>
  <r>
    <d v="2017-03-20T00:00:00"/>
    <x v="7"/>
    <x v="2"/>
    <n v="1"/>
    <n v="61.64"/>
    <n v="61.64"/>
    <n v="1"/>
    <n v="1"/>
    <n v="21"/>
    <n v="1"/>
    <n v="5"/>
    <x v="32"/>
    <x v="1"/>
  </r>
  <r>
    <d v="2017-03-20T00:00:00"/>
    <x v="7"/>
    <x v="13"/>
    <n v="2"/>
    <n v="169.46"/>
    <n v="84.73"/>
    <n v="2"/>
    <n v="2"/>
    <n v="27"/>
    <n v="0"/>
    <n v="4"/>
    <x v="147"/>
    <x v="0"/>
  </r>
  <r>
    <d v="2017-03-20T00:00:00"/>
    <x v="7"/>
    <x v="3"/>
    <n v="12"/>
    <n v="1286.25"/>
    <n v="107.19"/>
    <n v="12"/>
    <n v="12"/>
    <n v="11.54"/>
    <n v="7.6899999999999996E-2"/>
    <n v="3.62"/>
    <x v="33"/>
    <x v="0"/>
  </r>
  <r>
    <d v="2017-03-20T00:00:00"/>
    <x v="2"/>
    <x v="23"/>
    <n v="2"/>
    <n v="353.75"/>
    <n v="176.88"/>
    <n v="2"/>
    <n v="2"/>
    <n v="16.5"/>
    <n v="0"/>
    <n v="4.5"/>
    <x v="92"/>
    <x v="0"/>
  </r>
  <r>
    <d v="2017-03-20T00:00:00"/>
    <x v="2"/>
    <x v="26"/>
    <n v="2"/>
    <n v="157.85"/>
    <n v="78.930000000000007"/>
    <n v="2"/>
    <n v="2"/>
    <n v="24.5"/>
    <n v="0.5"/>
    <n v="4.5"/>
    <x v="176"/>
    <x v="0"/>
  </r>
  <r>
    <d v="2017-03-20T00:00:00"/>
    <x v="2"/>
    <x v="4"/>
    <n v="17"/>
    <n v="1929.25"/>
    <n v="113.49"/>
    <n v="17"/>
    <n v="17"/>
    <n v="20.72"/>
    <n v="5.5599999999999997E-2"/>
    <n v="3.44"/>
    <x v="5"/>
    <x v="0"/>
  </r>
  <r>
    <d v="2017-03-20T00:00:00"/>
    <x v="2"/>
    <x v="11"/>
    <n v="1"/>
    <n v="32.74"/>
    <n v="32.74"/>
    <n v="1"/>
    <n v="1"/>
    <n v="43"/>
    <n v="1"/>
    <n v="3"/>
    <x v="34"/>
    <x v="0"/>
  </r>
  <r>
    <d v="2017-03-20T00:00:00"/>
    <x v="2"/>
    <x v="9"/>
    <n v="11"/>
    <n v="1435.03"/>
    <n v="130.46"/>
    <n v="10"/>
    <n v="11"/>
    <n v="12.38"/>
    <n v="0"/>
    <n v="3.57"/>
    <x v="35"/>
    <x v="0"/>
  </r>
  <r>
    <d v="2017-03-20T00:00:00"/>
    <x v="2"/>
    <x v="5"/>
    <n v="6"/>
    <n v="617.61"/>
    <n v="102.94"/>
    <n v="6"/>
    <n v="6"/>
    <n v="10.17"/>
    <n v="0"/>
    <n v="4.17"/>
    <x v="6"/>
    <x v="0"/>
  </r>
  <r>
    <d v="2017-03-20T00:00:00"/>
    <x v="2"/>
    <x v="8"/>
    <n v="9"/>
    <n v="1345.6"/>
    <n v="149.51"/>
    <n v="9"/>
    <n v="9"/>
    <n v="15"/>
    <n v="0"/>
    <n v="4.1100000000000003"/>
    <x v="58"/>
    <x v="0"/>
  </r>
  <r>
    <d v="2017-03-20T00:00:00"/>
    <x v="2"/>
    <x v="17"/>
    <n v="1"/>
    <n v="163.76"/>
    <n v="163.76"/>
    <n v="1"/>
    <n v="1"/>
    <n v="19"/>
    <n v="0"/>
    <n v="5"/>
    <x v="59"/>
    <x v="0"/>
  </r>
  <r>
    <d v="2017-03-20T00:00:00"/>
    <x v="2"/>
    <x v="0"/>
    <n v="55"/>
    <n v="8684.31"/>
    <n v="157.9"/>
    <n v="54"/>
    <n v="54"/>
    <n v="11.5"/>
    <n v="0"/>
    <n v="4.0199999999999996"/>
    <x v="7"/>
    <x v="0"/>
  </r>
  <r>
    <d v="2017-03-20T00:00:00"/>
    <x v="2"/>
    <x v="18"/>
    <n v="2"/>
    <n v="272.37"/>
    <n v="136.19"/>
    <n v="2"/>
    <n v="2"/>
    <n v="14"/>
    <n v="0"/>
    <n v="4"/>
    <x v="60"/>
    <x v="0"/>
  </r>
  <r>
    <d v="2017-03-20T00:00:00"/>
    <x v="2"/>
    <x v="19"/>
    <n v="2"/>
    <n v="300.39"/>
    <n v="150.19999999999999"/>
    <n v="2"/>
    <n v="2"/>
    <n v="13.67"/>
    <n v="0"/>
    <n v="2.33"/>
    <x v="61"/>
    <x v="0"/>
  </r>
  <r>
    <d v="2017-03-20T00:00:00"/>
    <x v="2"/>
    <x v="10"/>
    <n v="7"/>
    <n v="1597.9"/>
    <n v="228.27"/>
    <n v="7"/>
    <n v="7"/>
    <n v="26.43"/>
    <n v="0.1429"/>
    <n v="3.57"/>
    <x v="36"/>
    <x v="0"/>
  </r>
  <r>
    <d v="2017-03-20T00:00:00"/>
    <x v="2"/>
    <x v="14"/>
    <n v="1"/>
    <n v="666.71"/>
    <n v="666.71"/>
    <n v="1"/>
    <n v="1"/>
    <n v="7"/>
    <n v="0"/>
    <n v="1"/>
    <x v="124"/>
    <x v="0"/>
  </r>
  <r>
    <d v="2017-03-20T00:00:00"/>
    <x v="2"/>
    <x v="15"/>
    <n v="3"/>
    <n v="707.95"/>
    <n v="235.98"/>
    <n v="3"/>
    <n v="3"/>
    <n v="17"/>
    <n v="0"/>
    <n v="4"/>
    <x v="62"/>
    <x v="0"/>
  </r>
  <r>
    <d v="2017-03-20T00:00:00"/>
    <x v="2"/>
    <x v="20"/>
    <n v="1"/>
    <n v="89.94"/>
    <n v="89.94"/>
    <n v="1"/>
    <n v="1"/>
    <n v="10"/>
    <n v="0"/>
    <n v="4"/>
    <x v="63"/>
    <x v="0"/>
  </r>
  <r>
    <d v="2017-03-20T00:00:00"/>
    <x v="2"/>
    <x v="1"/>
    <n v="17"/>
    <n v="3133.16"/>
    <n v="184.3"/>
    <n v="17"/>
    <n v="17"/>
    <n v="13"/>
    <n v="0.05"/>
    <n v="3.8"/>
    <x v="8"/>
    <x v="0"/>
  </r>
  <r>
    <d v="2017-03-20T00:00:00"/>
    <x v="2"/>
    <x v="6"/>
    <n v="64"/>
    <n v="11516.47"/>
    <n v="179.94"/>
    <n v="61"/>
    <n v="64"/>
    <n v="12.09"/>
    <n v="9.3299999999999994E-2"/>
    <n v="3.6"/>
    <x v="9"/>
    <x v="0"/>
  </r>
  <r>
    <d v="2017-03-20T00:00:00"/>
    <x v="2"/>
    <x v="7"/>
    <n v="2"/>
    <n v="209.67"/>
    <n v="104.84"/>
    <n v="2"/>
    <n v="2"/>
    <n v="10"/>
    <n v="0"/>
    <n v="5"/>
    <x v="10"/>
    <x v="0"/>
  </r>
  <r>
    <d v="2017-03-20T00:00:00"/>
    <x v="2"/>
    <x v="22"/>
    <n v="1"/>
    <n v="43.83"/>
    <n v="43.83"/>
    <n v="1"/>
    <n v="1"/>
    <n v="39"/>
    <n v="1"/>
    <n v="4"/>
    <x v="93"/>
    <x v="0"/>
  </r>
  <r>
    <d v="2017-03-20T00:00:00"/>
    <x v="2"/>
    <x v="24"/>
    <n v="1"/>
    <n v="63.96"/>
    <n v="63.96"/>
    <n v="1"/>
    <n v="1"/>
    <n v="33"/>
    <n v="0"/>
    <n v="3"/>
    <x v="125"/>
    <x v="0"/>
  </r>
  <r>
    <d v="2017-03-20T00:00:00"/>
    <x v="2"/>
    <x v="12"/>
    <n v="25"/>
    <n v="3169.39"/>
    <n v="126.78"/>
    <n v="23"/>
    <n v="25"/>
    <n v="14.92"/>
    <n v="3.85E-2"/>
    <n v="3.69"/>
    <x v="37"/>
    <x v="0"/>
  </r>
  <r>
    <d v="2017-03-20T00:00:00"/>
    <x v="2"/>
    <x v="2"/>
    <n v="13"/>
    <n v="1216.3699999999999"/>
    <n v="93.57"/>
    <n v="12"/>
    <n v="13"/>
    <n v="18.920000000000002"/>
    <n v="0.25"/>
    <n v="3.46"/>
    <x v="38"/>
    <x v="0"/>
  </r>
  <r>
    <d v="2017-03-20T00:00:00"/>
    <x v="2"/>
    <x v="13"/>
    <n v="3"/>
    <n v="343"/>
    <n v="114.33"/>
    <n v="3"/>
    <n v="3"/>
    <n v="21.67"/>
    <n v="0"/>
    <n v="4.67"/>
    <x v="39"/>
    <x v="0"/>
  </r>
  <r>
    <d v="2017-03-20T00:00:00"/>
    <x v="2"/>
    <x v="3"/>
    <n v="164"/>
    <n v="20445.5"/>
    <n v="124.67"/>
    <n v="161"/>
    <n v="161"/>
    <n v="8.98"/>
    <n v="2.1399999999999999E-2"/>
    <n v="4.3600000000000003"/>
    <x v="11"/>
    <x v="1"/>
  </r>
  <r>
    <d v="2017-03-20T00:00:00"/>
    <x v="2"/>
    <x v="21"/>
    <n v="2"/>
    <n v="279.56"/>
    <n v="139.78"/>
    <n v="2"/>
    <n v="2"/>
    <n v="19.5"/>
    <n v="0"/>
    <n v="3.5"/>
    <x v="160"/>
    <x v="0"/>
  </r>
  <r>
    <d v="2017-03-27T00:00:00"/>
    <x v="3"/>
    <x v="4"/>
    <n v="1"/>
    <n v="312.7"/>
    <n v="312.7"/>
    <n v="1"/>
    <n v="1"/>
    <n v="18"/>
    <n v="0"/>
    <n v="2"/>
    <x v="96"/>
    <x v="1"/>
  </r>
  <r>
    <d v="2017-03-27T00:00:00"/>
    <x v="3"/>
    <x v="6"/>
    <n v="1"/>
    <n v="276.52"/>
    <n v="276.52"/>
    <n v="1"/>
    <n v="1"/>
    <n v="10"/>
    <n v="0"/>
    <n v="5"/>
    <x v="64"/>
    <x v="0"/>
  </r>
  <r>
    <d v="2017-03-27T00:00:00"/>
    <x v="3"/>
    <x v="2"/>
    <n v="1"/>
    <n v="121.14"/>
    <n v="121.14"/>
    <n v="0"/>
    <n v="1"/>
    <m/>
    <m/>
    <n v="1"/>
    <x v="13"/>
    <x v="0"/>
  </r>
  <r>
    <d v="2017-03-27T00:00:00"/>
    <x v="9"/>
    <x v="0"/>
    <n v="1"/>
    <n v="181.98"/>
    <n v="181.98"/>
    <n v="1"/>
    <n v="1"/>
    <n v="3"/>
    <n v="0"/>
    <n v="5"/>
    <x v="130"/>
    <x v="0"/>
  </r>
  <r>
    <d v="2017-03-27T00:00:00"/>
    <x v="4"/>
    <x v="4"/>
    <n v="1"/>
    <n v="297.64"/>
    <n v="297.64"/>
    <n v="1"/>
    <n v="1"/>
    <n v="19"/>
    <n v="0"/>
    <n v="5"/>
    <x v="186"/>
    <x v="0"/>
  </r>
  <r>
    <d v="2017-03-27T00:00:00"/>
    <x v="4"/>
    <x v="10"/>
    <n v="1"/>
    <n v="84.9"/>
    <n v="84.9"/>
    <n v="1"/>
    <n v="1"/>
    <n v="36"/>
    <n v="0"/>
    <n v="3"/>
    <x v="207"/>
    <x v="0"/>
  </r>
  <r>
    <d v="2017-03-27T00:00:00"/>
    <x v="4"/>
    <x v="3"/>
    <n v="1"/>
    <n v="199.98"/>
    <n v="199.98"/>
    <n v="1"/>
    <n v="1"/>
    <n v="15"/>
    <n v="0"/>
    <n v="5"/>
    <x v="18"/>
    <x v="0"/>
  </r>
  <r>
    <d v="2017-03-27T00:00:00"/>
    <x v="8"/>
    <x v="0"/>
    <n v="3"/>
    <n v="303.39"/>
    <n v="101.13"/>
    <n v="3"/>
    <n v="3"/>
    <n v="9"/>
    <n v="0"/>
    <n v="4"/>
    <x v="187"/>
    <x v="0"/>
  </r>
  <r>
    <d v="2017-03-27T00:00:00"/>
    <x v="8"/>
    <x v="2"/>
    <n v="1"/>
    <n v="109.83"/>
    <n v="109.83"/>
    <n v="1"/>
    <n v="1"/>
    <n v="43"/>
    <n v="1"/>
    <n v="1"/>
    <x v="40"/>
    <x v="0"/>
  </r>
  <r>
    <d v="2017-03-27T00:00:00"/>
    <x v="8"/>
    <x v="3"/>
    <n v="1"/>
    <n v="156.58000000000001"/>
    <n v="156.58000000000001"/>
    <n v="1"/>
    <n v="1"/>
    <n v="6"/>
    <n v="0"/>
    <n v="5"/>
    <x v="67"/>
    <x v="0"/>
  </r>
  <r>
    <d v="2017-03-27T00:00:00"/>
    <x v="13"/>
    <x v="0"/>
    <n v="1"/>
    <n v="75.099999999999994"/>
    <n v="75.099999999999994"/>
    <n v="1"/>
    <n v="1"/>
    <n v="6"/>
    <n v="0"/>
    <n v="5"/>
    <x v="198"/>
    <x v="0"/>
  </r>
  <r>
    <d v="2017-03-27T00:00:00"/>
    <x v="13"/>
    <x v="3"/>
    <n v="2"/>
    <n v="155.29"/>
    <n v="77.650000000000006"/>
    <n v="2"/>
    <n v="2"/>
    <n v="5.5"/>
    <n v="0"/>
    <n v="4"/>
    <x v="180"/>
    <x v="0"/>
  </r>
  <r>
    <d v="2017-03-27T00:00:00"/>
    <x v="5"/>
    <x v="4"/>
    <n v="1"/>
    <n v="47.95"/>
    <n v="47.95"/>
    <n v="1"/>
    <n v="1"/>
    <n v="15"/>
    <n v="0"/>
    <n v="5"/>
    <x v="41"/>
    <x v="0"/>
  </r>
  <r>
    <d v="2017-03-27T00:00:00"/>
    <x v="5"/>
    <x v="11"/>
    <n v="1"/>
    <n v="36.79"/>
    <n v="36.79"/>
    <n v="1"/>
    <n v="1"/>
    <n v="30"/>
    <n v="0"/>
    <n v="3"/>
    <x v="138"/>
    <x v="0"/>
  </r>
  <r>
    <d v="2017-03-27T00:00:00"/>
    <x v="5"/>
    <x v="9"/>
    <n v="2"/>
    <n v="122.45"/>
    <n v="61.23"/>
    <n v="2"/>
    <n v="2"/>
    <n v="13.5"/>
    <n v="0"/>
    <n v="3.5"/>
    <x v="19"/>
    <x v="0"/>
  </r>
  <r>
    <d v="2017-03-27T00:00:00"/>
    <x v="5"/>
    <x v="5"/>
    <n v="1"/>
    <n v="54.06"/>
    <n v="54.06"/>
    <n v="1"/>
    <n v="1"/>
    <n v="8"/>
    <n v="0"/>
    <n v="5"/>
    <x v="42"/>
    <x v="0"/>
  </r>
  <r>
    <d v="2017-03-27T00:00:00"/>
    <x v="5"/>
    <x v="17"/>
    <n v="1"/>
    <n v="123.83"/>
    <n v="123.83"/>
    <n v="1"/>
    <n v="1"/>
    <n v="16"/>
    <n v="0"/>
    <n v="1"/>
    <x v="139"/>
    <x v="0"/>
  </r>
  <r>
    <d v="2017-03-27T00:00:00"/>
    <x v="5"/>
    <x v="0"/>
    <n v="5"/>
    <n v="884.3"/>
    <n v="176.86"/>
    <n v="4"/>
    <n v="5"/>
    <n v="5.67"/>
    <n v="0"/>
    <n v="4.43"/>
    <x v="21"/>
    <x v="1"/>
  </r>
  <r>
    <d v="2017-03-27T00:00:00"/>
    <x v="5"/>
    <x v="10"/>
    <n v="2"/>
    <n v="958.36"/>
    <n v="479.18"/>
    <n v="2"/>
    <n v="2"/>
    <n v="15.33"/>
    <n v="0"/>
    <n v="2"/>
    <x v="69"/>
    <x v="0"/>
  </r>
  <r>
    <d v="2017-03-27T00:00:00"/>
    <x v="5"/>
    <x v="15"/>
    <n v="2"/>
    <n v="222.83"/>
    <n v="111.42"/>
    <n v="2"/>
    <n v="2"/>
    <n v="20"/>
    <n v="0"/>
    <n v="4"/>
    <x v="102"/>
    <x v="0"/>
  </r>
  <r>
    <d v="2017-03-27T00:00:00"/>
    <x v="5"/>
    <x v="20"/>
    <n v="1"/>
    <n v="45.7"/>
    <n v="45.7"/>
    <n v="1"/>
    <n v="1"/>
    <n v="14"/>
    <n v="0"/>
    <n v="3"/>
    <x v="150"/>
    <x v="0"/>
  </r>
  <r>
    <d v="2017-03-27T00:00:00"/>
    <x v="5"/>
    <x v="1"/>
    <n v="3"/>
    <n v="545.80999999999995"/>
    <n v="181.94"/>
    <n v="3"/>
    <n v="3"/>
    <n v="10.75"/>
    <n v="0"/>
    <n v="4.25"/>
    <x v="22"/>
    <x v="0"/>
  </r>
  <r>
    <d v="2017-03-27T00:00:00"/>
    <x v="5"/>
    <x v="6"/>
    <n v="6"/>
    <n v="679.44"/>
    <n v="113.24"/>
    <n v="6"/>
    <n v="6"/>
    <n v="10.17"/>
    <n v="0"/>
    <n v="4.83"/>
    <x v="23"/>
    <x v="0"/>
  </r>
  <r>
    <d v="2017-03-27T00:00:00"/>
    <x v="5"/>
    <x v="12"/>
    <n v="2"/>
    <n v="158.84"/>
    <n v="79.42"/>
    <n v="2"/>
    <n v="2"/>
    <n v="15"/>
    <n v="0"/>
    <n v="5"/>
    <x v="44"/>
    <x v="0"/>
  </r>
  <r>
    <d v="2017-03-27T00:00:00"/>
    <x v="5"/>
    <x v="2"/>
    <n v="6"/>
    <n v="1560.1"/>
    <n v="260.02"/>
    <n v="6"/>
    <n v="6"/>
    <n v="17.170000000000002"/>
    <n v="0"/>
    <n v="4.33"/>
    <x v="45"/>
    <x v="0"/>
  </r>
  <r>
    <d v="2017-03-27T00:00:00"/>
    <x v="5"/>
    <x v="13"/>
    <n v="1"/>
    <n v="119.3"/>
    <n v="119.3"/>
    <n v="1"/>
    <n v="1"/>
    <n v="11"/>
    <n v="0"/>
    <n v="5"/>
    <x v="104"/>
    <x v="0"/>
  </r>
  <r>
    <d v="2017-03-27T00:00:00"/>
    <x v="5"/>
    <x v="3"/>
    <n v="31"/>
    <n v="5401.51"/>
    <n v="174.24"/>
    <n v="30"/>
    <n v="31"/>
    <n v="11.85"/>
    <n v="9.0899999999999995E-2"/>
    <n v="3.79"/>
    <x v="24"/>
    <x v="0"/>
  </r>
  <r>
    <d v="2017-03-27T00:00:00"/>
    <x v="5"/>
    <x v="21"/>
    <n v="1"/>
    <n v="33.770000000000003"/>
    <n v="33.770000000000003"/>
    <n v="1"/>
    <n v="1"/>
    <n v="14"/>
    <n v="0"/>
    <n v="5"/>
    <x v="171"/>
    <x v="0"/>
  </r>
  <r>
    <d v="2017-03-27T00:00:00"/>
    <x v="14"/>
    <x v="17"/>
    <n v="1"/>
    <n v="85.38"/>
    <n v="85.38"/>
    <n v="1"/>
    <n v="1"/>
    <n v="7"/>
    <n v="0"/>
    <n v="5"/>
    <x v="208"/>
    <x v="0"/>
  </r>
  <r>
    <d v="2017-03-27T00:00:00"/>
    <x v="14"/>
    <x v="10"/>
    <n v="1"/>
    <n v="88.83"/>
    <n v="88.83"/>
    <n v="1"/>
    <n v="1"/>
    <n v="19"/>
    <n v="0"/>
    <n v="1"/>
    <x v="209"/>
    <x v="0"/>
  </r>
  <r>
    <d v="2017-03-27T00:00:00"/>
    <x v="11"/>
    <x v="1"/>
    <n v="1"/>
    <n v="50.7"/>
    <n v="50.7"/>
    <n v="1"/>
    <n v="1"/>
    <n v="19"/>
    <n v="0"/>
    <n v="1"/>
    <x v="210"/>
    <x v="0"/>
  </r>
  <r>
    <d v="2017-03-27T00:00:00"/>
    <x v="0"/>
    <x v="23"/>
    <n v="2"/>
    <n v="226.44"/>
    <n v="113.22"/>
    <n v="2"/>
    <n v="2"/>
    <n v="32"/>
    <n v="0.5"/>
    <n v="3"/>
    <x v="107"/>
    <x v="0"/>
  </r>
  <r>
    <d v="2017-03-27T00:00:00"/>
    <x v="0"/>
    <x v="5"/>
    <n v="1"/>
    <n v="127.9"/>
    <n v="127.9"/>
    <n v="1"/>
    <n v="1"/>
    <n v="20"/>
    <n v="0"/>
    <n v="4"/>
    <x v="46"/>
    <x v="0"/>
  </r>
  <r>
    <d v="2017-03-27T00:00:00"/>
    <x v="0"/>
    <x v="0"/>
    <n v="7"/>
    <n v="881.84"/>
    <n v="125.98"/>
    <n v="7"/>
    <n v="7"/>
    <n v="10.57"/>
    <n v="0"/>
    <n v="4.57"/>
    <x v="0"/>
    <x v="0"/>
  </r>
  <r>
    <d v="2017-03-27T00:00:00"/>
    <x v="0"/>
    <x v="18"/>
    <n v="1"/>
    <n v="427.16"/>
    <n v="427.16"/>
    <n v="1"/>
    <n v="1"/>
    <n v="11"/>
    <n v="0"/>
    <n v="1"/>
    <x v="141"/>
    <x v="0"/>
  </r>
  <r>
    <d v="2017-03-27T00:00:00"/>
    <x v="0"/>
    <x v="14"/>
    <n v="1"/>
    <n v="2324.9899999999998"/>
    <n v="2324.9899999999998"/>
    <n v="1"/>
    <n v="1"/>
    <n v="28"/>
    <n v="0"/>
    <n v="5"/>
    <x v="110"/>
    <x v="0"/>
  </r>
  <r>
    <d v="2017-03-27T00:00:00"/>
    <x v="0"/>
    <x v="1"/>
    <n v="3"/>
    <n v="381.44"/>
    <n v="127.15"/>
    <n v="3"/>
    <n v="3"/>
    <n v="6.75"/>
    <n v="0"/>
    <n v="4.25"/>
    <x v="1"/>
    <x v="1"/>
  </r>
  <r>
    <d v="2017-03-27T00:00:00"/>
    <x v="0"/>
    <x v="6"/>
    <n v="4"/>
    <n v="433.64"/>
    <n v="108.41"/>
    <n v="4"/>
    <n v="4"/>
    <n v="10.199999999999999"/>
    <n v="0"/>
    <n v="4.5999999999999996"/>
    <x v="28"/>
    <x v="0"/>
  </r>
  <r>
    <d v="2017-03-27T00:00:00"/>
    <x v="0"/>
    <x v="12"/>
    <n v="1"/>
    <n v="62.84"/>
    <n v="62.84"/>
    <n v="1"/>
    <n v="1"/>
    <n v="10"/>
    <n v="0"/>
    <n v="4"/>
    <x v="49"/>
    <x v="0"/>
  </r>
  <r>
    <d v="2017-03-27T00:00:00"/>
    <x v="0"/>
    <x v="2"/>
    <n v="1"/>
    <n v="46.11"/>
    <n v="46.11"/>
    <n v="1"/>
    <n v="1"/>
    <n v="16"/>
    <n v="0"/>
    <n v="5"/>
    <x v="2"/>
    <x v="0"/>
  </r>
  <r>
    <d v="2017-03-27T00:00:00"/>
    <x v="0"/>
    <x v="3"/>
    <n v="15"/>
    <n v="2583.06"/>
    <n v="172.2"/>
    <n v="15"/>
    <n v="15"/>
    <n v="8.73"/>
    <n v="0"/>
    <n v="4.2"/>
    <x v="3"/>
    <x v="0"/>
  </r>
  <r>
    <d v="2017-03-27T00:00:00"/>
    <x v="0"/>
    <x v="21"/>
    <n v="1"/>
    <n v="111.07"/>
    <n v="111.07"/>
    <n v="1"/>
    <n v="1"/>
    <n v="17"/>
    <n v="0"/>
    <n v="5"/>
    <x v="75"/>
    <x v="0"/>
  </r>
  <r>
    <d v="2017-03-27T00:00:00"/>
    <x v="1"/>
    <x v="4"/>
    <n v="1"/>
    <n v="329.5"/>
    <n v="329.5"/>
    <n v="1"/>
    <n v="1"/>
    <n v="20"/>
    <n v="0"/>
    <n v="4"/>
    <x v="76"/>
    <x v="0"/>
  </r>
  <r>
    <d v="2017-03-27T00:00:00"/>
    <x v="1"/>
    <x v="5"/>
    <n v="1"/>
    <n v="114.9"/>
    <n v="114.9"/>
    <n v="1"/>
    <n v="1"/>
    <n v="7"/>
    <n v="0"/>
    <n v="5"/>
    <x v="143"/>
    <x v="0"/>
  </r>
  <r>
    <d v="2017-03-27T00:00:00"/>
    <x v="1"/>
    <x v="0"/>
    <n v="5"/>
    <n v="882.11"/>
    <n v="176.42"/>
    <n v="5"/>
    <n v="5"/>
    <n v="9.67"/>
    <n v="0"/>
    <n v="5"/>
    <x v="4"/>
    <x v="0"/>
  </r>
  <r>
    <d v="2017-03-27T00:00:00"/>
    <x v="1"/>
    <x v="10"/>
    <n v="1"/>
    <n v="94.88"/>
    <n v="94.88"/>
    <n v="1"/>
    <n v="1"/>
    <n v="16"/>
    <n v="0"/>
    <n v="5"/>
    <x v="78"/>
    <x v="0"/>
  </r>
  <r>
    <d v="2017-03-27T00:00:00"/>
    <x v="1"/>
    <x v="15"/>
    <n v="1"/>
    <n v="90.84"/>
    <n v="90.84"/>
    <n v="1"/>
    <n v="1"/>
    <n v="18"/>
    <n v="0"/>
    <n v="4"/>
    <x v="111"/>
    <x v="0"/>
  </r>
  <r>
    <d v="2017-03-27T00:00:00"/>
    <x v="1"/>
    <x v="1"/>
    <n v="1"/>
    <n v="658.3"/>
    <n v="658.3"/>
    <n v="1"/>
    <n v="1"/>
    <n v="15"/>
    <n v="0"/>
    <n v="1"/>
    <x v="79"/>
    <x v="0"/>
  </r>
  <r>
    <d v="2017-03-27T00:00:00"/>
    <x v="1"/>
    <x v="6"/>
    <n v="5"/>
    <n v="1410.72"/>
    <n v="282.14"/>
    <n v="5"/>
    <n v="4"/>
    <n v="5.67"/>
    <n v="0"/>
    <n v="4.8"/>
    <x v="51"/>
    <x v="1"/>
  </r>
  <r>
    <d v="2017-03-27T00:00:00"/>
    <x v="1"/>
    <x v="12"/>
    <n v="1"/>
    <n v="77.75"/>
    <n v="77.75"/>
    <n v="1"/>
    <n v="1"/>
    <n v="12"/>
    <n v="0"/>
    <n v="5"/>
    <x v="52"/>
    <x v="0"/>
  </r>
  <r>
    <d v="2017-03-27T00:00:00"/>
    <x v="1"/>
    <x v="3"/>
    <n v="6"/>
    <n v="3068.85"/>
    <n v="511.48"/>
    <n v="6"/>
    <n v="6"/>
    <n v="7.17"/>
    <n v="0"/>
    <n v="4.67"/>
    <x v="53"/>
    <x v="0"/>
  </r>
  <r>
    <d v="2017-03-27T00:00:00"/>
    <x v="6"/>
    <x v="25"/>
    <n v="2"/>
    <n v="182.66"/>
    <n v="91.33"/>
    <n v="2"/>
    <n v="2"/>
    <n v="24"/>
    <n v="0"/>
    <n v="4.5"/>
    <x v="211"/>
    <x v="0"/>
  </r>
  <r>
    <d v="2017-03-27T00:00:00"/>
    <x v="6"/>
    <x v="8"/>
    <n v="1"/>
    <n v="62.7"/>
    <n v="62.7"/>
    <n v="1"/>
    <n v="1"/>
    <n v="12"/>
    <n v="0"/>
    <n v="5"/>
    <x v="165"/>
    <x v="0"/>
  </r>
  <r>
    <d v="2017-03-27T00:00:00"/>
    <x v="6"/>
    <x v="17"/>
    <n v="1"/>
    <n v="114.79"/>
    <n v="114.79"/>
    <n v="1"/>
    <n v="1"/>
    <n v="15"/>
    <n v="0"/>
    <n v="4"/>
    <x v="173"/>
    <x v="0"/>
  </r>
  <r>
    <d v="2017-03-27T00:00:00"/>
    <x v="6"/>
    <x v="19"/>
    <n v="1"/>
    <n v="60.3"/>
    <n v="60.3"/>
    <n v="1"/>
    <n v="1"/>
    <n v="14"/>
    <n v="0"/>
    <n v="5"/>
    <x v="85"/>
    <x v="0"/>
  </r>
  <r>
    <d v="2017-03-27T00:00:00"/>
    <x v="6"/>
    <x v="10"/>
    <n v="2"/>
    <n v="202.03"/>
    <n v="101.02"/>
    <n v="2"/>
    <n v="2"/>
    <n v="22"/>
    <n v="0"/>
    <n v="4"/>
    <x v="86"/>
    <x v="0"/>
  </r>
  <r>
    <d v="2017-03-27T00:00:00"/>
    <x v="6"/>
    <x v="1"/>
    <n v="1"/>
    <n v="116.43"/>
    <n v="116.43"/>
    <n v="1"/>
    <n v="1"/>
    <n v="7"/>
    <n v="0"/>
    <n v="2"/>
    <x v="116"/>
    <x v="0"/>
  </r>
  <r>
    <d v="2017-03-27T00:00:00"/>
    <x v="6"/>
    <x v="6"/>
    <n v="1"/>
    <n v="120.32"/>
    <n v="120.32"/>
    <n v="1"/>
    <n v="1"/>
    <n v="16"/>
    <n v="0"/>
    <n v="1"/>
    <x v="117"/>
    <x v="0"/>
  </r>
  <r>
    <d v="2017-03-27T00:00:00"/>
    <x v="6"/>
    <x v="22"/>
    <n v="1"/>
    <n v="103.68"/>
    <n v="103.68"/>
    <n v="1"/>
    <n v="1"/>
    <n v="11"/>
    <n v="0"/>
    <n v="5"/>
    <x v="144"/>
    <x v="0"/>
  </r>
  <r>
    <d v="2017-03-27T00:00:00"/>
    <x v="6"/>
    <x v="12"/>
    <n v="3"/>
    <n v="161.94"/>
    <n v="53.98"/>
    <n v="3"/>
    <n v="3"/>
    <n v="5.5"/>
    <n v="0"/>
    <n v="4.5"/>
    <x v="118"/>
    <x v="1"/>
  </r>
  <r>
    <d v="2017-03-27T00:00:00"/>
    <x v="6"/>
    <x v="2"/>
    <n v="1"/>
    <n v="34.520000000000003"/>
    <n v="34.520000000000003"/>
    <n v="1"/>
    <n v="1"/>
    <n v="9"/>
    <n v="0"/>
    <n v="4"/>
    <x v="30"/>
    <x v="0"/>
  </r>
  <r>
    <d v="2017-03-27T00:00:00"/>
    <x v="6"/>
    <x v="3"/>
    <n v="4"/>
    <n v="307.10000000000002"/>
    <n v="76.78"/>
    <n v="4"/>
    <n v="4"/>
    <n v="7.75"/>
    <n v="0"/>
    <n v="5"/>
    <x v="54"/>
    <x v="0"/>
  </r>
  <r>
    <d v="2017-03-27T00:00:00"/>
    <x v="7"/>
    <x v="9"/>
    <n v="1"/>
    <n v="113.08"/>
    <n v="113.08"/>
    <n v="1"/>
    <n v="1"/>
    <n v="14"/>
    <n v="0"/>
    <n v="5"/>
    <x v="146"/>
    <x v="0"/>
  </r>
  <r>
    <d v="2017-03-27T00:00:00"/>
    <x v="7"/>
    <x v="8"/>
    <n v="2"/>
    <n v="295.58"/>
    <n v="147.79"/>
    <n v="2"/>
    <n v="2"/>
    <n v="14.5"/>
    <n v="0"/>
    <n v="4.5"/>
    <x v="88"/>
    <x v="0"/>
  </r>
  <r>
    <d v="2017-03-27T00:00:00"/>
    <x v="7"/>
    <x v="17"/>
    <n v="1"/>
    <n v="106.08"/>
    <n v="106.08"/>
    <n v="1"/>
    <n v="1"/>
    <n v="16"/>
    <n v="0"/>
    <n v="1"/>
    <x v="89"/>
    <x v="0"/>
  </r>
  <r>
    <d v="2017-03-27T00:00:00"/>
    <x v="7"/>
    <x v="0"/>
    <n v="3"/>
    <n v="378.04"/>
    <n v="126.01"/>
    <n v="3"/>
    <n v="3"/>
    <n v="12"/>
    <n v="0"/>
    <n v="3.67"/>
    <x v="31"/>
    <x v="0"/>
  </r>
  <r>
    <d v="2017-03-27T00:00:00"/>
    <x v="7"/>
    <x v="19"/>
    <n v="1"/>
    <n v="152.34"/>
    <n v="152.34"/>
    <n v="1"/>
    <n v="1"/>
    <n v="28"/>
    <n v="0"/>
    <n v="3"/>
    <x v="90"/>
    <x v="0"/>
  </r>
  <r>
    <d v="2017-03-27T00:00:00"/>
    <x v="7"/>
    <x v="6"/>
    <n v="6"/>
    <n v="636.95000000000005"/>
    <n v="106.16"/>
    <n v="6"/>
    <n v="6"/>
    <n v="10.17"/>
    <n v="0"/>
    <n v="4.5"/>
    <x v="56"/>
    <x v="0"/>
  </r>
  <r>
    <d v="2017-03-27T00:00:00"/>
    <x v="7"/>
    <x v="2"/>
    <n v="4"/>
    <n v="1378.9"/>
    <n v="344.73"/>
    <n v="4"/>
    <n v="4"/>
    <n v="12.2"/>
    <n v="0.2"/>
    <n v="4.2"/>
    <x v="32"/>
    <x v="1"/>
  </r>
  <r>
    <d v="2017-03-27T00:00:00"/>
    <x v="7"/>
    <x v="13"/>
    <n v="1"/>
    <n v="116.79"/>
    <n v="116.79"/>
    <n v="1"/>
    <n v="1"/>
    <n v="17"/>
    <n v="0"/>
    <n v="5"/>
    <x v="147"/>
    <x v="0"/>
  </r>
  <r>
    <d v="2017-03-27T00:00:00"/>
    <x v="7"/>
    <x v="3"/>
    <n v="10"/>
    <n v="1691.29"/>
    <n v="169.13"/>
    <n v="9"/>
    <n v="10"/>
    <n v="12.11"/>
    <n v="0"/>
    <n v="4"/>
    <x v="33"/>
    <x v="0"/>
  </r>
  <r>
    <d v="2017-03-27T00:00:00"/>
    <x v="2"/>
    <x v="23"/>
    <n v="2"/>
    <n v="135.4"/>
    <n v="67.7"/>
    <n v="2"/>
    <n v="2"/>
    <n v="44.5"/>
    <n v="0.5"/>
    <n v="3"/>
    <x v="92"/>
    <x v="0"/>
  </r>
  <r>
    <d v="2017-03-27T00:00:00"/>
    <x v="2"/>
    <x v="4"/>
    <n v="10"/>
    <n v="1988.84"/>
    <n v="198.88"/>
    <n v="10"/>
    <n v="10"/>
    <n v="22.07"/>
    <n v="7.1400000000000005E-2"/>
    <n v="3.5"/>
    <x v="5"/>
    <x v="0"/>
  </r>
  <r>
    <d v="2017-03-27T00:00:00"/>
    <x v="2"/>
    <x v="11"/>
    <n v="3"/>
    <n v="599.14"/>
    <n v="199.71"/>
    <n v="3"/>
    <n v="3"/>
    <n v="33.67"/>
    <n v="0.33329999999999999"/>
    <n v="4"/>
    <x v="34"/>
    <x v="0"/>
  </r>
  <r>
    <d v="2017-03-27T00:00:00"/>
    <x v="2"/>
    <x v="9"/>
    <n v="8"/>
    <n v="991.59"/>
    <n v="123.95"/>
    <n v="8"/>
    <n v="8"/>
    <n v="13"/>
    <n v="0"/>
    <n v="4.0999999999999996"/>
    <x v="35"/>
    <x v="0"/>
  </r>
  <r>
    <d v="2017-03-27T00:00:00"/>
    <x v="2"/>
    <x v="5"/>
    <n v="3"/>
    <n v="427.63"/>
    <n v="142.54"/>
    <n v="3"/>
    <n v="3"/>
    <n v="8"/>
    <n v="0"/>
    <n v="4.67"/>
    <x v="6"/>
    <x v="0"/>
  </r>
  <r>
    <d v="2017-03-27T00:00:00"/>
    <x v="2"/>
    <x v="8"/>
    <n v="6"/>
    <n v="609.01"/>
    <n v="101.5"/>
    <n v="5"/>
    <n v="6"/>
    <n v="18"/>
    <n v="0"/>
    <n v="3.5"/>
    <x v="58"/>
    <x v="0"/>
  </r>
  <r>
    <d v="2017-03-27T00:00:00"/>
    <x v="2"/>
    <x v="17"/>
    <n v="3"/>
    <n v="376.21"/>
    <n v="125.4"/>
    <n v="3"/>
    <n v="3"/>
    <n v="20.25"/>
    <n v="0"/>
    <n v="1.75"/>
    <x v="59"/>
    <x v="0"/>
  </r>
  <r>
    <d v="2017-03-27T00:00:00"/>
    <x v="2"/>
    <x v="0"/>
    <n v="56"/>
    <n v="9363.84"/>
    <n v="167.21"/>
    <n v="55"/>
    <n v="55"/>
    <n v="11.32"/>
    <n v="1.47E-2"/>
    <n v="4.26"/>
    <x v="7"/>
    <x v="0"/>
  </r>
  <r>
    <d v="2017-03-27T00:00:00"/>
    <x v="2"/>
    <x v="18"/>
    <n v="1"/>
    <n v="106.23"/>
    <n v="106.23"/>
    <n v="1"/>
    <n v="1"/>
    <n v="16"/>
    <n v="0"/>
    <n v="5"/>
    <x v="60"/>
    <x v="0"/>
  </r>
  <r>
    <d v="2017-03-27T00:00:00"/>
    <x v="2"/>
    <x v="19"/>
    <n v="2"/>
    <n v="198.43"/>
    <n v="99.22"/>
    <n v="2"/>
    <n v="2"/>
    <n v="24"/>
    <n v="0"/>
    <n v="5"/>
    <x v="61"/>
    <x v="0"/>
  </r>
  <r>
    <d v="2017-03-27T00:00:00"/>
    <x v="2"/>
    <x v="10"/>
    <n v="4"/>
    <n v="649.51"/>
    <n v="162.38"/>
    <n v="4"/>
    <n v="4"/>
    <n v="17.25"/>
    <n v="0"/>
    <n v="4.5"/>
    <x v="36"/>
    <x v="0"/>
  </r>
  <r>
    <d v="2017-03-27T00:00:00"/>
    <x v="2"/>
    <x v="14"/>
    <n v="4"/>
    <n v="357.91"/>
    <n v="89.48"/>
    <n v="4"/>
    <n v="4"/>
    <n v="17"/>
    <n v="0"/>
    <n v="3.75"/>
    <x v="124"/>
    <x v="0"/>
  </r>
  <r>
    <d v="2017-03-27T00:00:00"/>
    <x v="2"/>
    <x v="15"/>
    <n v="8"/>
    <n v="1599.75"/>
    <n v="199.97"/>
    <n v="7"/>
    <n v="8"/>
    <n v="21.22"/>
    <n v="0.1111"/>
    <n v="4.4000000000000004"/>
    <x v="62"/>
    <x v="0"/>
  </r>
  <r>
    <d v="2017-03-27T00:00:00"/>
    <x v="2"/>
    <x v="20"/>
    <n v="1"/>
    <n v="53.84"/>
    <n v="53.84"/>
    <n v="1"/>
    <n v="1"/>
    <n v="35"/>
    <n v="0"/>
    <n v="4"/>
    <x v="63"/>
    <x v="0"/>
  </r>
  <r>
    <d v="2017-03-27T00:00:00"/>
    <x v="2"/>
    <x v="1"/>
    <n v="15"/>
    <n v="1654.43"/>
    <n v="110.3"/>
    <n v="15"/>
    <n v="15"/>
    <n v="14.31"/>
    <n v="6.25E-2"/>
    <n v="4.5599999999999996"/>
    <x v="8"/>
    <x v="0"/>
  </r>
  <r>
    <d v="2017-03-27T00:00:00"/>
    <x v="2"/>
    <x v="6"/>
    <n v="41"/>
    <n v="14397.12"/>
    <n v="351.15"/>
    <n v="40"/>
    <n v="40"/>
    <n v="9.68"/>
    <n v="2.2700000000000001E-2"/>
    <n v="4.2699999999999996"/>
    <x v="9"/>
    <x v="0"/>
  </r>
  <r>
    <d v="2017-03-27T00:00:00"/>
    <x v="2"/>
    <x v="7"/>
    <n v="2"/>
    <n v="240.45"/>
    <n v="120.23"/>
    <n v="2"/>
    <n v="2"/>
    <n v="106.5"/>
    <n v="1"/>
    <n v="2"/>
    <x v="10"/>
    <x v="0"/>
  </r>
  <r>
    <d v="2017-03-27T00:00:00"/>
    <x v="2"/>
    <x v="22"/>
    <n v="4"/>
    <n v="830.8"/>
    <n v="207.7"/>
    <n v="4"/>
    <n v="4"/>
    <n v="29"/>
    <n v="0"/>
    <n v="4.2"/>
    <x v="93"/>
    <x v="0"/>
  </r>
  <r>
    <d v="2017-03-27T00:00:00"/>
    <x v="2"/>
    <x v="24"/>
    <n v="1"/>
    <n v="266.85000000000002"/>
    <n v="266.85000000000002"/>
    <n v="1"/>
    <n v="1"/>
    <n v="172"/>
    <n v="1"/>
    <n v="5"/>
    <x v="125"/>
    <x v="0"/>
  </r>
  <r>
    <d v="2017-03-27T00:00:00"/>
    <x v="2"/>
    <x v="12"/>
    <n v="18"/>
    <n v="2610.4"/>
    <n v="145.02000000000001"/>
    <n v="18"/>
    <n v="18"/>
    <n v="15.17"/>
    <n v="0"/>
    <n v="4"/>
    <x v="37"/>
    <x v="0"/>
  </r>
  <r>
    <d v="2017-03-27T00:00:00"/>
    <x v="2"/>
    <x v="2"/>
    <n v="16"/>
    <n v="1228.1400000000001"/>
    <n v="76.760000000000005"/>
    <n v="16"/>
    <n v="16"/>
    <n v="18.21"/>
    <n v="0.15790000000000001"/>
    <n v="4.32"/>
    <x v="38"/>
    <x v="0"/>
  </r>
  <r>
    <d v="2017-03-27T00:00:00"/>
    <x v="2"/>
    <x v="13"/>
    <n v="2"/>
    <n v="148.19"/>
    <n v="74.099999999999994"/>
    <n v="2"/>
    <n v="2"/>
    <n v="32.5"/>
    <n v="0.5"/>
    <n v="2.5"/>
    <x v="39"/>
    <x v="0"/>
  </r>
  <r>
    <d v="2017-03-27T00:00:00"/>
    <x v="2"/>
    <x v="3"/>
    <n v="161"/>
    <n v="24879.59"/>
    <n v="154.53"/>
    <n v="154"/>
    <n v="161"/>
    <n v="9.94"/>
    <n v="2.4E-2"/>
    <n v="4.24"/>
    <x v="11"/>
    <x v="1"/>
  </r>
  <r>
    <d v="2017-03-27T00:00:00"/>
    <x v="2"/>
    <x v="21"/>
    <n v="2"/>
    <n v="530.47"/>
    <n v="265.24"/>
    <n v="2"/>
    <n v="2"/>
    <n v="18.5"/>
    <n v="0"/>
    <n v="5"/>
    <x v="160"/>
    <x v="0"/>
  </r>
  <r>
    <d v="2017-04-03T00:00:00"/>
    <x v="3"/>
    <x v="4"/>
    <n v="1"/>
    <n v="625.4"/>
    <n v="625.4"/>
    <n v="1"/>
    <n v="1"/>
    <n v="13"/>
    <n v="0"/>
    <n v="5"/>
    <x v="96"/>
    <x v="1"/>
  </r>
  <r>
    <d v="2017-04-03T00:00:00"/>
    <x v="3"/>
    <x v="0"/>
    <n v="1"/>
    <n v="138.26"/>
    <n v="138.26"/>
    <n v="1"/>
    <n v="1"/>
    <n v="15"/>
    <n v="0"/>
    <n v="2"/>
    <x v="127"/>
    <x v="0"/>
  </r>
  <r>
    <d v="2017-04-03T00:00:00"/>
    <x v="3"/>
    <x v="1"/>
    <n v="1"/>
    <n v="141.28"/>
    <n v="141.28"/>
    <n v="1"/>
    <n v="1"/>
    <n v="15"/>
    <n v="0"/>
    <n v="4"/>
    <x v="129"/>
    <x v="0"/>
  </r>
  <r>
    <d v="2017-04-03T00:00:00"/>
    <x v="3"/>
    <x v="22"/>
    <n v="1"/>
    <n v="134.25"/>
    <n v="134.25"/>
    <n v="0"/>
    <n v="1"/>
    <m/>
    <m/>
    <n v="1"/>
    <x v="212"/>
    <x v="0"/>
  </r>
  <r>
    <d v="2017-04-03T00:00:00"/>
    <x v="3"/>
    <x v="3"/>
    <n v="2"/>
    <n v="282.56"/>
    <n v="141.28"/>
    <n v="2"/>
    <n v="2"/>
    <n v="9.5"/>
    <n v="0"/>
    <n v="5"/>
    <x v="14"/>
    <x v="0"/>
  </r>
  <r>
    <d v="2017-04-03T00:00:00"/>
    <x v="9"/>
    <x v="2"/>
    <n v="1"/>
    <n v="64.55"/>
    <n v="64.55"/>
    <n v="1"/>
    <n v="1"/>
    <n v="31"/>
    <n v="0"/>
    <n v="5"/>
    <x v="133"/>
    <x v="0"/>
  </r>
  <r>
    <d v="2017-04-03T00:00:00"/>
    <x v="4"/>
    <x v="6"/>
    <n v="1"/>
    <n v="40.25"/>
    <n v="40.25"/>
    <n v="1"/>
    <n v="1"/>
    <n v="6"/>
    <n v="0"/>
    <n v="5"/>
    <x v="17"/>
    <x v="0"/>
  </r>
  <r>
    <d v="2017-04-03T00:00:00"/>
    <x v="4"/>
    <x v="3"/>
    <n v="3"/>
    <n v="382.85"/>
    <n v="127.62"/>
    <n v="3"/>
    <n v="3"/>
    <n v="7.67"/>
    <n v="0"/>
    <n v="4.33"/>
    <x v="18"/>
    <x v="0"/>
  </r>
  <r>
    <d v="2017-04-03T00:00:00"/>
    <x v="8"/>
    <x v="6"/>
    <n v="2"/>
    <n v="253.9"/>
    <n v="126.95"/>
    <n v="2"/>
    <n v="2"/>
    <n v="10"/>
    <n v="0"/>
    <n v="5"/>
    <x v="134"/>
    <x v="0"/>
  </r>
  <r>
    <d v="2017-04-03T00:00:00"/>
    <x v="8"/>
    <x v="12"/>
    <n v="1"/>
    <n v="174.53"/>
    <n v="174.53"/>
    <n v="1"/>
    <n v="1"/>
    <n v="8"/>
    <n v="0"/>
    <n v="1"/>
    <x v="169"/>
    <x v="0"/>
  </r>
  <r>
    <d v="2017-04-03T00:00:00"/>
    <x v="13"/>
    <x v="4"/>
    <n v="1"/>
    <n v="196.57"/>
    <n v="196.57"/>
    <n v="1"/>
    <n v="1"/>
    <n v="17"/>
    <n v="0"/>
    <n v="1"/>
    <x v="213"/>
    <x v="0"/>
  </r>
  <r>
    <d v="2017-04-03T00:00:00"/>
    <x v="13"/>
    <x v="0"/>
    <n v="1"/>
    <n v="76.02"/>
    <n v="76.02"/>
    <n v="1"/>
    <n v="1"/>
    <n v="8"/>
    <n v="0"/>
    <n v="5"/>
    <x v="198"/>
    <x v="0"/>
  </r>
  <r>
    <d v="2017-04-03T00:00:00"/>
    <x v="13"/>
    <x v="3"/>
    <n v="1"/>
    <n v="77.75"/>
    <n v="77.75"/>
    <n v="1"/>
    <n v="1"/>
    <n v="7"/>
    <n v="0"/>
    <n v="3"/>
    <x v="180"/>
    <x v="0"/>
  </r>
  <r>
    <d v="2017-04-03T00:00:00"/>
    <x v="5"/>
    <x v="23"/>
    <n v="1"/>
    <n v="853.39"/>
    <n v="853.39"/>
    <n v="1"/>
    <n v="1"/>
    <n v="47"/>
    <n v="1"/>
    <n v="1"/>
    <x v="137"/>
    <x v="0"/>
  </r>
  <r>
    <d v="2017-04-03T00:00:00"/>
    <x v="5"/>
    <x v="4"/>
    <n v="3"/>
    <n v="354.97"/>
    <n v="118.32"/>
    <n v="2"/>
    <n v="2"/>
    <n v="97.5"/>
    <n v="0.5"/>
    <n v="4.5"/>
    <x v="41"/>
    <x v="0"/>
  </r>
  <r>
    <d v="2017-04-03T00:00:00"/>
    <x v="5"/>
    <x v="11"/>
    <n v="4"/>
    <n v="1157.75"/>
    <n v="289.44"/>
    <n v="4"/>
    <n v="4"/>
    <n v="37"/>
    <n v="0.5"/>
    <n v="3.25"/>
    <x v="138"/>
    <x v="0"/>
  </r>
  <r>
    <d v="2017-04-03T00:00:00"/>
    <x v="5"/>
    <x v="9"/>
    <n v="1"/>
    <n v="427.06"/>
    <n v="427.06"/>
    <n v="1"/>
    <n v="1"/>
    <n v="10"/>
    <n v="0"/>
    <n v="5"/>
    <x v="19"/>
    <x v="0"/>
  </r>
  <r>
    <d v="2017-04-03T00:00:00"/>
    <x v="5"/>
    <x v="8"/>
    <n v="4"/>
    <n v="243.17"/>
    <n v="60.79"/>
    <n v="3"/>
    <n v="4"/>
    <n v="13.67"/>
    <n v="0"/>
    <n v="4"/>
    <x v="20"/>
    <x v="0"/>
  </r>
  <r>
    <d v="2017-04-03T00:00:00"/>
    <x v="5"/>
    <x v="17"/>
    <n v="1"/>
    <n v="51.88"/>
    <n v="51.88"/>
    <n v="1"/>
    <n v="1"/>
    <n v="18"/>
    <n v="0"/>
    <n v="4"/>
    <x v="139"/>
    <x v="0"/>
  </r>
  <r>
    <d v="2017-04-03T00:00:00"/>
    <x v="5"/>
    <x v="0"/>
    <n v="13"/>
    <n v="2367.19"/>
    <n v="182.09"/>
    <n v="13"/>
    <n v="13"/>
    <n v="8.5299999999999994"/>
    <n v="0"/>
    <n v="3.94"/>
    <x v="21"/>
    <x v="1"/>
  </r>
  <r>
    <d v="2017-04-03T00:00:00"/>
    <x v="5"/>
    <x v="10"/>
    <n v="1"/>
    <n v="218.21"/>
    <n v="218.21"/>
    <n v="1"/>
    <n v="1"/>
    <n v="21"/>
    <n v="0"/>
    <n v="4"/>
    <x v="69"/>
    <x v="0"/>
  </r>
  <r>
    <d v="2017-04-03T00:00:00"/>
    <x v="5"/>
    <x v="1"/>
    <n v="1"/>
    <n v="1022.6"/>
    <n v="1022.6"/>
    <n v="1"/>
    <n v="1"/>
    <n v="7"/>
    <n v="0"/>
    <n v="5"/>
    <x v="22"/>
    <x v="0"/>
  </r>
  <r>
    <d v="2017-04-03T00:00:00"/>
    <x v="5"/>
    <x v="6"/>
    <n v="12"/>
    <n v="1376.19"/>
    <n v="114.68"/>
    <n v="12"/>
    <n v="12"/>
    <n v="11.71"/>
    <n v="0.1429"/>
    <n v="4.07"/>
    <x v="23"/>
    <x v="0"/>
  </r>
  <r>
    <d v="2017-04-03T00:00:00"/>
    <x v="5"/>
    <x v="12"/>
    <n v="1"/>
    <n v="48.3"/>
    <n v="48.3"/>
    <n v="1"/>
    <n v="1"/>
    <n v="9"/>
    <n v="0"/>
    <n v="5"/>
    <x v="44"/>
    <x v="0"/>
  </r>
  <r>
    <d v="2017-04-03T00:00:00"/>
    <x v="5"/>
    <x v="2"/>
    <n v="2"/>
    <n v="275.52"/>
    <n v="137.76"/>
    <n v="2"/>
    <n v="2"/>
    <n v="12"/>
    <n v="0"/>
    <n v="5"/>
    <x v="45"/>
    <x v="0"/>
  </r>
  <r>
    <d v="2017-04-03T00:00:00"/>
    <x v="5"/>
    <x v="3"/>
    <n v="19"/>
    <n v="4483.32"/>
    <n v="235.96"/>
    <n v="19"/>
    <n v="19"/>
    <n v="10.38"/>
    <n v="0"/>
    <n v="4.05"/>
    <x v="24"/>
    <x v="0"/>
  </r>
  <r>
    <d v="2017-04-03T00:00:00"/>
    <x v="0"/>
    <x v="11"/>
    <n v="1"/>
    <n v="243.98"/>
    <n v="243.98"/>
    <n v="1"/>
    <n v="1"/>
    <n v="168"/>
    <n v="1"/>
    <n v="1"/>
    <x v="72"/>
    <x v="0"/>
  </r>
  <r>
    <d v="2017-04-03T00:00:00"/>
    <x v="0"/>
    <x v="5"/>
    <n v="1"/>
    <n v="113.8"/>
    <n v="113.8"/>
    <n v="1"/>
    <n v="1"/>
    <n v="7"/>
    <n v="0"/>
    <n v="4"/>
    <x v="46"/>
    <x v="0"/>
  </r>
  <r>
    <d v="2017-04-03T00:00:00"/>
    <x v="0"/>
    <x v="0"/>
    <n v="3"/>
    <n v="420.73"/>
    <n v="140.24"/>
    <n v="3"/>
    <n v="3"/>
    <n v="13"/>
    <n v="0"/>
    <n v="4.75"/>
    <x v="0"/>
    <x v="0"/>
  </r>
  <r>
    <d v="2017-04-03T00:00:00"/>
    <x v="0"/>
    <x v="1"/>
    <n v="1"/>
    <n v="71.709999999999994"/>
    <n v="71.709999999999994"/>
    <n v="1"/>
    <n v="1"/>
    <n v="10"/>
    <n v="0"/>
    <n v="4"/>
    <x v="1"/>
    <x v="1"/>
  </r>
  <r>
    <d v="2017-04-03T00:00:00"/>
    <x v="0"/>
    <x v="6"/>
    <n v="6"/>
    <n v="984.65"/>
    <n v="164.11"/>
    <n v="6"/>
    <n v="5"/>
    <n v="13"/>
    <n v="0.16669999999999999"/>
    <n v="4"/>
    <x v="28"/>
    <x v="0"/>
  </r>
  <r>
    <d v="2017-04-03T00:00:00"/>
    <x v="0"/>
    <x v="12"/>
    <n v="6"/>
    <n v="796.54"/>
    <n v="132.76"/>
    <n v="6"/>
    <n v="6"/>
    <n v="10.67"/>
    <n v="0"/>
    <n v="5"/>
    <x v="49"/>
    <x v="0"/>
  </r>
  <r>
    <d v="2017-04-03T00:00:00"/>
    <x v="0"/>
    <x v="2"/>
    <n v="2"/>
    <n v="475.35"/>
    <n v="237.68"/>
    <n v="2"/>
    <n v="2"/>
    <n v="32.5"/>
    <n v="0.5"/>
    <n v="3"/>
    <x v="2"/>
    <x v="0"/>
  </r>
  <r>
    <d v="2017-04-03T00:00:00"/>
    <x v="0"/>
    <x v="3"/>
    <n v="13"/>
    <n v="2648.58"/>
    <n v="203.74"/>
    <n v="12"/>
    <n v="13"/>
    <n v="17.46"/>
    <n v="0.23080000000000001"/>
    <n v="3.47"/>
    <x v="3"/>
    <x v="0"/>
  </r>
  <r>
    <d v="2017-04-03T00:00:00"/>
    <x v="1"/>
    <x v="23"/>
    <n v="1"/>
    <n v="315.39999999999998"/>
    <n v="315.39999999999998"/>
    <n v="1"/>
    <n v="1"/>
    <n v="35"/>
    <n v="1"/>
    <n v="5"/>
    <x v="142"/>
    <x v="0"/>
  </r>
  <r>
    <d v="2017-04-03T00:00:00"/>
    <x v="1"/>
    <x v="4"/>
    <n v="3"/>
    <n v="332.41"/>
    <n v="110.8"/>
    <n v="3"/>
    <n v="3"/>
    <n v="18.670000000000002"/>
    <n v="0.33329999999999999"/>
    <n v="3.67"/>
    <x v="76"/>
    <x v="0"/>
  </r>
  <r>
    <d v="2017-04-03T00:00:00"/>
    <x v="1"/>
    <x v="11"/>
    <n v="3"/>
    <n v="743.83"/>
    <n v="247.94"/>
    <n v="3"/>
    <n v="3"/>
    <n v="23.33"/>
    <n v="0"/>
    <n v="3"/>
    <x v="182"/>
    <x v="0"/>
  </r>
  <r>
    <d v="2017-04-03T00:00:00"/>
    <x v="1"/>
    <x v="5"/>
    <n v="2"/>
    <n v="426.17"/>
    <n v="213.09"/>
    <n v="2"/>
    <n v="2"/>
    <n v="6.5"/>
    <n v="0"/>
    <n v="5"/>
    <x v="143"/>
    <x v="0"/>
  </r>
  <r>
    <d v="2017-04-03T00:00:00"/>
    <x v="1"/>
    <x v="8"/>
    <n v="1"/>
    <n v="107.05"/>
    <n v="107.05"/>
    <n v="1"/>
    <n v="1"/>
    <n v="34"/>
    <n v="1"/>
    <n v="5"/>
    <x v="50"/>
    <x v="0"/>
  </r>
  <r>
    <d v="2017-04-03T00:00:00"/>
    <x v="1"/>
    <x v="0"/>
    <n v="5"/>
    <n v="1642.54"/>
    <n v="328.51"/>
    <n v="5"/>
    <n v="5"/>
    <n v="8.6"/>
    <n v="0"/>
    <n v="4.2"/>
    <x v="4"/>
    <x v="0"/>
  </r>
  <r>
    <d v="2017-04-03T00:00:00"/>
    <x v="1"/>
    <x v="20"/>
    <n v="1"/>
    <n v="312.38"/>
    <n v="312.38"/>
    <n v="0"/>
    <n v="1"/>
    <m/>
    <m/>
    <n v="1"/>
    <x v="214"/>
    <x v="0"/>
  </r>
  <r>
    <d v="2017-04-03T00:00:00"/>
    <x v="1"/>
    <x v="1"/>
    <n v="1"/>
    <n v="310.64999999999998"/>
    <n v="310.64999999999998"/>
    <n v="1"/>
    <n v="1"/>
    <n v="32"/>
    <n v="1"/>
    <n v="3"/>
    <x v="79"/>
    <x v="0"/>
  </r>
  <r>
    <d v="2017-04-03T00:00:00"/>
    <x v="1"/>
    <x v="6"/>
    <n v="3"/>
    <n v="448.43"/>
    <n v="149.47999999999999"/>
    <n v="3"/>
    <n v="3"/>
    <n v="14"/>
    <n v="0.2"/>
    <n v="5"/>
    <x v="51"/>
    <x v="1"/>
  </r>
  <r>
    <d v="2017-04-03T00:00:00"/>
    <x v="1"/>
    <x v="7"/>
    <n v="1"/>
    <n v="319.44"/>
    <n v="319.44"/>
    <n v="1"/>
    <n v="1"/>
    <n v="15"/>
    <n v="0"/>
    <n v="5"/>
    <x v="204"/>
    <x v="0"/>
  </r>
  <r>
    <d v="2017-04-03T00:00:00"/>
    <x v="1"/>
    <x v="12"/>
    <n v="1"/>
    <n v="312.38"/>
    <n v="312.38"/>
    <n v="1"/>
    <n v="1"/>
    <n v="12"/>
    <n v="0"/>
    <n v="5"/>
    <x v="52"/>
    <x v="0"/>
  </r>
  <r>
    <d v="2017-04-03T00:00:00"/>
    <x v="1"/>
    <x v="3"/>
    <n v="13"/>
    <n v="3925.08"/>
    <n v="301.93"/>
    <n v="12"/>
    <n v="13"/>
    <n v="10.42"/>
    <n v="8.3299999999999999E-2"/>
    <n v="4.54"/>
    <x v="53"/>
    <x v="0"/>
  </r>
  <r>
    <d v="2017-04-03T00:00:00"/>
    <x v="6"/>
    <x v="4"/>
    <n v="1"/>
    <n v="513.14"/>
    <n v="513.14"/>
    <n v="1"/>
    <n v="1"/>
    <n v="24"/>
    <n v="0"/>
    <n v="5"/>
    <x v="113"/>
    <x v="0"/>
  </r>
  <r>
    <d v="2017-04-03T00:00:00"/>
    <x v="6"/>
    <x v="11"/>
    <n v="1"/>
    <n v="279.94"/>
    <n v="279.94"/>
    <n v="1"/>
    <n v="1"/>
    <n v="44"/>
    <n v="1"/>
    <n v="1"/>
    <x v="114"/>
    <x v="0"/>
  </r>
  <r>
    <d v="2017-04-03T00:00:00"/>
    <x v="6"/>
    <x v="10"/>
    <n v="1"/>
    <n v="162.13"/>
    <n v="162.13"/>
    <n v="1"/>
    <n v="1"/>
    <n v="25"/>
    <n v="0"/>
    <n v="3"/>
    <x v="86"/>
    <x v="0"/>
  </r>
  <r>
    <d v="2017-04-03T00:00:00"/>
    <x v="6"/>
    <x v="1"/>
    <n v="1"/>
    <n v="195.91"/>
    <n v="195.91"/>
    <n v="1"/>
    <n v="1"/>
    <n v="8"/>
    <n v="0"/>
    <n v="5"/>
    <x v="116"/>
    <x v="0"/>
  </r>
  <r>
    <d v="2017-04-03T00:00:00"/>
    <x v="6"/>
    <x v="6"/>
    <n v="2"/>
    <n v="180.34"/>
    <n v="90.17"/>
    <n v="2"/>
    <n v="2"/>
    <n v="6.5"/>
    <n v="0"/>
    <n v="5"/>
    <x v="117"/>
    <x v="0"/>
  </r>
  <r>
    <d v="2017-04-03T00:00:00"/>
    <x v="6"/>
    <x v="12"/>
    <n v="2"/>
    <n v="267.02"/>
    <n v="133.51"/>
    <n v="1"/>
    <n v="2"/>
    <n v="10"/>
    <n v="0"/>
    <n v="3"/>
    <x v="118"/>
    <x v="1"/>
  </r>
  <r>
    <d v="2017-04-03T00:00:00"/>
    <x v="6"/>
    <x v="2"/>
    <n v="2"/>
    <n v="344.68"/>
    <n v="172.34"/>
    <n v="2"/>
    <n v="2"/>
    <n v="13"/>
    <n v="0"/>
    <n v="4.33"/>
    <x v="30"/>
    <x v="0"/>
  </r>
  <r>
    <d v="2017-04-03T00:00:00"/>
    <x v="6"/>
    <x v="13"/>
    <n v="1"/>
    <n v="231.99"/>
    <n v="231.99"/>
    <n v="1"/>
    <n v="1"/>
    <n v="35"/>
    <n v="0"/>
    <n v="4"/>
    <x v="215"/>
    <x v="0"/>
  </r>
  <r>
    <d v="2017-04-03T00:00:00"/>
    <x v="6"/>
    <x v="3"/>
    <n v="7"/>
    <n v="846.54"/>
    <n v="120.93"/>
    <n v="7"/>
    <n v="7"/>
    <n v="10.63"/>
    <n v="0"/>
    <n v="3.5"/>
    <x v="54"/>
    <x v="0"/>
  </r>
  <r>
    <d v="2017-04-03T00:00:00"/>
    <x v="7"/>
    <x v="4"/>
    <n v="3"/>
    <n v="431.59"/>
    <n v="143.86000000000001"/>
    <n v="3"/>
    <n v="3"/>
    <n v="25.75"/>
    <n v="0.25"/>
    <n v="3.75"/>
    <x v="87"/>
    <x v="0"/>
  </r>
  <r>
    <d v="2017-04-03T00:00:00"/>
    <x v="7"/>
    <x v="9"/>
    <n v="2"/>
    <n v="289.63"/>
    <n v="144.82"/>
    <n v="2"/>
    <n v="2"/>
    <n v="18"/>
    <n v="0"/>
    <n v="4.5"/>
    <x v="146"/>
    <x v="0"/>
  </r>
  <r>
    <d v="2017-04-03T00:00:00"/>
    <x v="7"/>
    <x v="5"/>
    <n v="1"/>
    <n v="82.88"/>
    <n v="82.88"/>
    <n v="1"/>
    <n v="1"/>
    <n v="11"/>
    <n v="0"/>
    <n v="5"/>
    <x v="158"/>
    <x v="0"/>
  </r>
  <r>
    <d v="2017-04-03T00:00:00"/>
    <x v="7"/>
    <x v="0"/>
    <n v="3"/>
    <n v="364.33"/>
    <n v="121.44"/>
    <n v="3"/>
    <n v="3"/>
    <n v="10"/>
    <n v="0"/>
    <n v="5"/>
    <x v="31"/>
    <x v="0"/>
  </r>
  <r>
    <d v="2017-04-03T00:00:00"/>
    <x v="7"/>
    <x v="19"/>
    <n v="1"/>
    <n v="72.180000000000007"/>
    <n v="72.180000000000007"/>
    <n v="0"/>
    <n v="1"/>
    <m/>
    <m/>
    <n v="1"/>
    <x v="90"/>
    <x v="0"/>
  </r>
  <r>
    <d v="2017-04-03T00:00:00"/>
    <x v="7"/>
    <x v="15"/>
    <n v="1"/>
    <n v="246.79"/>
    <n v="246.79"/>
    <n v="1"/>
    <n v="1"/>
    <n v="15"/>
    <n v="0"/>
    <n v="4"/>
    <x v="174"/>
    <x v="0"/>
  </r>
  <r>
    <d v="2017-04-03T00:00:00"/>
    <x v="7"/>
    <x v="6"/>
    <n v="3"/>
    <n v="3030.38"/>
    <n v="1010.13"/>
    <n v="3"/>
    <n v="3"/>
    <n v="18.329999999999998"/>
    <n v="0.33329999999999999"/>
    <n v="3.67"/>
    <x v="56"/>
    <x v="0"/>
  </r>
  <r>
    <d v="2017-04-03T00:00:00"/>
    <x v="7"/>
    <x v="12"/>
    <n v="1"/>
    <n v="61.38"/>
    <n v="61.38"/>
    <n v="1"/>
    <n v="1"/>
    <n v="18"/>
    <n v="0"/>
    <n v="5"/>
    <x v="121"/>
    <x v="0"/>
  </r>
  <r>
    <d v="2017-04-03T00:00:00"/>
    <x v="7"/>
    <x v="2"/>
    <n v="2"/>
    <n v="144.38"/>
    <n v="72.19"/>
    <n v="2"/>
    <n v="2"/>
    <n v="10"/>
    <n v="0"/>
    <n v="5"/>
    <x v="32"/>
    <x v="1"/>
  </r>
  <r>
    <d v="2017-04-03T00:00:00"/>
    <x v="7"/>
    <x v="3"/>
    <n v="14"/>
    <n v="2238.09"/>
    <n v="159.86000000000001"/>
    <n v="14"/>
    <n v="14"/>
    <n v="10.4"/>
    <n v="0"/>
    <n v="4.4000000000000004"/>
    <x v="33"/>
    <x v="0"/>
  </r>
  <r>
    <d v="2017-04-03T00:00:00"/>
    <x v="2"/>
    <x v="16"/>
    <n v="2"/>
    <n v="559.22"/>
    <n v="279.61"/>
    <n v="2"/>
    <n v="2"/>
    <n v="33"/>
    <n v="0"/>
    <n v="1.5"/>
    <x v="57"/>
    <x v="0"/>
  </r>
  <r>
    <d v="2017-04-03T00:00:00"/>
    <x v="2"/>
    <x v="23"/>
    <n v="3"/>
    <n v="1783.94"/>
    <n v="594.65"/>
    <n v="3"/>
    <n v="3"/>
    <n v="21.75"/>
    <n v="0.25"/>
    <n v="2.5"/>
    <x v="92"/>
    <x v="0"/>
  </r>
  <r>
    <d v="2017-04-03T00:00:00"/>
    <x v="2"/>
    <x v="25"/>
    <n v="3"/>
    <n v="319.77"/>
    <n v="106.59"/>
    <n v="3"/>
    <n v="3"/>
    <n v="27.33"/>
    <n v="0"/>
    <n v="4"/>
    <x v="123"/>
    <x v="0"/>
  </r>
  <r>
    <d v="2017-04-03T00:00:00"/>
    <x v="2"/>
    <x v="4"/>
    <n v="12"/>
    <n v="6574.72"/>
    <n v="547.89"/>
    <n v="11"/>
    <n v="12"/>
    <n v="35.270000000000003"/>
    <n v="9.0899999999999995E-2"/>
    <n v="4.33"/>
    <x v="5"/>
    <x v="0"/>
  </r>
  <r>
    <d v="2017-04-03T00:00:00"/>
    <x v="2"/>
    <x v="11"/>
    <n v="4"/>
    <n v="390.93"/>
    <n v="97.73"/>
    <n v="4"/>
    <n v="4"/>
    <n v="32.5"/>
    <n v="0.25"/>
    <n v="4.25"/>
    <x v="34"/>
    <x v="0"/>
  </r>
  <r>
    <d v="2017-04-03T00:00:00"/>
    <x v="2"/>
    <x v="9"/>
    <n v="1"/>
    <n v="83.2"/>
    <n v="83.2"/>
    <n v="1"/>
    <n v="1"/>
    <n v="21"/>
    <n v="0"/>
    <n v="5"/>
    <x v="35"/>
    <x v="0"/>
  </r>
  <r>
    <d v="2017-04-03T00:00:00"/>
    <x v="2"/>
    <x v="5"/>
    <n v="13"/>
    <n v="1544"/>
    <n v="118.77"/>
    <n v="13"/>
    <n v="13"/>
    <n v="9"/>
    <n v="0"/>
    <n v="3.63"/>
    <x v="6"/>
    <x v="0"/>
  </r>
  <r>
    <d v="2017-04-03T00:00:00"/>
    <x v="2"/>
    <x v="8"/>
    <n v="2"/>
    <n v="296.93"/>
    <n v="148.47"/>
    <n v="2"/>
    <n v="2"/>
    <n v="10.5"/>
    <n v="0"/>
    <n v="3.5"/>
    <x v="58"/>
    <x v="0"/>
  </r>
  <r>
    <d v="2017-04-03T00:00:00"/>
    <x v="2"/>
    <x v="17"/>
    <n v="3"/>
    <n v="211.06"/>
    <n v="70.349999999999994"/>
    <n v="3"/>
    <n v="2"/>
    <n v="27.33"/>
    <n v="0.33329999999999999"/>
    <n v="5"/>
    <x v="59"/>
    <x v="0"/>
  </r>
  <r>
    <d v="2017-04-03T00:00:00"/>
    <x v="2"/>
    <x v="0"/>
    <n v="44"/>
    <n v="6733.94"/>
    <n v="153.04"/>
    <n v="41"/>
    <n v="44"/>
    <n v="10.96"/>
    <n v="0"/>
    <n v="4.2699999999999996"/>
    <x v="7"/>
    <x v="0"/>
  </r>
  <r>
    <d v="2017-04-03T00:00:00"/>
    <x v="2"/>
    <x v="19"/>
    <n v="5"/>
    <n v="1137.53"/>
    <n v="227.51"/>
    <n v="5"/>
    <n v="5"/>
    <n v="21.6"/>
    <n v="0.2"/>
    <n v="4.5999999999999996"/>
    <x v="61"/>
    <x v="0"/>
  </r>
  <r>
    <d v="2017-04-03T00:00:00"/>
    <x v="2"/>
    <x v="10"/>
    <n v="7"/>
    <n v="1014.6"/>
    <n v="144.94"/>
    <n v="7"/>
    <n v="7"/>
    <n v="15.25"/>
    <n v="0"/>
    <n v="4.38"/>
    <x v="36"/>
    <x v="0"/>
  </r>
  <r>
    <d v="2017-04-03T00:00:00"/>
    <x v="2"/>
    <x v="14"/>
    <n v="6"/>
    <n v="592.58000000000004"/>
    <n v="98.76"/>
    <n v="6"/>
    <n v="6"/>
    <n v="34.33"/>
    <n v="0.33329999999999999"/>
    <n v="2.83"/>
    <x v="124"/>
    <x v="0"/>
  </r>
  <r>
    <d v="2017-04-03T00:00:00"/>
    <x v="2"/>
    <x v="15"/>
    <n v="7"/>
    <n v="477.42"/>
    <n v="68.2"/>
    <n v="7"/>
    <n v="7"/>
    <n v="40"/>
    <n v="0.1429"/>
    <n v="4.43"/>
    <x v="62"/>
    <x v="0"/>
  </r>
  <r>
    <d v="2017-04-03T00:00:00"/>
    <x v="2"/>
    <x v="20"/>
    <n v="1"/>
    <n v="93.97"/>
    <n v="93.97"/>
    <n v="0"/>
    <n v="1"/>
    <m/>
    <m/>
    <n v="2"/>
    <x v="63"/>
    <x v="0"/>
  </r>
  <r>
    <d v="2017-04-03T00:00:00"/>
    <x v="2"/>
    <x v="1"/>
    <n v="16"/>
    <n v="2018.52"/>
    <n v="126.16"/>
    <n v="16"/>
    <n v="16"/>
    <n v="12.18"/>
    <n v="0"/>
    <n v="3.76"/>
    <x v="8"/>
    <x v="0"/>
  </r>
  <r>
    <d v="2017-04-03T00:00:00"/>
    <x v="2"/>
    <x v="6"/>
    <n v="45"/>
    <n v="6260.13"/>
    <n v="139.11000000000001"/>
    <n v="43"/>
    <n v="45"/>
    <n v="11"/>
    <n v="2.2200000000000001E-2"/>
    <n v="4.21"/>
    <x v="9"/>
    <x v="0"/>
  </r>
  <r>
    <d v="2017-04-03T00:00:00"/>
    <x v="2"/>
    <x v="7"/>
    <n v="1"/>
    <n v="100.02"/>
    <n v="100.02"/>
    <n v="1"/>
    <n v="1"/>
    <n v="25"/>
    <n v="0"/>
    <n v="5"/>
    <x v="10"/>
    <x v="0"/>
  </r>
  <r>
    <d v="2017-04-03T00:00:00"/>
    <x v="2"/>
    <x v="22"/>
    <n v="1"/>
    <n v="115.02"/>
    <n v="115.02"/>
    <n v="1"/>
    <n v="1"/>
    <n v="20"/>
    <n v="0"/>
    <n v="5"/>
    <x v="93"/>
    <x v="0"/>
  </r>
  <r>
    <d v="2017-04-03T00:00:00"/>
    <x v="2"/>
    <x v="24"/>
    <n v="1"/>
    <n v="47.92"/>
    <n v="47.92"/>
    <n v="1"/>
    <n v="1"/>
    <n v="18"/>
    <n v="0"/>
    <n v="4"/>
    <x v="125"/>
    <x v="0"/>
  </r>
  <r>
    <d v="2017-04-03T00:00:00"/>
    <x v="2"/>
    <x v="12"/>
    <n v="31"/>
    <n v="3624.96"/>
    <n v="116.93"/>
    <n v="30"/>
    <n v="31"/>
    <n v="13.71"/>
    <n v="2.9399999999999999E-2"/>
    <n v="3.8"/>
    <x v="37"/>
    <x v="0"/>
  </r>
  <r>
    <d v="2017-04-03T00:00:00"/>
    <x v="2"/>
    <x v="2"/>
    <n v="14"/>
    <n v="2227.2800000000002"/>
    <n v="159.09"/>
    <n v="14"/>
    <n v="14"/>
    <n v="15.43"/>
    <n v="7.1400000000000005E-2"/>
    <n v="4.21"/>
    <x v="38"/>
    <x v="0"/>
  </r>
  <r>
    <d v="2017-04-03T00:00:00"/>
    <x v="2"/>
    <x v="3"/>
    <n v="166"/>
    <n v="29124.16"/>
    <n v="175.45"/>
    <n v="162"/>
    <n v="164"/>
    <n v="9.23"/>
    <n v="2.2100000000000002E-2"/>
    <n v="4.08"/>
    <x v="11"/>
    <x v="1"/>
  </r>
  <r>
    <d v="2017-04-10T00:00:00"/>
    <x v="4"/>
    <x v="9"/>
    <n v="1"/>
    <n v="39.72"/>
    <n v="39.72"/>
    <n v="1"/>
    <n v="1"/>
    <n v="6"/>
    <n v="0"/>
    <n v="5"/>
    <x v="168"/>
    <x v="1"/>
  </r>
  <r>
    <d v="2017-04-10T00:00:00"/>
    <x v="4"/>
    <x v="14"/>
    <n v="1"/>
    <n v="51.4"/>
    <n v="51.4"/>
    <n v="1"/>
    <n v="1"/>
    <n v="39"/>
    <n v="1"/>
    <n v="1"/>
    <x v="216"/>
    <x v="0"/>
  </r>
  <r>
    <d v="2017-04-10T00:00:00"/>
    <x v="4"/>
    <x v="3"/>
    <n v="4"/>
    <n v="711.73"/>
    <n v="177.93"/>
    <n v="4"/>
    <n v="4"/>
    <n v="23"/>
    <n v="0.25"/>
    <n v="4.25"/>
    <x v="18"/>
    <x v="0"/>
  </r>
  <r>
    <d v="2017-04-10T00:00:00"/>
    <x v="8"/>
    <x v="10"/>
    <n v="1"/>
    <n v="128.62"/>
    <n v="128.62"/>
    <n v="1"/>
    <n v="1"/>
    <n v="22"/>
    <n v="0"/>
    <n v="4"/>
    <x v="217"/>
    <x v="0"/>
  </r>
  <r>
    <d v="2017-04-10T00:00:00"/>
    <x v="8"/>
    <x v="1"/>
    <n v="1"/>
    <n v="129.06"/>
    <n v="129.06"/>
    <n v="1"/>
    <n v="1"/>
    <n v="8"/>
    <n v="0"/>
    <n v="4"/>
    <x v="218"/>
    <x v="0"/>
  </r>
  <r>
    <d v="2017-04-10T00:00:00"/>
    <x v="8"/>
    <x v="6"/>
    <n v="1"/>
    <n v="120.36"/>
    <n v="120.36"/>
    <n v="1"/>
    <n v="1"/>
    <n v="40"/>
    <n v="1"/>
    <n v="3"/>
    <x v="134"/>
    <x v="0"/>
  </r>
  <r>
    <d v="2017-04-10T00:00:00"/>
    <x v="8"/>
    <x v="3"/>
    <n v="2"/>
    <n v="385.44"/>
    <n v="192.72"/>
    <n v="2"/>
    <n v="2"/>
    <n v="8.33"/>
    <n v="0"/>
    <n v="5"/>
    <x v="67"/>
    <x v="0"/>
  </r>
  <r>
    <d v="2017-04-10T00:00:00"/>
    <x v="13"/>
    <x v="15"/>
    <n v="1"/>
    <n v="124.23"/>
    <n v="124.23"/>
    <n v="1"/>
    <n v="1"/>
    <n v="19"/>
    <n v="0"/>
    <n v="5"/>
    <x v="135"/>
    <x v="0"/>
  </r>
  <r>
    <d v="2017-04-10T00:00:00"/>
    <x v="13"/>
    <x v="3"/>
    <n v="3"/>
    <n v="584.45000000000005"/>
    <n v="194.82"/>
    <n v="3"/>
    <n v="3"/>
    <n v="16.5"/>
    <n v="0"/>
    <n v="2.75"/>
    <x v="180"/>
    <x v="0"/>
  </r>
  <r>
    <d v="2017-04-10T00:00:00"/>
    <x v="5"/>
    <x v="4"/>
    <n v="2"/>
    <n v="122.56"/>
    <n v="61.28"/>
    <n v="2"/>
    <n v="2"/>
    <n v="34.5"/>
    <n v="0.5"/>
    <n v="2.5"/>
    <x v="41"/>
    <x v="0"/>
  </r>
  <r>
    <d v="2017-04-10T00:00:00"/>
    <x v="5"/>
    <x v="11"/>
    <n v="3"/>
    <n v="263.5"/>
    <n v="87.83"/>
    <n v="3"/>
    <n v="3"/>
    <n v="27"/>
    <n v="0"/>
    <n v="3.67"/>
    <x v="138"/>
    <x v="0"/>
  </r>
  <r>
    <d v="2017-04-10T00:00:00"/>
    <x v="5"/>
    <x v="9"/>
    <n v="1"/>
    <n v="137.57"/>
    <n v="137.57"/>
    <n v="1"/>
    <n v="1"/>
    <n v="10"/>
    <n v="0"/>
    <n v="1"/>
    <x v="19"/>
    <x v="0"/>
  </r>
  <r>
    <d v="2017-04-10T00:00:00"/>
    <x v="5"/>
    <x v="0"/>
    <n v="7"/>
    <n v="1529.18"/>
    <n v="218.45"/>
    <n v="7"/>
    <n v="7"/>
    <n v="10.5"/>
    <n v="0"/>
    <n v="4.5"/>
    <x v="21"/>
    <x v="1"/>
  </r>
  <r>
    <d v="2017-04-10T00:00:00"/>
    <x v="5"/>
    <x v="19"/>
    <n v="1"/>
    <n v="269.44"/>
    <n v="269.44"/>
    <n v="1"/>
    <n v="1"/>
    <n v="33"/>
    <n v="0"/>
    <n v="3"/>
    <x v="68"/>
    <x v="0"/>
  </r>
  <r>
    <d v="2017-04-10T00:00:00"/>
    <x v="5"/>
    <x v="10"/>
    <n v="1"/>
    <n v="52.74"/>
    <n v="52.74"/>
    <n v="1"/>
    <n v="1"/>
    <n v="21"/>
    <n v="0"/>
    <n v="5"/>
    <x v="69"/>
    <x v="0"/>
  </r>
  <r>
    <d v="2017-04-10T00:00:00"/>
    <x v="5"/>
    <x v="15"/>
    <n v="1"/>
    <n v="212.73"/>
    <n v="212.73"/>
    <n v="1"/>
    <n v="1"/>
    <n v="11"/>
    <n v="0"/>
    <n v="5"/>
    <x v="102"/>
    <x v="0"/>
  </r>
  <r>
    <d v="2017-04-10T00:00:00"/>
    <x v="5"/>
    <x v="1"/>
    <n v="1"/>
    <n v="77.16"/>
    <n v="77.16"/>
    <n v="1"/>
    <n v="1"/>
    <n v="12"/>
    <n v="0"/>
    <n v="4"/>
    <x v="22"/>
    <x v="0"/>
  </r>
  <r>
    <d v="2017-04-10T00:00:00"/>
    <x v="5"/>
    <x v="6"/>
    <n v="7"/>
    <n v="1384.57"/>
    <n v="197.8"/>
    <n v="7"/>
    <n v="7"/>
    <n v="15.86"/>
    <n v="0.1429"/>
    <n v="3.71"/>
    <x v="23"/>
    <x v="0"/>
  </r>
  <r>
    <d v="2017-04-10T00:00:00"/>
    <x v="5"/>
    <x v="12"/>
    <n v="2"/>
    <n v="122.31"/>
    <n v="61.16"/>
    <n v="2"/>
    <n v="2"/>
    <n v="25.5"/>
    <n v="0"/>
    <n v="4.5"/>
    <x v="44"/>
    <x v="0"/>
  </r>
  <r>
    <d v="2017-04-10T00:00:00"/>
    <x v="5"/>
    <x v="2"/>
    <n v="3"/>
    <n v="199.37"/>
    <n v="66.459999999999994"/>
    <n v="3"/>
    <n v="3"/>
    <n v="25.75"/>
    <n v="0.25"/>
    <n v="2.25"/>
    <x v="45"/>
    <x v="0"/>
  </r>
  <r>
    <d v="2017-04-10T00:00:00"/>
    <x v="5"/>
    <x v="13"/>
    <n v="1"/>
    <n v="45.68"/>
    <n v="45.68"/>
    <n v="1"/>
    <n v="1"/>
    <n v="16"/>
    <n v="0"/>
    <n v="5"/>
    <x v="104"/>
    <x v="0"/>
  </r>
  <r>
    <d v="2017-04-10T00:00:00"/>
    <x v="5"/>
    <x v="3"/>
    <n v="12"/>
    <n v="1503.17"/>
    <n v="125.26"/>
    <n v="12"/>
    <n v="12"/>
    <n v="11.85"/>
    <n v="0"/>
    <n v="3.92"/>
    <x v="24"/>
    <x v="0"/>
  </r>
  <r>
    <d v="2017-04-10T00:00:00"/>
    <x v="0"/>
    <x v="4"/>
    <n v="4"/>
    <n v="1194.99"/>
    <n v="298.75"/>
    <n v="4"/>
    <n v="4"/>
    <n v="25.5"/>
    <n v="0"/>
    <n v="2"/>
    <x v="25"/>
    <x v="0"/>
  </r>
  <r>
    <d v="2017-04-10T00:00:00"/>
    <x v="0"/>
    <x v="9"/>
    <n v="1"/>
    <n v="382.38"/>
    <n v="382.38"/>
    <n v="1"/>
    <n v="1"/>
    <n v="3"/>
    <n v="0"/>
    <n v="1"/>
    <x v="26"/>
    <x v="0"/>
  </r>
  <r>
    <d v="2017-04-10T00:00:00"/>
    <x v="0"/>
    <x v="5"/>
    <n v="3"/>
    <n v="537.14"/>
    <n v="179.05"/>
    <n v="3"/>
    <n v="3"/>
    <n v="22"/>
    <n v="0.33329999999999999"/>
    <n v="3.33"/>
    <x v="46"/>
    <x v="0"/>
  </r>
  <r>
    <d v="2017-04-10T00:00:00"/>
    <x v="0"/>
    <x v="17"/>
    <n v="1"/>
    <n v="152.43"/>
    <n v="152.43"/>
    <n v="1"/>
    <n v="1"/>
    <n v="22"/>
    <n v="0"/>
    <n v="5"/>
    <x v="192"/>
    <x v="0"/>
  </r>
  <r>
    <d v="2017-04-10T00:00:00"/>
    <x v="0"/>
    <x v="0"/>
    <n v="5"/>
    <n v="1688.71"/>
    <n v="337.74"/>
    <n v="5"/>
    <n v="5"/>
    <n v="16.670000000000002"/>
    <n v="0"/>
    <n v="4"/>
    <x v="0"/>
    <x v="0"/>
  </r>
  <r>
    <d v="2017-04-10T00:00:00"/>
    <x v="0"/>
    <x v="19"/>
    <n v="1"/>
    <n v="477.13"/>
    <n v="477.13"/>
    <n v="1"/>
    <n v="1"/>
    <n v="43"/>
    <n v="1"/>
    <n v="1"/>
    <x v="73"/>
    <x v="0"/>
  </r>
  <r>
    <d v="2017-04-10T00:00:00"/>
    <x v="0"/>
    <x v="1"/>
    <n v="2"/>
    <n v="127.99"/>
    <n v="64"/>
    <n v="2"/>
    <n v="2"/>
    <n v="10"/>
    <n v="0"/>
    <n v="4.5"/>
    <x v="1"/>
    <x v="1"/>
  </r>
  <r>
    <d v="2017-04-10T00:00:00"/>
    <x v="0"/>
    <x v="6"/>
    <n v="7"/>
    <n v="1921.04"/>
    <n v="274.43"/>
    <n v="6"/>
    <n v="7"/>
    <n v="15.67"/>
    <n v="0"/>
    <n v="3.14"/>
    <x v="28"/>
    <x v="0"/>
  </r>
  <r>
    <d v="2017-04-10T00:00:00"/>
    <x v="0"/>
    <x v="22"/>
    <n v="1"/>
    <n v="144.69"/>
    <n v="144.69"/>
    <n v="1"/>
    <n v="1"/>
    <n v="23"/>
    <n v="0"/>
    <n v="5"/>
    <x v="194"/>
    <x v="0"/>
  </r>
  <r>
    <d v="2017-04-10T00:00:00"/>
    <x v="0"/>
    <x v="12"/>
    <n v="2"/>
    <n v="70.930000000000007"/>
    <n v="35.47"/>
    <n v="2"/>
    <n v="2"/>
    <n v="6.5"/>
    <n v="0"/>
    <n v="4.5"/>
    <x v="49"/>
    <x v="0"/>
  </r>
  <r>
    <d v="2017-04-10T00:00:00"/>
    <x v="0"/>
    <x v="2"/>
    <n v="2"/>
    <n v="322.64999999999998"/>
    <n v="161.33000000000001"/>
    <n v="2"/>
    <n v="2"/>
    <n v="17.670000000000002"/>
    <n v="0"/>
    <n v="3.33"/>
    <x v="2"/>
    <x v="0"/>
  </r>
  <r>
    <d v="2017-04-10T00:00:00"/>
    <x v="0"/>
    <x v="3"/>
    <n v="13"/>
    <n v="3220.35"/>
    <n v="247.72"/>
    <n v="11"/>
    <n v="12"/>
    <n v="13.18"/>
    <n v="0"/>
    <n v="4.17"/>
    <x v="3"/>
    <x v="0"/>
  </r>
  <r>
    <d v="2017-04-10T00:00:00"/>
    <x v="0"/>
    <x v="21"/>
    <n v="1"/>
    <n v="86.79"/>
    <n v="86.79"/>
    <n v="1"/>
    <n v="1"/>
    <n v="27"/>
    <n v="0"/>
    <n v="5"/>
    <x v="75"/>
    <x v="0"/>
  </r>
  <r>
    <d v="2017-04-10T00:00:00"/>
    <x v="1"/>
    <x v="0"/>
    <n v="5"/>
    <n v="1475.25"/>
    <n v="295.05"/>
    <n v="5"/>
    <n v="5"/>
    <n v="11"/>
    <n v="0"/>
    <n v="4.8"/>
    <x v="4"/>
    <x v="0"/>
  </r>
  <r>
    <d v="2017-04-10T00:00:00"/>
    <x v="1"/>
    <x v="20"/>
    <n v="1"/>
    <n v="1039.9000000000001"/>
    <n v="1039.9000000000001"/>
    <n v="1"/>
    <n v="1"/>
    <n v="13"/>
    <n v="0"/>
    <n v="5"/>
    <x v="214"/>
    <x v="0"/>
  </r>
  <r>
    <d v="2017-04-10T00:00:00"/>
    <x v="1"/>
    <x v="6"/>
    <n v="5"/>
    <n v="1663.8"/>
    <n v="332.76"/>
    <n v="5"/>
    <n v="5"/>
    <n v="5.2"/>
    <n v="0"/>
    <n v="5"/>
    <x v="51"/>
    <x v="1"/>
  </r>
  <r>
    <d v="2017-04-10T00:00:00"/>
    <x v="1"/>
    <x v="22"/>
    <n v="1"/>
    <n v="382.88"/>
    <n v="382.88"/>
    <n v="1"/>
    <n v="1"/>
    <n v="39"/>
    <n v="1"/>
    <n v="3"/>
    <x v="80"/>
    <x v="0"/>
  </r>
  <r>
    <d v="2017-04-10T00:00:00"/>
    <x v="1"/>
    <x v="12"/>
    <n v="1"/>
    <n v="119.39"/>
    <n v="119.39"/>
    <n v="1"/>
    <n v="1"/>
    <n v="19"/>
    <n v="0"/>
    <n v="1"/>
    <x v="52"/>
    <x v="0"/>
  </r>
  <r>
    <d v="2017-04-10T00:00:00"/>
    <x v="1"/>
    <x v="2"/>
    <n v="1"/>
    <n v="67.09"/>
    <n v="67.09"/>
    <n v="0"/>
    <n v="1"/>
    <m/>
    <m/>
    <n v="2"/>
    <x v="81"/>
    <x v="0"/>
  </r>
  <r>
    <d v="2017-04-10T00:00:00"/>
    <x v="1"/>
    <x v="3"/>
    <n v="5"/>
    <n v="1089.57"/>
    <n v="217.91"/>
    <n v="5"/>
    <n v="5"/>
    <n v="9.1999999999999993"/>
    <n v="0"/>
    <n v="4.5999999999999996"/>
    <x v="53"/>
    <x v="0"/>
  </r>
  <r>
    <d v="2017-04-10T00:00:00"/>
    <x v="6"/>
    <x v="23"/>
    <n v="1"/>
    <n v="231.99"/>
    <n v="231.99"/>
    <n v="1"/>
    <n v="1"/>
    <n v="23"/>
    <n v="0"/>
    <n v="4"/>
    <x v="195"/>
    <x v="0"/>
  </r>
  <r>
    <d v="2017-04-10T00:00:00"/>
    <x v="6"/>
    <x v="4"/>
    <n v="1"/>
    <n v="128.62"/>
    <n v="128.62"/>
    <n v="1"/>
    <n v="1"/>
    <n v="30"/>
    <n v="0"/>
    <n v="5"/>
    <x v="113"/>
    <x v="0"/>
  </r>
  <r>
    <d v="2017-04-10T00:00:00"/>
    <x v="6"/>
    <x v="0"/>
    <n v="2"/>
    <n v="347.93"/>
    <n v="173.97"/>
    <n v="2"/>
    <n v="2"/>
    <n v="19"/>
    <n v="0"/>
    <n v="4"/>
    <x v="84"/>
    <x v="0"/>
  </r>
  <r>
    <d v="2017-04-10T00:00:00"/>
    <x v="6"/>
    <x v="12"/>
    <n v="2"/>
    <n v="135.06"/>
    <n v="67.53"/>
    <n v="2"/>
    <n v="2"/>
    <n v="14.5"/>
    <n v="0"/>
    <n v="4.5"/>
    <x v="118"/>
    <x v="1"/>
  </r>
  <r>
    <d v="2017-04-10T00:00:00"/>
    <x v="6"/>
    <x v="3"/>
    <n v="1"/>
    <n v="118.28"/>
    <n v="118.28"/>
    <n v="1"/>
    <n v="1"/>
    <n v="22"/>
    <n v="0"/>
    <n v="5"/>
    <x v="54"/>
    <x v="0"/>
  </r>
  <r>
    <d v="2017-04-10T00:00:00"/>
    <x v="7"/>
    <x v="23"/>
    <n v="1"/>
    <n v="208.05"/>
    <n v="208.05"/>
    <n v="1"/>
    <n v="1"/>
    <n v="28"/>
    <n v="0"/>
    <n v="5"/>
    <x v="145"/>
    <x v="0"/>
  </r>
  <r>
    <d v="2017-04-10T00:00:00"/>
    <x v="7"/>
    <x v="4"/>
    <n v="1"/>
    <n v="61.84"/>
    <n v="61.84"/>
    <n v="1"/>
    <n v="1"/>
    <n v="15"/>
    <n v="0"/>
    <n v="5"/>
    <x v="87"/>
    <x v="0"/>
  </r>
  <r>
    <d v="2017-04-10T00:00:00"/>
    <x v="7"/>
    <x v="11"/>
    <n v="1"/>
    <n v="104.73"/>
    <n v="104.73"/>
    <n v="1"/>
    <n v="1"/>
    <n v="24"/>
    <n v="0"/>
    <n v="4"/>
    <x v="167"/>
    <x v="0"/>
  </r>
  <r>
    <d v="2017-04-10T00:00:00"/>
    <x v="7"/>
    <x v="5"/>
    <n v="1"/>
    <n v="197.52"/>
    <n v="197.52"/>
    <n v="1"/>
    <n v="1"/>
    <n v="25"/>
    <n v="0"/>
    <n v="3"/>
    <x v="158"/>
    <x v="0"/>
  </r>
  <r>
    <d v="2017-04-10T00:00:00"/>
    <x v="7"/>
    <x v="8"/>
    <n v="1"/>
    <n v="100.91"/>
    <n v="100.91"/>
    <n v="1"/>
    <n v="1"/>
    <n v="24"/>
    <n v="0"/>
    <n v="4"/>
    <x v="88"/>
    <x v="0"/>
  </r>
  <r>
    <d v="2017-04-10T00:00:00"/>
    <x v="7"/>
    <x v="0"/>
    <n v="2"/>
    <n v="82.24"/>
    <n v="41.12"/>
    <n v="1"/>
    <n v="2"/>
    <n v="20"/>
    <n v="0"/>
    <n v="3"/>
    <x v="31"/>
    <x v="0"/>
  </r>
  <r>
    <d v="2017-04-10T00:00:00"/>
    <x v="7"/>
    <x v="10"/>
    <n v="1"/>
    <n v="209.49"/>
    <n v="209.49"/>
    <n v="1"/>
    <n v="1"/>
    <n v="25"/>
    <n v="0"/>
    <n v="5"/>
    <x v="55"/>
    <x v="0"/>
  </r>
  <r>
    <d v="2017-04-10T00:00:00"/>
    <x v="7"/>
    <x v="15"/>
    <n v="1"/>
    <n v="124.24"/>
    <n v="124.24"/>
    <n v="1"/>
    <n v="1"/>
    <n v="37"/>
    <n v="1"/>
    <n v="4"/>
    <x v="174"/>
    <x v="0"/>
  </r>
  <r>
    <d v="2017-04-10T00:00:00"/>
    <x v="7"/>
    <x v="20"/>
    <n v="1"/>
    <n v="77.36"/>
    <n v="77.36"/>
    <n v="1"/>
    <n v="1"/>
    <n v="14"/>
    <n v="0"/>
    <n v="4"/>
    <x v="159"/>
    <x v="0"/>
  </r>
  <r>
    <d v="2017-04-10T00:00:00"/>
    <x v="7"/>
    <x v="1"/>
    <n v="2"/>
    <n v="223.71"/>
    <n v="111.86"/>
    <n v="2"/>
    <n v="2"/>
    <n v="7.5"/>
    <n v="0"/>
    <n v="5"/>
    <x v="120"/>
    <x v="0"/>
  </r>
  <r>
    <d v="2017-04-10T00:00:00"/>
    <x v="7"/>
    <x v="6"/>
    <n v="3"/>
    <n v="905.13"/>
    <n v="301.70999999999998"/>
    <n v="3"/>
    <n v="3"/>
    <n v="21.33"/>
    <n v="0"/>
    <n v="5"/>
    <x v="56"/>
    <x v="0"/>
  </r>
  <r>
    <d v="2017-04-10T00:00:00"/>
    <x v="7"/>
    <x v="12"/>
    <n v="3"/>
    <n v="838.58"/>
    <n v="279.52999999999997"/>
    <n v="2"/>
    <n v="3"/>
    <n v="12.5"/>
    <n v="0"/>
    <n v="5"/>
    <x v="121"/>
    <x v="0"/>
  </r>
  <r>
    <d v="2017-04-10T00:00:00"/>
    <x v="7"/>
    <x v="2"/>
    <n v="1"/>
    <n v="81"/>
    <n v="81"/>
    <n v="1"/>
    <n v="1"/>
    <n v="6"/>
    <n v="0"/>
    <n v="5"/>
    <x v="32"/>
    <x v="1"/>
  </r>
  <r>
    <d v="2017-04-10T00:00:00"/>
    <x v="7"/>
    <x v="3"/>
    <n v="8"/>
    <n v="1676.86"/>
    <n v="209.61"/>
    <n v="8"/>
    <n v="8"/>
    <n v="22.38"/>
    <n v="0.125"/>
    <n v="3.13"/>
    <x v="33"/>
    <x v="0"/>
  </r>
  <r>
    <d v="2017-04-10T00:00:00"/>
    <x v="7"/>
    <x v="21"/>
    <n v="1"/>
    <n v="181.86"/>
    <n v="181.86"/>
    <n v="1"/>
    <n v="1"/>
    <n v="29"/>
    <n v="0"/>
    <n v="5"/>
    <x v="175"/>
    <x v="0"/>
  </r>
  <r>
    <d v="2017-04-10T00:00:00"/>
    <x v="2"/>
    <x v="23"/>
    <n v="3"/>
    <n v="235.64"/>
    <n v="78.55"/>
    <n v="3"/>
    <n v="3"/>
    <n v="41.33"/>
    <n v="0.66669999999999996"/>
    <n v="2.33"/>
    <x v="92"/>
    <x v="0"/>
  </r>
  <r>
    <d v="2017-04-10T00:00:00"/>
    <x v="2"/>
    <x v="25"/>
    <n v="1"/>
    <n v="83.31"/>
    <n v="83.31"/>
    <n v="1"/>
    <n v="1"/>
    <n v="16"/>
    <n v="0"/>
    <n v="5"/>
    <x v="123"/>
    <x v="0"/>
  </r>
  <r>
    <d v="2017-04-10T00:00:00"/>
    <x v="2"/>
    <x v="4"/>
    <n v="13"/>
    <n v="1473.98"/>
    <n v="113.38"/>
    <n v="12"/>
    <n v="13"/>
    <n v="20"/>
    <n v="0"/>
    <n v="4.57"/>
    <x v="5"/>
    <x v="0"/>
  </r>
  <r>
    <d v="2017-04-10T00:00:00"/>
    <x v="2"/>
    <x v="11"/>
    <n v="7"/>
    <n v="664.63"/>
    <n v="94.95"/>
    <n v="7"/>
    <n v="7"/>
    <n v="25.71"/>
    <n v="0"/>
    <n v="4.43"/>
    <x v="34"/>
    <x v="0"/>
  </r>
  <r>
    <d v="2017-04-10T00:00:00"/>
    <x v="2"/>
    <x v="9"/>
    <n v="4"/>
    <n v="342.04"/>
    <n v="85.51"/>
    <n v="4"/>
    <n v="4"/>
    <n v="17.5"/>
    <n v="0"/>
    <n v="4.5"/>
    <x v="35"/>
    <x v="0"/>
  </r>
  <r>
    <d v="2017-04-10T00:00:00"/>
    <x v="2"/>
    <x v="5"/>
    <n v="3"/>
    <n v="189.05"/>
    <n v="63.02"/>
    <n v="2"/>
    <n v="3"/>
    <n v="15.5"/>
    <n v="0"/>
    <n v="3.33"/>
    <x v="6"/>
    <x v="0"/>
  </r>
  <r>
    <d v="2017-04-10T00:00:00"/>
    <x v="2"/>
    <x v="8"/>
    <n v="5"/>
    <n v="420.47"/>
    <n v="84.09"/>
    <n v="4"/>
    <n v="5"/>
    <n v="15.75"/>
    <n v="0"/>
    <n v="3.8"/>
    <x v="58"/>
    <x v="0"/>
  </r>
  <r>
    <d v="2017-04-10T00:00:00"/>
    <x v="2"/>
    <x v="17"/>
    <n v="6"/>
    <n v="902.53"/>
    <n v="150.41999999999999"/>
    <n v="6"/>
    <n v="6"/>
    <n v="18.86"/>
    <n v="0"/>
    <n v="4.43"/>
    <x v="59"/>
    <x v="0"/>
  </r>
  <r>
    <d v="2017-04-10T00:00:00"/>
    <x v="2"/>
    <x v="0"/>
    <n v="24"/>
    <n v="2537.6999999999998"/>
    <n v="105.74"/>
    <n v="24"/>
    <n v="24"/>
    <n v="14.77"/>
    <n v="0.1154"/>
    <n v="3.92"/>
    <x v="7"/>
    <x v="0"/>
  </r>
  <r>
    <d v="2017-04-10T00:00:00"/>
    <x v="2"/>
    <x v="18"/>
    <n v="1"/>
    <n v="216.82"/>
    <n v="216.82"/>
    <n v="1"/>
    <n v="1"/>
    <n v="6"/>
    <n v="0"/>
    <n v="4"/>
    <x v="60"/>
    <x v="0"/>
  </r>
  <r>
    <d v="2017-04-10T00:00:00"/>
    <x v="2"/>
    <x v="19"/>
    <n v="5"/>
    <n v="852.87"/>
    <n v="170.57"/>
    <n v="5"/>
    <n v="5"/>
    <n v="25.4"/>
    <n v="0"/>
    <n v="3.4"/>
    <x v="61"/>
    <x v="0"/>
  </r>
  <r>
    <d v="2017-04-10T00:00:00"/>
    <x v="2"/>
    <x v="10"/>
    <n v="4"/>
    <n v="778.23"/>
    <n v="194.56"/>
    <n v="4"/>
    <n v="4"/>
    <n v="19.75"/>
    <n v="0"/>
    <n v="3.75"/>
    <x v="36"/>
    <x v="0"/>
  </r>
  <r>
    <d v="2017-04-10T00:00:00"/>
    <x v="2"/>
    <x v="14"/>
    <n v="2"/>
    <n v="290.86"/>
    <n v="145.43"/>
    <n v="2"/>
    <n v="1"/>
    <n v="20"/>
    <n v="0"/>
    <n v="5"/>
    <x v="124"/>
    <x v="0"/>
  </r>
  <r>
    <d v="2017-04-10T00:00:00"/>
    <x v="2"/>
    <x v="15"/>
    <n v="6"/>
    <n v="414.14"/>
    <n v="69.02"/>
    <n v="5"/>
    <n v="6"/>
    <n v="23.4"/>
    <n v="0"/>
    <n v="4"/>
    <x v="62"/>
    <x v="0"/>
  </r>
  <r>
    <d v="2017-04-10T00:00:00"/>
    <x v="2"/>
    <x v="20"/>
    <n v="1"/>
    <n v="306.35000000000002"/>
    <n v="306.35000000000002"/>
    <n v="1"/>
    <n v="1"/>
    <n v="16"/>
    <n v="0"/>
    <n v="5"/>
    <x v="63"/>
    <x v="0"/>
  </r>
  <r>
    <d v="2017-04-10T00:00:00"/>
    <x v="2"/>
    <x v="1"/>
    <n v="9"/>
    <n v="1311.48"/>
    <n v="145.72"/>
    <n v="9"/>
    <n v="9"/>
    <n v="14"/>
    <n v="0"/>
    <n v="4.4000000000000004"/>
    <x v="8"/>
    <x v="0"/>
  </r>
  <r>
    <d v="2017-04-10T00:00:00"/>
    <x v="2"/>
    <x v="6"/>
    <n v="32"/>
    <n v="4187.8900000000003"/>
    <n v="130.87"/>
    <n v="30"/>
    <n v="32"/>
    <n v="12.16"/>
    <n v="3.1300000000000001E-2"/>
    <n v="3.76"/>
    <x v="9"/>
    <x v="0"/>
  </r>
  <r>
    <d v="2017-04-10T00:00:00"/>
    <x v="2"/>
    <x v="7"/>
    <n v="3"/>
    <n v="389.36"/>
    <n v="129.79"/>
    <n v="3"/>
    <n v="3"/>
    <n v="23"/>
    <n v="0"/>
    <n v="4.67"/>
    <x v="10"/>
    <x v="0"/>
  </r>
  <r>
    <d v="2017-04-10T00:00:00"/>
    <x v="2"/>
    <x v="22"/>
    <n v="1"/>
    <n v="44.83"/>
    <n v="44.83"/>
    <n v="1"/>
    <n v="1"/>
    <n v="11"/>
    <n v="0"/>
    <n v="3"/>
    <x v="93"/>
    <x v="0"/>
  </r>
  <r>
    <d v="2017-04-10T00:00:00"/>
    <x v="2"/>
    <x v="12"/>
    <n v="21"/>
    <n v="3951.15"/>
    <n v="188.15"/>
    <n v="20"/>
    <n v="21"/>
    <n v="13.5"/>
    <n v="0"/>
    <n v="3.96"/>
    <x v="37"/>
    <x v="0"/>
  </r>
  <r>
    <d v="2017-04-10T00:00:00"/>
    <x v="2"/>
    <x v="2"/>
    <n v="11"/>
    <n v="1906.21"/>
    <n v="173.29"/>
    <n v="10"/>
    <n v="11"/>
    <n v="19.54"/>
    <n v="0.23080000000000001"/>
    <n v="3.29"/>
    <x v="38"/>
    <x v="0"/>
  </r>
  <r>
    <d v="2017-04-10T00:00:00"/>
    <x v="2"/>
    <x v="13"/>
    <n v="3"/>
    <n v="993.6"/>
    <n v="331.2"/>
    <n v="3"/>
    <n v="3"/>
    <n v="52"/>
    <n v="0.66669999999999996"/>
    <n v="3"/>
    <x v="39"/>
    <x v="0"/>
  </r>
  <r>
    <d v="2017-04-10T00:00:00"/>
    <x v="2"/>
    <x v="3"/>
    <n v="122"/>
    <n v="16413.86"/>
    <n v="134.54"/>
    <n v="116"/>
    <n v="122"/>
    <n v="9.51"/>
    <n v="7.1400000000000005E-2"/>
    <n v="4.05"/>
    <x v="11"/>
    <x v="1"/>
  </r>
  <r>
    <d v="2017-04-10T00:00:00"/>
    <x v="2"/>
    <x v="21"/>
    <n v="1"/>
    <n v="52.78"/>
    <n v="52.78"/>
    <n v="1"/>
    <n v="1"/>
    <n v="25"/>
    <n v="0"/>
    <n v="5"/>
    <x v="160"/>
    <x v="0"/>
  </r>
  <r>
    <d v="2017-04-17T00:00:00"/>
    <x v="3"/>
    <x v="15"/>
    <n v="1"/>
    <n v="689.38"/>
    <n v="689.38"/>
    <n v="1"/>
    <n v="1"/>
    <n v="17"/>
    <n v="0"/>
    <n v="5"/>
    <x v="148"/>
    <x v="0"/>
  </r>
  <r>
    <d v="2017-04-17T00:00:00"/>
    <x v="9"/>
    <x v="11"/>
    <n v="1"/>
    <n v="26.28"/>
    <n v="26.28"/>
    <n v="1"/>
    <n v="1"/>
    <n v="8"/>
    <n v="0"/>
    <n v="4"/>
    <x v="98"/>
    <x v="1"/>
  </r>
  <r>
    <d v="2017-04-17T00:00:00"/>
    <x v="4"/>
    <x v="4"/>
    <n v="1"/>
    <n v="138.16999999999999"/>
    <n v="138.16999999999999"/>
    <n v="1"/>
    <n v="1"/>
    <n v="23"/>
    <n v="0"/>
    <n v="4"/>
    <x v="186"/>
    <x v="0"/>
  </r>
  <r>
    <d v="2017-04-17T00:00:00"/>
    <x v="4"/>
    <x v="5"/>
    <n v="1"/>
    <n v="248.61"/>
    <n v="248.61"/>
    <n v="1"/>
    <n v="1"/>
    <n v="18"/>
    <n v="0"/>
    <n v="4"/>
    <x v="219"/>
    <x v="0"/>
  </r>
  <r>
    <d v="2017-04-17T00:00:00"/>
    <x v="4"/>
    <x v="0"/>
    <n v="1"/>
    <n v="45.52"/>
    <n v="45.52"/>
    <n v="1"/>
    <n v="1"/>
    <n v="19"/>
    <n v="0"/>
    <n v="5"/>
    <x v="15"/>
    <x v="0"/>
  </r>
  <r>
    <d v="2017-04-17T00:00:00"/>
    <x v="4"/>
    <x v="19"/>
    <n v="1"/>
    <n v="58.95"/>
    <n v="58.95"/>
    <n v="1"/>
    <n v="1"/>
    <n v="10"/>
    <n v="0"/>
    <n v="5"/>
    <x v="220"/>
    <x v="0"/>
  </r>
  <r>
    <d v="2017-04-17T00:00:00"/>
    <x v="4"/>
    <x v="7"/>
    <n v="1"/>
    <n v="113"/>
    <n v="113"/>
    <n v="1"/>
    <n v="1"/>
    <n v="16"/>
    <n v="0"/>
    <n v="5"/>
    <x v="221"/>
    <x v="0"/>
  </r>
  <r>
    <d v="2017-04-17T00:00:00"/>
    <x v="4"/>
    <x v="12"/>
    <n v="2"/>
    <n v="310.26"/>
    <n v="155.13"/>
    <n v="2"/>
    <n v="2"/>
    <n v="16"/>
    <n v="0"/>
    <n v="5"/>
    <x v="197"/>
    <x v="0"/>
  </r>
  <r>
    <d v="2017-04-17T00:00:00"/>
    <x v="4"/>
    <x v="2"/>
    <n v="1"/>
    <n v="410.42"/>
    <n v="410.42"/>
    <n v="1"/>
    <n v="1"/>
    <n v="19"/>
    <n v="0"/>
    <n v="4"/>
    <x v="222"/>
    <x v="0"/>
  </r>
  <r>
    <d v="2017-04-17T00:00:00"/>
    <x v="4"/>
    <x v="3"/>
    <n v="1"/>
    <n v="155.4"/>
    <n v="155.4"/>
    <n v="1"/>
    <n v="1"/>
    <n v="12"/>
    <n v="0"/>
    <n v="2"/>
    <x v="18"/>
    <x v="0"/>
  </r>
  <r>
    <d v="2017-04-17T00:00:00"/>
    <x v="8"/>
    <x v="6"/>
    <n v="1"/>
    <n v="308.27999999999997"/>
    <n v="308.27999999999997"/>
    <n v="1"/>
    <n v="1"/>
    <n v="8"/>
    <n v="0"/>
    <n v="1"/>
    <x v="134"/>
    <x v="0"/>
  </r>
  <r>
    <d v="2017-04-17T00:00:00"/>
    <x v="8"/>
    <x v="3"/>
    <n v="1"/>
    <n v="155.66999999999999"/>
    <n v="155.66999999999999"/>
    <n v="0"/>
    <n v="1"/>
    <m/>
    <m/>
    <n v="1"/>
    <x v="67"/>
    <x v="0"/>
  </r>
  <r>
    <d v="2017-04-17T00:00:00"/>
    <x v="13"/>
    <x v="10"/>
    <n v="1"/>
    <n v="185.93"/>
    <n v="185.93"/>
    <n v="1"/>
    <n v="1"/>
    <n v="16"/>
    <n v="0"/>
    <n v="5"/>
    <x v="188"/>
    <x v="0"/>
  </r>
  <r>
    <d v="2017-04-17T00:00:00"/>
    <x v="13"/>
    <x v="12"/>
    <n v="1"/>
    <n v="30.76"/>
    <n v="30.76"/>
    <n v="1"/>
    <n v="1"/>
    <n v="12"/>
    <n v="0"/>
    <n v="5"/>
    <x v="189"/>
    <x v="0"/>
  </r>
  <r>
    <d v="2017-04-17T00:00:00"/>
    <x v="13"/>
    <x v="3"/>
    <n v="4"/>
    <n v="509.42"/>
    <n v="127.36"/>
    <n v="4"/>
    <n v="4"/>
    <n v="17.25"/>
    <n v="0"/>
    <n v="3.25"/>
    <x v="180"/>
    <x v="0"/>
  </r>
  <r>
    <d v="2017-04-17T00:00:00"/>
    <x v="5"/>
    <x v="4"/>
    <n v="1"/>
    <n v="158.31"/>
    <n v="158.31"/>
    <n v="0"/>
    <n v="1"/>
    <m/>
    <m/>
    <n v="1"/>
    <x v="41"/>
    <x v="0"/>
  </r>
  <r>
    <d v="2017-04-17T00:00:00"/>
    <x v="5"/>
    <x v="11"/>
    <n v="1"/>
    <n v="48.7"/>
    <n v="48.7"/>
    <n v="0"/>
    <n v="1"/>
    <m/>
    <m/>
    <n v="5"/>
    <x v="138"/>
    <x v="0"/>
  </r>
  <r>
    <d v="2017-04-17T00:00:00"/>
    <x v="5"/>
    <x v="5"/>
    <n v="3"/>
    <n v="804.6"/>
    <n v="268.2"/>
    <n v="3"/>
    <n v="3"/>
    <n v="16"/>
    <n v="0"/>
    <n v="4.67"/>
    <x v="42"/>
    <x v="0"/>
  </r>
  <r>
    <d v="2017-04-17T00:00:00"/>
    <x v="5"/>
    <x v="8"/>
    <n v="1"/>
    <n v="55.95"/>
    <n v="55.95"/>
    <n v="1"/>
    <n v="1"/>
    <n v="13"/>
    <n v="0"/>
    <n v="5"/>
    <x v="20"/>
    <x v="0"/>
  </r>
  <r>
    <d v="2017-04-17T00:00:00"/>
    <x v="5"/>
    <x v="0"/>
    <n v="9"/>
    <n v="1294.42"/>
    <n v="143.82"/>
    <n v="9"/>
    <n v="9"/>
    <n v="7.4"/>
    <n v="0"/>
    <n v="4.7"/>
    <x v="21"/>
    <x v="1"/>
  </r>
  <r>
    <d v="2017-04-17T00:00:00"/>
    <x v="5"/>
    <x v="18"/>
    <n v="1"/>
    <n v="47.09"/>
    <n v="47.09"/>
    <n v="1"/>
    <n v="1"/>
    <n v="16"/>
    <n v="0"/>
    <n v="5"/>
    <x v="140"/>
    <x v="0"/>
  </r>
  <r>
    <d v="2017-04-17T00:00:00"/>
    <x v="5"/>
    <x v="19"/>
    <n v="1"/>
    <n v="48.7"/>
    <n v="48.7"/>
    <n v="1"/>
    <n v="1"/>
    <n v="16"/>
    <n v="0"/>
    <n v="4"/>
    <x v="68"/>
    <x v="0"/>
  </r>
  <r>
    <d v="2017-04-17T00:00:00"/>
    <x v="5"/>
    <x v="10"/>
    <n v="1"/>
    <n v="64.739999999999995"/>
    <n v="64.739999999999995"/>
    <n v="1"/>
    <n v="1"/>
    <n v="13"/>
    <n v="0"/>
    <n v="5"/>
    <x v="69"/>
    <x v="0"/>
  </r>
  <r>
    <d v="2017-04-17T00:00:00"/>
    <x v="5"/>
    <x v="15"/>
    <n v="2"/>
    <n v="117.34"/>
    <n v="58.67"/>
    <n v="2"/>
    <n v="2"/>
    <n v="14.5"/>
    <n v="0"/>
    <n v="4.5"/>
    <x v="102"/>
    <x v="0"/>
  </r>
  <r>
    <d v="2017-04-17T00:00:00"/>
    <x v="5"/>
    <x v="1"/>
    <n v="1"/>
    <n v="77.16"/>
    <n v="77.16"/>
    <n v="1"/>
    <n v="1"/>
    <n v="12"/>
    <n v="0"/>
    <n v="3"/>
    <x v="22"/>
    <x v="0"/>
  </r>
  <r>
    <d v="2017-04-17T00:00:00"/>
    <x v="5"/>
    <x v="6"/>
    <n v="11"/>
    <n v="1360.03"/>
    <n v="123.64"/>
    <n v="11"/>
    <n v="11"/>
    <n v="11.27"/>
    <n v="0"/>
    <n v="4.45"/>
    <x v="23"/>
    <x v="0"/>
  </r>
  <r>
    <d v="2017-04-17T00:00:00"/>
    <x v="5"/>
    <x v="12"/>
    <n v="1"/>
    <n v="52.18"/>
    <n v="52.18"/>
    <n v="1"/>
    <n v="1"/>
    <n v="22"/>
    <n v="0"/>
    <n v="5"/>
    <x v="44"/>
    <x v="0"/>
  </r>
  <r>
    <d v="2017-04-17T00:00:00"/>
    <x v="5"/>
    <x v="2"/>
    <n v="3"/>
    <n v="299.02"/>
    <n v="99.67"/>
    <n v="3"/>
    <n v="3"/>
    <n v="19.670000000000002"/>
    <n v="0"/>
    <n v="4.33"/>
    <x v="45"/>
    <x v="0"/>
  </r>
  <r>
    <d v="2017-04-17T00:00:00"/>
    <x v="5"/>
    <x v="13"/>
    <n v="1"/>
    <n v="1148.8800000000001"/>
    <n v="1148.8800000000001"/>
    <n v="1"/>
    <n v="0"/>
    <n v="48"/>
    <n v="1"/>
    <m/>
    <x v="104"/>
    <x v="0"/>
  </r>
  <r>
    <d v="2017-04-17T00:00:00"/>
    <x v="5"/>
    <x v="3"/>
    <n v="15"/>
    <n v="1635.66"/>
    <n v="109.04"/>
    <n v="14"/>
    <n v="15"/>
    <n v="17.2"/>
    <n v="0.1333"/>
    <n v="3.38"/>
    <x v="24"/>
    <x v="0"/>
  </r>
  <r>
    <d v="2017-04-17T00:00:00"/>
    <x v="0"/>
    <x v="23"/>
    <n v="1"/>
    <n v="398.33"/>
    <n v="398.33"/>
    <n v="1"/>
    <n v="1"/>
    <n v="42"/>
    <n v="1"/>
    <n v="2"/>
    <x v="107"/>
    <x v="0"/>
  </r>
  <r>
    <d v="2017-04-17T00:00:00"/>
    <x v="0"/>
    <x v="4"/>
    <n v="2"/>
    <n v="514.17999999999995"/>
    <n v="257.08999999999997"/>
    <n v="2"/>
    <n v="2"/>
    <n v="33"/>
    <n v="0.5"/>
    <n v="4.5"/>
    <x v="25"/>
    <x v="0"/>
  </r>
  <r>
    <d v="2017-04-17T00:00:00"/>
    <x v="0"/>
    <x v="11"/>
    <n v="1"/>
    <n v="139.6"/>
    <n v="139.6"/>
    <n v="1"/>
    <n v="1"/>
    <n v="23"/>
    <n v="0"/>
    <n v="3"/>
    <x v="72"/>
    <x v="0"/>
  </r>
  <r>
    <d v="2017-04-17T00:00:00"/>
    <x v="0"/>
    <x v="9"/>
    <n v="3"/>
    <n v="161.55000000000001"/>
    <n v="53.85"/>
    <n v="3"/>
    <n v="3"/>
    <n v="16.670000000000002"/>
    <n v="0"/>
    <n v="3.67"/>
    <x v="26"/>
    <x v="0"/>
  </r>
  <r>
    <d v="2017-04-17T00:00:00"/>
    <x v="0"/>
    <x v="17"/>
    <n v="2"/>
    <n v="452.66"/>
    <n v="226.33"/>
    <n v="2"/>
    <n v="2"/>
    <n v="24"/>
    <n v="0"/>
    <n v="5"/>
    <x v="192"/>
    <x v="0"/>
  </r>
  <r>
    <d v="2017-04-17T00:00:00"/>
    <x v="0"/>
    <x v="0"/>
    <n v="6"/>
    <n v="1999.78"/>
    <n v="333.3"/>
    <n v="6"/>
    <n v="6"/>
    <n v="16.71"/>
    <n v="0.1429"/>
    <n v="4.43"/>
    <x v="0"/>
    <x v="0"/>
  </r>
  <r>
    <d v="2017-04-17T00:00:00"/>
    <x v="0"/>
    <x v="19"/>
    <n v="2"/>
    <n v="534.73"/>
    <n v="267.37"/>
    <n v="1"/>
    <n v="2"/>
    <n v="19"/>
    <n v="0"/>
    <n v="2.5"/>
    <x v="73"/>
    <x v="0"/>
  </r>
  <r>
    <d v="2017-04-17T00:00:00"/>
    <x v="0"/>
    <x v="10"/>
    <n v="2"/>
    <n v="1120.83"/>
    <n v="560.41999999999996"/>
    <n v="2"/>
    <n v="2"/>
    <n v="18"/>
    <n v="0"/>
    <n v="5"/>
    <x v="27"/>
    <x v="0"/>
  </r>
  <r>
    <d v="2017-04-17T00:00:00"/>
    <x v="0"/>
    <x v="14"/>
    <n v="1"/>
    <n v="384.04"/>
    <n v="384.04"/>
    <n v="1"/>
    <n v="1"/>
    <n v="31"/>
    <n v="0"/>
    <n v="4"/>
    <x v="110"/>
    <x v="0"/>
  </r>
  <r>
    <d v="2017-04-17T00:00:00"/>
    <x v="0"/>
    <x v="1"/>
    <n v="2"/>
    <n v="244.03"/>
    <n v="122.02"/>
    <n v="2"/>
    <n v="2"/>
    <n v="15"/>
    <n v="0"/>
    <n v="3.5"/>
    <x v="1"/>
    <x v="1"/>
  </r>
  <r>
    <d v="2017-04-17T00:00:00"/>
    <x v="0"/>
    <x v="6"/>
    <n v="7"/>
    <n v="1939.18"/>
    <n v="277.02999999999997"/>
    <n v="7"/>
    <n v="7"/>
    <n v="17.14"/>
    <n v="0.1429"/>
    <n v="4.1399999999999997"/>
    <x v="28"/>
    <x v="0"/>
  </r>
  <r>
    <d v="2017-04-17T00:00:00"/>
    <x v="0"/>
    <x v="12"/>
    <n v="4"/>
    <n v="397.24"/>
    <n v="99.31"/>
    <n v="4"/>
    <n v="4"/>
    <n v="11.5"/>
    <n v="0"/>
    <n v="5"/>
    <x v="49"/>
    <x v="0"/>
  </r>
  <r>
    <d v="2017-04-17T00:00:00"/>
    <x v="0"/>
    <x v="2"/>
    <n v="3"/>
    <n v="478.8"/>
    <n v="159.6"/>
    <n v="3"/>
    <n v="3"/>
    <n v="15"/>
    <n v="0"/>
    <n v="5"/>
    <x v="2"/>
    <x v="0"/>
  </r>
  <r>
    <d v="2017-04-17T00:00:00"/>
    <x v="0"/>
    <x v="3"/>
    <n v="18"/>
    <n v="3108.27"/>
    <n v="172.68"/>
    <n v="17"/>
    <n v="17"/>
    <n v="15.05"/>
    <n v="0.15790000000000001"/>
    <n v="3.74"/>
    <x v="3"/>
    <x v="0"/>
  </r>
  <r>
    <d v="2017-04-17T00:00:00"/>
    <x v="1"/>
    <x v="4"/>
    <n v="2"/>
    <n v="981.21"/>
    <n v="490.61"/>
    <n v="2"/>
    <n v="2"/>
    <n v="21"/>
    <n v="0"/>
    <n v="3.67"/>
    <x v="76"/>
    <x v="0"/>
  </r>
  <r>
    <d v="2017-04-17T00:00:00"/>
    <x v="1"/>
    <x v="5"/>
    <n v="1"/>
    <n v="72.48"/>
    <n v="72.48"/>
    <n v="1"/>
    <n v="1"/>
    <n v="30"/>
    <n v="1"/>
    <n v="2"/>
    <x v="143"/>
    <x v="0"/>
  </r>
  <r>
    <d v="2017-04-17T00:00:00"/>
    <x v="1"/>
    <x v="8"/>
    <n v="3"/>
    <n v="411.58"/>
    <n v="137.19"/>
    <n v="2"/>
    <n v="3"/>
    <n v="13"/>
    <n v="0"/>
    <n v="4.75"/>
    <x v="50"/>
    <x v="0"/>
  </r>
  <r>
    <d v="2017-04-17T00:00:00"/>
    <x v="1"/>
    <x v="0"/>
    <n v="6"/>
    <n v="2078.5300000000002"/>
    <n v="346.42"/>
    <n v="5"/>
    <n v="6"/>
    <n v="15"/>
    <n v="0"/>
    <n v="3"/>
    <x v="4"/>
    <x v="0"/>
  </r>
  <r>
    <d v="2017-04-17T00:00:00"/>
    <x v="1"/>
    <x v="6"/>
    <n v="3"/>
    <n v="785.65"/>
    <n v="261.88"/>
    <n v="3"/>
    <n v="3"/>
    <n v="7"/>
    <n v="0"/>
    <n v="4.33"/>
    <x v="51"/>
    <x v="1"/>
  </r>
  <r>
    <d v="2017-04-17T00:00:00"/>
    <x v="1"/>
    <x v="3"/>
    <n v="8"/>
    <n v="2541.5100000000002"/>
    <n v="317.69"/>
    <n v="8"/>
    <n v="8"/>
    <n v="13.67"/>
    <n v="0"/>
    <n v="4.4400000000000004"/>
    <x v="53"/>
    <x v="0"/>
  </r>
  <r>
    <d v="2017-04-17T00:00:00"/>
    <x v="1"/>
    <x v="21"/>
    <n v="1"/>
    <n v="468.8"/>
    <n v="468.8"/>
    <n v="1"/>
    <n v="1"/>
    <n v="29"/>
    <n v="1"/>
    <n v="5"/>
    <x v="82"/>
    <x v="0"/>
  </r>
  <r>
    <d v="2017-04-17T00:00:00"/>
    <x v="6"/>
    <x v="0"/>
    <n v="1"/>
    <n v="65.7"/>
    <n v="65.7"/>
    <n v="1"/>
    <n v="1"/>
    <n v="13"/>
    <n v="0"/>
    <n v="4"/>
    <x v="84"/>
    <x v="0"/>
  </r>
  <r>
    <d v="2017-04-17T00:00:00"/>
    <x v="6"/>
    <x v="12"/>
    <n v="1"/>
    <n v="202.62"/>
    <n v="202.62"/>
    <n v="1"/>
    <n v="1"/>
    <n v="15"/>
    <n v="0"/>
    <n v="5"/>
    <x v="118"/>
    <x v="1"/>
  </r>
  <r>
    <d v="2017-04-17T00:00:00"/>
    <x v="6"/>
    <x v="2"/>
    <n v="4"/>
    <n v="312.22000000000003"/>
    <n v="78.06"/>
    <n v="4"/>
    <n v="4"/>
    <n v="9"/>
    <n v="0"/>
    <n v="4.8"/>
    <x v="30"/>
    <x v="0"/>
  </r>
  <r>
    <d v="2017-04-17T00:00:00"/>
    <x v="6"/>
    <x v="3"/>
    <n v="6"/>
    <n v="852.21"/>
    <n v="142.04"/>
    <n v="6"/>
    <n v="6"/>
    <n v="12.67"/>
    <n v="0"/>
    <n v="4.33"/>
    <x v="54"/>
    <x v="0"/>
  </r>
  <r>
    <d v="2017-04-17T00:00:00"/>
    <x v="7"/>
    <x v="23"/>
    <n v="2"/>
    <n v="373.65"/>
    <n v="186.83"/>
    <n v="2"/>
    <n v="2"/>
    <n v="23.5"/>
    <n v="0"/>
    <n v="4.5"/>
    <x v="145"/>
    <x v="0"/>
  </r>
  <r>
    <d v="2017-04-17T00:00:00"/>
    <x v="7"/>
    <x v="11"/>
    <n v="1"/>
    <n v="67.540000000000006"/>
    <n v="67.540000000000006"/>
    <n v="1"/>
    <n v="1"/>
    <n v="27"/>
    <n v="0"/>
    <n v="5"/>
    <x v="167"/>
    <x v="0"/>
  </r>
  <r>
    <d v="2017-04-17T00:00:00"/>
    <x v="7"/>
    <x v="0"/>
    <n v="5"/>
    <n v="542.37"/>
    <n v="108.47"/>
    <n v="5"/>
    <n v="5"/>
    <n v="12.5"/>
    <n v="0"/>
    <n v="5"/>
    <x v="31"/>
    <x v="0"/>
  </r>
  <r>
    <d v="2017-04-17T00:00:00"/>
    <x v="7"/>
    <x v="18"/>
    <n v="1"/>
    <n v="142.61000000000001"/>
    <n v="142.61000000000001"/>
    <n v="1"/>
    <n v="1"/>
    <n v="18"/>
    <n v="0"/>
    <n v="5"/>
    <x v="196"/>
    <x v="0"/>
  </r>
  <r>
    <d v="2017-04-17T00:00:00"/>
    <x v="7"/>
    <x v="14"/>
    <n v="1"/>
    <n v="154.72"/>
    <n v="154.72"/>
    <n v="1"/>
    <n v="1"/>
    <n v="22"/>
    <n v="0"/>
    <n v="3"/>
    <x v="119"/>
    <x v="0"/>
  </r>
  <r>
    <d v="2017-04-17T00:00:00"/>
    <x v="7"/>
    <x v="15"/>
    <n v="1"/>
    <n v="49.83"/>
    <n v="49.83"/>
    <n v="1"/>
    <n v="1"/>
    <n v="30"/>
    <n v="0"/>
    <n v="5"/>
    <x v="174"/>
    <x v="0"/>
  </r>
  <r>
    <d v="2017-04-17T00:00:00"/>
    <x v="7"/>
    <x v="1"/>
    <n v="4"/>
    <n v="742.06"/>
    <n v="185.52"/>
    <n v="4"/>
    <n v="4"/>
    <n v="14"/>
    <n v="0"/>
    <n v="4.75"/>
    <x v="120"/>
    <x v="0"/>
  </r>
  <r>
    <d v="2017-04-17T00:00:00"/>
    <x v="7"/>
    <x v="6"/>
    <n v="6"/>
    <n v="1026.19"/>
    <n v="171.03"/>
    <n v="6"/>
    <n v="5"/>
    <n v="13.29"/>
    <n v="0"/>
    <n v="4.83"/>
    <x v="56"/>
    <x v="0"/>
  </r>
  <r>
    <d v="2017-04-17T00:00:00"/>
    <x v="7"/>
    <x v="12"/>
    <n v="3"/>
    <n v="565.34"/>
    <n v="188.45"/>
    <n v="2"/>
    <n v="3"/>
    <n v="12.5"/>
    <n v="0"/>
    <n v="3.33"/>
    <x v="121"/>
    <x v="0"/>
  </r>
  <r>
    <d v="2017-04-17T00:00:00"/>
    <x v="7"/>
    <x v="2"/>
    <n v="1"/>
    <n v="187.24"/>
    <n v="187.24"/>
    <n v="1"/>
    <n v="1"/>
    <n v="12"/>
    <n v="0"/>
    <n v="5"/>
    <x v="32"/>
    <x v="1"/>
  </r>
  <r>
    <d v="2017-04-17T00:00:00"/>
    <x v="7"/>
    <x v="3"/>
    <n v="8"/>
    <n v="1813.37"/>
    <n v="226.67"/>
    <n v="8"/>
    <n v="8"/>
    <n v="15.46"/>
    <n v="7.6899999999999996E-2"/>
    <n v="3.23"/>
    <x v="33"/>
    <x v="0"/>
  </r>
  <r>
    <d v="2017-04-17T00:00:00"/>
    <x v="2"/>
    <x v="16"/>
    <n v="3"/>
    <n v="792.29"/>
    <n v="264.10000000000002"/>
    <n v="3"/>
    <n v="3"/>
    <n v="21.33"/>
    <n v="0"/>
    <n v="4.33"/>
    <x v="57"/>
    <x v="0"/>
  </r>
  <r>
    <d v="2017-04-17T00:00:00"/>
    <x v="2"/>
    <x v="23"/>
    <n v="4"/>
    <n v="488.82"/>
    <n v="122.21"/>
    <n v="3"/>
    <n v="4"/>
    <n v="22.67"/>
    <n v="0"/>
    <n v="2"/>
    <x v="92"/>
    <x v="0"/>
  </r>
  <r>
    <d v="2017-04-17T00:00:00"/>
    <x v="2"/>
    <x v="25"/>
    <n v="3"/>
    <n v="309.10000000000002"/>
    <n v="103.03"/>
    <n v="3"/>
    <n v="3"/>
    <n v="18"/>
    <n v="0"/>
    <n v="5"/>
    <x v="123"/>
    <x v="0"/>
  </r>
  <r>
    <d v="2017-04-17T00:00:00"/>
    <x v="2"/>
    <x v="4"/>
    <n v="12"/>
    <n v="1254.1400000000001"/>
    <n v="104.51"/>
    <n v="10"/>
    <n v="11"/>
    <n v="19.91"/>
    <n v="0"/>
    <n v="3.25"/>
    <x v="5"/>
    <x v="0"/>
  </r>
  <r>
    <d v="2017-04-17T00:00:00"/>
    <x v="2"/>
    <x v="11"/>
    <n v="5"/>
    <n v="681.64"/>
    <n v="136.33000000000001"/>
    <n v="5"/>
    <n v="5"/>
    <n v="22"/>
    <n v="0"/>
    <n v="4.4000000000000004"/>
    <x v="34"/>
    <x v="0"/>
  </r>
  <r>
    <d v="2017-04-17T00:00:00"/>
    <x v="2"/>
    <x v="9"/>
    <n v="5"/>
    <n v="4404.82"/>
    <n v="880.96"/>
    <n v="5"/>
    <n v="5"/>
    <n v="14.2"/>
    <n v="0"/>
    <n v="2.2000000000000002"/>
    <x v="35"/>
    <x v="0"/>
  </r>
  <r>
    <d v="2017-04-17T00:00:00"/>
    <x v="2"/>
    <x v="5"/>
    <n v="9"/>
    <n v="1082.17"/>
    <n v="120.24"/>
    <n v="9"/>
    <n v="9"/>
    <n v="15.11"/>
    <n v="0"/>
    <n v="4.1100000000000003"/>
    <x v="6"/>
    <x v="0"/>
  </r>
  <r>
    <d v="2017-04-17T00:00:00"/>
    <x v="2"/>
    <x v="8"/>
    <n v="9"/>
    <n v="1519.52"/>
    <n v="168.84"/>
    <n v="9"/>
    <n v="9"/>
    <n v="18.7"/>
    <n v="0.1"/>
    <n v="3.1"/>
    <x v="58"/>
    <x v="0"/>
  </r>
  <r>
    <d v="2017-04-17T00:00:00"/>
    <x v="2"/>
    <x v="17"/>
    <n v="4"/>
    <n v="735.81"/>
    <n v="183.95"/>
    <n v="4"/>
    <n v="4"/>
    <n v="19.8"/>
    <n v="0"/>
    <n v="3.8"/>
    <x v="59"/>
    <x v="0"/>
  </r>
  <r>
    <d v="2017-04-17T00:00:00"/>
    <x v="2"/>
    <x v="0"/>
    <n v="34"/>
    <n v="4899.68"/>
    <n v="144.11000000000001"/>
    <n v="33"/>
    <n v="34"/>
    <n v="12.89"/>
    <n v="8.3299999999999999E-2"/>
    <n v="4"/>
    <x v="7"/>
    <x v="0"/>
  </r>
  <r>
    <d v="2017-04-17T00:00:00"/>
    <x v="2"/>
    <x v="18"/>
    <n v="3"/>
    <n v="487.58"/>
    <n v="162.53"/>
    <n v="3"/>
    <n v="3"/>
    <n v="14.25"/>
    <n v="0"/>
    <n v="5"/>
    <x v="60"/>
    <x v="0"/>
  </r>
  <r>
    <d v="2017-04-17T00:00:00"/>
    <x v="2"/>
    <x v="19"/>
    <n v="2"/>
    <n v="298.14999999999998"/>
    <n v="149.08000000000001"/>
    <n v="2"/>
    <n v="2"/>
    <n v="20"/>
    <n v="0"/>
    <n v="4.33"/>
    <x v="61"/>
    <x v="0"/>
  </r>
  <r>
    <d v="2017-04-17T00:00:00"/>
    <x v="2"/>
    <x v="10"/>
    <n v="7"/>
    <n v="974.15"/>
    <n v="139.16"/>
    <n v="7"/>
    <n v="7"/>
    <n v="18.71"/>
    <n v="0"/>
    <n v="4.29"/>
    <x v="36"/>
    <x v="0"/>
  </r>
  <r>
    <d v="2017-04-17T00:00:00"/>
    <x v="2"/>
    <x v="14"/>
    <n v="3"/>
    <n v="348.77"/>
    <n v="116.26"/>
    <n v="3"/>
    <n v="3"/>
    <n v="23.33"/>
    <n v="0"/>
    <n v="4"/>
    <x v="124"/>
    <x v="0"/>
  </r>
  <r>
    <d v="2017-04-17T00:00:00"/>
    <x v="2"/>
    <x v="15"/>
    <n v="3"/>
    <n v="244.41"/>
    <n v="81.47"/>
    <n v="2"/>
    <n v="3"/>
    <n v="26.5"/>
    <n v="0.5"/>
    <n v="2"/>
    <x v="62"/>
    <x v="0"/>
  </r>
  <r>
    <d v="2017-04-17T00:00:00"/>
    <x v="2"/>
    <x v="20"/>
    <n v="3"/>
    <n v="457.32"/>
    <n v="152.44"/>
    <n v="3"/>
    <n v="3"/>
    <n v="13"/>
    <n v="0"/>
    <n v="4.67"/>
    <x v="63"/>
    <x v="0"/>
  </r>
  <r>
    <d v="2017-04-17T00:00:00"/>
    <x v="2"/>
    <x v="1"/>
    <n v="26"/>
    <n v="4258.76"/>
    <n v="163.80000000000001"/>
    <n v="26"/>
    <n v="26"/>
    <n v="15.97"/>
    <n v="3.1300000000000001E-2"/>
    <n v="3.47"/>
    <x v="8"/>
    <x v="0"/>
  </r>
  <r>
    <d v="2017-04-17T00:00:00"/>
    <x v="2"/>
    <x v="6"/>
    <n v="59"/>
    <n v="8731.2199999999993"/>
    <n v="147.99"/>
    <n v="58"/>
    <n v="58"/>
    <n v="17.11"/>
    <n v="7.5800000000000006E-2"/>
    <n v="4.08"/>
    <x v="9"/>
    <x v="0"/>
  </r>
  <r>
    <d v="2017-04-17T00:00:00"/>
    <x v="2"/>
    <x v="7"/>
    <n v="1"/>
    <n v="279.2"/>
    <n v="279.2"/>
    <n v="1"/>
    <n v="1"/>
    <n v="19"/>
    <n v="0"/>
    <n v="5"/>
    <x v="10"/>
    <x v="0"/>
  </r>
  <r>
    <d v="2017-04-17T00:00:00"/>
    <x v="2"/>
    <x v="22"/>
    <n v="1"/>
    <n v="150.36000000000001"/>
    <n v="150.36000000000001"/>
    <n v="0"/>
    <n v="1"/>
    <m/>
    <m/>
    <n v="2"/>
    <x v="93"/>
    <x v="0"/>
  </r>
  <r>
    <d v="2017-04-17T00:00:00"/>
    <x v="2"/>
    <x v="12"/>
    <n v="22"/>
    <n v="3920.77"/>
    <n v="178.22"/>
    <n v="21"/>
    <n v="22"/>
    <n v="15.17"/>
    <n v="4.3499999999999997E-2"/>
    <n v="3.84"/>
    <x v="37"/>
    <x v="0"/>
  </r>
  <r>
    <d v="2017-04-17T00:00:00"/>
    <x v="2"/>
    <x v="2"/>
    <n v="16"/>
    <n v="2229.58"/>
    <n v="139.35"/>
    <n v="15"/>
    <n v="16"/>
    <n v="16.760000000000002"/>
    <n v="0.1176"/>
    <n v="3.75"/>
    <x v="38"/>
    <x v="0"/>
  </r>
  <r>
    <d v="2017-04-17T00:00:00"/>
    <x v="2"/>
    <x v="13"/>
    <n v="2"/>
    <n v="303.60000000000002"/>
    <n v="151.80000000000001"/>
    <n v="2"/>
    <n v="2"/>
    <n v="28.5"/>
    <n v="0.5"/>
    <n v="4.5"/>
    <x v="39"/>
    <x v="0"/>
  </r>
  <r>
    <d v="2017-04-17T00:00:00"/>
    <x v="2"/>
    <x v="3"/>
    <n v="135"/>
    <n v="24240.2"/>
    <n v="179.56"/>
    <n v="132"/>
    <n v="134"/>
    <n v="14.48"/>
    <n v="0.13250000000000001"/>
    <n v="3.8"/>
    <x v="11"/>
    <x v="1"/>
  </r>
  <r>
    <d v="2017-04-17T00:00:00"/>
    <x v="2"/>
    <x v="21"/>
    <n v="3"/>
    <n v="518.23"/>
    <n v="172.74"/>
    <n v="3"/>
    <n v="3"/>
    <n v="17.25"/>
    <n v="0"/>
    <n v="4.25"/>
    <x v="160"/>
    <x v="0"/>
  </r>
  <r>
    <d v="2017-04-24T00:00:00"/>
    <x v="3"/>
    <x v="4"/>
    <n v="1"/>
    <n v="94.18"/>
    <n v="94.18"/>
    <n v="1"/>
    <n v="1"/>
    <n v="22"/>
    <n v="1"/>
    <n v="1"/>
    <x v="96"/>
    <x v="1"/>
  </r>
  <r>
    <d v="2017-04-24T00:00:00"/>
    <x v="4"/>
    <x v="17"/>
    <n v="1"/>
    <n v="53.8"/>
    <n v="53.8"/>
    <n v="1"/>
    <n v="1"/>
    <n v="15"/>
    <n v="0"/>
    <n v="5"/>
    <x v="223"/>
    <x v="0"/>
  </r>
  <r>
    <d v="2017-04-24T00:00:00"/>
    <x v="4"/>
    <x v="3"/>
    <n v="1"/>
    <n v="135.53"/>
    <n v="135.53"/>
    <n v="0"/>
    <n v="1"/>
    <m/>
    <m/>
    <n v="5"/>
    <x v="18"/>
    <x v="0"/>
  </r>
  <r>
    <d v="2017-04-24T00:00:00"/>
    <x v="8"/>
    <x v="1"/>
    <n v="1"/>
    <n v="142.47999999999999"/>
    <n v="142.47999999999999"/>
    <n v="1"/>
    <n v="1"/>
    <n v="9"/>
    <n v="0"/>
    <n v="5"/>
    <x v="218"/>
    <x v="0"/>
  </r>
  <r>
    <d v="2017-04-24T00:00:00"/>
    <x v="8"/>
    <x v="3"/>
    <n v="3"/>
    <n v="472.37"/>
    <n v="157.46"/>
    <n v="3"/>
    <n v="3"/>
    <n v="13.67"/>
    <n v="0"/>
    <n v="4.33"/>
    <x v="67"/>
    <x v="0"/>
  </r>
  <r>
    <d v="2017-04-24T00:00:00"/>
    <x v="13"/>
    <x v="0"/>
    <n v="1"/>
    <n v="80.48"/>
    <n v="80.48"/>
    <n v="1"/>
    <n v="1"/>
    <n v="12"/>
    <n v="0"/>
    <n v="5"/>
    <x v="198"/>
    <x v="0"/>
  </r>
  <r>
    <d v="2017-04-24T00:00:00"/>
    <x v="13"/>
    <x v="15"/>
    <n v="1"/>
    <n v="80.77"/>
    <n v="80.77"/>
    <n v="1"/>
    <n v="1"/>
    <n v="25"/>
    <n v="0"/>
    <n v="5"/>
    <x v="135"/>
    <x v="0"/>
  </r>
  <r>
    <d v="2017-04-24T00:00:00"/>
    <x v="13"/>
    <x v="6"/>
    <n v="2"/>
    <n v="365.82"/>
    <n v="182.91"/>
    <n v="2"/>
    <n v="2"/>
    <n v="13.5"/>
    <n v="0"/>
    <n v="4.5"/>
    <x v="199"/>
    <x v="0"/>
  </r>
  <r>
    <d v="2017-04-24T00:00:00"/>
    <x v="5"/>
    <x v="4"/>
    <n v="7"/>
    <n v="1297.69"/>
    <n v="185.38"/>
    <n v="7"/>
    <n v="6"/>
    <n v="54.86"/>
    <n v="0.28570000000000001"/>
    <n v="4"/>
    <x v="41"/>
    <x v="0"/>
  </r>
  <r>
    <d v="2017-04-24T00:00:00"/>
    <x v="5"/>
    <x v="9"/>
    <n v="2"/>
    <n v="358.02"/>
    <n v="179.01"/>
    <n v="2"/>
    <n v="2"/>
    <n v="9"/>
    <n v="0"/>
    <n v="5"/>
    <x v="19"/>
    <x v="0"/>
  </r>
  <r>
    <d v="2017-04-24T00:00:00"/>
    <x v="5"/>
    <x v="5"/>
    <n v="2"/>
    <n v="204.76"/>
    <n v="102.38"/>
    <n v="2"/>
    <n v="2"/>
    <n v="14"/>
    <n v="0"/>
    <n v="3"/>
    <x v="42"/>
    <x v="0"/>
  </r>
  <r>
    <d v="2017-04-24T00:00:00"/>
    <x v="5"/>
    <x v="17"/>
    <n v="2"/>
    <n v="506.99"/>
    <n v="253.5"/>
    <n v="2"/>
    <n v="2"/>
    <n v="27.5"/>
    <n v="0"/>
    <n v="5"/>
    <x v="139"/>
    <x v="0"/>
  </r>
  <r>
    <d v="2017-04-24T00:00:00"/>
    <x v="5"/>
    <x v="0"/>
    <n v="14"/>
    <n v="1821.99"/>
    <n v="130.13999999999999"/>
    <n v="14"/>
    <n v="14"/>
    <n v="10.67"/>
    <n v="0"/>
    <n v="4.7300000000000004"/>
    <x v="21"/>
    <x v="1"/>
  </r>
  <r>
    <d v="2017-04-24T00:00:00"/>
    <x v="5"/>
    <x v="18"/>
    <n v="1"/>
    <n v="224.21"/>
    <n v="224.21"/>
    <n v="1"/>
    <n v="1"/>
    <n v="8"/>
    <n v="0"/>
    <n v="5"/>
    <x v="140"/>
    <x v="0"/>
  </r>
  <r>
    <d v="2017-04-24T00:00:00"/>
    <x v="5"/>
    <x v="14"/>
    <n v="2"/>
    <n v="187.13"/>
    <n v="93.57"/>
    <n v="2"/>
    <n v="2"/>
    <n v="19.329999999999998"/>
    <n v="0"/>
    <n v="4.33"/>
    <x v="43"/>
    <x v="0"/>
  </r>
  <r>
    <d v="2017-04-24T00:00:00"/>
    <x v="5"/>
    <x v="15"/>
    <n v="1"/>
    <n v="77.209999999999994"/>
    <n v="77.209999999999994"/>
    <n v="0"/>
    <n v="1"/>
    <m/>
    <m/>
    <n v="2"/>
    <x v="102"/>
    <x v="0"/>
  </r>
  <r>
    <d v="2017-04-24T00:00:00"/>
    <x v="5"/>
    <x v="20"/>
    <n v="1"/>
    <n v="145.03"/>
    <n v="145.03"/>
    <n v="1"/>
    <n v="1"/>
    <n v="11"/>
    <n v="0"/>
    <n v="5"/>
    <x v="150"/>
    <x v="0"/>
  </r>
  <r>
    <d v="2017-04-24T00:00:00"/>
    <x v="5"/>
    <x v="1"/>
    <n v="3"/>
    <n v="1677.81"/>
    <n v="559.27"/>
    <n v="3"/>
    <n v="3"/>
    <n v="14.25"/>
    <n v="0"/>
    <n v="4"/>
    <x v="22"/>
    <x v="0"/>
  </r>
  <r>
    <d v="2017-04-24T00:00:00"/>
    <x v="5"/>
    <x v="6"/>
    <n v="7"/>
    <n v="676.78"/>
    <n v="96.68"/>
    <n v="6"/>
    <n v="7"/>
    <n v="16.13"/>
    <n v="0"/>
    <n v="4.22"/>
    <x v="23"/>
    <x v="0"/>
  </r>
  <r>
    <d v="2017-04-24T00:00:00"/>
    <x v="5"/>
    <x v="7"/>
    <n v="1"/>
    <n v="144.79"/>
    <n v="144.79"/>
    <n v="1"/>
    <n v="1"/>
    <n v="19"/>
    <n v="0"/>
    <n v="4"/>
    <x v="151"/>
    <x v="0"/>
  </r>
  <r>
    <d v="2017-04-24T00:00:00"/>
    <x v="5"/>
    <x v="12"/>
    <n v="4"/>
    <n v="233.39"/>
    <n v="58.35"/>
    <n v="4"/>
    <n v="4"/>
    <n v="12.75"/>
    <n v="0"/>
    <n v="3.5"/>
    <x v="44"/>
    <x v="0"/>
  </r>
  <r>
    <d v="2017-04-24T00:00:00"/>
    <x v="5"/>
    <x v="2"/>
    <n v="4"/>
    <n v="372.97"/>
    <n v="93.24"/>
    <n v="4"/>
    <n v="4"/>
    <n v="13"/>
    <n v="0"/>
    <n v="4.5"/>
    <x v="45"/>
    <x v="0"/>
  </r>
  <r>
    <d v="2017-04-24T00:00:00"/>
    <x v="5"/>
    <x v="3"/>
    <n v="26"/>
    <n v="3133.3"/>
    <n v="120.51"/>
    <n v="26"/>
    <n v="26"/>
    <n v="13.19"/>
    <n v="8.1100000000000005E-2"/>
    <n v="4.03"/>
    <x v="24"/>
    <x v="0"/>
  </r>
  <r>
    <d v="2017-04-24T00:00:00"/>
    <x v="5"/>
    <x v="21"/>
    <n v="2"/>
    <n v="483.41"/>
    <n v="241.71"/>
    <n v="1"/>
    <n v="2"/>
    <n v="21"/>
    <n v="0"/>
    <n v="3"/>
    <x v="171"/>
    <x v="0"/>
  </r>
  <r>
    <d v="2017-04-24T00:00:00"/>
    <x v="10"/>
    <x v="9"/>
    <n v="2"/>
    <n v="365.88"/>
    <n v="182.94"/>
    <n v="2"/>
    <n v="2"/>
    <n v="10.5"/>
    <n v="0"/>
    <n v="4"/>
    <x v="224"/>
    <x v="0"/>
  </r>
  <r>
    <d v="2017-04-24T00:00:00"/>
    <x v="10"/>
    <x v="1"/>
    <n v="1"/>
    <n v="182.94"/>
    <n v="182.94"/>
    <n v="1"/>
    <n v="1"/>
    <n v="9"/>
    <n v="0"/>
    <n v="3"/>
    <x v="225"/>
    <x v="0"/>
  </r>
  <r>
    <d v="2017-04-24T00:00:00"/>
    <x v="10"/>
    <x v="6"/>
    <n v="1"/>
    <n v="182.94"/>
    <n v="182.94"/>
    <n v="1"/>
    <n v="1"/>
    <n v="15"/>
    <n v="0"/>
    <n v="4"/>
    <x v="172"/>
    <x v="0"/>
  </r>
  <r>
    <d v="2017-04-24T00:00:00"/>
    <x v="0"/>
    <x v="23"/>
    <n v="1"/>
    <n v="76.510000000000005"/>
    <n v="76.510000000000005"/>
    <n v="0"/>
    <n v="1"/>
    <m/>
    <m/>
    <n v="1"/>
    <x v="107"/>
    <x v="0"/>
  </r>
  <r>
    <d v="2017-04-24T00:00:00"/>
    <x v="0"/>
    <x v="4"/>
    <n v="2"/>
    <n v="209.4"/>
    <n v="104.7"/>
    <n v="2"/>
    <n v="2"/>
    <n v="14.5"/>
    <n v="0"/>
    <n v="5"/>
    <x v="25"/>
    <x v="0"/>
  </r>
  <r>
    <d v="2017-04-24T00:00:00"/>
    <x v="0"/>
    <x v="11"/>
    <n v="1"/>
    <n v="398.85"/>
    <n v="398.85"/>
    <n v="1"/>
    <n v="1"/>
    <n v="17"/>
    <n v="0"/>
    <n v="5"/>
    <x v="72"/>
    <x v="0"/>
  </r>
  <r>
    <d v="2017-04-24T00:00:00"/>
    <x v="0"/>
    <x v="5"/>
    <n v="1"/>
    <n v="72.98"/>
    <n v="72.98"/>
    <n v="1"/>
    <n v="1"/>
    <n v="12"/>
    <n v="0"/>
    <n v="4"/>
    <x v="46"/>
    <x v="0"/>
  </r>
  <r>
    <d v="2017-04-24T00:00:00"/>
    <x v="0"/>
    <x v="8"/>
    <n v="1"/>
    <n v="1023.95"/>
    <n v="1023.95"/>
    <n v="1"/>
    <n v="1"/>
    <n v="13"/>
    <n v="0"/>
    <n v="5"/>
    <x v="47"/>
    <x v="0"/>
  </r>
  <r>
    <d v="2017-04-24T00:00:00"/>
    <x v="0"/>
    <x v="17"/>
    <n v="1"/>
    <n v="234.95"/>
    <n v="234.95"/>
    <n v="1"/>
    <n v="1"/>
    <n v="28"/>
    <n v="0"/>
    <n v="5"/>
    <x v="192"/>
    <x v="0"/>
  </r>
  <r>
    <d v="2017-04-24T00:00:00"/>
    <x v="0"/>
    <x v="0"/>
    <n v="5"/>
    <n v="1178.54"/>
    <n v="235.71"/>
    <n v="4"/>
    <n v="5"/>
    <n v="15"/>
    <n v="0"/>
    <n v="3.8"/>
    <x v="0"/>
    <x v="0"/>
  </r>
  <r>
    <d v="2017-04-24T00:00:00"/>
    <x v="0"/>
    <x v="18"/>
    <n v="1"/>
    <n v="45.95"/>
    <n v="45.95"/>
    <n v="1"/>
    <n v="1"/>
    <n v="33"/>
    <n v="1"/>
    <n v="3"/>
    <x v="141"/>
    <x v="0"/>
  </r>
  <r>
    <d v="2017-04-24T00:00:00"/>
    <x v="0"/>
    <x v="10"/>
    <n v="1"/>
    <n v="109.39"/>
    <n v="109.39"/>
    <n v="1"/>
    <n v="1"/>
    <n v="18"/>
    <n v="0"/>
    <n v="4"/>
    <x v="27"/>
    <x v="0"/>
  </r>
  <r>
    <d v="2017-04-24T00:00:00"/>
    <x v="0"/>
    <x v="15"/>
    <n v="2"/>
    <n v="701.42"/>
    <n v="350.71"/>
    <n v="2"/>
    <n v="2"/>
    <n v="19.5"/>
    <n v="0"/>
    <n v="4"/>
    <x v="48"/>
    <x v="0"/>
  </r>
  <r>
    <d v="2017-04-24T00:00:00"/>
    <x v="0"/>
    <x v="1"/>
    <n v="7"/>
    <n v="2091.65"/>
    <n v="298.81"/>
    <n v="6"/>
    <n v="7"/>
    <n v="12.88"/>
    <n v="0"/>
    <n v="4.8899999999999997"/>
    <x v="1"/>
    <x v="1"/>
  </r>
  <r>
    <d v="2017-04-24T00:00:00"/>
    <x v="0"/>
    <x v="6"/>
    <n v="5"/>
    <n v="977.06"/>
    <n v="195.41"/>
    <n v="5"/>
    <n v="5"/>
    <n v="12.17"/>
    <n v="0"/>
    <n v="4.5"/>
    <x v="28"/>
    <x v="0"/>
  </r>
  <r>
    <d v="2017-04-24T00:00:00"/>
    <x v="0"/>
    <x v="7"/>
    <n v="1"/>
    <n v="151.61000000000001"/>
    <n v="151.61000000000001"/>
    <n v="1"/>
    <n v="1"/>
    <n v="18"/>
    <n v="0"/>
    <n v="4"/>
    <x v="193"/>
    <x v="0"/>
  </r>
  <r>
    <d v="2017-04-24T00:00:00"/>
    <x v="0"/>
    <x v="12"/>
    <n v="1"/>
    <n v="44.42"/>
    <n v="44.42"/>
    <n v="1"/>
    <n v="1"/>
    <n v="16"/>
    <n v="0"/>
    <n v="5"/>
    <x v="49"/>
    <x v="0"/>
  </r>
  <r>
    <d v="2017-04-24T00:00:00"/>
    <x v="0"/>
    <x v="3"/>
    <n v="18"/>
    <n v="4468.4799999999996"/>
    <n v="248.25"/>
    <n v="18"/>
    <n v="18"/>
    <n v="15.61"/>
    <n v="0.16669999999999999"/>
    <n v="4.33"/>
    <x v="3"/>
    <x v="0"/>
  </r>
  <r>
    <d v="2017-04-24T00:00:00"/>
    <x v="0"/>
    <x v="21"/>
    <n v="1"/>
    <n v="394.52"/>
    <n v="394.52"/>
    <n v="1"/>
    <n v="1"/>
    <n v="45"/>
    <n v="1"/>
    <n v="1"/>
    <x v="75"/>
    <x v="0"/>
  </r>
  <r>
    <d v="2017-04-24T00:00:00"/>
    <x v="1"/>
    <x v="0"/>
    <n v="2"/>
    <n v="690.01"/>
    <n v="345.01"/>
    <n v="2"/>
    <n v="2"/>
    <n v="9"/>
    <n v="0"/>
    <n v="5"/>
    <x v="4"/>
    <x v="0"/>
  </r>
  <r>
    <d v="2017-04-24T00:00:00"/>
    <x v="1"/>
    <x v="6"/>
    <n v="3"/>
    <n v="628.65"/>
    <n v="209.55"/>
    <n v="3"/>
    <n v="3"/>
    <n v="3.5"/>
    <n v="0"/>
    <n v="4"/>
    <x v="51"/>
    <x v="1"/>
  </r>
  <r>
    <d v="2017-04-24T00:00:00"/>
    <x v="1"/>
    <x v="3"/>
    <n v="3"/>
    <n v="432.47"/>
    <n v="144.16"/>
    <n v="3"/>
    <n v="3"/>
    <n v="11"/>
    <n v="0"/>
    <n v="5"/>
    <x v="53"/>
    <x v="0"/>
  </r>
  <r>
    <d v="2017-04-24T00:00:00"/>
    <x v="16"/>
    <x v="4"/>
    <n v="1"/>
    <n v="616.32000000000005"/>
    <n v="616.32000000000005"/>
    <n v="1"/>
    <n v="1"/>
    <n v="14"/>
    <n v="0"/>
    <n v="5"/>
    <x v="226"/>
    <x v="0"/>
  </r>
  <r>
    <d v="2017-04-24T00:00:00"/>
    <x v="16"/>
    <x v="11"/>
    <n v="1"/>
    <n v="538.04"/>
    <n v="538.04"/>
    <n v="1"/>
    <n v="1"/>
    <n v="19"/>
    <n v="0"/>
    <n v="3"/>
    <x v="227"/>
    <x v="0"/>
  </r>
  <r>
    <d v="2017-04-24T00:00:00"/>
    <x v="16"/>
    <x v="6"/>
    <n v="1"/>
    <n v="628.65"/>
    <n v="628.65"/>
    <n v="1"/>
    <n v="1"/>
    <n v="24"/>
    <n v="0"/>
    <n v="5"/>
    <x v="228"/>
    <x v="0"/>
  </r>
  <r>
    <d v="2017-04-24T00:00:00"/>
    <x v="17"/>
    <x v="4"/>
    <n v="1"/>
    <n v="355.11"/>
    <n v="355.11"/>
    <n v="1"/>
    <n v="1"/>
    <n v="16"/>
    <n v="0"/>
    <n v="5"/>
    <x v="229"/>
    <x v="0"/>
  </r>
  <r>
    <d v="2017-04-24T00:00:00"/>
    <x v="6"/>
    <x v="9"/>
    <n v="1"/>
    <n v="100.91"/>
    <n v="100.91"/>
    <n v="1"/>
    <n v="1"/>
    <n v="28"/>
    <n v="0"/>
    <n v="5"/>
    <x v="83"/>
    <x v="0"/>
  </r>
  <r>
    <d v="2017-04-24T00:00:00"/>
    <x v="6"/>
    <x v="8"/>
    <n v="1"/>
    <n v="375.12"/>
    <n v="375.12"/>
    <n v="1"/>
    <n v="1"/>
    <n v="13"/>
    <n v="0"/>
    <n v="1"/>
    <x v="165"/>
    <x v="0"/>
  </r>
  <r>
    <d v="2017-04-24T00:00:00"/>
    <x v="6"/>
    <x v="0"/>
    <n v="4"/>
    <n v="478.99"/>
    <n v="119.75"/>
    <n v="4"/>
    <n v="4"/>
    <n v="10.5"/>
    <n v="0"/>
    <n v="4.5"/>
    <x v="84"/>
    <x v="0"/>
  </r>
  <r>
    <d v="2017-04-24T00:00:00"/>
    <x v="6"/>
    <x v="20"/>
    <n v="1"/>
    <n v="149.44999999999999"/>
    <n v="149.44999999999999"/>
    <n v="1"/>
    <n v="0"/>
    <n v="7"/>
    <n v="0"/>
    <m/>
    <x v="115"/>
    <x v="0"/>
  </r>
  <r>
    <d v="2017-04-24T00:00:00"/>
    <x v="6"/>
    <x v="6"/>
    <n v="4"/>
    <n v="530.08000000000004"/>
    <n v="132.52000000000001"/>
    <n v="4"/>
    <n v="4"/>
    <n v="18.5"/>
    <n v="0"/>
    <n v="3"/>
    <x v="117"/>
    <x v="0"/>
  </r>
  <r>
    <d v="2017-04-24T00:00:00"/>
    <x v="6"/>
    <x v="12"/>
    <n v="6"/>
    <n v="909.25"/>
    <n v="151.54"/>
    <n v="6"/>
    <n v="6"/>
    <n v="10.5"/>
    <n v="0"/>
    <n v="4.17"/>
    <x v="118"/>
    <x v="1"/>
  </r>
  <r>
    <d v="2017-04-24T00:00:00"/>
    <x v="6"/>
    <x v="2"/>
    <n v="2"/>
    <n v="275.89"/>
    <n v="137.94999999999999"/>
    <n v="2"/>
    <n v="2"/>
    <n v="12.5"/>
    <n v="0"/>
    <n v="4.5"/>
    <x v="30"/>
    <x v="0"/>
  </r>
  <r>
    <d v="2017-04-24T00:00:00"/>
    <x v="6"/>
    <x v="3"/>
    <n v="10"/>
    <n v="1320.48"/>
    <n v="132.05000000000001"/>
    <n v="10"/>
    <n v="10"/>
    <n v="12.43"/>
    <n v="7.1400000000000005E-2"/>
    <n v="3.5"/>
    <x v="54"/>
    <x v="0"/>
  </r>
  <r>
    <d v="2017-04-24T00:00:00"/>
    <x v="7"/>
    <x v="11"/>
    <n v="1"/>
    <n v="214.97"/>
    <n v="214.97"/>
    <n v="1"/>
    <n v="1"/>
    <n v="15"/>
    <n v="0"/>
    <n v="4"/>
    <x v="167"/>
    <x v="0"/>
  </r>
  <r>
    <d v="2017-04-24T00:00:00"/>
    <x v="7"/>
    <x v="9"/>
    <n v="1"/>
    <n v="47.68"/>
    <n v="47.68"/>
    <n v="0"/>
    <n v="1"/>
    <m/>
    <m/>
    <n v="3"/>
    <x v="146"/>
    <x v="0"/>
  </r>
  <r>
    <d v="2017-04-24T00:00:00"/>
    <x v="7"/>
    <x v="5"/>
    <n v="1"/>
    <n v="167.73"/>
    <n v="167.73"/>
    <n v="1"/>
    <n v="1"/>
    <n v="11"/>
    <n v="0"/>
    <n v="5"/>
    <x v="158"/>
    <x v="0"/>
  </r>
  <r>
    <d v="2017-04-24T00:00:00"/>
    <x v="7"/>
    <x v="8"/>
    <n v="2"/>
    <n v="343.49"/>
    <n v="171.75"/>
    <n v="2"/>
    <n v="2"/>
    <n v="15.5"/>
    <n v="0"/>
    <n v="4"/>
    <x v="88"/>
    <x v="0"/>
  </r>
  <r>
    <d v="2017-04-24T00:00:00"/>
    <x v="7"/>
    <x v="0"/>
    <n v="3"/>
    <n v="1199.6099999999999"/>
    <n v="399.87"/>
    <n v="3"/>
    <n v="3"/>
    <n v="19.25"/>
    <n v="0"/>
    <n v="4.5"/>
    <x v="31"/>
    <x v="0"/>
  </r>
  <r>
    <d v="2017-04-24T00:00:00"/>
    <x v="7"/>
    <x v="18"/>
    <n v="2"/>
    <n v="286.13"/>
    <n v="143.07"/>
    <n v="2"/>
    <n v="2"/>
    <n v="12.5"/>
    <n v="0"/>
    <n v="5"/>
    <x v="196"/>
    <x v="0"/>
  </r>
  <r>
    <d v="2017-04-24T00:00:00"/>
    <x v="7"/>
    <x v="10"/>
    <n v="2"/>
    <n v="105.2"/>
    <n v="52.6"/>
    <n v="2"/>
    <n v="2"/>
    <n v="15"/>
    <n v="0"/>
    <n v="3"/>
    <x v="55"/>
    <x v="0"/>
  </r>
  <r>
    <d v="2017-04-24T00:00:00"/>
    <x v="7"/>
    <x v="15"/>
    <n v="3"/>
    <n v="976.72"/>
    <n v="325.57"/>
    <n v="2"/>
    <n v="3"/>
    <n v="12"/>
    <n v="0"/>
    <n v="4.67"/>
    <x v="174"/>
    <x v="0"/>
  </r>
  <r>
    <d v="2017-04-24T00:00:00"/>
    <x v="7"/>
    <x v="1"/>
    <n v="2"/>
    <n v="260.79000000000002"/>
    <n v="130.4"/>
    <n v="2"/>
    <n v="2"/>
    <n v="10"/>
    <n v="0"/>
    <n v="5"/>
    <x v="120"/>
    <x v="0"/>
  </r>
  <r>
    <d v="2017-04-24T00:00:00"/>
    <x v="7"/>
    <x v="6"/>
    <n v="5"/>
    <n v="1711.93"/>
    <n v="342.39"/>
    <n v="5"/>
    <n v="5"/>
    <n v="27.17"/>
    <n v="0.33329999999999999"/>
    <n v="3.17"/>
    <x v="56"/>
    <x v="0"/>
  </r>
  <r>
    <d v="2017-04-24T00:00:00"/>
    <x v="7"/>
    <x v="12"/>
    <n v="2"/>
    <n v="2429.16"/>
    <n v="1214.58"/>
    <n v="1"/>
    <n v="2"/>
    <n v="18"/>
    <n v="0"/>
    <n v="1"/>
    <x v="121"/>
    <x v="0"/>
  </r>
  <r>
    <d v="2017-04-24T00:00:00"/>
    <x v="7"/>
    <x v="2"/>
    <n v="5"/>
    <n v="834.61"/>
    <n v="166.92"/>
    <n v="3"/>
    <n v="5"/>
    <n v="10"/>
    <n v="0"/>
    <n v="3.8"/>
    <x v="32"/>
    <x v="1"/>
  </r>
  <r>
    <d v="2017-04-24T00:00:00"/>
    <x v="7"/>
    <x v="3"/>
    <n v="10"/>
    <n v="872.2"/>
    <n v="87.22"/>
    <n v="10"/>
    <n v="10"/>
    <n v="16.09"/>
    <n v="9.0899999999999995E-2"/>
    <n v="3.82"/>
    <x v="33"/>
    <x v="0"/>
  </r>
  <r>
    <d v="2017-04-24T00:00:00"/>
    <x v="2"/>
    <x v="23"/>
    <n v="4"/>
    <n v="373.65"/>
    <n v="93.41"/>
    <n v="4"/>
    <n v="4"/>
    <n v="31"/>
    <n v="0.5"/>
    <n v="3"/>
    <x v="92"/>
    <x v="0"/>
  </r>
  <r>
    <d v="2017-04-24T00:00:00"/>
    <x v="2"/>
    <x v="25"/>
    <n v="5"/>
    <n v="362.34"/>
    <n v="72.47"/>
    <n v="5"/>
    <n v="5"/>
    <n v="21.2"/>
    <n v="0"/>
    <n v="4.5999999999999996"/>
    <x v="123"/>
    <x v="0"/>
  </r>
  <r>
    <d v="2017-04-24T00:00:00"/>
    <x v="2"/>
    <x v="4"/>
    <n v="14"/>
    <n v="3057"/>
    <n v="218.36"/>
    <n v="12"/>
    <n v="14"/>
    <n v="21.71"/>
    <n v="0.1429"/>
    <n v="3.44"/>
    <x v="5"/>
    <x v="0"/>
  </r>
  <r>
    <d v="2017-04-24T00:00:00"/>
    <x v="2"/>
    <x v="11"/>
    <n v="6"/>
    <n v="853.58"/>
    <n v="142.26"/>
    <n v="6"/>
    <n v="6"/>
    <n v="21.57"/>
    <n v="0"/>
    <n v="4.71"/>
    <x v="34"/>
    <x v="0"/>
  </r>
  <r>
    <d v="2017-04-24T00:00:00"/>
    <x v="2"/>
    <x v="9"/>
    <n v="6"/>
    <n v="862.75"/>
    <n v="143.79"/>
    <n v="6"/>
    <n v="6"/>
    <n v="18"/>
    <n v="0"/>
    <n v="3.71"/>
    <x v="35"/>
    <x v="0"/>
  </r>
  <r>
    <d v="2017-04-24T00:00:00"/>
    <x v="2"/>
    <x v="5"/>
    <n v="4"/>
    <n v="708.79"/>
    <n v="177.2"/>
    <n v="4"/>
    <n v="4"/>
    <n v="17.2"/>
    <n v="0"/>
    <n v="4"/>
    <x v="6"/>
    <x v="0"/>
  </r>
  <r>
    <d v="2017-04-24T00:00:00"/>
    <x v="2"/>
    <x v="8"/>
    <n v="9"/>
    <n v="1489.36"/>
    <n v="165.48"/>
    <n v="9"/>
    <n v="9"/>
    <n v="38.090000000000003"/>
    <n v="0.18179999999999999"/>
    <n v="3.36"/>
    <x v="58"/>
    <x v="0"/>
  </r>
  <r>
    <d v="2017-04-24T00:00:00"/>
    <x v="2"/>
    <x v="17"/>
    <n v="4"/>
    <n v="549.61"/>
    <n v="137.4"/>
    <n v="3"/>
    <n v="4"/>
    <n v="16"/>
    <n v="0"/>
    <n v="4.25"/>
    <x v="59"/>
    <x v="0"/>
  </r>
  <r>
    <d v="2017-04-24T00:00:00"/>
    <x v="2"/>
    <x v="0"/>
    <n v="49"/>
    <n v="6952.35"/>
    <n v="141.88"/>
    <n v="47"/>
    <n v="49"/>
    <n v="12.08"/>
    <n v="0"/>
    <n v="3.81"/>
    <x v="7"/>
    <x v="0"/>
  </r>
  <r>
    <d v="2017-04-24T00:00:00"/>
    <x v="2"/>
    <x v="18"/>
    <n v="4"/>
    <n v="651.82000000000005"/>
    <n v="162.96"/>
    <n v="4"/>
    <n v="4"/>
    <n v="16.8"/>
    <n v="0"/>
    <n v="3.2"/>
    <x v="60"/>
    <x v="0"/>
  </r>
  <r>
    <d v="2017-04-24T00:00:00"/>
    <x v="2"/>
    <x v="19"/>
    <n v="5"/>
    <n v="421.28"/>
    <n v="84.26"/>
    <n v="5"/>
    <n v="5"/>
    <n v="14.8"/>
    <n v="0"/>
    <n v="4.4000000000000004"/>
    <x v="61"/>
    <x v="0"/>
  </r>
  <r>
    <d v="2017-04-24T00:00:00"/>
    <x v="2"/>
    <x v="10"/>
    <n v="5"/>
    <n v="741.15"/>
    <n v="148.22999999999999"/>
    <n v="5"/>
    <n v="5"/>
    <n v="18.5"/>
    <n v="0"/>
    <n v="4.25"/>
    <x v="36"/>
    <x v="0"/>
  </r>
  <r>
    <d v="2017-04-24T00:00:00"/>
    <x v="2"/>
    <x v="14"/>
    <n v="4"/>
    <n v="1553.18"/>
    <n v="388.3"/>
    <n v="4"/>
    <n v="4"/>
    <n v="23.25"/>
    <n v="0"/>
    <n v="3.5"/>
    <x v="124"/>
    <x v="0"/>
  </r>
  <r>
    <d v="2017-04-24T00:00:00"/>
    <x v="2"/>
    <x v="15"/>
    <n v="8"/>
    <n v="760.45"/>
    <n v="95.06"/>
    <n v="8"/>
    <n v="8"/>
    <n v="13.67"/>
    <n v="0"/>
    <n v="3.78"/>
    <x v="62"/>
    <x v="0"/>
  </r>
  <r>
    <d v="2017-04-24T00:00:00"/>
    <x v="2"/>
    <x v="20"/>
    <n v="3"/>
    <n v="273.27"/>
    <n v="91.09"/>
    <n v="3"/>
    <n v="3"/>
    <n v="15.33"/>
    <n v="0"/>
    <n v="4.67"/>
    <x v="63"/>
    <x v="0"/>
  </r>
  <r>
    <d v="2017-04-24T00:00:00"/>
    <x v="2"/>
    <x v="1"/>
    <n v="24"/>
    <n v="2344.7399999999998"/>
    <n v="97.7"/>
    <n v="23"/>
    <n v="24"/>
    <n v="13.7"/>
    <n v="4.3499999999999997E-2"/>
    <n v="4.08"/>
    <x v="8"/>
    <x v="0"/>
  </r>
  <r>
    <d v="2017-04-24T00:00:00"/>
    <x v="2"/>
    <x v="6"/>
    <n v="76"/>
    <n v="12560.96"/>
    <n v="165.28"/>
    <n v="74"/>
    <n v="76"/>
    <n v="16.5"/>
    <n v="7.4999999999999997E-2"/>
    <n v="4.0599999999999996"/>
    <x v="9"/>
    <x v="0"/>
  </r>
  <r>
    <d v="2017-04-24T00:00:00"/>
    <x v="2"/>
    <x v="7"/>
    <n v="1"/>
    <n v="67.83"/>
    <n v="67.83"/>
    <n v="1"/>
    <n v="1"/>
    <n v="11"/>
    <n v="0"/>
    <n v="5"/>
    <x v="10"/>
    <x v="0"/>
  </r>
  <r>
    <d v="2017-04-24T00:00:00"/>
    <x v="2"/>
    <x v="22"/>
    <n v="3"/>
    <n v="355.04"/>
    <n v="118.35"/>
    <n v="3"/>
    <n v="3"/>
    <n v="16.670000000000002"/>
    <n v="0"/>
    <n v="4.67"/>
    <x v="93"/>
    <x v="0"/>
  </r>
  <r>
    <d v="2017-04-24T00:00:00"/>
    <x v="2"/>
    <x v="24"/>
    <n v="1"/>
    <n v="58.97"/>
    <n v="58.97"/>
    <n v="1"/>
    <n v="1"/>
    <n v="27"/>
    <n v="0"/>
    <n v="3"/>
    <x v="125"/>
    <x v="0"/>
  </r>
  <r>
    <d v="2017-04-24T00:00:00"/>
    <x v="2"/>
    <x v="12"/>
    <n v="17"/>
    <n v="2427.6799999999998"/>
    <n v="142.80000000000001"/>
    <n v="17"/>
    <n v="17"/>
    <n v="16.89"/>
    <n v="5.5599999999999997E-2"/>
    <n v="4.1100000000000003"/>
    <x v="37"/>
    <x v="0"/>
  </r>
  <r>
    <d v="2017-04-24T00:00:00"/>
    <x v="2"/>
    <x v="2"/>
    <n v="23"/>
    <n v="2423.9299999999998"/>
    <n v="105.39"/>
    <n v="23"/>
    <n v="23"/>
    <n v="17.25"/>
    <n v="7.1400000000000005E-2"/>
    <n v="4.32"/>
    <x v="38"/>
    <x v="0"/>
  </r>
  <r>
    <d v="2017-04-24T00:00:00"/>
    <x v="2"/>
    <x v="13"/>
    <n v="3"/>
    <n v="380.23"/>
    <n v="126.74"/>
    <n v="3"/>
    <n v="3"/>
    <n v="14.33"/>
    <n v="0"/>
    <n v="3"/>
    <x v="39"/>
    <x v="0"/>
  </r>
  <r>
    <d v="2017-04-24T00:00:00"/>
    <x v="2"/>
    <x v="3"/>
    <n v="169"/>
    <n v="22404.37"/>
    <n v="132.57"/>
    <n v="164"/>
    <n v="168"/>
    <n v="12.74"/>
    <n v="5.5899999999999998E-2"/>
    <n v="4.07"/>
    <x v="11"/>
    <x v="1"/>
  </r>
  <r>
    <d v="2017-04-24T00:00:00"/>
    <x v="2"/>
    <x v="21"/>
    <n v="2"/>
    <n v="1157.21"/>
    <n v="578.61"/>
    <n v="2"/>
    <n v="2"/>
    <n v="17"/>
    <n v="0"/>
    <n v="4.33"/>
    <x v="160"/>
    <x v="0"/>
  </r>
  <r>
    <d v="2017-05-01T00:00:00"/>
    <x v="3"/>
    <x v="3"/>
    <n v="1"/>
    <n v="117.94"/>
    <n v="117.94"/>
    <n v="1"/>
    <n v="1"/>
    <n v="19"/>
    <n v="0"/>
    <n v="5"/>
    <x v="14"/>
    <x v="0"/>
  </r>
  <r>
    <d v="2017-05-01T00:00:00"/>
    <x v="9"/>
    <x v="25"/>
    <n v="1"/>
    <n v="187.91"/>
    <n v="187.91"/>
    <n v="1"/>
    <n v="1"/>
    <n v="139"/>
    <n v="1"/>
    <n v="1"/>
    <x v="230"/>
    <x v="0"/>
  </r>
  <r>
    <d v="2017-05-01T00:00:00"/>
    <x v="9"/>
    <x v="0"/>
    <n v="1"/>
    <n v="73.150000000000006"/>
    <n v="73.150000000000006"/>
    <n v="1"/>
    <n v="1"/>
    <n v="29"/>
    <n v="0"/>
    <n v="5"/>
    <x v="130"/>
    <x v="0"/>
  </r>
  <r>
    <d v="2017-05-01T00:00:00"/>
    <x v="9"/>
    <x v="3"/>
    <n v="1"/>
    <n v="77.38"/>
    <n v="77.38"/>
    <n v="1"/>
    <n v="1"/>
    <n v="22"/>
    <n v="0"/>
    <n v="5"/>
    <x v="65"/>
    <x v="0"/>
  </r>
  <r>
    <d v="2017-05-01T00:00:00"/>
    <x v="4"/>
    <x v="23"/>
    <n v="1"/>
    <n v="84.9"/>
    <n v="84.9"/>
    <n v="1"/>
    <n v="1"/>
    <n v="12"/>
    <n v="0"/>
    <n v="5"/>
    <x v="231"/>
    <x v="0"/>
  </r>
  <r>
    <d v="2017-05-01T00:00:00"/>
    <x v="4"/>
    <x v="9"/>
    <n v="1"/>
    <n v="41.72"/>
    <n v="41.72"/>
    <n v="1"/>
    <n v="1"/>
    <n v="7"/>
    <n v="0"/>
    <n v="5"/>
    <x v="168"/>
    <x v="1"/>
  </r>
  <r>
    <d v="2017-05-01T00:00:00"/>
    <x v="4"/>
    <x v="14"/>
    <n v="1"/>
    <n v="69.150000000000006"/>
    <n v="69.150000000000006"/>
    <n v="1"/>
    <n v="1"/>
    <n v="16"/>
    <n v="0"/>
    <n v="5"/>
    <x v="216"/>
    <x v="0"/>
  </r>
  <r>
    <d v="2017-05-01T00:00:00"/>
    <x v="4"/>
    <x v="12"/>
    <n v="1"/>
    <n v="98.25"/>
    <n v="98.25"/>
    <n v="1"/>
    <n v="1"/>
    <n v="8"/>
    <n v="0"/>
    <n v="5"/>
    <x v="197"/>
    <x v="0"/>
  </r>
  <r>
    <d v="2017-05-01T00:00:00"/>
    <x v="4"/>
    <x v="3"/>
    <n v="3"/>
    <n v="288.91000000000003"/>
    <n v="96.3"/>
    <n v="3"/>
    <n v="3"/>
    <n v="10.33"/>
    <n v="0"/>
    <n v="4.33"/>
    <x v="18"/>
    <x v="0"/>
  </r>
  <r>
    <d v="2017-05-01T00:00:00"/>
    <x v="8"/>
    <x v="0"/>
    <n v="1"/>
    <n v="275.06"/>
    <n v="275.06"/>
    <n v="1"/>
    <n v="1"/>
    <n v="10"/>
    <n v="0"/>
    <n v="5"/>
    <x v="187"/>
    <x v="0"/>
  </r>
  <r>
    <d v="2017-05-01T00:00:00"/>
    <x v="8"/>
    <x v="6"/>
    <n v="1"/>
    <n v="166.69"/>
    <n v="166.69"/>
    <n v="0"/>
    <n v="1"/>
    <m/>
    <m/>
    <n v="1"/>
    <x v="134"/>
    <x v="0"/>
  </r>
  <r>
    <d v="2017-05-01T00:00:00"/>
    <x v="8"/>
    <x v="2"/>
    <n v="1"/>
    <n v="138.79"/>
    <n v="138.79"/>
    <n v="1"/>
    <n v="1"/>
    <n v="12"/>
    <n v="0"/>
    <n v="3"/>
    <x v="40"/>
    <x v="0"/>
  </r>
  <r>
    <d v="2017-05-01T00:00:00"/>
    <x v="13"/>
    <x v="11"/>
    <n v="1"/>
    <n v="185.93"/>
    <n v="185.93"/>
    <n v="1"/>
    <n v="1"/>
    <n v="31"/>
    <n v="0"/>
    <n v="5"/>
    <x v="232"/>
    <x v="0"/>
  </r>
  <r>
    <d v="2017-05-01T00:00:00"/>
    <x v="13"/>
    <x v="19"/>
    <n v="1"/>
    <n v="237.63"/>
    <n v="237.63"/>
    <n v="1"/>
    <n v="1"/>
    <n v="14"/>
    <n v="0"/>
    <n v="1"/>
    <x v="179"/>
    <x v="0"/>
  </r>
  <r>
    <d v="2017-05-01T00:00:00"/>
    <x v="5"/>
    <x v="16"/>
    <n v="1"/>
    <n v="861.26"/>
    <n v="861.26"/>
    <n v="1"/>
    <n v="1"/>
    <n v="20"/>
    <n v="0"/>
    <n v="4"/>
    <x v="136"/>
    <x v="0"/>
  </r>
  <r>
    <d v="2017-05-01T00:00:00"/>
    <x v="5"/>
    <x v="23"/>
    <n v="3"/>
    <n v="516.70000000000005"/>
    <n v="172.23"/>
    <n v="3"/>
    <n v="3"/>
    <n v="22"/>
    <n v="0"/>
    <n v="3.5"/>
    <x v="137"/>
    <x v="0"/>
  </r>
  <r>
    <d v="2017-05-01T00:00:00"/>
    <x v="5"/>
    <x v="4"/>
    <n v="4"/>
    <n v="505.95"/>
    <n v="126.49"/>
    <n v="4"/>
    <n v="4"/>
    <n v="21.71"/>
    <n v="0"/>
    <n v="2.29"/>
    <x v="41"/>
    <x v="0"/>
  </r>
  <r>
    <d v="2017-05-01T00:00:00"/>
    <x v="5"/>
    <x v="5"/>
    <n v="3"/>
    <n v="356"/>
    <n v="118.67"/>
    <n v="3"/>
    <n v="3"/>
    <n v="17"/>
    <n v="0"/>
    <n v="4.2"/>
    <x v="42"/>
    <x v="0"/>
  </r>
  <r>
    <d v="2017-05-01T00:00:00"/>
    <x v="5"/>
    <x v="8"/>
    <n v="3"/>
    <n v="297.61"/>
    <n v="99.2"/>
    <n v="3"/>
    <n v="3"/>
    <n v="9.67"/>
    <n v="0"/>
    <n v="5"/>
    <x v="20"/>
    <x v="0"/>
  </r>
  <r>
    <d v="2017-05-01T00:00:00"/>
    <x v="5"/>
    <x v="17"/>
    <n v="2"/>
    <n v="92.75"/>
    <n v="46.38"/>
    <n v="1"/>
    <n v="2"/>
    <n v="14"/>
    <n v="0"/>
    <n v="2.5"/>
    <x v="139"/>
    <x v="0"/>
  </r>
  <r>
    <d v="2017-05-01T00:00:00"/>
    <x v="5"/>
    <x v="0"/>
    <n v="17"/>
    <n v="1549.5"/>
    <n v="91.15"/>
    <n v="17"/>
    <n v="17"/>
    <n v="9.3699999999999992"/>
    <n v="0"/>
    <n v="4.05"/>
    <x v="21"/>
    <x v="1"/>
  </r>
  <r>
    <d v="2017-05-01T00:00:00"/>
    <x v="5"/>
    <x v="18"/>
    <n v="2"/>
    <n v="283.75"/>
    <n v="141.88"/>
    <n v="2"/>
    <n v="2"/>
    <n v="11"/>
    <n v="0"/>
    <n v="5"/>
    <x v="140"/>
    <x v="0"/>
  </r>
  <r>
    <d v="2017-05-01T00:00:00"/>
    <x v="5"/>
    <x v="19"/>
    <n v="1"/>
    <n v="92.32"/>
    <n v="92.32"/>
    <n v="1"/>
    <n v="1"/>
    <n v="21"/>
    <n v="0"/>
    <n v="5"/>
    <x v="68"/>
    <x v="0"/>
  </r>
  <r>
    <d v="2017-05-01T00:00:00"/>
    <x v="5"/>
    <x v="10"/>
    <n v="1"/>
    <n v="107.35"/>
    <n v="107.35"/>
    <n v="1"/>
    <n v="1"/>
    <n v="20"/>
    <n v="0"/>
    <n v="5"/>
    <x v="69"/>
    <x v="0"/>
  </r>
  <r>
    <d v="2017-05-01T00:00:00"/>
    <x v="5"/>
    <x v="14"/>
    <n v="1"/>
    <n v="60.78"/>
    <n v="60.78"/>
    <n v="1"/>
    <n v="1"/>
    <n v="12"/>
    <n v="0"/>
    <n v="5"/>
    <x v="43"/>
    <x v="0"/>
  </r>
  <r>
    <d v="2017-05-01T00:00:00"/>
    <x v="5"/>
    <x v="15"/>
    <n v="5"/>
    <n v="281.61"/>
    <n v="56.32"/>
    <n v="5"/>
    <n v="5"/>
    <n v="23.4"/>
    <n v="0.2"/>
    <n v="3.8"/>
    <x v="102"/>
    <x v="0"/>
  </r>
  <r>
    <d v="2017-05-01T00:00:00"/>
    <x v="5"/>
    <x v="20"/>
    <n v="1"/>
    <n v="174.08"/>
    <n v="174.08"/>
    <n v="1"/>
    <n v="1"/>
    <n v="19"/>
    <n v="0"/>
    <n v="5"/>
    <x v="150"/>
    <x v="0"/>
  </r>
  <r>
    <d v="2017-05-01T00:00:00"/>
    <x v="5"/>
    <x v="1"/>
    <n v="3"/>
    <n v="279.56"/>
    <n v="93.19"/>
    <n v="3"/>
    <n v="3"/>
    <n v="13.75"/>
    <n v="0"/>
    <n v="3"/>
    <x v="22"/>
    <x v="0"/>
  </r>
  <r>
    <d v="2017-05-01T00:00:00"/>
    <x v="5"/>
    <x v="6"/>
    <n v="10"/>
    <n v="981.37"/>
    <n v="98.14"/>
    <n v="10"/>
    <n v="10"/>
    <n v="12.64"/>
    <n v="0"/>
    <n v="3.82"/>
    <x v="23"/>
    <x v="0"/>
  </r>
  <r>
    <d v="2017-05-01T00:00:00"/>
    <x v="5"/>
    <x v="12"/>
    <n v="8"/>
    <n v="1219.33"/>
    <n v="152.41999999999999"/>
    <n v="8"/>
    <n v="8"/>
    <n v="15.3"/>
    <n v="0"/>
    <n v="4.5999999999999996"/>
    <x v="44"/>
    <x v="0"/>
  </r>
  <r>
    <d v="2017-05-01T00:00:00"/>
    <x v="5"/>
    <x v="2"/>
    <n v="8"/>
    <n v="681.44"/>
    <n v="85.18"/>
    <n v="8"/>
    <n v="8"/>
    <n v="17.25"/>
    <n v="0"/>
    <n v="3.75"/>
    <x v="45"/>
    <x v="0"/>
  </r>
  <r>
    <d v="2017-05-01T00:00:00"/>
    <x v="5"/>
    <x v="13"/>
    <n v="1"/>
    <n v="79.02"/>
    <n v="79.02"/>
    <n v="1"/>
    <n v="1"/>
    <n v="27"/>
    <n v="0"/>
    <n v="5"/>
    <x v="104"/>
    <x v="0"/>
  </r>
  <r>
    <d v="2017-05-01T00:00:00"/>
    <x v="5"/>
    <x v="3"/>
    <n v="27"/>
    <n v="2620.65"/>
    <n v="97.06"/>
    <n v="27"/>
    <n v="27"/>
    <n v="12.47"/>
    <n v="0"/>
    <n v="4.3099999999999996"/>
    <x v="24"/>
    <x v="0"/>
  </r>
  <r>
    <d v="2017-05-01T00:00:00"/>
    <x v="10"/>
    <x v="6"/>
    <n v="1"/>
    <n v="139.27000000000001"/>
    <n v="139.27000000000001"/>
    <n v="1"/>
    <n v="1"/>
    <n v="13"/>
    <n v="0"/>
    <n v="5"/>
    <x v="172"/>
    <x v="0"/>
  </r>
  <r>
    <d v="2017-05-01T00:00:00"/>
    <x v="10"/>
    <x v="3"/>
    <n v="1"/>
    <n v="208.35"/>
    <n v="208.35"/>
    <n v="1"/>
    <n v="1"/>
    <n v="3"/>
    <n v="0"/>
    <n v="5"/>
    <x v="70"/>
    <x v="0"/>
  </r>
  <r>
    <d v="2017-05-01T00:00:00"/>
    <x v="14"/>
    <x v="6"/>
    <n v="1"/>
    <n v="160.41999999999999"/>
    <n v="160.41999999999999"/>
    <n v="1"/>
    <n v="1"/>
    <n v="12"/>
    <n v="0"/>
    <n v="5"/>
    <x v="105"/>
    <x v="0"/>
  </r>
  <r>
    <d v="2017-05-01T00:00:00"/>
    <x v="14"/>
    <x v="3"/>
    <n v="1"/>
    <n v="163.35"/>
    <n v="163.35"/>
    <n v="1"/>
    <n v="1"/>
    <n v="10"/>
    <n v="0"/>
    <n v="2"/>
    <x v="203"/>
    <x v="0"/>
  </r>
  <r>
    <d v="2017-05-01T00:00:00"/>
    <x v="0"/>
    <x v="4"/>
    <n v="2"/>
    <n v="117.94"/>
    <n v="58.97"/>
    <n v="2"/>
    <n v="2"/>
    <n v="20"/>
    <n v="0"/>
    <n v="3"/>
    <x v="25"/>
    <x v="0"/>
  </r>
  <r>
    <d v="2017-05-01T00:00:00"/>
    <x v="0"/>
    <x v="5"/>
    <n v="1"/>
    <n v="214.09"/>
    <n v="214.09"/>
    <n v="1"/>
    <n v="1"/>
    <n v="16"/>
    <n v="0"/>
    <n v="5"/>
    <x v="46"/>
    <x v="0"/>
  </r>
  <r>
    <d v="2017-05-01T00:00:00"/>
    <x v="0"/>
    <x v="17"/>
    <n v="1"/>
    <n v="157.69999999999999"/>
    <n v="157.69999999999999"/>
    <n v="1"/>
    <n v="1"/>
    <n v="17"/>
    <n v="0"/>
    <n v="5"/>
    <x v="192"/>
    <x v="0"/>
  </r>
  <r>
    <d v="2017-05-01T00:00:00"/>
    <x v="0"/>
    <x v="0"/>
    <n v="9"/>
    <n v="1520.88"/>
    <n v="168.99"/>
    <n v="9"/>
    <n v="9"/>
    <n v="11.44"/>
    <n v="0"/>
    <n v="4.22"/>
    <x v="0"/>
    <x v="0"/>
  </r>
  <r>
    <d v="2017-05-01T00:00:00"/>
    <x v="0"/>
    <x v="14"/>
    <n v="1"/>
    <n v="398.33"/>
    <n v="398.33"/>
    <n v="1"/>
    <n v="1"/>
    <n v="47"/>
    <n v="1"/>
    <n v="1"/>
    <x v="110"/>
    <x v="0"/>
  </r>
  <r>
    <d v="2017-05-01T00:00:00"/>
    <x v="0"/>
    <x v="1"/>
    <n v="6"/>
    <n v="2842.99"/>
    <n v="473.83"/>
    <n v="6"/>
    <n v="6"/>
    <n v="8.67"/>
    <n v="0"/>
    <n v="4.83"/>
    <x v="1"/>
    <x v="1"/>
  </r>
  <r>
    <d v="2017-05-01T00:00:00"/>
    <x v="0"/>
    <x v="6"/>
    <n v="6"/>
    <n v="2032.21"/>
    <n v="338.7"/>
    <n v="6"/>
    <n v="6"/>
    <n v="10.83"/>
    <n v="0"/>
    <n v="4.67"/>
    <x v="28"/>
    <x v="0"/>
  </r>
  <r>
    <d v="2017-05-01T00:00:00"/>
    <x v="0"/>
    <x v="12"/>
    <n v="1"/>
    <n v="215.47"/>
    <n v="215.47"/>
    <n v="1"/>
    <n v="1"/>
    <n v="16"/>
    <n v="0"/>
    <n v="4"/>
    <x v="49"/>
    <x v="0"/>
  </r>
  <r>
    <d v="2017-05-01T00:00:00"/>
    <x v="0"/>
    <x v="2"/>
    <n v="1"/>
    <n v="114.76"/>
    <n v="114.76"/>
    <n v="1"/>
    <n v="1"/>
    <n v="28"/>
    <n v="1"/>
    <n v="1"/>
    <x v="2"/>
    <x v="0"/>
  </r>
  <r>
    <d v="2017-05-01T00:00:00"/>
    <x v="0"/>
    <x v="3"/>
    <n v="23"/>
    <n v="6336.79"/>
    <n v="275.51"/>
    <n v="19"/>
    <n v="23"/>
    <n v="11.67"/>
    <n v="4.7600000000000003E-2"/>
    <n v="3.88"/>
    <x v="3"/>
    <x v="0"/>
  </r>
  <r>
    <d v="2017-05-01T00:00:00"/>
    <x v="1"/>
    <x v="4"/>
    <n v="1"/>
    <n v="163.43"/>
    <n v="163.43"/>
    <n v="1"/>
    <n v="1"/>
    <n v="13"/>
    <n v="0"/>
    <n v="5"/>
    <x v="76"/>
    <x v="0"/>
  </r>
  <r>
    <d v="2017-05-01T00:00:00"/>
    <x v="1"/>
    <x v="9"/>
    <n v="1"/>
    <n v="990.45"/>
    <n v="990.45"/>
    <n v="1"/>
    <n v="1"/>
    <n v="5"/>
    <n v="0"/>
    <n v="5"/>
    <x v="29"/>
    <x v="0"/>
  </r>
  <r>
    <d v="2017-05-01T00:00:00"/>
    <x v="1"/>
    <x v="8"/>
    <n v="1"/>
    <n v="188.52"/>
    <n v="188.52"/>
    <n v="1"/>
    <n v="1"/>
    <n v="12"/>
    <n v="0"/>
    <n v="4"/>
    <x v="50"/>
    <x v="0"/>
  </r>
  <r>
    <d v="2017-05-01T00:00:00"/>
    <x v="1"/>
    <x v="0"/>
    <n v="3"/>
    <n v="469.67"/>
    <n v="156.56"/>
    <n v="3"/>
    <n v="3"/>
    <n v="9.67"/>
    <n v="0"/>
    <n v="4.33"/>
    <x v="4"/>
    <x v="0"/>
  </r>
  <r>
    <d v="2017-05-01T00:00:00"/>
    <x v="1"/>
    <x v="1"/>
    <n v="1"/>
    <n v="277.79000000000002"/>
    <n v="277.79000000000002"/>
    <n v="1"/>
    <n v="1"/>
    <n v="9"/>
    <n v="0"/>
    <n v="5"/>
    <x v="79"/>
    <x v="0"/>
  </r>
  <r>
    <d v="2017-05-01T00:00:00"/>
    <x v="1"/>
    <x v="6"/>
    <n v="4"/>
    <n v="638.97"/>
    <n v="159.74"/>
    <n v="4"/>
    <n v="4"/>
    <n v="6.1"/>
    <n v="0"/>
    <n v="4.9000000000000004"/>
    <x v="51"/>
    <x v="1"/>
  </r>
  <r>
    <d v="2017-05-01T00:00:00"/>
    <x v="1"/>
    <x v="2"/>
    <n v="2"/>
    <n v="527.71"/>
    <n v="263.86"/>
    <n v="2"/>
    <n v="2"/>
    <n v="11.5"/>
    <n v="0"/>
    <n v="5"/>
    <x v="81"/>
    <x v="0"/>
  </r>
  <r>
    <d v="2017-05-01T00:00:00"/>
    <x v="1"/>
    <x v="3"/>
    <n v="5"/>
    <n v="729.49"/>
    <n v="145.9"/>
    <n v="5"/>
    <n v="4"/>
    <n v="11.4"/>
    <n v="0"/>
    <n v="4"/>
    <x v="53"/>
    <x v="0"/>
  </r>
  <r>
    <d v="2017-05-01T00:00:00"/>
    <x v="6"/>
    <x v="11"/>
    <n v="1"/>
    <n v="49.55"/>
    <n v="49.55"/>
    <n v="1"/>
    <n v="1"/>
    <n v="13"/>
    <n v="0"/>
    <n v="5"/>
    <x v="114"/>
    <x v="0"/>
  </r>
  <r>
    <d v="2017-05-01T00:00:00"/>
    <x v="6"/>
    <x v="8"/>
    <n v="2"/>
    <n v="375.36"/>
    <n v="187.68"/>
    <n v="2"/>
    <n v="2"/>
    <n v="15.5"/>
    <n v="0"/>
    <n v="5"/>
    <x v="165"/>
    <x v="0"/>
  </r>
  <r>
    <d v="2017-05-01T00:00:00"/>
    <x v="6"/>
    <x v="0"/>
    <n v="4"/>
    <n v="624.9"/>
    <n v="156.22999999999999"/>
    <n v="4"/>
    <n v="4"/>
    <n v="12"/>
    <n v="0"/>
    <n v="5"/>
    <x v="84"/>
    <x v="0"/>
  </r>
  <r>
    <d v="2017-05-01T00:00:00"/>
    <x v="6"/>
    <x v="6"/>
    <n v="2"/>
    <n v="200.16"/>
    <n v="100.08"/>
    <n v="2"/>
    <n v="2"/>
    <n v="9"/>
    <n v="0"/>
    <n v="4.5"/>
    <x v="117"/>
    <x v="0"/>
  </r>
  <r>
    <d v="2017-05-01T00:00:00"/>
    <x v="6"/>
    <x v="2"/>
    <n v="2"/>
    <n v="144.12"/>
    <n v="72.06"/>
    <n v="2"/>
    <n v="2"/>
    <n v="10"/>
    <n v="0"/>
    <n v="2.5"/>
    <x v="30"/>
    <x v="0"/>
  </r>
  <r>
    <d v="2017-05-01T00:00:00"/>
    <x v="6"/>
    <x v="3"/>
    <n v="8"/>
    <n v="1282.54"/>
    <n v="160.32"/>
    <n v="8"/>
    <n v="8"/>
    <n v="10.38"/>
    <n v="0"/>
    <n v="4.38"/>
    <x v="54"/>
    <x v="0"/>
  </r>
  <r>
    <d v="2017-05-01T00:00:00"/>
    <x v="7"/>
    <x v="4"/>
    <n v="1"/>
    <n v="50.7"/>
    <n v="50.7"/>
    <n v="1"/>
    <n v="1"/>
    <n v="7"/>
    <n v="0"/>
    <n v="4"/>
    <x v="87"/>
    <x v="0"/>
  </r>
  <r>
    <d v="2017-05-01T00:00:00"/>
    <x v="7"/>
    <x v="11"/>
    <n v="1"/>
    <n v="251.85"/>
    <n v="251.85"/>
    <n v="1"/>
    <n v="1"/>
    <n v="15"/>
    <n v="0"/>
    <n v="4"/>
    <x v="167"/>
    <x v="0"/>
  </r>
  <r>
    <d v="2017-05-01T00:00:00"/>
    <x v="7"/>
    <x v="5"/>
    <n v="1"/>
    <n v="147.28"/>
    <n v="147.28"/>
    <n v="1"/>
    <n v="1"/>
    <n v="12"/>
    <n v="0"/>
    <n v="3"/>
    <x v="158"/>
    <x v="0"/>
  </r>
  <r>
    <d v="2017-05-01T00:00:00"/>
    <x v="7"/>
    <x v="8"/>
    <n v="3"/>
    <n v="1154.0899999999999"/>
    <n v="384.7"/>
    <n v="3"/>
    <n v="3"/>
    <n v="71.75"/>
    <n v="0.5"/>
    <n v="3"/>
    <x v="88"/>
    <x v="0"/>
  </r>
  <r>
    <d v="2017-05-01T00:00:00"/>
    <x v="7"/>
    <x v="17"/>
    <n v="1"/>
    <n v="197.35"/>
    <n v="197.35"/>
    <n v="1"/>
    <n v="1"/>
    <n v="14"/>
    <n v="0"/>
    <n v="5"/>
    <x v="89"/>
    <x v="0"/>
  </r>
  <r>
    <d v="2017-05-01T00:00:00"/>
    <x v="7"/>
    <x v="0"/>
    <n v="4"/>
    <n v="465.88"/>
    <n v="116.47"/>
    <n v="3"/>
    <n v="4"/>
    <n v="11.25"/>
    <n v="0"/>
    <n v="4.5999999999999996"/>
    <x v="31"/>
    <x v="0"/>
  </r>
  <r>
    <d v="2017-05-01T00:00:00"/>
    <x v="7"/>
    <x v="18"/>
    <n v="1"/>
    <n v="78.91"/>
    <n v="78.91"/>
    <n v="1"/>
    <n v="1"/>
    <n v="11"/>
    <n v="0"/>
    <n v="5"/>
    <x v="196"/>
    <x v="0"/>
  </r>
  <r>
    <d v="2017-05-01T00:00:00"/>
    <x v="7"/>
    <x v="20"/>
    <n v="1"/>
    <n v="475"/>
    <n v="475"/>
    <n v="1"/>
    <n v="1"/>
    <n v="11"/>
    <n v="0"/>
    <n v="5"/>
    <x v="159"/>
    <x v="0"/>
  </r>
  <r>
    <d v="2017-05-01T00:00:00"/>
    <x v="7"/>
    <x v="6"/>
    <n v="16"/>
    <n v="1954.78"/>
    <n v="122.17"/>
    <n v="15"/>
    <n v="15"/>
    <n v="11.5"/>
    <n v="5.5599999999999997E-2"/>
    <n v="4.28"/>
    <x v="56"/>
    <x v="0"/>
  </r>
  <r>
    <d v="2017-05-01T00:00:00"/>
    <x v="7"/>
    <x v="7"/>
    <n v="1"/>
    <n v="246.79"/>
    <n v="246.79"/>
    <n v="1"/>
    <n v="1"/>
    <n v="14"/>
    <n v="0"/>
    <n v="5"/>
    <x v="91"/>
    <x v="0"/>
  </r>
  <r>
    <d v="2017-05-01T00:00:00"/>
    <x v="7"/>
    <x v="22"/>
    <n v="1"/>
    <n v="129.22"/>
    <n v="129.22"/>
    <n v="1"/>
    <n v="1"/>
    <n v="17"/>
    <n v="0"/>
    <n v="4"/>
    <x v="183"/>
    <x v="0"/>
  </r>
  <r>
    <d v="2017-05-01T00:00:00"/>
    <x v="7"/>
    <x v="12"/>
    <n v="3"/>
    <n v="371.83"/>
    <n v="123.94"/>
    <n v="3"/>
    <n v="3"/>
    <n v="12.67"/>
    <n v="0"/>
    <n v="4.33"/>
    <x v="121"/>
    <x v="0"/>
  </r>
  <r>
    <d v="2017-05-01T00:00:00"/>
    <x v="7"/>
    <x v="2"/>
    <n v="2"/>
    <n v="1177.8"/>
    <n v="588.9"/>
    <n v="2"/>
    <n v="2"/>
    <n v="8"/>
    <n v="0"/>
    <n v="3.5"/>
    <x v="32"/>
    <x v="1"/>
  </r>
  <r>
    <d v="2017-05-01T00:00:00"/>
    <x v="7"/>
    <x v="3"/>
    <n v="10"/>
    <n v="2159.7399999999998"/>
    <n v="215.97"/>
    <n v="10"/>
    <n v="10"/>
    <n v="11.93"/>
    <n v="0"/>
    <n v="4.93"/>
    <x v="33"/>
    <x v="0"/>
  </r>
  <r>
    <d v="2017-05-01T00:00:00"/>
    <x v="7"/>
    <x v="21"/>
    <n v="1"/>
    <n v="410.69"/>
    <n v="410.69"/>
    <n v="1"/>
    <n v="1"/>
    <n v="16"/>
    <n v="0"/>
    <n v="4"/>
    <x v="175"/>
    <x v="0"/>
  </r>
  <r>
    <d v="2017-05-01T00:00:00"/>
    <x v="2"/>
    <x v="16"/>
    <n v="1"/>
    <n v="43.34"/>
    <n v="43.34"/>
    <n v="1"/>
    <n v="1"/>
    <n v="22"/>
    <n v="0"/>
    <n v="4"/>
    <x v="57"/>
    <x v="0"/>
  </r>
  <r>
    <d v="2017-05-01T00:00:00"/>
    <x v="2"/>
    <x v="23"/>
    <n v="4"/>
    <n v="395.81"/>
    <n v="98.95"/>
    <n v="4"/>
    <n v="4"/>
    <n v="31.25"/>
    <n v="0.25"/>
    <n v="2.5"/>
    <x v="92"/>
    <x v="0"/>
  </r>
  <r>
    <d v="2017-05-01T00:00:00"/>
    <x v="2"/>
    <x v="26"/>
    <n v="1"/>
    <n v="141.30000000000001"/>
    <n v="141.30000000000001"/>
    <n v="1"/>
    <n v="1"/>
    <n v="21"/>
    <n v="0"/>
    <n v="3"/>
    <x v="176"/>
    <x v="0"/>
  </r>
  <r>
    <d v="2017-05-01T00:00:00"/>
    <x v="2"/>
    <x v="4"/>
    <n v="16"/>
    <n v="2778.57"/>
    <n v="173.66"/>
    <n v="14"/>
    <n v="15"/>
    <n v="21.53"/>
    <n v="0"/>
    <n v="3.61"/>
    <x v="5"/>
    <x v="0"/>
  </r>
  <r>
    <d v="2017-05-01T00:00:00"/>
    <x v="2"/>
    <x v="11"/>
    <n v="8"/>
    <n v="1352.46"/>
    <n v="169.06"/>
    <n v="8"/>
    <n v="8"/>
    <n v="19.38"/>
    <n v="0"/>
    <n v="4.88"/>
    <x v="34"/>
    <x v="0"/>
  </r>
  <r>
    <d v="2017-05-01T00:00:00"/>
    <x v="2"/>
    <x v="9"/>
    <n v="7"/>
    <n v="929.23"/>
    <n v="132.75"/>
    <n v="7"/>
    <n v="7"/>
    <n v="16.38"/>
    <n v="0"/>
    <n v="4.38"/>
    <x v="35"/>
    <x v="0"/>
  </r>
  <r>
    <d v="2017-05-01T00:00:00"/>
    <x v="2"/>
    <x v="5"/>
    <n v="15"/>
    <n v="1919.62"/>
    <n v="127.97"/>
    <n v="15"/>
    <n v="15"/>
    <n v="14.26"/>
    <n v="5.2600000000000001E-2"/>
    <n v="4.63"/>
    <x v="6"/>
    <x v="0"/>
  </r>
  <r>
    <d v="2017-05-01T00:00:00"/>
    <x v="2"/>
    <x v="8"/>
    <n v="10"/>
    <n v="1577.37"/>
    <n v="157.74"/>
    <n v="9"/>
    <n v="10"/>
    <n v="17.100000000000001"/>
    <n v="0"/>
    <n v="3.45"/>
    <x v="58"/>
    <x v="0"/>
  </r>
  <r>
    <d v="2017-05-01T00:00:00"/>
    <x v="2"/>
    <x v="17"/>
    <n v="4"/>
    <n v="467.78"/>
    <n v="116.95"/>
    <n v="4"/>
    <n v="4"/>
    <n v="17.25"/>
    <n v="0"/>
    <n v="4"/>
    <x v="59"/>
    <x v="0"/>
  </r>
  <r>
    <d v="2017-05-01T00:00:00"/>
    <x v="2"/>
    <x v="0"/>
    <n v="67"/>
    <n v="7496.98"/>
    <n v="111.9"/>
    <n v="67"/>
    <n v="67"/>
    <n v="12.04"/>
    <n v="2.7799999999999998E-2"/>
    <n v="4.01"/>
    <x v="7"/>
    <x v="0"/>
  </r>
  <r>
    <d v="2017-05-01T00:00:00"/>
    <x v="2"/>
    <x v="18"/>
    <n v="5"/>
    <n v="261.52999999999997"/>
    <n v="52.31"/>
    <n v="5"/>
    <n v="5"/>
    <n v="11.8"/>
    <n v="0"/>
    <n v="4.4000000000000004"/>
    <x v="60"/>
    <x v="0"/>
  </r>
  <r>
    <d v="2017-05-01T00:00:00"/>
    <x v="2"/>
    <x v="19"/>
    <n v="8"/>
    <n v="1074.24"/>
    <n v="134.28"/>
    <n v="8"/>
    <n v="8"/>
    <n v="13.22"/>
    <n v="0"/>
    <n v="4.33"/>
    <x v="61"/>
    <x v="0"/>
  </r>
  <r>
    <d v="2017-05-01T00:00:00"/>
    <x v="2"/>
    <x v="10"/>
    <n v="4"/>
    <n v="1579.32"/>
    <n v="394.83"/>
    <n v="4"/>
    <n v="4"/>
    <n v="24.25"/>
    <n v="0"/>
    <n v="3.75"/>
    <x v="36"/>
    <x v="0"/>
  </r>
  <r>
    <d v="2017-05-01T00:00:00"/>
    <x v="2"/>
    <x v="14"/>
    <n v="4"/>
    <n v="580.25"/>
    <n v="145.06"/>
    <n v="4"/>
    <n v="4"/>
    <n v="18.399999999999999"/>
    <n v="0"/>
    <n v="2.4"/>
    <x v="124"/>
    <x v="0"/>
  </r>
  <r>
    <d v="2017-05-01T00:00:00"/>
    <x v="2"/>
    <x v="15"/>
    <n v="11"/>
    <n v="3219.43"/>
    <n v="292.68"/>
    <n v="10"/>
    <n v="11"/>
    <n v="16.399999999999999"/>
    <n v="0"/>
    <n v="4"/>
    <x v="62"/>
    <x v="0"/>
  </r>
  <r>
    <d v="2017-05-01T00:00:00"/>
    <x v="2"/>
    <x v="20"/>
    <n v="9"/>
    <n v="1069.72"/>
    <n v="118.86"/>
    <n v="8"/>
    <n v="9"/>
    <n v="16.5"/>
    <n v="0"/>
    <n v="3.67"/>
    <x v="63"/>
    <x v="0"/>
  </r>
  <r>
    <d v="2017-05-01T00:00:00"/>
    <x v="2"/>
    <x v="1"/>
    <n v="26"/>
    <n v="2554.1799999999998"/>
    <n v="98.24"/>
    <n v="25"/>
    <n v="26"/>
    <n v="11.21"/>
    <n v="0"/>
    <n v="4.4000000000000004"/>
    <x v="8"/>
    <x v="0"/>
  </r>
  <r>
    <d v="2017-05-01T00:00:00"/>
    <x v="2"/>
    <x v="6"/>
    <n v="69"/>
    <n v="9036.77"/>
    <n v="130.97"/>
    <n v="65"/>
    <n v="68"/>
    <n v="13.93"/>
    <n v="4.3499999999999997E-2"/>
    <n v="3.65"/>
    <x v="9"/>
    <x v="0"/>
  </r>
  <r>
    <d v="2017-05-01T00:00:00"/>
    <x v="2"/>
    <x v="7"/>
    <n v="3"/>
    <n v="1347.56"/>
    <n v="449.19"/>
    <n v="3"/>
    <n v="3"/>
    <n v="20"/>
    <n v="0"/>
    <n v="3.2"/>
    <x v="10"/>
    <x v="0"/>
  </r>
  <r>
    <d v="2017-05-01T00:00:00"/>
    <x v="2"/>
    <x v="22"/>
    <n v="1"/>
    <n v="161.22999999999999"/>
    <n v="161.22999999999999"/>
    <n v="1"/>
    <n v="1"/>
    <n v="12"/>
    <n v="0"/>
    <n v="5"/>
    <x v="93"/>
    <x v="0"/>
  </r>
  <r>
    <d v="2017-05-01T00:00:00"/>
    <x v="2"/>
    <x v="12"/>
    <n v="28"/>
    <n v="4950.75"/>
    <n v="176.81"/>
    <n v="28"/>
    <n v="28"/>
    <n v="12.16"/>
    <n v="0"/>
    <n v="4.4400000000000004"/>
    <x v="37"/>
    <x v="0"/>
  </r>
  <r>
    <d v="2017-05-01T00:00:00"/>
    <x v="2"/>
    <x v="2"/>
    <n v="20"/>
    <n v="6060.44"/>
    <n v="303.02"/>
    <n v="19"/>
    <n v="19"/>
    <n v="17.95"/>
    <n v="9.0899999999999995E-2"/>
    <n v="4.57"/>
    <x v="38"/>
    <x v="0"/>
  </r>
  <r>
    <d v="2017-05-01T00:00:00"/>
    <x v="2"/>
    <x v="13"/>
    <n v="3"/>
    <n v="230.73"/>
    <n v="76.91"/>
    <n v="3"/>
    <n v="3"/>
    <n v="23"/>
    <n v="0"/>
    <n v="4.33"/>
    <x v="39"/>
    <x v="0"/>
  </r>
  <r>
    <d v="2017-05-01T00:00:00"/>
    <x v="2"/>
    <x v="3"/>
    <n v="194"/>
    <n v="24025.71"/>
    <n v="123.84"/>
    <n v="187"/>
    <n v="194"/>
    <n v="11.67"/>
    <n v="4.4600000000000001E-2"/>
    <n v="4.1500000000000004"/>
    <x v="11"/>
    <x v="1"/>
  </r>
  <r>
    <d v="2017-05-01T00:00:00"/>
    <x v="2"/>
    <x v="21"/>
    <n v="6"/>
    <n v="818.73"/>
    <n v="136.46"/>
    <n v="5"/>
    <n v="6"/>
    <n v="11.6"/>
    <n v="0"/>
    <n v="3.67"/>
    <x v="160"/>
    <x v="0"/>
  </r>
  <r>
    <d v="2017-05-08T00:00:00"/>
    <x v="3"/>
    <x v="6"/>
    <n v="1"/>
    <n v="127.14"/>
    <n v="127.14"/>
    <n v="1"/>
    <n v="1"/>
    <n v="10"/>
    <n v="0"/>
    <n v="5"/>
    <x v="64"/>
    <x v="0"/>
  </r>
  <r>
    <d v="2017-05-08T00:00:00"/>
    <x v="4"/>
    <x v="5"/>
    <n v="1"/>
    <n v="105.74"/>
    <n v="105.74"/>
    <n v="1"/>
    <n v="1"/>
    <n v="27"/>
    <n v="1"/>
    <n v="2"/>
    <x v="219"/>
    <x v="0"/>
  </r>
  <r>
    <d v="2017-05-08T00:00:00"/>
    <x v="4"/>
    <x v="0"/>
    <n v="2"/>
    <n v="207.23"/>
    <n v="103.62"/>
    <n v="2"/>
    <n v="2"/>
    <n v="5"/>
    <n v="0"/>
    <n v="4"/>
    <x v="15"/>
    <x v="0"/>
  </r>
  <r>
    <d v="2017-05-08T00:00:00"/>
    <x v="4"/>
    <x v="6"/>
    <n v="1"/>
    <n v="93.77"/>
    <n v="93.77"/>
    <n v="1"/>
    <n v="1"/>
    <n v="17"/>
    <n v="0"/>
    <n v="2"/>
    <x v="17"/>
    <x v="0"/>
  </r>
  <r>
    <d v="2017-05-08T00:00:00"/>
    <x v="4"/>
    <x v="12"/>
    <n v="1"/>
    <n v="63"/>
    <n v="63"/>
    <n v="1"/>
    <n v="1"/>
    <n v="12"/>
    <n v="0"/>
    <n v="4"/>
    <x v="197"/>
    <x v="0"/>
  </r>
  <r>
    <d v="2017-05-08T00:00:00"/>
    <x v="4"/>
    <x v="3"/>
    <n v="1"/>
    <n v="49.79"/>
    <n v="49.79"/>
    <n v="1"/>
    <n v="1"/>
    <n v="8"/>
    <n v="0"/>
    <n v="5"/>
    <x v="18"/>
    <x v="0"/>
  </r>
  <r>
    <d v="2017-05-08T00:00:00"/>
    <x v="8"/>
    <x v="5"/>
    <n v="2"/>
    <n v="243.06"/>
    <n v="121.53"/>
    <n v="2"/>
    <n v="1"/>
    <n v="6.5"/>
    <n v="0"/>
    <n v="5"/>
    <x v="233"/>
    <x v="1"/>
  </r>
  <r>
    <d v="2017-05-08T00:00:00"/>
    <x v="8"/>
    <x v="0"/>
    <n v="3"/>
    <n v="587.87"/>
    <n v="195.96"/>
    <n v="3"/>
    <n v="3"/>
    <n v="9.5"/>
    <n v="0"/>
    <n v="4.5"/>
    <x v="187"/>
    <x v="0"/>
  </r>
  <r>
    <d v="2017-05-08T00:00:00"/>
    <x v="8"/>
    <x v="3"/>
    <n v="2"/>
    <n v="276.12"/>
    <n v="138.06"/>
    <n v="2"/>
    <n v="2"/>
    <n v="11"/>
    <n v="0"/>
    <n v="4"/>
    <x v="67"/>
    <x v="0"/>
  </r>
  <r>
    <d v="2017-05-08T00:00:00"/>
    <x v="13"/>
    <x v="9"/>
    <n v="1"/>
    <n v="106.38"/>
    <n v="106.38"/>
    <n v="1"/>
    <n v="1"/>
    <n v="15"/>
    <n v="0"/>
    <n v="5"/>
    <x v="234"/>
    <x v="0"/>
  </r>
  <r>
    <d v="2017-05-08T00:00:00"/>
    <x v="13"/>
    <x v="17"/>
    <n v="1"/>
    <n v="110.83"/>
    <n v="110.83"/>
    <n v="1"/>
    <n v="1"/>
    <n v="27"/>
    <n v="0"/>
    <n v="4"/>
    <x v="235"/>
    <x v="0"/>
  </r>
  <r>
    <d v="2017-05-08T00:00:00"/>
    <x v="13"/>
    <x v="0"/>
    <n v="1"/>
    <n v="93.08"/>
    <n v="93.08"/>
    <n v="1"/>
    <n v="1"/>
    <n v="10"/>
    <n v="0"/>
    <n v="2"/>
    <x v="198"/>
    <x v="0"/>
  </r>
  <r>
    <d v="2017-05-08T00:00:00"/>
    <x v="13"/>
    <x v="6"/>
    <n v="1"/>
    <n v="37.53"/>
    <n v="37.53"/>
    <n v="1"/>
    <n v="1"/>
    <n v="15"/>
    <n v="0"/>
    <n v="4"/>
    <x v="199"/>
    <x v="0"/>
  </r>
  <r>
    <d v="2017-05-08T00:00:00"/>
    <x v="13"/>
    <x v="3"/>
    <n v="2"/>
    <n v="179.08"/>
    <n v="89.54"/>
    <n v="2"/>
    <n v="2"/>
    <n v="11"/>
    <n v="0"/>
    <n v="4.5"/>
    <x v="180"/>
    <x v="0"/>
  </r>
  <r>
    <d v="2017-05-08T00:00:00"/>
    <x v="5"/>
    <x v="23"/>
    <n v="1"/>
    <n v="400.92"/>
    <n v="400.92"/>
    <n v="1"/>
    <n v="1"/>
    <n v="16"/>
    <n v="0"/>
    <n v="5"/>
    <x v="137"/>
    <x v="0"/>
  </r>
  <r>
    <d v="2017-05-08T00:00:00"/>
    <x v="5"/>
    <x v="4"/>
    <n v="3"/>
    <n v="1909.68"/>
    <n v="636.55999999999995"/>
    <n v="3"/>
    <n v="3"/>
    <n v="19.75"/>
    <n v="0"/>
    <n v="3"/>
    <x v="41"/>
    <x v="0"/>
  </r>
  <r>
    <d v="2017-05-08T00:00:00"/>
    <x v="5"/>
    <x v="11"/>
    <n v="1"/>
    <n v="185.11"/>
    <n v="185.11"/>
    <n v="1"/>
    <n v="1"/>
    <n v="15"/>
    <n v="0"/>
    <n v="5"/>
    <x v="138"/>
    <x v="0"/>
  </r>
  <r>
    <d v="2017-05-08T00:00:00"/>
    <x v="5"/>
    <x v="5"/>
    <n v="2"/>
    <n v="968.48"/>
    <n v="484.24"/>
    <n v="2"/>
    <n v="1"/>
    <n v="12.5"/>
    <n v="0"/>
    <n v="4"/>
    <x v="42"/>
    <x v="0"/>
  </r>
  <r>
    <d v="2017-05-08T00:00:00"/>
    <x v="5"/>
    <x v="8"/>
    <n v="4"/>
    <n v="795.39"/>
    <n v="198.85"/>
    <n v="4"/>
    <n v="4"/>
    <n v="11"/>
    <n v="0"/>
    <n v="4.75"/>
    <x v="20"/>
    <x v="0"/>
  </r>
  <r>
    <d v="2017-05-08T00:00:00"/>
    <x v="5"/>
    <x v="17"/>
    <n v="1"/>
    <n v="158.29"/>
    <n v="158.29"/>
    <n v="1"/>
    <n v="1"/>
    <n v="16"/>
    <n v="0"/>
    <n v="4"/>
    <x v="139"/>
    <x v="0"/>
  </r>
  <r>
    <d v="2017-05-08T00:00:00"/>
    <x v="5"/>
    <x v="0"/>
    <n v="4"/>
    <n v="416.85"/>
    <n v="104.21"/>
    <n v="4"/>
    <n v="4"/>
    <n v="5.5"/>
    <n v="0"/>
    <n v="3.75"/>
    <x v="21"/>
    <x v="1"/>
  </r>
  <r>
    <d v="2017-05-08T00:00:00"/>
    <x v="5"/>
    <x v="18"/>
    <n v="1"/>
    <n v="273.88"/>
    <n v="273.88"/>
    <n v="1"/>
    <n v="1"/>
    <n v="13"/>
    <n v="0"/>
    <n v="5"/>
    <x v="140"/>
    <x v="0"/>
  </r>
  <r>
    <d v="2017-05-08T00:00:00"/>
    <x v="5"/>
    <x v="19"/>
    <n v="1"/>
    <n v="49.53"/>
    <n v="49.53"/>
    <n v="1"/>
    <n v="1"/>
    <n v="13"/>
    <n v="0"/>
    <n v="2"/>
    <x v="68"/>
    <x v="0"/>
  </r>
  <r>
    <d v="2017-05-08T00:00:00"/>
    <x v="5"/>
    <x v="10"/>
    <n v="1"/>
    <n v="136.01"/>
    <n v="136.01"/>
    <n v="1"/>
    <n v="1"/>
    <n v="12"/>
    <n v="0"/>
    <n v="5"/>
    <x v="69"/>
    <x v="0"/>
  </r>
  <r>
    <d v="2017-05-08T00:00:00"/>
    <x v="5"/>
    <x v="1"/>
    <n v="6"/>
    <n v="2171.65"/>
    <n v="361.94"/>
    <n v="6"/>
    <n v="6"/>
    <n v="10.92"/>
    <n v="0"/>
    <n v="4.5"/>
    <x v="22"/>
    <x v="0"/>
  </r>
  <r>
    <d v="2017-05-08T00:00:00"/>
    <x v="5"/>
    <x v="6"/>
    <n v="12"/>
    <n v="2252.41"/>
    <n v="187.7"/>
    <n v="11"/>
    <n v="12"/>
    <n v="9.8000000000000007"/>
    <n v="0"/>
    <n v="4.13"/>
    <x v="23"/>
    <x v="0"/>
  </r>
  <r>
    <d v="2017-05-08T00:00:00"/>
    <x v="5"/>
    <x v="12"/>
    <n v="2"/>
    <n v="100.15"/>
    <n v="50.08"/>
    <n v="2"/>
    <n v="2"/>
    <n v="12"/>
    <n v="0"/>
    <n v="4"/>
    <x v="44"/>
    <x v="0"/>
  </r>
  <r>
    <d v="2017-05-08T00:00:00"/>
    <x v="5"/>
    <x v="2"/>
    <n v="2"/>
    <n v="192.69"/>
    <n v="96.35"/>
    <n v="2"/>
    <n v="2"/>
    <n v="11.5"/>
    <n v="0"/>
    <n v="5"/>
    <x v="45"/>
    <x v="0"/>
  </r>
  <r>
    <d v="2017-05-08T00:00:00"/>
    <x v="5"/>
    <x v="13"/>
    <n v="2"/>
    <n v="253.35"/>
    <n v="126.68"/>
    <n v="2"/>
    <n v="2"/>
    <n v="18.670000000000002"/>
    <n v="0"/>
    <n v="5"/>
    <x v="104"/>
    <x v="0"/>
  </r>
  <r>
    <d v="2017-05-08T00:00:00"/>
    <x v="5"/>
    <x v="3"/>
    <n v="28"/>
    <n v="4305.83"/>
    <n v="153.78"/>
    <n v="28"/>
    <n v="28"/>
    <n v="10.81"/>
    <n v="3.2300000000000002E-2"/>
    <n v="4.32"/>
    <x v="24"/>
    <x v="0"/>
  </r>
  <r>
    <d v="2017-05-08T00:00:00"/>
    <x v="5"/>
    <x v="21"/>
    <n v="1"/>
    <n v="111.33"/>
    <n v="111.33"/>
    <n v="1"/>
    <n v="1"/>
    <n v="13"/>
    <n v="0"/>
    <n v="4"/>
    <x v="171"/>
    <x v="0"/>
  </r>
  <r>
    <d v="2017-05-08T00:00:00"/>
    <x v="10"/>
    <x v="1"/>
    <n v="1"/>
    <n v="279.04000000000002"/>
    <n v="279.04000000000002"/>
    <n v="1"/>
    <n v="1"/>
    <n v="9"/>
    <n v="0"/>
    <n v="5"/>
    <x v="225"/>
    <x v="0"/>
  </r>
  <r>
    <d v="2017-05-08T00:00:00"/>
    <x v="10"/>
    <x v="6"/>
    <n v="2"/>
    <n v="464.03"/>
    <n v="232.02"/>
    <n v="2"/>
    <n v="2"/>
    <n v="8"/>
    <n v="0"/>
    <n v="5"/>
    <x v="172"/>
    <x v="0"/>
  </r>
  <r>
    <d v="2017-05-08T00:00:00"/>
    <x v="10"/>
    <x v="2"/>
    <n v="1"/>
    <n v="193.69"/>
    <n v="193.69"/>
    <n v="1"/>
    <n v="1"/>
    <n v="14"/>
    <n v="0"/>
    <n v="5"/>
    <x v="236"/>
    <x v="0"/>
  </r>
  <r>
    <d v="2017-05-08T00:00:00"/>
    <x v="0"/>
    <x v="4"/>
    <n v="2"/>
    <n v="193.23"/>
    <n v="96.62"/>
    <n v="2"/>
    <n v="2"/>
    <n v="14.5"/>
    <n v="0"/>
    <n v="4.5"/>
    <x v="25"/>
    <x v="0"/>
  </r>
  <r>
    <d v="2017-05-08T00:00:00"/>
    <x v="0"/>
    <x v="5"/>
    <n v="2"/>
    <n v="348.84"/>
    <n v="174.42"/>
    <n v="2"/>
    <n v="2"/>
    <n v="10"/>
    <n v="0"/>
    <n v="4.5"/>
    <x v="46"/>
    <x v="0"/>
  </r>
  <r>
    <d v="2017-05-08T00:00:00"/>
    <x v="0"/>
    <x v="8"/>
    <n v="1"/>
    <n v="2794.5"/>
    <n v="2794.5"/>
    <n v="1"/>
    <n v="1"/>
    <n v="31"/>
    <n v="0"/>
    <n v="2"/>
    <x v="47"/>
    <x v="0"/>
  </r>
  <r>
    <d v="2017-05-08T00:00:00"/>
    <x v="0"/>
    <x v="0"/>
    <n v="5"/>
    <n v="730.86"/>
    <n v="146.16999999999999"/>
    <n v="5"/>
    <n v="5"/>
    <n v="10.4"/>
    <n v="0"/>
    <n v="4.4000000000000004"/>
    <x v="0"/>
    <x v="0"/>
  </r>
  <r>
    <d v="2017-05-08T00:00:00"/>
    <x v="0"/>
    <x v="15"/>
    <n v="2"/>
    <n v="279.42"/>
    <n v="139.71"/>
    <n v="2"/>
    <n v="2"/>
    <n v="17.25"/>
    <n v="0"/>
    <n v="2"/>
    <x v="48"/>
    <x v="0"/>
  </r>
  <r>
    <d v="2017-05-08T00:00:00"/>
    <x v="0"/>
    <x v="1"/>
    <n v="7"/>
    <n v="622.03"/>
    <n v="88.86"/>
    <n v="6"/>
    <n v="7"/>
    <n v="7"/>
    <n v="0"/>
    <n v="4.29"/>
    <x v="1"/>
    <x v="1"/>
  </r>
  <r>
    <d v="2017-05-08T00:00:00"/>
    <x v="0"/>
    <x v="6"/>
    <n v="3"/>
    <n v="498.58"/>
    <n v="166.19"/>
    <n v="2"/>
    <n v="3"/>
    <n v="15"/>
    <n v="0"/>
    <n v="3.33"/>
    <x v="28"/>
    <x v="0"/>
  </r>
  <r>
    <d v="2017-05-08T00:00:00"/>
    <x v="0"/>
    <x v="7"/>
    <n v="1"/>
    <n v="171.04"/>
    <n v="171.04"/>
    <n v="1"/>
    <n v="1"/>
    <n v="12"/>
    <n v="0"/>
    <n v="5"/>
    <x v="193"/>
    <x v="0"/>
  </r>
  <r>
    <d v="2017-05-08T00:00:00"/>
    <x v="0"/>
    <x v="12"/>
    <n v="2"/>
    <n v="418.66"/>
    <n v="209.33"/>
    <n v="2"/>
    <n v="2"/>
    <n v="13"/>
    <n v="0"/>
    <n v="5"/>
    <x v="49"/>
    <x v="0"/>
  </r>
  <r>
    <d v="2017-05-08T00:00:00"/>
    <x v="0"/>
    <x v="2"/>
    <n v="1"/>
    <n v="359.18"/>
    <n v="359.18"/>
    <n v="1"/>
    <n v="1"/>
    <n v="20"/>
    <n v="0"/>
    <n v="5"/>
    <x v="2"/>
    <x v="0"/>
  </r>
  <r>
    <d v="2017-05-08T00:00:00"/>
    <x v="0"/>
    <x v="3"/>
    <n v="18"/>
    <n v="2960.4"/>
    <n v="164.47"/>
    <n v="18"/>
    <n v="18"/>
    <n v="9.89"/>
    <n v="0"/>
    <n v="4.3899999999999997"/>
    <x v="3"/>
    <x v="0"/>
  </r>
  <r>
    <d v="2017-05-08T00:00:00"/>
    <x v="1"/>
    <x v="16"/>
    <n v="1"/>
    <n v="50.14"/>
    <n v="50.14"/>
    <n v="1"/>
    <n v="1"/>
    <n v="20"/>
    <n v="0"/>
    <n v="5"/>
    <x v="237"/>
    <x v="0"/>
  </r>
  <r>
    <d v="2017-05-08T00:00:00"/>
    <x v="1"/>
    <x v="25"/>
    <n v="1"/>
    <n v="196.12"/>
    <n v="196.12"/>
    <n v="1"/>
    <n v="1"/>
    <n v="12"/>
    <n v="0"/>
    <n v="2"/>
    <x v="238"/>
    <x v="0"/>
  </r>
  <r>
    <d v="2017-05-08T00:00:00"/>
    <x v="1"/>
    <x v="9"/>
    <n v="3"/>
    <n v="415.94"/>
    <n v="138.65"/>
    <n v="2"/>
    <n v="3"/>
    <n v="9.5"/>
    <n v="0"/>
    <n v="4"/>
    <x v="29"/>
    <x v="0"/>
  </r>
  <r>
    <d v="2017-05-08T00:00:00"/>
    <x v="1"/>
    <x v="8"/>
    <n v="1"/>
    <n v="122.96"/>
    <n v="122.96"/>
    <n v="1"/>
    <n v="1"/>
    <n v="18"/>
    <n v="0"/>
    <n v="5"/>
    <x v="50"/>
    <x v="0"/>
  </r>
  <r>
    <d v="2017-05-08T00:00:00"/>
    <x v="1"/>
    <x v="0"/>
    <n v="1"/>
    <n v="73.069999999999993"/>
    <n v="73.069999999999993"/>
    <n v="1"/>
    <n v="1"/>
    <n v="8"/>
    <n v="0"/>
    <n v="5"/>
    <x v="4"/>
    <x v="0"/>
  </r>
  <r>
    <d v="2017-05-08T00:00:00"/>
    <x v="1"/>
    <x v="10"/>
    <n v="1"/>
    <n v="188.03"/>
    <n v="188.03"/>
    <n v="1"/>
    <n v="1"/>
    <n v="10"/>
    <n v="0"/>
    <n v="5"/>
    <x v="78"/>
    <x v="0"/>
  </r>
  <r>
    <d v="2017-05-08T00:00:00"/>
    <x v="1"/>
    <x v="15"/>
    <n v="2"/>
    <n v="283.62"/>
    <n v="141.81"/>
    <n v="2"/>
    <n v="2"/>
    <n v="12.5"/>
    <n v="0"/>
    <n v="5"/>
    <x v="111"/>
    <x v="0"/>
  </r>
  <r>
    <d v="2017-05-08T00:00:00"/>
    <x v="1"/>
    <x v="20"/>
    <n v="1"/>
    <n v="159.38999999999999"/>
    <n v="159.38999999999999"/>
    <n v="1"/>
    <n v="1"/>
    <n v="10"/>
    <n v="0"/>
    <n v="5"/>
    <x v="214"/>
    <x v="0"/>
  </r>
  <r>
    <d v="2017-05-08T00:00:00"/>
    <x v="1"/>
    <x v="6"/>
    <n v="4"/>
    <n v="1244.1500000000001"/>
    <n v="311.04000000000002"/>
    <n v="4"/>
    <n v="4"/>
    <n v="4.5"/>
    <n v="0"/>
    <n v="4.25"/>
    <x v="51"/>
    <x v="1"/>
  </r>
  <r>
    <d v="2017-05-08T00:00:00"/>
    <x v="1"/>
    <x v="12"/>
    <n v="1"/>
    <n v="160.44"/>
    <n v="160.44"/>
    <n v="1"/>
    <n v="1"/>
    <n v="13"/>
    <n v="0"/>
    <n v="5"/>
    <x v="52"/>
    <x v="0"/>
  </r>
  <r>
    <d v="2017-05-08T00:00:00"/>
    <x v="1"/>
    <x v="3"/>
    <n v="9"/>
    <n v="1767.06"/>
    <n v="196.34"/>
    <n v="9"/>
    <n v="9"/>
    <n v="7.22"/>
    <n v="0"/>
    <n v="4.1100000000000003"/>
    <x v="53"/>
    <x v="0"/>
  </r>
  <r>
    <d v="2017-05-08T00:00:00"/>
    <x v="16"/>
    <x v="14"/>
    <n v="1"/>
    <n v="624.59"/>
    <n v="624.59"/>
    <n v="1"/>
    <n v="1"/>
    <n v="9"/>
    <n v="0"/>
    <n v="5"/>
    <x v="239"/>
    <x v="0"/>
  </r>
  <r>
    <d v="2017-05-08T00:00:00"/>
    <x v="16"/>
    <x v="12"/>
    <n v="1"/>
    <n v="647.4"/>
    <n v="647.4"/>
    <n v="1"/>
    <n v="1"/>
    <n v="9"/>
    <n v="0"/>
    <n v="4"/>
    <x v="240"/>
    <x v="0"/>
  </r>
  <r>
    <d v="2017-05-08T00:00:00"/>
    <x v="6"/>
    <x v="4"/>
    <n v="1"/>
    <n v="174.96"/>
    <n v="174.96"/>
    <n v="1"/>
    <n v="1"/>
    <n v="20"/>
    <n v="0"/>
    <n v="5"/>
    <x v="113"/>
    <x v="0"/>
  </r>
  <r>
    <d v="2017-05-08T00:00:00"/>
    <x v="6"/>
    <x v="9"/>
    <n v="2"/>
    <n v="139.9"/>
    <n v="69.95"/>
    <n v="2"/>
    <n v="2"/>
    <n v="14"/>
    <n v="0"/>
    <n v="5"/>
    <x v="83"/>
    <x v="0"/>
  </r>
  <r>
    <d v="2017-05-08T00:00:00"/>
    <x v="6"/>
    <x v="8"/>
    <n v="1"/>
    <n v="65.67"/>
    <n v="65.67"/>
    <n v="1"/>
    <n v="1"/>
    <n v="13"/>
    <n v="0"/>
    <n v="5"/>
    <x v="165"/>
    <x v="0"/>
  </r>
  <r>
    <d v="2017-05-08T00:00:00"/>
    <x v="6"/>
    <x v="19"/>
    <n v="1"/>
    <n v="237.94"/>
    <n v="237.94"/>
    <n v="1"/>
    <n v="1"/>
    <n v="21"/>
    <n v="0"/>
    <n v="5"/>
    <x v="85"/>
    <x v="0"/>
  </r>
  <r>
    <d v="2017-05-08T00:00:00"/>
    <x v="6"/>
    <x v="15"/>
    <n v="1"/>
    <n v="144.19999999999999"/>
    <n v="144.19999999999999"/>
    <n v="1"/>
    <n v="1"/>
    <n v="31"/>
    <n v="0"/>
    <n v="5"/>
    <x v="166"/>
    <x v="0"/>
  </r>
  <r>
    <d v="2017-05-08T00:00:00"/>
    <x v="6"/>
    <x v="1"/>
    <n v="3"/>
    <n v="388.58"/>
    <n v="129.53"/>
    <n v="3"/>
    <n v="3"/>
    <n v="14"/>
    <n v="0"/>
    <n v="4"/>
    <x v="116"/>
    <x v="0"/>
  </r>
  <r>
    <d v="2017-05-08T00:00:00"/>
    <x v="6"/>
    <x v="6"/>
    <n v="1"/>
    <n v="228.79"/>
    <n v="228.79"/>
    <n v="1"/>
    <n v="1"/>
    <n v="12"/>
    <n v="0"/>
    <n v="5"/>
    <x v="117"/>
    <x v="0"/>
  </r>
  <r>
    <d v="2017-05-08T00:00:00"/>
    <x v="6"/>
    <x v="12"/>
    <n v="2"/>
    <n v="118.7"/>
    <n v="59.35"/>
    <n v="2"/>
    <n v="2"/>
    <n v="6"/>
    <n v="0"/>
    <n v="5"/>
    <x v="118"/>
    <x v="1"/>
  </r>
  <r>
    <d v="2017-05-08T00:00:00"/>
    <x v="6"/>
    <x v="2"/>
    <n v="1"/>
    <n v="57"/>
    <n v="57"/>
    <n v="1"/>
    <n v="1"/>
    <n v="9"/>
    <n v="0"/>
    <n v="5"/>
    <x v="30"/>
    <x v="0"/>
  </r>
  <r>
    <d v="2017-05-08T00:00:00"/>
    <x v="6"/>
    <x v="3"/>
    <n v="5"/>
    <n v="693.27"/>
    <n v="138.65"/>
    <n v="5"/>
    <n v="5"/>
    <n v="8.1999999999999993"/>
    <n v="0"/>
    <n v="4.4000000000000004"/>
    <x v="54"/>
    <x v="0"/>
  </r>
  <r>
    <d v="2017-05-08T00:00:00"/>
    <x v="7"/>
    <x v="8"/>
    <n v="2"/>
    <n v="343.73"/>
    <n v="171.87"/>
    <n v="2"/>
    <n v="2"/>
    <n v="16"/>
    <n v="0"/>
    <n v="5"/>
    <x v="88"/>
    <x v="0"/>
  </r>
  <r>
    <d v="2017-05-08T00:00:00"/>
    <x v="7"/>
    <x v="0"/>
    <n v="1"/>
    <n v="197.53"/>
    <n v="197.53"/>
    <n v="1"/>
    <n v="1"/>
    <n v="20"/>
    <n v="0"/>
    <n v="4"/>
    <x v="31"/>
    <x v="0"/>
  </r>
  <r>
    <d v="2017-05-08T00:00:00"/>
    <x v="7"/>
    <x v="14"/>
    <n v="1"/>
    <n v="62.28"/>
    <n v="62.28"/>
    <n v="1"/>
    <n v="1"/>
    <n v="17"/>
    <n v="0"/>
    <n v="5"/>
    <x v="119"/>
    <x v="0"/>
  </r>
  <r>
    <d v="2017-05-08T00:00:00"/>
    <x v="7"/>
    <x v="1"/>
    <n v="2"/>
    <n v="564.13"/>
    <n v="282.07"/>
    <n v="2"/>
    <n v="2"/>
    <n v="14.67"/>
    <n v="0"/>
    <n v="5"/>
    <x v="120"/>
    <x v="0"/>
  </r>
  <r>
    <d v="2017-05-08T00:00:00"/>
    <x v="7"/>
    <x v="6"/>
    <n v="4"/>
    <n v="1095.5899999999999"/>
    <n v="273.89999999999998"/>
    <n v="4"/>
    <n v="4"/>
    <n v="10.25"/>
    <n v="0"/>
    <n v="4.5"/>
    <x v="56"/>
    <x v="0"/>
  </r>
  <r>
    <d v="2017-05-08T00:00:00"/>
    <x v="7"/>
    <x v="7"/>
    <n v="1"/>
    <n v="106.85"/>
    <n v="106.85"/>
    <n v="1"/>
    <n v="1"/>
    <n v="15"/>
    <n v="0"/>
    <n v="5"/>
    <x v="91"/>
    <x v="0"/>
  </r>
  <r>
    <d v="2017-05-08T00:00:00"/>
    <x v="7"/>
    <x v="12"/>
    <n v="5"/>
    <n v="794.5"/>
    <n v="158.9"/>
    <n v="5"/>
    <n v="5"/>
    <n v="9.4"/>
    <n v="0"/>
    <n v="4.8"/>
    <x v="121"/>
    <x v="0"/>
  </r>
  <r>
    <d v="2017-05-08T00:00:00"/>
    <x v="7"/>
    <x v="2"/>
    <n v="2"/>
    <n v="601.29999999999995"/>
    <n v="300.64999999999998"/>
    <n v="2"/>
    <n v="2"/>
    <n v="9"/>
    <n v="0"/>
    <n v="4"/>
    <x v="32"/>
    <x v="1"/>
  </r>
  <r>
    <d v="2017-05-08T00:00:00"/>
    <x v="7"/>
    <x v="13"/>
    <n v="1"/>
    <n v="69.069999999999993"/>
    <n v="69.069999999999993"/>
    <n v="1"/>
    <n v="1"/>
    <n v="16"/>
    <n v="0"/>
    <n v="5"/>
    <x v="147"/>
    <x v="0"/>
  </r>
  <r>
    <d v="2017-05-08T00:00:00"/>
    <x v="7"/>
    <x v="3"/>
    <n v="8"/>
    <n v="606.41999999999996"/>
    <n v="75.8"/>
    <n v="8"/>
    <n v="8"/>
    <n v="8.75"/>
    <n v="0"/>
    <n v="4"/>
    <x v="33"/>
    <x v="0"/>
  </r>
  <r>
    <d v="2017-05-08T00:00:00"/>
    <x v="2"/>
    <x v="16"/>
    <n v="2"/>
    <n v="1065.56"/>
    <n v="532.78"/>
    <n v="2"/>
    <n v="2"/>
    <n v="12.5"/>
    <n v="0"/>
    <n v="5"/>
    <x v="57"/>
    <x v="0"/>
  </r>
  <r>
    <d v="2017-05-08T00:00:00"/>
    <x v="2"/>
    <x v="23"/>
    <n v="2"/>
    <n v="265.27"/>
    <n v="132.63999999999999"/>
    <n v="2"/>
    <n v="2"/>
    <n v="23"/>
    <n v="0"/>
    <n v="3"/>
    <x v="92"/>
    <x v="0"/>
  </r>
  <r>
    <d v="2017-05-08T00:00:00"/>
    <x v="2"/>
    <x v="25"/>
    <n v="1"/>
    <n v="159.32"/>
    <n v="159.32"/>
    <n v="1"/>
    <n v="1"/>
    <n v="13"/>
    <n v="0"/>
    <n v="3"/>
    <x v="123"/>
    <x v="0"/>
  </r>
  <r>
    <d v="2017-05-08T00:00:00"/>
    <x v="2"/>
    <x v="26"/>
    <n v="3"/>
    <n v="1203.8399999999999"/>
    <n v="401.28"/>
    <n v="2"/>
    <n v="3"/>
    <n v="22.5"/>
    <n v="0"/>
    <n v="3.67"/>
    <x v="176"/>
    <x v="0"/>
  </r>
  <r>
    <d v="2017-05-08T00:00:00"/>
    <x v="2"/>
    <x v="4"/>
    <n v="27"/>
    <n v="4061.11"/>
    <n v="150.41"/>
    <n v="25"/>
    <n v="27"/>
    <n v="15.61"/>
    <n v="0"/>
    <n v="3.75"/>
    <x v="5"/>
    <x v="0"/>
  </r>
  <r>
    <d v="2017-05-08T00:00:00"/>
    <x v="2"/>
    <x v="11"/>
    <n v="13"/>
    <n v="3177.26"/>
    <n v="244.4"/>
    <n v="13"/>
    <n v="13"/>
    <n v="19.07"/>
    <n v="0.1429"/>
    <n v="4.07"/>
    <x v="34"/>
    <x v="0"/>
  </r>
  <r>
    <d v="2017-05-08T00:00:00"/>
    <x v="2"/>
    <x v="9"/>
    <n v="9"/>
    <n v="1399.18"/>
    <n v="155.46"/>
    <n v="8"/>
    <n v="9"/>
    <n v="10.38"/>
    <n v="0"/>
    <n v="4.4400000000000004"/>
    <x v="35"/>
    <x v="0"/>
  </r>
  <r>
    <d v="2017-05-08T00:00:00"/>
    <x v="2"/>
    <x v="5"/>
    <n v="15"/>
    <n v="2127.71"/>
    <n v="141.85"/>
    <n v="13"/>
    <n v="15"/>
    <n v="13.62"/>
    <n v="0"/>
    <n v="4.1900000000000004"/>
    <x v="6"/>
    <x v="0"/>
  </r>
  <r>
    <d v="2017-05-08T00:00:00"/>
    <x v="2"/>
    <x v="8"/>
    <n v="7"/>
    <n v="1656.79"/>
    <n v="236.68"/>
    <n v="7"/>
    <n v="7"/>
    <n v="13.57"/>
    <n v="0"/>
    <n v="4.29"/>
    <x v="58"/>
    <x v="0"/>
  </r>
  <r>
    <d v="2017-05-08T00:00:00"/>
    <x v="2"/>
    <x v="17"/>
    <n v="4"/>
    <n v="499.48"/>
    <n v="124.87"/>
    <n v="4"/>
    <n v="4"/>
    <n v="17.5"/>
    <n v="0"/>
    <n v="4.5"/>
    <x v="59"/>
    <x v="0"/>
  </r>
  <r>
    <d v="2017-05-08T00:00:00"/>
    <x v="2"/>
    <x v="0"/>
    <n v="61"/>
    <n v="7747.66"/>
    <n v="127.01"/>
    <n v="57"/>
    <n v="59"/>
    <n v="10.76"/>
    <n v="1.5900000000000001E-2"/>
    <n v="4.12"/>
    <x v="7"/>
    <x v="0"/>
  </r>
  <r>
    <d v="2017-05-08T00:00:00"/>
    <x v="2"/>
    <x v="18"/>
    <n v="2"/>
    <n v="352.73"/>
    <n v="176.37"/>
    <n v="1"/>
    <n v="2"/>
    <n v="9"/>
    <n v="0"/>
    <n v="3.5"/>
    <x v="60"/>
    <x v="0"/>
  </r>
  <r>
    <d v="2017-05-08T00:00:00"/>
    <x v="2"/>
    <x v="19"/>
    <n v="9"/>
    <n v="2177.9899999999998"/>
    <n v="242"/>
    <n v="9"/>
    <n v="9"/>
    <n v="18.22"/>
    <n v="0.1111"/>
    <n v="4.22"/>
    <x v="61"/>
    <x v="0"/>
  </r>
  <r>
    <d v="2017-05-08T00:00:00"/>
    <x v="2"/>
    <x v="10"/>
    <n v="3"/>
    <n v="487.11"/>
    <n v="162.37"/>
    <n v="3"/>
    <n v="3"/>
    <n v="18"/>
    <n v="0"/>
    <n v="4.67"/>
    <x v="36"/>
    <x v="0"/>
  </r>
  <r>
    <d v="2017-05-08T00:00:00"/>
    <x v="2"/>
    <x v="14"/>
    <n v="3"/>
    <n v="492.19"/>
    <n v="164.06"/>
    <n v="2"/>
    <n v="3"/>
    <n v="13.67"/>
    <n v="0"/>
    <n v="4"/>
    <x v="124"/>
    <x v="0"/>
  </r>
  <r>
    <d v="2017-05-08T00:00:00"/>
    <x v="2"/>
    <x v="15"/>
    <n v="11"/>
    <n v="3478.37"/>
    <n v="316.22000000000003"/>
    <n v="9"/>
    <n v="11"/>
    <n v="15.18"/>
    <n v="0"/>
    <n v="3.54"/>
    <x v="62"/>
    <x v="0"/>
  </r>
  <r>
    <d v="2017-05-08T00:00:00"/>
    <x v="2"/>
    <x v="20"/>
    <n v="4"/>
    <n v="447.9"/>
    <n v="111.98"/>
    <n v="3"/>
    <n v="4"/>
    <n v="13.33"/>
    <n v="0"/>
    <n v="4.8"/>
    <x v="63"/>
    <x v="0"/>
  </r>
  <r>
    <d v="2017-05-08T00:00:00"/>
    <x v="2"/>
    <x v="1"/>
    <n v="36"/>
    <n v="5196.41"/>
    <n v="144.34"/>
    <n v="34"/>
    <n v="36"/>
    <n v="11.11"/>
    <n v="5.2600000000000001E-2"/>
    <n v="4.3"/>
    <x v="8"/>
    <x v="0"/>
  </r>
  <r>
    <d v="2017-05-08T00:00:00"/>
    <x v="2"/>
    <x v="6"/>
    <n v="65"/>
    <n v="10078.75"/>
    <n v="155.06"/>
    <n v="63"/>
    <n v="63"/>
    <n v="12.36"/>
    <n v="4.0500000000000001E-2"/>
    <n v="4.3"/>
    <x v="9"/>
    <x v="0"/>
  </r>
  <r>
    <d v="2017-05-08T00:00:00"/>
    <x v="2"/>
    <x v="7"/>
    <n v="3"/>
    <n v="1500.8"/>
    <n v="500.27"/>
    <n v="3"/>
    <n v="3"/>
    <n v="11"/>
    <n v="0"/>
    <n v="5"/>
    <x v="10"/>
    <x v="0"/>
  </r>
  <r>
    <d v="2017-05-08T00:00:00"/>
    <x v="2"/>
    <x v="24"/>
    <n v="2"/>
    <n v="317.97000000000003"/>
    <n v="158.99"/>
    <n v="2"/>
    <n v="2"/>
    <n v="29.67"/>
    <n v="0"/>
    <n v="3.67"/>
    <x v="125"/>
    <x v="0"/>
  </r>
  <r>
    <d v="2017-05-08T00:00:00"/>
    <x v="2"/>
    <x v="12"/>
    <n v="37"/>
    <n v="7847.04"/>
    <n v="212.08"/>
    <n v="37"/>
    <n v="37"/>
    <n v="11.38"/>
    <n v="0"/>
    <n v="4.2"/>
    <x v="37"/>
    <x v="0"/>
  </r>
  <r>
    <d v="2017-05-08T00:00:00"/>
    <x v="2"/>
    <x v="2"/>
    <n v="18"/>
    <n v="6650.69"/>
    <n v="369.48"/>
    <n v="18"/>
    <n v="18"/>
    <n v="15.43"/>
    <n v="0.1429"/>
    <n v="4.1100000000000003"/>
    <x v="38"/>
    <x v="0"/>
  </r>
  <r>
    <d v="2017-05-08T00:00:00"/>
    <x v="2"/>
    <x v="13"/>
    <n v="2"/>
    <n v="262.17"/>
    <n v="131.09"/>
    <n v="2"/>
    <n v="2"/>
    <n v="17.5"/>
    <n v="0"/>
    <n v="4"/>
    <x v="39"/>
    <x v="0"/>
  </r>
  <r>
    <d v="2017-05-08T00:00:00"/>
    <x v="2"/>
    <x v="3"/>
    <n v="232"/>
    <n v="27347.67"/>
    <n v="117.88"/>
    <n v="222"/>
    <n v="229"/>
    <n v="8.89"/>
    <n v="9.8799999999999999E-2"/>
    <n v="3.97"/>
    <x v="11"/>
    <x v="1"/>
  </r>
  <r>
    <d v="2017-05-08T00:00:00"/>
    <x v="2"/>
    <x v="21"/>
    <n v="4"/>
    <n v="751.84"/>
    <n v="187.96"/>
    <n v="4"/>
    <n v="4"/>
    <n v="13.67"/>
    <n v="0"/>
    <n v="4.67"/>
    <x v="160"/>
    <x v="0"/>
  </r>
  <r>
    <d v="2017-05-15T00:00:00"/>
    <x v="3"/>
    <x v="11"/>
    <n v="1"/>
    <n v="378.25"/>
    <n v="378.25"/>
    <n v="1"/>
    <n v="1"/>
    <n v="12"/>
    <n v="0"/>
    <n v="5"/>
    <x v="241"/>
    <x v="0"/>
  </r>
  <r>
    <d v="2017-05-15T00:00:00"/>
    <x v="3"/>
    <x v="6"/>
    <n v="1"/>
    <n v="317.31"/>
    <n v="317.31"/>
    <n v="1"/>
    <n v="1"/>
    <n v="6"/>
    <n v="0"/>
    <n v="1"/>
    <x v="64"/>
    <x v="0"/>
  </r>
  <r>
    <d v="2017-05-15T00:00:00"/>
    <x v="4"/>
    <x v="0"/>
    <n v="3"/>
    <n v="140.19"/>
    <n v="46.73"/>
    <n v="3"/>
    <n v="3"/>
    <n v="6.67"/>
    <n v="0"/>
    <n v="4.67"/>
    <x v="15"/>
    <x v="0"/>
  </r>
  <r>
    <d v="2017-05-15T00:00:00"/>
    <x v="4"/>
    <x v="3"/>
    <n v="1"/>
    <n v="55.69"/>
    <n v="55.69"/>
    <n v="1"/>
    <n v="1"/>
    <n v="10"/>
    <n v="0"/>
    <n v="5"/>
    <x v="18"/>
    <x v="0"/>
  </r>
  <r>
    <d v="2017-05-15T00:00:00"/>
    <x v="8"/>
    <x v="6"/>
    <n v="3"/>
    <n v="542.30999999999995"/>
    <n v="180.77"/>
    <n v="3"/>
    <n v="3"/>
    <n v="10.75"/>
    <n v="0"/>
    <n v="1.75"/>
    <x v="134"/>
    <x v="0"/>
  </r>
  <r>
    <d v="2017-05-15T00:00:00"/>
    <x v="8"/>
    <x v="12"/>
    <n v="1"/>
    <n v="168.4"/>
    <n v="168.4"/>
    <n v="1"/>
    <n v="1"/>
    <n v="9"/>
    <n v="0"/>
    <n v="5"/>
    <x v="169"/>
    <x v="0"/>
  </r>
  <r>
    <d v="2017-05-15T00:00:00"/>
    <x v="8"/>
    <x v="3"/>
    <n v="2"/>
    <n v="314.08999999999997"/>
    <n v="157.05000000000001"/>
    <n v="2"/>
    <n v="2"/>
    <n v="8"/>
    <n v="0"/>
    <n v="3"/>
    <x v="67"/>
    <x v="0"/>
  </r>
  <r>
    <d v="2017-05-15T00:00:00"/>
    <x v="13"/>
    <x v="8"/>
    <n v="1"/>
    <n v="28.01"/>
    <n v="28.01"/>
    <n v="1"/>
    <n v="1"/>
    <n v="2"/>
    <n v="0"/>
    <n v="5"/>
    <x v="242"/>
    <x v="1"/>
  </r>
  <r>
    <d v="2017-05-15T00:00:00"/>
    <x v="13"/>
    <x v="0"/>
    <n v="1"/>
    <n v="75.19"/>
    <n v="75.19"/>
    <n v="1"/>
    <n v="1"/>
    <n v="9"/>
    <n v="0"/>
    <n v="4"/>
    <x v="198"/>
    <x v="0"/>
  </r>
  <r>
    <d v="2017-05-15T00:00:00"/>
    <x v="13"/>
    <x v="15"/>
    <n v="1"/>
    <n v="325.33"/>
    <n v="325.33"/>
    <n v="1"/>
    <n v="1"/>
    <n v="11"/>
    <n v="0"/>
    <n v="5"/>
    <x v="135"/>
    <x v="0"/>
  </r>
  <r>
    <d v="2017-05-15T00:00:00"/>
    <x v="13"/>
    <x v="3"/>
    <n v="1"/>
    <n v="37.53"/>
    <n v="37.53"/>
    <n v="1"/>
    <n v="1"/>
    <n v="4"/>
    <n v="0"/>
    <n v="5"/>
    <x v="180"/>
    <x v="0"/>
  </r>
  <r>
    <d v="2017-05-15T00:00:00"/>
    <x v="5"/>
    <x v="23"/>
    <n v="1"/>
    <n v="1257.96"/>
    <n v="1257.96"/>
    <n v="1"/>
    <n v="0"/>
    <n v="37"/>
    <n v="1"/>
    <m/>
    <x v="137"/>
    <x v="0"/>
  </r>
  <r>
    <d v="2017-05-15T00:00:00"/>
    <x v="5"/>
    <x v="4"/>
    <n v="5"/>
    <n v="328.47"/>
    <n v="65.69"/>
    <n v="5"/>
    <n v="5"/>
    <n v="14.83"/>
    <n v="0"/>
    <n v="5"/>
    <x v="41"/>
    <x v="0"/>
  </r>
  <r>
    <d v="2017-05-15T00:00:00"/>
    <x v="5"/>
    <x v="11"/>
    <n v="1"/>
    <n v="271.83999999999997"/>
    <n v="271.83999999999997"/>
    <n v="1"/>
    <n v="1"/>
    <n v="12"/>
    <n v="0"/>
    <n v="4"/>
    <x v="138"/>
    <x v="0"/>
  </r>
  <r>
    <d v="2017-05-15T00:00:00"/>
    <x v="5"/>
    <x v="9"/>
    <n v="3"/>
    <n v="263.33999999999997"/>
    <n v="87.78"/>
    <n v="3"/>
    <n v="3"/>
    <n v="10.33"/>
    <n v="0"/>
    <n v="4.33"/>
    <x v="19"/>
    <x v="0"/>
  </r>
  <r>
    <d v="2017-05-15T00:00:00"/>
    <x v="5"/>
    <x v="5"/>
    <n v="4"/>
    <n v="596.80999999999995"/>
    <n v="149.19999999999999"/>
    <n v="4"/>
    <n v="4"/>
    <n v="11.75"/>
    <n v="0"/>
    <n v="3.75"/>
    <x v="42"/>
    <x v="0"/>
  </r>
  <r>
    <d v="2017-05-15T00:00:00"/>
    <x v="5"/>
    <x v="8"/>
    <n v="3"/>
    <n v="421.42"/>
    <n v="140.47"/>
    <n v="3"/>
    <n v="3"/>
    <n v="17"/>
    <n v="0"/>
    <n v="4.33"/>
    <x v="20"/>
    <x v="0"/>
  </r>
  <r>
    <d v="2017-05-15T00:00:00"/>
    <x v="5"/>
    <x v="0"/>
    <n v="19"/>
    <n v="2281.39"/>
    <n v="120.07"/>
    <n v="19"/>
    <n v="19"/>
    <n v="11.05"/>
    <n v="9.5200000000000007E-2"/>
    <n v="3.48"/>
    <x v="21"/>
    <x v="1"/>
  </r>
  <r>
    <d v="2017-05-15T00:00:00"/>
    <x v="5"/>
    <x v="18"/>
    <n v="2"/>
    <n v="262.67"/>
    <n v="131.34"/>
    <n v="2"/>
    <n v="2"/>
    <n v="17"/>
    <n v="0"/>
    <n v="5"/>
    <x v="140"/>
    <x v="0"/>
  </r>
  <r>
    <d v="2017-05-15T00:00:00"/>
    <x v="5"/>
    <x v="10"/>
    <n v="1"/>
    <n v="125.85"/>
    <n v="125.85"/>
    <n v="1"/>
    <n v="1"/>
    <n v="27"/>
    <n v="0"/>
    <n v="1"/>
    <x v="69"/>
    <x v="0"/>
  </r>
  <r>
    <d v="2017-05-15T00:00:00"/>
    <x v="5"/>
    <x v="15"/>
    <n v="3"/>
    <n v="434.23"/>
    <n v="144.74"/>
    <n v="3"/>
    <n v="3"/>
    <n v="13.33"/>
    <n v="0"/>
    <n v="4.67"/>
    <x v="102"/>
    <x v="0"/>
  </r>
  <r>
    <d v="2017-05-15T00:00:00"/>
    <x v="5"/>
    <x v="20"/>
    <n v="1"/>
    <n v="65.28"/>
    <n v="65.28"/>
    <n v="1"/>
    <n v="1"/>
    <n v="11"/>
    <n v="0"/>
    <n v="5"/>
    <x v="150"/>
    <x v="0"/>
  </r>
  <r>
    <d v="2017-05-15T00:00:00"/>
    <x v="5"/>
    <x v="1"/>
    <n v="9"/>
    <n v="977.26"/>
    <n v="108.58"/>
    <n v="8"/>
    <n v="9"/>
    <n v="13.88"/>
    <n v="0"/>
    <n v="4.4400000000000004"/>
    <x v="22"/>
    <x v="0"/>
  </r>
  <r>
    <d v="2017-05-15T00:00:00"/>
    <x v="5"/>
    <x v="6"/>
    <n v="24"/>
    <n v="3583.81"/>
    <n v="149.33000000000001"/>
    <n v="24"/>
    <n v="24"/>
    <n v="14.29"/>
    <n v="3.5700000000000003E-2"/>
    <n v="4.25"/>
    <x v="23"/>
    <x v="0"/>
  </r>
  <r>
    <d v="2017-05-15T00:00:00"/>
    <x v="5"/>
    <x v="22"/>
    <n v="1"/>
    <n v="142.43"/>
    <n v="142.43"/>
    <n v="1"/>
    <n v="1"/>
    <n v="15"/>
    <n v="0"/>
    <n v="4"/>
    <x v="152"/>
    <x v="0"/>
  </r>
  <r>
    <d v="2017-05-15T00:00:00"/>
    <x v="5"/>
    <x v="12"/>
    <n v="4"/>
    <n v="296.61"/>
    <n v="74.150000000000006"/>
    <n v="4"/>
    <n v="4"/>
    <n v="8"/>
    <n v="0"/>
    <n v="4.5"/>
    <x v="44"/>
    <x v="0"/>
  </r>
  <r>
    <d v="2017-05-15T00:00:00"/>
    <x v="5"/>
    <x v="2"/>
    <n v="7"/>
    <n v="815.39"/>
    <n v="116.48"/>
    <n v="7"/>
    <n v="7"/>
    <n v="15.86"/>
    <n v="0"/>
    <n v="4.57"/>
    <x v="45"/>
    <x v="0"/>
  </r>
  <r>
    <d v="2017-05-15T00:00:00"/>
    <x v="5"/>
    <x v="3"/>
    <n v="36"/>
    <n v="4944.3100000000004"/>
    <n v="137.34"/>
    <n v="36"/>
    <n v="36"/>
    <n v="13.1"/>
    <n v="0.05"/>
    <n v="3.88"/>
    <x v="24"/>
    <x v="0"/>
  </r>
  <r>
    <d v="2017-05-15T00:00:00"/>
    <x v="10"/>
    <x v="3"/>
    <n v="1"/>
    <n v="107.1"/>
    <n v="107.1"/>
    <n v="1"/>
    <n v="1"/>
    <n v="10"/>
    <n v="0"/>
    <n v="5"/>
    <x v="70"/>
    <x v="0"/>
  </r>
  <r>
    <d v="2017-05-15T00:00:00"/>
    <x v="11"/>
    <x v="0"/>
    <n v="1"/>
    <n v="50.05"/>
    <n v="50.05"/>
    <n v="1"/>
    <n v="1"/>
    <n v="17"/>
    <n v="0"/>
    <n v="5"/>
    <x v="153"/>
    <x v="0"/>
  </r>
  <r>
    <d v="2017-05-15T00:00:00"/>
    <x v="0"/>
    <x v="4"/>
    <n v="1"/>
    <n v="191.5"/>
    <n v="191.5"/>
    <n v="1"/>
    <n v="1"/>
    <n v="16"/>
    <n v="0"/>
    <n v="1"/>
    <x v="25"/>
    <x v="0"/>
  </r>
  <r>
    <d v="2017-05-15T00:00:00"/>
    <x v="0"/>
    <x v="11"/>
    <n v="2"/>
    <n v="673.97"/>
    <n v="336.99"/>
    <n v="2"/>
    <n v="2"/>
    <n v="16"/>
    <n v="0"/>
    <n v="5"/>
    <x v="72"/>
    <x v="0"/>
  </r>
  <r>
    <d v="2017-05-15T00:00:00"/>
    <x v="0"/>
    <x v="5"/>
    <n v="1"/>
    <n v="44.53"/>
    <n v="44.53"/>
    <n v="1"/>
    <n v="1"/>
    <n v="10"/>
    <n v="0"/>
    <n v="4"/>
    <x v="46"/>
    <x v="0"/>
  </r>
  <r>
    <d v="2017-05-15T00:00:00"/>
    <x v="0"/>
    <x v="17"/>
    <n v="1"/>
    <n v="379.2"/>
    <n v="379.2"/>
    <n v="1"/>
    <n v="1"/>
    <n v="21"/>
    <n v="0"/>
    <n v="5"/>
    <x v="192"/>
    <x v="0"/>
  </r>
  <r>
    <d v="2017-05-15T00:00:00"/>
    <x v="0"/>
    <x v="0"/>
    <n v="7"/>
    <n v="1733.04"/>
    <n v="247.58"/>
    <n v="7"/>
    <n v="7"/>
    <n v="12.29"/>
    <n v="0"/>
    <n v="3.71"/>
    <x v="0"/>
    <x v="0"/>
  </r>
  <r>
    <d v="2017-05-15T00:00:00"/>
    <x v="0"/>
    <x v="14"/>
    <n v="2"/>
    <n v="247.81"/>
    <n v="123.91"/>
    <n v="2"/>
    <n v="2"/>
    <n v="12"/>
    <n v="0"/>
    <n v="5"/>
    <x v="110"/>
    <x v="0"/>
  </r>
  <r>
    <d v="2017-05-15T00:00:00"/>
    <x v="0"/>
    <x v="20"/>
    <n v="1"/>
    <n v="379.2"/>
    <n v="379.2"/>
    <n v="1"/>
    <n v="1"/>
    <n v="11"/>
    <n v="0"/>
    <n v="5"/>
    <x v="154"/>
    <x v="0"/>
  </r>
  <r>
    <d v="2017-05-15T00:00:00"/>
    <x v="0"/>
    <x v="1"/>
    <n v="6"/>
    <n v="683.48"/>
    <n v="113.91"/>
    <n v="6"/>
    <n v="6"/>
    <n v="7.29"/>
    <n v="0"/>
    <n v="4.8600000000000003"/>
    <x v="1"/>
    <x v="1"/>
  </r>
  <r>
    <d v="2017-05-15T00:00:00"/>
    <x v="0"/>
    <x v="6"/>
    <n v="9"/>
    <n v="1134.8499999999999"/>
    <n v="126.09"/>
    <n v="9"/>
    <n v="9"/>
    <n v="8"/>
    <n v="0"/>
    <n v="4.67"/>
    <x v="28"/>
    <x v="0"/>
  </r>
  <r>
    <d v="2017-05-15T00:00:00"/>
    <x v="0"/>
    <x v="12"/>
    <n v="3"/>
    <n v="1313.58"/>
    <n v="437.86"/>
    <n v="3"/>
    <n v="3"/>
    <n v="5.33"/>
    <n v="0"/>
    <n v="3.33"/>
    <x v="49"/>
    <x v="0"/>
  </r>
  <r>
    <d v="2017-05-15T00:00:00"/>
    <x v="0"/>
    <x v="2"/>
    <n v="7"/>
    <n v="1114.6400000000001"/>
    <n v="159.22999999999999"/>
    <n v="7"/>
    <n v="7"/>
    <n v="14.86"/>
    <n v="0"/>
    <n v="3.71"/>
    <x v="2"/>
    <x v="0"/>
  </r>
  <r>
    <d v="2017-05-15T00:00:00"/>
    <x v="0"/>
    <x v="3"/>
    <n v="24"/>
    <n v="3334.29"/>
    <n v="138.93"/>
    <n v="24"/>
    <n v="24"/>
    <n v="10.38"/>
    <n v="4.1700000000000001E-2"/>
    <n v="4.17"/>
    <x v="3"/>
    <x v="0"/>
  </r>
  <r>
    <d v="2017-05-15T00:00:00"/>
    <x v="1"/>
    <x v="0"/>
    <n v="3"/>
    <n v="673.34"/>
    <n v="224.45"/>
    <n v="3"/>
    <n v="3"/>
    <n v="6.33"/>
    <n v="0"/>
    <n v="4.33"/>
    <x v="4"/>
    <x v="0"/>
  </r>
  <r>
    <d v="2017-05-15T00:00:00"/>
    <x v="1"/>
    <x v="1"/>
    <n v="3"/>
    <n v="3044.5"/>
    <n v="1014.83"/>
    <n v="3"/>
    <n v="3"/>
    <n v="9.33"/>
    <n v="0"/>
    <n v="2.33"/>
    <x v="79"/>
    <x v="0"/>
  </r>
  <r>
    <d v="2017-05-15T00:00:00"/>
    <x v="1"/>
    <x v="6"/>
    <n v="6"/>
    <n v="744.54"/>
    <n v="124.09"/>
    <n v="5"/>
    <n v="6"/>
    <n v="4.5999999999999996"/>
    <n v="0"/>
    <n v="2.67"/>
    <x v="51"/>
    <x v="1"/>
  </r>
  <r>
    <d v="2017-05-15T00:00:00"/>
    <x v="1"/>
    <x v="3"/>
    <n v="9"/>
    <n v="1767.32"/>
    <n v="196.37"/>
    <n v="9"/>
    <n v="9"/>
    <n v="12.33"/>
    <n v="0.1111"/>
    <n v="4.4400000000000004"/>
    <x v="53"/>
    <x v="0"/>
  </r>
  <r>
    <d v="2017-05-15T00:00:00"/>
    <x v="17"/>
    <x v="3"/>
    <n v="1"/>
    <n v="1233.42"/>
    <n v="1233.42"/>
    <n v="1"/>
    <n v="1"/>
    <n v="9"/>
    <n v="0"/>
    <n v="2"/>
    <x v="243"/>
    <x v="0"/>
  </r>
  <r>
    <d v="2017-05-15T00:00:00"/>
    <x v="6"/>
    <x v="25"/>
    <n v="1"/>
    <n v="236.56"/>
    <n v="236.56"/>
    <n v="1"/>
    <n v="1"/>
    <n v="23"/>
    <n v="0"/>
    <n v="5"/>
    <x v="211"/>
    <x v="0"/>
  </r>
  <r>
    <d v="2017-05-15T00:00:00"/>
    <x v="6"/>
    <x v="8"/>
    <n v="1"/>
    <n v="60.14"/>
    <n v="60.14"/>
    <n v="1"/>
    <n v="1"/>
    <n v="18"/>
    <n v="0"/>
    <n v="5"/>
    <x v="165"/>
    <x v="0"/>
  </r>
  <r>
    <d v="2017-05-15T00:00:00"/>
    <x v="6"/>
    <x v="0"/>
    <n v="1"/>
    <n v="226.55"/>
    <n v="226.55"/>
    <n v="1"/>
    <n v="1"/>
    <n v="12"/>
    <n v="0"/>
    <n v="5"/>
    <x v="84"/>
    <x v="0"/>
  </r>
  <r>
    <d v="2017-05-15T00:00:00"/>
    <x v="6"/>
    <x v="18"/>
    <n v="1"/>
    <n v="67.53"/>
    <n v="67.53"/>
    <n v="1"/>
    <n v="1"/>
    <n v="22"/>
    <n v="0"/>
    <n v="4"/>
    <x v="206"/>
    <x v="0"/>
  </r>
  <r>
    <d v="2017-05-15T00:00:00"/>
    <x v="6"/>
    <x v="10"/>
    <n v="1"/>
    <n v="172.03"/>
    <n v="172.03"/>
    <n v="1"/>
    <n v="1"/>
    <n v="37"/>
    <n v="0"/>
    <n v="5"/>
    <x v="86"/>
    <x v="0"/>
  </r>
  <r>
    <d v="2017-05-15T00:00:00"/>
    <x v="6"/>
    <x v="1"/>
    <n v="3"/>
    <n v="810.45"/>
    <n v="270.14999999999998"/>
    <n v="3"/>
    <n v="3"/>
    <n v="10.67"/>
    <n v="0"/>
    <n v="4.67"/>
    <x v="116"/>
    <x v="0"/>
  </r>
  <r>
    <d v="2017-05-15T00:00:00"/>
    <x v="6"/>
    <x v="6"/>
    <n v="2"/>
    <n v="133.16"/>
    <n v="66.58"/>
    <n v="2"/>
    <n v="2"/>
    <n v="6.5"/>
    <n v="0"/>
    <n v="5"/>
    <x v="117"/>
    <x v="0"/>
  </r>
  <r>
    <d v="2017-05-15T00:00:00"/>
    <x v="6"/>
    <x v="12"/>
    <n v="3"/>
    <n v="286.92"/>
    <n v="95.64"/>
    <n v="3"/>
    <n v="3"/>
    <n v="4.5"/>
    <n v="0"/>
    <n v="5"/>
    <x v="118"/>
    <x v="1"/>
  </r>
  <r>
    <d v="2017-05-15T00:00:00"/>
    <x v="6"/>
    <x v="2"/>
    <n v="1"/>
    <n v="206.99"/>
    <n v="206.99"/>
    <n v="1"/>
    <n v="1"/>
    <n v="15"/>
    <n v="0"/>
    <n v="5"/>
    <x v="30"/>
    <x v="0"/>
  </r>
  <r>
    <d v="2017-05-15T00:00:00"/>
    <x v="6"/>
    <x v="3"/>
    <n v="7"/>
    <n v="655.44"/>
    <n v="93.63"/>
    <n v="6"/>
    <n v="7"/>
    <n v="8.5"/>
    <n v="0"/>
    <n v="4.43"/>
    <x v="54"/>
    <x v="0"/>
  </r>
  <r>
    <d v="2017-05-15T00:00:00"/>
    <x v="7"/>
    <x v="4"/>
    <n v="1"/>
    <n v="134.4"/>
    <n v="134.4"/>
    <n v="1"/>
    <n v="1"/>
    <n v="15"/>
    <n v="0"/>
    <n v="3"/>
    <x v="87"/>
    <x v="0"/>
  </r>
  <r>
    <d v="2017-05-15T00:00:00"/>
    <x v="7"/>
    <x v="0"/>
    <n v="3"/>
    <n v="454.71"/>
    <n v="151.57"/>
    <n v="3"/>
    <n v="3"/>
    <n v="14.5"/>
    <n v="0"/>
    <n v="4.5"/>
    <x v="31"/>
    <x v="0"/>
  </r>
  <r>
    <d v="2017-05-15T00:00:00"/>
    <x v="7"/>
    <x v="15"/>
    <n v="2"/>
    <n v="204.48"/>
    <n v="102.24"/>
    <n v="2"/>
    <n v="2"/>
    <n v="14.5"/>
    <n v="0"/>
    <n v="4"/>
    <x v="174"/>
    <x v="0"/>
  </r>
  <r>
    <d v="2017-05-15T00:00:00"/>
    <x v="7"/>
    <x v="1"/>
    <n v="4"/>
    <n v="340.76"/>
    <n v="85.19"/>
    <n v="4"/>
    <n v="4"/>
    <n v="11.5"/>
    <n v="0"/>
    <n v="4.75"/>
    <x v="120"/>
    <x v="0"/>
  </r>
  <r>
    <d v="2017-05-15T00:00:00"/>
    <x v="7"/>
    <x v="6"/>
    <n v="7"/>
    <n v="2711.42"/>
    <n v="387.35"/>
    <n v="7"/>
    <n v="7"/>
    <n v="10.71"/>
    <n v="0"/>
    <n v="3.57"/>
    <x v="56"/>
    <x v="0"/>
  </r>
  <r>
    <d v="2017-05-15T00:00:00"/>
    <x v="7"/>
    <x v="12"/>
    <n v="8"/>
    <n v="1527.41"/>
    <n v="190.93"/>
    <n v="8"/>
    <n v="8"/>
    <n v="8.7799999999999994"/>
    <n v="0"/>
    <n v="3.78"/>
    <x v="121"/>
    <x v="0"/>
  </r>
  <r>
    <d v="2017-05-15T00:00:00"/>
    <x v="7"/>
    <x v="2"/>
    <n v="3"/>
    <n v="314.52"/>
    <n v="104.84"/>
    <n v="3"/>
    <n v="3"/>
    <n v="6"/>
    <n v="0"/>
    <n v="4.33"/>
    <x v="32"/>
    <x v="1"/>
  </r>
  <r>
    <d v="2017-05-15T00:00:00"/>
    <x v="7"/>
    <x v="3"/>
    <n v="13"/>
    <n v="3009.49"/>
    <n v="231.5"/>
    <n v="13"/>
    <n v="13"/>
    <n v="11.27"/>
    <n v="0"/>
    <n v="4.47"/>
    <x v="33"/>
    <x v="0"/>
  </r>
  <r>
    <d v="2017-05-15T00:00:00"/>
    <x v="2"/>
    <x v="23"/>
    <n v="6"/>
    <n v="1260.83"/>
    <n v="210.14"/>
    <n v="6"/>
    <n v="6"/>
    <n v="20.83"/>
    <n v="0"/>
    <n v="4.67"/>
    <x v="92"/>
    <x v="0"/>
  </r>
  <r>
    <d v="2017-05-15T00:00:00"/>
    <x v="2"/>
    <x v="25"/>
    <n v="1"/>
    <n v="77.19"/>
    <n v="77.19"/>
    <n v="0"/>
    <n v="1"/>
    <m/>
    <m/>
    <n v="1"/>
    <x v="123"/>
    <x v="0"/>
  </r>
  <r>
    <d v="2017-05-15T00:00:00"/>
    <x v="2"/>
    <x v="4"/>
    <n v="21"/>
    <n v="3556.26"/>
    <n v="169.35"/>
    <n v="20"/>
    <n v="21"/>
    <n v="16.54"/>
    <n v="3.85E-2"/>
    <n v="3.81"/>
    <x v="5"/>
    <x v="0"/>
  </r>
  <r>
    <d v="2017-05-15T00:00:00"/>
    <x v="2"/>
    <x v="11"/>
    <n v="9"/>
    <n v="960.5"/>
    <n v="106.72"/>
    <n v="9"/>
    <n v="9"/>
    <n v="13.7"/>
    <n v="0"/>
    <n v="4.5999999999999996"/>
    <x v="34"/>
    <x v="0"/>
  </r>
  <r>
    <d v="2017-05-15T00:00:00"/>
    <x v="2"/>
    <x v="9"/>
    <n v="12"/>
    <n v="1129.4000000000001"/>
    <n v="94.12"/>
    <n v="12"/>
    <n v="12"/>
    <n v="11.36"/>
    <n v="0"/>
    <n v="3.93"/>
    <x v="35"/>
    <x v="0"/>
  </r>
  <r>
    <d v="2017-05-15T00:00:00"/>
    <x v="2"/>
    <x v="5"/>
    <n v="15"/>
    <n v="2964.68"/>
    <n v="197.65"/>
    <n v="14"/>
    <n v="14"/>
    <n v="11.4"/>
    <n v="0"/>
    <n v="4.67"/>
    <x v="6"/>
    <x v="0"/>
  </r>
  <r>
    <d v="2017-05-15T00:00:00"/>
    <x v="2"/>
    <x v="8"/>
    <n v="16"/>
    <n v="2983.31"/>
    <n v="186.46"/>
    <n v="15"/>
    <n v="16"/>
    <n v="12"/>
    <n v="0"/>
    <n v="4.25"/>
    <x v="58"/>
    <x v="0"/>
  </r>
  <r>
    <d v="2017-05-15T00:00:00"/>
    <x v="2"/>
    <x v="17"/>
    <n v="6"/>
    <n v="731.08"/>
    <n v="121.85"/>
    <n v="5"/>
    <n v="6"/>
    <n v="14.6"/>
    <n v="0"/>
    <n v="4"/>
    <x v="59"/>
    <x v="0"/>
  </r>
  <r>
    <d v="2017-05-15T00:00:00"/>
    <x v="2"/>
    <x v="0"/>
    <n v="85"/>
    <n v="11305.93"/>
    <n v="133.01"/>
    <n v="82"/>
    <n v="85"/>
    <n v="9.5299999999999994"/>
    <n v="0"/>
    <n v="3.95"/>
    <x v="7"/>
    <x v="0"/>
  </r>
  <r>
    <d v="2017-05-15T00:00:00"/>
    <x v="2"/>
    <x v="18"/>
    <n v="3"/>
    <n v="593.78"/>
    <n v="197.93"/>
    <n v="3"/>
    <n v="3"/>
    <n v="10.33"/>
    <n v="0"/>
    <n v="5"/>
    <x v="60"/>
    <x v="0"/>
  </r>
  <r>
    <d v="2017-05-15T00:00:00"/>
    <x v="2"/>
    <x v="19"/>
    <n v="4"/>
    <n v="300.72000000000003"/>
    <n v="75.180000000000007"/>
    <n v="4"/>
    <n v="4"/>
    <n v="13.5"/>
    <n v="0"/>
    <n v="4.25"/>
    <x v="61"/>
    <x v="0"/>
  </r>
  <r>
    <d v="2017-05-15T00:00:00"/>
    <x v="2"/>
    <x v="10"/>
    <n v="11"/>
    <n v="1696.49"/>
    <n v="154.22999999999999"/>
    <n v="11"/>
    <n v="11"/>
    <n v="18.91"/>
    <n v="9.0899999999999995E-2"/>
    <n v="4.18"/>
    <x v="36"/>
    <x v="0"/>
  </r>
  <r>
    <d v="2017-05-15T00:00:00"/>
    <x v="2"/>
    <x v="14"/>
    <n v="1"/>
    <n v="714.62"/>
    <n v="714.62"/>
    <n v="1"/>
    <n v="1"/>
    <n v="17"/>
    <n v="0"/>
    <n v="5"/>
    <x v="124"/>
    <x v="0"/>
  </r>
  <r>
    <d v="2017-05-15T00:00:00"/>
    <x v="2"/>
    <x v="15"/>
    <n v="11"/>
    <n v="1147.78"/>
    <n v="104.34"/>
    <n v="10"/>
    <n v="11"/>
    <n v="13.91"/>
    <n v="0"/>
    <n v="3.83"/>
    <x v="62"/>
    <x v="0"/>
  </r>
  <r>
    <d v="2017-05-15T00:00:00"/>
    <x v="2"/>
    <x v="20"/>
    <n v="2"/>
    <n v="703.37"/>
    <n v="351.69"/>
    <n v="2"/>
    <n v="2"/>
    <n v="15.5"/>
    <n v="0"/>
    <n v="4.5"/>
    <x v="63"/>
    <x v="0"/>
  </r>
  <r>
    <d v="2017-05-15T00:00:00"/>
    <x v="2"/>
    <x v="1"/>
    <n v="34"/>
    <n v="5706.48"/>
    <n v="167.84"/>
    <n v="34"/>
    <n v="33"/>
    <n v="10.29"/>
    <n v="2.4400000000000002E-2"/>
    <n v="4.41"/>
    <x v="8"/>
    <x v="0"/>
  </r>
  <r>
    <d v="2017-05-15T00:00:00"/>
    <x v="2"/>
    <x v="6"/>
    <n v="78"/>
    <n v="11024.64"/>
    <n v="141.34"/>
    <n v="76"/>
    <n v="77"/>
    <n v="10.31"/>
    <n v="2.1999999999999999E-2"/>
    <n v="4.0999999999999996"/>
    <x v="9"/>
    <x v="0"/>
  </r>
  <r>
    <d v="2017-05-15T00:00:00"/>
    <x v="2"/>
    <x v="7"/>
    <n v="4"/>
    <n v="701.45"/>
    <n v="175.36"/>
    <n v="4"/>
    <n v="4"/>
    <n v="18.8"/>
    <n v="0"/>
    <n v="2.6"/>
    <x v="10"/>
    <x v="0"/>
  </r>
  <r>
    <d v="2017-05-15T00:00:00"/>
    <x v="2"/>
    <x v="22"/>
    <n v="1"/>
    <n v="50.14"/>
    <n v="50.14"/>
    <n v="1"/>
    <n v="1"/>
    <n v="17"/>
    <n v="0"/>
    <n v="4"/>
    <x v="93"/>
    <x v="0"/>
  </r>
  <r>
    <d v="2017-05-15T00:00:00"/>
    <x v="2"/>
    <x v="12"/>
    <n v="22"/>
    <n v="4076.79"/>
    <n v="185.31"/>
    <n v="22"/>
    <n v="22"/>
    <n v="23.33"/>
    <n v="8.3299999999999999E-2"/>
    <n v="4.25"/>
    <x v="37"/>
    <x v="0"/>
  </r>
  <r>
    <d v="2017-05-15T00:00:00"/>
    <x v="2"/>
    <x v="2"/>
    <n v="26"/>
    <n v="2875.33"/>
    <n v="110.59"/>
    <n v="25"/>
    <n v="23"/>
    <n v="19.04"/>
    <n v="0.1429"/>
    <n v="3.92"/>
    <x v="38"/>
    <x v="0"/>
  </r>
  <r>
    <d v="2017-05-15T00:00:00"/>
    <x v="2"/>
    <x v="13"/>
    <n v="1"/>
    <n v="128"/>
    <n v="128"/>
    <n v="1"/>
    <n v="1"/>
    <n v="20"/>
    <n v="0"/>
    <n v="5"/>
    <x v="39"/>
    <x v="0"/>
  </r>
  <r>
    <d v="2017-05-15T00:00:00"/>
    <x v="2"/>
    <x v="3"/>
    <n v="277"/>
    <n v="37362.31"/>
    <n v="134.88"/>
    <n v="273"/>
    <n v="272"/>
    <n v="7.45"/>
    <n v="2.24E-2"/>
    <n v="4.08"/>
    <x v="11"/>
    <x v="1"/>
  </r>
  <r>
    <d v="2017-05-15T00:00:00"/>
    <x v="2"/>
    <x v="21"/>
    <n v="4"/>
    <n v="373.42"/>
    <n v="93.36"/>
    <n v="4"/>
    <n v="3"/>
    <n v="12.75"/>
    <n v="0"/>
    <n v="3.33"/>
    <x v="160"/>
    <x v="0"/>
  </r>
  <r>
    <d v="2017-05-22T00:00:00"/>
    <x v="3"/>
    <x v="9"/>
    <n v="1"/>
    <n v="455.31"/>
    <n v="455.31"/>
    <n v="1"/>
    <n v="1"/>
    <n v="15"/>
    <n v="0"/>
    <n v="5"/>
    <x v="97"/>
    <x v="0"/>
  </r>
  <r>
    <d v="2017-05-22T00:00:00"/>
    <x v="4"/>
    <x v="0"/>
    <n v="1"/>
    <n v="48.1"/>
    <n v="48.1"/>
    <n v="1"/>
    <n v="1"/>
    <n v="10"/>
    <n v="0"/>
    <n v="1"/>
    <x v="15"/>
    <x v="0"/>
  </r>
  <r>
    <d v="2017-05-22T00:00:00"/>
    <x v="4"/>
    <x v="1"/>
    <n v="1"/>
    <n v="213.49"/>
    <n v="213.49"/>
    <n v="1"/>
    <n v="1"/>
    <n v="8"/>
    <n v="0"/>
    <n v="4"/>
    <x v="16"/>
    <x v="0"/>
  </r>
  <r>
    <d v="2017-05-22T00:00:00"/>
    <x v="4"/>
    <x v="6"/>
    <n v="1"/>
    <n v="47.68"/>
    <n v="47.68"/>
    <n v="0"/>
    <n v="1"/>
    <m/>
    <m/>
    <n v="2"/>
    <x v="17"/>
    <x v="0"/>
  </r>
  <r>
    <d v="2017-05-22T00:00:00"/>
    <x v="4"/>
    <x v="3"/>
    <n v="3"/>
    <n v="288.33999999999997"/>
    <n v="96.11"/>
    <n v="3"/>
    <n v="3"/>
    <n v="8.4"/>
    <n v="0"/>
    <n v="2.2000000000000002"/>
    <x v="18"/>
    <x v="0"/>
  </r>
  <r>
    <d v="2017-05-22T00:00:00"/>
    <x v="8"/>
    <x v="0"/>
    <n v="1"/>
    <n v="119.46"/>
    <n v="119.46"/>
    <n v="1"/>
    <n v="1"/>
    <n v="11"/>
    <n v="0"/>
    <n v="2"/>
    <x v="187"/>
    <x v="0"/>
  </r>
  <r>
    <d v="2017-05-22T00:00:00"/>
    <x v="8"/>
    <x v="1"/>
    <n v="1"/>
    <n v="143.88999999999999"/>
    <n v="143.88999999999999"/>
    <n v="1"/>
    <n v="1"/>
    <n v="7"/>
    <n v="0"/>
    <n v="5"/>
    <x v="218"/>
    <x v="0"/>
  </r>
  <r>
    <d v="2017-05-22T00:00:00"/>
    <x v="8"/>
    <x v="12"/>
    <n v="1"/>
    <n v="158.33000000000001"/>
    <n v="158.33000000000001"/>
    <n v="1"/>
    <n v="1"/>
    <n v="5"/>
    <n v="0"/>
    <n v="5"/>
    <x v="169"/>
    <x v="0"/>
  </r>
  <r>
    <d v="2017-05-22T00:00:00"/>
    <x v="8"/>
    <x v="3"/>
    <n v="3"/>
    <n v="371.97"/>
    <n v="123.99"/>
    <n v="3"/>
    <n v="3"/>
    <n v="8.67"/>
    <n v="0"/>
    <n v="4.33"/>
    <x v="67"/>
    <x v="0"/>
  </r>
  <r>
    <d v="2017-05-22T00:00:00"/>
    <x v="13"/>
    <x v="0"/>
    <n v="2"/>
    <n v="268.42"/>
    <n v="134.21"/>
    <n v="2"/>
    <n v="2"/>
    <n v="11"/>
    <n v="0"/>
    <n v="5"/>
    <x v="198"/>
    <x v="0"/>
  </r>
  <r>
    <d v="2017-05-22T00:00:00"/>
    <x v="13"/>
    <x v="6"/>
    <n v="1"/>
    <n v="47.53"/>
    <n v="47.53"/>
    <n v="1"/>
    <n v="1"/>
    <n v="8"/>
    <n v="0"/>
    <n v="5"/>
    <x v="199"/>
    <x v="0"/>
  </r>
  <r>
    <d v="2017-05-22T00:00:00"/>
    <x v="13"/>
    <x v="3"/>
    <n v="1"/>
    <n v="6726.66"/>
    <n v="6726.66"/>
    <n v="1"/>
    <n v="1"/>
    <n v="12"/>
    <n v="0"/>
    <n v="5"/>
    <x v="180"/>
    <x v="0"/>
  </r>
  <r>
    <d v="2017-05-22T00:00:00"/>
    <x v="5"/>
    <x v="23"/>
    <n v="3"/>
    <n v="393.02"/>
    <n v="131.01"/>
    <n v="3"/>
    <n v="3"/>
    <n v="15.67"/>
    <n v="0"/>
    <n v="4.67"/>
    <x v="137"/>
    <x v="0"/>
  </r>
  <r>
    <d v="2017-05-22T00:00:00"/>
    <x v="5"/>
    <x v="4"/>
    <n v="2"/>
    <n v="90.2"/>
    <n v="45.1"/>
    <n v="2"/>
    <n v="2"/>
    <n v="31.5"/>
    <n v="0.5"/>
    <n v="3"/>
    <x v="41"/>
    <x v="0"/>
  </r>
  <r>
    <d v="2017-05-22T00:00:00"/>
    <x v="5"/>
    <x v="11"/>
    <n v="2"/>
    <n v="185.42"/>
    <n v="92.71"/>
    <n v="2"/>
    <n v="2"/>
    <n v="22"/>
    <n v="0"/>
    <n v="4.5"/>
    <x v="138"/>
    <x v="0"/>
  </r>
  <r>
    <d v="2017-05-22T00:00:00"/>
    <x v="5"/>
    <x v="9"/>
    <n v="5"/>
    <n v="458.78"/>
    <n v="91.76"/>
    <n v="5"/>
    <n v="5"/>
    <n v="11.4"/>
    <n v="0"/>
    <n v="4.4000000000000004"/>
    <x v="19"/>
    <x v="0"/>
  </r>
  <r>
    <d v="2017-05-22T00:00:00"/>
    <x v="5"/>
    <x v="8"/>
    <n v="3"/>
    <n v="372.99"/>
    <n v="124.33"/>
    <n v="3"/>
    <n v="3"/>
    <n v="21.33"/>
    <n v="0.33329999999999999"/>
    <n v="3.33"/>
    <x v="20"/>
    <x v="0"/>
  </r>
  <r>
    <d v="2017-05-22T00:00:00"/>
    <x v="5"/>
    <x v="17"/>
    <n v="2"/>
    <n v="122.99"/>
    <n v="61.5"/>
    <n v="2"/>
    <n v="2"/>
    <n v="12"/>
    <n v="0"/>
    <n v="4"/>
    <x v="139"/>
    <x v="0"/>
  </r>
  <r>
    <d v="2017-05-22T00:00:00"/>
    <x v="5"/>
    <x v="0"/>
    <n v="9"/>
    <n v="977.34"/>
    <n v="108.59"/>
    <n v="9"/>
    <n v="9"/>
    <n v="19.7"/>
    <n v="0.1"/>
    <n v="4.5"/>
    <x v="21"/>
    <x v="1"/>
  </r>
  <r>
    <d v="2017-05-22T00:00:00"/>
    <x v="5"/>
    <x v="19"/>
    <n v="1"/>
    <n v="57.53"/>
    <n v="57.53"/>
    <n v="1"/>
    <n v="1"/>
    <n v="16"/>
    <n v="0"/>
    <n v="5"/>
    <x v="68"/>
    <x v="0"/>
  </r>
  <r>
    <d v="2017-05-22T00:00:00"/>
    <x v="5"/>
    <x v="10"/>
    <n v="2"/>
    <n v="568.21"/>
    <n v="284.11"/>
    <n v="2"/>
    <n v="2"/>
    <n v="23"/>
    <n v="0"/>
    <n v="3"/>
    <x v="69"/>
    <x v="0"/>
  </r>
  <r>
    <d v="2017-05-22T00:00:00"/>
    <x v="5"/>
    <x v="15"/>
    <n v="1"/>
    <n v="295.52"/>
    <n v="295.52"/>
    <n v="1"/>
    <n v="1"/>
    <n v="17"/>
    <n v="0"/>
    <n v="4"/>
    <x v="102"/>
    <x v="0"/>
  </r>
  <r>
    <d v="2017-05-22T00:00:00"/>
    <x v="5"/>
    <x v="1"/>
    <n v="5"/>
    <n v="619.16"/>
    <n v="123.83"/>
    <n v="5"/>
    <n v="5"/>
    <n v="10.4"/>
    <n v="0"/>
    <n v="3.8"/>
    <x v="22"/>
    <x v="0"/>
  </r>
  <r>
    <d v="2017-05-22T00:00:00"/>
    <x v="5"/>
    <x v="6"/>
    <n v="18"/>
    <n v="4292.26"/>
    <n v="238.46"/>
    <n v="17"/>
    <n v="18"/>
    <n v="13.43"/>
    <n v="4.3499999999999997E-2"/>
    <n v="3.88"/>
    <x v="23"/>
    <x v="0"/>
  </r>
  <r>
    <d v="2017-05-22T00:00:00"/>
    <x v="5"/>
    <x v="12"/>
    <n v="2"/>
    <n v="210.82"/>
    <n v="105.41"/>
    <n v="2"/>
    <n v="2"/>
    <n v="13"/>
    <n v="0"/>
    <n v="4"/>
    <x v="44"/>
    <x v="0"/>
  </r>
  <r>
    <d v="2017-05-22T00:00:00"/>
    <x v="5"/>
    <x v="2"/>
    <n v="3"/>
    <n v="219.32"/>
    <n v="73.11"/>
    <n v="3"/>
    <n v="3"/>
    <n v="21.33"/>
    <n v="0.33329999999999999"/>
    <n v="4"/>
    <x v="45"/>
    <x v="0"/>
  </r>
  <r>
    <d v="2017-05-22T00:00:00"/>
    <x v="5"/>
    <x v="13"/>
    <n v="1"/>
    <n v="37.19"/>
    <n v="37.19"/>
    <n v="1"/>
    <n v="1"/>
    <n v="14"/>
    <n v="0"/>
    <n v="5"/>
    <x v="104"/>
    <x v="0"/>
  </r>
  <r>
    <d v="2017-05-22T00:00:00"/>
    <x v="5"/>
    <x v="3"/>
    <n v="25"/>
    <n v="3216.68"/>
    <n v="128.66999999999999"/>
    <n v="25"/>
    <n v="25"/>
    <n v="13.13"/>
    <n v="0"/>
    <n v="4.1900000000000004"/>
    <x v="24"/>
    <x v="0"/>
  </r>
  <r>
    <d v="2017-05-22T00:00:00"/>
    <x v="10"/>
    <x v="12"/>
    <n v="1"/>
    <n v="159.30000000000001"/>
    <n v="159.30000000000001"/>
    <n v="1"/>
    <n v="1"/>
    <n v="9"/>
    <n v="0"/>
    <n v="5"/>
    <x v="244"/>
    <x v="0"/>
  </r>
  <r>
    <d v="2017-05-22T00:00:00"/>
    <x v="11"/>
    <x v="5"/>
    <n v="1"/>
    <n v="171.57"/>
    <n v="171.57"/>
    <n v="1"/>
    <n v="1"/>
    <n v="11"/>
    <n v="0"/>
    <n v="5"/>
    <x v="245"/>
    <x v="0"/>
  </r>
  <r>
    <d v="2017-05-22T00:00:00"/>
    <x v="0"/>
    <x v="23"/>
    <n v="1"/>
    <n v="379.2"/>
    <n v="379.2"/>
    <n v="1"/>
    <n v="1"/>
    <n v="20"/>
    <n v="0"/>
    <n v="5"/>
    <x v="107"/>
    <x v="0"/>
  </r>
  <r>
    <d v="2017-05-22T00:00:00"/>
    <x v="0"/>
    <x v="4"/>
    <n v="3"/>
    <n v="848.53"/>
    <n v="282.83999999999997"/>
    <n v="3"/>
    <n v="3"/>
    <n v="14"/>
    <n v="0"/>
    <n v="4.33"/>
    <x v="25"/>
    <x v="0"/>
  </r>
  <r>
    <d v="2017-05-22T00:00:00"/>
    <x v="0"/>
    <x v="11"/>
    <n v="3"/>
    <n v="622.63"/>
    <n v="207.54"/>
    <n v="3"/>
    <n v="3"/>
    <n v="14.67"/>
    <n v="0"/>
    <n v="3"/>
    <x v="72"/>
    <x v="0"/>
  </r>
  <r>
    <d v="2017-05-22T00:00:00"/>
    <x v="0"/>
    <x v="9"/>
    <n v="2"/>
    <n v="108.66"/>
    <n v="54.33"/>
    <n v="2"/>
    <n v="2"/>
    <n v="10"/>
    <n v="0"/>
    <n v="5"/>
    <x v="26"/>
    <x v="0"/>
  </r>
  <r>
    <d v="2017-05-22T00:00:00"/>
    <x v="0"/>
    <x v="5"/>
    <n v="1"/>
    <n v="66.63"/>
    <n v="66.63"/>
    <n v="1"/>
    <n v="1"/>
    <n v="7"/>
    <n v="0"/>
    <n v="5"/>
    <x v="46"/>
    <x v="0"/>
  </r>
  <r>
    <d v="2017-05-22T00:00:00"/>
    <x v="0"/>
    <x v="8"/>
    <n v="1"/>
    <n v="221.19"/>
    <n v="221.19"/>
    <n v="1"/>
    <n v="1"/>
    <n v="7"/>
    <n v="0"/>
    <n v="4"/>
    <x v="47"/>
    <x v="0"/>
  </r>
  <r>
    <d v="2017-05-22T00:00:00"/>
    <x v="0"/>
    <x v="0"/>
    <n v="6"/>
    <n v="605.44000000000005"/>
    <n v="100.91"/>
    <n v="6"/>
    <n v="6"/>
    <n v="11.33"/>
    <n v="0"/>
    <n v="4.17"/>
    <x v="0"/>
    <x v="0"/>
  </r>
  <r>
    <d v="2017-05-22T00:00:00"/>
    <x v="0"/>
    <x v="15"/>
    <n v="1"/>
    <n v="143.86000000000001"/>
    <n v="143.86000000000001"/>
    <n v="1"/>
    <n v="1"/>
    <n v="18"/>
    <n v="0"/>
    <n v="5"/>
    <x v="48"/>
    <x v="0"/>
  </r>
  <r>
    <d v="2017-05-22T00:00:00"/>
    <x v="0"/>
    <x v="1"/>
    <n v="2"/>
    <n v="412.99"/>
    <n v="206.5"/>
    <n v="2"/>
    <n v="2"/>
    <n v="8"/>
    <n v="0"/>
    <n v="4"/>
    <x v="1"/>
    <x v="1"/>
  </r>
  <r>
    <d v="2017-05-22T00:00:00"/>
    <x v="0"/>
    <x v="6"/>
    <n v="6"/>
    <n v="861.49"/>
    <n v="143.58000000000001"/>
    <n v="5"/>
    <n v="6"/>
    <n v="10.67"/>
    <n v="0"/>
    <n v="2.73"/>
    <x v="28"/>
    <x v="0"/>
  </r>
  <r>
    <d v="2017-05-22T00:00:00"/>
    <x v="0"/>
    <x v="12"/>
    <n v="2"/>
    <n v="74"/>
    <n v="37"/>
    <n v="2"/>
    <n v="2"/>
    <n v="9.5"/>
    <n v="0"/>
    <n v="5"/>
    <x v="49"/>
    <x v="0"/>
  </r>
  <r>
    <d v="2017-05-22T00:00:00"/>
    <x v="0"/>
    <x v="2"/>
    <n v="2"/>
    <n v="73.010000000000005"/>
    <n v="36.51"/>
    <n v="2"/>
    <n v="2"/>
    <n v="20.5"/>
    <n v="0"/>
    <n v="3"/>
    <x v="2"/>
    <x v="0"/>
  </r>
  <r>
    <d v="2017-05-22T00:00:00"/>
    <x v="0"/>
    <x v="3"/>
    <n v="20"/>
    <n v="2191.4"/>
    <n v="109.57"/>
    <n v="18"/>
    <n v="19"/>
    <n v="7.05"/>
    <n v="0"/>
    <n v="4.24"/>
    <x v="3"/>
    <x v="0"/>
  </r>
  <r>
    <d v="2017-05-22T00:00:00"/>
    <x v="1"/>
    <x v="4"/>
    <n v="1"/>
    <n v="53.55"/>
    <n v="53.55"/>
    <n v="1"/>
    <n v="1"/>
    <n v="12"/>
    <n v="0"/>
    <n v="5"/>
    <x v="76"/>
    <x v="0"/>
  </r>
  <r>
    <d v="2017-05-22T00:00:00"/>
    <x v="1"/>
    <x v="8"/>
    <n v="1"/>
    <n v="1035.03"/>
    <n v="1035.03"/>
    <n v="1"/>
    <n v="1"/>
    <n v="14"/>
    <n v="0"/>
    <n v="4"/>
    <x v="50"/>
    <x v="0"/>
  </r>
  <r>
    <d v="2017-05-22T00:00:00"/>
    <x v="1"/>
    <x v="17"/>
    <n v="1"/>
    <n v="256.14999999999998"/>
    <n v="256.14999999999998"/>
    <n v="1"/>
    <n v="1"/>
    <n v="9"/>
    <n v="0"/>
    <n v="4"/>
    <x v="77"/>
    <x v="0"/>
  </r>
  <r>
    <d v="2017-05-22T00:00:00"/>
    <x v="1"/>
    <x v="0"/>
    <n v="2"/>
    <n v="2093.85"/>
    <n v="1046.93"/>
    <n v="2"/>
    <n v="2"/>
    <n v="10.5"/>
    <n v="0"/>
    <n v="4.5"/>
    <x v="4"/>
    <x v="0"/>
  </r>
  <r>
    <d v="2017-05-22T00:00:00"/>
    <x v="1"/>
    <x v="18"/>
    <n v="1"/>
    <n v="324.88"/>
    <n v="324.88"/>
    <n v="1"/>
    <n v="1"/>
    <n v="9"/>
    <n v="0"/>
    <n v="5"/>
    <x v="246"/>
    <x v="0"/>
  </r>
  <r>
    <d v="2017-05-22T00:00:00"/>
    <x v="1"/>
    <x v="1"/>
    <n v="3"/>
    <n v="324.45"/>
    <n v="108.15"/>
    <n v="3"/>
    <n v="3"/>
    <n v="8.33"/>
    <n v="0"/>
    <n v="5"/>
    <x v="79"/>
    <x v="0"/>
  </r>
  <r>
    <d v="2017-05-22T00:00:00"/>
    <x v="1"/>
    <x v="6"/>
    <n v="7"/>
    <n v="1717.56"/>
    <n v="245.37"/>
    <n v="7"/>
    <n v="7"/>
    <n v="3.57"/>
    <n v="0"/>
    <n v="4.43"/>
    <x v="51"/>
    <x v="1"/>
  </r>
  <r>
    <d v="2017-05-22T00:00:00"/>
    <x v="1"/>
    <x v="22"/>
    <n v="1"/>
    <n v="120.39"/>
    <n v="120.39"/>
    <n v="1"/>
    <n v="1"/>
    <n v="26"/>
    <n v="0"/>
    <n v="2"/>
    <x v="80"/>
    <x v="0"/>
  </r>
  <r>
    <d v="2017-05-22T00:00:00"/>
    <x v="1"/>
    <x v="12"/>
    <n v="2"/>
    <n v="357.69"/>
    <n v="178.85"/>
    <n v="2"/>
    <n v="2"/>
    <n v="7.67"/>
    <n v="0"/>
    <n v="5"/>
    <x v="52"/>
    <x v="0"/>
  </r>
  <r>
    <d v="2017-05-22T00:00:00"/>
    <x v="1"/>
    <x v="3"/>
    <n v="10"/>
    <n v="1978.57"/>
    <n v="197.86"/>
    <n v="10"/>
    <n v="10"/>
    <n v="7.83"/>
    <n v="8.3299999999999999E-2"/>
    <n v="4.75"/>
    <x v="53"/>
    <x v="0"/>
  </r>
  <r>
    <d v="2017-05-22T00:00:00"/>
    <x v="6"/>
    <x v="26"/>
    <n v="1"/>
    <n v="163.69999999999999"/>
    <n v="163.69999999999999"/>
    <n v="1"/>
    <n v="1"/>
    <n v="8"/>
    <n v="0"/>
    <n v="5"/>
    <x v="247"/>
    <x v="0"/>
  </r>
  <r>
    <d v="2017-05-22T00:00:00"/>
    <x v="6"/>
    <x v="17"/>
    <n v="1"/>
    <n v="91.12"/>
    <n v="91.12"/>
    <n v="1"/>
    <n v="1"/>
    <n v="5"/>
    <n v="0"/>
    <n v="3"/>
    <x v="173"/>
    <x v="0"/>
  </r>
  <r>
    <d v="2017-05-22T00:00:00"/>
    <x v="6"/>
    <x v="15"/>
    <n v="1"/>
    <n v="146.84"/>
    <n v="146.84"/>
    <n v="1"/>
    <n v="1"/>
    <n v="8"/>
    <n v="0"/>
    <n v="5"/>
    <x v="166"/>
    <x v="0"/>
  </r>
  <r>
    <d v="2017-05-22T00:00:00"/>
    <x v="6"/>
    <x v="1"/>
    <n v="1"/>
    <n v="40.090000000000003"/>
    <n v="40.090000000000003"/>
    <n v="1"/>
    <n v="1"/>
    <n v="7"/>
    <n v="0"/>
    <n v="5"/>
    <x v="116"/>
    <x v="0"/>
  </r>
  <r>
    <d v="2017-05-22T00:00:00"/>
    <x v="6"/>
    <x v="6"/>
    <n v="2"/>
    <n v="267.23"/>
    <n v="133.62"/>
    <n v="2"/>
    <n v="2"/>
    <n v="9.5"/>
    <n v="0"/>
    <n v="5"/>
    <x v="117"/>
    <x v="0"/>
  </r>
  <r>
    <d v="2017-05-22T00:00:00"/>
    <x v="6"/>
    <x v="12"/>
    <n v="1"/>
    <n v="32.47"/>
    <n v="32.47"/>
    <n v="1"/>
    <n v="1"/>
    <n v="6"/>
    <n v="0"/>
    <n v="5"/>
    <x v="118"/>
    <x v="1"/>
  </r>
  <r>
    <d v="2017-05-22T00:00:00"/>
    <x v="6"/>
    <x v="2"/>
    <n v="1"/>
    <n v="127.92"/>
    <n v="127.92"/>
    <n v="1"/>
    <n v="1"/>
    <n v="7"/>
    <n v="0"/>
    <n v="4"/>
    <x v="30"/>
    <x v="0"/>
  </r>
  <r>
    <d v="2017-05-22T00:00:00"/>
    <x v="6"/>
    <x v="3"/>
    <n v="5"/>
    <n v="362.7"/>
    <n v="72.540000000000006"/>
    <n v="5"/>
    <n v="5"/>
    <n v="7.2"/>
    <n v="0"/>
    <n v="4.4000000000000004"/>
    <x v="54"/>
    <x v="0"/>
  </r>
  <r>
    <d v="2017-05-22T00:00:00"/>
    <x v="7"/>
    <x v="23"/>
    <n v="1"/>
    <n v="90.28"/>
    <n v="90.28"/>
    <n v="1"/>
    <n v="1"/>
    <n v="28"/>
    <n v="0"/>
    <n v="5"/>
    <x v="145"/>
    <x v="0"/>
  </r>
  <r>
    <d v="2017-05-22T00:00:00"/>
    <x v="7"/>
    <x v="4"/>
    <n v="1"/>
    <n v="201.05"/>
    <n v="201.05"/>
    <n v="1"/>
    <n v="1"/>
    <n v="16"/>
    <n v="0"/>
    <n v="4"/>
    <x v="87"/>
    <x v="0"/>
  </r>
  <r>
    <d v="2017-05-22T00:00:00"/>
    <x v="7"/>
    <x v="9"/>
    <n v="1"/>
    <n v="156.09"/>
    <n v="156.09"/>
    <n v="1"/>
    <n v="1"/>
    <n v="13"/>
    <n v="0"/>
    <n v="5"/>
    <x v="146"/>
    <x v="0"/>
  </r>
  <r>
    <d v="2017-05-22T00:00:00"/>
    <x v="7"/>
    <x v="8"/>
    <n v="2"/>
    <n v="782.11"/>
    <n v="391.06"/>
    <n v="2"/>
    <n v="2"/>
    <n v="12"/>
    <n v="0"/>
    <n v="4.5"/>
    <x v="88"/>
    <x v="0"/>
  </r>
  <r>
    <d v="2017-05-22T00:00:00"/>
    <x v="7"/>
    <x v="0"/>
    <n v="5"/>
    <n v="421.08"/>
    <n v="84.22"/>
    <n v="5"/>
    <n v="5"/>
    <n v="13"/>
    <n v="0"/>
    <n v="4.4000000000000004"/>
    <x v="31"/>
    <x v="0"/>
  </r>
  <r>
    <d v="2017-05-22T00:00:00"/>
    <x v="7"/>
    <x v="18"/>
    <n v="2"/>
    <n v="285.64999999999998"/>
    <n v="142.83000000000001"/>
    <n v="2"/>
    <n v="2"/>
    <n v="11.5"/>
    <n v="0"/>
    <n v="4.5"/>
    <x v="196"/>
    <x v="0"/>
  </r>
  <r>
    <d v="2017-05-22T00:00:00"/>
    <x v="7"/>
    <x v="15"/>
    <n v="1"/>
    <n v="142.63"/>
    <n v="142.63"/>
    <n v="1"/>
    <n v="1"/>
    <n v="24"/>
    <n v="0"/>
    <n v="5"/>
    <x v="174"/>
    <x v="0"/>
  </r>
  <r>
    <d v="2017-05-22T00:00:00"/>
    <x v="7"/>
    <x v="1"/>
    <n v="5"/>
    <n v="1116.0999999999999"/>
    <n v="223.22"/>
    <n v="5"/>
    <n v="5"/>
    <n v="12.8"/>
    <n v="0"/>
    <n v="3.4"/>
    <x v="120"/>
    <x v="0"/>
  </r>
  <r>
    <d v="2017-05-22T00:00:00"/>
    <x v="7"/>
    <x v="6"/>
    <n v="4"/>
    <n v="1029.0899999999999"/>
    <n v="257.27"/>
    <n v="4"/>
    <n v="4"/>
    <n v="11"/>
    <n v="0"/>
    <n v="4.75"/>
    <x v="56"/>
    <x v="0"/>
  </r>
  <r>
    <d v="2017-05-22T00:00:00"/>
    <x v="7"/>
    <x v="22"/>
    <n v="1"/>
    <n v="92.28"/>
    <n v="92.28"/>
    <n v="1"/>
    <n v="1"/>
    <n v="15"/>
    <n v="0"/>
    <n v="5"/>
    <x v="183"/>
    <x v="0"/>
  </r>
  <r>
    <d v="2017-05-22T00:00:00"/>
    <x v="7"/>
    <x v="12"/>
    <n v="4"/>
    <n v="594.39"/>
    <n v="148.6"/>
    <n v="4"/>
    <n v="4"/>
    <n v="6.75"/>
    <n v="0"/>
    <n v="5"/>
    <x v="121"/>
    <x v="0"/>
  </r>
  <r>
    <d v="2017-05-22T00:00:00"/>
    <x v="7"/>
    <x v="2"/>
    <n v="2"/>
    <n v="181.66"/>
    <n v="90.83"/>
    <n v="2"/>
    <n v="2"/>
    <n v="7.5"/>
    <n v="0"/>
    <n v="4.5"/>
    <x v="32"/>
    <x v="1"/>
  </r>
  <r>
    <d v="2017-05-22T00:00:00"/>
    <x v="7"/>
    <x v="3"/>
    <n v="15"/>
    <n v="2365.86"/>
    <n v="157.72"/>
    <n v="15"/>
    <n v="15"/>
    <n v="11.93"/>
    <n v="6.6699999999999995E-2"/>
    <n v="4.7300000000000004"/>
    <x v="33"/>
    <x v="0"/>
  </r>
  <r>
    <d v="2017-05-22T00:00:00"/>
    <x v="7"/>
    <x v="21"/>
    <n v="1"/>
    <n v="142.97"/>
    <n v="142.97"/>
    <n v="1"/>
    <n v="1"/>
    <n v="12"/>
    <n v="0"/>
    <n v="5"/>
    <x v="175"/>
    <x v="0"/>
  </r>
  <r>
    <d v="2017-05-22T00:00:00"/>
    <x v="2"/>
    <x v="16"/>
    <n v="2"/>
    <n v="132.47999999999999"/>
    <n v="66.239999999999995"/>
    <n v="2"/>
    <n v="2"/>
    <n v="24.5"/>
    <n v="0"/>
    <n v="4"/>
    <x v="57"/>
    <x v="0"/>
  </r>
  <r>
    <d v="2017-05-22T00:00:00"/>
    <x v="2"/>
    <x v="23"/>
    <n v="2"/>
    <n v="334.66"/>
    <n v="167.33"/>
    <n v="1"/>
    <n v="2"/>
    <n v="29"/>
    <n v="0"/>
    <n v="2.5"/>
    <x v="92"/>
    <x v="0"/>
  </r>
  <r>
    <d v="2017-05-22T00:00:00"/>
    <x v="2"/>
    <x v="25"/>
    <n v="2"/>
    <n v="102.04"/>
    <n v="51.02"/>
    <n v="2"/>
    <n v="2"/>
    <n v="22.5"/>
    <n v="0"/>
    <n v="5"/>
    <x v="123"/>
    <x v="0"/>
  </r>
  <r>
    <d v="2017-05-22T00:00:00"/>
    <x v="2"/>
    <x v="4"/>
    <n v="17"/>
    <n v="2656.57"/>
    <n v="156.27000000000001"/>
    <n v="17"/>
    <n v="17"/>
    <n v="13.33"/>
    <n v="0"/>
    <n v="4.3899999999999997"/>
    <x v="5"/>
    <x v="0"/>
  </r>
  <r>
    <d v="2017-05-22T00:00:00"/>
    <x v="2"/>
    <x v="11"/>
    <n v="15"/>
    <n v="2765.33"/>
    <n v="184.36"/>
    <n v="15"/>
    <n v="15"/>
    <n v="15"/>
    <n v="0"/>
    <n v="3.94"/>
    <x v="34"/>
    <x v="0"/>
  </r>
  <r>
    <d v="2017-05-22T00:00:00"/>
    <x v="2"/>
    <x v="9"/>
    <n v="10"/>
    <n v="1337.1"/>
    <n v="133.71"/>
    <n v="9"/>
    <n v="10"/>
    <n v="8.5"/>
    <n v="0"/>
    <n v="4.18"/>
    <x v="35"/>
    <x v="0"/>
  </r>
  <r>
    <d v="2017-05-22T00:00:00"/>
    <x v="2"/>
    <x v="5"/>
    <n v="20"/>
    <n v="2938.15"/>
    <n v="146.91"/>
    <n v="20"/>
    <n v="20"/>
    <n v="11.05"/>
    <n v="0"/>
    <n v="4.09"/>
    <x v="6"/>
    <x v="0"/>
  </r>
  <r>
    <d v="2017-05-22T00:00:00"/>
    <x v="2"/>
    <x v="8"/>
    <n v="9"/>
    <n v="1423.77"/>
    <n v="158.19999999999999"/>
    <n v="9"/>
    <n v="9"/>
    <n v="14.73"/>
    <n v="9.0899999999999995E-2"/>
    <n v="3.73"/>
    <x v="58"/>
    <x v="0"/>
  </r>
  <r>
    <d v="2017-05-22T00:00:00"/>
    <x v="2"/>
    <x v="17"/>
    <n v="6"/>
    <n v="716.95"/>
    <n v="119.49"/>
    <n v="6"/>
    <n v="6"/>
    <n v="19.170000000000002"/>
    <n v="0"/>
    <n v="4.17"/>
    <x v="59"/>
    <x v="0"/>
  </r>
  <r>
    <d v="2017-05-22T00:00:00"/>
    <x v="2"/>
    <x v="0"/>
    <n v="42"/>
    <n v="6552.96"/>
    <n v="156.02000000000001"/>
    <n v="40"/>
    <n v="42"/>
    <n v="10.19"/>
    <n v="4.2599999999999999E-2"/>
    <n v="4.0199999999999996"/>
    <x v="7"/>
    <x v="0"/>
  </r>
  <r>
    <d v="2017-05-22T00:00:00"/>
    <x v="2"/>
    <x v="18"/>
    <n v="4"/>
    <n v="675.21"/>
    <n v="168.8"/>
    <n v="4"/>
    <n v="4"/>
    <n v="13.5"/>
    <n v="0"/>
    <n v="4.25"/>
    <x v="60"/>
    <x v="0"/>
  </r>
  <r>
    <d v="2017-05-22T00:00:00"/>
    <x v="2"/>
    <x v="19"/>
    <n v="7"/>
    <n v="1506.07"/>
    <n v="215.15"/>
    <n v="7"/>
    <n v="7"/>
    <n v="14.13"/>
    <n v="0"/>
    <n v="4.5"/>
    <x v="61"/>
    <x v="0"/>
  </r>
  <r>
    <d v="2017-05-22T00:00:00"/>
    <x v="2"/>
    <x v="10"/>
    <n v="5"/>
    <n v="689.25"/>
    <n v="137.85"/>
    <n v="5"/>
    <n v="5"/>
    <n v="13.4"/>
    <n v="0"/>
    <n v="4.8"/>
    <x v="36"/>
    <x v="0"/>
  </r>
  <r>
    <d v="2017-05-22T00:00:00"/>
    <x v="2"/>
    <x v="14"/>
    <n v="2"/>
    <n v="135.35"/>
    <n v="67.680000000000007"/>
    <n v="2"/>
    <n v="2"/>
    <n v="16"/>
    <n v="0"/>
    <n v="4"/>
    <x v="124"/>
    <x v="0"/>
  </r>
  <r>
    <d v="2017-05-22T00:00:00"/>
    <x v="2"/>
    <x v="15"/>
    <n v="10"/>
    <n v="1844.75"/>
    <n v="184.48"/>
    <n v="10"/>
    <n v="10"/>
    <n v="13.58"/>
    <n v="0"/>
    <n v="4.67"/>
    <x v="62"/>
    <x v="0"/>
  </r>
  <r>
    <d v="2017-05-22T00:00:00"/>
    <x v="2"/>
    <x v="20"/>
    <n v="4"/>
    <n v="2318.9499999999998"/>
    <n v="579.74"/>
    <n v="4"/>
    <n v="4"/>
    <n v="15.86"/>
    <n v="0"/>
    <n v="4.1399999999999997"/>
    <x v="63"/>
    <x v="0"/>
  </r>
  <r>
    <d v="2017-05-22T00:00:00"/>
    <x v="2"/>
    <x v="1"/>
    <n v="26"/>
    <n v="4121.46"/>
    <n v="158.52000000000001"/>
    <n v="25"/>
    <n v="25"/>
    <n v="9.81"/>
    <n v="0"/>
    <n v="4.41"/>
    <x v="8"/>
    <x v="0"/>
  </r>
  <r>
    <d v="2017-05-22T00:00:00"/>
    <x v="2"/>
    <x v="6"/>
    <n v="62"/>
    <n v="13331.78"/>
    <n v="215.03"/>
    <n v="61"/>
    <n v="61"/>
    <n v="9.48"/>
    <n v="1.4500000000000001E-2"/>
    <n v="4.25"/>
    <x v="9"/>
    <x v="0"/>
  </r>
  <r>
    <d v="2017-05-22T00:00:00"/>
    <x v="2"/>
    <x v="7"/>
    <n v="3"/>
    <n v="1422.13"/>
    <n v="474.04"/>
    <n v="3"/>
    <n v="3"/>
    <n v="15.67"/>
    <n v="0"/>
    <n v="5"/>
    <x v="10"/>
    <x v="0"/>
  </r>
  <r>
    <d v="2017-05-22T00:00:00"/>
    <x v="2"/>
    <x v="22"/>
    <n v="2"/>
    <n v="133.19"/>
    <n v="66.599999999999994"/>
    <n v="2"/>
    <n v="1"/>
    <n v="16"/>
    <n v="0"/>
    <n v="5"/>
    <x v="93"/>
    <x v="0"/>
  </r>
  <r>
    <d v="2017-05-22T00:00:00"/>
    <x v="2"/>
    <x v="12"/>
    <n v="34"/>
    <n v="4022.22"/>
    <n v="118.3"/>
    <n v="33"/>
    <n v="34"/>
    <n v="10.59"/>
    <n v="0"/>
    <n v="4.05"/>
    <x v="37"/>
    <x v="0"/>
  </r>
  <r>
    <d v="2017-05-22T00:00:00"/>
    <x v="2"/>
    <x v="2"/>
    <n v="24"/>
    <n v="2260.8000000000002"/>
    <n v="94.2"/>
    <n v="24"/>
    <n v="24"/>
    <n v="14.4"/>
    <n v="0"/>
    <n v="4.2"/>
    <x v="38"/>
    <x v="0"/>
  </r>
  <r>
    <d v="2017-05-22T00:00:00"/>
    <x v="2"/>
    <x v="3"/>
    <n v="232"/>
    <n v="37102.5"/>
    <n v="159.91999999999999"/>
    <n v="227"/>
    <n v="229"/>
    <n v="7.84"/>
    <n v="6.25E-2"/>
    <n v="4.2"/>
    <x v="11"/>
    <x v="1"/>
  </r>
  <r>
    <d v="2017-05-29T00:00:00"/>
    <x v="3"/>
    <x v="4"/>
    <n v="2"/>
    <n v="568.99"/>
    <n v="284.5"/>
    <n v="2"/>
    <n v="2"/>
    <n v="21.5"/>
    <n v="0.5"/>
    <n v="4.5"/>
    <x v="96"/>
    <x v="1"/>
  </r>
  <r>
    <d v="2017-05-29T00:00:00"/>
    <x v="3"/>
    <x v="6"/>
    <n v="1"/>
    <n v="420.07"/>
    <n v="420.07"/>
    <n v="1"/>
    <n v="1"/>
    <n v="12"/>
    <n v="0"/>
    <n v="1"/>
    <x v="64"/>
    <x v="0"/>
  </r>
  <r>
    <d v="2017-05-29T00:00:00"/>
    <x v="3"/>
    <x v="3"/>
    <n v="2"/>
    <n v="595.42999999999995"/>
    <n v="297.72000000000003"/>
    <n v="2"/>
    <n v="2"/>
    <n v="12"/>
    <n v="0"/>
    <n v="2.5"/>
    <x v="14"/>
    <x v="0"/>
  </r>
  <r>
    <d v="2017-05-29T00:00:00"/>
    <x v="4"/>
    <x v="0"/>
    <n v="2"/>
    <n v="291.45999999999998"/>
    <n v="145.72999999999999"/>
    <n v="2"/>
    <n v="2"/>
    <n v="12"/>
    <n v="0"/>
    <n v="4.5"/>
    <x v="15"/>
    <x v="0"/>
  </r>
  <r>
    <d v="2017-05-29T00:00:00"/>
    <x v="4"/>
    <x v="10"/>
    <n v="1"/>
    <n v="265.41000000000003"/>
    <n v="265.41000000000003"/>
    <n v="1"/>
    <n v="1"/>
    <n v="15"/>
    <n v="0"/>
    <n v="4"/>
    <x v="207"/>
    <x v="0"/>
  </r>
  <r>
    <d v="2017-05-29T00:00:00"/>
    <x v="4"/>
    <x v="7"/>
    <n v="1"/>
    <n v="220.19"/>
    <n v="220.19"/>
    <n v="1"/>
    <n v="1"/>
    <n v="13"/>
    <n v="0"/>
    <n v="5"/>
    <x v="221"/>
    <x v="0"/>
  </r>
  <r>
    <d v="2017-05-29T00:00:00"/>
    <x v="4"/>
    <x v="3"/>
    <n v="1"/>
    <n v="48.68"/>
    <n v="48.68"/>
    <n v="1"/>
    <n v="1"/>
    <n v="9"/>
    <n v="0"/>
    <n v="5"/>
    <x v="18"/>
    <x v="0"/>
  </r>
  <r>
    <d v="2017-05-29T00:00:00"/>
    <x v="8"/>
    <x v="4"/>
    <n v="1"/>
    <n v="258.44"/>
    <n v="258.44"/>
    <n v="1"/>
    <n v="1"/>
    <n v="12"/>
    <n v="0"/>
    <n v="5"/>
    <x v="248"/>
    <x v="0"/>
  </r>
  <r>
    <d v="2017-05-29T00:00:00"/>
    <x v="8"/>
    <x v="11"/>
    <n v="1"/>
    <n v="149.4"/>
    <n v="149.4"/>
    <n v="1"/>
    <n v="1"/>
    <n v="9"/>
    <n v="0"/>
    <n v="5"/>
    <x v="249"/>
    <x v="0"/>
  </r>
  <r>
    <d v="2017-05-29T00:00:00"/>
    <x v="8"/>
    <x v="19"/>
    <n v="1"/>
    <n v="146.58000000000001"/>
    <n v="146.58000000000001"/>
    <n v="1"/>
    <n v="1"/>
    <n v="12"/>
    <n v="0"/>
    <n v="1"/>
    <x v="100"/>
    <x v="0"/>
  </r>
  <r>
    <d v="2017-05-29T00:00:00"/>
    <x v="8"/>
    <x v="6"/>
    <n v="1"/>
    <n v="129.53"/>
    <n v="129.53"/>
    <n v="1"/>
    <n v="1"/>
    <n v="5"/>
    <n v="0"/>
    <n v="5"/>
    <x v="134"/>
    <x v="0"/>
  </r>
  <r>
    <d v="2017-05-29T00:00:00"/>
    <x v="8"/>
    <x v="2"/>
    <n v="1"/>
    <n v="138.96"/>
    <n v="138.96"/>
    <n v="1"/>
    <n v="1"/>
    <n v="15"/>
    <n v="0"/>
    <n v="2"/>
    <x v="40"/>
    <x v="0"/>
  </r>
  <r>
    <d v="2017-05-29T00:00:00"/>
    <x v="8"/>
    <x v="3"/>
    <n v="1"/>
    <n v="128.22"/>
    <n v="128.22"/>
    <n v="1"/>
    <n v="1"/>
    <n v="4"/>
    <n v="0"/>
    <n v="4"/>
    <x v="67"/>
    <x v="0"/>
  </r>
  <r>
    <d v="2017-05-29T00:00:00"/>
    <x v="13"/>
    <x v="0"/>
    <n v="2"/>
    <n v="315.87"/>
    <n v="157.94"/>
    <n v="2"/>
    <n v="2"/>
    <n v="12.67"/>
    <n v="0"/>
    <n v="4.33"/>
    <x v="198"/>
    <x v="0"/>
  </r>
  <r>
    <d v="2017-05-29T00:00:00"/>
    <x v="13"/>
    <x v="18"/>
    <n v="1"/>
    <n v="35.69"/>
    <n v="35.69"/>
    <n v="1"/>
    <n v="1"/>
    <n v="15"/>
    <n v="0"/>
    <n v="5"/>
    <x v="250"/>
    <x v="0"/>
  </r>
  <r>
    <d v="2017-05-29T00:00:00"/>
    <x v="13"/>
    <x v="3"/>
    <n v="1"/>
    <n v="97.05"/>
    <n v="97.05"/>
    <n v="1"/>
    <n v="1"/>
    <n v="12"/>
    <n v="0"/>
    <n v="3"/>
    <x v="180"/>
    <x v="0"/>
  </r>
  <r>
    <d v="2017-05-29T00:00:00"/>
    <x v="5"/>
    <x v="4"/>
    <n v="2"/>
    <n v="147.25"/>
    <n v="73.63"/>
    <n v="2"/>
    <n v="2"/>
    <n v="7.5"/>
    <n v="0"/>
    <n v="5"/>
    <x v="41"/>
    <x v="0"/>
  </r>
  <r>
    <d v="2017-05-29T00:00:00"/>
    <x v="5"/>
    <x v="11"/>
    <n v="1"/>
    <n v="152.16"/>
    <n v="152.16"/>
    <n v="1"/>
    <n v="1"/>
    <n v="13"/>
    <n v="0"/>
    <n v="5"/>
    <x v="138"/>
    <x v="0"/>
  </r>
  <r>
    <d v="2017-05-29T00:00:00"/>
    <x v="5"/>
    <x v="9"/>
    <n v="3"/>
    <n v="279.52999999999997"/>
    <n v="93.18"/>
    <n v="3"/>
    <n v="3"/>
    <n v="16"/>
    <n v="0"/>
    <n v="4"/>
    <x v="19"/>
    <x v="0"/>
  </r>
  <r>
    <d v="2017-05-29T00:00:00"/>
    <x v="5"/>
    <x v="5"/>
    <n v="3"/>
    <n v="469.55"/>
    <n v="156.52000000000001"/>
    <n v="3"/>
    <n v="3"/>
    <n v="15.67"/>
    <n v="0.33329999999999999"/>
    <n v="3.67"/>
    <x v="42"/>
    <x v="0"/>
  </r>
  <r>
    <d v="2017-05-29T00:00:00"/>
    <x v="5"/>
    <x v="8"/>
    <n v="3"/>
    <n v="462.93"/>
    <n v="154.31"/>
    <n v="3"/>
    <n v="3"/>
    <n v="14.33"/>
    <n v="0"/>
    <n v="4"/>
    <x v="20"/>
    <x v="0"/>
  </r>
  <r>
    <d v="2017-05-29T00:00:00"/>
    <x v="5"/>
    <x v="17"/>
    <n v="2"/>
    <n v="112.1"/>
    <n v="56.05"/>
    <n v="2"/>
    <n v="2"/>
    <n v="16.5"/>
    <n v="0"/>
    <n v="4.5"/>
    <x v="139"/>
    <x v="0"/>
  </r>
  <r>
    <d v="2017-05-29T00:00:00"/>
    <x v="5"/>
    <x v="0"/>
    <n v="16"/>
    <n v="2171.42"/>
    <n v="135.71"/>
    <n v="15"/>
    <n v="16"/>
    <n v="11.13"/>
    <n v="0"/>
    <n v="4.18"/>
    <x v="21"/>
    <x v="1"/>
  </r>
  <r>
    <d v="2017-05-29T00:00:00"/>
    <x v="5"/>
    <x v="10"/>
    <n v="1"/>
    <n v="470.14"/>
    <n v="470.14"/>
    <n v="1"/>
    <n v="1"/>
    <n v="26"/>
    <n v="0"/>
    <n v="5"/>
    <x v="69"/>
    <x v="0"/>
  </r>
  <r>
    <d v="2017-05-29T00:00:00"/>
    <x v="5"/>
    <x v="14"/>
    <n v="1"/>
    <n v="178.36"/>
    <n v="178.36"/>
    <n v="1"/>
    <n v="1"/>
    <n v="26"/>
    <n v="0"/>
    <n v="5"/>
    <x v="43"/>
    <x v="0"/>
  </r>
  <r>
    <d v="2017-05-29T00:00:00"/>
    <x v="5"/>
    <x v="15"/>
    <n v="1"/>
    <n v="94.22"/>
    <n v="94.22"/>
    <n v="1"/>
    <n v="1"/>
    <n v="14"/>
    <n v="0"/>
    <n v="5"/>
    <x v="102"/>
    <x v="0"/>
  </r>
  <r>
    <d v="2017-05-29T00:00:00"/>
    <x v="5"/>
    <x v="1"/>
    <n v="3"/>
    <n v="267.07"/>
    <n v="89.02"/>
    <n v="3"/>
    <n v="3"/>
    <n v="10.67"/>
    <n v="0"/>
    <n v="4.67"/>
    <x v="22"/>
    <x v="0"/>
  </r>
  <r>
    <d v="2017-05-29T00:00:00"/>
    <x v="5"/>
    <x v="6"/>
    <n v="10"/>
    <n v="993.64"/>
    <n v="99.36"/>
    <n v="9"/>
    <n v="10"/>
    <n v="14.78"/>
    <n v="0.1111"/>
    <n v="3.5"/>
    <x v="23"/>
    <x v="0"/>
  </r>
  <r>
    <d v="2017-05-29T00:00:00"/>
    <x v="5"/>
    <x v="12"/>
    <n v="4"/>
    <n v="734.26"/>
    <n v="183.57"/>
    <n v="4"/>
    <n v="4"/>
    <n v="13.5"/>
    <n v="0"/>
    <n v="5"/>
    <x v="44"/>
    <x v="0"/>
  </r>
  <r>
    <d v="2017-05-29T00:00:00"/>
    <x v="5"/>
    <x v="2"/>
    <n v="3"/>
    <n v="233.3"/>
    <n v="77.77"/>
    <n v="3"/>
    <n v="3"/>
    <n v="16.670000000000002"/>
    <n v="0"/>
    <n v="4"/>
    <x v="45"/>
    <x v="0"/>
  </r>
  <r>
    <d v="2017-05-29T00:00:00"/>
    <x v="5"/>
    <x v="13"/>
    <n v="1"/>
    <n v="155.35"/>
    <n v="155.35"/>
    <n v="1"/>
    <n v="1"/>
    <n v="39"/>
    <n v="0"/>
    <n v="1"/>
    <x v="104"/>
    <x v="0"/>
  </r>
  <r>
    <d v="2017-05-29T00:00:00"/>
    <x v="5"/>
    <x v="3"/>
    <n v="29"/>
    <n v="2771.24"/>
    <n v="95.56"/>
    <n v="28"/>
    <n v="29"/>
    <n v="10"/>
    <n v="0"/>
    <n v="4.0999999999999996"/>
    <x v="24"/>
    <x v="0"/>
  </r>
  <r>
    <d v="2017-05-29T00:00:00"/>
    <x v="18"/>
    <x v="19"/>
    <n v="1"/>
    <n v="108.76"/>
    <n v="108.76"/>
    <n v="1"/>
    <n v="1"/>
    <n v="7"/>
    <n v="0"/>
    <n v="5"/>
    <x v="251"/>
    <x v="1"/>
  </r>
  <r>
    <d v="2017-05-29T00:00:00"/>
    <x v="0"/>
    <x v="16"/>
    <n v="1"/>
    <n v="218.95"/>
    <n v="218.95"/>
    <n v="1"/>
    <n v="1"/>
    <n v="24"/>
    <n v="0"/>
    <n v="2"/>
    <x v="252"/>
    <x v="0"/>
  </r>
  <r>
    <d v="2017-05-29T00:00:00"/>
    <x v="0"/>
    <x v="5"/>
    <n v="3"/>
    <n v="301.47000000000003"/>
    <n v="100.49"/>
    <n v="3"/>
    <n v="3"/>
    <n v="13"/>
    <n v="0"/>
    <n v="4.67"/>
    <x v="46"/>
    <x v="0"/>
  </r>
  <r>
    <d v="2017-05-29T00:00:00"/>
    <x v="0"/>
    <x v="0"/>
    <n v="6"/>
    <n v="930.76"/>
    <n v="155.13"/>
    <n v="6"/>
    <n v="6"/>
    <n v="12.33"/>
    <n v="0"/>
    <n v="4.5"/>
    <x v="0"/>
    <x v="0"/>
  </r>
  <r>
    <d v="2017-05-29T00:00:00"/>
    <x v="0"/>
    <x v="19"/>
    <n v="1"/>
    <n v="773.48"/>
    <n v="773.48"/>
    <n v="1"/>
    <n v="1"/>
    <n v="7"/>
    <n v="0"/>
    <n v="5"/>
    <x v="73"/>
    <x v="0"/>
  </r>
  <r>
    <d v="2017-05-29T00:00:00"/>
    <x v="0"/>
    <x v="10"/>
    <n v="1"/>
    <n v="418.04"/>
    <n v="418.04"/>
    <n v="1"/>
    <n v="1"/>
    <n v="14"/>
    <n v="0"/>
    <n v="5"/>
    <x v="27"/>
    <x v="0"/>
  </r>
  <r>
    <d v="2017-05-29T00:00:00"/>
    <x v="0"/>
    <x v="15"/>
    <n v="1"/>
    <n v="93.21"/>
    <n v="93.21"/>
    <n v="1"/>
    <n v="1"/>
    <n v="11"/>
    <n v="0"/>
    <n v="5"/>
    <x v="48"/>
    <x v="0"/>
  </r>
  <r>
    <d v="2017-05-29T00:00:00"/>
    <x v="0"/>
    <x v="1"/>
    <n v="2"/>
    <n v="275.98"/>
    <n v="137.99"/>
    <n v="2"/>
    <n v="2"/>
    <n v="11.5"/>
    <n v="0"/>
    <n v="2.5"/>
    <x v="1"/>
    <x v="1"/>
  </r>
  <r>
    <d v="2017-05-29T00:00:00"/>
    <x v="0"/>
    <x v="6"/>
    <n v="11"/>
    <n v="3379.5"/>
    <n v="307.23"/>
    <n v="10"/>
    <n v="11"/>
    <n v="12.36"/>
    <n v="0"/>
    <n v="4.25"/>
    <x v="28"/>
    <x v="0"/>
  </r>
  <r>
    <d v="2017-05-29T00:00:00"/>
    <x v="0"/>
    <x v="12"/>
    <n v="2"/>
    <n v="140.18"/>
    <n v="70.09"/>
    <n v="2"/>
    <n v="2"/>
    <n v="11.5"/>
    <n v="0"/>
    <n v="4"/>
    <x v="49"/>
    <x v="0"/>
  </r>
  <r>
    <d v="2017-05-29T00:00:00"/>
    <x v="0"/>
    <x v="2"/>
    <n v="2"/>
    <n v="796.21"/>
    <n v="398.11"/>
    <n v="1"/>
    <n v="2"/>
    <n v="10"/>
    <n v="0"/>
    <n v="2.5"/>
    <x v="2"/>
    <x v="0"/>
  </r>
  <r>
    <d v="2017-05-29T00:00:00"/>
    <x v="0"/>
    <x v="3"/>
    <n v="23"/>
    <n v="5627.24"/>
    <n v="244.66"/>
    <n v="23"/>
    <n v="22"/>
    <n v="9.86"/>
    <n v="0"/>
    <n v="4.5199999999999996"/>
    <x v="3"/>
    <x v="0"/>
  </r>
  <r>
    <d v="2017-05-29T00:00:00"/>
    <x v="1"/>
    <x v="9"/>
    <n v="2"/>
    <n v="365"/>
    <n v="182.5"/>
    <n v="2"/>
    <n v="2"/>
    <n v="13"/>
    <n v="0"/>
    <n v="3.5"/>
    <x v="29"/>
    <x v="0"/>
  </r>
  <r>
    <d v="2017-05-29T00:00:00"/>
    <x v="1"/>
    <x v="5"/>
    <n v="2"/>
    <n v="98.5"/>
    <n v="49.25"/>
    <n v="2"/>
    <n v="2"/>
    <n v="12.5"/>
    <n v="0"/>
    <n v="4"/>
    <x v="143"/>
    <x v="0"/>
  </r>
  <r>
    <d v="2017-05-29T00:00:00"/>
    <x v="1"/>
    <x v="0"/>
    <n v="4"/>
    <n v="486.85"/>
    <n v="121.71"/>
    <n v="4"/>
    <n v="4"/>
    <n v="8.5"/>
    <n v="0"/>
    <n v="3.75"/>
    <x v="4"/>
    <x v="0"/>
  </r>
  <r>
    <d v="2017-05-29T00:00:00"/>
    <x v="1"/>
    <x v="18"/>
    <n v="1"/>
    <n v="44.69"/>
    <n v="44.69"/>
    <n v="1"/>
    <n v="1"/>
    <n v="16"/>
    <n v="0"/>
    <n v="5"/>
    <x v="246"/>
    <x v="0"/>
  </r>
  <r>
    <d v="2017-05-29T00:00:00"/>
    <x v="1"/>
    <x v="10"/>
    <n v="2"/>
    <n v="456.54"/>
    <n v="228.27"/>
    <n v="2"/>
    <n v="2"/>
    <n v="26.5"/>
    <n v="0"/>
    <n v="5"/>
    <x v="78"/>
    <x v="0"/>
  </r>
  <r>
    <d v="2017-05-29T00:00:00"/>
    <x v="1"/>
    <x v="20"/>
    <n v="1"/>
    <n v="1150.8"/>
    <n v="1150.8"/>
    <n v="1"/>
    <n v="1"/>
    <n v="7"/>
    <n v="0"/>
    <n v="4"/>
    <x v="214"/>
    <x v="0"/>
  </r>
  <r>
    <d v="2017-05-29T00:00:00"/>
    <x v="1"/>
    <x v="1"/>
    <n v="1"/>
    <n v="66.010000000000005"/>
    <n v="66.010000000000005"/>
    <n v="1"/>
    <n v="1"/>
    <n v="9"/>
    <n v="0"/>
    <n v="1"/>
    <x v="79"/>
    <x v="0"/>
  </r>
  <r>
    <d v="2017-05-29T00:00:00"/>
    <x v="1"/>
    <x v="6"/>
    <n v="7"/>
    <n v="1021.39"/>
    <n v="145.91"/>
    <n v="6"/>
    <n v="7"/>
    <n v="6.88"/>
    <n v="0"/>
    <n v="3.56"/>
    <x v="51"/>
    <x v="1"/>
  </r>
  <r>
    <d v="2017-05-29T00:00:00"/>
    <x v="1"/>
    <x v="22"/>
    <n v="1"/>
    <n v="387.76"/>
    <n v="387.76"/>
    <n v="1"/>
    <n v="1"/>
    <n v="11"/>
    <n v="0"/>
    <n v="5"/>
    <x v="80"/>
    <x v="0"/>
  </r>
  <r>
    <d v="2017-05-29T00:00:00"/>
    <x v="1"/>
    <x v="12"/>
    <n v="1"/>
    <n v="113.38"/>
    <n v="113.38"/>
    <n v="1"/>
    <n v="1"/>
    <n v="10"/>
    <n v="0"/>
    <n v="5"/>
    <x v="52"/>
    <x v="0"/>
  </r>
  <r>
    <d v="2017-05-29T00:00:00"/>
    <x v="1"/>
    <x v="2"/>
    <n v="2"/>
    <n v="354.16"/>
    <n v="177.08"/>
    <n v="2"/>
    <n v="2"/>
    <n v="13.67"/>
    <n v="0"/>
    <n v="3.67"/>
    <x v="81"/>
    <x v="0"/>
  </r>
  <r>
    <d v="2017-05-29T00:00:00"/>
    <x v="1"/>
    <x v="3"/>
    <n v="9"/>
    <n v="3559.99"/>
    <n v="395.55"/>
    <n v="9"/>
    <n v="9"/>
    <n v="12.73"/>
    <n v="9.0899999999999995E-2"/>
    <n v="4.3600000000000003"/>
    <x v="53"/>
    <x v="0"/>
  </r>
  <r>
    <d v="2017-05-29T00:00:00"/>
    <x v="17"/>
    <x v="6"/>
    <n v="1"/>
    <n v="1250.42"/>
    <n v="1250.42"/>
    <n v="1"/>
    <n v="1"/>
    <n v="24"/>
    <n v="0"/>
    <n v="5"/>
    <x v="253"/>
    <x v="0"/>
  </r>
  <r>
    <d v="2017-05-29T00:00:00"/>
    <x v="6"/>
    <x v="0"/>
    <n v="2"/>
    <n v="287.99"/>
    <n v="144"/>
    <n v="2"/>
    <n v="2"/>
    <n v="14"/>
    <n v="0"/>
    <n v="3.5"/>
    <x v="84"/>
    <x v="0"/>
  </r>
  <r>
    <d v="2017-05-29T00:00:00"/>
    <x v="6"/>
    <x v="10"/>
    <n v="1"/>
    <n v="232.06"/>
    <n v="232.06"/>
    <n v="0"/>
    <n v="1"/>
    <m/>
    <m/>
    <n v="1"/>
    <x v="86"/>
    <x v="0"/>
  </r>
  <r>
    <d v="2017-05-29T00:00:00"/>
    <x v="6"/>
    <x v="14"/>
    <n v="1"/>
    <n v="561.66"/>
    <n v="561.66"/>
    <n v="1"/>
    <n v="1"/>
    <n v="11"/>
    <n v="0"/>
    <n v="3"/>
    <x v="156"/>
    <x v="0"/>
  </r>
  <r>
    <d v="2017-05-29T00:00:00"/>
    <x v="6"/>
    <x v="6"/>
    <n v="3"/>
    <n v="1771.48"/>
    <n v="590.49"/>
    <n v="3"/>
    <n v="3"/>
    <n v="11.67"/>
    <n v="0"/>
    <n v="4.67"/>
    <x v="117"/>
    <x v="0"/>
  </r>
  <r>
    <d v="2017-05-29T00:00:00"/>
    <x v="6"/>
    <x v="12"/>
    <n v="5"/>
    <n v="641.78"/>
    <n v="128.36000000000001"/>
    <n v="5"/>
    <n v="5"/>
    <n v="6.71"/>
    <n v="0"/>
    <n v="4.71"/>
    <x v="118"/>
    <x v="1"/>
  </r>
  <r>
    <d v="2017-05-29T00:00:00"/>
    <x v="6"/>
    <x v="2"/>
    <n v="1"/>
    <n v="95.21"/>
    <n v="95.21"/>
    <n v="1"/>
    <n v="1"/>
    <n v="15"/>
    <n v="0"/>
    <n v="3"/>
    <x v="30"/>
    <x v="0"/>
  </r>
  <r>
    <d v="2017-05-29T00:00:00"/>
    <x v="6"/>
    <x v="3"/>
    <n v="10"/>
    <n v="910.93"/>
    <n v="91.09"/>
    <n v="9"/>
    <n v="10"/>
    <n v="9.89"/>
    <n v="0"/>
    <n v="4"/>
    <x v="54"/>
    <x v="0"/>
  </r>
  <r>
    <d v="2017-05-29T00:00:00"/>
    <x v="7"/>
    <x v="23"/>
    <n v="1"/>
    <n v="182.37"/>
    <n v="182.37"/>
    <n v="1"/>
    <n v="1"/>
    <n v="22"/>
    <n v="0"/>
    <n v="2"/>
    <x v="145"/>
    <x v="0"/>
  </r>
  <r>
    <d v="2017-05-29T00:00:00"/>
    <x v="7"/>
    <x v="5"/>
    <n v="2"/>
    <n v="497"/>
    <n v="248.5"/>
    <n v="2"/>
    <n v="2"/>
    <n v="10"/>
    <n v="0"/>
    <n v="5"/>
    <x v="158"/>
    <x v="0"/>
  </r>
  <r>
    <d v="2017-05-29T00:00:00"/>
    <x v="7"/>
    <x v="0"/>
    <n v="7"/>
    <n v="884.28"/>
    <n v="126.33"/>
    <n v="7"/>
    <n v="7"/>
    <n v="13.14"/>
    <n v="0"/>
    <n v="4.57"/>
    <x v="31"/>
    <x v="0"/>
  </r>
  <r>
    <d v="2017-05-29T00:00:00"/>
    <x v="7"/>
    <x v="18"/>
    <n v="1"/>
    <n v="155.08000000000001"/>
    <n v="155.08000000000001"/>
    <n v="1"/>
    <n v="1"/>
    <n v="5"/>
    <n v="0"/>
    <n v="5"/>
    <x v="196"/>
    <x v="0"/>
  </r>
  <r>
    <d v="2017-05-29T00:00:00"/>
    <x v="7"/>
    <x v="1"/>
    <n v="1"/>
    <n v="94.3"/>
    <n v="94.3"/>
    <n v="1"/>
    <n v="1"/>
    <n v="12"/>
    <n v="0"/>
    <n v="5"/>
    <x v="120"/>
    <x v="0"/>
  </r>
  <r>
    <d v="2017-05-29T00:00:00"/>
    <x v="7"/>
    <x v="6"/>
    <n v="8"/>
    <n v="785.06"/>
    <n v="98.13"/>
    <n v="8"/>
    <n v="8"/>
    <n v="8.75"/>
    <n v="0"/>
    <n v="4.63"/>
    <x v="56"/>
    <x v="0"/>
  </r>
  <r>
    <d v="2017-05-29T00:00:00"/>
    <x v="7"/>
    <x v="12"/>
    <n v="1"/>
    <n v="120.24"/>
    <n v="120.24"/>
    <n v="1"/>
    <n v="1"/>
    <n v="6"/>
    <n v="0"/>
    <n v="5"/>
    <x v="121"/>
    <x v="0"/>
  </r>
  <r>
    <d v="2017-05-29T00:00:00"/>
    <x v="7"/>
    <x v="2"/>
    <n v="2"/>
    <n v="240.91"/>
    <n v="120.46"/>
    <n v="2"/>
    <n v="2"/>
    <n v="12"/>
    <n v="0"/>
    <n v="5"/>
    <x v="32"/>
    <x v="1"/>
  </r>
  <r>
    <d v="2017-05-29T00:00:00"/>
    <x v="7"/>
    <x v="3"/>
    <n v="12"/>
    <n v="1167.3900000000001"/>
    <n v="97.28"/>
    <n v="11"/>
    <n v="12"/>
    <n v="11.25"/>
    <n v="0"/>
    <n v="4.62"/>
    <x v="33"/>
    <x v="0"/>
  </r>
  <r>
    <d v="2017-05-29T00:00:00"/>
    <x v="15"/>
    <x v="6"/>
    <n v="1"/>
    <n v="128.08000000000001"/>
    <n v="128.08000000000001"/>
    <n v="1"/>
    <n v="1"/>
    <n v="8"/>
    <n v="0"/>
    <n v="4"/>
    <x v="254"/>
    <x v="0"/>
  </r>
  <r>
    <d v="2017-05-29T00:00:00"/>
    <x v="2"/>
    <x v="16"/>
    <n v="1"/>
    <n v="167.36"/>
    <n v="167.36"/>
    <n v="1"/>
    <n v="1"/>
    <n v="14"/>
    <n v="0"/>
    <n v="5"/>
    <x v="57"/>
    <x v="0"/>
  </r>
  <r>
    <d v="2017-05-29T00:00:00"/>
    <x v="2"/>
    <x v="23"/>
    <n v="1"/>
    <n v="167.81"/>
    <n v="167.81"/>
    <n v="1"/>
    <n v="1"/>
    <n v="13"/>
    <n v="0"/>
    <n v="5"/>
    <x v="92"/>
    <x v="0"/>
  </r>
  <r>
    <d v="2017-05-29T00:00:00"/>
    <x v="2"/>
    <x v="25"/>
    <n v="2"/>
    <n v="362.54"/>
    <n v="181.27"/>
    <n v="2"/>
    <n v="2"/>
    <n v="15.5"/>
    <n v="0"/>
    <n v="5"/>
    <x v="123"/>
    <x v="0"/>
  </r>
  <r>
    <d v="2017-05-29T00:00:00"/>
    <x v="2"/>
    <x v="4"/>
    <n v="27"/>
    <n v="3733.43"/>
    <n v="138.28"/>
    <n v="26"/>
    <n v="27"/>
    <n v="16.670000000000002"/>
    <n v="6.6699999999999995E-2"/>
    <n v="3.81"/>
    <x v="5"/>
    <x v="0"/>
  </r>
  <r>
    <d v="2017-05-29T00:00:00"/>
    <x v="2"/>
    <x v="11"/>
    <n v="11"/>
    <n v="3233.9"/>
    <n v="293.99"/>
    <n v="11"/>
    <n v="10"/>
    <n v="17.73"/>
    <n v="0"/>
    <n v="4.3"/>
    <x v="34"/>
    <x v="0"/>
  </r>
  <r>
    <d v="2017-05-29T00:00:00"/>
    <x v="2"/>
    <x v="9"/>
    <n v="12"/>
    <n v="1440.93"/>
    <n v="120.08"/>
    <n v="11"/>
    <n v="12"/>
    <n v="11.58"/>
    <n v="0"/>
    <n v="3.54"/>
    <x v="35"/>
    <x v="0"/>
  </r>
  <r>
    <d v="2017-05-29T00:00:00"/>
    <x v="2"/>
    <x v="5"/>
    <n v="14"/>
    <n v="2405"/>
    <n v="171.79"/>
    <n v="14"/>
    <n v="14"/>
    <n v="16.59"/>
    <n v="0.1176"/>
    <n v="4.3499999999999996"/>
    <x v="6"/>
    <x v="0"/>
  </r>
  <r>
    <d v="2017-05-29T00:00:00"/>
    <x v="2"/>
    <x v="8"/>
    <n v="18"/>
    <n v="3458.88"/>
    <n v="192.16"/>
    <n v="17"/>
    <n v="18"/>
    <n v="16.16"/>
    <n v="0"/>
    <n v="3.85"/>
    <x v="58"/>
    <x v="0"/>
  </r>
  <r>
    <d v="2017-05-29T00:00:00"/>
    <x v="2"/>
    <x v="17"/>
    <n v="3"/>
    <n v="523.41999999999996"/>
    <n v="174.47"/>
    <n v="3"/>
    <n v="3"/>
    <n v="14.33"/>
    <n v="0"/>
    <n v="4.33"/>
    <x v="59"/>
    <x v="0"/>
  </r>
  <r>
    <d v="2017-05-29T00:00:00"/>
    <x v="2"/>
    <x v="0"/>
    <n v="62"/>
    <n v="9895.56"/>
    <n v="159.61000000000001"/>
    <n v="61"/>
    <n v="62"/>
    <n v="10.95"/>
    <n v="1.52E-2"/>
    <n v="4.09"/>
    <x v="7"/>
    <x v="0"/>
  </r>
  <r>
    <d v="2017-05-29T00:00:00"/>
    <x v="2"/>
    <x v="18"/>
    <n v="5"/>
    <n v="707.74"/>
    <n v="141.55000000000001"/>
    <n v="5"/>
    <n v="5"/>
    <n v="14"/>
    <n v="0"/>
    <n v="4.8"/>
    <x v="60"/>
    <x v="0"/>
  </r>
  <r>
    <d v="2017-05-29T00:00:00"/>
    <x v="2"/>
    <x v="19"/>
    <n v="6"/>
    <n v="1738.97"/>
    <n v="289.83"/>
    <n v="6"/>
    <n v="6"/>
    <n v="15.17"/>
    <n v="0"/>
    <n v="4.17"/>
    <x v="61"/>
    <x v="0"/>
  </r>
  <r>
    <d v="2017-05-29T00:00:00"/>
    <x v="2"/>
    <x v="10"/>
    <n v="6"/>
    <n v="1955.48"/>
    <n v="325.91000000000003"/>
    <n v="6"/>
    <n v="6"/>
    <n v="20.170000000000002"/>
    <n v="0.16669999999999999"/>
    <n v="4.33"/>
    <x v="36"/>
    <x v="0"/>
  </r>
  <r>
    <d v="2017-05-29T00:00:00"/>
    <x v="2"/>
    <x v="14"/>
    <n v="5"/>
    <n v="740.39"/>
    <n v="148.08000000000001"/>
    <n v="5"/>
    <n v="5"/>
    <n v="17.5"/>
    <n v="0"/>
    <n v="3.17"/>
    <x v="124"/>
    <x v="0"/>
  </r>
  <r>
    <d v="2017-05-29T00:00:00"/>
    <x v="2"/>
    <x v="15"/>
    <n v="8"/>
    <n v="947.92"/>
    <n v="118.49"/>
    <n v="8"/>
    <n v="8"/>
    <n v="23.13"/>
    <n v="0"/>
    <n v="4.25"/>
    <x v="62"/>
    <x v="0"/>
  </r>
  <r>
    <d v="2017-05-29T00:00:00"/>
    <x v="2"/>
    <x v="1"/>
    <n v="32"/>
    <n v="4671.5200000000004"/>
    <n v="145.99"/>
    <n v="31"/>
    <n v="32"/>
    <n v="10.58"/>
    <n v="0"/>
    <n v="4.46"/>
    <x v="8"/>
    <x v="0"/>
  </r>
  <r>
    <d v="2017-05-29T00:00:00"/>
    <x v="2"/>
    <x v="6"/>
    <n v="67"/>
    <n v="12172.27"/>
    <n v="181.68"/>
    <n v="66"/>
    <n v="66"/>
    <n v="11.41"/>
    <n v="1.47E-2"/>
    <n v="4.22"/>
    <x v="9"/>
    <x v="0"/>
  </r>
  <r>
    <d v="2017-05-29T00:00:00"/>
    <x v="2"/>
    <x v="7"/>
    <n v="3"/>
    <n v="251.58"/>
    <n v="83.86"/>
    <n v="3"/>
    <n v="3"/>
    <n v="16.329999999999998"/>
    <n v="0"/>
    <n v="4.67"/>
    <x v="10"/>
    <x v="0"/>
  </r>
  <r>
    <d v="2017-05-29T00:00:00"/>
    <x v="2"/>
    <x v="22"/>
    <n v="1"/>
    <n v="124.2"/>
    <n v="124.2"/>
    <n v="1"/>
    <n v="1"/>
    <n v="11"/>
    <n v="0"/>
    <n v="5"/>
    <x v="93"/>
    <x v="0"/>
  </r>
  <r>
    <d v="2017-05-29T00:00:00"/>
    <x v="2"/>
    <x v="12"/>
    <n v="43"/>
    <n v="5722.88"/>
    <n v="133.09"/>
    <n v="43"/>
    <n v="43"/>
    <n v="12.45"/>
    <n v="0"/>
    <n v="4.17"/>
    <x v="37"/>
    <x v="0"/>
  </r>
  <r>
    <d v="2017-05-29T00:00:00"/>
    <x v="2"/>
    <x v="2"/>
    <n v="15"/>
    <n v="2043.07"/>
    <n v="136.19999999999999"/>
    <n v="13"/>
    <n v="15"/>
    <n v="13.93"/>
    <n v="0"/>
    <n v="3.71"/>
    <x v="38"/>
    <x v="0"/>
  </r>
  <r>
    <d v="2017-05-29T00:00:00"/>
    <x v="2"/>
    <x v="3"/>
    <n v="238"/>
    <n v="32304.639999999999"/>
    <n v="135.72999999999999"/>
    <n v="229"/>
    <n v="235"/>
    <n v="8.83"/>
    <n v="3.56E-2"/>
    <n v="4.12"/>
    <x v="11"/>
    <x v="1"/>
  </r>
  <r>
    <d v="2017-05-29T00:00:00"/>
    <x v="2"/>
    <x v="21"/>
    <n v="1"/>
    <n v="62.89"/>
    <n v="62.89"/>
    <n v="1"/>
    <n v="1"/>
    <n v="16"/>
    <n v="0"/>
    <n v="5"/>
    <x v="160"/>
    <x v="0"/>
  </r>
  <r>
    <d v="2017-06-05T00:00:00"/>
    <x v="3"/>
    <x v="14"/>
    <n v="1"/>
    <n v="167.48"/>
    <n v="167.48"/>
    <n v="1"/>
    <n v="1"/>
    <n v="34"/>
    <n v="1"/>
    <n v="1"/>
    <x v="255"/>
    <x v="0"/>
  </r>
  <r>
    <d v="2017-06-05T00:00:00"/>
    <x v="3"/>
    <x v="6"/>
    <n v="1"/>
    <n v="416.36"/>
    <n v="416.36"/>
    <n v="1"/>
    <n v="1"/>
    <n v="10"/>
    <n v="0"/>
    <n v="4"/>
    <x v="64"/>
    <x v="0"/>
  </r>
  <r>
    <d v="2017-06-05T00:00:00"/>
    <x v="3"/>
    <x v="3"/>
    <n v="2"/>
    <n v="595.42999999999995"/>
    <n v="297.72000000000003"/>
    <n v="2"/>
    <n v="2"/>
    <n v="12"/>
    <n v="0"/>
    <n v="5"/>
    <x v="14"/>
    <x v="0"/>
  </r>
  <r>
    <d v="2017-06-05T00:00:00"/>
    <x v="4"/>
    <x v="19"/>
    <n v="1"/>
    <n v="56.69"/>
    <n v="56.69"/>
    <n v="1"/>
    <n v="1"/>
    <n v="14"/>
    <n v="0"/>
    <n v="3"/>
    <x v="220"/>
    <x v="0"/>
  </r>
  <r>
    <d v="2017-06-05T00:00:00"/>
    <x v="4"/>
    <x v="1"/>
    <n v="1"/>
    <n v="67.53"/>
    <n v="67.53"/>
    <n v="1"/>
    <n v="1"/>
    <n v="11"/>
    <n v="0"/>
    <n v="5"/>
    <x v="16"/>
    <x v="0"/>
  </r>
  <r>
    <d v="2017-06-05T00:00:00"/>
    <x v="4"/>
    <x v="3"/>
    <n v="1"/>
    <n v="247.05"/>
    <n v="247.05"/>
    <n v="1"/>
    <n v="1"/>
    <n v="18"/>
    <n v="0"/>
    <n v="4"/>
    <x v="18"/>
    <x v="0"/>
  </r>
  <r>
    <d v="2017-06-05T00:00:00"/>
    <x v="8"/>
    <x v="8"/>
    <n v="1"/>
    <n v="133.58000000000001"/>
    <n v="133.58000000000001"/>
    <n v="1"/>
    <n v="1"/>
    <n v="9"/>
    <n v="0"/>
    <n v="4"/>
    <x v="256"/>
    <x v="0"/>
  </r>
  <r>
    <d v="2017-06-05T00:00:00"/>
    <x v="8"/>
    <x v="0"/>
    <n v="1"/>
    <n v="137.53"/>
    <n v="137.53"/>
    <n v="1"/>
    <n v="1"/>
    <n v="8"/>
    <n v="0"/>
    <n v="5"/>
    <x v="187"/>
    <x v="0"/>
  </r>
  <r>
    <d v="2017-06-05T00:00:00"/>
    <x v="8"/>
    <x v="12"/>
    <n v="1"/>
    <n v="148.4"/>
    <n v="148.4"/>
    <n v="1"/>
    <n v="1"/>
    <n v="11"/>
    <n v="0"/>
    <n v="5"/>
    <x v="169"/>
    <x v="0"/>
  </r>
  <r>
    <d v="2017-06-05T00:00:00"/>
    <x v="8"/>
    <x v="3"/>
    <n v="4"/>
    <n v="537.35"/>
    <n v="134.34"/>
    <n v="4"/>
    <n v="4"/>
    <n v="9.25"/>
    <n v="0"/>
    <n v="4.75"/>
    <x v="67"/>
    <x v="0"/>
  </r>
  <r>
    <d v="2017-06-05T00:00:00"/>
    <x v="13"/>
    <x v="9"/>
    <n v="1"/>
    <n v="29.5"/>
    <n v="29.5"/>
    <n v="1"/>
    <n v="1"/>
    <n v="9"/>
    <n v="0"/>
    <n v="4"/>
    <x v="234"/>
    <x v="0"/>
  </r>
  <r>
    <d v="2017-06-05T00:00:00"/>
    <x v="13"/>
    <x v="17"/>
    <n v="1"/>
    <n v="134.83000000000001"/>
    <n v="134.83000000000001"/>
    <n v="1"/>
    <n v="1"/>
    <n v="17"/>
    <n v="0"/>
    <n v="5"/>
    <x v="235"/>
    <x v="0"/>
  </r>
  <r>
    <d v="2017-06-05T00:00:00"/>
    <x v="13"/>
    <x v="0"/>
    <n v="2"/>
    <n v="356.09"/>
    <n v="178.05"/>
    <n v="2"/>
    <n v="2"/>
    <n v="9.33"/>
    <n v="0"/>
    <n v="4.67"/>
    <x v="198"/>
    <x v="0"/>
  </r>
  <r>
    <d v="2017-06-05T00:00:00"/>
    <x v="5"/>
    <x v="4"/>
    <n v="8"/>
    <n v="1031.47"/>
    <n v="128.93"/>
    <n v="8"/>
    <n v="8"/>
    <n v="17"/>
    <n v="0.1111"/>
    <n v="3.78"/>
    <x v="41"/>
    <x v="0"/>
  </r>
  <r>
    <d v="2017-06-05T00:00:00"/>
    <x v="5"/>
    <x v="11"/>
    <n v="3"/>
    <n v="333.7"/>
    <n v="111.23"/>
    <n v="3"/>
    <n v="3"/>
    <n v="17"/>
    <n v="0"/>
    <n v="2"/>
    <x v="138"/>
    <x v="0"/>
  </r>
  <r>
    <d v="2017-06-05T00:00:00"/>
    <x v="5"/>
    <x v="9"/>
    <n v="2"/>
    <n v="235.71"/>
    <n v="117.86"/>
    <n v="2"/>
    <n v="2"/>
    <n v="30"/>
    <n v="0.5"/>
    <n v="3.5"/>
    <x v="19"/>
    <x v="0"/>
  </r>
  <r>
    <d v="2017-06-05T00:00:00"/>
    <x v="5"/>
    <x v="5"/>
    <n v="4"/>
    <n v="451.1"/>
    <n v="112.78"/>
    <n v="4"/>
    <n v="4"/>
    <n v="14.4"/>
    <n v="0"/>
    <n v="4.5999999999999996"/>
    <x v="42"/>
    <x v="0"/>
  </r>
  <r>
    <d v="2017-06-05T00:00:00"/>
    <x v="5"/>
    <x v="8"/>
    <n v="3"/>
    <n v="511.28"/>
    <n v="170.43"/>
    <n v="2"/>
    <n v="3"/>
    <n v="14.33"/>
    <n v="0"/>
    <n v="4"/>
    <x v="20"/>
    <x v="0"/>
  </r>
  <r>
    <d v="2017-06-05T00:00:00"/>
    <x v="5"/>
    <x v="17"/>
    <n v="1"/>
    <n v="53.05"/>
    <n v="53.05"/>
    <n v="0"/>
    <n v="1"/>
    <m/>
    <m/>
    <n v="1"/>
    <x v="139"/>
    <x v="0"/>
  </r>
  <r>
    <d v="2017-06-05T00:00:00"/>
    <x v="5"/>
    <x v="0"/>
    <n v="14"/>
    <n v="1051.6400000000001"/>
    <n v="75.12"/>
    <n v="13"/>
    <n v="13"/>
    <n v="10.77"/>
    <n v="7.6899999999999996E-2"/>
    <n v="3.56"/>
    <x v="21"/>
    <x v="1"/>
  </r>
  <r>
    <d v="2017-06-05T00:00:00"/>
    <x v="5"/>
    <x v="19"/>
    <n v="1"/>
    <n v="60.53"/>
    <n v="60.53"/>
    <n v="1"/>
    <n v="1"/>
    <n v="17"/>
    <n v="0"/>
    <n v="4"/>
    <x v="68"/>
    <x v="0"/>
  </r>
  <r>
    <d v="2017-06-05T00:00:00"/>
    <x v="5"/>
    <x v="14"/>
    <n v="1"/>
    <n v="376.92"/>
    <n v="376.92"/>
    <n v="1"/>
    <n v="1"/>
    <n v="22"/>
    <n v="0"/>
    <n v="5"/>
    <x v="43"/>
    <x v="0"/>
  </r>
  <r>
    <d v="2017-06-05T00:00:00"/>
    <x v="5"/>
    <x v="20"/>
    <n v="1"/>
    <n v="179.35"/>
    <n v="179.35"/>
    <n v="1"/>
    <n v="1"/>
    <n v="13"/>
    <n v="0"/>
    <n v="1"/>
    <x v="150"/>
    <x v="0"/>
  </r>
  <r>
    <d v="2017-06-05T00:00:00"/>
    <x v="5"/>
    <x v="1"/>
    <n v="6"/>
    <n v="744.81"/>
    <n v="124.14"/>
    <n v="6"/>
    <n v="6"/>
    <n v="18.57"/>
    <n v="0"/>
    <n v="5"/>
    <x v="22"/>
    <x v="0"/>
  </r>
  <r>
    <d v="2017-06-05T00:00:00"/>
    <x v="5"/>
    <x v="6"/>
    <n v="16"/>
    <n v="1913.7"/>
    <n v="119.61"/>
    <n v="16"/>
    <n v="16"/>
    <n v="12.12"/>
    <n v="0"/>
    <n v="3.76"/>
    <x v="23"/>
    <x v="0"/>
  </r>
  <r>
    <d v="2017-06-05T00:00:00"/>
    <x v="5"/>
    <x v="7"/>
    <n v="2"/>
    <n v="119.65"/>
    <n v="59.83"/>
    <n v="2"/>
    <n v="2"/>
    <n v="13"/>
    <n v="0"/>
    <n v="2"/>
    <x v="151"/>
    <x v="0"/>
  </r>
  <r>
    <d v="2017-06-05T00:00:00"/>
    <x v="5"/>
    <x v="12"/>
    <n v="3"/>
    <n v="358.89"/>
    <n v="119.63"/>
    <n v="3"/>
    <n v="3"/>
    <n v="17.329999999999998"/>
    <n v="0"/>
    <n v="4.33"/>
    <x v="44"/>
    <x v="0"/>
  </r>
  <r>
    <d v="2017-06-05T00:00:00"/>
    <x v="5"/>
    <x v="2"/>
    <n v="5"/>
    <n v="682.08"/>
    <n v="136.41999999999999"/>
    <n v="5"/>
    <n v="5"/>
    <n v="17.8"/>
    <n v="0"/>
    <n v="4.5999999999999996"/>
    <x v="45"/>
    <x v="0"/>
  </r>
  <r>
    <d v="2017-06-05T00:00:00"/>
    <x v="5"/>
    <x v="3"/>
    <n v="17"/>
    <n v="2593.48"/>
    <n v="152.56"/>
    <n v="17"/>
    <n v="17"/>
    <n v="12.11"/>
    <n v="0"/>
    <n v="4"/>
    <x v="24"/>
    <x v="0"/>
  </r>
  <r>
    <d v="2017-06-05T00:00:00"/>
    <x v="11"/>
    <x v="18"/>
    <n v="1"/>
    <n v="180.1"/>
    <n v="180.1"/>
    <n v="1"/>
    <n v="1"/>
    <n v="18"/>
    <n v="0"/>
    <n v="5"/>
    <x v="257"/>
    <x v="0"/>
  </r>
  <r>
    <d v="2017-06-05T00:00:00"/>
    <x v="0"/>
    <x v="11"/>
    <n v="1"/>
    <n v="378.8"/>
    <n v="378.8"/>
    <n v="1"/>
    <n v="1"/>
    <n v="16"/>
    <n v="0"/>
    <n v="5"/>
    <x v="72"/>
    <x v="0"/>
  </r>
  <r>
    <d v="2017-06-05T00:00:00"/>
    <x v="0"/>
    <x v="5"/>
    <n v="2"/>
    <n v="518.05999999999995"/>
    <n v="259.02999999999997"/>
    <n v="2"/>
    <n v="2"/>
    <n v="66"/>
    <n v="0.5"/>
    <n v="4"/>
    <x v="46"/>
    <x v="0"/>
  </r>
  <r>
    <d v="2017-06-05T00:00:00"/>
    <x v="0"/>
    <x v="0"/>
    <n v="6"/>
    <n v="823.85"/>
    <n v="137.31"/>
    <n v="6"/>
    <n v="6"/>
    <n v="11.17"/>
    <n v="0"/>
    <n v="4.83"/>
    <x v="0"/>
    <x v="0"/>
  </r>
  <r>
    <d v="2017-06-05T00:00:00"/>
    <x v="0"/>
    <x v="18"/>
    <n v="1"/>
    <n v="76.69"/>
    <n v="76.69"/>
    <n v="1"/>
    <n v="1"/>
    <n v="24"/>
    <n v="0"/>
    <n v="5"/>
    <x v="141"/>
    <x v="0"/>
  </r>
  <r>
    <d v="2017-06-05T00:00:00"/>
    <x v="0"/>
    <x v="1"/>
    <n v="5"/>
    <n v="764.41"/>
    <n v="152.88"/>
    <n v="4"/>
    <n v="5"/>
    <n v="7"/>
    <n v="0"/>
    <n v="3.6"/>
    <x v="1"/>
    <x v="1"/>
  </r>
  <r>
    <d v="2017-06-05T00:00:00"/>
    <x v="0"/>
    <x v="6"/>
    <n v="10"/>
    <n v="1949.92"/>
    <n v="194.99"/>
    <n v="9"/>
    <n v="9"/>
    <n v="13.11"/>
    <n v="0"/>
    <n v="3.44"/>
    <x v="28"/>
    <x v="0"/>
  </r>
  <r>
    <d v="2017-06-05T00:00:00"/>
    <x v="0"/>
    <x v="12"/>
    <n v="6"/>
    <n v="1026.69"/>
    <n v="171.12"/>
    <n v="6"/>
    <n v="6"/>
    <n v="11.7"/>
    <n v="0"/>
    <n v="4.5999999999999996"/>
    <x v="49"/>
    <x v="0"/>
  </r>
  <r>
    <d v="2017-06-05T00:00:00"/>
    <x v="0"/>
    <x v="2"/>
    <n v="3"/>
    <n v="392.6"/>
    <n v="130.87"/>
    <n v="3"/>
    <n v="3"/>
    <n v="13.67"/>
    <n v="0"/>
    <n v="4.33"/>
    <x v="2"/>
    <x v="0"/>
  </r>
  <r>
    <d v="2017-06-05T00:00:00"/>
    <x v="0"/>
    <x v="3"/>
    <n v="23"/>
    <n v="4047.88"/>
    <n v="175.99"/>
    <n v="23"/>
    <n v="23"/>
    <n v="9.6"/>
    <n v="0"/>
    <n v="4.08"/>
    <x v="3"/>
    <x v="0"/>
  </r>
  <r>
    <d v="2017-06-05T00:00:00"/>
    <x v="1"/>
    <x v="9"/>
    <n v="2"/>
    <n v="495.12"/>
    <n v="247.56"/>
    <n v="2"/>
    <n v="2"/>
    <n v="13.5"/>
    <n v="0"/>
    <n v="4"/>
    <x v="29"/>
    <x v="0"/>
  </r>
  <r>
    <d v="2017-06-05T00:00:00"/>
    <x v="1"/>
    <x v="5"/>
    <n v="1"/>
    <n v="168.28"/>
    <n v="168.28"/>
    <n v="1"/>
    <n v="1"/>
    <n v="15"/>
    <n v="0"/>
    <n v="5"/>
    <x v="143"/>
    <x v="0"/>
  </r>
  <r>
    <d v="2017-06-05T00:00:00"/>
    <x v="1"/>
    <x v="0"/>
    <n v="3"/>
    <n v="395.66"/>
    <n v="131.88999999999999"/>
    <n v="2"/>
    <n v="2"/>
    <n v="12"/>
    <n v="0"/>
    <n v="5"/>
    <x v="4"/>
    <x v="0"/>
  </r>
  <r>
    <d v="2017-06-05T00:00:00"/>
    <x v="1"/>
    <x v="15"/>
    <n v="1"/>
    <n v="171.84"/>
    <n v="171.84"/>
    <n v="1"/>
    <n v="1"/>
    <n v="9"/>
    <n v="0"/>
    <n v="4"/>
    <x v="111"/>
    <x v="0"/>
  </r>
  <r>
    <d v="2017-06-05T00:00:00"/>
    <x v="1"/>
    <x v="1"/>
    <n v="2"/>
    <n v="205.09"/>
    <n v="102.55"/>
    <n v="2"/>
    <n v="2"/>
    <n v="9"/>
    <n v="0"/>
    <n v="5"/>
    <x v="79"/>
    <x v="0"/>
  </r>
  <r>
    <d v="2017-06-05T00:00:00"/>
    <x v="1"/>
    <x v="6"/>
    <n v="8"/>
    <n v="1011.72"/>
    <n v="126.47"/>
    <n v="8"/>
    <n v="8"/>
    <n v="5.91"/>
    <n v="0"/>
    <n v="3.27"/>
    <x v="51"/>
    <x v="1"/>
  </r>
  <r>
    <d v="2017-06-05T00:00:00"/>
    <x v="1"/>
    <x v="12"/>
    <n v="2"/>
    <n v="405.77"/>
    <n v="202.89"/>
    <n v="2"/>
    <n v="2"/>
    <n v="14.5"/>
    <n v="0"/>
    <n v="5"/>
    <x v="52"/>
    <x v="0"/>
  </r>
  <r>
    <d v="2017-06-05T00:00:00"/>
    <x v="1"/>
    <x v="2"/>
    <n v="4"/>
    <n v="505.05"/>
    <n v="126.26"/>
    <n v="4"/>
    <n v="4"/>
    <n v="10.5"/>
    <n v="0"/>
    <n v="4.25"/>
    <x v="81"/>
    <x v="0"/>
  </r>
  <r>
    <d v="2017-06-05T00:00:00"/>
    <x v="1"/>
    <x v="3"/>
    <n v="10"/>
    <n v="3658.57"/>
    <n v="365.86"/>
    <n v="9"/>
    <n v="10"/>
    <n v="10.67"/>
    <n v="0"/>
    <n v="4"/>
    <x v="53"/>
    <x v="0"/>
  </r>
  <r>
    <d v="2017-06-05T00:00:00"/>
    <x v="6"/>
    <x v="23"/>
    <n v="1"/>
    <n v="129.22"/>
    <n v="129.22"/>
    <n v="1"/>
    <n v="1"/>
    <n v="24"/>
    <n v="0"/>
    <n v="4"/>
    <x v="195"/>
    <x v="0"/>
  </r>
  <r>
    <d v="2017-06-05T00:00:00"/>
    <x v="6"/>
    <x v="4"/>
    <n v="2"/>
    <n v="322.3"/>
    <n v="161.15"/>
    <n v="2"/>
    <n v="2"/>
    <n v="12"/>
    <n v="0"/>
    <n v="4"/>
    <x v="113"/>
    <x v="0"/>
  </r>
  <r>
    <d v="2017-06-05T00:00:00"/>
    <x v="6"/>
    <x v="9"/>
    <n v="2"/>
    <n v="406.42"/>
    <n v="203.21"/>
    <n v="2"/>
    <n v="2"/>
    <n v="14"/>
    <n v="0"/>
    <n v="3.5"/>
    <x v="83"/>
    <x v="0"/>
  </r>
  <r>
    <d v="2017-06-05T00:00:00"/>
    <x v="6"/>
    <x v="0"/>
    <n v="1"/>
    <n v="696.08"/>
    <n v="696.08"/>
    <n v="1"/>
    <n v="1"/>
    <n v="10"/>
    <n v="0"/>
    <n v="5"/>
    <x v="84"/>
    <x v="0"/>
  </r>
  <r>
    <d v="2017-06-05T00:00:00"/>
    <x v="6"/>
    <x v="18"/>
    <n v="1"/>
    <n v="120.09"/>
    <n v="120.09"/>
    <n v="1"/>
    <n v="1"/>
    <n v="13"/>
    <n v="0"/>
    <n v="4"/>
    <x v="206"/>
    <x v="0"/>
  </r>
  <r>
    <d v="2017-06-05T00:00:00"/>
    <x v="6"/>
    <x v="1"/>
    <n v="4"/>
    <n v="316.24"/>
    <n v="79.06"/>
    <n v="4"/>
    <n v="4"/>
    <n v="13.25"/>
    <n v="0"/>
    <n v="4"/>
    <x v="116"/>
    <x v="0"/>
  </r>
  <r>
    <d v="2017-06-05T00:00:00"/>
    <x v="6"/>
    <x v="6"/>
    <n v="3"/>
    <n v="463.43"/>
    <n v="154.47999999999999"/>
    <n v="3"/>
    <n v="3"/>
    <n v="15.33"/>
    <n v="0"/>
    <n v="3.67"/>
    <x v="117"/>
    <x v="0"/>
  </r>
  <r>
    <d v="2017-06-05T00:00:00"/>
    <x v="6"/>
    <x v="12"/>
    <n v="1"/>
    <n v="46.64"/>
    <n v="46.64"/>
    <n v="1"/>
    <n v="1"/>
    <n v="3"/>
    <n v="0"/>
    <n v="5"/>
    <x v="118"/>
    <x v="1"/>
  </r>
  <r>
    <d v="2017-06-05T00:00:00"/>
    <x v="6"/>
    <x v="2"/>
    <n v="4"/>
    <n v="322.39999999999998"/>
    <n v="80.599999999999994"/>
    <n v="4"/>
    <n v="4"/>
    <n v="13.33"/>
    <n v="0"/>
    <n v="3"/>
    <x v="30"/>
    <x v="0"/>
  </r>
  <r>
    <d v="2017-06-05T00:00:00"/>
    <x v="6"/>
    <x v="3"/>
    <n v="6"/>
    <n v="2207.1"/>
    <n v="367.85"/>
    <n v="6"/>
    <n v="6"/>
    <n v="11.5"/>
    <n v="0"/>
    <n v="4.67"/>
    <x v="54"/>
    <x v="0"/>
  </r>
  <r>
    <d v="2017-06-05T00:00:00"/>
    <x v="7"/>
    <x v="11"/>
    <n v="1"/>
    <n v="169.48"/>
    <n v="169.48"/>
    <n v="1"/>
    <n v="1"/>
    <n v="20"/>
    <n v="0"/>
    <n v="5"/>
    <x v="167"/>
    <x v="0"/>
  </r>
  <r>
    <d v="2017-06-05T00:00:00"/>
    <x v="7"/>
    <x v="9"/>
    <n v="2"/>
    <n v="203.55"/>
    <n v="101.78"/>
    <n v="2"/>
    <n v="2"/>
    <n v="10.67"/>
    <n v="0"/>
    <n v="4"/>
    <x v="146"/>
    <x v="0"/>
  </r>
  <r>
    <d v="2017-06-05T00:00:00"/>
    <x v="7"/>
    <x v="5"/>
    <n v="1"/>
    <n v="139.07"/>
    <n v="139.07"/>
    <n v="1"/>
    <n v="1"/>
    <n v="18"/>
    <n v="0"/>
    <n v="4"/>
    <x v="158"/>
    <x v="0"/>
  </r>
  <r>
    <d v="2017-06-05T00:00:00"/>
    <x v="7"/>
    <x v="8"/>
    <n v="2"/>
    <n v="303.74"/>
    <n v="151.87"/>
    <n v="2"/>
    <n v="2"/>
    <n v="13.5"/>
    <n v="0"/>
    <n v="4.5"/>
    <x v="88"/>
    <x v="0"/>
  </r>
  <r>
    <d v="2017-06-05T00:00:00"/>
    <x v="7"/>
    <x v="0"/>
    <n v="2"/>
    <n v="1008.56"/>
    <n v="504.28"/>
    <n v="2"/>
    <n v="2"/>
    <n v="15.5"/>
    <n v="0"/>
    <n v="4"/>
    <x v="31"/>
    <x v="0"/>
  </r>
  <r>
    <d v="2017-06-05T00:00:00"/>
    <x v="7"/>
    <x v="18"/>
    <n v="1"/>
    <n v="309.99"/>
    <n v="309.99"/>
    <n v="1"/>
    <n v="1"/>
    <n v="14"/>
    <n v="0"/>
    <n v="5"/>
    <x v="196"/>
    <x v="0"/>
  </r>
  <r>
    <d v="2017-06-05T00:00:00"/>
    <x v="7"/>
    <x v="6"/>
    <n v="3"/>
    <n v="470.74"/>
    <n v="156.91"/>
    <n v="2"/>
    <n v="3"/>
    <n v="13"/>
    <n v="0"/>
    <n v="3.33"/>
    <x v="56"/>
    <x v="0"/>
  </r>
  <r>
    <d v="2017-06-05T00:00:00"/>
    <x v="7"/>
    <x v="12"/>
    <n v="2"/>
    <n v="122.24"/>
    <n v="61.12"/>
    <n v="2"/>
    <n v="2"/>
    <n v="11.5"/>
    <n v="0"/>
    <n v="5"/>
    <x v="121"/>
    <x v="0"/>
  </r>
  <r>
    <d v="2017-06-05T00:00:00"/>
    <x v="7"/>
    <x v="2"/>
    <n v="2"/>
    <n v="155.02000000000001"/>
    <n v="77.510000000000005"/>
    <n v="2"/>
    <n v="2"/>
    <n v="4.5"/>
    <n v="0"/>
    <n v="4"/>
    <x v="32"/>
    <x v="1"/>
  </r>
  <r>
    <d v="2017-06-05T00:00:00"/>
    <x v="7"/>
    <x v="3"/>
    <n v="17"/>
    <n v="2992.95"/>
    <n v="176.06"/>
    <n v="17"/>
    <n v="17"/>
    <n v="11.65"/>
    <n v="0"/>
    <n v="4.29"/>
    <x v="33"/>
    <x v="0"/>
  </r>
  <r>
    <d v="2017-06-05T00:00:00"/>
    <x v="2"/>
    <x v="23"/>
    <n v="4"/>
    <n v="516.29"/>
    <n v="129.07"/>
    <n v="4"/>
    <n v="4"/>
    <n v="27.75"/>
    <n v="0.5"/>
    <n v="3.25"/>
    <x v="92"/>
    <x v="0"/>
  </r>
  <r>
    <d v="2017-06-05T00:00:00"/>
    <x v="2"/>
    <x v="26"/>
    <n v="1"/>
    <n v="95.68"/>
    <n v="95.68"/>
    <n v="1"/>
    <n v="1"/>
    <n v="26"/>
    <n v="0"/>
    <n v="4"/>
    <x v="176"/>
    <x v="0"/>
  </r>
  <r>
    <d v="2017-06-05T00:00:00"/>
    <x v="2"/>
    <x v="4"/>
    <n v="11"/>
    <n v="5336.74"/>
    <n v="485.16"/>
    <n v="10"/>
    <n v="11"/>
    <n v="13.45"/>
    <n v="0"/>
    <n v="4.33"/>
    <x v="5"/>
    <x v="0"/>
  </r>
  <r>
    <d v="2017-06-05T00:00:00"/>
    <x v="2"/>
    <x v="11"/>
    <n v="5"/>
    <n v="914.99"/>
    <n v="183"/>
    <n v="4"/>
    <n v="5"/>
    <n v="18"/>
    <n v="0"/>
    <n v="3.6"/>
    <x v="34"/>
    <x v="0"/>
  </r>
  <r>
    <d v="2017-06-05T00:00:00"/>
    <x v="2"/>
    <x v="9"/>
    <n v="11"/>
    <n v="1619.8"/>
    <n v="147.25"/>
    <n v="10"/>
    <n v="11"/>
    <n v="15.87"/>
    <n v="0"/>
    <n v="3.81"/>
    <x v="35"/>
    <x v="0"/>
  </r>
  <r>
    <d v="2017-06-05T00:00:00"/>
    <x v="2"/>
    <x v="5"/>
    <n v="13"/>
    <n v="2577.34"/>
    <n v="198.26"/>
    <n v="13"/>
    <n v="13"/>
    <n v="15.43"/>
    <n v="0"/>
    <n v="4.57"/>
    <x v="6"/>
    <x v="0"/>
  </r>
  <r>
    <d v="2017-06-05T00:00:00"/>
    <x v="2"/>
    <x v="8"/>
    <n v="16"/>
    <n v="1771.91"/>
    <n v="110.74"/>
    <n v="16"/>
    <n v="16"/>
    <n v="16.440000000000001"/>
    <n v="0"/>
    <n v="4.1900000000000004"/>
    <x v="58"/>
    <x v="0"/>
  </r>
  <r>
    <d v="2017-06-05T00:00:00"/>
    <x v="2"/>
    <x v="17"/>
    <n v="3"/>
    <n v="207.34"/>
    <n v="69.11"/>
    <n v="3"/>
    <n v="3"/>
    <n v="13.33"/>
    <n v="0"/>
    <n v="4"/>
    <x v="59"/>
    <x v="0"/>
  </r>
  <r>
    <d v="2017-06-05T00:00:00"/>
    <x v="2"/>
    <x v="0"/>
    <n v="61"/>
    <n v="9581.23"/>
    <n v="157.07"/>
    <n v="60"/>
    <n v="60"/>
    <n v="12.51"/>
    <n v="1.54E-2"/>
    <n v="4.38"/>
    <x v="7"/>
    <x v="0"/>
  </r>
  <r>
    <d v="2017-06-05T00:00:00"/>
    <x v="2"/>
    <x v="18"/>
    <n v="2"/>
    <n v="245.61"/>
    <n v="122.81"/>
    <n v="2"/>
    <n v="2"/>
    <n v="11.5"/>
    <n v="0"/>
    <n v="3"/>
    <x v="60"/>
    <x v="0"/>
  </r>
  <r>
    <d v="2017-06-05T00:00:00"/>
    <x v="2"/>
    <x v="19"/>
    <n v="6"/>
    <n v="730.29"/>
    <n v="121.72"/>
    <n v="6"/>
    <n v="6"/>
    <n v="18.170000000000002"/>
    <n v="0.16669999999999999"/>
    <n v="4.67"/>
    <x v="61"/>
    <x v="0"/>
  </r>
  <r>
    <d v="2017-06-05T00:00:00"/>
    <x v="2"/>
    <x v="10"/>
    <n v="12"/>
    <n v="1292.54"/>
    <n v="107.71"/>
    <n v="12"/>
    <n v="12"/>
    <n v="17.420000000000002"/>
    <n v="0"/>
    <n v="4.5"/>
    <x v="36"/>
    <x v="0"/>
  </r>
  <r>
    <d v="2017-06-05T00:00:00"/>
    <x v="2"/>
    <x v="14"/>
    <n v="6"/>
    <n v="2439.33"/>
    <n v="406.56"/>
    <n v="6"/>
    <n v="6"/>
    <n v="16.670000000000002"/>
    <n v="0"/>
    <n v="4.33"/>
    <x v="124"/>
    <x v="0"/>
  </r>
  <r>
    <d v="2017-06-05T00:00:00"/>
    <x v="2"/>
    <x v="15"/>
    <n v="13"/>
    <n v="3566.06"/>
    <n v="274.31"/>
    <n v="12"/>
    <n v="13"/>
    <n v="21.62"/>
    <n v="7.6899999999999996E-2"/>
    <n v="3.93"/>
    <x v="62"/>
    <x v="0"/>
  </r>
  <r>
    <d v="2017-06-05T00:00:00"/>
    <x v="2"/>
    <x v="20"/>
    <n v="2"/>
    <n v="307.77"/>
    <n v="153.88999999999999"/>
    <n v="2"/>
    <n v="2"/>
    <n v="15"/>
    <n v="0"/>
    <n v="4.5"/>
    <x v="63"/>
    <x v="0"/>
  </r>
  <r>
    <d v="2017-06-05T00:00:00"/>
    <x v="2"/>
    <x v="1"/>
    <n v="30"/>
    <n v="3498.42"/>
    <n v="116.61"/>
    <n v="30"/>
    <n v="30"/>
    <n v="13.23"/>
    <n v="0"/>
    <n v="4.2300000000000004"/>
    <x v="8"/>
    <x v="0"/>
  </r>
  <r>
    <d v="2017-06-05T00:00:00"/>
    <x v="2"/>
    <x v="6"/>
    <n v="67"/>
    <n v="9480.5499999999993"/>
    <n v="141.5"/>
    <n v="67"/>
    <n v="65"/>
    <n v="11.66"/>
    <n v="1.41E-2"/>
    <n v="4.22"/>
    <x v="9"/>
    <x v="0"/>
  </r>
  <r>
    <d v="2017-06-05T00:00:00"/>
    <x v="2"/>
    <x v="7"/>
    <n v="1"/>
    <n v="81.209999999999994"/>
    <n v="81.209999999999994"/>
    <n v="1"/>
    <n v="1"/>
    <n v="14"/>
    <n v="0"/>
    <n v="5"/>
    <x v="10"/>
    <x v="0"/>
  </r>
  <r>
    <d v="2017-06-05T00:00:00"/>
    <x v="2"/>
    <x v="22"/>
    <n v="3"/>
    <n v="628.76"/>
    <n v="209.59"/>
    <n v="3"/>
    <n v="3"/>
    <n v="23.25"/>
    <n v="0"/>
    <n v="5"/>
    <x v="93"/>
    <x v="0"/>
  </r>
  <r>
    <d v="2017-06-05T00:00:00"/>
    <x v="2"/>
    <x v="24"/>
    <n v="2"/>
    <n v="112.26"/>
    <n v="56.13"/>
    <n v="2"/>
    <n v="2"/>
    <n v="19"/>
    <n v="0"/>
    <n v="4.5"/>
    <x v="125"/>
    <x v="0"/>
  </r>
  <r>
    <d v="2017-06-05T00:00:00"/>
    <x v="2"/>
    <x v="12"/>
    <n v="40"/>
    <n v="5125.8999999999996"/>
    <n v="128.15"/>
    <n v="39"/>
    <n v="40"/>
    <n v="13.53"/>
    <n v="0"/>
    <n v="4.3499999999999996"/>
    <x v="37"/>
    <x v="0"/>
  </r>
  <r>
    <d v="2017-06-05T00:00:00"/>
    <x v="2"/>
    <x v="2"/>
    <n v="27"/>
    <n v="4255.41"/>
    <n v="157.61000000000001"/>
    <n v="25"/>
    <n v="27"/>
    <n v="12.45"/>
    <n v="3.2300000000000002E-2"/>
    <n v="4.03"/>
    <x v="38"/>
    <x v="0"/>
  </r>
  <r>
    <d v="2017-06-05T00:00:00"/>
    <x v="2"/>
    <x v="13"/>
    <n v="2"/>
    <n v="434.37"/>
    <n v="217.19"/>
    <n v="2"/>
    <n v="2"/>
    <n v="17"/>
    <n v="0"/>
    <n v="3"/>
    <x v="39"/>
    <x v="0"/>
  </r>
  <r>
    <d v="2017-06-05T00:00:00"/>
    <x v="2"/>
    <x v="3"/>
    <n v="246"/>
    <n v="29863.07"/>
    <n v="121.39"/>
    <n v="241"/>
    <n v="243"/>
    <n v="8.42"/>
    <n v="2.1700000000000001E-2"/>
    <n v="4.09"/>
    <x v="11"/>
    <x v="1"/>
  </r>
  <r>
    <d v="2017-06-05T00:00:00"/>
    <x v="2"/>
    <x v="21"/>
    <n v="2"/>
    <n v="341.3"/>
    <n v="170.65"/>
    <n v="2"/>
    <n v="2"/>
    <n v="17"/>
    <n v="0"/>
    <n v="4.5"/>
    <x v="160"/>
    <x v="0"/>
  </r>
  <r>
    <d v="2017-06-12T00:00:00"/>
    <x v="3"/>
    <x v="4"/>
    <n v="1"/>
    <n v="87.76"/>
    <n v="87.76"/>
    <n v="1"/>
    <n v="1"/>
    <n v="22"/>
    <n v="1"/>
    <n v="5"/>
    <x v="96"/>
    <x v="1"/>
  </r>
  <r>
    <d v="2017-06-12T00:00:00"/>
    <x v="3"/>
    <x v="9"/>
    <n v="1"/>
    <n v="461.88"/>
    <n v="461.88"/>
    <n v="1"/>
    <n v="1"/>
    <n v="9"/>
    <n v="0"/>
    <n v="1"/>
    <x v="97"/>
    <x v="0"/>
  </r>
  <r>
    <d v="2017-06-12T00:00:00"/>
    <x v="3"/>
    <x v="10"/>
    <n v="1"/>
    <n v="423.59"/>
    <n v="423.59"/>
    <n v="1"/>
    <n v="1"/>
    <n v="22"/>
    <n v="0"/>
    <n v="3"/>
    <x v="128"/>
    <x v="0"/>
  </r>
  <r>
    <d v="2017-06-12T00:00:00"/>
    <x v="3"/>
    <x v="1"/>
    <n v="1"/>
    <n v="436.59"/>
    <n v="436.59"/>
    <n v="1"/>
    <n v="1"/>
    <n v="21"/>
    <n v="0"/>
    <n v="5"/>
    <x v="129"/>
    <x v="0"/>
  </r>
  <r>
    <d v="2017-06-12T00:00:00"/>
    <x v="9"/>
    <x v="15"/>
    <n v="1"/>
    <n v="171.79"/>
    <n v="171.79"/>
    <n v="1"/>
    <n v="1"/>
    <n v="10"/>
    <n v="0"/>
    <n v="5"/>
    <x v="161"/>
    <x v="0"/>
  </r>
  <r>
    <d v="2017-06-12T00:00:00"/>
    <x v="4"/>
    <x v="4"/>
    <n v="2"/>
    <n v="138.93"/>
    <n v="69.47"/>
    <n v="2"/>
    <n v="2"/>
    <n v="19"/>
    <n v="0"/>
    <n v="5"/>
    <x v="186"/>
    <x v="0"/>
  </r>
  <r>
    <d v="2017-06-12T00:00:00"/>
    <x v="4"/>
    <x v="9"/>
    <n v="1"/>
    <n v="91.26"/>
    <n v="91.26"/>
    <n v="1"/>
    <n v="1"/>
    <n v="10"/>
    <n v="0"/>
    <n v="3"/>
    <x v="168"/>
    <x v="1"/>
  </r>
  <r>
    <d v="2017-06-12T00:00:00"/>
    <x v="4"/>
    <x v="0"/>
    <n v="2"/>
    <n v="215.32"/>
    <n v="107.66"/>
    <n v="2"/>
    <n v="2"/>
    <n v="11"/>
    <n v="0"/>
    <n v="4.5"/>
    <x v="15"/>
    <x v="0"/>
  </r>
  <r>
    <d v="2017-06-12T00:00:00"/>
    <x v="4"/>
    <x v="6"/>
    <n v="2"/>
    <n v="110.04"/>
    <n v="55.02"/>
    <n v="2"/>
    <n v="2"/>
    <n v="7"/>
    <n v="0"/>
    <n v="4.33"/>
    <x v="17"/>
    <x v="0"/>
  </r>
  <r>
    <d v="2017-06-12T00:00:00"/>
    <x v="4"/>
    <x v="2"/>
    <n v="1"/>
    <n v="92.9"/>
    <n v="92.9"/>
    <n v="1"/>
    <n v="1"/>
    <n v="18"/>
    <n v="0"/>
    <n v="4"/>
    <x v="222"/>
    <x v="0"/>
  </r>
  <r>
    <d v="2017-06-12T00:00:00"/>
    <x v="4"/>
    <x v="3"/>
    <n v="2"/>
    <n v="171.63"/>
    <n v="85.82"/>
    <n v="2"/>
    <n v="2"/>
    <n v="10.5"/>
    <n v="0"/>
    <n v="3"/>
    <x v="18"/>
    <x v="0"/>
  </r>
  <r>
    <d v="2017-06-12T00:00:00"/>
    <x v="8"/>
    <x v="6"/>
    <n v="2"/>
    <n v="273.06"/>
    <n v="136.53"/>
    <n v="2"/>
    <n v="2"/>
    <n v="10.5"/>
    <n v="0"/>
    <n v="4"/>
    <x v="134"/>
    <x v="0"/>
  </r>
  <r>
    <d v="2017-06-12T00:00:00"/>
    <x v="8"/>
    <x v="3"/>
    <n v="1"/>
    <n v="156.86000000000001"/>
    <n v="156.86000000000001"/>
    <n v="1"/>
    <n v="1"/>
    <n v="20"/>
    <n v="0"/>
    <n v="5"/>
    <x v="67"/>
    <x v="0"/>
  </r>
  <r>
    <d v="2017-06-12T00:00:00"/>
    <x v="13"/>
    <x v="9"/>
    <n v="1"/>
    <n v="152.56"/>
    <n v="152.56"/>
    <n v="1"/>
    <n v="1"/>
    <n v="12"/>
    <n v="0"/>
    <n v="5"/>
    <x v="234"/>
    <x v="0"/>
  </r>
  <r>
    <d v="2017-06-12T00:00:00"/>
    <x v="13"/>
    <x v="5"/>
    <n v="1"/>
    <n v="393.46"/>
    <n v="393.46"/>
    <n v="1"/>
    <n v="1"/>
    <n v="10"/>
    <n v="0"/>
    <n v="5"/>
    <x v="258"/>
    <x v="0"/>
  </r>
  <r>
    <d v="2017-06-12T00:00:00"/>
    <x v="13"/>
    <x v="8"/>
    <n v="1"/>
    <n v="86.67"/>
    <n v="86.67"/>
    <n v="1"/>
    <n v="1"/>
    <n v="6"/>
    <n v="0"/>
    <n v="1"/>
    <x v="242"/>
    <x v="1"/>
  </r>
  <r>
    <d v="2017-06-12T00:00:00"/>
    <x v="13"/>
    <x v="0"/>
    <n v="3"/>
    <n v="206.01"/>
    <n v="68.67"/>
    <n v="3"/>
    <n v="3"/>
    <n v="14"/>
    <n v="0"/>
    <n v="3.33"/>
    <x v="198"/>
    <x v="0"/>
  </r>
  <r>
    <d v="2017-06-12T00:00:00"/>
    <x v="13"/>
    <x v="6"/>
    <n v="1"/>
    <n v="89.02"/>
    <n v="89.02"/>
    <n v="1"/>
    <n v="1"/>
    <n v="25"/>
    <n v="0"/>
    <n v="5"/>
    <x v="199"/>
    <x v="0"/>
  </r>
  <r>
    <d v="2017-06-12T00:00:00"/>
    <x v="13"/>
    <x v="3"/>
    <n v="1"/>
    <n v="85.6"/>
    <n v="85.6"/>
    <n v="1"/>
    <n v="1"/>
    <n v="14"/>
    <n v="0"/>
    <n v="5"/>
    <x v="180"/>
    <x v="0"/>
  </r>
  <r>
    <d v="2017-06-12T00:00:00"/>
    <x v="5"/>
    <x v="23"/>
    <n v="1"/>
    <n v="136.13999999999999"/>
    <n v="136.13999999999999"/>
    <n v="1"/>
    <n v="1"/>
    <n v="17"/>
    <n v="0"/>
    <n v="4"/>
    <x v="137"/>
    <x v="0"/>
  </r>
  <r>
    <d v="2017-06-12T00:00:00"/>
    <x v="5"/>
    <x v="4"/>
    <n v="6"/>
    <n v="1585.29"/>
    <n v="264.22000000000003"/>
    <n v="6"/>
    <n v="6"/>
    <n v="19.149999999999999"/>
    <n v="0.15379999999999999"/>
    <n v="3.62"/>
    <x v="41"/>
    <x v="0"/>
  </r>
  <r>
    <d v="2017-06-12T00:00:00"/>
    <x v="5"/>
    <x v="11"/>
    <n v="1"/>
    <n v="141.16999999999999"/>
    <n v="141.16999999999999"/>
    <n v="1"/>
    <n v="1"/>
    <n v="20"/>
    <n v="0"/>
    <n v="5"/>
    <x v="138"/>
    <x v="0"/>
  </r>
  <r>
    <d v="2017-06-12T00:00:00"/>
    <x v="5"/>
    <x v="9"/>
    <n v="3"/>
    <n v="232.02"/>
    <n v="77.34"/>
    <n v="3"/>
    <n v="3"/>
    <n v="18"/>
    <n v="0"/>
    <n v="3.67"/>
    <x v="19"/>
    <x v="0"/>
  </r>
  <r>
    <d v="2017-06-12T00:00:00"/>
    <x v="5"/>
    <x v="5"/>
    <n v="2"/>
    <n v="186.28"/>
    <n v="93.14"/>
    <n v="2"/>
    <n v="2"/>
    <n v="14.67"/>
    <n v="0"/>
    <n v="5"/>
    <x v="42"/>
    <x v="0"/>
  </r>
  <r>
    <d v="2017-06-12T00:00:00"/>
    <x v="5"/>
    <x v="0"/>
    <n v="9"/>
    <n v="826.93"/>
    <n v="91.88"/>
    <n v="9"/>
    <n v="9"/>
    <n v="9.8000000000000007"/>
    <n v="0"/>
    <n v="4.5"/>
    <x v="21"/>
    <x v="1"/>
  </r>
  <r>
    <d v="2017-06-12T00:00:00"/>
    <x v="5"/>
    <x v="19"/>
    <n v="1"/>
    <n v="1247.29"/>
    <n v="1247.29"/>
    <n v="1"/>
    <n v="1"/>
    <n v="28"/>
    <n v="0"/>
    <n v="5"/>
    <x v="68"/>
    <x v="0"/>
  </r>
  <r>
    <d v="2017-06-12T00:00:00"/>
    <x v="5"/>
    <x v="10"/>
    <n v="1"/>
    <n v="68.75"/>
    <n v="68.75"/>
    <n v="1"/>
    <n v="1"/>
    <n v="34"/>
    <n v="0"/>
    <n v="5"/>
    <x v="69"/>
    <x v="0"/>
  </r>
  <r>
    <d v="2017-06-12T00:00:00"/>
    <x v="5"/>
    <x v="20"/>
    <n v="1"/>
    <n v="475.2"/>
    <n v="475.2"/>
    <n v="1"/>
    <n v="1"/>
    <n v="12"/>
    <n v="0"/>
    <n v="5"/>
    <x v="150"/>
    <x v="0"/>
  </r>
  <r>
    <d v="2017-06-12T00:00:00"/>
    <x v="5"/>
    <x v="6"/>
    <n v="11"/>
    <n v="928.26"/>
    <n v="84.39"/>
    <n v="11"/>
    <n v="11"/>
    <n v="11.21"/>
    <n v="7.1400000000000005E-2"/>
    <n v="4.21"/>
    <x v="23"/>
    <x v="0"/>
  </r>
  <r>
    <d v="2017-06-12T00:00:00"/>
    <x v="5"/>
    <x v="7"/>
    <n v="1"/>
    <n v="142.43"/>
    <n v="142.43"/>
    <n v="1"/>
    <n v="1"/>
    <n v="9"/>
    <n v="0"/>
    <n v="5"/>
    <x v="151"/>
    <x v="0"/>
  </r>
  <r>
    <d v="2017-06-12T00:00:00"/>
    <x v="5"/>
    <x v="22"/>
    <n v="1"/>
    <n v="106.56"/>
    <n v="106.56"/>
    <n v="1"/>
    <n v="1"/>
    <n v="9"/>
    <n v="0"/>
    <n v="4"/>
    <x v="152"/>
    <x v="0"/>
  </r>
  <r>
    <d v="2017-06-12T00:00:00"/>
    <x v="5"/>
    <x v="12"/>
    <n v="7"/>
    <n v="524.53"/>
    <n v="74.930000000000007"/>
    <n v="7"/>
    <n v="7"/>
    <n v="18.57"/>
    <n v="0.1429"/>
    <n v="4.1399999999999997"/>
    <x v="44"/>
    <x v="0"/>
  </r>
  <r>
    <d v="2017-06-12T00:00:00"/>
    <x v="5"/>
    <x v="2"/>
    <n v="1"/>
    <n v="56.42"/>
    <n v="56.42"/>
    <n v="1"/>
    <n v="1"/>
    <n v="98"/>
    <n v="1"/>
    <n v="5"/>
    <x v="45"/>
    <x v="0"/>
  </r>
  <r>
    <d v="2017-06-12T00:00:00"/>
    <x v="5"/>
    <x v="3"/>
    <n v="32"/>
    <n v="3336.53"/>
    <n v="104.27"/>
    <n v="32"/>
    <n v="32"/>
    <n v="11.22"/>
    <n v="5.5599999999999997E-2"/>
    <n v="4.08"/>
    <x v="24"/>
    <x v="0"/>
  </r>
  <r>
    <d v="2017-06-12T00:00:00"/>
    <x v="11"/>
    <x v="4"/>
    <n v="1"/>
    <n v="28.89"/>
    <n v="28.89"/>
    <n v="1"/>
    <n v="1"/>
    <n v="14"/>
    <n v="0"/>
    <n v="5"/>
    <x v="259"/>
    <x v="0"/>
  </r>
  <r>
    <d v="2017-06-12T00:00:00"/>
    <x v="11"/>
    <x v="11"/>
    <n v="2"/>
    <n v="173.01"/>
    <n v="86.51"/>
    <n v="2"/>
    <n v="2"/>
    <n v="10.5"/>
    <n v="0"/>
    <n v="5"/>
    <x v="260"/>
    <x v="0"/>
  </r>
  <r>
    <d v="2017-06-12T00:00:00"/>
    <x v="0"/>
    <x v="9"/>
    <n v="1"/>
    <n v="181.42"/>
    <n v="181.42"/>
    <n v="1"/>
    <n v="1"/>
    <n v="12"/>
    <n v="0"/>
    <n v="5"/>
    <x v="26"/>
    <x v="0"/>
  </r>
  <r>
    <d v="2017-06-12T00:00:00"/>
    <x v="0"/>
    <x v="5"/>
    <n v="1"/>
    <n v="29.46"/>
    <n v="29.46"/>
    <n v="1"/>
    <n v="1"/>
    <n v="12"/>
    <n v="0"/>
    <n v="4"/>
    <x v="46"/>
    <x v="0"/>
  </r>
  <r>
    <d v="2017-06-12T00:00:00"/>
    <x v="0"/>
    <x v="0"/>
    <n v="4"/>
    <n v="620.72"/>
    <n v="155.18"/>
    <n v="4"/>
    <n v="4"/>
    <n v="12"/>
    <n v="0"/>
    <n v="4"/>
    <x v="0"/>
    <x v="0"/>
  </r>
  <r>
    <d v="2017-06-12T00:00:00"/>
    <x v="0"/>
    <x v="18"/>
    <n v="1"/>
    <n v="112.39"/>
    <n v="112.39"/>
    <n v="1"/>
    <n v="1"/>
    <n v="13"/>
    <n v="0"/>
    <n v="5"/>
    <x v="141"/>
    <x v="0"/>
  </r>
  <r>
    <d v="2017-06-12T00:00:00"/>
    <x v="0"/>
    <x v="15"/>
    <n v="1"/>
    <n v="92.37"/>
    <n v="92.37"/>
    <n v="1"/>
    <n v="1"/>
    <n v="14"/>
    <n v="0"/>
    <n v="4"/>
    <x v="48"/>
    <x v="0"/>
  </r>
  <r>
    <d v="2017-06-12T00:00:00"/>
    <x v="0"/>
    <x v="20"/>
    <n v="1"/>
    <n v="139.29"/>
    <n v="139.29"/>
    <n v="1"/>
    <n v="1"/>
    <n v="13"/>
    <n v="0"/>
    <n v="5"/>
    <x v="154"/>
    <x v="0"/>
  </r>
  <r>
    <d v="2017-06-12T00:00:00"/>
    <x v="0"/>
    <x v="1"/>
    <n v="7"/>
    <n v="641.26"/>
    <n v="91.61"/>
    <n v="7"/>
    <n v="7"/>
    <n v="8"/>
    <n v="0"/>
    <n v="4.57"/>
    <x v="1"/>
    <x v="1"/>
  </r>
  <r>
    <d v="2017-06-12T00:00:00"/>
    <x v="0"/>
    <x v="6"/>
    <n v="1"/>
    <n v="91.38"/>
    <n v="91.38"/>
    <n v="1"/>
    <n v="1"/>
    <n v="12"/>
    <n v="0"/>
    <n v="1"/>
    <x v="28"/>
    <x v="0"/>
  </r>
  <r>
    <d v="2017-06-12T00:00:00"/>
    <x v="0"/>
    <x v="12"/>
    <n v="6"/>
    <n v="861"/>
    <n v="143.5"/>
    <n v="6"/>
    <n v="6"/>
    <n v="10.5"/>
    <n v="0"/>
    <n v="4.67"/>
    <x v="49"/>
    <x v="0"/>
  </r>
  <r>
    <d v="2017-06-12T00:00:00"/>
    <x v="0"/>
    <x v="2"/>
    <n v="1"/>
    <n v="115.4"/>
    <n v="115.4"/>
    <n v="1"/>
    <n v="1"/>
    <n v="8"/>
    <n v="0"/>
    <n v="4"/>
    <x v="2"/>
    <x v="0"/>
  </r>
  <r>
    <d v="2017-06-12T00:00:00"/>
    <x v="0"/>
    <x v="3"/>
    <n v="23"/>
    <n v="3824.72"/>
    <n v="166.29"/>
    <n v="23"/>
    <n v="23"/>
    <n v="12.32"/>
    <n v="0"/>
    <n v="3.54"/>
    <x v="3"/>
    <x v="0"/>
  </r>
  <r>
    <d v="2017-06-12T00:00:00"/>
    <x v="1"/>
    <x v="5"/>
    <n v="2"/>
    <n v="123.06"/>
    <n v="61.53"/>
    <n v="2"/>
    <n v="2"/>
    <n v="15"/>
    <n v="0"/>
    <n v="4"/>
    <x v="143"/>
    <x v="0"/>
  </r>
  <r>
    <d v="2017-06-12T00:00:00"/>
    <x v="1"/>
    <x v="8"/>
    <n v="1"/>
    <n v="39.909999999999997"/>
    <n v="39.909999999999997"/>
    <n v="1"/>
    <n v="1"/>
    <n v="25"/>
    <n v="0"/>
    <n v="4"/>
    <x v="50"/>
    <x v="0"/>
  </r>
  <r>
    <d v="2017-06-12T00:00:00"/>
    <x v="1"/>
    <x v="0"/>
    <n v="3"/>
    <n v="317.88"/>
    <n v="105.96"/>
    <n v="3"/>
    <n v="3"/>
    <n v="7.67"/>
    <n v="0"/>
    <n v="4.67"/>
    <x v="4"/>
    <x v="0"/>
  </r>
  <r>
    <d v="2017-06-12T00:00:00"/>
    <x v="1"/>
    <x v="1"/>
    <n v="1"/>
    <n v="127.92"/>
    <n v="127.92"/>
    <n v="1"/>
    <n v="1"/>
    <n v="12"/>
    <n v="0"/>
    <n v="4"/>
    <x v="79"/>
    <x v="0"/>
  </r>
  <r>
    <d v="2017-06-12T00:00:00"/>
    <x v="1"/>
    <x v="7"/>
    <n v="1"/>
    <n v="142.27000000000001"/>
    <n v="142.27000000000001"/>
    <n v="1"/>
    <n v="1"/>
    <n v="10"/>
    <n v="0"/>
    <n v="3"/>
    <x v="204"/>
    <x v="0"/>
  </r>
  <r>
    <d v="2017-06-12T00:00:00"/>
    <x v="1"/>
    <x v="2"/>
    <n v="1"/>
    <n v="120.15"/>
    <n v="120.15"/>
    <n v="1"/>
    <n v="1"/>
    <n v="11"/>
    <n v="0"/>
    <n v="4"/>
    <x v="81"/>
    <x v="0"/>
  </r>
  <r>
    <d v="2017-06-12T00:00:00"/>
    <x v="1"/>
    <x v="13"/>
    <n v="1"/>
    <n v="156.35"/>
    <n v="156.35"/>
    <n v="1"/>
    <n v="1"/>
    <n v="11"/>
    <n v="0"/>
    <n v="5"/>
    <x v="112"/>
    <x v="0"/>
  </r>
  <r>
    <d v="2017-06-12T00:00:00"/>
    <x v="1"/>
    <x v="3"/>
    <n v="5"/>
    <n v="1361.17"/>
    <n v="272.23"/>
    <n v="4"/>
    <n v="5"/>
    <n v="9"/>
    <n v="0"/>
    <n v="2.8"/>
    <x v="53"/>
    <x v="0"/>
  </r>
  <r>
    <d v="2017-06-12T00:00:00"/>
    <x v="6"/>
    <x v="11"/>
    <n v="1"/>
    <n v="135.86000000000001"/>
    <n v="135.86000000000001"/>
    <n v="1"/>
    <n v="1"/>
    <n v="13"/>
    <n v="0"/>
    <n v="4"/>
    <x v="114"/>
    <x v="0"/>
  </r>
  <r>
    <d v="2017-06-12T00:00:00"/>
    <x v="6"/>
    <x v="9"/>
    <n v="1"/>
    <n v="71.150000000000006"/>
    <n v="71.150000000000006"/>
    <n v="1"/>
    <n v="1"/>
    <n v="9"/>
    <n v="0"/>
    <n v="4"/>
    <x v="83"/>
    <x v="0"/>
  </r>
  <r>
    <d v="2017-06-12T00:00:00"/>
    <x v="6"/>
    <x v="1"/>
    <n v="3"/>
    <n v="470.98"/>
    <n v="156.99"/>
    <n v="2"/>
    <n v="3"/>
    <n v="11.5"/>
    <n v="0"/>
    <n v="3.67"/>
    <x v="116"/>
    <x v="0"/>
  </r>
  <r>
    <d v="2017-06-12T00:00:00"/>
    <x v="6"/>
    <x v="6"/>
    <n v="1"/>
    <n v="118.55"/>
    <n v="118.55"/>
    <n v="1"/>
    <n v="1"/>
    <n v="26"/>
    <n v="0"/>
    <n v="5"/>
    <x v="117"/>
    <x v="0"/>
  </r>
  <r>
    <d v="2017-06-12T00:00:00"/>
    <x v="6"/>
    <x v="12"/>
    <n v="3"/>
    <n v="132.33000000000001"/>
    <n v="44.11"/>
    <n v="2"/>
    <n v="3"/>
    <n v="10"/>
    <n v="0"/>
    <n v="4"/>
    <x v="118"/>
    <x v="1"/>
  </r>
  <r>
    <d v="2017-06-12T00:00:00"/>
    <x v="6"/>
    <x v="2"/>
    <n v="1"/>
    <n v="126.22"/>
    <n v="126.22"/>
    <n v="1"/>
    <n v="1"/>
    <n v="12"/>
    <n v="0"/>
    <n v="4"/>
    <x v="30"/>
    <x v="0"/>
  </r>
  <r>
    <d v="2017-06-12T00:00:00"/>
    <x v="6"/>
    <x v="3"/>
    <n v="3"/>
    <n v="592.77"/>
    <n v="197.59"/>
    <n v="3"/>
    <n v="3"/>
    <n v="9"/>
    <n v="0"/>
    <n v="4.75"/>
    <x v="54"/>
    <x v="0"/>
  </r>
  <r>
    <d v="2017-06-12T00:00:00"/>
    <x v="7"/>
    <x v="5"/>
    <n v="2"/>
    <n v="228.2"/>
    <n v="114.1"/>
    <n v="2"/>
    <n v="2"/>
    <n v="10.5"/>
    <n v="0"/>
    <n v="4"/>
    <x v="158"/>
    <x v="0"/>
  </r>
  <r>
    <d v="2017-06-12T00:00:00"/>
    <x v="7"/>
    <x v="8"/>
    <n v="1"/>
    <n v="178.25"/>
    <n v="178.25"/>
    <n v="1"/>
    <n v="1"/>
    <n v="20"/>
    <n v="0"/>
    <n v="4"/>
    <x v="88"/>
    <x v="0"/>
  </r>
  <r>
    <d v="2017-06-12T00:00:00"/>
    <x v="7"/>
    <x v="0"/>
    <n v="2"/>
    <n v="240.09"/>
    <n v="120.05"/>
    <n v="2"/>
    <n v="2"/>
    <n v="12"/>
    <n v="0"/>
    <n v="4.5"/>
    <x v="31"/>
    <x v="0"/>
  </r>
  <r>
    <d v="2017-06-12T00:00:00"/>
    <x v="7"/>
    <x v="15"/>
    <n v="1"/>
    <n v="188.2"/>
    <n v="188.2"/>
    <n v="0"/>
    <n v="1"/>
    <m/>
    <m/>
    <n v="4"/>
    <x v="174"/>
    <x v="0"/>
  </r>
  <r>
    <d v="2017-06-12T00:00:00"/>
    <x v="7"/>
    <x v="1"/>
    <n v="2"/>
    <n v="201.33"/>
    <n v="100.67"/>
    <n v="2"/>
    <n v="2"/>
    <n v="12"/>
    <n v="0"/>
    <n v="3"/>
    <x v="120"/>
    <x v="0"/>
  </r>
  <r>
    <d v="2017-06-12T00:00:00"/>
    <x v="7"/>
    <x v="6"/>
    <n v="2"/>
    <n v="1101.3399999999999"/>
    <n v="550.66999999999996"/>
    <n v="2"/>
    <n v="2"/>
    <n v="15.5"/>
    <n v="0"/>
    <n v="4.5"/>
    <x v="56"/>
    <x v="0"/>
  </r>
  <r>
    <d v="2017-06-12T00:00:00"/>
    <x v="7"/>
    <x v="12"/>
    <n v="3"/>
    <n v="293.42"/>
    <n v="97.81"/>
    <n v="3"/>
    <n v="3"/>
    <n v="9.67"/>
    <n v="0"/>
    <n v="5"/>
    <x v="121"/>
    <x v="0"/>
  </r>
  <r>
    <d v="2017-06-12T00:00:00"/>
    <x v="7"/>
    <x v="2"/>
    <n v="2"/>
    <n v="140.28"/>
    <n v="70.14"/>
    <n v="2"/>
    <n v="2"/>
    <n v="12"/>
    <n v="0"/>
    <n v="5"/>
    <x v="32"/>
    <x v="1"/>
  </r>
  <r>
    <d v="2017-06-12T00:00:00"/>
    <x v="7"/>
    <x v="3"/>
    <n v="12"/>
    <n v="1815.6"/>
    <n v="151.30000000000001"/>
    <n v="12"/>
    <n v="12"/>
    <n v="11.13"/>
    <n v="0"/>
    <n v="3.88"/>
    <x v="33"/>
    <x v="0"/>
  </r>
  <r>
    <d v="2017-06-12T00:00:00"/>
    <x v="2"/>
    <x v="16"/>
    <n v="1"/>
    <n v="216.26"/>
    <n v="216.26"/>
    <n v="1"/>
    <n v="1"/>
    <n v="31"/>
    <n v="0"/>
    <n v="5"/>
    <x v="57"/>
    <x v="0"/>
  </r>
  <r>
    <d v="2017-06-12T00:00:00"/>
    <x v="2"/>
    <x v="26"/>
    <n v="1"/>
    <n v="274.06"/>
    <n v="274.06"/>
    <n v="1"/>
    <n v="1"/>
    <n v="25"/>
    <n v="0"/>
    <n v="5"/>
    <x v="176"/>
    <x v="0"/>
  </r>
  <r>
    <d v="2017-06-12T00:00:00"/>
    <x v="2"/>
    <x v="4"/>
    <n v="21"/>
    <n v="4759.92"/>
    <n v="226.66"/>
    <n v="21"/>
    <n v="20"/>
    <n v="23.19"/>
    <n v="0.1154"/>
    <n v="3.48"/>
    <x v="5"/>
    <x v="0"/>
  </r>
  <r>
    <d v="2017-06-12T00:00:00"/>
    <x v="2"/>
    <x v="11"/>
    <n v="7"/>
    <n v="4028.55"/>
    <n v="575.51"/>
    <n v="7"/>
    <n v="7"/>
    <n v="16.43"/>
    <n v="0"/>
    <n v="4"/>
    <x v="34"/>
    <x v="0"/>
  </r>
  <r>
    <d v="2017-06-12T00:00:00"/>
    <x v="2"/>
    <x v="9"/>
    <n v="12"/>
    <n v="2347"/>
    <n v="195.58"/>
    <n v="12"/>
    <n v="12"/>
    <n v="10.88"/>
    <n v="0"/>
    <n v="4.0599999999999996"/>
    <x v="35"/>
    <x v="0"/>
  </r>
  <r>
    <d v="2017-06-12T00:00:00"/>
    <x v="2"/>
    <x v="5"/>
    <n v="12"/>
    <n v="2236.4299999999998"/>
    <n v="186.37"/>
    <n v="12"/>
    <n v="11"/>
    <n v="16.27"/>
    <n v="0.2"/>
    <n v="4.29"/>
    <x v="6"/>
    <x v="0"/>
  </r>
  <r>
    <d v="2017-06-12T00:00:00"/>
    <x v="2"/>
    <x v="8"/>
    <n v="15"/>
    <n v="1920.29"/>
    <n v="128.02000000000001"/>
    <n v="14"/>
    <n v="15"/>
    <n v="14.18"/>
    <n v="0"/>
    <n v="4.32"/>
    <x v="58"/>
    <x v="0"/>
  </r>
  <r>
    <d v="2017-06-12T00:00:00"/>
    <x v="2"/>
    <x v="17"/>
    <n v="3"/>
    <n v="377.75"/>
    <n v="125.92"/>
    <n v="3"/>
    <n v="3"/>
    <n v="15.67"/>
    <n v="0"/>
    <n v="4.67"/>
    <x v="59"/>
    <x v="0"/>
  </r>
  <r>
    <d v="2017-06-12T00:00:00"/>
    <x v="2"/>
    <x v="0"/>
    <n v="63"/>
    <n v="7775.18"/>
    <n v="123.42"/>
    <n v="63"/>
    <n v="63"/>
    <n v="12.16"/>
    <n v="1.43E-2"/>
    <n v="4.26"/>
    <x v="7"/>
    <x v="0"/>
  </r>
  <r>
    <d v="2017-06-12T00:00:00"/>
    <x v="2"/>
    <x v="18"/>
    <n v="4"/>
    <n v="451.83"/>
    <n v="112.96"/>
    <n v="4"/>
    <n v="4"/>
    <n v="15.83"/>
    <n v="0"/>
    <n v="4.83"/>
    <x v="60"/>
    <x v="0"/>
  </r>
  <r>
    <d v="2017-06-12T00:00:00"/>
    <x v="2"/>
    <x v="19"/>
    <n v="3"/>
    <n v="521.25"/>
    <n v="173.75"/>
    <n v="3"/>
    <n v="3"/>
    <n v="19.329999999999998"/>
    <n v="0"/>
    <n v="4.33"/>
    <x v="61"/>
    <x v="0"/>
  </r>
  <r>
    <d v="2017-06-12T00:00:00"/>
    <x v="2"/>
    <x v="10"/>
    <n v="3"/>
    <n v="224.11"/>
    <n v="74.7"/>
    <n v="3"/>
    <n v="3"/>
    <n v="14.67"/>
    <n v="0"/>
    <n v="5"/>
    <x v="36"/>
    <x v="0"/>
  </r>
  <r>
    <d v="2017-06-12T00:00:00"/>
    <x v="2"/>
    <x v="14"/>
    <n v="3"/>
    <n v="725"/>
    <n v="241.67"/>
    <n v="2"/>
    <n v="3"/>
    <n v="16.5"/>
    <n v="0"/>
    <n v="5"/>
    <x v="124"/>
    <x v="0"/>
  </r>
  <r>
    <d v="2017-06-12T00:00:00"/>
    <x v="2"/>
    <x v="15"/>
    <n v="9"/>
    <n v="1168.18"/>
    <n v="129.80000000000001"/>
    <n v="7"/>
    <n v="9"/>
    <n v="13.71"/>
    <n v="0"/>
    <n v="4.1100000000000003"/>
    <x v="62"/>
    <x v="0"/>
  </r>
  <r>
    <d v="2017-06-12T00:00:00"/>
    <x v="2"/>
    <x v="20"/>
    <n v="4"/>
    <n v="589.37"/>
    <n v="147.34"/>
    <n v="4"/>
    <n v="4"/>
    <n v="8.75"/>
    <n v="0"/>
    <n v="4.75"/>
    <x v="63"/>
    <x v="0"/>
  </r>
  <r>
    <d v="2017-06-12T00:00:00"/>
    <x v="2"/>
    <x v="1"/>
    <n v="26"/>
    <n v="3108.36"/>
    <n v="119.55"/>
    <n v="26"/>
    <n v="26"/>
    <n v="11.7"/>
    <n v="3.6999999999999998E-2"/>
    <n v="4.1500000000000004"/>
    <x v="8"/>
    <x v="0"/>
  </r>
  <r>
    <d v="2017-06-12T00:00:00"/>
    <x v="2"/>
    <x v="6"/>
    <n v="75"/>
    <n v="13472.57"/>
    <n v="179.63"/>
    <n v="72"/>
    <n v="74"/>
    <n v="14.24"/>
    <n v="4.82E-2"/>
    <n v="4.0599999999999996"/>
    <x v="9"/>
    <x v="0"/>
  </r>
  <r>
    <d v="2017-06-12T00:00:00"/>
    <x v="2"/>
    <x v="7"/>
    <n v="1"/>
    <n v="78.19"/>
    <n v="78.19"/>
    <n v="1"/>
    <n v="1"/>
    <n v="17"/>
    <n v="0"/>
    <n v="5"/>
    <x v="10"/>
    <x v="0"/>
  </r>
  <r>
    <d v="2017-06-12T00:00:00"/>
    <x v="2"/>
    <x v="22"/>
    <n v="2"/>
    <n v="740.7"/>
    <n v="370.35"/>
    <n v="2"/>
    <n v="2"/>
    <n v="16"/>
    <n v="0"/>
    <n v="4.5"/>
    <x v="93"/>
    <x v="0"/>
  </r>
  <r>
    <d v="2017-06-12T00:00:00"/>
    <x v="2"/>
    <x v="12"/>
    <n v="39"/>
    <n v="4431.72"/>
    <n v="113.63"/>
    <n v="37"/>
    <n v="39"/>
    <n v="13.84"/>
    <n v="0"/>
    <n v="4.45"/>
    <x v="37"/>
    <x v="0"/>
  </r>
  <r>
    <d v="2017-06-12T00:00:00"/>
    <x v="2"/>
    <x v="2"/>
    <n v="18"/>
    <n v="2445.11"/>
    <n v="135.84"/>
    <n v="18"/>
    <n v="18"/>
    <n v="15.95"/>
    <n v="0.05"/>
    <n v="3.65"/>
    <x v="38"/>
    <x v="0"/>
  </r>
  <r>
    <d v="2017-06-12T00:00:00"/>
    <x v="2"/>
    <x v="13"/>
    <n v="1"/>
    <n v="107.96"/>
    <n v="107.96"/>
    <n v="1"/>
    <n v="1"/>
    <n v="20"/>
    <n v="0"/>
    <n v="5"/>
    <x v="39"/>
    <x v="0"/>
  </r>
  <r>
    <d v="2017-06-12T00:00:00"/>
    <x v="2"/>
    <x v="3"/>
    <n v="216"/>
    <n v="37161.919999999998"/>
    <n v="172.05"/>
    <n v="207"/>
    <n v="216"/>
    <n v="10.88"/>
    <n v="5.6000000000000001E-2"/>
    <n v="4"/>
    <x v="11"/>
    <x v="1"/>
  </r>
  <r>
    <d v="2017-06-12T00:00:00"/>
    <x v="2"/>
    <x v="21"/>
    <n v="3"/>
    <n v="1083.1199999999999"/>
    <n v="361.04"/>
    <n v="3"/>
    <n v="3"/>
    <n v="14.5"/>
    <n v="0"/>
    <n v="4.5"/>
    <x v="160"/>
    <x v="0"/>
  </r>
  <r>
    <d v="2017-06-19T00:00:00"/>
    <x v="4"/>
    <x v="5"/>
    <n v="1"/>
    <n v="126.29"/>
    <n v="126.29"/>
    <n v="1"/>
    <n v="1"/>
    <n v="10"/>
    <n v="0"/>
    <n v="5"/>
    <x v="219"/>
    <x v="0"/>
  </r>
  <r>
    <d v="2017-06-19T00:00:00"/>
    <x v="4"/>
    <x v="0"/>
    <n v="1"/>
    <n v="108.9"/>
    <n v="108.9"/>
    <n v="1"/>
    <n v="1"/>
    <n v="7"/>
    <n v="0"/>
    <n v="4"/>
    <x v="15"/>
    <x v="0"/>
  </r>
  <r>
    <d v="2017-06-19T00:00:00"/>
    <x v="4"/>
    <x v="3"/>
    <n v="1"/>
    <n v="109.59"/>
    <n v="109.59"/>
    <n v="1"/>
    <n v="1"/>
    <n v="6"/>
    <n v="0"/>
    <n v="3"/>
    <x v="18"/>
    <x v="0"/>
  </r>
  <r>
    <d v="2017-06-19T00:00:00"/>
    <x v="8"/>
    <x v="15"/>
    <n v="1"/>
    <n v="140.75"/>
    <n v="140.75"/>
    <n v="1"/>
    <n v="1"/>
    <n v="15"/>
    <n v="0"/>
    <n v="5"/>
    <x v="261"/>
    <x v="0"/>
  </r>
  <r>
    <d v="2017-06-19T00:00:00"/>
    <x v="8"/>
    <x v="3"/>
    <n v="2"/>
    <n v="253.84"/>
    <n v="126.92"/>
    <n v="1"/>
    <n v="2"/>
    <n v="11"/>
    <n v="0"/>
    <n v="3"/>
    <x v="67"/>
    <x v="0"/>
  </r>
  <r>
    <d v="2017-06-19T00:00:00"/>
    <x v="13"/>
    <x v="8"/>
    <n v="1"/>
    <n v="80.05"/>
    <n v="80.05"/>
    <n v="1"/>
    <n v="1"/>
    <n v="17"/>
    <n v="0"/>
    <n v="5"/>
    <x v="242"/>
    <x v="1"/>
  </r>
  <r>
    <d v="2017-06-19T00:00:00"/>
    <x v="13"/>
    <x v="19"/>
    <n v="1"/>
    <n v="157.76"/>
    <n v="157.76"/>
    <n v="1"/>
    <n v="1"/>
    <n v="17"/>
    <n v="0"/>
    <n v="4"/>
    <x v="179"/>
    <x v="0"/>
  </r>
  <r>
    <d v="2017-06-19T00:00:00"/>
    <x v="5"/>
    <x v="4"/>
    <n v="2"/>
    <n v="292.89"/>
    <n v="146.44999999999999"/>
    <n v="2"/>
    <n v="2"/>
    <n v="15.5"/>
    <n v="0"/>
    <n v="5"/>
    <x v="41"/>
    <x v="0"/>
  </r>
  <r>
    <d v="2017-06-19T00:00:00"/>
    <x v="5"/>
    <x v="5"/>
    <n v="2"/>
    <n v="131.19999999999999"/>
    <n v="65.599999999999994"/>
    <n v="2"/>
    <n v="2"/>
    <n v="14.67"/>
    <n v="0"/>
    <n v="5"/>
    <x v="42"/>
    <x v="0"/>
  </r>
  <r>
    <d v="2017-06-19T00:00:00"/>
    <x v="5"/>
    <x v="8"/>
    <n v="1"/>
    <n v="76.88"/>
    <n v="76.88"/>
    <n v="1"/>
    <n v="1"/>
    <n v="18"/>
    <n v="0"/>
    <n v="4"/>
    <x v="20"/>
    <x v="0"/>
  </r>
  <r>
    <d v="2017-06-19T00:00:00"/>
    <x v="5"/>
    <x v="0"/>
    <n v="12"/>
    <n v="1142.8599999999999"/>
    <n v="95.24"/>
    <n v="12"/>
    <n v="12"/>
    <n v="9.08"/>
    <n v="7.6899999999999996E-2"/>
    <n v="3.77"/>
    <x v="21"/>
    <x v="1"/>
  </r>
  <r>
    <d v="2017-06-19T00:00:00"/>
    <x v="5"/>
    <x v="19"/>
    <n v="1"/>
    <n v="166.16"/>
    <n v="166.16"/>
    <n v="1"/>
    <n v="1"/>
    <n v="16"/>
    <n v="0"/>
    <n v="4"/>
    <x v="68"/>
    <x v="0"/>
  </r>
  <r>
    <d v="2017-06-19T00:00:00"/>
    <x v="5"/>
    <x v="1"/>
    <n v="4"/>
    <n v="305.2"/>
    <n v="76.3"/>
    <n v="4"/>
    <n v="4"/>
    <n v="13.5"/>
    <n v="0"/>
    <n v="4.5"/>
    <x v="22"/>
    <x v="0"/>
  </r>
  <r>
    <d v="2017-06-19T00:00:00"/>
    <x v="5"/>
    <x v="6"/>
    <n v="11"/>
    <n v="1457.2"/>
    <n v="132.47"/>
    <n v="11"/>
    <n v="11"/>
    <n v="14.25"/>
    <n v="8.3299999999999999E-2"/>
    <n v="4.33"/>
    <x v="23"/>
    <x v="0"/>
  </r>
  <r>
    <d v="2017-06-19T00:00:00"/>
    <x v="5"/>
    <x v="12"/>
    <n v="5"/>
    <n v="729.35"/>
    <n v="145.87"/>
    <n v="4"/>
    <n v="5"/>
    <n v="12.75"/>
    <n v="0"/>
    <n v="3.2"/>
    <x v="44"/>
    <x v="0"/>
  </r>
  <r>
    <d v="2017-06-19T00:00:00"/>
    <x v="5"/>
    <x v="2"/>
    <n v="4"/>
    <n v="230.8"/>
    <n v="57.7"/>
    <n v="4"/>
    <n v="4"/>
    <n v="26"/>
    <n v="0.2"/>
    <n v="3.8"/>
    <x v="45"/>
    <x v="0"/>
  </r>
  <r>
    <d v="2017-06-19T00:00:00"/>
    <x v="5"/>
    <x v="3"/>
    <n v="21"/>
    <n v="2594.0100000000002"/>
    <n v="123.52"/>
    <n v="21"/>
    <n v="21"/>
    <n v="12"/>
    <n v="4.3499999999999997E-2"/>
    <n v="4.7"/>
    <x v="24"/>
    <x v="0"/>
  </r>
  <r>
    <d v="2017-06-19T00:00:00"/>
    <x v="0"/>
    <x v="9"/>
    <n v="1"/>
    <n v="334.54"/>
    <n v="334.54"/>
    <n v="1"/>
    <n v="1"/>
    <n v="9"/>
    <n v="0"/>
    <n v="3"/>
    <x v="26"/>
    <x v="0"/>
  </r>
  <r>
    <d v="2017-06-19T00:00:00"/>
    <x v="0"/>
    <x v="5"/>
    <n v="1"/>
    <n v="75.62"/>
    <n v="75.62"/>
    <n v="1"/>
    <n v="1"/>
    <n v="18"/>
    <n v="0"/>
    <n v="5"/>
    <x v="46"/>
    <x v="0"/>
  </r>
  <r>
    <d v="2017-06-19T00:00:00"/>
    <x v="0"/>
    <x v="17"/>
    <n v="2"/>
    <n v="851.35"/>
    <n v="425.68"/>
    <n v="2"/>
    <n v="2"/>
    <n v="18.5"/>
    <n v="0"/>
    <n v="3"/>
    <x v="192"/>
    <x v="0"/>
  </r>
  <r>
    <d v="2017-06-19T00:00:00"/>
    <x v="0"/>
    <x v="0"/>
    <n v="8"/>
    <n v="1929.72"/>
    <n v="241.22"/>
    <n v="8"/>
    <n v="8"/>
    <n v="15.78"/>
    <n v="0"/>
    <n v="4.22"/>
    <x v="0"/>
    <x v="0"/>
  </r>
  <r>
    <d v="2017-06-19T00:00:00"/>
    <x v="0"/>
    <x v="1"/>
    <n v="3"/>
    <n v="256.27"/>
    <n v="85.42"/>
    <n v="3"/>
    <n v="3"/>
    <n v="12"/>
    <n v="0.33329999999999999"/>
    <n v="4.67"/>
    <x v="1"/>
    <x v="1"/>
  </r>
  <r>
    <d v="2017-06-19T00:00:00"/>
    <x v="0"/>
    <x v="6"/>
    <n v="6"/>
    <n v="997.33"/>
    <n v="166.22"/>
    <n v="6"/>
    <n v="6"/>
    <n v="14.67"/>
    <n v="0.16669999999999999"/>
    <n v="4.5"/>
    <x v="28"/>
    <x v="0"/>
  </r>
  <r>
    <d v="2017-06-19T00:00:00"/>
    <x v="0"/>
    <x v="12"/>
    <n v="3"/>
    <n v="359.92"/>
    <n v="119.97"/>
    <n v="3"/>
    <n v="3"/>
    <n v="12"/>
    <n v="0"/>
    <n v="5"/>
    <x v="49"/>
    <x v="0"/>
  </r>
  <r>
    <d v="2017-06-19T00:00:00"/>
    <x v="0"/>
    <x v="2"/>
    <n v="2"/>
    <n v="127.71"/>
    <n v="63.86"/>
    <n v="2"/>
    <n v="2"/>
    <n v="15.5"/>
    <n v="0"/>
    <n v="5"/>
    <x v="2"/>
    <x v="0"/>
  </r>
  <r>
    <d v="2017-06-19T00:00:00"/>
    <x v="0"/>
    <x v="3"/>
    <n v="17"/>
    <n v="2573.85"/>
    <n v="151.4"/>
    <n v="15"/>
    <n v="17"/>
    <n v="9.7200000000000006"/>
    <n v="0"/>
    <n v="3.72"/>
    <x v="3"/>
    <x v="0"/>
  </r>
  <r>
    <d v="2017-06-19T00:00:00"/>
    <x v="1"/>
    <x v="5"/>
    <n v="1"/>
    <n v="216.15"/>
    <n v="216.15"/>
    <n v="1"/>
    <n v="1"/>
    <n v="8"/>
    <n v="0"/>
    <n v="5"/>
    <x v="143"/>
    <x v="0"/>
  </r>
  <r>
    <d v="2017-06-19T00:00:00"/>
    <x v="1"/>
    <x v="0"/>
    <n v="3"/>
    <n v="3033.21"/>
    <n v="1011.07"/>
    <n v="3"/>
    <n v="3"/>
    <n v="12"/>
    <n v="0"/>
    <n v="5"/>
    <x v="4"/>
    <x v="0"/>
  </r>
  <r>
    <d v="2017-06-19T00:00:00"/>
    <x v="1"/>
    <x v="10"/>
    <n v="1"/>
    <n v="220.85"/>
    <n v="220.85"/>
    <n v="1"/>
    <n v="1"/>
    <n v="10"/>
    <n v="0"/>
    <n v="5"/>
    <x v="78"/>
    <x v="0"/>
  </r>
  <r>
    <d v="2017-06-19T00:00:00"/>
    <x v="1"/>
    <x v="6"/>
    <n v="4"/>
    <n v="531.29"/>
    <n v="132.82"/>
    <n v="3"/>
    <n v="4"/>
    <n v="4.5"/>
    <n v="0"/>
    <n v="2.2000000000000002"/>
    <x v="51"/>
    <x v="1"/>
  </r>
  <r>
    <d v="2017-06-19T00:00:00"/>
    <x v="1"/>
    <x v="12"/>
    <n v="2"/>
    <n v="285.70999999999998"/>
    <n v="142.86000000000001"/>
    <n v="2"/>
    <n v="2"/>
    <n v="9.5"/>
    <n v="0"/>
    <n v="3.5"/>
    <x v="52"/>
    <x v="0"/>
  </r>
  <r>
    <d v="2017-06-19T00:00:00"/>
    <x v="1"/>
    <x v="2"/>
    <n v="1"/>
    <n v="51.78"/>
    <n v="51.78"/>
    <n v="0"/>
    <n v="1"/>
    <m/>
    <m/>
    <n v="1"/>
    <x v="81"/>
    <x v="0"/>
  </r>
  <r>
    <d v="2017-06-19T00:00:00"/>
    <x v="1"/>
    <x v="3"/>
    <n v="5"/>
    <n v="814.03"/>
    <n v="162.81"/>
    <n v="4"/>
    <n v="5"/>
    <n v="10.75"/>
    <n v="0"/>
    <n v="4"/>
    <x v="53"/>
    <x v="0"/>
  </r>
  <r>
    <d v="2017-06-19T00:00:00"/>
    <x v="6"/>
    <x v="4"/>
    <n v="1"/>
    <n v="62.28"/>
    <n v="62.28"/>
    <n v="1"/>
    <n v="1"/>
    <n v="11"/>
    <n v="0"/>
    <n v="1"/>
    <x v="113"/>
    <x v="0"/>
  </r>
  <r>
    <d v="2017-06-19T00:00:00"/>
    <x v="6"/>
    <x v="6"/>
    <n v="3"/>
    <n v="367.41"/>
    <n v="122.47"/>
    <n v="3"/>
    <n v="3"/>
    <n v="15.67"/>
    <n v="0"/>
    <n v="2.33"/>
    <x v="117"/>
    <x v="0"/>
  </r>
  <r>
    <d v="2017-06-19T00:00:00"/>
    <x v="6"/>
    <x v="12"/>
    <n v="5"/>
    <n v="583.22"/>
    <n v="116.64"/>
    <n v="5"/>
    <n v="5"/>
    <n v="6"/>
    <n v="0"/>
    <n v="4.5"/>
    <x v="118"/>
    <x v="1"/>
  </r>
  <r>
    <d v="2017-06-19T00:00:00"/>
    <x v="6"/>
    <x v="2"/>
    <n v="1"/>
    <n v="95.21"/>
    <n v="95.21"/>
    <n v="1"/>
    <n v="1"/>
    <n v="16"/>
    <n v="0"/>
    <n v="5"/>
    <x v="30"/>
    <x v="0"/>
  </r>
  <r>
    <d v="2017-06-19T00:00:00"/>
    <x v="6"/>
    <x v="3"/>
    <n v="5"/>
    <n v="557.01"/>
    <n v="111.4"/>
    <n v="4"/>
    <n v="5"/>
    <n v="9.75"/>
    <n v="0"/>
    <n v="4.2"/>
    <x v="54"/>
    <x v="0"/>
  </r>
  <r>
    <d v="2017-06-19T00:00:00"/>
    <x v="7"/>
    <x v="9"/>
    <n v="1"/>
    <n v="165.25"/>
    <n v="165.25"/>
    <n v="1"/>
    <n v="1"/>
    <n v="13"/>
    <n v="0"/>
    <n v="5"/>
    <x v="146"/>
    <x v="0"/>
  </r>
  <r>
    <d v="2017-06-19T00:00:00"/>
    <x v="7"/>
    <x v="5"/>
    <n v="1"/>
    <n v="1084.71"/>
    <n v="1084.71"/>
    <n v="1"/>
    <n v="1"/>
    <n v="12"/>
    <n v="0"/>
    <n v="5"/>
    <x v="158"/>
    <x v="0"/>
  </r>
  <r>
    <d v="2017-06-19T00:00:00"/>
    <x v="7"/>
    <x v="0"/>
    <n v="4"/>
    <n v="1358.06"/>
    <n v="339.52"/>
    <n v="4"/>
    <n v="4"/>
    <n v="12.25"/>
    <n v="0"/>
    <n v="4.75"/>
    <x v="31"/>
    <x v="0"/>
  </r>
  <r>
    <d v="2017-06-19T00:00:00"/>
    <x v="7"/>
    <x v="18"/>
    <n v="1"/>
    <n v="70.44"/>
    <n v="70.44"/>
    <n v="1"/>
    <n v="1"/>
    <n v="11"/>
    <n v="0"/>
    <n v="4"/>
    <x v="196"/>
    <x v="0"/>
  </r>
  <r>
    <d v="2017-06-19T00:00:00"/>
    <x v="7"/>
    <x v="10"/>
    <n v="1"/>
    <n v="186.79"/>
    <n v="186.79"/>
    <n v="1"/>
    <n v="1"/>
    <n v="29"/>
    <n v="0"/>
    <n v="5"/>
    <x v="55"/>
    <x v="0"/>
  </r>
  <r>
    <d v="2017-06-19T00:00:00"/>
    <x v="7"/>
    <x v="15"/>
    <n v="1"/>
    <n v="306.35000000000002"/>
    <n v="306.35000000000002"/>
    <n v="1"/>
    <n v="1"/>
    <n v="19"/>
    <n v="0"/>
    <n v="3"/>
    <x v="174"/>
    <x v="0"/>
  </r>
  <r>
    <d v="2017-06-19T00:00:00"/>
    <x v="7"/>
    <x v="1"/>
    <n v="4"/>
    <n v="393.23"/>
    <n v="98.31"/>
    <n v="4"/>
    <n v="4"/>
    <n v="9.5"/>
    <n v="0"/>
    <n v="4.5"/>
    <x v="120"/>
    <x v="0"/>
  </r>
  <r>
    <d v="2017-06-19T00:00:00"/>
    <x v="7"/>
    <x v="6"/>
    <n v="5"/>
    <n v="1418.56"/>
    <n v="283.70999999999998"/>
    <n v="5"/>
    <n v="5"/>
    <n v="16.600000000000001"/>
    <n v="0.2"/>
    <n v="5"/>
    <x v="56"/>
    <x v="0"/>
  </r>
  <r>
    <d v="2017-06-19T00:00:00"/>
    <x v="7"/>
    <x v="12"/>
    <n v="2"/>
    <n v="182.28"/>
    <n v="91.14"/>
    <n v="2"/>
    <n v="2"/>
    <n v="17.5"/>
    <n v="0"/>
    <n v="4.5"/>
    <x v="121"/>
    <x v="0"/>
  </r>
  <r>
    <d v="2017-06-19T00:00:00"/>
    <x v="7"/>
    <x v="2"/>
    <n v="2"/>
    <n v="166.28"/>
    <n v="83.14"/>
    <n v="2"/>
    <n v="2"/>
    <n v="4.5"/>
    <n v="0"/>
    <n v="5"/>
    <x v="32"/>
    <x v="1"/>
  </r>
  <r>
    <d v="2017-06-19T00:00:00"/>
    <x v="7"/>
    <x v="3"/>
    <n v="11"/>
    <n v="1630.4"/>
    <n v="148.22"/>
    <n v="11"/>
    <n v="11"/>
    <n v="15.91"/>
    <n v="9.0899999999999995E-2"/>
    <n v="4.6399999999999997"/>
    <x v="33"/>
    <x v="0"/>
  </r>
  <r>
    <d v="2017-06-19T00:00:00"/>
    <x v="2"/>
    <x v="16"/>
    <n v="2"/>
    <n v="126.65"/>
    <n v="63.33"/>
    <n v="2"/>
    <n v="2"/>
    <n v="14.5"/>
    <n v="0"/>
    <n v="4.5"/>
    <x v="57"/>
    <x v="0"/>
  </r>
  <r>
    <d v="2017-06-19T00:00:00"/>
    <x v="2"/>
    <x v="23"/>
    <n v="1"/>
    <n v="143.1"/>
    <n v="143.1"/>
    <n v="1"/>
    <n v="1"/>
    <n v="17"/>
    <n v="0"/>
    <n v="3"/>
    <x v="92"/>
    <x v="0"/>
  </r>
  <r>
    <d v="2017-06-19T00:00:00"/>
    <x v="2"/>
    <x v="25"/>
    <n v="1"/>
    <n v="204.84"/>
    <n v="204.84"/>
    <n v="1"/>
    <n v="1"/>
    <n v="6"/>
    <n v="0"/>
    <n v="2"/>
    <x v="123"/>
    <x v="0"/>
  </r>
  <r>
    <d v="2017-06-19T00:00:00"/>
    <x v="2"/>
    <x v="4"/>
    <n v="14"/>
    <n v="3869.22"/>
    <n v="276.37"/>
    <n v="14"/>
    <n v="14"/>
    <n v="18"/>
    <n v="6.6699999999999995E-2"/>
    <n v="3.13"/>
    <x v="5"/>
    <x v="0"/>
  </r>
  <r>
    <d v="2017-06-19T00:00:00"/>
    <x v="2"/>
    <x v="11"/>
    <n v="8"/>
    <n v="1470.46"/>
    <n v="183.81"/>
    <n v="8"/>
    <n v="8"/>
    <n v="16"/>
    <n v="0"/>
    <n v="4.38"/>
    <x v="34"/>
    <x v="0"/>
  </r>
  <r>
    <d v="2017-06-19T00:00:00"/>
    <x v="2"/>
    <x v="9"/>
    <n v="11"/>
    <n v="1359.6"/>
    <n v="123.6"/>
    <n v="11"/>
    <n v="11"/>
    <n v="13.67"/>
    <n v="0"/>
    <n v="3.58"/>
    <x v="35"/>
    <x v="0"/>
  </r>
  <r>
    <d v="2017-06-19T00:00:00"/>
    <x v="2"/>
    <x v="5"/>
    <n v="12"/>
    <n v="1205.8599999999999"/>
    <n v="100.49"/>
    <n v="12"/>
    <n v="12"/>
    <n v="17.36"/>
    <n v="0.1429"/>
    <n v="3.93"/>
    <x v="6"/>
    <x v="0"/>
  </r>
  <r>
    <d v="2017-06-19T00:00:00"/>
    <x v="2"/>
    <x v="8"/>
    <n v="18"/>
    <n v="3341.79"/>
    <n v="185.66"/>
    <n v="14"/>
    <n v="18"/>
    <n v="17.93"/>
    <n v="0.21429999999999999"/>
    <n v="4.1100000000000003"/>
    <x v="58"/>
    <x v="0"/>
  </r>
  <r>
    <d v="2017-06-19T00:00:00"/>
    <x v="2"/>
    <x v="17"/>
    <n v="3"/>
    <n v="374.19"/>
    <n v="124.73"/>
    <n v="2"/>
    <n v="3"/>
    <n v="18.5"/>
    <n v="0"/>
    <n v="2"/>
    <x v="59"/>
    <x v="0"/>
  </r>
  <r>
    <d v="2017-06-19T00:00:00"/>
    <x v="2"/>
    <x v="0"/>
    <n v="48"/>
    <n v="8790.23"/>
    <n v="183.13"/>
    <n v="48"/>
    <n v="48"/>
    <n v="12.27"/>
    <n v="0"/>
    <n v="4"/>
    <x v="7"/>
    <x v="0"/>
  </r>
  <r>
    <d v="2017-06-19T00:00:00"/>
    <x v="2"/>
    <x v="18"/>
    <n v="1"/>
    <n v="55"/>
    <n v="55"/>
    <n v="1"/>
    <n v="1"/>
    <n v="12"/>
    <n v="0"/>
    <n v="5"/>
    <x v="60"/>
    <x v="0"/>
  </r>
  <r>
    <d v="2017-06-19T00:00:00"/>
    <x v="2"/>
    <x v="19"/>
    <n v="3"/>
    <n v="885.13"/>
    <n v="295.04000000000002"/>
    <n v="3"/>
    <n v="3"/>
    <n v="15.67"/>
    <n v="0"/>
    <n v="4"/>
    <x v="61"/>
    <x v="0"/>
  </r>
  <r>
    <d v="2017-06-19T00:00:00"/>
    <x v="2"/>
    <x v="10"/>
    <n v="4"/>
    <n v="208.91"/>
    <n v="52.23"/>
    <n v="4"/>
    <n v="4"/>
    <n v="17"/>
    <n v="0"/>
    <n v="3.75"/>
    <x v="36"/>
    <x v="0"/>
  </r>
  <r>
    <d v="2017-06-19T00:00:00"/>
    <x v="2"/>
    <x v="14"/>
    <n v="1"/>
    <n v="1304.02"/>
    <n v="1304.02"/>
    <n v="1"/>
    <n v="1"/>
    <n v="33"/>
    <n v="0"/>
    <n v="5"/>
    <x v="124"/>
    <x v="0"/>
  </r>
  <r>
    <d v="2017-06-19T00:00:00"/>
    <x v="2"/>
    <x v="15"/>
    <n v="4"/>
    <n v="416.24"/>
    <n v="104.06"/>
    <n v="4"/>
    <n v="4"/>
    <n v="23.25"/>
    <n v="0"/>
    <n v="4.25"/>
    <x v="62"/>
    <x v="0"/>
  </r>
  <r>
    <d v="2017-06-19T00:00:00"/>
    <x v="2"/>
    <x v="20"/>
    <n v="4"/>
    <n v="761.3"/>
    <n v="190.33"/>
    <n v="4"/>
    <n v="4"/>
    <n v="18.25"/>
    <n v="0"/>
    <n v="4.75"/>
    <x v="63"/>
    <x v="0"/>
  </r>
  <r>
    <d v="2017-06-19T00:00:00"/>
    <x v="2"/>
    <x v="1"/>
    <n v="25"/>
    <n v="4126.29"/>
    <n v="165.05"/>
    <n v="24"/>
    <n v="25"/>
    <n v="10.7"/>
    <n v="0"/>
    <n v="3.77"/>
    <x v="8"/>
    <x v="0"/>
  </r>
  <r>
    <d v="2017-06-19T00:00:00"/>
    <x v="2"/>
    <x v="6"/>
    <n v="60"/>
    <n v="9103.2199999999993"/>
    <n v="151.72"/>
    <n v="58"/>
    <n v="58"/>
    <n v="12.81"/>
    <n v="4.6899999999999997E-2"/>
    <n v="4.1100000000000003"/>
    <x v="9"/>
    <x v="0"/>
  </r>
  <r>
    <d v="2017-06-19T00:00:00"/>
    <x v="2"/>
    <x v="7"/>
    <n v="1"/>
    <n v="184.75"/>
    <n v="184.75"/>
    <n v="1"/>
    <n v="1"/>
    <n v="23"/>
    <n v="0"/>
    <n v="4"/>
    <x v="10"/>
    <x v="0"/>
  </r>
  <r>
    <d v="2017-06-19T00:00:00"/>
    <x v="2"/>
    <x v="22"/>
    <n v="1"/>
    <n v="198.66"/>
    <n v="198.66"/>
    <n v="1"/>
    <n v="1"/>
    <n v="23"/>
    <n v="0"/>
    <n v="5"/>
    <x v="93"/>
    <x v="0"/>
  </r>
  <r>
    <d v="2017-06-19T00:00:00"/>
    <x v="2"/>
    <x v="12"/>
    <n v="25"/>
    <n v="3360.56"/>
    <n v="134.41999999999999"/>
    <n v="25"/>
    <n v="25"/>
    <n v="11.13"/>
    <n v="0"/>
    <n v="4.6100000000000003"/>
    <x v="37"/>
    <x v="0"/>
  </r>
  <r>
    <d v="2017-06-19T00:00:00"/>
    <x v="2"/>
    <x v="2"/>
    <n v="7"/>
    <n v="1816.7"/>
    <n v="259.52999999999997"/>
    <n v="6"/>
    <n v="7"/>
    <n v="12.33"/>
    <n v="0"/>
    <n v="3.86"/>
    <x v="38"/>
    <x v="0"/>
  </r>
  <r>
    <d v="2017-06-19T00:00:00"/>
    <x v="2"/>
    <x v="13"/>
    <n v="2"/>
    <n v="551.66"/>
    <n v="275.83"/>
    <n v="1"/>
    <n v="2"/>
    <n v="14"/>
    <n v="0"/>
    <n v="1.67"/>
    <x v="39"/>
    <x v="0"/>
  </r>
  <r>
    <d v="2017-06-19T00:00:00"/>
    <x v="2"/>
    <x v="3"/>
    <n v="224"/>
    <n v="30971.64"/>
    <n v="138.27000000000001"/>
    <n v="218"/>
    <n v="221"/>
    <n v="7.25"/>
    <n v="2.4799999999999999E-2"/>
    <n v="4.12"/>
    <x v="11"/>
    <x v="1"/>
  </r>
  <r>
    <d v="2017-06-19T00:00:00"/>
    <x v="2"/>
    <x v="21"/>
    <n v="1"/>
    <n v="109.78"/>
    <n v="109.78"/>
    <n v="1"/>
    <n v="1"/>
    <n v="13"/>
    <n v="0"/>
    <n v="5"/>
    <x v="160"/>
    <x v="0"/>
  </r>
  <r>
    <d v="2017-06-26T00:00:00"/>
    <x v="3"/>
    <x v="10"/>
    <n v="1"/>
    <n v="638.51"/>
    <n v="638.51"/>
    <n v="1"/>
    <n v="1"/>
    <n v="18"/>
    <n v="0"/>
    <n v="2"/>
    <x v="128"/>
    <x v="0"/>
  </r>
  <r>
    <d v="2017-06-26T00:00:00"/>
    <x v="3"/>
    <x v="3"/>
    <n v="1"/>
    <n v="438.76"/>
    <n v="438.76"/>
    <n v="1"/>
    <n v="1"/>
    <n v="10"/>
    <n v="0"/>
    <n v="5"/>
    <x v="14"/>
    <x v="0"/>
  </r>
  <r>
    <d v="2017-06-26T00:00:00"/>
    <x v="4"/>
    <x v="4"/>
    <n v="1"/>
    <n v="53.33"/>
    <n v="53.33"/>
    <n v="1"/>
    <n v="1"/>
    <n v="19"/>
    <n v="0"/>
    <n v="1"/>
    <x v="186"/>
    <x v="0"/>
  </r>
  <r>
    <d v="2017-06-26T00:00:00"/>
    <x v="4"/>
    <x v="18"/>
    <n v="1"/>
    <n v="97.79"/>
    <n v="97.79"/>
    <n v="1"/>
    <n v="1"/>
    <n v="14"/>
    <n v="0"/>
    <n v="5"/>
    <x v="262"/>
    <x v="0"/>
  </r>
  <r>
    <d v="2017-06-26T00:00:00"/>
    <x v="8"/>
    <x v="0"/>
    <n v="1"/>
    <n v="130.01"/>
    <n v="130.01"/>
    <n v="1"/>
    <n v="1"/>
    <n v="13"/>
    <n v="0"/>
    <n v="5"/>
    <x v="187"/>
    <x v="0"/>
  </r>
  <r>
    <d v="2017-06-26T00:00:00"/>
    <x v="8"/>
    <x v="1"/>
    <n v="1"/>
    <n v="132.24"/>
    <n v="132.24"/>
    <n v="1"/>
    <n v="1"/>
    <n v="8"/>
    <n v="0"/>
    <n v="5"/>
    <x v="218"/>
    <x v="0"/>
  </r>
  <r>
    <d v="2017-06-26T00:00:00"/>
    <x v="8"/>
    <x v="6"/>
    <n v="2"/>
    <n v="263.04000000000002"/>
    <n v="131.52000000000001"/>
    <n v="2"/>
    <n v="2"/>
    <n v="8"/>
    <n v="0"/>
    <n v="4.5"/>
    <x v="134"/>
    <x v="0"/>
  </r>
  <r>
    <d v="2017-06-26T00:00:00"/>
    <x v="8"/>
    <x v="3"/>
    <n v="1"/>
    <n v="126.92"/>
    <n v="126.92"/>
    <n v="1"/>
    <n v="1"/>
    <n v="25"/>
    <n v="1"/>
    <n v="4"/>
    <x v="67"/>
    <x v="0"/>
  </r>
  <r>
    <d v="2017-06-26T00:00:00"/>
    <x v="13"/>
    <x v="11"/>
    <n v="1"/>
    <n v="185.88"/>
    <n v="185.88"/>
    <n v="1"/>
    <n v="1"/>
    <n v="24"/>
    <n v="0"/>
    <n v="5"/>
    <x v="232"/>
    <x v="0"/>
  </r>
  <r>
    <d v="2017-06-26T00:00:00"/>
    <x v="13"/>
    <x v="10"/>
    <n v="1"/>
    <n v="196.35"/>
    <n v="196.35"/>
    <n v="1"/>
    <n v="1"/>
    <n v="16"/>
    <n v="0"/>
    <n v="5"/>
    <x v="188"/>
    <x v="0"/>
  </r>
  <r>
    <d v="2017-06-26T00:00:00"/>
    <x v="13"/>
    <x v="3"/>
    <n v="4"/>
    <n v="524.17999999999995"/>
    <n v="131.05000000000001"/>
    <n v="4"/>
    <n v="4"/>
    <n v="10.25"/>
    <n v="0"/>
    <n v="4.25"/>
    <x v="180"/>
    <x v="0"/>
  </r>
  <r>
    <d v="2017-06-26T00:00:00"/>
    <x v="5"/>
    <x v="4"/>
    <n v="4"/>
    <n v="432.21"/>
    <n v="108.05"/>
    <n v="4"/>
    <n v="4"/>
    <n v="16.25"/>
    <n v="0"/>
    <n v="3"/>
    <x v="41"/>
    <x v="0"/>
  </r>
  <r>
    <d v="2017-06-26T00:00:00"/>
    <x v="5"/>
    <x v="9"/>
    <n v="1"/>
    <n v="39"/>
    <n v="39"/>
    <n v="1"/>
    <n v="1"/>
    <n v="14"/>
    <n v="0"/>
    <n v="3"/>
    <x v="19"/>
    <x v="0"/>
  </r>
  <r>
    <d v="2017-06-26T00:00:00"/>
    <x v="5"/>
    <x v="5"/>
    <n v="1"/>
    <n v="140.07"/>
    <n v="140.07"/>
    <n v="1"/>
    <n v="1"/>
    <n v="16"/>
    <n v="0"/>
    <n v="5"/>
    <x v="42"/>
    <x v="0"/>
  </r>
  <r>
    <d v="2017-06-26T00:00:00"/>
    <x v="5"/>
    <x v="8"/>
    <n v="2"/>
    <n v="187.67"/>
    <n v="93.84"/>
    <n v="2"/>
    <n v="2"/>
    <n v="15"/>
    <n v="0"/>
    <n v="3"/>
    <x v="20"/>
    <x v="0"/>
  </r>
  <r>
    <d v="2017-06-26T00:00:00"/>
    <x v="5"/>
    <x v="17"/>
    <n v="1"/>
    <n v="62.05"/>
    <n v="62.05"/>
    <n v="1"/>
    <n v="1"/>
    <n v="27"/>
    <n v="0"/>
    <n v="4"/>
    <x v="139"/>
    <x v="0"/>
  </r>
  <r>
    <d v="2017-06-26T00:00:00"/>
    <x v="5"/>
    <x v="0"/>
    <n v="9"/>
    <n v="1036.49"/>
    <n v="115.17"/>
    <n v="9"/>
    <n v="9"/>
    <n v="7.67"/>
    <n v="0"/>
    <n v="4.08"/>
    <x v="21"/>
    <x v="1"/>
  </r>
  <r>
    <d v="2017-06-26T00:00:00"/>
    <x v="5"/>
    <x v="18"/>
    <n v="2"/>
    <n v="289.10000000000002"/>
    <n v="144.55000000000001"/>
    <n v="1"/>
    <n v="2"/>
    <n v="12"/>
    <n v="0"/>
    <n v="3"/>
    <x v="140"/>
    <x v="0"/>
  </r>
  <r>
    <d v="2017-06-26T00:00:00"/>
    <x v="5"/>
    <x v="19"/>
    <n v="1"/>
    <n v="104.34"/>
    <n v="104.34"/>
    <n v="0"/>
    <n v="1"/>
    <m/>
    <m/>
    <n v="4"/>
    <x v="68"/>
    <x v="0"/>
  </r>
  <r>
    <d v="2017-06-26T00:00:00"/>
    <x v="5"/>
    <x v="10"/>
    <n v="3"/>
    <n v="327.13"/>
    <n v="109.04"/>
    <n v="3"/>
    <n v="3"/>
    <n v="18.670000000000002"/>
    <n v="0"/>
    <n v="4.67"/>
    <x v="69"/>
    <x v="0"/>
  </r>
  <r>
    <d v="2017-06-26T00:00:00"/>
    <x v="5"/>
    <x v="14"/>
    <n v="1"/>
    <n v="135.91999999999999"/>
    <n v="135.91999999999999"/>
    <n v="1"/>
    <n v="1"/>
    <n v="25"/>
    <n v="0"/>
    <n v="5"/>
    <x v="43"/>
    <x v="0"/>
  </r>
  <r>
    <d v="2017-06-26T00:00:00"/>
    <x v="5"/>
    <x v="15"/>
    <n v="1"/>
    <n v="51.14"/>
    <n v="51.14"/>
    <n v="1"/>
    <n v="1"/>
    <n v="23"/>
    <n v="0"/>
    <n v="2"/>
    <x v="102"/>
    <x v="0"/>
  </r>
  <r>
    <d v="2017-06-26T00:00:00"/>
    <x v="5"/>
    <x v="1"/>
    <n v="1"/>
    <n v="137.30000000000001"/>
    <n v="137.30000000000001"/>
    <n v="1"/>
    <n v="1"/>
    <n v="6"/>
    <n v="0"/>
    <n v="5"/>
    <x v="22"/>
    <x v="0"/>
  </r>
  <r>
    <d v="2017-06-26T00:00:00"/>
    <x v="5"/>
    <x v="6"/>
    <n v="11"/>
    <n v="994.67"/>
    <n v="90.42"/>
    <n v="11"/>
    <n v="11"/>
    <n v="11.92"/>
    <n v="0"/>
    <n v="4.5"/>
    <x v="23"/>
    <x v="0"/>
  </r>
  <r>
    <d v="2017-06-26T00:00:00"/>
    <x v="5"/>
    <x v="24"/>
    <n v="1"/>
    <n v="62.92"/>
    <n v="62.92"/>
    <n v="1"/>
    <n v="1"/>
    <n v="21"/>
    <n v="0"/>
    <n v="5"/>
    <x v="103"/>
    <x v="0"/>
  </r>
  <r>
    <d v="2017-06-26T00:00:00"/>
    <x v="5"/>
    <x v="12"/>
    <n v="1"/>
    <n v="132.02000000000001"/>
    <n v="132.02000000000001"/>
    <n v="1"/>
    <n v="1"/>
    <n v="20"/>
    <n v="0"/>
    <n v="5"/>
    <x v="44"/>
    <x v="0"/>
  </r>
  <r>
    <d v="2017-06-26T00:00:00"/>
    <x v="5"/>
    <x v="2"/>
    <n v="1"/>
    <n v="249.43"/>
    <n v="249.43"/>
    <n v="1"/>
    <n v="1"/>
    <n v="9"/>
    <n v="0"/>
    <n v="5"/>
    <x v="45"/>
    <x v="0"/>
  </r>
  <r>
    <d v="2017-06-26T00:00:00"/>
    <x v="5"/>
    <x v="3"/>
    <n v="24"/>
    <n v="3462.63"/>
    <n v="144.28"/>
    <n v="23"/>
    <n v="24"/>
    <n v="15.8"/>
    <n v="0.16"/>
    <n v="4.1500000000000004"/>
    <x v="24"/>
    <x v="0"/>
  </r>
  <r>
    <d v="2017-06-26T00:00:00"/>
    <x v="14"/>
    <x v="4"/>
    <n v="1"/>
    <n v="1003.42"/>
    <n v="1003.42"/>
    <n v="1"/>
    <n v="1"/>
    <n v="20"/>
    <n v="0"/>
    <n v="4"/>
    <x v="263"/>
    <x v="0"/>
  </r>
  <r>
    <d v="2017-06-26T00:00:00"/>
    <x v="11"/>
    <x v="6"/>
    <n v="1"/>
    <n v="84.05"/>
    <n v="84.05"/>
    <n v="1"/>
    <n v="1"/>
    <n v="20"/>
    <n v="0"/>
    <n v="5"/>
    <x v="191"/>
    <x v="0"/>
  </r>
  <r>
    <d v="2017-06-26T00:00:00"/>
    <x v="0"/>
    <x v="25"/>
    <n v="1"/>
    <n v="83.14"/>
    <n v="83.14"/>
    <n v="1"/>
    <n v="1"/>
    <n v="20"/>
    <n v="0"/>
    <n v="1"/>
    <x v="108"/>
    <x v="0"/>
  </r>
  <r>
    <d v="2017-06-26T00:00:00"/>
    <x v="0"/>
    <x v="4"/>
    <n v="1"/>
    <n v="141.54"/>
    <n v="141.54"/>
    <n v="0"/>
    <n v="1"/>
    <m/>
    <m/>
    <n v="1"/>
    <x v="25"/>
    <x v="0"/>
  </r>
  <r>
    <d v="2017-06-26T00:00:00"/>
    <x v="0"/>
    <x v="9"/>
    <n v="1"/>
    <n v="642.02"/>
    <n v="642.02"/>
    <n v="1"/>
    <n v="1"/>
    <n v="23"/>
    <n v="0"/>
    <n v="5"/>
    <x v="26"/>
    <x v="0"/>
  </r>
  <r>
    <d v="2017-06-26T00:00:00"/>
    <x v="0"/>
    <x v="0"/>
    <n v="6"/>
    <n v="923.05"/>
    <n v="153.84"/>
    <n v="6"/>
    <n v="6"/>
    <n v="13.83"/>
    <n v="0"/>
    <n v="4.33"/>
    <x v="0"/>
    <x v="0"/>
  </r>
  <r>
    <d v="2017-06-26T00:00:00"/>
    <x v="0"/>
    <x v="18"/>
    <n v="1"/>
    <n v="1293.27"/>
    <n v="1293.27"/>
    <n v="1"/>
    <n v="1"/>
    <n v="17"/>
    <n v="0"/>
    <n v="1"/>
    <x v="141"/>
    <x v="0"/>
  </r>
  <r>
    <d v="2017-06-26T00:00:00"/>
    <x v="0"/>
    <x v="10"/>
    <n v="1"/>
    <n v="76.180000000000007"/>
    <n v="76.180000000000007"/>
    <n v="0"/>
    <n v="1"/>
    <m/>
    <m/>
    <n v="1"/>
    <x v="27"/>
    <x v="0"/>
  </r>
  <r>
    <d v="2017-06-26T00:00:00"/>
    <x v="0"/>
    <x v="1"/>
    <n v="8"/>
    <n v="1535.69"/>
    <n v="191.96"/>
    <n v="8"/>
    <n v="8"/>
    <n v="8.25"/>
    <n v="0"/>
    <n v="4.5"/>
    <x v="1"/>
    <x v="1"/>
  </r>
  <r>
    <d v="2017-06-26T00:00:00"/>
    <x v="0"/>
    <x v="6"/>
    <n v="4"/>
    <n v="361.92"/>
    <n v="90.48"/>
    <n v="4"/>
    <n v="4"/>
    <n v="11.75"/>
    <n v="0"/>
    <n v="4"/>
    <x v="28"/>
    <x v="0"/>
  </r>
  <r>
    <d v="2017-06-26T00:00:00"/>
    <x v="0"/>
    <x v="7"/>
    <n v="1"/>
    <n v="87.44"/>
    <n v="87.44"/>
    <n v="1"/>
    <n v="1"/>
    <n v="41"/>
    <n v="1"/>
    <n v="1"/>
    <x v="193"/>
    <x v="0"/>
  </r>
  <r>
    <d v="2017-06-26T00:00:00"/>
    <x v="0"/>
    <x v="12"/>
    <n v="1"/>
    <n v="360.66"/>
    <n v="360.66"/>
    <n v="1"/>
    <n v="1"/>
    <n v="9"/>
    <n v="0"/>
    <n v="4"/>
    <x v="49"/>
    <x v="0"/>
  </r>
  <r>
    <d v="2017-06-26T00:00:00"/>
    <x v="0"/>
    <x v="2"/>
    <n v="2"/>
    <n v="353.19"/>
    <n v="176.6"/>
    <n v="2"/>
    <n v="2"/>
    <n v="9"/>
    <n v="0"/>
    <n v="5"/>
    <x v="2"/>
    <x v="0"/>
  </r>
  <r>
    <d v="2017-06-26T00:00:00"/>
    <x v="0"/>
    <x v="3"/>
    <n v="16"/>
    <n v="2931.44"/>
    <n v="183.22"/>
    <n v="16"/>
    <n v="16"/>
    <n v="11.05"/>
    <n v="0"/>
    <n v="4.37"/>
    <x v="3"/>
    <x v="0"/>
  </r>
  <r>
    <d v="2017-06-26T00:00:00"/>
    <x v="1"/>
    <x v="11"/>
    <n v="1"/>
    <n v="389.99"/>
    <n v="389.99"/>
    <n v="1"/>
    <n v="1"/>
    <n v="18"/>
    <n v="0"/>
    <n v="5"/>
    <x v="182"/>
    <x v="0"/>
  </r>
  <r>
    <d v="2017-06-26T00:00:00"/>
    <x v="1"/>
    <x v="9"/>
    <n v="1"/>
    <n v="173.28"/>
    <n v="173.28"/>
    <n v="1"/>
    <n v="1"/>
    <n v="13"/>
    <n v="0"/>
    <n v="5"/>
    <x v="29"/>
    <x v="0"/>
  </r>
  <r>
    <d v="2017-06-26T00:00:00"/>
    <x v="1"/>
    <x v="8"/>
    <n v="1"/>
    <n v="134.94"/>
    <n v="134.94"/>
    <n v="1"/>
    <n v="1"/>
    <n v="13"/>
    <n v="0"/>
    <n v="5"/>
    <x v="50"/>
    <x v="0"/>
  </r>
  <r>
    <d v="2017-06-26T00:00:00"/>
    <x v="1"/>
    <x v="0"/>
    <n v="2"/>
    <n v="211.38"/>
    <n v="105.69"/>
    <n v="2"/>
    <n v="2"/>
    <n v="12"/>
    <n v="0"/>
    <n v="3"/>
    <x v="4"/>
    <x v="0"/>
  </r>
  <r>
    <d v="2017-06-26T00:00:00"/>
    <x v="1"/>
    <x v="15"/>
    <n v="1"/>
    <n v="336.6"/>
    <n v="336.6"/>
    <n v="1"/>
    <n v="1"/>
    <n v="11"/>
    <n v="0"/>
    <n v="5"/>
    <x v="111"/>
    <x v="0"/>
  </r>
  <r>
    <d v="2017-06-26T00:00:00"/>
    <x v="1"/>
    <x v="1"/>
    <n v="1"/>
    <n v="146.66"/>
    <n v="146.66"/>
    <n v="1"/>
    <n v="1"/>
    <n v="9"/>
    <n v="0"/>
    <n v="5"/>
    <x v="79"/>
    <x v="0"/>
  </r>
  <r>
    <d v="2017-06-26T00:00:00"/>
    <x v="1"/>
    <x v="6"/>
    <n v="5"/>
    <n v="1215.99"/>
    <n v="243.2"/>
    <n v="5"/>
    <n v="5"/>
    <n v="5"/>
    <n v="0"/>
    <n v="4.2"/>
    <x v="51"/>
    <x v="1"/>
  </r>
  <r>
    <d v="2017-06-26T00:00:00"/>
    <x v="1"/>
    <x v="12"/>
    <n v="4"/>
    <n v="700.54"/>
    <n v="175.14"/>
    <n v="4"/>
    <n v="4"/>
    <n v="9.25"/>
    <n v="0"/>
    <n v="3"/>
    <x v="52"/>
    <x v="0"/>
  </r>
  <r>
    <d v="2017-06-26T00:00:00"/>
    <x v="1"/>
    <x v="3"/>
    <n v="5"/>
    <n v="329.88"/>
    <n v="65.98"/>
    <n v="5"/>
    <n v="5"/>
    <n v="9"/>
    <n v="0"/>
    <n v="5"/>
    <x v="53"/>
    <x v="0"/>
  </r>
  <r>
    <d v="2017-06-26T00:00:00"/>
    <x v="16"/>
    <x v="1"/>
    <n v="1"/>
    <n v="280.27"/>
    <n v="280.27"/>
    <n v="1"/>
    <n v="1"/>
    <n v="14"/>
    <n v="0"/>
    <n v="3"/>
    <x v="264"/>
    <x v="0"/>
  </r>
  <r>
    <d v="2017-06-26T00:00:00"/>
    <x v="16"/>
    <x v="3"/>
    <n v="1"/>
    <n v="112.34"/>
    <n v="112.34"/>
    <n v="1"/>
    <n v="1"/>
    <n v="22"/>
    <n v="0"/>
    <n v="5"/>
    <x v="265"/>
    <x v="0"/>
  </r>
  <r>
    <d v="2017-06-26T00:00:00"/>
    <x v="6"/>
    <x v="11"/>
    <n v="1"/>
    <n v="661.76"/>
    <n v="661.76"/>
    <n v="1"/>
    <n v="1"/>
    <n v="14"/>
    <n v="0"/>
    <n v="3"/>
    <x v="114"/>
    <x v="0"/>
  </r>
  <r>
    <d v="2017-06-26T00:00:00"/>
    <x v="6"/>
    <x v="0"/>
    <n v="1"/>
    <n v="696.08"/>
    <n v="696.08"/>
    <n v="1"/>
    <n v="1"/>
    <n v="10"/>
    <n v="0"/>
    <n v="5"/>
    <x v="84"/>
    <x v="0"/>
  </r>
  <r>
    <d v="2017-06-26T00:00:00"/>
    <x v="6"/>
    <x v="14"/>
    <n v="1"/>
    <n v="172.03"/>
    <n v="172.03"/>
    <n v="1"/>
    <n v="1"/>
    <n v="23"/>
    <n v="0"/>
    <n v="5"/>
    <x v="156"/>
    <x v="0"/>
  </r>
  <r>
    <d v="2017-06-26T00:00:00"/>
    <x v="6"/>
    <x v="15"/>
    <n v="1"/>
    <n v="144.19999999999999"/>
    <n v="144.19999999999999"/>
    <n v="1"/>
    <n v="1"/>
    <n v="53"/>
    <n v="1"/>
    <n v="1"/>
    <x v="166"/>
    <x v="0"/>
  </r>
  <r>
    <d v="2017-06-26T00:00:00"/>
    <x v="6"/>
    <x v="1"/>
    <n v="1"/>
    <n v="1223.06"/>
    <n v="1223.06"/>
    <n v="1"/>
    <n v="1"/>
    <n v="8"/>
    <n v="0"/>
    <n v="5"/>
    <x v="116"/>
    <x v="0"/>
  </r>
  <r>
    <d v="2017-06-26T00:00:00"/>
    <x v="6"/>
    <x v="6"/>
    <n v="1"/>
    <n v="630.99"/>
    <n v="630.99"/>
    <n v="0"/>
    <n v="1"/>
    <m/>
    <m/>
    <n v="3"/>
    <x v="117"/>
    <x v="0"/>
  </r>
  <r>
    <d v="2017-06-26T00:00:00"/>
    <x v="6"/>
    <x v="12"/>
    <n v="1"/>
    <n v="89.67"/>
    <n v="89.67"/>
    <n v="1"/>
    <n v="1"/>
    <n v="2"/>
    <n v="0"/>
    <n v="5"/>
    <x v="118"/>
    <x v="1"/>
  </r>
  <r>
    <d v="2017-06-26T00:00:00"/>
    <x v="6"/>
    <x v="2"/>
    <n v="1"/>
    <n v="76.66"/>
    <n v="76.66"/>
    <n v="1"/>
    <n v="1"/>
    <n v="7"/>
    <n v="0"/>
    <n v="5"/>
    <x v="30"/>
    <x v="0"/>
  </r>
  <r>
    <d v="2017-06-26T00:00:00"/>
    <x v="6"/>
    <x v="3"/>
    <n v="7"/>
    <n v="1163.56"/>
    <n v="166.22"/>
    <n v="6"/>
    <n v="7"/>
    <n v="9.1300000000000008"/>
    <n v="0"/>
    <n v="4.1100000000000003"/>
    <x v="54"/>
    <x v="0"/>
  </r>
  <r>
    <d v="2017-06-26T00:00:00"/>
    <x v="7"/>
    <x v="4"/>
    <n v="1"/>
    <n v="43.14"/>
    <n v="43.14"/>
    <n v="1"/>
    <n v="1"/>
    <n v="20"/>
    <n v="0"/>
    <n v="2"/>
    <x v="87"/>
    <x v="0"/>
  </r>
  <r>
    <d v="2017-06-26T00:00:00"/>
    <x v="7"/>
    <x v="9"/>
    <n v="1"/>
    <n v="57.62"/>
    <n v="57.62"/>
    <n v="1"/>
    <n v="1"/>
    <n v="25"/>
    <n v="0"/>
    <n v="4"/>
    <x v="146"/>
    <x v="0"/>
  </r>
  <r>
    <d v="2017-06-26T00:00:00"/>
    <x v="7"/>
    <x v="0"/>
    <n v="3"/>
    <n v="423.33"/>
    <n v="141.11000000000001"/>
    <n v="3"/>
    <n v="3"/>
    <n v="19.670000000000002"/>
    <n v="0"/>
    <n v="3.67"/>
    <x v="31"/>
    <x v="0"/>
  </r>
  <r>
    <d v="2017-06-26T00:00:00"/>
    <x v="7"/>
    <x v="1"/>
    <n v="1"/>
    <n v="156.33000000000001"/>
    <n v="156.33000000000001"/>
    <n v="1"/>
    <n v="1"/>
    <n v="8"/>
    <n v="0"/>
    <n v="5"/>
    <x v="120"/>
    <x v="0"/>
  </r>
  <r>
    <d v="2017-06-26T00:00:00"/>
    <x v="7"/>
    <x v="6"/>
    <n v="2"/>
    <n v="126.52"/>
    <n v="63.26"/>
    <n v="2"/>
    <n v="2"/>
    <n v="18"/>
    <n v="0"/>
    <n v="4"/>
    <x v="56"/>
    <x v="0"/>
  </r>
  <r>
    <d v="2017-06-26T00:00:00"/>
    <x v="7"/>
    <x v="12"/>
    <n v="6"/>
    <n v="639.04999999999995"/>
    <n v="106.51"/>
    <n v="6"/>
    <n v="6"/>
    <n v="13"/>
    <n v="0"/>
    <n v="4.17"/>
    <x v="121"/>
    <x v="0"/>
  </r>
  <r>
    <d v="2017-06-26T00:00:00"/>
    <x v="7"/>
    <x v="2"/>
    <n v="2"/>
    <n v="133.91999999999999"/>
    <n v="66.959999999999994"/>
    <n v="2"/>
    <n v="2"/>
    <n v="6.5"/>
    <n v="0"/>
    <n v="5"/>
    <x v="32"/>
    <x v="1"/>
  </r>
  <r>
    <d v="2017-06-26T00:00:00"/>
    <x v="7"/>
    <x v="13"/>
    <n v="1"/>
    <n v="146.76"/>
    <n v="146.76"/>
    <n v="1"/>
    <n v="1"/>
    <n v="28"/>
    <n v="0"/>
    <n v="5"/>
    <x v="147"/>
    <x v="0"/>
  </r>
  <r>
    <d v="2017-06-26T00:00:00"/>
    <x v="7"/>
    <x v="3"/>
    <n v="17"/>
    <n v="2164.86"/>
    <n v="127.34"/>
    <n v="17"/>
    <n v="17"/>
    <n v="10.94"/>
    <n v="0"/>
    <n v="4.72"/>
    <x v="33"/>
    <x v="0"/>
  </r>
  <r>
    <d v="2017-06-26T00:00:00"/>
    <x v="2"/>
    <x v="23"/>
    <n v="3"/>
    <n v="344.22"/>
    <n v="114.74"/>
    <n v="3"/>
    <n v="3"/>
    <n v="30.67"/>
    <n v="0.33329999999999999"/>
    <n v="3.33"/>
    <x v="92"/>
    <x v="0"/>
  </r>
  <r>
    <d v="2017-06-26T00:00:00"/>
    <x v="2"/>
    <x v="4"/>
    <n v="16"/>
    <n v="3216.53"/>
    <n v="201.03"/>
    <n v="16"/>
    <n v="16"/>
    <n v="14.89"/>
    <n v="0"/>
    <n v="4.22"/>
    <x v="5"/>
    <x v="0"/>
  </r>
  <r>
    <d v="2017-06-26T00:00:00"/>
    <x v="2"/>
    <x v="11"/>
    <n v="7"/>
    <n v="958.99"/>
    <n v="137"/>
    <n v="7"/>
    <n v="7"/>
    <n v="18.43"/>
    <n v="0"/>
    <n v="4.57"/>
    <x v="34"/>
    <x v="0"/>
  </r>
  <r>
    <d v="2017-06-26T00:00:00"/>
    <x v="2"/>
    <x v="9"/>
    <n v="7"/>
    <n v="452.1"/>
    <n v="64.59"/>
    <n v="7"/>
    <n v="7"/>
    <n v="14.57"/>
    <n v="0"/>
    <n v="4"/>
    <x v="35"/>
    <x v="0"/>
  </r>
  <r>
    <d v="2017-06-26T00:00:00"/>
    <x v="2"/>
    <x v="5"/>
    <n v="12"/>
    <n v="1700.2"/>
    <n v="141.68"/>
    <n v="12"/>
    <n v="12"/>
    <n v="16"/>
    <n v="0"/>
    <n v="4.6399999999999997"/>
    <x v="6"/>
    <x v="0"/>
  </r>
  <r>
    <d v="2017-06-26T00:00:00"/>
    <x v="2"/>
    <x v="8"/>
    <n v="12"/>
    <n v="1222.1600000000001"/>
    <n v="101.85"/>
    <n v="12"/>
    <n v="12"/>
    <n v="12.21"/>
    <n v="0"/>
    <n v="4.21"/>
    <x v="58"/>
    <x v="0"/>
  </r>
  <r>
    <d v="2017-06-26T00:00:00"/>
    <x v="2"/>
    <x v="17"/>
    <n v="1"/>
    <n v="185.57"/>
    <n v="185.57"/>
    <n v="1"/>
    <n v="1"/>
    <n v="9"/>
    <n v="0"/>
    <n v="5"/>
    <x v="59"/>
    <x v="0"/>
  </r>
  <r>
    <d v="2017-06-26T00:00:00"/>
    <x v="2"/>
    <x v="0"/>
    <n v="65"/>
    <n v="8650.83"/>
    <n v="133.09"/>
    <n v="63"/>
    <n v="64"/>
    <n v="12.64"/>
    <n v="1.4500000000000001E-2"/>
    <n v="4.4000000000000004"/>
    <x v="7"/>
    <x v="0"/>
  </r>
  <r>
    <d v="2017-06-26T00:00:00"/>
    <x v="2"/>
    <x v="18"/>
    <n v="6"/>
    <n v="880.29"/>
    <n v="146.72"/>
    <n v="6"/>
    <n v="6"/>
    <n v="15.63"/>
    <n v="0"/>
    <n v="3.75"/>
    <x v="60"/>
    <x v="0"/>
  </r>
  <r>
    <d v="2017-06-26T00:00:00"/>
    <x v="2"/>
    <x v="19"/>
    <n v="3"/>
    <n v="409.43"/>
    <n v="136.47999999999999"/>
    <n v="3"/>
    <n v="3"/>
    <n v="12.67"/>
    <n v="0"/>
    <n v="5"/>
    <x v="61"/>
    <x v="0"/>
  </r>
  <r>
    <d v="2017-06-26T00:00:00"/>
    <x v="2"/>
    <x v="10"/>
    <n v="3"/>
    <n v="252.16"/>
    <n v="84.05"/>
    <n v="3"/>
    <n v="3"/>
    <n v="22.5"/>
    <n v="0.25"/>
    <n v="4.75"/>
    <x v="36"/>
    <x v="0"/>
  </r>
  <r>
    <d v="2017-06-26T00:00:00"/>
    <x v="2"/>
    <x v="14"/>
    <n v="6"/>
    <n v="1125.3900000000001"/>
    <n v="187.57"/>
    <n v="6"/>
    <n v="6"/>
    <n v="24.83"/>
    <n v="0.16669999999999999"/>
    <n v="4"/>
    <x v="124"/>
    <x v="0"/>
  </r>
  <r>
    <d v="2017-06-26T00:00:00"/>
    <x v="2"/>
    <x v="15"/>
    <n v="6"/>
    <n v="625.08000000000004"/>
    <n v="104.18"/>
    <n v="6"/>
    <n v="6"/>
    <n v="15.17"/>
    <n v="0"/>
    <n v="4.67"/>
    <x v="62"/>
    <x v="0"/>
  </r>
  <r>
    <d v="2017-06-26T00:00:00"/>
    <x v="2"/>
    <x v="20"/>
    <n v="2"/>
    <n v="846.48"/>
    <n v="423.24"/>
    <n v="2"/>
    <n v="2"/>
    <n v="13.33"/>
    <n v="0"/>
    <n v="3"/>
    <x v="63"/>
    <x v="0"/>
  </r>
  <r>
    <d v="2017-06-26T00:00:00"/>
    <x v="2"/>
    <x v="1"/>
    <n v="22"/>
    <n v="5530.92"/>
    <n v="251.41"/>
    <n v="22"/>
    <n v="22"/>
    <n v="9"/>
    <n v="0"/>
    <n v="4.3"/>
    <x v="8"/>
    <x v="0"/>
  </r>
  <r>
    <d v="2017-06-26T00:00:00"/>
    <x v="2"/>
    <x v="6"/>
    <n v="59"/>
    <n v="7235.24"/>
    <n v="122.63"/>
    <n v="58"/>
    <n v="59"/>
    <n v="11.48"/>
    <n v="0"/>
    <n v="4.29"/>
    <x v="9"/>
    <x v="0"/>
  </r>
  <r>
    <d v="2017-06-26T00:00:00"/>
    <x v="2"/>
    <x v="7"/>
    <n v="5"/>
    <n v="1037.27"/>
    <n v="207.45"/>
    <n v="5"/>
    <n v="5"/>
    <n v="42.17"/>
    <n v="0.16669999999999999"/>
    <n v="3.17"/>
    <x v="10"/>
    <x v="0"/>
  </r>
  <r>
    <d v="2017-06-26T00:00:00"/>
    <x v="2"/>
    <x v="22"/>
    <n v="1"/>
    <n v="124.42"/>
    <n v="124.42"/>
    <n v="1"/>
    <n v="1"/>
    <n v="22"/>
    <n v="0"/>
    <n v="5"/>
    <x v="93"/>
    <x v="0"/>
  </r>
  <r>
    <d v="2017-06-26T00:00:00"/>
    <x v="2"/>
    <x v="12"/>
    <n v="36"/>
    <n v="4880.84"/>
    <n v="135.58000000000001"/>
    <n v="36"/>
    <n v="36"/>
    <n v="11.17"/>
    <n v="0"/>
    <n v="4.3099999999999996"/>
    <x v="37"/>
    <x v="0"/>
  </r>
  <r>
    <d v="2017-06-26T00:00:00"/>
    <x v="2"/>
    <x v="2"/>
    <n v="18"/>
    <n v="2522.29"/>
    <n v="140.13"/>
    <n v="17"/>
    <n v="17"/>
    <n v="13"/>
    <n v="0"/>
    <n v="4"/>
    <x v="38"/>
    <x v="0"/>
  </r>
  <r>
    <d v="2017-06-26T00:00:00"/>
    <x v="2"/>
    <x v="13"/>
    <n v="2"/>
    <n v="354.64"/>
    <n v="177.32"/>
    <n v="2"/>
    <n v="2"/>
    <n v="16"/>
    <n v="0"/>
    <n v="5"/>
    <x v="39"/>
    <x v="0"/>
  </r>
  <r>
    <d v="2017-06-26T00:00:00"/>
    <x v="2"/>
    <x v="3"/>
    <n v="231"/>
    <n v="29913.86"/>
    <n v="129.5"/>
    <n v="228"/>
    <n v="228"/>
    <n v="7.32"/>
    <n v="3.2000000000000001E-2"/>
    <n v="4.2300000000000004"/>
    <x v="11"/>
    <x v="1"/>
  </r>
  <r>
    <d v="2017-06-26T00:00:00"/>
    <x v="2"/>
    <x v="21"/>
    <n v="2"/>
    <n v="2906.92"/>
    <n v="1453.46"/>
    <n v="2"/>
    <n v="2"/>
    <n v="12.5"/>
    <n v="0"/>
    <n v="5"/>
    <x v="160"/>
    <x v="0"/>
  </r>
  <r>
    <d v="2017-07-03T00:00:00"/>
    <x v="3"/>
    <x v="17"/>
    <n v="1"/>
    <n v="635.91"/>
    <n v="635.91"/>
    <n v="1"/>
    <n v="1"/>
    <n v="20"/>
    <n v="0"/>
    <n v="5"/>
    <x v="126"/>
    <x v="0"/>
  </r>
  <r>
    <d v="2017-07-03T00:00:00"/>
    <x v="4"/>
    <x v="4"/>
    <n v="1"/>
    <n v="234.95"/>
    <n v="234.95"/>
    <n v="1"/>
    <n v="1"/>
    <n v="10"/>
    <n v="0"/>
    <n v="4"/>
    <x v="186"/>
    <x v="0"/>
  </r>
  <r>
    <d v="2017-07-03T00:00:00"/>
    <x v="4"/>
    <x v="9"/>
    <n v="1"/>
    <n v="249.16"/>
    <n v="249.16"/>
    <n v="1"/>
    <n v="1"/>
    <n v="3"/>
    <n v="0"/>
    <n v="5"/>
    <x v="168"/>
    <x v="1"/>
  </r>
  <r>
    <d v="2017-07-03T00:00:00"/>
    <x v="4"/>
    <x v="20"/>
    <n v="1"/>
    <n v="85.6"/>
    <n v="85.6"/>
    <n v="1"/>
    <n v="1"/>
    <n v="18"/>
    <n v="0"/>
    <n v="4"/>
    <x v="266"/>
    <x v="0"/>
  </r>
  <r>
    <d v="2017-07-03T00:00:00"/>
    <x v="4"/>
    <x v="6"/>
    <n v="2"/>
    <n v="163.47999999999999"/>
    <n v="81.739999999999995"/>
    <n v="2"/>
    <n v="2"/>
    <n v="9"/>
    <n v="0"/>
    <n v="4.5"/>
    <x v="17"/>
    <x v="0"/>
  </r>
  <r>
    <d v="2017-07-03T00:00:00"/>
    <x v="4"/>
    <x v="3"/>
    <n v="4"/>
    <n v="403.33"/>
    <n v="100.83"/>
    <n v="4"/>
    <n v="4"/>
    <n v="10.75"/>
    <n v="0"/>
    <n v="4.5"/>
    <x v="18"/>
    <x v="0"/>
  </r>
  <r>
    <d v="2017-07-03T00:00:00"/>
    <x v="8"/>
    <x v="19"/>
    <n v="1"/>
    <n v="327.82"/>
    <n v="327.82"/>
    <n v="1"/>
    <n v="1"/>
    <n v="15"/>
    <n v="0"/>
    <n v="5"/>
    <x v="100"/>
    <x v="0"/>
  </r>
  <r>
    <d v="2017-07-03T00:00:00"/>
    <x v="8"/>
    <x v="1"/>
    <n v="1"/>
    <n v="156.91999999999999"/>
    <n v="156.91999999999999"/>
    <n v="1"/>
    <n v="1"/>
    <n v="8"/>
    <n v="0"/>
    <n v="5"/>
    <x v="218"/>
    <x v="0"/>
  </r>
  <r>
    <d v="2017-07-03T00:00:00"/>
    <x v="8"/>
    <x v="6"/>
    <n v="2"/>
    <n v="275.13"/>
    <n v="137.57"/>
    <n v="2"/>
    <n v="2"/>
    <n v="17"/>
    <n v="0.5"/>
    <n v="4.5"/>
    <x v="134"/>
    <x v="0"/>
  </r>
  <r>
    <d v="2017-07-03T00:00:00"/>
    <x v="8"/>
    <x v="3"/>
    <n v="2"/>
    <n v="380.76"/>
    <n v="190.38"/>
    <n v="2"/>
    <n v="2"/>
    <n v="7"/>
    <n v="0"/>
    <n v="3"/>
    <x v="67"/>
    <x v="0"/>
  </r>
  <r>
    <d v="2017-07-03T00:00:00"/>
    <x v="13"/>
    <x v="4"/>
    <n v="1"/>
    <n v="94.12"/>
    <n v="94.12"/>
    <n v="1"/>
    <n v="1"/>
    <n v="12"/>
    <n v="0"/>
    <n v="5"/>
    <x v="213"/>
    <x v="0"/>
  </r>
  <r>
    <d v="2017-07-03T00:00:00"/>
    <x v="13"/>
    <x v="11"/>
    <n v="1"/>
    <n v="196.35"/>
    <n v="196.35"/>
    <n v="1"/>
    <n v="1"/>
    <n v="12"/>
    <n v="0"/>
    <n v="5"/>
    <x v="232"/>
    <x v="0"/>
  </r>
  <r>
    <d v="2017-07-03T00:00:00"/>
    <x v="13"/>
    <x v="17"/>
    <n v="1"/>
    <n v="196.35"/>
    <n v="196.35"/>
    <n v="1"/>
    <n v="1"/>
    <n v="27"/>
    <n v="0"/>
    <n v="3"/>
    <x v="235"/>
    <x v="0"/>
  </r>
  <r>
    <d v="2017-07-03T00:00:00"/>
    <x v="13"/>
    <x v="10"/>
    <n v="1"/>
    <n v="101.77"/>
    <n v="101.77"/>
    <n v="1"/>
    <n v="1"/>
    <n v="15"/>
    <n v="0"/>
    <n v="4"/>
    <x v="188"/>
    <x v="0"/>
  </r>
  <r>
    <d v="2017-07-03T00:00:00"/>
    <x v="13"/>
    <x v="1"/>
    <n v="1"/>
    <n v="264.66000000000003"/>
    <n v="264.66000000000003"/>
    <n v="1"/>
    <n v="1"/>
    <n v="14"/>
    <n v="0"/>
    <n v="5"/>
    <x v="101"/>
    <x v="0"/>
  </r>
  <r>
    <d v="2017-07-03T00:00:00"/>
    <x v="13"/>
    <x v="6"/>
    <n v="1"/>
    <n v="92.99"/>
    <n v="92.99"/>
    <n v="1"/>
    <n v="0"/>
    <n v="21"/>
    <n v="0"/>
    <m/>
    <x v="199"/>
    <x v="0"/>
  </r>
  <r>
    <d v="2017-07-03T00:00:00"/>
    <x v="5"/>
    <x v="16"/>
    <n v="1"/>
    <n v="361.27"/>
    <n v="361.27"/>
    <n v="1"/>
    <n v="1"/>
    <n v="25"/>
    <n v="0"/>
    <n v="5"/>
    <x v="136"/>
    <x v="0"/>
  </r>
  <r>
    <d v="2017-07-03T00:00:00"/>
    <x v="5"/>
    <x v="23"/>
    <n v="2"/>
    <n v="219.25"/>
    <n v="109.63"/>
    <n v="2"/>
    <n v="2"/>
    <n v="30"/>
    <n v="0.5"/>
    <n v="3"/>
    <x v="137"/>
    <x v="0"/>
  </r>
  <r>
    <d v="2017-07-03T00:00:00"/>
    <x v="5"/>
    <x v="4"/>
    <n v="4"/>
    <n v="888.31"/>
    <n v="222.08"/>
    <n v="4"/>
    <n v="4"/>
    <n v="17.57"/>
    <n v="0"/>
    <n v="4.8600000000000003"/>
    <x v="41"/>
    <x v="0"/>
  </r>
  <r>
    <d v="2017-07-03T00:00:00"/>
    <x v="5"/>
    <x v="9"/>
    <n v="3"/>
    <n v="265.64"/>
    <n v="88.55"/>
    <n v="3"/>
    <n v="3"/>
    <n v="11"/>
    <n v="0"/>
    <n v="4"/>
    <x v="19"/>
    <x v="0"/>
  </r>
  <r>
    <d v="2017-07-03T00:00:00"/>
    <x v="5"/>
    <x v="5"/>
    <n v="1"/>
    <n v="76.88"/>
    <n v="76.88"/>
    <n v="1"/>
    <n v="1"/>
    <n v="13"/>
    <n v="0"/>
    <n v="5"/>
    <x v="42"/>
    <x v="0"/>
  </r>
  <r>
    <d v="2017-07-03T00:00:00"/>
    <x v="5"/>
    <x v="8"/>
    <n v="3"/>
    <n v="413.01"/>
    <n v="137.66999999999999"/>
    <n v="3"/>
    <n v="3"/>
    <n v="10.5"/>
    <n v="0"/>
    <n v="5"/>
    <x v="20"/>
    <x v="0"/>
  </r>
  <r>
    <d v="2017-07-03T00:00:00"/>
    <x v="5"/>
    <x v="0"/>
    <n v="9"/>
    <n v="1558.01"/>
    <n v="173.11"/>
    <n v="9"/>
    <n v="9"/>
    <n v="8.6"/>
    <n v="0"/>
    <n v="4.5"/>
    <x v="21"/>
    <x v="1"/>
  </r>
  <r>
    <d v="2017-07-03T00:00:00"/>
    <x v="5"/>
    <x v="15"/>
    <n v="1"/>
    <n v="53.05"/>
    <n v="53.05"/>
    <n v="1"/>
    <n v="1"/>
    <n v="5"/>
    <n v="0"/>
    <n v="5"/>
    <x v="102"/>
    <x v="0"/>
  </r>
  <r>
    <d v="2017-07-03T00:00:00"/>
    <x v="5"/>
    <x v="1"/>
    <n v="1"/>
    <n v="157.32"/>
    <n v="157.32"/>
    <n v="1"/>
    <n v="1"/>
    <n v="15"/>
    <n v="0"/>
    <n v="4"/>
    <x v="22"/>
    <x v="0"/>
  </r>
  <r>
    <d v="2017-07-03T00:00:00"/>
    <x v="5"/>
    <x v="6"/>
    <n v="16"/>
    <n v="2498.1999999999998"/>
    <n v="156.13999999999999"/>
    <n v="16"/>
    <n v="16"/>
    <n v="15.56"/>
    <n v="5.5599999999999997E-2"/>
    <n v="3.61"/>
    <x v="23"/>
    <x v="0"/>
  </r>
  <r>
    <d v="2017-07-03T00:00:00"/>
    <x v="5"/>
    <x v="12"/>
    <n v="2"/>
    <n v="495.38"/>
    <n v="247.69"/>
    <n v="2"/>
    <n v="2"/>
    <n v="19.670000000000002"/>
    <n v="0"/>
    <n v="2"/>
    <x v="44"/>
    <x v="0"/>
  </r>
  <r>
    <d v="2017-07-03T00:00:00"/>
    <x v="5"/>
    <x v="2"/>
    <n v="5"/>
    <n v="435.43"/>
    <n v="87.09"/>
    <n v="5"/>
    <n v="5"/>
    <n v="13.83"/>
    <n v="0"/>
    <n v="3.83"/>
    <x v="45"/>
    <x v="0"/>
  </r>
  <r>
    <d v="2017-07-03T00:00:00"/>
    <x v="5"/>
    <x v="3"/>
    <n v="18"/>
    <n v="2091.7199999999998"/>
    <n v="116.21"/>
    <n v="18"/>
    <n v="18"/>
    <n v="12.37"/>
    <n v="0"/>
    <n v="4.42"/>
    <x v="24"/>
    <x v="0"/>
  </r>
  <r>
    <d v="2017-07-03T00:00:00"/>
    <x v="11"/>
    <x v="12"/>
    <n v="1"/>
    <n v="90.81"/>
    <n v="90.81"/>
    <n v="1"/>
    <n v="1"/>
    <n v="12"/>
    <n v="0"/>
    <n v="5"/>
    <x v="71"/>
    <x v="0"/>
  </r>
  <r>
    <d v="2017-07-03T00:00:00"/>
    <x v="0"/>
    <x v="4"/>
    <n v="1"/>
    <n v="161.19"/>
    <n v="161.19"/>
    <n v="1"/>
    <n v="1"/>
    <n v="16"/>
    <n v="0"/>
    <n v="4"/>
    <x v="25"/>
    <x v="0"/>
  </r>
  <r>
    <d v="2017-07-03T00:00:00"/>
    <x v="0"/>
    <x v="9"/>
    <n v="1"/>
    <n v="72.56"/>
    <n v="72.56"/>
    <n v="1"/>
    <n v="1"/>
    <n v="17"/>
    <n v="0"/>
    <n v="5"/>
    <x v="26"/>
    <x v="0"/>
  </r>
  <r>
    <d v="2017-07-03T00:00:00"/>
    <x v="0"/>
    <x v="5"/>
    <n v="3"/>
    <n v="739.66"/>
    <n v="246.55"/>
    <n v="3"/>
    <n v="3"/>
    <n v="8.4"/>
    <n v="0"/>
    <n v="4.8"/>
    <x v="46"/>
    <x v="0"/>
  </r>
  <r>
    <d v="2017-07-03T00:00:00"/>
    <x v="0"/>
    <x v="8"/>
    <n v="1"/>
    <n v="94.12"/>
    <n v="94.12"/>
    <n v="1"/>
    <n v="1"/>
    <n v="11"/>
    <n v="0"/>
    <n v="5"/>
    <x v="47"/>
    <x v="0"/>
  </r>
  <r>
    <d v="2017-07-03T00:00:00"/>
    <x v="0"/>
    <x v="17"/>
    <n v="1"/>
    <n v="142.41999999999999"/>
    <n v="142.41999999999999"/>
    <n v="1"/>
    <n v="1"/>
    <n v="20"/>
    <n v="0"/>
    <n v="4"/>
    <x v="192"/>
    <x v="0"/>
  </r>
  <r>
    <d v="2017-07-03T00:00:00"/>
    <x v="0"/>
    <x v="0"/>
    <n v="3"/>
    <n v="367.34"/>
    <n v="122.45"/>
    <n v="3"/>
    <n v="3"/>
    <n v="10.33"/>
    <n v="0"/>
    <n v="4.67"/>
    <x v="0"/>
    <x v="0"/>
  </r>
  <r>
    <d v="2017-07-03T00:00:00"/>
    <x v="0"/>
    <x v="19"/>
    <n v="1"/>
    <n v="770.46"/>
    <n v="770.46"/>
    <n v="1"/>
    <n v="1"/>
    <n v="13"/>
    <n v="0"/>
    <n v="5"/>
    <x v="73"/>
    <x v="0"/>
  </r>
  <r>
    <d v="2017-07-03T00:00:00"/>
    <x v="0"/>
    <x v="14"/>
    <n v="1"/>
    <n v="321.98"/>
    <n v="321.98"/>
    <n v="1"/>
    <n v="1"/>
    <n v="17"/>
    <n v="0"/>
    <n v="5"/>
    <x v="110"/>
    <x v="0"/>
  </r>
  <r>
    <d v="2017-07-03T00:00:00"/>
    <x v="0"/>
    <x v="1"/>
    <n v="3"/>
    <n v="172.21"/>
    <n v="57.4"/>
    <n v="3"/>
    <n v="3"/>
    <n v="9.33"/>
    <n v="0"/>
    <n v="4.33"/>
    <x v="1"/>
    <x v="1"/>
  </r>
  <r>
    <d v="2017-07-03T00:00:00"/>
    <x v="0"/>
    <x v="6"/>
    <n v="8"/>
    <n v="1690.01"/>
    <n v="211.25"/>
    <n v="8"/>
    <n v="8"/>
    <n v="17.38"/>
    <n v="0.125"/>
    <n v="4.13"/>
    <x v="28"/>
    <x v="0"/>
  </r>
  <r>
    <d v="2017-07-03T00:00:00"/>
    <x v="0"/>
    <x v="12"/>
    <n v="6"/>
    <n v="863.63"/>
    <n v="143.94"/>
    <n v="6"/>
    <n v="6"/>
    <n v="9.83"/>
    <n v="0"/>
    <n v="4.5"/>
    <x v="49"/>
    <x v="0"/>
  </r>
  <r>
    <d v="2017-07-03T00:00:00"/>
    <x v="0"/>
    <x v="2"/>
    <n v="1"/>
    <n v="426.06"/>
    <n v="426.06"/>
    <n v="1"/>
    <n v="1"/>
    <n v="12"/>
    <n v="0"/>
    <n v="5"/>
    <x v="2"/>
    <x v="0"/>
  </r>
  <r>
    <d v="2017-07-03T00:00:00"/>
    <x v="0"/>
    <x v="3"/>
    <n v="24"/>
    <n v="3519.89"/>
    <n v="146.66"/>
    <n v="23"/>
    <n v="24"/>
    <n v="13.33"/>
    <n v="4.1700000000000001E-2"/>
    <n v="4.3600000000000003"/>
    <x v="3"/>
    <x v="0"/>
  </r>
  <r>
    <d v="2017-07-03T00:00:00"/>
    <x v="1"/>
    <x v="4"/>
    <n v="1"/>
    <n v="78.75"/>
    <n v="78.75"/>
    <n v="1"/>
    <n v="1"/>
    <n v="14"/>
    <n v="0"/>
    <n v="5"/>
    <x v="76"/>
    <x v="0"/>
  </r>
  <r>
    <d v="2017-07-03T00:00:00"/>
    <x v="1"/>
    <x v="11"/>
    <n v="1"/>
    <n v="89.84"/>
    <n v="89.84"/>
    <n v="1"/>
    <n v="1"/>
    <n v="17"/>
    <n v="0"/>
    <n v="4"/>
    <x v="182"/>
    <x v="0"/>
  </r>
  <r>
    <d v="2017-07-03T00:00:00"/>
    <x v="1"/>
    <x v="8"/>
    <n v="1"/>
    <n v="25.78"/>
    <n v="25.78"/>
    <n v="1"/>
    <n v="1"/>
    <n v="21"/>
    <n v="0"/>
    <n v="1"/>
    <x v="50"/>
    <x v="0"/>
  </r>
  <r>
    <d v="2017-07-03T00:00:00"/>
    <x v="1"/>
    <x v="17"/>
    <n v="1"/>
    <n v="285.45"/>
    <n v="285.45"/>
    <n v="1"/>
    <n v="1"/>
    <n v="30"/>
    <n v="0"/>
    <n v="4"/>
    <x v="77"/>
    <x v="0"/>
  </r>
  <r>
    <d v="2017-07-03T00:00:00"/>
    <x v="1"/>
    <x v="0"/>
    <n v="3"/>
    <n v="305.99"/>
    <n v="102"/>
    <n v="3"/>
    <n v="3"/>
    <n v="15.67"/>
    <n v="0"/>
    <n v="4.67"/>
    <x v="4"/>
    <x v="0"/>
  </r>
  <r>
    <d v="2017-07-03T00:00:00"/>
    <x v="1"/>
    <x v="1"/>
    <n v="2"/>
    <n v="540.51"/>
    <n v="270.26"/>
    <n v="2"/>
    <n v="2"/>
    <n v="11"/>
    <n v="0"/>
    <n v="5"/>
    <x v="79"/>
    <x v="0"/>
  </r>
  <r>
    <d v="2017-07-03T00:00:00"/>
    <x v="1"/>
    <x v="6"/>
    <n v="5"/>
    <n v="518.35"/>
    <n v="103.67"/>
    <n v="5"/>
    <n v="5"/>
    <n v="5"/>
    <n v="0"/>
    <n v="4"/>
    <x v="51"/>
    <x v="1"/>
  </r>
  <r>
    <d v="2017-07-03T00:00:00"/>
    <x v="1"/>
    <x v="3"/>
    <n v="7"/>
    <n v="1210.95"/>
    <n v="172.99"/>
    <n v="6"/>
    <n v="7"/>
    <n v="9.67"/>
    <n v="0"/>
    <n v="3.86"/>
    <x v="53"/>
    <x v="0"/>
  </r>
  <r>
    <d v="2017-07-03T00:00:00"/>
    <x v="6"/>
    <x v="25"/>
    <n v="1"/>
    <n v="447.09"/>
    <n v="447.09"/>
    <n v="1"/>
    <n v="1"/>
    <n v="13"/>
    <n v="0"/>
    <n v="4"/>
    <x v="211"/>
    <x v="0"/>
  </r>
  <r>
    <d v="2017-07-03T00:00:00"/>
    <x v="6"/>
    <x v="26"/>
    <n v="1"/>
    <n v="292.39"/>
    <n v="292.39"/>
    <n v="1"/>
    <n v="1"/>
    <n v="17"/>
    <n v="0"/>
    <n v="4"/>
    <x v="247"/>
    <x v="0"/>
  </r>
  <r>
    <d v="2017-07-03T00:00:00"/>
    <x v="6"/>
    <x v="11"/>
    <n v="1"/>
    <n v="126.28"/>
    <n v="126.28"/>
    <n v="1"/>
    <n v="1"/>
    <n v="12"/>
    <n v="0"/>
    <n v="5"/>
    <x v="114"/>
    <x v="0"/>
  </r>
  <r>
    <d v="2017-07-03T00:00:00"/>
    <x v="6"/>
    <x v="8"/>
    <n v="1"/>
    <n v="224.94"/>
    <n v="224.94"/>
    <n v="1"/>
    <n v="1"/>
    <n v="18"/>
    <n v="0"/>
    <n v="5"/>
    <x v="165"/>
    <x v="0"/>
  </r>
  <r>
    <d v="2017-07-03T00:00:00"/>
    <x v="6"/>
    <x v="0"/>
    <n v="1"/>
    <n v="697.09"/>
    <n v="697.09"/>
    <n v="1"/>
    <n v="1"/>
    <n v="18"/>
    <n v="0"/>
    <n v="5"/>
    <x v="84"/>
    <x v="0"/>
  </r>
  <r>
    <d v="2017-07-03T00:00:00"/>
    <x v="6"/>
    <x v="1"/>
    <n v="3"/>
    <n v="584.96"/>
    <n v="194.99"/>
    <n v="3"/>
    <n v="3"/>
    <n v="6.67"/>
    <n v="0"/>
    <n v="4.67"/>
    <x v="116"/>
    <x v="0"/>
  </r>
  <r>
    <d v="2017-07-03T00:00:00"/>
    <x v="6"/>
    <x v="6"/>
    <n v="3"/>
    <n v="525.54999999999995"/>
    <n v="175.18"/>
    <n v="3"/>
    <n v="3"/>
    <n v="9"/>
    <n v="0"/>
    <n v="4.67"/>
    <x v="117"/>
    <x v="0"/>
  </r>
  <r>
    <d v="2017-07-03T00:00:00"/>
    <x v="6"/>
    <x v="7"/>
    <n v="1"/>
    <n v="129.36000000000001"/>
    <n v="129.36000000000001"/>
    <n v="1"/>
    <n v="1"/>
    <n v="14"/>
    <n v="0"/>
    <n v="4"/>
    <x v="157"/>
    <x v="0"/>
  </r>
  <r>
    <d v="2017-07-03T00:00:00"/>
    <x v="6"/>
    <x v="12"/>
    <n v="4"/>
    <n v="376.95"/>
    <n v="94.24"/>
    <n v="4"/>
    <n v="4"/>
    <n v="7.25"/>
    <n v="0"/>
    <n v="4.75"/>
    <x v="118"/>
    <x v="1"/>
  </r>
  <r>
    <d v="2017-07-03T00:00:00"/>
    <x v="6"/>
    <x v="2"/>
    <n v="1"/>
    <n v="116.94"/>
    <n v="116.94"/>
    <n v="1"/>
    <n v="1"/>
    <n v="4"/>
    <n v="0"/>
    <n v="5"/>
    <x v="30"/>
    <x v="0"/>
  </r>
  <r>
    <d v="2017-07-03T00:00:00"/>
    <x v="6"/>
    <x v="3"/>
    <n v="6"/>
    <n v="1408.14"/>
    <n v="234.69"/>
    <n v="5"/>
    <n v="6"/>
    <n v="10"/>
    <n v="0"/>
    <n v="4"/>
    <x v="54"/>
    <x v="0"/>
  </r>
  <r>
    <d v="2017-07-03T00:00:00"/>
    <x v="7"/>
    <x v="9"/>
    <n v="2"/>
    <n v="212.32"/>
    <n v="106.16"/>
    <n v="2"/>
    <n v="2"/>
    <n v="9.5"/>
    <n v="0"/>
    <n v="4.75"/>
    <x v="146"/>
    <x v="0"/>
  </r>
  <r>
    <d v="2017-07-03T00:00:00"/>
    <x v="7"/>
    <x v="17"/>
    <n v="1"/>
    <n v="288.39"/>
    <n v="288.39"/>
    <n v="0"/>
    <n v="1"/>
    <m/>
    <m/>
    <n v="5"/>
    <x v="89"/>
    <x v="0"/>
  </r>
  <r>
    <d v="2017-07-03T00:00:00"/>
    <x v="7"/>
    <x v="0"/>
    <n v="2"/>
    <n v="763.72"/>
    <n v="381.86"/>
    <n v="2"/>
    <n v="2"/>
    <n v="8"/>
    <n v="0"/>
    <n v="5"/>
    <x v="31"/>
    <x v="0"/>
  </r>
  <r>
    <d v="2017-07-03T00:00:00"/>
    <x v="7"/>
    <x v="14"/>
    <n v="1"/>
    <n v="236.12"/>
    <n v="236.12"/>
    <n v="1"/>
    <n v="1"/>
    <n v="22"/>
    <n v="0"/>
    <n v="5"/>
    <x v="119"/>
    <x v="0"/>
  </r>
  <r>
    <d v="2017-07-03T00:00:00"/>
    <x v="7"/>
    <x v="1"/>
    <n v="2"/>
    <n v="221.64"/>
    <n v="110.82"/>
    <n v="2"/>
    <n v="2"/>
    <n v="12.5"/>
    <n v="0"/>
    <n v="5"/>
    <x v="120"/>
    <x v="0"/>
  </r>
  <r>
    <d v="2017-07-03T00:00:00"/>
    <x v="7"/>
    <x v="6"/>
    <n v="6"/>
    <n v="588.85"/>
    <n v="98.14"/>
    <n v="6"/>
    <n v="6"/>
    <n v="12.83"/>
    <n v="0"/>
    <n v="4.33"/>
    <x v="56"/>
    <x v="0"/>
  </r>
  <r>
    <d v="2017-07-03T00:00:00"/>
    <x v="7"/>
    <x v="12"/>
    <n v="1"/>
    <n v="562.25"/>
    <n v="562.25"/>
    <n v="1"/>
    <n v="1"/>
    <n v="14"/>
    <n v="0"/>
    <n v="5"/>
    <x v="121"/>
    <x v="0"/>
  </r>
  <r>
    <d v="2017-07-03T00:00:00"/>
    <x v="7"/>
    <x v="2"/>
    <n v="2"/>
    <n v="157.72999999999999"/>
    <n v="78.87"/>
    <n v="2"/>
    <n v="2"/>
    <n v="9"/>
    <n v="0"/>
    <n v="4"/>
    <x v="32"/>
    <x v="1"/>
  </r>
  <r>
    <d v="2017-07-03T00:00:00"/>
    <x v="7"/>
    <x v="3"/>
    <n v="21"/>
    <n v="2200.2399999999998"/>
    <n v="104.77"/>
    <n v="19"/>
    <n v="21"/>
    <n v="11.58"/>
    <n v="5.2600000000000001E-2"/>
    <n v="4.05"/>
    <x v="33"/>
    <x v="0"/>
  </r>
  <r>
    <d v="2017-07-03T00:00:00"/>
    <x v="2"/>
    <x v="4"/>
    <n v="20"/>
    <n v="2482.12"/>
    <n v="124.11"/>
    <n v="16"/>
    <n v="19"/>
    <n v="18.809999999999999"/>
    <n v="6.25E-2"/>
    <n v="3.68"/>
    <x v="5"/>
    <x v="0"/>
  </r>
  <r>
    <d v="2017-07-03T00:00:00"/>
    <x v="2"/>
    <x v="11"/>
    <n v="6"/>
    <n v="1693.46"/>
    <n v="282.24"/>
    <n v="6"/>
    <n v="6"/>
    <n v="21.43"/>
    <n v="0"/>
    <n v="3.86"/>
    <x v="34"/>
    <x v="0"/>
  </r>
  <r>
    <d v="2017-07-03T00:00:00"/>
    <x v="2"/>
    <x v="9"/>
    <n v="12"/>
    <n v="1853.5"/>
    <n v="154.46"/>
    <n v="12"/>
    <n v="12"/>
    <n v="13.53"/>
    <n v="0"/>
    <n v="4.33"/>
    <x v="35"/>
    <x v="0"/>
  </r>
  <r>
    <d v="2017-07-03T00:00:00"/>
    <x v="2"/>
    <x v="5"/>
    <n v="7"/>
    <n v="632.16"/>
    <n v="90.31"/>
    <n v="6"/>
    <n v="7"/>
    <n v="18.29"/>
    <n v="0.1429"/>
    <n v="3"/>
    <x v="6"/>
    <x v="0"/>
  </r>
  <r>
    <d v="2017-07-03T00:00:00"/>
    <x v="2"/>
    <x v="8"/>
    <n v="11"/>
    <n v="1500.01"/>
    <n v="136.36000000000001"/>
    <n v="11"/>
    <n v="11"/>
    <n v="12.73"/>
    <n v="0"/>
    <n v="4.3600000000000003"/>
    <x v="58"/>
    <x v="0"/>
  </r>
  <r>
    <d v="2017-07-03T00:00:00"/>
    <x v="2"/>
    <x v="17"/>
    <n v="9"/>
    <n v="1322.77"/>
    <n v="146.97"/>
    <n v="9"/>
    <n v="9"/>
    <n v="19.899999999999999"/>
    <n v="0"/>
    <n v="4.2"/>
    <x v="59"/>
    <x v="0"/>
  </r>
  <r>
    <d v="2017-07-03T00:00:00"/>
    <x v="2"/>
    <x v="0"/>
    <n v="63"/>
    <n v="9153.23"/>
    <n v="145.29"/>
    <n v="62"/>
    <n v="63"/>
    <n v="13.07"/>
    <n v="0"/>
    <n v="4.01"/>
    <x v="7"/>
    <x v="0"/>
  </r>
  <r>
    <d v="2017-07-03T00:00:00"/>
    <x v="2"/>
    <x v="18"/>
    <n v="4"/>
    <n v="690.26"/>
    <n v="172.57"/>
    <n v="4"/>
    <n v="4"/>
    <n v="14.83"/>
    <n v="0"/>
    <n v="2.83"/>
    <x v="60"/>
    <x v="0"/>
  </r>
  <r>
    <d v="2017-07-03T00:00:00"/>
    <x v="2"/>
    <x v="19"/>
    <n v="8"/>
    <n v="2540.0500000000002"/>
    <n v="317.51"/>
    <n v="8"/>
    <n v="8"/>
    <n v="15.67"/>
    <n v="0"/>
    <n v="4.5599999999999996"/>
    <x v="61"/>
    <x v="0"/>
  </r>
  <r>
    <d v="2017-07-03T00:00:00"/>
    <x v="2"/>
    <x v="10"/>
    <n v="7"/>
    <n v="1720.8"/>
    <n v="245.83"/>
    <n v="6"/>
    <n v="7"/>
    <n v="12.71"/>
    <n v="0"/>
    <n v="4.25"/>
    <x v="36"/>
    <x v="0"/>
  </r>
  <r>
    <d v="2017-07-03T00:00:00"/>
    <x v="2"/>
    <x v="14"/>
    <n v="3"/>
    <n v="599.47"/>
    <n v="199.82"/>
    <n v="3"/>
    <n v="3"/>
    <n v="19"/>
    <n v="0"/>
    <n v="4.33"/>
    <x v="124"/>
    <x v="0"/>
  </r>
  <r>
    <d v="2017-07-03T00:00:00"/>
    <x v="2"/>
    <x v="15"/>
    <n v="13"/>
    <n v="2001.61"/>
    <n v="153.97"/>
    <n v="12"/>
    <n v="13"/>
    <n v="26.92"/>
    <n v="0.23080000000000001"/>
    <n v="3.86"/>
    <x v="62"/>
    <x v="0"/>
  </r>
  <r>
    <d v="2017-07-03T00:00:00"/>
    <x v="2"/>
    <x v="20"/>
    <n v="4"/>
    <n v="509.44"/>
    <n v="127.36"/>
    <n v="4"/>
    <n v="3"/>
    <n v="15"/>
    <n v="0"/>
    <n v="4.67"/>
    <x v="63"/>
    <x v="0"/>
  </r>
  <r>
    <d v="2017-07-03T00:00:00"/>
    <x v="2"/>
    <x v="1"/>
    <n v="29"/>
    <n v="2985.63"/>
    <n v="102.95"/>
    <n v="28"/>
    <n v="29"/>
    <n v="10.39"/>
    <n v="0"/>
    <n v="4.28"/>
    <x v="8"/>
    <x v="0"/>
  </r>
  <r>
    <d v="2017-07-03T00:00:00"/>
    <x v="2"/>
    <x v="6"/>
    <n v="88"/>
    <n v="17239.22"/>
    <n v="195.9"/>
    <n v="85"/>
    <n v="84"/>
    <n v="11.59"/>
    <n v="2.1100000000000001E-2"/>
    <n v="4.07"/>
    <x v="9"/>
    <x v="0"/>
  </r>
  <r>
    <d v="2017-07-03T00:00:00"/>
    <x v="2"/>
    <x v="7"/>
    <n v="4"/>
    <n v="1086.68"/>
    <n v="271.67"/>
    <n v="4"/>
    <n v="4"/>
    <n v="27.25"/>
    <n v="0.25"/>
    <n v="3.5"/>
    <x v="10"/>
    <x v="0"/>
  </r>
  <r>
    <d v="2017-07-03T00:00:00"/>
    <x v="2"/>
    <x v="22"/>
    <n v="4"/>
    <n v="792.92"/>
    <n v="198.23"/>
    <n v="4"/>
    <n v="4"/>
    <n v="18.25"/>
    <n v="0"/>
    <n v="4.5"/>
    <x v="93"/>
    <x v="0"/>
  </r>
  <r>
    <d v="2017-07-03T00:00:00"/>
    <x v="2"/>
    <x v="12"/>
    <n v="34"/>
    <n v="5116.37"/>
    <n v="150.47999999999999"/>
    <n v="34"/>
    <n v="34"/>
    <n v="12.48"/>
    <n v="0"/>
    <n v="4.17"/>
    <x v="37"/>
    <x v="0"/>
  </r>
  <r>
    <d v="2017-07-03T00:00:00"/>
    <x v="2"/>
    <x v="2"/>
    <n v="30"/>
    <n v="4734.33"/>
    <n v="157.81"/>
    <n v="28"/>
    <n v="30"/>
    <n v="12.13"/>
    <n v="0"/>
    <n v="4.41"/>
    <x v="38"/>
    <x v="0"/>
  </r>
  <r>
    <d v="2017-07-03T00:00:00"/>
    <x v="2"/>
    <x v="13"/>
    <n v="1"/>
    <n v="140.08000000000001"/>
    <n v="140.08000000000001"/>
    <n v="1"/>
    <n v="1"/>
    <n v="17"/>
    <n v="0"/>
    <n v="5"/>
    <x v="39"/>
    <x v="0"/>
  </r>
  <r>
    <d v="2017-07-03T00:00:00"/>
    <x v="2"/>
    <x v="3"/>
    <n v="238"/>
    <n v="30417.09"/>
    <n v="127.8"/>
    <n v="234"/>
    <n v="234"/>
    <n v="7.28"/>
    <n v="1.5299999999999999E-2"/>
    <n v="4.2699999999999996"/>
    <x v="11"/>
    <x v="1"/>
  </r>
  <r>
    <d v="2017-07-10T00:00:00"/>
    <x v="3"/>
    <x v="20"/>
    <n v="1"/>
    <n v="48.62"/>
    <n v="48.62"/>
    <n v="1"/>
    <n v="1"/>
    <n v="10"/>
    <n v="0"/>
    <n v="4"/>
    <x v="267"/>
    <x v="0"/>
  </r>
  <r>
    <d v="2017-07-10T00:00:00"/>
    <x v="4"/>
    <x v="11"/>
    <n v="1"/>
    <n v="61.05"/>
    <n v="61.05"/>
    <n v="1"/>
    <n v="1"/>
    <n v="12"/>
    <n v="0"/>
    <n v="4"/>
    <x v="268"/>
    <x v="0"/>
  </r>
  <r>
    <d v="2017-07-10T00:00:00"/>
    <x v="4"/>
    <x v="1"/>
    <n v="2"/>
    <n v="451.34"/>
    <n v="225.67"/>
    <n v="2"/>
    <n v="2"/>
    <n v="9.5"/>
    <n v="0"/>
    <n v="4"/>
    <x v="16"/>
    <x v="0"/>
  </r>
  <r>
    <d v="2017-07-10T00:00:00"/>
    <x v="4"/>
    <x v="3"/>
    <n v="1"/>
    <n v="215.83"/>
    <n v="215.83"/>
    <n v="1"/>
    <n v="1"/>
    <n v="6"/>
    <n v="0"/>
    <n v="5"/>
    <x v="18"/>
    <x v="0"/>
  </r>
  <r>
    <d v="2017-07-10T00:00:00"/>
    <x v="8"/>
    <x v="9"/>
    <n v="1"/>
    <n v="154.01"/>
    <n v="154.01"/>
    <n v="1"/>
    <n v="1"/>
    <n v="18"/>
    <n v="0"/>
    <n v="4"/>
    <x v="269"/>
    <x v="0"/>
  </r>
  <r>
    <d v="2017-07-10T00:00:00"/>
    <x v="8"/>
    <x v="0"/>
    <n v="4"/>
    <n v="542.14"/>
    <n v="135.54"/>
    <n v="4"/>
    <n v="3"/>
    <n v="12.25"/>
    <n v="0"/>
    <n v="4.33"/>
    <x v="187"/>
    <x v="0"/>
  </r>
  <r>
    <d v="2017-07-10T00:00:00"/>
    <x v="8"/>
    <x v="20"/>
    <n v="1"/>
    <n v="163.91"/>
    <n v="163.91"/>
    <n v="1"/>
    <n v="1"/>
    <n v="22"/>
    <n v="0"/>
    <n v="5"/>
    <x v="270"/>
    <x v="0"/>
  </r>
  <r>
    <d v="2017-07-10T00:00:00"/>
    <x v="8"/>
    <x v="6"/>
    <n v="1"/>
    <n v="130.01"/>
    <n v="130.01"/>
    <n v="1"/>
    <n v="1"/>
    <n v="9"/>
    <n v="0"/>
    <n v="4"/>
    <x v="134"/>
    <x v="0"/>
  </r>
  <r>
    <d v="2017-07-10T00:00:00"/>
    <x v="8"/>
    <x v="12"/>
    <n v="1"/>
    <n v="303.64"/>
    <n v="303.64"/>
    <n v="1"/>
    <n v="1"/>
    <n v="25"/>
    <n v="0"/>
    <n v="5"/>
    <x v="169"/>
    <x v="0"/>
  </r>
  <r>
    <d v="2017-07-10T00:00:00"/>
    <x v="8"/>
    <x v="2"/>
    <n v="1"/>
    <n v="156.91999999999999"/>
    <n v="156.91999999999999"/>
    <n v="1"/>
    <n v="1"/>
    <n v="10"/>
    <n v="0"/>
    <n v="4"/>
    <x v="40"/>
    <x v="0"/>
  </r>
  <r>
    <d v="2017-07-10T00:00:00"/>
    <x v="13"/>
    <x v="4"/>
    <n v="1"/>
    <n v="93.3"/>
    <n v="93.3"/>
    <n v="1"/>
    <n v="1"/>
    <n v="13"/>
    <n v="0"/>
    <n v="5"/>
    <x v="213"/>
    <x v="0"/>
  </r>
  <r>
    <d v="2017-07-10T00:00:00"/>
    <x v="13"/>
    <x v="0"/>
    <n v="1"/>
    <n v="84.02"/>
    <n v="84.02"/>
    <n v="0"/>
    <n v="1"/>
    <m/>
    <m/>
    <n v="1"/>
    <x v="198"/>
    <x v="0"/>
  </r>
  <r>
    <d v="2017-07-10T00:00:00"/>
    <x v="13"/>
    <x v="6"/>
    <n v="2"/>
    <n v="92.06"/>
    <n v="46.03"/>
    <n v="2"/>
    <n v="2"/>
    <n v="13.5"/>
    <n v="0"/>
    <n v="5"/>
    <x v="199"/>
    <x v="0"/>
  </r>
  <r>
    <d v="2017-07-10T00:00:00"/>
    <x v="13"/>
    <x v="7"/>
    <n v="1"/>
    <n v="42.28"/>
    <n v="42.28"/>
    <n v="1"/>
    <n v="1"/>
    <n v="12"/>
    <n v="0"/>
    <n v="4"/>
    <x v="271"/>
    <x v="0"/>
  </r>
  <r>
    <d v="2017-07-10T00:00:00"/>
    <x v="5"/>
    <x v="4"/>
    <n v="4"/>
    <n v="232.69"/>
    <n v="58.17"/>
    <n v="4"/>
    <n v="4"/>
    <n v="12.5"/>
    <n v="0"/>
    <n v="3.5"/>
    <x v="41"/>
    <x v="0"/>
  </r>
  <r>
    <d v="2017-07-10T00:00:00"/>
    <x v="5"/>
    <x v="11"/>
    <n v="1"/>
    <n v="135.91999999999999"/>
    <n v="135.91999999999999"/>
    <n v="1"/>
    <n v="1"/>
    <n v="13"/>
    <n v="0"/>
    <n v="5"/>
    <x v="138"/>
    <x v="0"/>
  </r>
  <r>
    <d v="2017-07-10T00:00:00"/>
    <x v="5"/>
    <x v="9"/>
    <n v="1"/>
    <n v="48.1"/>
    <n v="48.1"/>
    <n v="1"/>
    <n v="1"/>
    <n v="14"/>
    <n v="0"/>
    <n v="5"/>
    <x v="19"/>
    <x v="0"/>
  </r>
  <r>
    <d v="2017-07-10T00:00:00"/>
    <x v="5"/>
    <x v="5"/>
    <n v="1"/>
    <n v="134.94"/>
    <n v="134.94"/>
    <n v="1"/>
    <n v="1"/>
    <n v="14"/>
    <n v="0"/>
    <n v="2"/>
    <x v="42"/>
    <x v="0"/>
  </r>
  <r>
    <d v="2017-07-10T00:00:00"/>
    <x v="5"/>
    <x v="8"/>
    <n v="3"/>
    <n v="733.69"/>
    <n v="244.56"/>
    <n v="3"/>
    <n v="3"/>
    <n v="16.25"/>
    <n v="0"/>
    <n v="4"/>
    <x v="20"/>
    <x v="0"/>
  </r>
  <r>
    <d v="2017-07-10T00:00:00"/>
    <x v="5"/>
    <x v="17"/>
    <n v="1"/>
    <n v="53.05"/>
    <n v="53.05"/>
    <n v="0"/>
    <n v="1"/>
    <m/>
    <m/>
    <n v="1"/>
    <x v="139"/>
    <x v="0"/>
  </r>
  <r>
    <d v="2017-07-10T00:00:00"/>
    <x v="5"/>
    <x v="0"/>
    <n v="14"/>
    <n v="1070.3499999999999"/>
    <n v="76.45"/>
    <n v="14"/>
    <n v="14"/>
    <n v="8.86"/>
    <n v="0"/>
    <n v="4.5"/>
    <x v="21"/>
    <x v="1"/>
  </r>
  <r>
    <d v="2017-07-10T00:00:00"/>
    <x v="5"/>
    <x v="18"/>
    <n v="3"/>
    <n v="215.49"/>
    <n v="71.83"/>
    <n v="3"/>
    <n v="3"/>
    <n v="17"/>
    <n v="0"/>
    <n v="4.33"/>
    <x v="140"/>
    <x v="0"/>
  </r>
  <r>
    <d v="2017-07-10T00:00:00"/>
    <x v="5"/>
    <x v="10"/>
    <n v="2"/>
    <n v="109.19"/>
    <n v="54.6"/>
    <n v="2"/>
    <n v="2"/>
    <n v="29"/>
    <n v="0.5"/>
    <n v="4.5"/>
    <x v="69"/>
    <x v="0"/>
  </r>
  <r>
    <d v="2017-07-10T00:00:00"/>
    <x v="5"/>
    <x v="14"/>
    <n v="2"/>
    <n v="1595.99"/>
    <n v="798"/>
    <n v="2"/>
    <n v="2"/>
    <n v="36.14"/>
    <n v="1"/>
    <n v="2.71"/>
    <x v="43"/>
    <x v="0"/>
  </r>
  <r>
    <d v="2017-07-10T00:00:00"/>
    <x v="5"/>
    <x v="15"/>
    <n v="1"/>
    <n v="134.19999999999999"/>
    <n v="134.19999999999999"/>
    <n v="1"/>
    <n v="1"/>
    <n v="8"/>
    <n v="0"/>
    <n v="4"/>
    <x v="102"/>
    <x v="0"/>
  </r>
  <r>
    <d v="2017-07-10T00:00:00"/>
    <x v="5"/>
    <x v="1"/>
    <n v="5"/>
    <n v="757.89"/>
    <n v="151.58000000000001"/>
    <n v="5"/>
    <n v="5"/>
    <n v="11.6"/>
    <n v="0"/>
    <n v="3.8"/>
    <x v="22"/>
    <x v="0"/>
  </r>
  <r>
    <d v="2017-07-10T00:00:00"/>
    <x v="5"/>
    <x v="6"/>
    <n v="7"/>
    <n v="767.65"/>
    <n v="109.66"/>
    <n v="7"/>
    <n v="7"/>
    <n v="13.13"/>
    <n v="0"/>
    <n v="4.75"/>
    <x v="23"/>
    <x v="0"/>
  </r>
  <r>
    <d v="2017-07-10T00:00:00"/>
    <x v="5"/>
    <x v="12"/>
    <n v="4"/>
    <n v="739.72"/>
    <n v="184.93"/>
    <n v="4"/>
    <n v="4"/>
    <n v="14.4"/>
    <n v="0"/>
    <n v="5"/>
    <x v="44"/>
    <x v="0"/>
  </r>
  <r>
    <d v="2017-07-10T00:00:00"/>
    <x v="5"/>
    <x v="2"/>
    <n v="3"/>
    <n v="270.64999999999998"/>
    <n v="90.22"/>
    <n v="2"/>
    <n v="3"/>
    <n v="9"/>
    <n v="0"/>
    <n v="3.67"/>
    <x v="45"/>
    <x v="0"/>
  </r>
  <r>
    <d v="2017-07-10T00:00:00"/>
    <x v="5"/>
    <x v="13"/>
    <n v="1"/>
    <n v="146.9"/>
    <n v="146.9"/>
    <n v="1"/>
    <n v="1"/>
    <n v="18"/>
    <n v="0"/>
    <n v="5"/>
    <x v="104"/>
    <x v="0"/>
  </r>
  <r>
    <d v="2017-07-10T00:00:00"/>
    <x v="5"/>
    <x v="3"/>
    <n v="33"/>
    <n v="4480.08"/>
    <n v="135.76"/>
    <n v="32"/>
    <n v="33"/>
    <n v="12.33"/>
    <n v="6.0600000000000001E-2"/>
    <n v="4.0599999999999996"/>
    <x v="24"/>
    <x v="0"/>
  </r>
  <r>
    <d v="2017-07-10T00:00:00"/>
    <x v="0"/>
    <x v="23"/>
    <n v="1"/>
    <n v="61.28"/>
    <n v="61.28"/>
    <n v="0"/>
    <n v="1"/>
    <m/>
    <m/>
    <n v="1"/>
    <x v="107"/>
    <x v="0"/>
  </r>
  <r>
    <d v="2017-07-10T00:00:00"/>
    <x v="0"/>
    <x v="4"/>
    <n v="2"/>
    <n v="604.34"/>
    <n v="302.17"/>
    <n v="2"/>
    <n v="2"/>
    <n v="25.5"/>
    <n v="0"/>
    <n v="4.5"/>
    <x v="25"/>
    <x v="0"/>
  </r>
  <r>
    <d v="2017-07-10T00:00:00"/>
    <x v="0"/>
    <x v="9"/>
    <n v="1"/>
    <n v="267.02"/>
    <n v="267.02"/>
    <n v="1"/>
    <n v="1"/>
    <n v="9"/>
    <n v="0"/>
    <n v="5"/>
    <x v="26"/>
    <x v="0"/>
  </r>
  <r>
    <d v="2017-07-10T00:00:00"/>
    <x v="0"/>
    <x v="5"/>
    <n v="1"/>
    <n v="109.07"/>
    <n v="109.07"/>
    <n v="1"/>
    <n v="1"/>
    <n v="20"/>
    <n v="0"/>
    <n v="5"/>
    <x v="46"/>
    <x v="0"/>
  </r>
  <r>
    <d v="2017-07-10T00:00:00"/>
    <x v="0"/>
    <x v="0"/>
    <n v="6"/>
    <n v="999.36"/>
    <n v="166.56"/>
    <n v="6"/>
    <n v="6"/>
    <n v="15.29"/>
    <n v="0"/>
    <n v="3.14"/>
    <x v="0"/>
    <x v="0"/>
  </r>
  <r>
    <d v="2017-07-10T00:00:00"/>
    <x v="0"/>
    <x v="18"/>
    <n v="1"/>
    <n v="189.15"/>
    <n v="189.15"/>
    <n v="1"/>
    <n v="1"/>
    <n v="11"/>
    <n v="0"/>
    <n v="5"/>
    <x v="141"/>
    <x v="0"/>
  </r>
  <r>
    <d v="2017-07-10T00:00:00"/>
    <x v="0"/>
    <x v="19"/>
    <n v="1"/>
    <n v="132.02000000000001"/>
    <n v="132.02000000000001"/>
    <n v="1"/>
    <n v="1"/>
    <n v="14"/>
    <n v="0"/>
    <n v="5"/>
    <x v="73"/>
    <x v="0"/>
  </r>
  <r>
    <d v="2017-07-10T00:00:00"/>
    <x v="0"/>
    <x v="1"/>
    <n v="7"/>
    <n v="937.9"/>
    <n v="133.99"/>
    <n v="6"/>
    <n v="7"/>
    <n v="11.27"/>
    <n v="9.0899999999999995E-2"/>
    <n v="4.33"/>
    <x v="1"/>
    <x v="1"/>
  </r>
  <r>
    <d v="2017-07-10T00:00:00"/>
    <x v="0"/>
    <x v="6"/>
    <n v="11"/>
    <n v="1452.59"/>
    <n v="132.05000000000001"/>
    <n v="11"/>
    <n v="11"/>
    <n v="13.17"/>
    <n v="0"/>
    <n v="3.83"/>
    <x v="28"/>
    <x v="0"/>
  </r>
  <r>
    <d v="2017-07-10T00:00:00"/>
    <x v="0"/>
    <x v="22"/>
    <n v="1"/>
    <n v="57.28"/>
    <n v="57.28"/>
    <n v="1"/>
    <n v="1"/>
    <n v="18"/>
    <n v="0"/>
    <n v="2"/>
    <x v="194"/>
    <x v="0"/>
  </r>
  <r>
    <d v="2017-07-10T00:00:00"/>
    <x v="0"/>
    <x v="12"/>
    <n v="3"/>
    <n v="251.55"/>
    <n v="83.85"/>
    <n v="3"/>
    <n v="3"/>
    <n v="16"/>
    <n v="0.33329999999999999"/>
    <n v="3.67"/>
    <x v="49"/>
    <x v="0"/>
  </r>
  <r>
    <d v="2017-07-10T00:00:00"/>
    <x v="0"/>
    <x v="2"/>
    <n v="2"/>
    <n v="122.3"/>
    <n v="61.15"/>
    <n v="1"/>
    <n v="2"/>
    <n v="12"/>
    <n v="0"/>
    <n v="3.5"/>
    <x v="2"/>
    <x v="0"/>
  </r>
  <r>
    <d v="2017-07-10T00:00:00"/>
    <x v="0"/>
    <x v="3"/>
    <n v="22"/>
    <n v="2726.78"/>
    <n v="123.94"/>
    <n v="22"/>
    <n v="22"/>
    <n v="9.6999999999999993"/>
    <n v="0"/>
    <n v="4.3"/>
    <x v="3"/>
    <x v="0"/>
  </r>
  <r>
    <d v="2017-07-10T00:00:00"/>
    <x v="1"/>
    <x v="8"/>
    <n v="1"/>
    <n v="56.78"/>
    <n v="56.78"/>
    <n v="1"/>
    <n v="1"/>
    <n v="14"/>
    <n v="0"/>
    <n v="5"/>
    <x v="50"/>
    <x v="0"/>
  </r>
  <r>
    <d v="2017-07-10T00:00:00"/>
    <x v="1"/>
    <x v="0"/>
    <n v="2"/>
    <n v="392.84"/>
    <n v="196.42"/>
    <n v="2"/>
    <n v="2"/>
    <n v="10.5"/>
    <n v="0"/>
    <n v="5"/>
    <x v="4"/>
    <x v="0"/>
  </r>
  <r>
    <d v="2017-07-10T00:00:00"/>
    <x v="1"/>
    <x v="15"/>
    <n v="1"/>
    <n v="74.14"/>
    <n v="74.14"/>
    <n v="1"/>
    <n v="1"/>
    <n v="19"/>
    <n v="0"/>
    <n v="5"/>
    <x v="111"/>
    <x v="0"/>
  </r>
  <r>
    <d v="2017-07-10T00:00:00"/>
    <x v="1"/>
    <x v="1"/>
    <n v="1"/>
    <n v="50"/>
    <n v="50"/>
    <n v="1"/>
    <n v="1"/>
    <n v="13"/>
    <n v="0"/>
    <n v="5"/>
    <x v="79"/>
    <x v="0"/>
  </r>
  <r>
    <d v="2017-07-10T00:00:00"/>
    <x v="1"/>
    <x v="6"/>
    <n v="4"/>
    <n v="590.57000000000005"/>
    <n v="147.63999999999999"/>
    <n v="4"/>
    <n v="4"/>
    <n v="11"/>
    <n v="0.25"/>
    <n v="3.5"/>
    <x v="51"/>
    <x v="1"/>
  </r>
  <r>
    <d v="2017-07-10T00:00:00"/>
    <x v="1"/>
    <x v="12"/>
    <n v="3"/>
    <n v="316.45999999999998"/>
    <n v="105.49"/>
    <n v="2"/>
    <n v="3"/>
    <n v="16.5"/>
    <n v="0"/>
    <n v="4"/>
    <x v="52"/>
    <x v="0"/>
  </r>
  <r>
    <d v="2017-07-10T00:00:00"/>
    <x v="1"/>
    <x v="3"/>
    <n v="7"/>
    <n v="652.08000000000004"/>
    <n v="93.15"/>
    <n v="7"/>
    <n v="7"/>
    <n v="11.43"/>
    <n v="0"/>
    <n v="4.1399999999999997"/>
    <x v="53"/>
    <x v="0"/>
  </r>
  <r>
    <d v="2017-07-10T00:00:00"/>
    <x v="17"/>
    <x v="12"/>
    <n v="1"/>
    <n v="193.07"/>
    <n v="193.07"/>
    <n v="1"/>
    <n v="1"/>
    <n v="21"/>
    <n v="0"/>
    <n v="1"/>
    <x v="272"/>
    <x v="0"/>
  </r>
  <r>
    <d v="2017-07-10T00:00:00"/>
    <x v="6"/>
    <x v="4"/>
    <n v="1"/>
    <n v="82.28"/>
    <n v="82.28"/>
    <n v="1"/>
    <n v="1"/>
    <n v="27"/>
    <n v="0"/>
    <n v="5"/>
    <x v="113"/>
    <x v="0"/>
  </r>
  <r>
    <d v="2017-07-10T00:00:00"/>
    <x v="6"/>
    <x v="9"/>
    <n v="1"/>
    <n v="394.97"/>
    <n v="394.97"/>
    <n v="1"/>
    <n v="1"/>
    <n v="8"/>
    <n v="0"/>
    <n v="5"/>
    <x v="83"/>
    <x v="0"/>
  </r>
  <r>
    <d v="2017-07-10T00:00:00"/>
    <x v="6"/>
    <x v="17"/>
    <n v="1"/>
    <n v="259.56"/>
    <n v="259.56"/>
    <n v="1"/>
    <n v="1"/>
    <n v="21"/>
    <n v="0"/>
    <n v="5"/>
    <x v="173"/>
    <x v="0"/>
  </r>
  <r>
    <d v="2017-07-10T00:00:00"/>
    <x v="6"/>
    <x v="0"/>
    <n v="1"/>
    <n v="46.14"/>
    <n v="46.14"/>
    <n v="1"/>
    <n v="1"/>
    <n v="3"/>
    <n v="0"/>
    <n v="5"/>
    <x v="84"/>
    <x v="0"/>
  </r>
  <r>
    <d v="2017-07-10T00:00:00"/>
    <x v="6"/>
    <x v="1"/>
    <n v="1"/>
    <n v="127.92"/>
    <n v="127.92"/>
    <n v="1"/>
    <n v="1"/>
    <n v="8"/>
    <n v="0"/>
    <n v="5"/>
    <x v="116"/>
    <x v="0"/>
  </r>
  <r>
    <d v="2017-07-10T00:00:00"/>
    <x v="6"/>
    <x v="6"/>
    <n v="2"/>
    <n v="103.32"/>
    <n v="51.66"/>
    <n v="2"/>
    <n v="1"/>
    <n v="8"/>
    <n v="0"/>
    <n v="5"/>
    <x v="117"/>
    <x v="0"/>
  </r>
  <r>
    <d v="2017-07-10T00:00:00"/>
    <x v="6"/>
    <x v="12"/>
    <n v="2"/>
    <n v="241.71"/>
    <n v="120.86"/>
    <n v="2"/>
    <n v="2"/>
    <n v="8.5"/>
    <n v="0"/>
    <n v="5"/>
    <x v="118"/>
    <x v="1"/>
  </r>
  <r>
    <d v="2017-07-10T00:00:00"/>
    <x v="6"/>
    <x v="2"/>
    <n v="3"/>
    <n v="518.85"/>
    <n v="172.95"/>
    <n v="3"/>
    <n v="3"/>
    <n v="15.33"/>
    <n v="0"/>
    <n v="5"/>
    <x v="30"/>
    <x v="0"/>
  </r>
  <r>
    <d v="2017-07-10T00:00:00"/>
    <x v="6"/>
    <x v="3"/>
    <n v="11"/>
    <n v="2662.22"/>
    <n v="242.02"/>
    <n v="11"/>
    <n v="11"/>
    <n v="8.69"/>
    <n v="0"/>
    <n v="4.38"/>
    <x v="54"/>
    <x v="0"/>
  </r>
  <r>
    <d v="2017-07-10T00:00:00"/>
    <x v="7"/>
    <x v="4"/>
    <n v="1"/>
    <n v="115.78"/>
    <n v="115.78"/>
    <n v="1"/>
    <n v="1"/>
    <n v="15"/>
    <n v="0"/>
    <n v="5"/>
    <x v="87"/>
    <x v="0"/>
  </r>
  <r>
    <d v="2017-07-10T00:00:00"/>
    <x v="7"/>
    <x v="9"/>
    <n v="1"/>
    <n v="168.29"/>
    <n v="168.29"/>
    <n v="1"/>
    <n v="1"/>
    <n v="19"/>
    <n v="0"/>
    <n v="5"/>
    <x v="146"/>
    <x v="0"/>
  </r>
  <r>
    <d v="2017-07-10T00:00:00"/>
    <x v="7"/>
    <x v="5"/>
    <n v="2"/>
    <n v="205.48"/>
    <n v="102.74"/>
    <n v="2"/>
    <n v="2"/>
    <n v="14.5"/>
    <n v="0"/>
    <n v="3"/>
    <x v="158"/>
    <x v="0"/>
  </r>
  <r>
    <d v="2017-07-10T00:00:00"/>
    <x v="7"/>
    <x v="17"/>
    <n v="1"/>
    <n v="157.84"/>
    <n v="157.84"/>
    <n v="1"/>
    <n v="1"/>
    <n v="25"/>
    <n v="0"/>
    <n v="5"/>
    <x v="89"/>
    <x v="0"/>
  </r>
  <r>
    <d v="2017-07-10T00:00:00"/>
    <x v="7"/>
    <x v="0"/>
    <n v="6"/>
    <n v="2265.73"/>
    <n v="377.62"/>
    <n v="6"/>
    <n v="6"/>
    <n v="12.56"/>
    <n v="0"/>
    <n v="3.67"/>
    <x v="31"/>
    <x v="0"/>
  </r>
  <r>
    <d v="2017-07-10T00:00:00"/>
    <x v="7"/>
    <x v="1"/>
    <n v="2"/>
    <n v="192.14"/>
    <n v="96.07"/>
    <n v="2"/>
    <n v="2"/>
    <n v="9"/>
    <n v="0"/>
    <n v="5"/>
    <x v="120"/>
    <x v="0"/>
  </r>
  <r>
    <d v="2017-07-10T00:00:00"/>
    <x v="7"/>
    <x v="6"/>
    <n v="8"/>
    <n v="2487.5700000000002"/>
    <n v="310.95"/>
    <n v="8"/>
    <n v="8"/>
    <n v="17.38"/>
    <n v="0.125"/>
    <n v="4.25"/>
    <x v="56"/>
    <x v="0"/>
  </r>
  <r>
    <d v="2017-07-10T00:00:00"/>
    <x v="7"/>
    <x v="12"/>
    <n v="1"/>
    <n v="53.6"/>
    <n v="53.6"/>
    <n v="1"/>
    <n v="1"/>
    <n v="7"/>
    <n v="0"/>
    <n v="5"/>
    <x v="121"/>
    <x v="0"/>
  </r>
  <r>
    <d v="2017-07-10T00:00:00"/>
    <x v="7"/>
    <x v="2"/>
    <n v="3"/>
    <n v="156.99"/>
    <n v="52.33"/>
    <n v="3"/>
    <n v="3"/>
    <n v="19.329999999999998"/>
    <n v="0"/>
    <n v="3.33"/>
    <x v="32"/>
    <x v="1"/>
  </r>
  <r>
    <d v="2017-07-10T00:00:00"/>
    <x v="7"/>
    <x v="3"/>
    <n v="13"/>
    <n v="1873.3"/>
    <n v="144.1"/>
    <n v="13"/>
    <n v="13"/>
    <n v="11.31"/>
    <n v="0"/>
    <n v="4.38"/>
    <x v="33"/>
    <x v="0"/>
  </r>
  <r>
    <d v="2017-07-10T00:00:00"/>
    <x v="2"/>
    <x v="16"/>
    <n v="1"/>
    <n v="147.59"/>
    <n v="147.59"/>
    <n v="1"/>
    <n v="1"/>
    <n v="16"/>
    <n v="0"/>
    <n v="5"/>
    <x v="57"/>
    <x v="0"/>
  </r>
  <r>
    <d v="2017-07-10T00:00:00"/>
    <x v="2"/>
    <x v="23"/>
    <n v="4"/>
    <n v="866.93"/>
    <n v="216.73"/>
    <n v="4"/>
    <n v="3"/>
    <n v="37"/>
    <n v="0.5"/>
    <n v="3.33"/>
    <x v="92"/>
    <x v="0"/>
  </r>
  <r>
    <d v="2017-07-10T00:00:00"/>
    <x v="2"/>
    <x v="4"/>
    <n v="34"/>
    <n v="4991.71"/>
    <n v="146.82"/>
    <n v="33"/>
    <n v="34"/>
    <n v="20.74"/>
    <n v="8.5699999999999998E-2"/>
    <n v="4.4400000000000004"/>
    <x v="5"/>
    <x v="0"/>
  </r>
  <r>
    <d v="2017-07-10T00:00:00"/>
    <x v="2"/>
    <x v="11"/>
    <n v="11"/>
    <n v="2466.33"/>
    <n v="224.21"/>
    <n v="11"/>
    <n v="11"/>
    <n v="14.87"/>
    <n v="0"/>
    <n v="4.07"/>
    <x v="34"/>
    <x v="0"/>
  </r>
  <r>
    <d v="2017-07-10T00:00:00"/>
    <x v="2"/>
    <x v="9"/>
    <n v="14"/>
    <n v="2115.25"/>
    <n v="151.09"/>
    <n v="14"/>
    <n v="14"/>
    <n v="13.21"/>
    <n v="0"/>
    <n v="4.6399999999999997"/>
    <x v="35"/>
    <x v="0"/>
  </r>
  <r>
    <d v="2017-07-10T00:00:00"/>
    <x v="2"/>
    <x v="5"/>
    <n v="16"/>
    <n v="1896.35"/>
    <n v="118.52"/>
    <n v="16"/>
    <n v="16"/>
    <n v="13.37"/>
    <n v="0"/>
    <n v="3.47"/>
    <x v="6"/>
    <x v="0"/>
  </r>
  <r>
    <d v="2017-07-10T00:00:00"/>
    <x v="2"/>
    <x v="8"/>
    <n v="9"/>
    <n v="1028.25"/>
    <n v="114.25"/>
    <n v="9"/>
    <n v="9"/>
    <n v="14.5"/>
    <n v="0"/>
    <n v="5"/>
    <x v="58"/>
    <x v="0"/>
  </r>
  <r>
    <d v="2017-07-10T00:00:00"/>
    <x v="2"/>
    <x v="17"/>
    <n v="10"/>
    <n v="2739.63"/>
    <n v="273.95999999999998"/>
    <n v="10"/>
    <n v="10"/>
    <n v="20.91"/>
    <n v="0"/>
    <n v="3.55"/>
    <x v="59"/>
    <x v="0"/>
  </r>
  <r>
    <d v="2017-07-10T00:00:00"/>
    <x v="2"/>
    <x v="0"/>
    <n v="69"/>
    <n v="8653.35"/>
    <n v="125.41"/>
    <n v="67"/>
    <n v="68"/>
    <n v="12.18"/>
    <n v="0"/>
    <n v="4.0599999999999996"/>
    <x v="7"/>
    <x v="0"/>
  </r>
  <r>
    <d v="2017-07-10T00:00:00"/>
    <x v="2"/>
    <x v="18"/>
    <n v="3"/>
    <n v="1471.64"/>
    <n v="490.55"/>
    <n v="3"/>
    <n v="3"/>
    <n v="10.33"/>
    <n v="0"/>
    <n v="5"/>
    <x v="60"/>
    <x v="0"/>
  </r>
  <r>
    <d v="2017-07-10T00:00:00"/>
    <x v="2"/>
    <x v="19"/>
    <n v="8"/>
    <n v="1454.87"/>
    <n v="181.86"/>
    <n v="7"/>
    <n v="8"/>
    <n v="14.43"/>
    <n v="0"/>
    <n v="4.25"/>
    <x v="61"/>
    <x v="0"/>
  </r>
  <r>
    <d v="2017-07-10T00:00:00"/>
    <x v="2"/>
    <x v="10"/>
    <n v="11"/>
    <n v="2174.34"/>
    <n v="197.67"/>
    <n v="11"/>
    <n v="11"/>
    <n v="20.54"/>
    <n v="0.15379999999999999"/>
    <n v="3.92"/>
    <x v="36"/>
    <x v="0"/>
  </r>
  <r>
    <d v="2017-07-10T00:00:00"/>
    <x v="2"/>
    <x v="14"/>
    <n v="4"/>
    <n v="1128.71"/>
    <n v="282.18"/>
    <n v="3"/>
    <n v="4"/>
    <n v="35.25"/>
    <n v="0.25"/>
    <n v="4"/>
    <x v="124"/>
    <x v="0"/>
  </r>
  <r>
    <d v="2017-07-10T00:00:00"/>
    <x v="2"/>
    <x v="15"/>
    <n v="16"/>
    <n v="2029.97"/>
    <n v="126.87"/>
    <n v="16"/>
    <n v="16"/>
    <n v="22.56"/>
    <n v="6.25E-2"/>
    <n v="3.44"/>
    <x v="62"/>
    <x v="0"/>
  </r>
  <r>
    <d v="2017-07-10T00:00:00"/>
    <x v="2"/>
    <x v="20"/>
    <n v="4"/>
    <n v="556.34"/>
    <n v="139.09"/>
    <n v="4"/>
    <n v="4"/>
    <n v="17.5"/>
    <n v="0.25"/>
    <n v="3"/>
    <x v="63"/>
    <x v="0"/>
  </r>
  <r>
    <d v="2017-07-10T00:00:00"/>
    <x v="2"/>
    <x v="1"/>
    <n v="29"/>
    <n v="4301.67"/>
    <n v="148.33000000000001"/>
    <n v="29"/>
    <n v="28"/>
    <n v="12.69"/>
    <n v="0"/>
    <n v="4.5199999999999996"/>
    <x v="8"/>
    <x v="0"/>
  </r>
  <r>
    <d v="2017-07-10T00:00:00"/>
    <x v="2"/>
    <x v="6"/>
    <n v="92"/>
    <n v="11031.18"/>
    <n v="119.9"/>
    <n v="88"/>
    <n v="90"/>
    <n v="11.99"/>
    <n v="1.9800000000000002E-2"/>
    <n v="3.91"/>
    <x v="9"/>
    <x v="0"/>
  </r>
  <r>
    <d v="2017-07-10T00:00:00"/>
    <x v="2"/>
    <x v="7"/>
    <n v="3"/>
    <n v="499.92"/>
    <n v="166.64"/>
    <n v="3"/>
    <n v="3"/>
    <n v="18.329999999999998"/>
    <n v="0"/>
    <n v="4.67"/>
    <x v="10"/>
    <x v="0"/>
  </r>
  <r>
    <d v="2017-07-10T00:00:00"/>
    <x v="2"/>
    <x v="22"/>
    <n v="3"/>
    <n v="336.56"/>
    <n v="112.19"/>
    <n v="3"/>
    <n v="3"/>
    <n v="20"/>
    <n v="0"/>
    <n v="5"/>
    <x v="93"/>
    <x v="0"/>
  </r>
  <r>
    <d v="2017-07-10T00:00:00"/>
    <x v="2"/>
    <x v="12"/>
    <n v="49"/>
    <n v="7905.4"/>
    <n v="161.33000000000001"/>
    <n v="48"/>
    <n v="49"/>
    <n v="14.72"/>
    <n v="3.6999999999999998E-2"/>
    <n v="4.07"/>
    <x v="37"/>
    <x v="0"/>
  </r>
  <r>
    <d v="2017-07-10T00:00:00"/>
    <x v="2"/>
    <x v="2"/>
    <n v="27"/>
    <n v="3749.26"/>
    <n v="138.86000000000001"/>
    <n v="27"/>
    <n v="27"/>
    <n v="14.09"/>
    <n v="6.0600000000000001E-2"/>
    <n v="3.94"/>
    <x v="38"/>
    <x v="0"/>
  </r>
  <r>
    <d v="2017-07-10T00:00:00"/>
    <x v="2"/>
    <x v="13"/>
    <n v="1"/>
    <n v="61.05"/>
    <n v="61.05"/>
    <n v="1"/>
    <n v="1"/>
    <n v="17"/>
    <n v="0"/>
    <n v="3"/>
    <x v="39"/>
    <x v="0"/>
  </r>
  <r>
    <d v="2017-07-10T00:00:00"/>
    <x v="2"/>
    <x v="3"/>
    <n v="287"/>
    <n v="37416.31"/>
    <n v="130.37"/>
    <n v="284"/>
    <n v="284"/>
    <n v="7.97"/>
    <n v="7.0999999999999994E-2"/>
    <n v="4.05"/>
    <x v="11"/>
    <x v="1"/>
  </r>
  <r>
    <d v="2017-07-10T00:00:00"/>
    <x v="2"/>
    <x v="21"/>
    <n v="1"/>
    <n v="126.58"/>
    <n v="126.58"/>
    <n v="1"/>
    <n v="1"/>
    <n v="18"/>
    <n v="0"/>
    <n v="4"/>
    <x v="160"/>
    <x v="0"/>
  </r>
  <r>
    <d v="2017-07-17T00:00:00"/>
    <x v="3"/>
    <x v="5"/>
    <n v="1"/>
    <n v="297.39"/>
    <n v="297.39"/>
    <n v="1"/>
    <n v="1"/>
    <n v="19"/>
    <n v="0"/>
    <n v="4"/>
    <x v="273"/>
    <x v="0"/>
  </r>
  <r>
    <d v="2017-07-17T00:00:00"/>
    <x v="9"/>
    <x v="12"/>
    <n v="1"/>
    <n v="70.040000000000006"/>
    <n v="70.040000000000006"/>
    <n v="1"/>
    <n v="1"/>
    <n v="16"/>
    <n v="0"/>
    <n v="5"/>
    <x v="274"/>
    <x v="0"/>
  </r>
  <r>
    <d v="2017-07-17T00:00:00"/>
    <x v="9"/>
    <x v="3"/>
    <n v="1"/>
    <n v="83.2"/>
    <n v="83.2"/>
    <n v="1"/>
    <n v="1"/>
    <n v="24"/>
    <n v="0"/>
    <n v="4"/>
    <x v="65"/>
    <x v="0"/>
  </r>
  <r>
    <d v="2017-07-17T00:00:00"/>
    <x v="4"/>
    <x v="11"/>
    <n v="1"/>
    <n v="524.80999999999995"/>
    <n v="524.80999999999995"/>
    <n v="1"/>
    <n v="1"/>
    <n v="18"/>
    <n v="0"/>
    <n v="5"/>
    <x v="268"/>
    <x v="0"/>
  </r>
  <r>
    <d v="2017-07-17T00:00:00"/>
    <x v="4"/>
    <x v="8"/>
    <n v="2"/>
    <n v="176.39"/>
    <n v="88.2"/>
    <n v="2"/>
    <n v="2"/>
    <n v="1.5"/>
    <n v="0"/>
    <n v="5"/>
    <x v="275"/>
    <x v="0"/>
  </r>
  <r>
    <d v="2017-07-17T00:00:00"/>
    <x v="4"/>
    <x v="6"/>
    <n v="2"/>
    <n v="678.5"/>
    <n v="339.25"/>
    <n v="2"/>
    <n v="2"/>
    <n v="9.5"/>
    <n v="0"/>
    <n v="5"/>
    <x v="17"/>
    <x v="0"/>
  </r>
  <r>
    <d v="2017-07-17T00:00:00"/>
    <x v="4"/>
    <x v="3"/>
    <n v="1"/>
    <n v="36.68"/>
    <n v="36.68"/>
    <n v="1"/>
    <n v="1"/>
    <n v="8"/>
    <n v="0"/>
    <n v="5"/>
    <x v="18"/>
    <x v="0"/>
  </r>
  <r>
    <d v="2017-07-17T00:00:00"/>
    <x v="8"/>
    <x v="0"/>
    <n v="2"/>
    <n v="271.04000000000002"/>
    <n v="135.52000000000001"/>
    <n v="2"/>
    <n v="2"/>
    <n v="10.5"/>
    <n v="0"/>
    <n v="3"/>
    <x v="187"/>
    <x v="0"/>
  </r>
  <r>
    <d v="2017-07-17T00:00:00"/>
    <x v="8"/>
    <x v="3"/>
    <n v="1"/>
    <n v="148.86000000000001"/>
    <n v="148.86000000000001"/>
    <n v="1"/>
    <n v="1"/>
    <n v="16"/>
    <n v="0"/>
    <n v="5"/>
    <x v="67"/>
    <x v="0"/>
  </r>
  <r>
    <d v="2017-07-17T00:00:00"/>
    <x v="13"/>
    <x v="17"/>
    <n v="1"/>
    <n v="188.29"/>
    <n v="188.29"/>
    <n v="1"/>
    <n v="1"/>
    <n v="17"/>
    <n v="0"/>
    <n v="4"/>
    <x v="235"/>
    <x v="0"/>
  </r>
  <r>
    <d v="2017-07-17T00:00:00"/>
    <x v="13"/>
    <x v="0"/>
    <n v="1"/>
    <n v="183.93"/>
    <n v="183.93"/>
    <n v="1"/>
    <n v="1"/>
    <n v="9"/>
    <n v="0"/>
    <n v="5"/>
    <x v="198"/>
    <x v="0"/>
  </r>
  <r>
    <d v="2017-07-17T00:00:00"/>
    <x v="13"/>
    <x v="6"/>
    <n v="1"/>
    <n v="184.77"/>
    <n v="184.77"/>
    <n v="1"/>
    <n v="1"/>
    <n v="16"/>
    <n v="0"/>
    <n v="5"/>
    <x v="199"/>
    <x v="0"/>
  </r>
  <r>
    <d v="2017-07-17T00:00:00"/>
    <x v="5"/>
    <x v="16"/>
    <n v="1"/>
    <n v="62.92"/>
    <n v="62.92"/>
    <n v="1"/>
    <n v="1"/>
    <n v="18"/>
    <n v="0"/>
    <n v="2"/>
    <x v="136"/>
    <x v="0"/>
  </r>
  <r>
    <d v="2017-07-17T00:00:00"/>
    <x v="5"/>
    <x v="25"/>
    <n v="1"/>
    <n v="84.81"/>
    <n v="84.81"/>
    <n v="1"/>
    <n v="1"/>
    <n v="22"/>
    <n v="0"/>
    <n v="4"/>
    <x v="200"/>
    <x v="0"/>
  </r>
  <r>
    <d v="2017-07-17T00:00:00"/>
    <x v="5"/>
    <x v="4"/>
    <n v="4"/>
    <n v="788.6"/>
    <n v="197.15"/>
    <n v="4"/>
    <n v="4"/>
    <n v="20.6"/>
    <n v="0"/>
    <n v="3.8"/>
    <x v="41"/>
    <x v="0"/>
  </r>
  <r>
    <d v="2017-07-17T00:00:00"/>
    <x v="5"/>
    <x v="9"/>
    <n v="1"/>
    <n v="265.75"/>
    <n v="265.75"/>
    <n v="1"/>
    <n v="1"/>
    <n v="25"/>
    <n v="0"/>
    <n v="3"/>
    <x v="19"/>
    <x v="0"/>
  </r>
  <r>
    <d v="2017-07-17T00:00:00"/>
    <x v="5"/>
    <x v="8"/>
    <n v="3"/>
    <n v="256.64999999999998"/>
    <n v="85.55"/>
    <n v="3"/>
    <n v="3"/>
    <n v="20"/>
    <n v="0.33329999999999999"/>
    <n v="2.33"/>
    <x v="20"/>
    <x v="0"/>
  </r>
  <r>
    <d v="2017-07-17T00:00:00"/>
    <x v="5"/>
    <x v="0"/>
    <n v="15"/>
    <n v="1695.25"/>
    <n v="113.02"/>
    <n v="15"/>
    <n v="15"/>
    <n v="7.63"/>
    <n v="0"/>
    <n v="4.4400000000000004"/>
    <x v="21"/>
    <x v="1"/>
  </r>
  <r>
    <d v="2017-07-17T00:00:00"/>
    <x v="5"/>
    <x v="14"/>
    <n v="2"/>
    <n v="226.35"/>
    <n v="113.18"/>
    <n v="2"/>
    <n v="2"/>
    <n v="15.5"/>
    <n v="0"/>
    <n v="4.5"/>
    <x v="43"/>
    <x v="0"/>
  </r>
  <r>
    <d v="2017-07-17T00:00:00"/>
    <x v="5"/>
    <x v="15"/>
    <n v="1"/>
    <n v="386.76"/>
    <n v="386.76"/>
    <n v="1"/>
    <n v="1"/>
    <n v="14"/>
    <n v="0"/>
    <n v="5"/>
    <x v="102"/>
    <x v="0"/>
  </r>
  <r>
    <d v="2017-07-17T00:00:00"/>
    <x v="5"/>
    <x v="1"/>
    <n v="4"/>
    <n v="483.98"/>
    <n v="121"/>
    <n v="4"/>
    <n v="4"/>
    <n v="14.25"/>
    <n v="0"/>
    <n v="4.5"/>
    <x v="22"/>
    <x v="0"/>
  </r>
  <r>
    <d v="2017-07-17T00:00:00"/>
    <x v="5"/>
    <x v="6"/>
    <n v="11"/>
    <n v="1054.7"/>
    <n v="95.88"/>
    <n v="11"/>
    <n v="11"/>
    <n v="12.08"/>
    <n v="8.3299999999999999E-2"/>
    <n v="3.25"/>
    <x v="23"/>
    <x v="0"/>
  </r>
  <r>
    <d v="2017-07-17T00:00:00"/>
    <x v="5"/>
    <x v="7"/>
    <n v="1"/>
    <n v="152.69999999999999"/>
    <n v="152.69999999999999"/>
    <n v="1"/>
    <n v="1"/>
    <n v="14"/>
    <n v="0"/>
    <n v="5"/>
    <x v="151"/>
    <x v="0"/>
  </r>
  <r>
    <d v="2017-07-17T00:00:00"/>
    <x v="5"/>
    <x v="12"/>
    <n v="2"/>
    <n v="213.7"/>
    <n v="106.85"/>
    <n v="2"/>
    <n v="2"/>
    <n v="15"/>
    <n v="0"/>
    <n v="5"/>
    <x v="44"/>
    <x v="0"/>
  </r>
  <r>
    <d v="2017-07-17T00:00:00"/>
    <x v="5"/>
    <x v="2"/>
    <n v="3"/>
    <n v="230.51"/>
    <n v="76.84"/>
    <n v="3"/>
    <n v="3"/>
    <n v="17.329999999999998"/>
    <n v="0"/>
    <n v="4"/>
    <x v="45"/>
    <x v="0"/>
  </r>
  <r>
    <d v="2017-07-17T00:00:00"/>
    <x v="5"/>
    <x v="3"/>
    <n v="23"/>
    <n v="3605.6"/>
    <n v="156.77000000000001"/>
    <n v="23"/>
    <n v="23"/>
    <n v="9.52"/>
    <n v="3.2300000000000002E-2"/>
    <n v="4.5199999999999996"/>
    <x v="24"/>
    <x v="0"/>
  </r>
  <r>
    <d v="2017-07-17T00:00:00"/>
    <x v="18"/>
    <x v="9"/>
    <n v="1"/>
    <n v="70.819999999999993"/>
    <n v="70.819999999999993"/>
    <n v="1"/>
    <n v="1"/>
    <n v="8"/>
    <n v="0"/>
    <n v="5"/>
    <x v="276"/>
    <x v="0"/>
  </r>
  <r>
    <d v="2017-07-17T00:00:00"/>
    <x v="14"/>
    <x v="19"/>
    <n v="1"/>
    <n v="1150.54"/>
    <n v="1150.54"/>
    <n v="1"/>
    <n v="1"/>
    <n v="17"/>
    <n v="0"/>
    <n v="5"/>
    <x v="277"/>
    <x v="0"/>
  </r>
  <r>
    <d v="2017-07-17T00:00:00"/>
    <x v="11"/>
    <x v="10"/>
    <n v="1"/>
    <n v="149.6"/>
    <n v="149.6"/>
    <n v="1"/>
    <n v="1"/>
    <n v="18"/>
    <n v="0"/>
    <n v="4"/>
    <x v="278"/>
    <x v="0"/>
  </r>
  <r>
    <d v="2017-07-17T00:00:00"/>
    <x v="0"/>
    <x v="4"/>
    <n v="5"/>
    <n v="3156.37"/>
    <n v="631.27"/>
    <n v="5"/>
    <n v="5"/>
    <n v="17.829999999999998"/>
    <n v="0"/>
    <n v="4.33"/>
    <x v="25"/>
    <x v="0"/>
  </r>
  <r>
    <d v="2017-07-17T00:00:00"/>
    <x v="0"/>
    <x v="9"/>
    <n v="2"/>
    <n v="769.65"/>
    <n v="384.83"/>
    <n v="2"/>
    <n v="2"/>
    <n v="6"/>
    <n v="0"/>
    <n v="3.5"/>
    <x v="26"/>
    <x v="0"/>
  </r>
  <r>
    <d v="2017-07-17T00:00:00"/>
    <x v="0"/>
    <x v="8"/>
    <n v="1"/>
    <n v="343.5"/>
    <n v="343.5"/>
    <n v="1"/>
    <n v="1"/>
    <n v="20"/>
    <n v="0"/>
    <n v="4"/>
    <x v="47"/>
    <x v="0"/>
  </r>
  <r>
    <d v="2017-07-17T00:00:00"/>
    <x v="0"/>
    <x v="17"/>
    <n v="1"/>
    <n v="74.38"/>
    <n v="74.38"/>
    <n v="1"/>
    <n v="1"/>
    <n v="20"/>
    <n v="0"/>
    <n v="5"/>
    <x v="192"/>
    <x v="0"/>
  </r>
  <r>
    <d v="2017-07-17T00:00:00"/>
    <x v="0"/>
    <x v="0"/>
    <n v="5"/>
    <n v="536.39"/>
    <n v="107.28"/>
    <n v="5"/>
    <n v="5"/>
    <n v="12.2"/>
    <n v="0"/>
    <n v="4.8"/>
    <x v="0"/>
    <x v="0"/>
  </r>
  <r>
    <d v="2017-07-17T00:00:00"/>
    <x v="0"/>
    <x v="1"/>
    <n v="7"/>
    <n v="1020.34"/>
    <n v="145.76"/>
    <n v="7"/>
    <n v="7"/>
    <n v="6"/>
    <n v="0"/>
    <n v="4.78"/>
    <x v="1"/>
    <x v="1"/>
  </r>
  <r>
    <d v="2017-07-17T00:00:00"/>
    <x v="0"/>
    <x v="6"/>
    <n v="9"/>
    <n v="2135.83"/>
    <n v="237.31"/>
    <n v="9"/>
    <n v="9"/>
    <n v="16.579999999999998"/>
    <n v="8.3299999999999999E-2"/>
    <n v="4.5"/>
    <x v="28"/>
    <x v="0"/>
  </r>
  <r>
    <d v="2017-07-17T00:00:00"/>
    <x v="0"/>
    <x v="22"/>
    <n v="1"/>
    <n v="59.28"/>
    <n v="59.28"/>
    <n v="1"/>
    <n v="1"/>
    <n v="17"/>
    <n v="0"/>
    <n v="4"/>
    <x v="194"/>
    <x v="0"/>
  </r>
  <r>
    <d v="2017-07-17T00:00:00"/>
    <x v="0"/>
    <x v="12"/>
    <n v="8"/>
    <n v="1051.49"/>
    <n v="131.44"/>
    <n v="8"/>
    <n v="8"/>
    <n v="11.5"/>
    <n v="0"/>
    <n v="4.25"/>
    <x v="49"/>
    <x v="0"/>
  </r>
  <r>
    <d v="2017-07-17T00:00:00"/>
    <x v="0"/>
    <x v="2"/>
    <n v="1"/>
    <n v="60"/>
    <n v="60"/>
    <n v="1"/>
    <n v="1"/>
    <n v="16"/>
    <n v="0"/>
    <n v="5"/>
    <x v="2"/>
    <x v="0"/>
  </r>
  <r>
    <d v="2017-07-17T00:00:00"/>
    <x v="0"/>
    <x v="13"/>
    <n v="1"/>
    <n v="379.2"/>
    <n v="379.2"/>
    <n v="1"/>
    <n v="1"/>
    <n v="34"/>
    <n v="0"/>
    <n v="4"/>
    <x v="74"/>
    <x v="0"/>
  </r>
  <r>
    <d v="2017-07-17T00:00:00"/>
    <x v="0"/>
    <x v="3"/>
    <n v="19"/>
    <n v="2434.35"/>
    <n v="128.12"/>
    <n v="19"/>
    <n v="19"/>
    <n v="9.9499999999999993"/>
    <n v="0"/>
    <n v="4.3600000000000003"/>
    <x v="3"/>
    <x v="0"/>
  </r>
  <r>
    <d v="2017-07-17T00:00:00"/>
    <x v="1"/>
    <x v="4"/>
    <n v="2"/>
    <n v="283.47000000000003"/>
    <n v="141.74"/>
    <n v="2"/>
    <n v="2"/>
    <n v="11"/>
    <n v="0"/>
    <n v="5"/>
    <x v="76"/>
    <x v="0"/>
  </r>
  <r>
    <d v="2017-07-17T00:00:00"/>
    <x v="1"/>
    <x v="11"/>
    <n v="1"/>
    <n v="44.9"/>
    <n v="44.9"/>
    <n v="1"/>
    <n v="1"/>
    <n v="12"/>
    <n v="0"/>
    <n v="5"/>
    <x v="182"/>
    <x v="0"/>
  </r>
  <r>
    <d v="2017-07-17T00:00:00"/>
    <x v="1"/>
    <x v="9"/>
    <n v="1"/>
    <n v="144.65"/>
    <n v="144.65"/>
    <n v="1"/>
    <n v="1"/>
    <n v="11"/>
    <n v="0"/>
    <n v="5"/>
    <x v="29"/>
    <x v="0"/>
  </r>
  <r>
    <d v="2017-07-17T00:00:00"/>
    <x v="1"/>
    <x v="5"/>
    <n v="1"/>
    <n v="74.16"/>
    <n v="74.16"/>
    <n v="1"/>
    <n v="1"/>
    <n v="18"/>
    <n v="0"/>
    <n v="1"/>
    <x v="143"/>
    <x v="0"/>
  </r>
  <r>
    <d v="2017-07-17T00:00:00"/>
    <x v="1"/>
    <x v="8"/>
    <n v="3"/>
    <n v="316.44"/>
    <n v="105.48"/>
    <n v="3"/>
    <n v="3"/>
    <n v="11"/>
    <n v="0"/>
    <n v="5"/>
    <x v="50"/>
    <x v="0"/>
  </r>
  <r>
    <d v="2017-07-17T00:00:00"/>
    <x v="1"/>
    <x v="18"/>
    <n v="1"/>
    <n v="116.04"/>
    <n v="116.04"/>
    <n v="1"/>
    <n v="1"/>
    <n v="22"/>
    <n v="0"/>
    <n v="5"/>
    <x v="246"/>
    <x v="0"/>
  </r>
  <r>
    <d v="2017-07-17T00:00:00"/>
    <x v="1"/>
    <x v="19"/>
    <n v="1"/>
    <n v="188.37"/>
    <n v="188.37"/>
    <n v="1"/>
    <n v="1"/>
    <n v="25"/>
    <n v="0"/>
    <n v="5"/>
    <x v="279"/>
    <x v="0"/>
  </r>
  <r>
    <d v="2017-07-17T00:00:00"/>
    <x v="1"/>
    <x v="15"/>
    <n v="1"/>
    <n v="56.08"/>
    <n v="56.08"/>
    <n v="1"/>
    <n v="1"/>
    <n v="7"/>
    <n v="0"/>
    <n v="5"/>
    <x v="111"/>
    <x v="0"/>
  </r>
  <r>
    <d v="2017-07-17T00:00:00"/>
    <x v="1"/>
    <x v="1"/>
    <n v="1"/>
    <n v="115.45"/>
    <n v="115.45"/>
    <n v="1"/>
    <n v="1"/>
    <n v="11"/>
    <n v="0"/>
    <n v="5"/>
    <x v="79"/>
    <x v="0"/>
  </r>
  <r>
    <d v="2017-07-17T00:00:00"/>
    <x v="1"/>
    <x v="6"/>
    <n v="4"/>
    <n v="1245.7"/>
    <n v="311.43"/>
    <n v="4"/>
    <n v="4"/>
    <n v="5.25"/>
    <n v="0"/>
    <n v="5"/>
    <x v="51"/>
    <x v="1"/>
  </r>
  <r>
    <d v="2017-07-17T00:00:00"/>
    <x v="1"/>
    <x v="2"/>
    <n v="1"/>
    <n v="371.68"/>
    <n v="371.68"/>
    <n v="1"/>
    <n v="1"/>
    <n v="11"/>
    <n v="0"/>
    <n v="5"/>
    <x v="81"/>
    <x v="0"/>
  </r>
  <r>
    <d v="2017-07-17T00:00:00"/>
    <x v="1"/>
    <x v="13"/>
    <n v="1"/>
    <n v="146.12"/>
    <n v="146.12"/>
    <n v="1"/>
    <n v="1"/>
    <n v="19"/>
    <n v="0"/>
    <n v="5"/>
    <x v="112"/>
    <x v="0"/>
  </r>
  <r>
    <d v="2017-07-17T00:00:00"/>
    <x v="1"/>
    <x v="3"/>
    <n v="11"/>
    <n v="1634.71"/>
    <n v="148.61000000000001"/>
    <n v="11"/>
    <n v="11"/>
    <n v="10"/>
    <n v="0"/>
    <n v="3.86"/>
    <x v="53"/>
    <x v="0"/>
  </r>
  <r>
    <d v="2017-07-17T00:00:00"/>
    <x v="6"/>
    <x v="0"/>
    <n v="2"/>
    <n v="432.26"/>
    <n v="216.13"/>
    <n v="1"/>
    <n v="2"/>
    <n v="8"/>
    <n v="0"/>
    <n v="3"/>
    <x v="84"/>
    <x v="0"/>
  </r>
  <r>
    <d v="2017-07-17T00:00:00"/>
    <x v="6"/>
    <x v="19"/>
    <n v="1"/>
    <n v="204.98"/>
    <n v="204.98"/>
    <n v="1"/>
    <n v="0"/>
    <n v="10"/>
    <n v="0"/>
    <m/>
    <x v="85"/>
    <x v="0"/>
  </r>
  <r>
    <d v="2017-07-17T00:00:00"/>
    <x v="6"/>
    <x v="1"/>
    <n v="2"/>
    <n v="165.31"/>
    <n v="82.66"/>
    <n v="2"/>
    <n v="2"/>
    <n v="8.5"/>
    <n v="0"/>
    <n v="5"/>
    <x v="116"/>
    <x v="0"/>
  </r>
  <r>
    <d v="2017-07-17T00:00:00"/>
    <x v="6"/>
    <x v="7"/>
    <n v="1"/>
    <n v="169.84"/>
    <n v="169.84"/>
    <n v="1"/>
    <n v="1"/>
    <n v="12"/>
    <n v="0"/>
    <n v="4"/>
    <x v="157"/>
    <x v="0"/>
  </r>
  <r>
    <d v="2017-07-17T00:00:00"/>
    <x v="6"/>
    <x v="12"/>
    <n v="2"/>
    <n v="207.04"/>
    <n v="103.52"/>
    <n v="2"/>
    <n v="2"/>
    <n v="4"/>
    <n v="0"/>
    <n v="4.5"/>
    <x v="118"/>
    <x v="1"/>
  </r>
  <r>
    <d v="2017-07-17T00:00:00"/>
    <x v="6"/>
    <x v="2"/>
    <n v="1"/>
    <n v="57"/>
    <n v="57"/>
    <n v="1"/>
    <n v="1"/>
    <n v="11"/>
    <n v="0"/>
    <n v="5"/>
    <x v="30"/>
    <x v="0"/>
  </r>
  <r>
    <d v="2017-07-17T00:00:00"/>
    <x v="6"/>
    <x v="3"/>
    <n v="5"/>
    <n v="711.65"/>
    <n v="142.33000000000001"/>
    <n v="5"/>
    <n v="5"/>
    <n v="7.8"/>
    <n v="0"/>
    <n v="4.4000000000000004"/>
    <x v="54"/>
    <x v="0"/>
  </r>
  <r>
    <d v="2017-07-17T00:00:00"/>
    <x v="7"/>
    <x v="9"/>
    <n v="2"/>
    <n v="176.1"/>
    <n v="88.05"/>
    <n v="2"/>
    <n v="2"/>
    <n v="19"/>
    <n v="0"/>
    <n v="4"/>
    <x v="146"/>
    <x v="0"/>
  </r>
  <r>
    <d v="2017-07-17T00:00:00"/>
    <x v="7"/>
    <x v="0"/>
    <n v="3"/>
    <n v="403.6"/>
    <n v="134.53"/>
    <n v="3"/>
    <n v="3"/>
    <n v="10.25"/>
    <n v="0"/>
    <n v="5"/>
    <x v="31"/>
    <x v="0"/>
  </r>
  <r>
    <d v="2017-07-17T00:00:00"/>
    <x v="7"/>
    <x v="19"/>
    <n v="1"/>
    <n v="114.36"/>
    <n v="114.36"/>
    <n v="1"/>
    <n v="1"/>
    <n v="14"/>
    <n v="0"/>
    <n v="4"/>
    <x v="90"/>
    <x v="0"/>
  </r>
  <r>
    <d v="2017-07-17T00:00:00"/>
    <x v="7"/>
    <x v="14"/>
    <n v="1"/>
    <n v="149.47999999999999"/>
    <n v="149.47999999999999"/>
    <n v="1"/>
    <n v="1"/>
    <n v="18"/>
    <n v="0"/>
    <n v="5"/>
    <x v="119"/>
    <x v="0"/>
  </r>
  <r>
    <d v="2017-07-17T00:00:00"/>
    <x v="7"/>
    <x v="15"/>
    <n v="2"/>
    <n v="990.42"/>
    <n v="495.21"/>
    <n v="2"/>
    <n v="2"/>
    <n v="15.5"/>
    <n v="0"/>
    <n v="3"/>
    <x v="174"/>
    <x v="0"/>
  </r>
  <r>
    <d v="2017-07-17T00:00:00"/>
    <x v="7"/>
    <x v="20"/>
    <n v="1"/>
    <n v="188.2"/>
    <n v="188.2"/>
    <n v="1"/>
    <n v="1"/>
    <n v="20"/>
    <n v="0"/>
    <n v="3"/>
    <x v="159"/>
    <x v="0"/>
  </r>
  <r>
    <d v="2017-07-17T00:00:00"/>
    <x v="7"/>
    <x v="1"/>
    <n v="6"/>
    <n v="1077.1199999999999"/>
    <n v="179.52"/>
    <n v="6"/>
    <n v="6"/>
    <n v="10.63"/>
    <n v="0"/>
    <n v="4.25"/>
    <x v="120"/>
    <x v="0"/>
  </r>
  <r>
    <d v="2017-07-17T00:00:00"/>
    <x v="7"/>
    <x v="6"/>
    <n v="9"/>
    <n v="956.95"/>
    <n v="106.33"/>
    <n v="9"/>
    <n v="9"/>
    <n v="14.1"/>
    <n v="0.1"/>
    <n v="3.7"/>
    <x v="56"/>
    <x v="0"/>
  </r>
  <r>
    <d v="2017-07-17T00:00:00"/>
    <x v="7"/>
    <x v="12"/>
    <n v="6"/>
    <n v="950.54"/>
    <n v="158.41999999999999"/>
    <n v="6"/>
    <n v="6"/>
    <n v="9.2899999999999991"/>
    <n v="0"/>
    <n v="4"/>
    <x v="121"/>
    <x v="0"/>
  </r>
  <r>
    <d v="2017-07-17T00:00:00"/>
    <x v="7"/>
    <x v="2"/>
    <n v="5"/>
    <n v="600.94000000000005"/>
    <n v="120.19"/>
    <n v="5"/>
    <n v="5"/>
    <n v="6.83"/>
    <n v="0"/>
    <n v="4.67"/>
    <x v="32"/>
    <x v="1"/>
  </r>
  <r>
    <d v="2017-07-17T00:00:00"/>
    <x v="7"/>
    <x v="13"/>
    <n v="1"/>
    <n v="208.74"/>
    <n v="208.74"/>
    <n v="1"/>
    <n v="1"/>
    <n v="19"/>
    <n v="0"/>
    <n v="5"/>
    <x v="147"/>
    <x v="0"/>
  </r>
  <r>
    <d v="2017-07-17T00:00:00"/>
    <x v="7"/>
    <x v="3"/>
    <n v="16"/>
    <n v="2798.35"/>
    <n v="174.9"/>
    <n v="13"/>
    <n v="16"/>
    <n v="10.67"/>
    <n v="0"/>
    <n v="3.5"/>
    <x v="33"/>
    <x v="0"/>
  </r>
  <r>
    <d v="2017-07-17T00:00:00"/>
    <x v="2"/>
    <x v="16"/>
    <n v="1"/>
    <n v="82.42"/>
    <n v="82.42"/>
    <n v="1"/>
    <n v="1"/>
    <n v="16"/>
    <n v="0"/>
    <n v="5"/>
    <x v="57"/>
    <x v="0"/>
  </r>
  <r>
    <d v="2017-07-17T00:00:00"/>
    <x v="2"/>
    <x v="23"/>
    <n v="5"/>
    <n v="803.24"/>
    <n v="160.65"/>
    <n v="5"/>
    <n v="5"/>
    <n v="27"/>
    <n v="0.5"/>
    <n v="3.33"/>
    <x v="92"/>
    <x v="0"/>
  </r>
  <r>
    <d v="2017-07-17T00:00:00"/>
    <x v="2"/>
    <x v="25"/>
    <n v="1"/>
    <n v="124.33"/>
    <n v="124.33"/>
    <n v="1"/>
    <n v="1"/>
    <n v="29"/>
    <n v="0"/>
    <n v="5"/>
    <x v="123"/>
    <x v="0"/>
  </r>
  <r>
    <d v="2017-07-17T00:00:00"/>
    <x v="2"/>
    <x v="4"/>
    <n v="32"/>
    <n v="4364.33"/>
    <n v="136.38999999999999"/>
    <n v="31"/>
    <n v="31"/>
    <n v="17.53"/>
    <n v="3.1300000000000001E-2"/>
    <n v="4.16"/>
    <x v="5"/>
    <x v="0"/>
  </r>
  <r>
    <d v="2017-07-17T00:00:00"/>
    <x v="2"/>
    <x v="11"/>
    <n v="12"/>
    <n v="1228.44"/>
    <n v="102.37"/>
    <n v="12"/>
    <n v="12"/>
    <n v="14.08"/>
    <n v="0"/>
    <n v="3.77"/>
    <x v="34"/>
    <x v="0"/>
  </r>
  <r>
    <d v="2017-07-17T00:00:00"/>
    <x v="2"/>
    <x v="9"/>
    <n v="14"/>
    <n v="3524.19"/>
    <n v="251.73"/>
    <n v="14"/>
    <n v="14"/>
    <n v="10.62"/>
    <n v="0"/>
    <n v="3.43"/>
    <x v="35"/>
    <x v="0"/>
  </r>
  <r>
    <d v="2017-07-17T00:00:00"/>
    <x v="2"/>
    <x v="5"/>
    <n v="13"/>
    <n v="1181.99"/>
    <n v="90.92"/>
    <n v="13"/>
    <n v="12"/>
    <n v="16"/>
    <n v="7.6899999999999996E-2"/>
    <n v="3.75"/>
    <x v="6"/>
    <x v="0"/>
  </r>
  <r>
    <d v="2017-07-17T00:00:00"/>
    <x v="2"/>
    <x v="8"/>
    <n v="13"/>
    <n v="1512.29"/>
    <n v="116.33"/>
    <n v="13"/>
    <n v="13"/>
    <n v="13.79"/>
    <n v="0"/>
    <n v="4.21"/>
    <x v="58"/>
    <x v="0"/>
  </r>
  <r>
    <d v="2017-07-17T00:00:00"/>
    <x v="2"/>
    <x v="17"/>
    <n v="2"/>
    <n v="373.68"/>
    <n v="186.84"/>
    <n v="2"/>
    <n v="2"/>
    <n v="17"/>
    <n v="0"/>
    <n v="4.5"/>
    <x v="59"/>
    <x v="0"/>
  </r>
  <r>
    <d v="2017-07-17T00:00:00"/>
    <x v="2"/>
    <x v="0"/>
    <n v="83"/>
    <n v="12962.9"/>
    <n v="156.18"/>
    <n v="82"/>
    <n v="81"/>
    <n v="11.27"/>
    <n v="2.1299999999999999E-2"/>
    <n v="3.91"/>
    <x v="7"/>
    <x v="0"/>
  </r>
  <r>
    <d v="2017-07-17T00:00:00"/>
    <x v="2"/>
    <x v="18"/>
    <n v="2"/>
    <n v="288.79000000000002"/>
    <n v="144.4"/>
    <n v="2"/>
    <n v="2"/>
    <n v="14"/>
    <n v="0"/>
    <n v="3.5"/>
    <x v="60"/>
    <x v="0"/>
  </r>
  <r>
    <d v="2017-07-17T00:00:00"/>
    <x v="2"/>
    <x v="19"/>
    <n v="4"/>
    <n v="506.14"/>
    <n v="126.54"/>
    <n v="4"/>
    <n v="4"/>
    <n v="18.25"/>
    <n v="0"/>
    <n v="4.75"/>
    <x v="61"/>
    <x v="0"/>
  </r>
  <r>
    <d v="2017-07-17T00:00:00"/>
    <x v="2"/>
    <x v="10"/>
    <n v="7"/>
    <n v="833.01"/>
    <n v="119"/>
    <n v="7"/>
    <n v="7"/>
    <n v="17.63"/>
    <n v="0"/>
    <n v="4.13"/>
    <x v="36"/>
    <x v="0"/>
  </r>
  <r>
    <d v="2017-07-17T00:00:00"/>
    <x v="2"/>
    <x v="14"/>
    <n v="4"/>
    <n v="719.53"/>
    <n v="179.88"/>
    <n v="4"/>
    <n v="4"/>
    <n v="27"/>
    <n v="0.25"/>
    <n v="3.75"/>
    <x v="124"/>
    <x v="0"/>
  </r>
  <r>
    <d v="2017-07-17T00:00:00"/>
    <x v="2"/>
    <x v="15"/>
    <n v="11"/>
    <n v="1765.93"/>
    <n v="160.54"/>
    <n v="11"/>
    <n v="11"/>
    <n v="18.829999999999998"/>
    <n v="8.3299999999999999E-2"/>
    <n v="4.33"/>
    <x v="62"/>
    <x v="0"/>
  </r>
  <r>
    <d v="2017-07-17T00:00:00"/>
    <x v="2"/>
    <x v="20"/>
    <n v="3"/>
    <n v="262.05"/>
    <n v="87.35"/>
    <n v="3"/>
    <n v="3"/>
    <n v="11"/>
    <n v="0"/>
    <n v="5"/>
    <x v="63"/>
    <x v="0"/>
  </r>
  <r>
    <d v="2017-07-17T00:00:00"/>
    <x v="2"/>
    <x v="1"/>
    <n v="26"/>
    <n v="3794.02"/>
    <n v="145.91999999999999"/>
    <n v="26"/>
    <n v="26"/>
    <n v="11.17"/>
    <n v="0"/>
    <n v="4.67"/>
    <x v="8"/>
    <x v="0"/>
  </r>
  <r>
    <d v="2017-07-17T00:00:00"/>
    <x v="2"/>
    <x v="6"/>
    <n v="100"/>
    <n v="18275.61"/>
    <n v="182.76"/>
    <n v="97"/>
    <n v="100"/>
    <n v="12.04"/>
    <n v="2.6499999999999999E-2"/>
    <n v="3.99"/>
    <x v="9"/>
    <x v="0"/>
  </r>
  <r>
    <d v="2017-07-17T00:00:00"/>
    <x v="2"/>
    <x v="7"/>
    <n v="4"/>
    <n v="516.17999999999995"/>
    <n v="129.05000000000001"/>
    <n v="4"/>
    <n v="4"/>
    <n v="31.25"/>
    <n v="0.25"/>
    <n v="3.5"/>
    <x v="10"/>
    <x v="0"/>
  </r>
  <r>
    <d v="2017-07-17T00:00:00"/>
    <x v="2"/>
    <x v="24"/>
    <n v="1"/>
    <n v="225.01"/>
    <n v="225.01"/>
    <n v="1"/>
    <n v="1"/>
    <n v="8"/>
    <n v="0"/>
    <n v="5"/>
    <x v="125"/>
    <x v="0"/>
  </r>
  <r>
    <d v="2017-07-17T00:00:00"/>
    <x v="2"/>
    <x v="12"/>
    <n v="39"/>
    <n v="5515.94"/>
    <n v="141.43"/>
    <n v="39"/>
    <n v="39"/>
    <n v="13.98"/>
    <n v="2.4400000000000002E-2"/>
    <n v="4.1500000000000004"/>
    <x v="37"/>
    <x v="0"/>
  </r>
  <r>
    <d v="2017-07-17T00:00:00"/>
    <x v="2"/>
    <x v="2"/>
    <n v="18"/>
    <n v="2521.62"/>
    <n v="140.09"/>
    <n v="17"/>
    <n v="18"/>
    <n v="13.58"/>
    <n v="0.1053"/>
    <n v="4.3499999999999996"/>
    <x v="38"/>
    <x v="0"/>
  </r>
  <r>
    <d v="2017-07-17T00:00:00"/>
    <x v="2"/>
    <x v="13"/>
    <n v="4"/>
    <n v="374.36"/>
    <n v="93.59"/>
    <n v="4"/>
    <n v="4"/>
    <n v="17.5"/>
    <n v="0"/>
    <n v="2.25"/>
    <x v="39"/>
    <x v="0"/>
  </r>
  <r>
    <d v="2017-07-17T00:00:00"/>
    <x v="2"/>
    <x v="3"/>
    <n v="311"/>
    <n v="39980.629999999997"/>
    <n v="128.56"/>
    <n v="308"/>
    <n v="311"/>
    <n v="7.24"/>
    <n v="1.67E-2"/>
    <n v="4.1500000000000004"/>
    <x v="11"/>
    <x v="1"/>
  </r>
  <r>
    <d v="2017-07-24T00:00:00"/>
    <x v="3"/>
    <x v="0"/>
    <n v="1"/>
    <n v="168.32"/>
    <n v="168.32"/>
    <n v="1"/>
    <n v="1"/>
    <n v="12"/>
    <n v="0"/>
    <n v="5"/>
    <x v="127"/>
    <x v="0"/>
  </r>
  <r>
    <d v="2017-07-24T00:00:00"/>
    <x v="3"/>
    <x v="7"/>
    <n v="1"/>
    <n v="108.7"/>
    <n v="108.7"/>
    <n v="1"/>
    <n v="1"/>
    <n v="11"/>
    <n v="0"/>
    <n v="5"/>
    <x v="280"/>
    <x v="0"/>
  </r>
  <r>
    <d v="2017-07-24T00:00:00"/>
    <x v="3"/>
    <x v="3"/>
    <n v="1"/>
    <n v="423.59"/>
    <n v="423.59"/>
    <n v="1"/>
    <n v="1"/>
    <n v="9"/>
    <n v="0"/>
    <n v="4"/>
    <x v="14"/>
    <x v="0"/>
  </r>
  <r>
    <d v="2017-07-24T00:00:00"/>
    <x v="9"/>
    <x v="19"/>
    <n v="1"/>
    <n v="208.74"/>
    <n v="208.74"/>
    <n v="1"/>
    <n v="1"/>
    <n v="17"/>
    <n v="0"/>
    <n v="5"/>
    <x v="178"/>
    <x v="0"/>
  </r>
  <r>
    <d v="2017-07-24T00:00:00"/>
    <x v="4"/>
    <x v="0"/>
    <n v="1"/>
    <n v="96.8"/>
    <n v="96.8"/>
    <n v="1"/>
    <n v="1"/>
    <n v="8"/>
    <n v="0"/>
    <n v="5"/>
    <x v="15"/>
    <x v="0"/>
  </r>
  <r>
    <d v="2017-07-24T00:00:00"/>
    <x v="4"/>
    <x v="18"/>
    <n v="1"/>
    <n v="78.56"/>
    <n v="78.56"/>
    <n v="1"/>
    <n v="1"/>
    <n v="16"/>
    <n v="0"/>
    <n v="5"/>
    <x v="262"/>
    <x v="0"/>
  </r>
  <r>
    <d v="2017-07-24T00:00:00"/>
    <x v="4"/>
    <x v="19"/>
    <n v="1"/>
    <n v="106.3"/>
    <n v="106.3"/>
    <n v="1"/>
    <n v="1"/>
    <n v="7"/>
    <n v="0"/>
    <n v="5"/>
    <x v="220"/>
    <x v="0"/>
  </r>
  <r>
    <d v="2017-07-24T00:00:00"/>
    <x v="4"/>
    <x v="2"/>
    <n v="1"/>
    <n v="357.52"/>
    <n v="357.52"/>
    <n v="1"/>
    <n v="1"/>
    <n v="30"/>
    <n v="1"/>
    <n v="5"/>
    <x v="222"/>
    <x v="0"/>
  </r>
  <r>
    <d v="2017-07-24T00:00:00"/>
    <x v="4"/>
    <x v="3"/>
    <n v="6"/>
    <n v="891.8"/>
    <n v="148.63"/>
    <n v="6"/>
    <n v="6"/>
    <n v="9.67"/>
    <n v="0"/>
    <n v="3.5"/>
    <x v="18"/>
    <x v="0"/>
  </r>
  <r>
    <d v="2017-07-24T00:00:00"/>
    <x v="8"/>
    <x v="6"/>
    <n v="1"/>
    <n v="144.11000000000001"/>
    <n v="144.11000000000001"/>
    <n v="1"/>
    <n v="1"/>
    <n v="9"/>
    <n v="0"/>
    <n v="1"/>
    <x v="134"/>
    <x v="0"/>
  </r>
  <r>
    <d v="2017-07-24T00:00:00"/>
    <x v="8"/>
    <x v="3"/>
    <n v="2"/>
    <n v="380.76"/>
    <n v="190.38"/>
    <n v="2"/>
    <n v="2"/>
    <n v="6"/>
    <n v="0"/>
    <n v="5"/>
    <x v="67"/>
    <x v="0"/>
  </r>
  <r>
    <d v="2017-07-24T00:00:00"/>
    <x v="13"/>
    <x v="23"/>
    <n v="1"/>
    <n v="358.28"/>
    <n v="358.28"/>
    <n v="1"/>
    <n v="1"/>
    <n v="12"/>
    <n v="0"/>
    <n v="5"/>
    <x v="281"/>
    <x v="0"/>
  </r>
  <r>
    <d v="2017-07-24T00:00:00"/>
    <x v="13"/>
    <x v="9"/>
    <n v="1"/>
    <n v="84.75"/>
    <n v="84.75"/>
    <n v="1"/>
    <n v="1"/>
    <n v="8"/>
    <n v="0"/>
    <n v="5"/>
    <x v="234"/>
    <x v="0"/>
  </r>
  <r>
    <d v="2017-07-24T00:00:00"/>
    <x v="13"/>
    <x v="6"/>
    <n v="1"/>
    <n v="34.53"/>
    <n v="34.53"/>
    <n v="0"/>
    <n v="0"/>
    <m/>
    <m/>
    <m/>
    <x v="199"/>
    <x v="0"/>
  </r>
  <r>
    <d v="2017-07-24T00:00:00"/>
    <x v="5"/>
    <x v="4"/>
    <n v="3"/>
    <n v="274.07"/>
    <n v="91.36"/>
    <n v="3"/>
    <n v="3"/>
    <n v="21"/>
    <n v="0.33329999999999999"/>
    <n v="3.67"/>
    <x v="41"/>
    <x v="0"/>
  </r>
  <r>
    <d v="2017-07-24T00:00:00"/>
    <x v="5"/>
    <x v="11"/>
    <n v="1"/>
    <n v="183.38"/>
    <n v="183.38"/>
    <n v="1"/>
    <n v="1"/>
    <n v="20"/>
    <n v="0"/>
    <n v="5"/>
    <x v="138"/>
    <x v="0"/>
  </r>
  <r>
    <d v="2017-07-24T00:00:00"/>
    <x v="5"/>
    <x v="9"/>
    <n v="2"/>
    <n v="114.9"/>
    <n v="57.45"/>
    <n v="2"/>
    <n v="2"/>
    <n v="9"/>
    <n v="0"/>
    <n v="4.5"/>
    <x v="19"/>
    <x v="0"/>
  </r>
  <r>
    <d v="2017-07-24T00:00:00"/>
    <x v="5"/>
    <x v="5"/>
    <n v="5"/>
    <n v="306.61"/>
    <n v="61.32"/>
    <n v="5"/>
    <n v="5"/>
    <n v="13.6"/>
    <n v="0"/>
    <n v="5"/>
    <x v="42"/>
    <x v="0"/>
  </r>
  <r>
    <d v="2017-07-24T00:00:00"/>
    <x v="5"/>
    <x v="8"/>
    <n v="2"/>
    <n v="200.01"/>
    <n v="100.01"/>
    <n v="2"/>
    <n v="2"/>
    <n v="11"/>
    <n v="0"/>
    <n v="5"/>
    <x v="20"/>
    <x v="0"/>
  </r>
  <r>
    <d v="2017-07-24T00:00:00"/>
    <x v="5"/>
    <x v="0"/>
    <n v="16"/>
    <n v="1668.95"/>
    <n v="104.31"/>
    <n v="16"/>
    <n v="16"/>
    <n v="8"/>
    <n v="0"/>
    <n v="4.1100000000000003"/>
    <x v="21"/>
    <x v="1"/>
  </r>
  <r>
    <d v="2017-07-24T00:00:00"/>
    <x v="5"/>
    <x v="14"/>
    <n v="2"/>
    <n v="153.99"/>
    <n v="77"/>
    <n v="2"/>
    <n v="2"/>
    <n v="46"/>
    <n v="0.5"/>
    <n v="4"/>
    <x v="43"/>
    <x v="0"/>
  </r>
  <r>
    <d v="2017-07-24T00:00:00"/>
    <x v="5"/>
    <x v="15"/>
    <n v="4"/>
    <n v="983.37"/>
    <n v="245.84"/>
    <n v="4"/>
    <n v="4"/>
    <n v="26.43"/>
    <n v="0.28570000000000001"/>
    <n v="2.29"/>
    <x v="102"/>
    <x v="0"/>
  </r>
  <r>
    <d v="2017-07-24T00:00:00"/>
    <x v="5"/>
    <x v="1"/>
    <n v="3"/>
    <n v="242.4"/>
    <n v="80.8"/>
    <n v="3"/>
    <n v="3"/>
    <n v="11"/>
    <n v="0"/>
    <n v="4.67"/>
    <x v="22"/>
    <x v="0"/>
  </r>
  <r>
    <d v="2017-07-24T00:00:00"/>
    <x v="5"/>
    <x v="6"/>
    <n v="17"/>
    <n v="2915.71"/>
    <n v="171.51"/>
    <n v="16"/>
    <n v="17"/>
    <n v="15.41"/>
    <n v="5.8799999999999998E-2"/>
    <n v="4.17"/>
    <x v="23"/>
    <x v="0"/>
  </r>
  <r>
    <d v="2017-07-24T00:00:00"/>
    <x v="5"/>
    <x v="12"/>
    <n v="2"/>
    <n v="251.79"/>
    <n v="125.9"/>
    <n v="2"/>
    <n v="2"/>
    <n v="16.5"/>
    <n v="0"/>
    <n v="5"/>
    <x v="44"/>
    <x v="0"/>
  </r>
  <r>
    <d v="2017-07-24T00:00:00"/>
    <x v="5"/>
    <x v="2"/>
    <n v="1"/>
    <n v="85.92"/>
    <n v="85.92"/>
    <n v="1"/>
    <n v="1"/>
    <n v="10"/>
    <n v="0"/>
    <n v="5"/>
    <x v="45"/>
    <x v="0"/>
  </r>
  <r>
    <d v="2017-07-24T00:00:00"/>
    <x v="5"/>
    <x v="3"/>
    <n v="31"/>
    <n v="3756.13"/>
    <n v="121.17"/>
    <n v="30"/>
    <n v="31"/>
    <n v="8.41"/>
    <n v="0"/>
    <n v="4.2300000000000004"/>
    <x v="24"/>
    <x v="0"/>
  </r>
  <r>
    <d v="2017-07-24T00:00:00"/>
    <x v="14"/>
    <x v="3"/>
    <n v="1"/>
    <n v="1351.94"/>
    <n v="1351.94"/>
    <n v="1"/>
    <n v="1"/>
    <n v="5"/>
    <n v="0"/>
    <n v="5"/>
    <x v="203"/>
    <x v="0"/>
  </r>
  <r>
    <d v="2017-07-24T00:00:00"/>
    <x v="11"/>
    <x v="15"/>
    <n v="1"/>
    <n v="18.59"/>
    <n v="18.59"/>
    <n v="1"/>
    <n v="1"/>
    <n v="6"/>
    <n v="0"/>
    <n v="5"/>
    <x v="282"/>
    <x v="1"/>
  </r>
  <r>
    <d v="2017-07-24T00:00:00"/>
    <x v="11"/>
    <x v="12"/>
    <n v="1"/>
    <n v="192.12"/>
    <n v="192.12"/>
    <n v="1"/>
    <n v="1"/>
    <n v="9"/>
    <n v="0"/>
    <n v="2"/>
    <x v="71"/>
    <x v="0"/>
  </r>
  <r>
    <d v="2017-07-24T00:00:00"/>
    <x v="11"/>
    <x v="3"/>
    <n v="1"/>
    <n v="55.31"/>
    <n v="55.31"/>
    <n v="1"/>
    <n v="1"/>
    <n v="10"/>
    <n v="0"/>
    <n v="5"/>
    <x v="106"/>
    <x v="0"/>
  </r>
  <r>
    <d v="2017-07-24T00:00:00"/>
    <x v="0"/>
    <x v="4"/>
    <n v="1"/>
    <n v="157.28"/>
    <n v="157.28"/>
    <n v="0"/>
    <n v="1"/>
    <m/>
    <m/>
    <n v="1"/>
    <x v="25"/>
    <x v="0"/>
  </r>
  <r>
    <d v="2017-07-24T00:00:00"/>
    <x v="0"/>
    <x v="5"/>
    <n v="2"/>
    <n v="168.34"/>
    <n v="84.17"/>
    <n v="2"/>
    <n v="2"/>
    <n v="14.5"/>
    <n v="0"/>
    <n v="5"/>
    <x v="46"/>
    <x v="0"/>
  </r>
  <r>
    <d v="2017-07-24T00:00:00"/>
    <x v="0"/>
    <x v="0"/>
    <n v="7"/>
    <n v="1059.55"/>
    <n v="151.36000000000001"/>
    <n v="7"/>
    <n v="7"/>
    <n v="9.5"/>
    <n v="0"/>
    <n v="4.25"/>
    <x v="0"/>
    <x v="0"/>
  </r>
  <r>
    <d v="2017-07-24T00:00:00"/>
    <x v="0"/>
    <x v="19"/>
    <n v="1"/>
    <n v="333.54"/>
    <n v="333.54"/>
    <n v="1"/>
    <n v="1"/>
    <n v="19"/>
    <n v="0"/>
    <n v="5"/>
    <x v="73"/>
    <x v="0"/>
  </r>
  <r>
    <d v="2017-07-24T00:00:00"/>
    <x v="0"/>
    <x v="10"/>
    <n v="1"/>
    <n v="59.28"/>
    <n v="59.28"/>
    <n v="1"/>
    <n v="1"/>
    <n v="29"/>
    <n v="0"/>
    <n v="2"/>
    <x v="27"/>
    <x v="0"/>
  </r>
  <r>
    <d v="2017-07-24T00:00:00"/>
    <x v="0"/>
    <x v="15"/>
    <n v="1"/>
    <n v="227.98"/>
    <n v="227.98"/>
    <n v="0"/>
    <n v="1"/>
    <m/>
    <m/>
    <n v="1"/>
    <x v="48"/>
    <x v="0"/>
  </r>
  <r>
    <d v="2017-07-24T00:00:00"/>
    <x v="0"/>
    <x v="20"/>
    <n v="1"/>
    <n v="104.17"/>
    <n v="104.17"/>
    <n v="1"/>
    <n v="1"/>
    <n v="13"/>
    <n v="0"/>
    <n v="5"/>
    <x v="154"/>
    <x v="0"/>
  </r>
  <r>
    <d v="2017-07-24T00:00:00"/>
    <x v="0"/>
    <x v="1"/>
    <n v="3"/>
    <n v="302.87"/>
    <n v="100.96"/>
    <n v="3"/>
    <n v="3"/>
    <n v="12.67"/>
    <n v="0"/>
    <n v="5"/>
    <x v="1"/>
    <x v="1"/>
  </r>
  <r>
    <d v="2017-07-24T00:00:00"/>
    <x v="0"/>
    <x v="6"/>
    <n v="10"/>
    <n v="1442.21"/>
    <n v="144.22"/>
    <n v="10"/>
    <n v="10"/>
    <n v="11.55"/>
    <n v="0"/>
    <n v="3.64"/>
    <x v="28"/>
    <x v="0"/>
  </r>
  <r>
    <d v="2017-07-24T00:00:00"/>
    <x v="0"/>
    <x v="12"/>
    <n v="4"/>
    <n v="582.51"/>
    <n v="145.63"/>
    <n v="4"/>
    <n v="4"/>
    <n v="10.25"/>
    <n v="0"/>
    <n v="4.5"/>
    <x v="49"/>
    <x v="0"/>
  </r>
  <r>
    <d v="2017-07-24T00:00:00"/>
    <x v="0"/>
    <x v="2"/>
    <n v="6"/>
    <n v="1021.76"/>
    <n v="170.29"/>
    <n v="6"/>
    <n v="6"/>
    <n v="17.670000000000002"/>
    <n v="0"/>
    <n v="4.17"/>
    <x v="2"/>
    <x v="0"/>
  </r>
  <r>
    <d v="2017-07-24T00:00:00"/>
    <x v="0"/>
    <x v="3"/>
    <n v="21"/>
    <n v="3291.75"/>
    <n v="156.75"/>
    <n v="20"/>
    <n v="21"/>
    <n v="8.25"/>
    <n v="0"/>
    <n v="4.71"/>
    <x v="3"/>
    <x v="0"/>
  </r>
  <r>
    <d v="2017-07-24T00:00:00"/>
    <x v="1"/>
    <x v="8"/>
    <n v="1"/>
    <n v="150.05000000000001"/>
    <n v="150.05000000000001"/>
    <n v="1"/>
    <n v="1"/>
    <n v="8"/>
    <n v="0"/>
    <n v="5"/>
    <x v="50"/>
    <x v="0"/>
  </r>
  <r>
    <d v="2017-07-24T00:00:00"/>
    <x v="1"/>
    <x v="0"/>
    <n v="3"/>
    <n v="775.39"/>
    <n v="258.45999999999998"/>
    <n v="3"/>
    <n v="3"/>
    <n v="8.6"/>
    <n v="0"/>
    <n v="5"/>
    <x v="4"/>
    <x v="0"/>
  </r>
  <r>
    <d v="2017-07-24T00:00:00"/>
    <x v="1"/>
    <x v="10"/>
    <n v="1"/>
    <n v="424.68"/>
    <n v="424.68"/>
    <n v="1"/>
    <n v="1"/>
    <n v="18"/>
    <n v="0"/>
    <n v="4"/>
    <x v="78"/>
    <x v="0"/>
  </r>
  <r>
    <d v="2017-07-24T00:00:00"/>
    <x v="1"/>
    <x v="15"/>
    <n v="1"/>
    <n v="159.38999999999999"/>
    <n v="159.38999999999999"/>
    <n v="1"/>
    <n v="1"/>
    <n v="9"/>
    <n v="0"/>
    <n v="5"/>
    <x v="111"/>
    <x v="0"/>
  </r>
  <r>
    <d v="2017-07-24T00:00:00"/>
    <x v="1"/>
    <x v="6"/>
    <n v="6"/>
    <n v="1418.51"/>
    <n v="236.42"/>
    <n v="6"/>
    <n v="6"/>
    <n v="8.67"/>
    <n v="0.16669999999999999"/>
    <n v="2.83"/>
    <x v="51"/>
    <x v="1"/>
  </r>
  <r>
    <d v="2017-07-24T00:00:00"/>
    <x v="1"/>
    <x v="2"/>
    <n v="2"/>
    <n v="321.81"/>
    <n v="160.91"/>
    <n v="2"/>
    <n v="2"/>
    <n v="14"/>
    <n v="0"/>
    <n v="5"/>
    <x v="81"/>
    <x v="0"/>
  </r>
  <r>
    <d v="2017-07-24T00:00:00"/>
    <x v="1"/>
    <x v="3"/>
    <n v="4"/>
    <n v="1077.56"/>
    <n v="269.39"/>
    <n v="4"/>
    <n v="4"/>
    <n v="9"/>
    <n v="0"/>
    <n v="4.75"/>
    <x v="53"/>
    <x v="0"/>
  </r>
  <r>
    <d v="2017-07-24T00:00:00"/>
    <x v="6"/>
    <x v="16"/>
    <n v="1"/>
    <n v="140.19999999999999"/>
    <n v="140.19999999999999"/>
    <n v="1"/>
    <n v="1"/>
    <n v="15"/>
    <n v="0"/>
    <n v="5"/>
    <x v="283"/>
    <x v="0"/>
  </r>
  <r>
    <d v="2017-07-24T00:00:00"/>
    <x v="6"/>
    <x v="0"/>
    <n v="1"/>
    <n v="237.94"/>
    <n v="237.94"/>
    <n v="1"/>
    <n v="1"/>
    <n v="20"/>
    <n v="0"/>
    <n v="5"/>
    <x v="84"/>
    <x v="0"/>
  </r>
  <r>
    <d v="2017-07-24T00:00:00"/>
    <x v="6"/>
    <x v="19"/>
    <n v="1"/>
    <n v="2487.2399999999998"/>
    <n v="2487.2399999999998"/>
    <n v="1"/>
    <n v="1"/>
    <n v="13"/>
    <n v="0"/>
    <n v="5"/>
    <x v="85"/>
    <x v="0"/>
  </r>
  <r>
    <d v="2017-07-24T00:00:00"/>
    <x v="6"/>
    <x v="1"/>
    <n v="3"/>
    <n v="1031.6500000000001"/>
    <n v="343.88"/>
    <n v="3"/>
    <n v="3"/>
    <n v="5.67"/>
    <n v="0"/>
    <n v="5"/>
    <x v="116"/>
    <x v="0"/>
  </r>
  <r>
    <d v="2017-07-24T00:00:00"/>
    <x v="6"/>
    <x v="6"/>
    <n v="3"/>
    <n v="1477.11"/>
    <n v="492.37"/>
    <n v="3"/>
    <n v="3"/>
    <n v="15.33"/>
    <n v="0"/>
    <n v="4.67"/>
    <x v="117"/>
    <x v="0"/>
  </r>
  <r>
    <d v="2017-07-24T00:00:00"/>
    <x v="6"/>
    <x v="12"/>
    <n v="3"/>
    <n v="327.31"/>
    <n v="109.1"/>
    <n v="3"/>
    <n v="3"/>
    <n v="5"/>
    <n v="0"/>
    <n v="5"/>
    <x v="118"/>
    <x v="1"/>
  </r>
  <r>
    <d v="2017-07-24T00:00:00"/>
    <x v="6"/>
    <x v="2"/>
    <n v="1"/>
    <n v="244.34"/>
    <n v="244.34"/>
    <n v="1"/>
    <n v="1"/>
    <n v="5"/>
    <n v="0"/>
    <n v="4"/>
    <x v="30"/>
    <x v="0"/>
  </r>
  <r>
    <d v="2017-07-24T00:00:00"/>
    <x v="6"/>
    <x v="3"/>
    <n v="9"/>
    <n v="1412.81"/>
    <n v="156.97999999999999"/>
    <n v="9"/>
    <n v="9"/>
    <n v="9.3000000000000007"/>
    <n v="0"/>
    <n v="4.5"/>
    <x v="54"/>
    <x v="0"/>
  </r>
  <r>
    <d v="2017-07-24T00:00:00"/>
    <x v="7"/>
    <x v="4"/>
    <n v="2"/>
    <n v="354.67"/>
    <n v="177.34"/>
    <n v="2"/>
    <n v="2"/>
    <n v="25.5"/>
    <n v="0"/>
    <n v="2"/>
    <x v="87"/>
    <x v="0"/>
  </r>
  <r>
    <d v="2017-07-24T00:00:00"/>
    <x v="7"/>
    <x v="0"/>
    <n v="8"/>
    <n v="1634.08"/>
    <n v="204.26"/>
    <n v="8"/>
    <n v="8"/>
    <n v="11.11"/>
    <n v="0"/>
    <n v="4.4400000000000004"/>
    <x v="31"/>
    <x v="0"/>
  </r>
  <r>
    <d v="2017-07-24T00:00:00"/>
    <x v="7"/>
    <x v="1"/>
    <n v="10"/>
    <n v="1605.37"/>
    <n v="160.54"/>
    <n v="10"/>
    <n v="10"/>
    <n v="11.07"/>
    <n v="0"/>
    <n v="4.29"/>
    <x v="120"/>
    <x v="0"/>
  </r>
  <r>
    <d v="2017-07-24T00:00:00"/>
    <x v="7"/>
    <x v="6"/>
    <n v="7"/>
    <n v="992.17"/>
    <n v="141.74"/>
    <n v="7"/>
    <n v="7"/>
    <n v="12.63"/>
    <n v="0"/>
    <n v="3.38"/>
    <x v="56"/>
    <x v="0"/>
  </r>
  <r>
    <d v="2017-07-24T00:00:00"/>
    <x v="7"/>
    <x v="12"/>
    <n v="6"/>
    <n v="659.84"/>
    <n v="109.97"/>
    <n v="6"/>
    <n v="6"/>
    <n v="8.67"/>
    <n v="0"/>
    <n v="4.33"/>
    <x v="121"/>
    <x v="0"/>
  </r>
  <r>
    <d v="2017-07-24T00:00:00"/>
    <x v="7"/>
    <x v="2"/>
    <n v="4"/>
    <n v="1041.5899999999999"/>
    <n v="260.39999999999998"/>
    <n v="3"/>
    <n v="4"/>
    <n v="4.33"/>
    <n v="0"/>
    <n v="3.4"/>
    <x v="32"/>
    <x v="1"/>
  </r>
  <r>
    <d v="2017-07-24T00:00:00"/>
    <x v="7"/>
    <x v="3"/>
    <n v="14"/>
    <n v="1451.18"/>
    <n v="103.66"/>
    <n v="14"/>
    <n v="14"/>
    <n v="9.67"/>
    <n v="0"/>
    <n v="4.47"/>
    <x v="33"/>
    <x v="0"/>
  </r>
  <r>
    <d v="2017-07-24T00:00:00"/>
    <x v="2"/>
    <x v="23"/>
    <n v="3"/>
    <n v="551.11"/>
    <n v="183.7"/>
    <n v="2"/>
    <n v="3"/>
    <n v="34.5"/>
    <n v="0.5"/>
    <n v="3.67"/>
    <x v="92"/>
    <x v="0"/>
  </r>
  <r>
    <d v="2017-07-24T00:00:00"/>
    <x v="2"/>
    <x v="25"/>
    <n v="1"/>
    <n v="212.03"/>
    <n v="212.03"/>
    <n v="1"/>
    <n v="1"/>
    <n v="9"/>
    <n v="0"/>
    <n v="5"/>
    <x v="123"/>
    <x v="0"/>
  </r>
  <r>
    <d v="2017-07-24T00:00:00"/>
    <x v="2"/>
    <x v="4"/>
    <n v="27"/>
    <n v="2625.58"/>
    <n v="97.24"/>
    <n v="27"/>
    <n v="27"/>
    <n v="14.93"/>
    <n v="3.5700000000000003E-2"/>
    <n v="3.89"/>
    <x v="5"/>
    <x v="0"/>
  </r>
  <r>
    <d v="2017-07-24T00:00:00"/>
    <x v="2"/>
    <x v="11"/>
    <n v="11"/>
    <n v="2419.2199999999998"/>
    <n v="219.93"/>
    <n v="11"/>
    <n v="11"/>
    <n v="17.829999999999998"/>
    <n v="0"/>
    <n v="4.08"/>
    <x v="34"/>
    <x v="0"/>
  </r>
  <r>
    <d v="2017-07-24T00:00:00"/>
    <x v="2"/>
    <x v="9"/>
    <n v="10"/>
    <n v="816.98"/>
    <n v="81.7"/>
    <n v="10"/>
    <n v="10"/>
    <n v="13.36"/>
    <n v="0"/>
    <n v="4.09"/>
    <x v="35"/>
    <x v="0"/>
  </r>
  <r>
    <d v="2017-07-24T00:00:00"/>
    <x v="2"/>
    <x v="5"/>
    <n v="19"/>
    <n v="1934.07"/>
    <n v="101.79"/>
    <n v="19"/>
    <n v="18"/>
    <n v="14"/>
    <n v="4.5499999999999999E-2"/>
    <n v="3.62"/>
    <x v="6"/>
    <x v="0"/>
  </r>
  <r>
    <d v="2017-07-24T00:00:00"/>
    <x v="2"/>
    <x v="8"/>
    <n v="18"/>
    <n v="3075.04"/>
    <n v="170.84"/>
    <n v="18"/>
    <n v="18"/>
    <n v="16.399999999999999"/>
    <n v="0.1"/>
    <n v="4.6500000000000004"/>
    <x v="58"/>
    <x v="0"/>
  </r>
  <r>
    <d v="2017-07-24T00:00:00"/>
    <x v="2"/>
    <x v="17"/>
    <n v="7"/>
    <n v="1068.98"/>
    <n v="152.71"/>
    <n v="7"/>
    <n v="7"/>
    <n v="20.57"/>
    <n v="0"/>
    <n v="3.43"/>
    <x v="59"/>
    <x v="0"/>
  </r>
  <r>
    <d v="2017-07-24T00:00:00"/>
    <x v="2"/>
    <x v="0"/>
    <n v="63"/>
    <n v="8137.75"/>
    <n v="129.16999999999999"/>
    <n v="62"/>
    <n v="62"/>
    <n v="10.029999999999999"/>
    <n v="1.52E-2"/>
    <n v="4.3"/>
    <x v="7"/>
    <x v="0"/>
  </r>
  <r>
    <d v="2017-07-24T00:00:00"/>
    <x v="2"/>
    <x v="18"/>
    <n v="8"/>
    <n v="965.58"/>
    <n v="120.7"/>
    <n v="8"/>
    <n v="8"/>
    <n v="11.4"/>
    <n v="0"/>
    <n v="4.3"/>
    <x v="60"/>
    <x v="0"/>
  </r>
  <r>
    <d v="2017-07-24T00:00:00"/>
    <x v="2"/>
    <x v="19"/>
    <n v="4"/>
    <n v="473.15"/>
    <n v="118.29"/>
    <n v="4"/>
    <n v="4"/>
    <n v="12.8"/>
    <n v="0"/>
    <n v="3"/>
    <x v="61"/>
    <x v="0"/>
  </r>
  <r>
    <d v="2017-07-24T00:00:00"/>
    <x v="2"/>
    <x v="10"/>
    <n v="5"/>
    <n v="824.69"/>
    <n v="164.94"/>
    <n v="4"/>
    <n v="5"/>
    <n v="16.399999999999999"/>
    <n v="0"/>
    <n v="2.5"/>
    <x v="36"/>
    <x v="0"/>
  </r>
  <r>
    <d v="2017-07-24T00:00:00"/>
    <x v="2"/>
    <x v="14"/>
    <n v="4"/>
    <n v="451.03"/>
    <n v="112.76"/>
    <n v="4"/>
    <n v="4"/>
    <n v="19.399999999999999"/>
    <n v="0"/>
    <n v="4"/>
    <x v="124"/>
    <x v="0"/>
  </r>
  <r>
    <d v="2017-07-24T00:00:00"/>
    <x v="2"/>
    <x v="15"/>
    <n v="14"/>
    <n v="2934.84"/>
    <n v="209.63"/>
    <n v="13"/>
    <n v="14"/>
    <n v="28.6"/>
    <n v="0.33329999999999999"/>
    <n v="3.06"/>
    <x v="62"/>
    <x v="0"/>
  </r>
  <r>
    <d v="2017-07-24T00:00:00"/>
    <x v="2"/>
    <x v="20"/>
    <n v="2"/>
    <n v="193.19"/>
    <n v="96.6"/>
    <n v="2"/>
    <n v="2"/>
    <n v="12"/>
    <n v="0"/>
    <n v="4"/>
    <x v="63"/>
    <x v="0"/>
  </r>
  <r>
    <d v="2017-07-24T00:00:00"/>
    <x v="2"/>
    <x v="1"/>
    <n v="29"/>
    <n v="4576.43"/>
    <n v="157.81"/>
    <n v="29"/>
    <n v="29"/>
    <n v="10.119999999999999"/>
    <n v="0"/>
    <n v="4.09"/>
    <x v="8"/>
    <x v="0"/>
  </r>
  <r>
    <d v="2017-07-24T00:00:00"/>
    <x v="2"/>
    <x v="6"/>
    <n v="82"/>
    <n v="11504.55"/>
    <n v="140.30000000000001"/>
    <n v="80"/>
    <n v="81"/>
    <n v="10.71"/>
    <n v="0"/>
    <n v="4.3499999999999996"/>
    <x v="9"/>
    <x v="0"/>
  </r>
  <r>
    <d v="2017-07-24T00:00:00"/>
    <x v="2"/>
    <x v="7"/>
    <n v="5"/>
    <n v="597.20000000000005"/>
    <n v="119.44"/>
    <n v="5"/>
    <n v="5"/>
    <n v="21.83"/>
    <n v="0"/>
    <n v="4.17"/>
    <x v="10"/>
    <x v="0"/>
  </r>
  <r>
    <d v="2017-07-24T00:00:00"/>
    <x v="2"/>
    <x v="22"/>
    <n v="1"/>
    <n v="182.6"/>
    <n v="182.6"/>
    <n v="1"/>
    <n v="1"/>
    <n v="16"/>
    <n v="0"/>
    <n v="5"/>
    <x v="93"/>
    <x v="0"/>
  </r>
  <r>
    <d v="2017-07-24T00:00:00"/>
    <x v="2"/>
    <x v="12"/>
    <n v="42"/>
    <n v="4551.04"/>
    <n v="108.36"/>
    <n v="40"/>
    <n v="41"/>
    <n v="14.59"/>
    <n v="4.3499999999999997E-2"/>
    <n v="4.4000000000000004"/>
    <x v="37"/>
    <x v="0"/>
  </r>
  <r>
    <d v="2017-07-24T00:00:00"/>
    <x v="2"/>
    <x v="2"/>
    <n v="25"/>
    <n v="3051.96"/>
    <n v="122.08"/>
    <n v="25"/>
    <n v="25"/>
    <n v="11.26"/>
    <n v="2.9399999999999999E-2"/>
    <n v="4.5"/>
    <x v="38"/>
    <x v="0"/>
  </r>
  <r>
    <d v="2017-07-24T00:00:00"/>
    <x v="2"/>
    <x v="13"/>
    <n v="2"/>
    <n v="215.97"/>
    <n v="107.99"/>
    <n v="2"/>
    <n v="2"/>
    <n v="17"/>
    <n v="0"/>
    <n v="5"/>
    <x v="39"/>
    <x v="0"/>
  </r>
  <r>
    <d v="2017-07-24T00:00:00"/>
    <x v="2"/>
    <x v="3"/>
    <n v="280"/>
    <n v="37304.980000000003"/>
    <n v="133.22999999999999"/>
    <n v="266"/>
    <n v="279"/>
    <n v="6.91"/>
    <n v="1.6400000000000001E-2"/>
    <n v="4.16"/>
    <x v="11"/>
    <x v="1"/>
  </r>
  <r>
    <d v="2017-07-31T00:00:00"/>
    <x v="3"/>
    <x v="0"/>
    <n v="1"/>
    <n v="105.83"/>
    <n v="105.83"/>
    <n v="1"/>
    <n v="1"/>
    <n v="12"/>
    <n v="0"/>
    <n v="5"/>
    <x v="127"/>
    <x v="0"/>
  </r>
  <r>
    <d v="2017-07-31T00:00:00"/>
    <x v="3"/>
    <x v="3"/>
    <n v="1"/>
    <n v="111.42"/>
    <n v="111.42"/>
    <n v="1"/>
    <n v="1"/>
    <n v="16"/>
    <n v="0"/>
    <n v="3"/>
    <x v="14"/>
    <x v="0"/>
  </r>
  <r>
    <d v="2017-07-31T00:00:00"/>
    <x v="9"/>
    <x v="15"/>
    <n v="1"/>
    <n v="171.79"/>
    <n v="171.79"/>
    <n v="1"/>
    <n v="1"/>
    <n v="23"/>
    <n v="0"/>
    <n v="5"/>
    <x v="161"/>
    <x v="0"/>
  </r>
  <r>
    <d v="2017-07-31T00:00:00"/>
    <x v="4"/>
    <x v="16"/>
    <n v="1"/>
    <n v="225.42"/>
    <n v="225.42"/>
    <n v="1"/>
    <n v="1"/>
    <n v="11"/>
    <n v="0"/>
    <n v="5"/>
    <x v="284"/>
    <x v="0"/>
  </r>
  <r>
    <d v="2017-07-31T00:00:00"/>
    <x v="4"/>
    <x v="11"/>
    <n v="1"/>
    <n v="136.51"/>
    <n v="136.51"/>
    <n v="1"/>
    <n v="1"/>
    <n v="26"/>
    <n v="0"/>
    <n v="5"/>
    <x v="268"/>
    <x v="0"/>
  </r>
  <r>
    <d v="2017-07-31T00:00:00"/>
    <x v="4"/>
    <x v="5"/>
    <n v="1"/>
    <n v="118.23"/>
    <n v="118.23"/>
    <n v="1"/>
    <n v="1"/>
    <n v="21"/>
    <n v="0"/>
    <n v="3"/>
    <x v="219"/>
    <x v="0"/>
  </r>
  <r>
    <d v="2017-07-31T00:00:00"/>
    <x v="4"/>
    <x v="0"/>
    <n v="2"/>
    <n v="329.58"/>
    <n v="164.79"/>
    <n v="2"/>
    <n v="2"/>
    <n v="7"/>
    <n v="0"/>
    <n v="5"/>
    <x v="15"/>
    <x v="0"/>
  </r>
  <r>
    <d v="2017-07-31T00:00:00"/>
    <x v="4"/>
    <x v="3"/>
    <n v="4"/>
    <n v="408.75"/>
    <n v="102.19"/>
    <n v="4"/>
    <n v="4"/>
    <n v="7"/>
    <n v="0"/>
    <n v="5"/>
    <x v="18"/>
    <x v="0"/>
  </r>
  <r>
    <d v="2017-07-31T00:00:00"/>
    <x v="8"/>
    <x v="4"/>
    <n v="1"/>
    <n v="126.92"/>
    <n v="126.92"/>
    <n v="1"/>
    <n v="1"/>
    <n v="8"/>
    <n v="0"/>
    <n v="5"/>
    <x v="248"/>
    <x v="0"/>
  </r>
  <r>
    <d v="2017-07-31T00:00:00"/>
    <x v="8"/>
    <x v="6"/>
    <n v="1"/>
    <n v="152.11000000000001"/>
    <n v="152.11000000000001"/>
    <n v="1"/>
    <n v="1"/>
    <n v="5"/>
    <n v="0"/>
    <n v="5"/>
    <x v="134"/>
    <x v="0"/>
  </r>
  <r>
    <d v="2017-07-31T00:00:00"/>
    <x v="13"/>
    <x v="9"/>
    <n v="1"/>
    <n v="304.18"/>
    <n v="304.18"/>
    <n v="1"/>
    <n v="1"/>
    <n v="6"/>
    <n v="0"/>
    <n v="4"/>
    <x v="234"/>
    <x v="0"/>
  </r>
  <r>
    <d v="2017-07-31T00:00:00"/>
    <x v="13"/>
    <x v="5"/>
    <n v="1"/>
    <n v="201.29"/>
    <n v="201.29"/>
    <n v="1"/>
    <n v="1"/>
    <n v="19"/>
    <n v="0"/>
    <n v="5"/>
    <x v="258"/>
    <x v="0"/>
  </r>
  <r>
    <d v="2017-07-31T00:00:00"/>
    <x v="13"/>
    <x v="6"/>
    <n v="1"/>
    <n v="42.53"/>
    <n v="42.53"/>
    <n v="1"/>
    <n v="1"/>
    <n v="11"/>
    <n v="0"/>
    <n v="1"/>
    <x v="199"/>
    <x v="0"/>
  </r>
  <r>
    <d v="2017-07-31T00:00:00"/>
    <x v="13"/>
    <x v="12"/>
    <n v="1"/>
    <n v="141.54"/>
    <n v="141.54"/>
    <n v="1"/>
    <n v="1"/>
    <n v="9"/>
    <n v="0"/>
    <n v="4"/>
    <x v="189"/>
    <x v="0"/>
  </r>
  <r>
    <d v="2017-07-31T00:00:00"/>
    <x v="13"/>
    <x v="3"/>
    <n v="1"/>
    <n v="116.96"/>
    <n v="116.96"/>
    <n v="1"/>
    <n v="1"/>
    <n v="10"/>
    <n v="0"/>
    <n v="4"/>
    <x v="180"/>
    <x v="0"/>
  </r>
  <r>
    <d v="2017-07-31T00:00:00"/>
    <x v="5"/>
    <x v="4"/>
    <n v="5"/>
    <n v="612.70000000000005"/>
    <n v="122.54"/>
    <n v="5"/>
    <n v="5"/>
    <n v="16.600000000000001"/>
    <n v="0"/>
    <n v="4.2"/>
    <x v="41"/>
    <x v="0"/>
  </r>
  <r>
    <d v="2017-07-31T00:00:00"/>
    <x v="5"/>
    <x v="9"/>
    <n v="3"/>
    <n v="349"/>
    <n v="116.33"/>
    <n v="3"/>
    <n v="3"/>
    <n v="9.1300000000000008"/>
    <n v="0"/>
    <n v="5"/>
    <x v="19"/>
    <x v="0"/>
  </r>
  <r>
    <d v="2017-07-31T00:00:00"/>
    <x v="5"/>
    <x v="5"/>
    <n v="3"/>
    <n v="272.51"/>
    <n v="90.84"/>
    <n v="2"/>
    <n v="3"/>
    <n v="8"/>
    <n v="0"/>
    <n v="5"/>
    <x v="42"/>
    <x v="0"/>
  </r>
  <r>
    <d v="2017-07-31T00:00:00"/>
    <x v="5"/>
    <x v="8"/>
    <n v="2"/>
    <n v="177.61"/>
    <n v="88.81"/>
    <n v="2"/>
    <n v="2"/>
    <n v="11"/>
    <n v="0"/>
    <n v="3.5"/>
    <x v="20"/>
    <x v="0"/>
  </r>
  <r>
    <d v="2017-07-31T00:00:00"/>
    <x v="5"/>
    <x v="17"/>
    <n v="1"/>
    <n v="53.05"/>
    <n v="53.05"/>
    <n v="1"/>
    <n v="1"/>
    <n v="24"/>
    <n v="0"/>
    <n v="5"/>
    <x v="139"/>
    <x v="0"/>
  </r>
  <r>
    <d v="2017-07-31T00:00:00"/>
    <x v="5"/>
    <x v="0"/>
    <n v="19"/>
    <n v="2359.7399999999998"/>
    <n v="124.2"/>
    <n v="18"/>
    <n v="19"/>
    <n v="8.9499999999999993"/>
    <n v="0.1053"/>
    <n v="3.45"/>
    <x v="21"/>
    <x v="1"/>
  </r>
  <r>
    <d v="2017-07-31T00:00:00"/>
    <x v="5"/>
    <x v="18"/>
    <n v="2"/>
    <n v="370.5"/>
    <n v="185.25"/>
    <n v="2"/>
    <n v="2"/>
    <n v="17"/>
    <n v="0"/>
    <n v="5"/>
    <x v="140"/>
    <x v="0"/>
  </r>
  <r>
    <d v="2017-07-31T00:00:00"/>
    <x v="5"/>
    <x v="10"/>
    <n v="1"/>
    <n v="82.8"/>
    <n v="82.8"/>
    <n v="1"/>
    <n v="1"/>
    <n v="21"/>
    <n v="0"/>
    <n v="5"/>
    <x v="69"/>
    <x v="0"/>
  </r>
  <r>
    <d v="2017-07-31T00:00:00"/>
    <x v="5"/>
    <x v="14"/>
    <n v="1"/>
    <n v="79.150000000000006"/>
    <n v="79.150000000000006"/>
    <n v="1"/>
    <n v="1"/>
    <n v="18"/>
    <n v="0"/>
    <n v="3"/>
    <x v="43"/>
    <x v="0"/>
  </r>
  <r>
    <d v="2017-07-31T00:00:00"/>
    <x v="5"/>
    <x v="15"/>
    <n v="3"/>
    <n v="441.91"/>
    <n v="147.30000000000001"/>
    <n v="3"/>
    <n v="3"/>
    <n v="29"/>
    <n v="0.33329999999999999"/>
    <n v="4"/>
    <x v="102"/>
    <x v="0"/>
  </r>
  <r>
    <d v="2017-07-31T00:00:00"/>
    <x v="5"/>
    <x v="1"/>
    <n v="5"/>
    <n v="421.47"/>
    <n v="84.29"/>
    <n v="5"/>
    <n v="5"/>
    <n v="10.33"/>
    <n v="0"/>
    <n v="4.17"/>
    <x v="22"/>
    <x v="0"/>
  </r>
  <r>
    <d v="2017-07-31T00:00:00"/>
    <x v="5"/>
    <x v="6"/>
    <n v="11"/>
    <n v="1069"/>
    <n v="97.18"/>
    <n v="11"/>
    <n v="11"/>
    <n v="10.55"/>
    <n v="0"/>
    <n v="4.55"/>
    <x v="23"/>
    <x v="0"/>
  </r>
  <r>
    <d v="2017-07-31T00:00:00"/>
    <x v="5"/>
    <x v="12"/>
    <n v="5"/>
    <n v="479.55"/>
    <n v="95.91"/>
    <n v="5"/>
    <n v="5"/>
    <n v="11.4"/>
    <n v="0"/>
    <n v="4.5999999999999996"/>
    <x v="44"/>
    <x v="0"/>
  </r>
  <r>
    <d v="2017-07-31T00:00:00"/>
    <x v="5"/>
    <x v="2"/>
    <n v="4"/>
    <n v="289.04000000000002"/>
    <n v="72.260000000000005"/>
    <n v="4"/>
    <n v="4"/>
    <n v="15.5"/>
    <n v="0"/>
    <n v="4.5"/>
    <x v="45"/>
    <x v="0"/>
  </r>
  <r>
    <d v="2017-07-31T00:00:00"/>
    <x v="5"/>
    <x v="3"/>
    <n v="36"/>
    <n v="5711.2"/>
    <n v="158.63999999999999"/>
    <n v="35"/>
    <n v="35"/>
    <n v="10.08"/>
    <n v="0"/>
    <n v="3.9"/>
    <x v="24"/>
    <x v="0"/>
  </r>
  <r>
    <d v="2017-07-31T00:00:00"/>
    <x v="18"/>
    <x v="0"/>
    <n v="1"/>
    <n v="128.08000000000001"/>
    <n v="128.08000000000001"/>
    <n v="1"/>
    <n v="1"/>
    <n v="10"/>
    <n v="0"/>
    <n v="4"/>
    <x v="285"/>
    <x v="0"/>
  </r>
  <r>
    <d v="2017-07-31T00:00:00"/>
    <x v="0"/>
    <x v="4"/>
    <n v="1"/>
    <n v="164.33"/>
    <n v="164.33"/>
    <n v="1"/>
    <n v="1"/>
    <n v="19"/>
    <n v="0"/>
    <n v="1"/>
    <x v="25"/>
    <x v="0"/>
  </r>
  <r>
    <d v="2017-07-31T00:00:00"/>
    <x v="0"/>
    <x v="0"/>
    <n v="5"/>
    <n v="578.36"/>
    <n v="115.67"/>
    <n v="5"/>
    <n v="5"/>
    <n v="12.67"/>
    <n v="0"/>
    <n v="4"/>
    <x v="0"/>
    <x v="0"/>
  </r>
  <r>
    <d v="2017-07-31T00:00:00"/>
    <x v="0"/>
    <x v="10"/>
    <n v="1"/>
    <n v="59.38"/>
    <n v="59.38"/>
    <n v="1"/>
    <n v="1"/>
    <n v="24"/>
    <n v="0"/>
    <n v="4"/>
    <x v="27"/>
    <x v="0"/>
  </r>
  <r>
    <d v="2017-07-31T00:00:00"/>
    <x v="0"/>
    <x v="15"/>
    <n v="1"/>
    <n v="92.37"/>
    <n v="92.37"/>
    <n v="1"/>
    <n v="1"/>
    <n v="49"/>
    <n v="1"/>
    <n v="1"/>
    <x v="48"/>
    <x v="0"/>
  </r>
  <r>
    <d v="2017-07-31T00:00:00"/>
    <x v="0"/>
    <x v="20"/>
    <n v="1"/>
    <n v="263.77999999999997"/>
    <n v="263.77999999999997"/>
    <n v="0"/>
    <n v="1"/>
    <m/>
    <m/>
    <n v="1"/>
    <x v="154"/>
    <x v="0"/>
  </r>
  <r>
    <d v="2017-07-31T00:00:00"/>
    <x v="0"/>
    <x v="1"/>
    <n v="8"/>
    <n v="2555.2199999999998"/>
    <n v="319.39999999999998"/>
    <n v="8"/>
    <n v="8"/>
    <n v="9.33"/>
    <n v="0"/>
    <n v="4.22"/>
    <x v="1"/>
    <x v="1"/>
  </r>
  <r>
    <d v="2017-07-31T00:00:00"/>
    <x v="0"/>
    <x v="6"/>
    <n v="5"/>
    <n v="832.61"/>
    <n v="166.52"/>
    <n v="5"/>
    <n v="4"/>
    <n v="12.2"/>
    <n v="0"/>
    <n v="3.75"/>
    <x v="28"/>
    <x v="0"/>
  </r>
  <r>
    <d v="2017-07-31T00:00:00"/>
    <x v="0"/>
    <x v="12"/>
    <n v="5"/>
    <n v="290.58"/>
    <n v="58.12"/>
    <n v="5"/>
    <n v="5"/>
    <n v="16.8"/>
    <n v="0"/>
    <n v="4.2"/>
    <x v="49"/>
    <x v="0"/>
  </r>
  <r>
    <d v="2017-07-31T00:00:00"/>
    <x v="0"/>
    <x v="2"/>
    <n v="1"/>
    <n v="63.27"/>
    <n v="63.27"/>
    <n v="1"/>
    <n v="1"/>
    <n v="9"/>
    <n v="0"/>
    <n v="5"/>
    <x v="2"/>
    <x v="0"/>
  </r>
  <r>
    <d v="2017-07-31T00:00:00"/>
    <x v="0"/>
    <x v="13"/>
    <n v="1"/>
    <n v="112.34"/>
    <n v="112.34"/>
    <n v="1"/>
    <n v="1"/>
    <n v="39"/>
    <n v="1"/>
    <n v="1"/>
    <x v="74"/>
    <x v="0"/>
  </r>
  <r>
    <d v="2017-07-31T00:00:00"/>
    <x v="0"/>
    <x v="3"/>
    <n v="28"/>
    <n v="6022.74"/>
    <n v="215.1"/>
    <n v="27"/>
    <n v="28"/>
    <n v="9.3000000000000007"/>
    <n v="0"/>
    <n v="4.32"/>
    <x v="3"/>
    <x v="0"/>
  </r>
  <r>
    <d v="2017-07-31T00:00:00"/>
    <x v="1"/>
    <x v="11"/>
    <n v="1"/>
    <n v="339.64"/>
    <n v="339.64"/>
    <n v="1"/>
    <n v="1"/>
    <n v="13"/>
    <n v="0"/>
    <n v="5"/>
    <x v="182"/>
    <x v="0"/>
  </r>
  <r>
    <d v="2017-07-31T00:00:00"/>
    <x v="1"/>
    <x v="15"/>
    <n v="2"/>
    <n v="178.31"/>
    <n v="89.16"/>
    <n v="1"/>
    <n v="2"/>
    <n v="20"/>
    <n v="0"/>
    <n v="3"/>
    <x v="111"/>
    <x v="0"/>
  </r>
  <r>
    <d v="2017-07-31T00:00:00"/>
    <x v="1"/>
    <x v="1"/>
    <n v="2"/>
    <n v="344.19"/>
    <n v="172.1"/>
    <n v="2"/>
    <n v="2"/>
    <n v="11"/>
    <n v="0"/>
    <n v="5"/>
    <x v="79"/>
    <x v="0"/>
  </r>
  <r>
    <d v="2017-07-31T00:00:00"/>
    <x v="1"/>
    <x v="6"/>
    <n v="3"/>
    <n v="257.62"/>
    <n v="85.87"/>
    <n v="3"/>
    <n v="3"/>
    <n v="3.67"/>
    <n v="0"/>
    <n v="3.67"/>
    <x v="51"/>
    <x v="1"/>
  </r>
  <r>
    <d v="2017-07-31T00:00:00"/>
    <x v="1"/>
    <x v="12"/>
    <n v="2"/>
    <n v="205.81"/>
    <n v="102.91"/>
    <n v="2"/>
    <n v="2"/>
    <n v="18"/>
    <n v="0"/>
    <n v="4.5"/>
    <x v="52"/>
    <x v="0"/>
  </r>
  <r>
    <d v="2017-07-31T00:00:00"/>
    <x v="1"/>
    <x v="2"/>
    <n v="2"/>
    <n v="122.48"/>
    <n v="61.24"/>
    <n v="1"/>
    <n v="2"/>
    <n v="18"/>
    <n v="0"/>
    <n v="3"/>
    <x v="81"/>
    <x v="0"/>
  </r>
  <r>
    <d v="2017-07-31T00:00:00"/>
    <x v="1"/>
    <x v="3"/>
    <n v="5"/>
    <n v="465.84"/>
    <n v="93.17"/>
    <n v="4"/>
    <n v="5"/>
    <n v="10.17"/>
    <n v="0"/>
    <n v="4.43"/>
    <x v="53"/>
    <x v="0"/>
  </r>
  <r>
    <d v="2017-07-31T00:00:00"/>
    <x v="17"/>
    <x v="1"/>
    <n v="1"/>
    <n v="251.59"/>
    <n v="251.59"/>
    <n v="1"/>
    <n v="1"/>
    <n v="8"/>
    <n v="0"/>
    <n v="2"/>
    <x v="286"/>
    <x v="0"/>
  </r>
  <r>
    <d v="2017-07-31T00:00:00"/>
    <x v="17"/>
    <x v="3"/>
    <n v="1"/>
    <n v="165.28"/>
    <n v="165.28"/>
    <n v="1"/>
    <n v="1"/>
    <n v="4"/>
    <n v="0"/>
    <n v="5"/>
    <x v="243"/>
    <x v="0"/>
  </r>
  <r>
    <d v="2017-07-31T00:00:00"/>
    <x v="6"/>
    <x v="5"/>
    <n v="1"/>
    <n v="46.14"/>
    <n v="46.14"/>
    <n v="1"/>
    <n v="1"/>
    <n v="5"/>
    <n v="0"/>
    <n v="5"/>
    <x v="205"/>
    <x v="0"/>
  </r>
  <r>
    <d v="2017-07-31T00:00:00"/>
    <x v="6"/>
    <x v="0"/>
    <n v="2"/>
    <n v="155.28"/>
    <n v="77.64"/>
    <n v="2"/>
    <n v="2"/>
    <n v="7.5"/>
    <n v="0"/>
    <n v="4.5"/>
    <x v="84"/>
    <x v="0"/>
  </r>
  <r>
    <d v="2017-07-31T00:00:00"/>
    <x v="6"/>
    <x v="10"/>
    <n v="1"/>
    <n v="1241.19"/>
    <n v="1241.19"/>
    <n v="1"/>
    <n v="1"/>
    <n v="16"/>
    <n v="0"/>
    <n v="5"/>
    <x v="86"/>
    <x v="0"/>
  </r>
  <r>
    <d v="2017-07-31T00:00:00"/>
    <x v="6"/>
    <x v="20"/>
    <n v="1"/>
    <n v="166.98"/>
    <n v="166.98"/>
    <n v="1"/>
    <n v="1"/>
    <n v="17"/>
    <n v="0"/>
    <n v="4"/>
    <x v="115"/>
    <x v="0"/>
  </r>
  <r>
    <d v="2017-07-31T00:00:00"/>
    <x v="6"/>
    <x v="1"/>
    <n v="1"/>
    <n v="64.099999999999994"/>
    <n v="64.099999999999994"/>
    <n v="1"/>
    <n v="1"/>
    <n v="5"/>
    <n v="0"/>
    <n v="1"/>
    <x v="116"/>
    <x v="0"/>
  </r>
  <r>
    <d v="2017-07-31T00:00:00"/>
    <x v="6"/>
    <x v="6"/>
    <n v="8"/>
    <n v="3999.33"/>
    <n v="499.92"/>
    <n v="8"/>
    <n v="8"/>
    <n v="13.25"/>
    <n v="0"/>
    <n v="5"/>
    <x v="117"/>
    <x v="0"/>
  </r>
  <r>
    <d v="2017-07-31T00:00:00"/>
    <x v="6"/>
    <x v="12"/>
    <n v="3"/>
    <n v="496.35"/>
    <n v="165.45"/>
    <n v="3"/>
    <n v="3"/>
    <n v="4.67"/>
    <n v="0"/>
    <n v="5"/>
    <x v="118"/>
    <x v="1"/>
  </r>
  <r>
    <d v="2017-07-31T00:00:00"/>
    <x v="6"/>
    <x v="2"/>
    <n v="1"/>
    <n v="45.09"/>
    <n v="45.09"/>
    <n v="1"/>
    <n v="1"/>
    <n v="9"/>
    <n v="0"/>
    <n v="5"/>
    <x v="30"/>
    <x v="0"/>
  </r>
  <r>
    <d v="2017-07-31T00:00:00"/>
    <x v="6"/>
    <x v="3"/>
    <n v="4"/>
    <n v="461.78"/>
    <n v="115.45"/>
    <n v="4"/>
    <n v="4"/>
    <n v="6.6"/>
    <n v="0"/>
    <n v="4.8"/>
    <x v="54"/>
    <x v="0"/>
  </r>
  <r>
    <d v="2017-07-31T00:00:00"/>
    <x v="7"/>
    <x v="4"/>
    <n v="2"/>
    <n v="956.45"/>
    <n v="478.23"/>
    <n v="2"/>
    <n v="2"/>
    <n v="19.5"/>
    <n v="0"/>
    <n v="5"/>
    <x v="87"/>
    <x v="0"/>
  </r>
  <r>
    <d v="2017-07-31T00:00:00"/>
    <x v="7"/>
    <x v="9"/>
    <n v="1"/>
    <n v="95.67"/>
    <n v="95.67"/>
    <n v="1"/>
    <n v="1"/>
    <n v="8"/>
    <n v="0"/>
    <n v="5"/>
    <x v="146"/>
    <x v="0"/>
  </r>
  <r>
    <d v="2017-07-31T00:00:00"/>
    <x v="7"/>
    <x v="5"/>
    <n v="1"/>
    <n v="70.62"/>
    <n v="70.62"/>
    <n v="1"/>
    <n v="1"/>
    <n v="10"/>
    <n v="0"/>
    <n v="3"/>
    <x v="158"/>
    <x v="0"/>
  </r>
  <r>
    <d v="2017-07-31T00:00:00"/>
    <x v="7"/>
    <x v="8"/>
    <n v="2"/>
    <n v="340.41"/>
    <n v="170.21"/>
    <n v="2"/>
    <n v="2"/>
    <n v="15.5"/>
    <n v="0"/>
    <n v="4"/>
    <x v="88"/>
    <x v="0"/>
  </r>
  <r>
    <d v="2017-07-31T00:00:00"/>
    <x v="7"/>
    <x v="17"/>
    <n v="1"/>
    <n v="107.48"/>
    <n v="107.48"/>
    <n v="1"/>
    <n v="1"/>
    <n v="19"/>
    <n v="0"/>
    <n v="4"/>
    <x v="89"/>
    <x v="0"/>
  </r>
  <r>
    <d v="2017-07-31T00:00:00"/>
    <x v="7"/>
    <x v="0"/>
    <n v="1"/>
    <n v="155.18"/>
    <n v="155.18"/>
    <n v="1"/>
    <n v="1"/>
    <n v="9"/>
    <n v="0"/>
    <n v="5"/>
    <x v="31"/>
    <x v="0"/>
  </r>
  <r>
    <d v="2017-07-31T00:00:00"/>
    <x v="7"/>
    <x v="1"/>
    <n v="4"/>
    <n v="395.03"/>
    <n v="98.76"/>
    <n v="4"/>
    <n v="4"/>
    <n v="10.25"/>
    <n v="0"/>
    <n v="4.75"/>
    <x v="120"/>
    <x v="0"/>
  </r>
  <r>
    <d v="2017-07-31T00:00:00"/>
    <x v="7"/>
    <x v="6"/>
    <n v="7"/>
    <n v="2802.23"/>
    <n v="400.32"/>
    <n v="7"/>
    <n v="7"/>
    <n v="9.91"/>
    <n v="0"/>
    <n v="4.2699999999999996"/>
    <x v="56"/>
    <x v="0"/>
  </r>
  <r>
    <d v="2017-07-31T00:00:00"/>
    <x v="7"/>
    <x v="12"/>
    <n v="8"/>
    <n v="1916.38"/>
    <n v="239.55"/>
    <n v="8"/>
    <n v="8"/>
    <n v="12.38"/>
    <n v="0"/>
    <n v="4.75"/>
    <x v="121"/>
    <x v="0"/>
  </r>
  <r>
    <d v="2017-07-31T00:00:00"/>
    <x v="7"/>
    <x v="2"/>
    <n v="3"/>
    <n v="550.92999999999995"/>
    <n v="183.64"/>
    <n v="3"/>
    <n v="3"/>
    <n v="5.25"/>
    <n v="0"/>
    <n v="5"/>
    <x v="32"/>
    <x v="1"/>
  </r>
  <r>
    <d v="2017-07-31T00:00:00"/>
    <x v="7"/>
    <x v="3"/>
    <n v="12"/>
    <n v="1305.8599999999999"/>
    <n v="108.82"/>
    <n v="11"/>
    <n v="12"/>
    <n v="9.27"/>
    <n v="0"/>
    <n v="4.42"/>
    <x v="33"/>
    <x v="0"/>
  </r>
  <r>
    <d v="2017-07-31T00:00:00"/>
    <x v="2"/>
    <x v="16"/>
    <n v="1"/>
    <n v="130.22"/>
    <n v="130.22"/>
    <n v="1"/>
    <n v="1"/>
    <n v="12"/>
    <n v="0"/>
    <n v="1"/>
    <x v="57"/>
    <x v="0"/>
  </r>
  <r>
    <d v="2017-07-31T00:00:00"/>
    <x v="2"/>
    <x v="23"/>
    <n v="3"/>
    <n v="1078.1400000000001"/>
    <n v="359.38"/>
    <n v="3"/>
    <n v="3"/>
    <n v="21"/>
    <n v="0"/>
    <n v="5"/>
    <x v="92"/>
    <x v="0"/>
  </r>
  <r>
    <d v="2017-07-31T00:00:00"/>
    <x v="2"/>
    <x v="4"/>
    <n v="21"/>
    <n v="3040.31"/>
    <n v="144.78"/>
    <n v="21"/>
    <n v="21"/>
    <n v="17.79"/>
    <n v="4.1700000000000001E-2"/>
    <n v="4.33"/>
    <x v="5"/>
    <x v="0"/>
  </r>
  <r>
    <d v="2017-07-31T00:00:00"/>
    <x v="2"/>
    <x v="11"/>
    <n v="16"/>
    <n v="2939.78"/>
    <n v="183.74"/>
    <n v="16"/>
    <n v="16"/>
    <n v="16.59"/>
    <n v="0"/>
    <n v="4.59"/>
    <x v="34"/>
    <x v="0"/>
  </r>
  <r>
    <d v="2017-07-31T00:00:00"/>
    <x v="2"/>
    <x v="9"/>
    <n v="12"/>
    <n v="1738.19"/>
    <n v="144.85"/>
    <n v="12"/>
    <n v="12"/>
    <n v="10.87"/>
    <n v="0"/>
    <n v="4"/>
    <x v="35"/>
    <x v="0"/>
  </r>
  <r>
    <d v="2017-07-31T00:00:00"/>
    <x v="2"/>
    <x v="5"/>
    <n v="15"/>
    <n v="1583.72"/>
    <n v="105.58"/>
    <n v="15"/>
    <n v="15"/>
    <n v="10.69"/>
    <n v="0"/>
    <n v="4.75"/>
    <x v="6"/>
    <x v="0"/>
  </r>
  <r>
    <d v="2017-07-31T00:00:00"/>
    <x v="2"/>
    <x v="8"/>
    <n v="15"/>
    <n v="1977.64"/>
    <n v="131.84"/>
    <n v="14"/>
    <n v="15"/>
    <n v="13.06"/>
    <n v="5.8799999999999998E-2"/>
    <n v="4.33"/>
    <x v="58"/>
    <x v="0"/>
  </r>
  <r>
    <d v="2017-07-31T00:00:00"/>
    <x v="2"/>
    <x v="17"/>
    <n v="10"/>
    <n v="1622.86"/>
    <n v="162.29"/>
    <n v="10"/>
    <n v="10"/>
    <n v="17.23"/>
    <n v="0"/>
    <n v="4.46"/>
    <x v="59"/>
    <x v="0"/>
  </r>
  <r>
    <d v="2017-07-31T00:00:00"/>
    <x v="2"/>
    <x v="0"/>
    <n v="70"/>
    <n v="9356.19"/>
    <n v="133.66"/>
    <n v="69"/>
    <n v="68"/>
    <n v="9.7200000000000006"/>
    <n v="1.2699999999999999E-2"/>
    <n v="4.2699999999999996"/>
    <x v="7"/>
    <x v="0"/>
  </r>
  <r>
    <d v="2017-07-31T00:00:00"/>
    <x v="2"/>
    <x v="18"/>
    <n v="3"/>
    <n v="246.07"/>
    <n v="82.02"/>
    <n v="3"/>
    <n v="3"/>
    <n v="12.33"/>
    <n v="0"/>
    <n v="4.67"/>
    <x v="60"/>
    <x v="0"/>
  </r>
  <r>
    <d v="2017-07-31T00:00:00"/>
    <x v="2"/>
    <x v="19"/>
    <n v="7"/>
    <n v="2353.83"/>
    <n v="336.26"/>
    <n v="7"/>
    <n v="7"/>
    <n v="20.100000000000001"/>
    <n v="0"/>
    <n v="3.7"/>
    <x v="61"/>
    <x v="0"/>
  </r>
  <r>
    <d v="2017-07-31T00:00:00"/>
    <x v="2"/>
    <x v="10"/>
    <n v="14"/>
    <n v="4007.49"/>
    <n v="286.25"/>
    <n v="13"/>
    <n v="14"/>
    <n v="16.29"/>
    <n v="0"/>
    <n v="4"/>
    <x v="36"/>
    <x v="0"/>
  </r>
  <r>
    <d v="2017-07-31T00:00:00"/>
    <x v="2"/>
    <x v="14"/>
    <n v="3"/>
    <n v="415.37"/>
    <n v="138.46"/>
    <n v="3"/>
    <n v="3"/>
    <n v="18.600000000000001"/>
    <n v="0"/>
    <n v="4.8"/>
    <x v="124"/>
    <x v="0"/>
  </r>
  <r>
    <d v="2017-07-31T00:00:00"/>
    <x v="2"/>
    <x v="15"/>
    <n v="15"/>
    <n v="1950.45"/>
    <n v="130.03"/>
    <n v="14"/>
    <n v="15"/>
    <n v="24.94"/>
    <n v="0.22220000000000001"/>
    <n v="3.5"/>
    <x v="62"/>
    <x v="0"/>
  </r>
  <r>
    <d v="2017-07-31T00:00:00"/>
    <x v="2"/>
    <x v="20"/>
    <n v="2"/>
    <n v="591.95000000000005"/>
    <n v="295.98"/>
    <n v="2"/>
    <n v="2"/>
    <n v="11.5"/>
    <n v="0"/>
    <n v="5"/>
    <x v="63"/>
    <x v="0"/>
  </r>
  <r>
    <d v="2017-07-31T00:00:00"/>
    <x v="2"/>
    <x v="1"/>
    <n v="35"/>
    <n v="4364.71"/>
    <n v="124.71"/>
    <n v="35"/>
    <n v="35"/>
    <n v="9.69"/>
    <n v="0"/>
    <n v="3.86"/>
    <x v="8"/>
    <x v="0"/>
  </r>
  <r>
    <d v="2017-07-31T00:00:00"/>
    <x v="2"/>
    <x v="6"/>
    <n v="100"/>
    <n v="13498.96"/>
    <n v="134.99"/>
    <n v="97"/>
    <n v="99"/>
    <n v="12.36"/>
    <n v="2.8799999999999999E-2"/>
    <n v="4.26"/>
    <x v="9"/>
    <x v="0"/>
  </r>
  <r>
    <d v="2017-07-31T00:00:00"/>
    <x v="2"/>
    <x v="7"/>
    <n v="5"/>
    <n v="671.32"/>
    <n v="134.26"/>
    <n v="5"/>
    <n v="5"/>
    <n v="25.4"/>
    <n v="0.2"/>
    <n v="4.8"/>
    <x v="10"/>
    <x v="0"/>
  </r>
  <r>
    <d v="2017-07-31T00:00:00"/>
    <x v="2"/>
    <x v="22"/>
    <n v="3"/>
    <n v="267.47000000000003"/>
    <n v="89.16"/>
    <n v="3"/>
    <n v="3"/>
    <n v="17.670000000000002"/>
    <n v="0"/>
    <n v="4.33"/>
    <x v="93"/>
    <x v="0"/>
  </r>
  <r>
    <d v="2017-07-31T00:00:00"/>
    <x v="2"/>
    <x v="12"/>
    <n v="48"/>
    <n v="7303.86"/>
    <n v="152.16"/>
    <n v="48"/>
    <n v="48"/>
    <n v="11.81"/>
    <n v="0"/>
    <n v="4.1100000000000003"/>
    <x v="37"/>
    <x v="0"/>
  </r>
  <r>
    <d v="2017-07-31T00:00:00"/>
    <x v="2"/>
    <x v="2"/>
    <n v="30"/>
    <n v="4374.7299999999996"/>
    <n v="145.82"/>
    <n v="30"/>
    <n v="30"/>
    <n v="13.84"/>
    <n v="6.25E-2"/>
    <n v="3.66"/>
    <x v="38"/>
    <x v="0"/>
  </r>
  <r>
    <d v="2017-07-31T00:00:00"/>
    <x v="2"/>
    <x v="13"/>
    <n v="2"/>
    <n v="332.79"/>
    <n v="166.4"/>
    <n v="2"/>
    <n v="2"/>
    <n v="22"/>
    <n v="0"/>
    <n v="4"/>
    <x v="39"/>
    <x v="0"/>
  </r>
  <r>
    <d v="2017-07-31T00:00:00"/>
    <x v="2"/>
    <x v="3"/>
    <n v="291"/>
    <n v="34079.230000000003"/>
    <n v="117.11"/>
    <n v="284"/>
    <n v="290"/>
    <n v="6.88"/>
    <n v="3.4200000000000001E-2"/>
    <n v="4.3099999999999996"/>
    <x v="11"/>
    <x v="1"/>
  </r>
  <r>
    <d v="2017-08-07T00:00:00"/>
    <x v="3"/>
    <x v="3"/>
    <n v="1"/>
    <n v="101.35"/>
    <n v="101.35"/>
    <n v="1"/>
    <n v="1"/>
    <n v="7"/>
    <n v="0"/>
    <n v="5"/>
    <x v="14"/>
    <x v="0"/>
  </r>
  <r>
    <d v="2017-08-07T00:00:00"/>
    <x v="9"/>
    <x v="15"/>
    <n v="1"/>
    <n v="29.42"/>
    <n v="29.42"/>
    <n v="1"/>
    <n v="1"/>
    <n v="8"/>
    <n v="0"/>
    <n v="5"/>
    <x v="161"/>
    <x v="0"/>
  </r>
  <r>
    <d v="2017-08-07T00:00:00"/>
    <x v="4"/>
    <x v="0"/>
    <n v="3"/>
    <n v="542.52"/>
    <n v="180.84"/>
    <n v="3"/>
    <n v="3"/>
    <n v="8.67"/>
    <n v="0"/>
    <n v="5"/>
    <x v="15"/>
    <x v="0"/>
  </r>
  <r>
    <d v="2017-08-07T00:00:00"/>
    <x v="4"/>
    <x v="3"/>
    <n v="3"/>
    <n v="178.27"/>
    <n v="59.42"/>
    <n v="3"/>
    <n v="3"/>
    <n v="9.67"/>
    <n v="0"/>
    <n v="4.33"/>
    <x v="18"/>
    <x v="0"/>
  </r>
  <r>
    <d v="2017-08-07T00:00:00"/>
    <x v="8"/>
    <x v="4"/>
    <n v="1"/>
    <n v="158.08000000000001"/>
    <n v="158.08000000000001"/>
    <n v="1"/>
    <n v="1"/>
    <n v="15"/>
    <n v="0"/>
    <n v="4"/>
    <x v="248"/>
    <x v="0"/>
  </r>
  <r>
    <d v="2017-08-07T00:00:00"/>
    <x v="8"/>
    <x v="6"/>
    <n v="1"/>
    <n v="161.22999999999999"/>
    <n v="161.22999999999999"/>
    <n v="1"/>
    <n v="1"/>
    <n v="12"/>
    <n v="0"/>
    <n v="5"/>
    <x v="134"/>
    <x v="0"/>
  </r>
  <r>
    <d v="2017-08-07T00:00:00"/>
    <x v="13"/>
    <x v="8"/>
    <n v="1"/>
    <n v="108.16"/>
    <n v="108.16"/>
    <n v="1"/>
    <n v="1"/>
    <n v="6"/>
    <n v="0"/>
    <n v="5"/>
    <x v="242"/>
    <x v="1"/>
  </r>
  <r>
    <d v="2017-08-07T00:00:00"/>
    <x v="13"/>
    <x v="0"/>
    <n v="2"/>
    <n v="251.17"/>
    <n v="125.59"/>
    <n v="2"/>
    <n v="2"/>
    <n v="14"/>
    <n v="0"/>
    <n v="5"/>
    <x v="198"/>
    <x v="0"/>
  </r>
  <r>
    <d v="2017-08-07T00:00:00"/>
    <x v="13"/>
    <x v="15"/>
    <n v="1"/>
    <n v="41.05"/>
    <n v="41.05"/>
    <n v="1"/>
    <n v="1"/>
    <n v="39"/>
    <n v="1"/>
    <n v="1"/>
    <x v="135"/>
    <x v="0"/>
  </r>
  <r>
    <d v="2017-08-07T00:00:00"/>
    <x v="13"/>
    <x v="3"/>
    <n v="4"/>
    <n v="396.6"/>
    <n v="99.15"/>
    <n v="4"/>
    <n v="4"/>
    <n v="8.5"/>
    <n v="0"/>
    <n v="5"/>
    <x v="180"/>
    <x v="0"/>
  </r>
  <r>
    <d v="2017-08-07T00:00:00"/>
    <x v="5"/>
    <x v="23"/>
    <n v="1"/>
    <n v="2269.98"/>
    <n v="2269.98"/>
    <n v="1"/>
    <n v="1"/>
    <n v="15"/>
    <n v="0"/>
    <n v="5"/>
    <x v="137"/>
    <x v="0"/>
  </r>
  <r>
    <d v="2017-08-07T00:00:00"/>
    <x v="5"/>
    <x v="25"/>
    <n v="1"/>
    <n v="190.22"/>
    <n v="190.22"/>
    <n v="1"/>
    <n v="1"/>
    <n v="4"/>
    <n v="0"/>
    <n v="5"/>
    <x v="200"/>
    <x v="0"/>
  </r>
  <r>
    <d v="2017-08-07T00:00:00"/>
    <x v="5"/>
    <x v="4"/>
    <n v="4"/>
    <n v="773.89"/>
    <n v="193.47"/>
    <n v="4"/>
    <n v="4"/>
    <n v="13"/>
    <n v="0"/>
    <n v="4.25"/>
    <x v="41"/>
    <x v="0"/>
  </r>
  <r>
    <d v="2017-08-07T00:00:00"/>
    <x v="5"/>
    <x v="11"/>
    <n v="5"/>
    <n v="659.35"/>
    <n v="131.87"/>
    <n v="5"/>
    <n v="5"/>
    <n v="14"/>
    <n v="0"/>
    <n v="4.83"/>
    <x v="138"/>
    <x v="0"/>
  </r>
  <r>
    <d v="2017-08-07T00:00:00"/>
    <x v="5"/>
    <x v="9"/>
    <n v="2"/>
    <n v="206.49"/>
    <n v="103.25"/>
    <n v="2"/>
    <n v="2"/>
    <n v="15"/>
    <n v="0"/>
    <n v="4.5"/>
    <x v="19"/>
    <x v="0"/>
  </r>
  <r>
    <d v="2017-08-07T00:00:00"/>
    <x v="5"/>
    <x v="8"/>
    <n v="2"/>
    <n v="219.44"/>
    <n v="109.72"/>
    <n v="2"/>
    <n v="2"/>
    <n v="13.5"/>
    <n v="0"/>
    <n v="4.5"/>
    <x v="20"/>
    <x v="0"/>
  </r>
  <r>
    <d v="2017-08-07T00:00:00"/>
    <x v="5"/>
    <x v="0"/>
    <n v="13"/>
    <n v="1083.33"/>
    <n v="83.33"/>
    <n v="13"/>
    <n v="13"/>
    <n v="8.43"/>
    <n v="0"/>
    <n v="4.79"/>
    <x v="21"/>
    <x v="1"/>
  </r>
  <r>
    <d v="2017-08-07T00:00:00"/>
    <x v="5"/>
    <x v="18"/>
    <n v="1"/>
    <n v="156.32"/>
    <n v="156.32"/>
    <n v="1"/>
    <n v="1"/>
    <n v="22"/>
    <n v="0"/>
    <n v="5"/>
    <x v="140"/>
    <x v="0"/>
  </r>
  <r>
    <d v="2017-08-07T00:00:00"/>
    <x v="5"/>
    <x v="15"/>
    <n v="1"/>
    <n v="67.89"/>
    <n v="67.89"/>
    <n v="1"/>
    <n v="1"/>
    <n v="24"/>
    <n v="0"/>
    <n v="5"/>
    <x v="102"/>
    <x v="0"/>
  </r>
  <r>
    <d v="2017-08-07T00:00:00"/>
    <x v="5"/>
    <x v="1"/>
    <n v="6"/>
    <n v="650.03"/>
    <n v="108.34"/>
    <n v="6"/>
    <n v="6"/>
    <n v="13.17"/>
    <n v="0"/>
    <n v="4.67"/>
    <x v="22"/>
    <x v="0"/>
  </r>
  <r>
    <d v="2017-08-07T00:00:00"/>
    <x v="5"/>
    <x v="6"/>
    <n v="15"/>
    <n v="1853.7"/>
    <n v="123.58"/>
    <n v="14"/>
    <n v="15"/>
    <n v="10.93"/>
    <n v="0"/>
    <n v="4.25"/>
    <x v="23"/>
    <x v="0"/>
  </r>
  <r>
    <d v="2017-08-07T00:00:00"/>
    <x v="5"/>
    <x v="7"/>
    <n v="1"/>
    <n v="142.43"/>
    <n v="142.43"/>
    <n v="1"/>
    <n v="1"/>
    <n v="25"/>
    <n v="0"/>
    <n v="5"/>
    <x v="151"/>
    <x v="0"/>
  </r>
  <r>
    <d v="2017-08-07T00:00:00"/>
    <x v="5"/>
    <x v="12"/>
    <n v="7"/>
    <n v="616.42999999999995"/>
    <n v="88.06"/>
    <n v="7"/>
    <n v="7"/>
    <n v="18.57"/>
    <n v="0.1429"/>
    <n v="4.1399999999999997"/>
    <x v="44"/>
    <x v="0"/>
  </r>
  <r>
    <d v="2017-08-07T00:00:00"/>
    <x v="5"/>
    <x v="2"/>
    <n v="1"/>
    <n v="2480.58"/>
    <n v="2480.58"/>
    <n v="1"/>
    <n v="1"/>
    <n v="23"/>
    <n v="0"/>
    <n v="3"/>
    <x v="45"/>
    <x v="0"/>
  </r>
  <r>
    <d v="2017-08-07T00:00:00"/>
    <x v="5"/>
    <x v="13"/>
    <n v="1"/>
    <n v="156.28"/>
    <n v="156.28"/>
    <n v="1"/>
    <n v="1"/>
    <n v="18"/>
    <n v="0"/>
    <n v="4"/>
    <x v="104"/>
    <x v="0"/>
  </r>
  <r>
    <d v="2017-08-07T00:00:00"/>
    <x v="5"/>
    <x v="3"/>
    <n v="24"/>
    <n v="3223.82"/>
    <n v="134.33000000000001"/>
    <n v="23"/>
    <n v="24"/>
    <n v="10.84"/>
    <n v="0"/>
    <n v="4.58"/>
    <x v="24"/>
    <x v="0"/>
  </r>
  <r>
    <d v="2017-08-07T00:00:00"/>
    <x v="5"/>
    <x v="21"/>
    <n v="1"/>
    <n v="123.14"/>
    <n v="123.14"/>
    <n v="1"/>
    <n v="1"/>
    <n v="13"/>
    <n v="0"/>
    <n v="5"/>
    <x v="171"/>
    <x v="0"/>
  </r>
  <r>
    <d v="2017-08-07T00:00:00"/>
    <x v="0"/>
    <x v="25"/>
    <n v="1"/>
    <n v="281.82"/>
    <n v="281.82"/>
    <n v="1"/>
    <n v="1"/>
    <n v="26"/>
    <n v="0"/>
    <n v="4"/>
    <x v="108"/>
    <x v="0"/>
  </r>
  <r>
    <d v="2017-08-07T00:00:00"/>
    <x v="0"/>
    <x v="4"/>
    <n v="2"/>
    <n v="221.93"/>
    <n v="110.97"/>
    <n v="2"/>
    <n v="2"/>
    <n v="16.5"/>
    <n v="0"/>
    <n v="4.5"/>
    <x v="25"/>
    <x v="0"/>
  </r>
  <r>
    <d v="2017-08-07T00:00:00"/>
    <x v="0"/>
    <x v="5"/>
    <n v="1"/>
    <n v="117.2"/>
    <n v="117.2"/>
    <n v="1"/>
    <n v="1"/>
    <n v="12"/>
    <n v="0"/>
    <n v="5"/>
    <x v="46"/>
    <x v="0"/>
  </r>
  <r>
    <d v="2017-08-07T00:00:00"/>
    <x v="0"/>
    <x v="8"/>
    <n v="2"/>
    <n v="1175.06"/>
    <n v="587.53"/>
    <n v="1"/>
    <n v="2"/>
    <n v="13"/>
    <n v="0"/>
    <n v="3"/>
    <x v="47"/>
    <x v="0"/>
  </r>
  <r>
    <d v="2017-08-07T00:00:00"/>
    <x v="0"/>
    <x v="0"/>
    <n v="8"/>
    <n v="1581.17"/>
    <n v="197.65"/>
    <n v="8"/>
    <n v="8"/>
    <n v="12.9"/>
    <n v="0"/>
    <n v="4.5999999999999996"/>
    <x v="0"/>
    <x v="0"/>
  </r>
  <r>
    <d v="2017-08-07T00:00:00"/>
    <x v="0"/>
    <x v="10"/>
    <n v="1"/>
    <n v="57.28"/>
    <n v="57.28"/>
    <n v="1"/>
    <n v="1"/>
    <n v="21"/>
    <n v="0"/>
    <n v="5"/>
    <x v="27"/>
    <x v="0"/>
  </r>
  <r>
    <d v="2017-08-07T00:00:00"/>
    <x v="0"/>
    <x v="15"/>
    <n v="3"/>
    <n v="403.81"/>
    <n v="134.6"/>
    <n v="3"/>
    <n v="3"/>
    <n v="23.33"/>
    <n v="0"/>
    <n v="4.33"/>
    <x v="48"/>
    <x v="0"/>
  </r>
  <r>
    <d v="2017-08-07T00:00:00"/>
    <x v="0"/>
    <x v="1"/>
    <n v="10"/>
    <n v="1319.84"/>
    <n v="131.97999999999999"/>
    <n v="10"/>
    <n v="10"/>
    <n v="5.7"/>
    <n v="0"/>
    <n v="4.8"/>
    <x v="1"/>
    <x v="1"/>
  </r>
  <r>
    <d v="2017-08-07T00:00:00"/>
    <x v="0"/>
    <x v="6"/>
    <n v="9"/>
    <n v="2676.09"/>
    <n v="297.33999999999997"/>
    <n v="9"/>
    <n v="9"/>
    <n v="12.6"/>
    <n v="0"/>
    <n v="4"/>
    <x v="28"/>
    <x v="0"/>
  </r>
  <r>
    <d v="2017-08-07T00:00:00"/>
    <x v="0"/>
    <x v="12"/>
    <n v="3"/>
    <n v="540.46"/>
    <n v="180.15"/>
    <n v="3"/>
    <n v="3"/>
    <n v="14.5"/>
    <n v="0.25"/>
    <n v="3"/>
    <x v="49"/>
    <x v="0"/>
  </r>
  <r>
    <d v="2017-08-07T00:00:00"/>
    <x v="0"/>
    <x v="2"/>
    <n v="2"/>
    <n v="227.49"/>
    <n v="113.75"/>
    <n v="2"/>
    <n v="2"/>
    <n v="12.5"/>
    <n v="0"/>
    <n v="5"/>
    <x v="2"/>
    <x v="0"/>
  </r>
  <r>
    <d v="2017-08-07T00:00:00"/>
    <x v="0"/>
    <x v="13"/>
    <n v="1"/>
    <n v="396.2"/>
    <n v="396.2"/>
    <n v="1"/>
    <n v="1"/>
    <n v="16"/>
    <n v="0"/>
    <n v="5"/>
    <x v="74"/>
    <x v="0"/>
  </r>
  <r>
    <d v="2017-08-07T00:00:00"/>
    <x v="0"/>
    <x v="3"/>
    <n v="16"/>
    <n v="2256.0500000000002"/>
    <n v="141"/>
    <n v="16"/>
    <n v="16"/>
    <n v="8.17"/>
    <n v="0"/>
    <n v="4.28"/>
    <x v="3"/>
    <x v="0"/>
  </r>
  <r>
    <d v="2017-08-07T00:00:00"/>
    <x v="1"/>
    <x v="0"/>
    <n v="3"/>
    <n v="356.14"/>
    <n v="118.71"/>
    <n v="3"/>
    <n v="3"/>
    <n v="10.33"/>
    <n v="0"/>
    <n v="3.33"/>
    <x v="4"/>
    <x v="0"/>
  </r>
  <r>
    <d v="2017-08-07T00:00:00"/>
    <x v="1"/>
    <x v="1"/>
    <n v="2"/>
    <n v="87.2"/>
    <n v="43.6"/>
    <n v="2"/>
    <n v="2"/>
    <n v="13.5"/>
    <n v="0"/>
    <n v="5"/>
    <x v="79"/>
    <x v="0"/>
  </r>
  <r>
    <d v="2017-08-07T00:00:00"/>
    <x v="1"/>
    <x v="6"/>
    <n v="8"/>
    <n v="1745.73"/>
    <n v="218.22"/>
    <n v="8"/>
    <n v="8"/>
    <n v="5"/>
    <n v="0"/>
    <n v="4.88"/>
    <x v="51"/>
    <x v="1"/>
  </r>
  <r>
    <d v="2017-08-07T00:00:00"/>
    <x v="1"/>
    <x v="12"/>
    <n v="3"/>
    <n v="448.42"/>
    <n v="149.47"/>
    <n v="3"/>
    <n v="3"/>
    <n v="11.67"/>
    <n v="0"/>
    <n v="4.33"/>
    <x v="52"/>
    <x v="0"/>
  </r>
  <r>
    <d v="2017-08-07T00:00:00"/>
    <x v="1"/>
    <x v="2"/>
    <n v="1"/>
    <n v="32.69"/>
    <n v="32.69"/>
    <n v="1"/>
    <n v="1"/>
    <n v="9"/>
    <n v="0"/>
    <n v="4"/>
    <x v="81"/>
    <x v="0"/>
  </r>
  <r>
    <d v="2017-08-07T00:00:00"/>
    <x v="1"/>
    <x v="13"/>
    <n v="1"/>
    <n v="45.62"/>
    <n v="45.62"/>
    <n v="1"/>
    <n v="1"/>
    <n v="10"/>
    <n v="0"/>
    <n v="5"/>
    <x v="112"/>
    <x v="0"/>
  </r>
  <r>
    <d v="2017-08-07T00:00:00"/>
    <x v="1"/>
    <x v="3"/>
    <n v="6"/>
    <n v="1068.2"/>
    <n v="178.03"/>
    <n v="6"/>
    <n v="6"/>
    <n v="7.43"/>
    <n v="0"/>
    <n v="4.8600000000000003"/>
    <x v="53"/>
    <x v="0"/>
  </r>
  <r>
    <d v="2017-08-07T00:00:00"/>
    <x v="6"/>
    <x v="4"/>
    <n v="1"/>
    <n v="688.47"/>
    <n v="688.47"/>
    <n v="1"/>
    <n v="1"/>
    <n v="16"/>
    <n v="0"/>
    <n v="5"/>
    <x v="113"/>
    <x v="0"/>
  </r>
  <r>
    <d v="2017-08-07T00:00:00"/>
    <x v="6"/>
    <x v="5"/>
    <n v="1"/>
    <n v="460.86"/>
    <n v="460.86"/>
    <n v="1"/>
    <n v="1"/>
    <n v="8"/>
    <n v="0"/>
    <n v="1"/>
    <x v="205"/>
    <x v="0"/>
  </r>
  <r>
    <d v="2017-08-07T00:00:00"/>
    <x v="6"/>
    <x v="0"/>
    <n v="1"/>
    <n v="237.94"/>
    <n v="237.94"/>
    <n v="1"/>
    <n v="1"/>
    <n v="17"/>
    <n v="0"/>
    <n v="5"/>
    <x v="84"/>
    <x v="0"/>
  </r>
  <r>
    <d v="2017-08-07T00:00:00"/>
    <x v="6"/>
    <x v="10"/>
    <n v="1"/>
    <n v="68.14"/>
    <n v="68.14"/>
    <n v="1"/>
    <n v="1"/>
    <n v="11"/>
    <n v="0"/>
    <n v="4"/>
    <x v="86"/>
    <x v="0"/>
  </r>
  <r>
    <d v="2017-08-07T00:00:00"/>
    <x v="6"/>
    <x v="1"/>
    <n v="1"/>
    <n v="45.09"/>
    <n v="45.09"/>
    <n v="1"/>
    <n v="1"/>
    <n v="9"/>
    <n v="0"/>
    <n v="5"/>
    <x v="116"/>
    <x v="0"/>
  </r>
  <r>
    <d v="2017-08-07T00:00:00"/>
    <x v="6"/>
    <x v="12"/>
    <n v="2"/>
    <n v="333.89"/>
    <n v="166.95"/>
    <n v="2"/>
    <n v="2"/>
    <n v="5.5"/>
    <n v="0"/>
    <n v="5"/>
    <x v="118"/>
    <x v="1"/>
  </r>
  <r>
    <d v="2017-08-07T00:00:00"/>
    <x v="6"/>
    <x v="2"/>
    <n v="3"/>
    <n v="273.52"/>
    <n v="91.17"/>
    <n v="3"/>
    <n v="3"/>
    <n v="8.33"/>
    <n v="0"/>
    <n v="4.67"/>
    <x v="30"/>
    <x v="0"/>
  </r>
  <r>
    <d v="2017-08-07T00:00:00"/>
    <x v="6"/>
    <x v="3"/>
    <n v="9"/>
    <n v="2516.7199999999998"/>
    <n v="279.64"/>
    <n v="9"/>
    <n v="9"/>
    <n v="9.09"/>
    <n v="0"/>
    <n v="4.6399999999999997"/>
    <x v="54"/>
    <x v="0"/>
  </r>
  <r>
    <d v="2017-08-07T00:00:00"/>
    <x v="7"/>
    <x v="9"/>
    <n v="2"/>
    <n v="173.46"/>
    <n v="86.73"/>
    <n v="2"/>
    <n v="2"/>
    <n v="16"/>
    <n v="0"/>
    <n v="5"/>
    <x v="146"/>
    <x v="0"/>
  </r>
  <r>
    <d v="2017-08-07T00:00:00"/>
    <x v="7"/>
    <x v="5"/>
    <n v="2"/>
    <n v="153.26"/>
    <n v="76.63"/>
    <n v="2"/>
    <n v="2"/>
    <n v="11.5"/>
    <n v="0"/>
    <n v="5"/>
    <x v="158"/>
    <x v="0"/>
  </r>
  <r>
    <d v="2017-08-07T00:00:00"/>
    <x v="7"/>
    <x v="0"/>
    <n v="4"/>
    <n v="547.51"/>
    <n v="136.88"/>
    <n v="3"/>
    <n v="3"/>
    <n v="13"/>
    <n v="0"/>
    <n v="4.67"/>
    <x v="31"/>
    <x v="0"/>
  </r>
  <r>
    <d v="2017-08-07T00:00:00"/>
    <x v="7"/>
    <x v="18"/>
    <n v="1"/>
    <n v="157.32"/>
    <n v="157.32"/>
    <n v="1"/>
    <n v="1"/>
    <n v="11"/>
    <n v="0"/>
    <n v="5"/>
    <x v="196"/>
    <x v="0"/>
  </r>
  <r>
    <d v="2017-08-07T00:00:00"/>
    <x v="7"/>
    <x v="15"/>
    <n v="2"/>
    <n v="320.76"/>
    <n v="160.38"/>
    <n v="2"/>
    <n v="2"/>
    <n v="20.5"/>
    <n v="0"/>
    <n v="5"/>
    <x v="174"/>
    <x v="0"/>
  </r>
  <r>
    <d v="2017-08-07T00:00:00"/>
    <x v="7"/>
    <x v="1"/>
    <n v="1"/>
    <n v="78.180000000000007"/>
    <n v="78.180000000000007"/>
    <n v="1"/>
    <n v="1"/>
    <n v="8"/>
    <n v="0"/>
    <n v="5"/>
    <x v="120"/>
    <x v="0"/>
  </r>
  <r>
    <d v="2017-08-07T00:00:00"/>
    <x v="7"/>
    <x v="6"/>
    <n v="6"/>
    <n v="942.36"/>
    <n v="157.06"/>
    <n v="6"/>
    <n v="6"/>
    <n v="15.83"/>
    <n v="0"/>
    <n v="4.5"/>
    <x v="56"/>
    <x v="0"/>
  </r>
  <r>
    <d v="2017-08-07T00:00:00"/>
    <x v="7"/>
    <x v="7"/>
    <n v="1"/>
    <n v="62.28"/>
    <n v="62.28"/>
    <n v="1"/>
    <n v="1"/>
    <n v="27"/>
    <n v="0"/>
    <n v="4"/>
    <x v="91"/>
    <x v="0"/>
  </r>
  <r>
    <d v="2017-08-07T00:00:00"/>
    <x v="7"/>
    <x v="12"/>
    <n v="3"/>
    <n v="295.08"/>
    <n v="98.36"/>
    <n v="3"/>
    <n v="3"/>
    <n v="11.67"/>
    <n v="0"/>
    <n v="5"/>
    <x v="121"/>
    <x v="0"/>
  </r>
  <r>
    <d v="2017-08-07T00:00:00"/>
    <x v="7"/>
    <x v="2"/>
    <n v="3"/>
    <n v="652.47"/>
    <n v="217.49"/>
    <n v="3"/>
    <n v="3"/>
    <n v="6"/>
    <n v="0"/>
    <n v="4.67"/>
    <x v="32"/>
    <x v="1"/>
  </r>
  <r>
    <d v="2017-08-07T00:00:00"/>
    <x v="7"/>
    <x v="3"/>
    <n v="13"/>
    <n v="1959.56"/>
    <n v="150.74"/>
    <n v="13"/>
    <n v="12"/>
    <n v="9.77"/>
    <n v="7.6899999999999996E-2"/>
    <n v="4.5"/>
    <x v="33"/>
    <x v="0"/>
  </r>
  <r>
    <d v="2017-08-07T00:00:00"/>
    <x v="7"/>
    <x v="21"/>
    <n v="1"/>
    <n v="98.59"/>
    <n v="98.59"/>
    <n v="1"/>
    <n v="1"/>
    <n v="19"/>
    <n v="0"/>
    <n v="5"/>
    <x v="175"/>
    <x v="0"/>
  </r>
  <r>
    <d v="2017-08-07T00:00:00"/>
    <x v="2"/>
    <x v="23"/>
    <n v="1"/>
    <n v="315.76"/>
    <n v="315.76"/>
    <n v="1"/>
    <n v="1"/>
    <n v="26"/>
    <n v="0"/>
    <n v="5"/>
    <x v="92"/>
    <x v="0"/>
  </r>
  <r>
    <d v="2017-08-07T00:00:00"/>
    <x v="2"/>
    <x v="26"/>
    <n v="2"/>
    <n v="320.64"/>
    <n v="160.32"/>
    <n v="2"/>
    <n v="2"/>
    <n v="23.67"/>
    <n v="0"/>
    <n v="4"/>
    <x v="176"/>
    <x v="0"/>
  </r>
  <r>
    <d v="2017-08-07T00:00:00"/>
    <x v="2"/>
    <x v="4"/>
    <n v="19"/>
    <n v="3181.59"/>
    <n v="167.45"/>
    <n v="18"/>
    <n v="19"/>
    <n v="15.32"/>
    <n v="0"/>
    <n v="3.17"/>
    <x v="5"/>
    <x v="0"/>
  </r>
  <r>
    <d v="2017-08-07T00:00:00"/>
    <x v="2"/>
    <x v="11"/>
    <n v="8"/>
    <n v="1759.43"/>
    <n v="219.93"/>
    <n v="8"/>
    <n v="8"/>
    <n v="12.82"/>
    <n v="0"/>
    <n v="4.55"/>
    <x v="34"/>
    <x v="0"/>
  </r>
  <r>
    <d v="2017-08-07T00:00:00"/>
    <x v="2"/>
    <x v="9"/>
    <n v="15"/>
    <n v="1800.69"/>
    <n v="120.05"/>
    <n v="15"/>
    <n v="15"/>
    <n v="12.47"/>
    <n v="0"/>
    <n v="4.88"/>
    <x v="35"/>
    <x v="0"/>
  </r>
  <r>
    <d v="2017-08-07T00:00:00"/>
    <x v="2"/>
    <x v="5"/>
    <n v="21"/>
    <n v="3224.53"/>
    <n v="153.55000000000001"/>
    <n v="21"/>
    <n v="21"/>
    <n v="13"/>
    <n v="8.3299999999999999E-2"/>
    <n v="3.67"/>
    <x v="6"/>
    <x v="0"/>
  </r>
  <r>
    <d v="2017-08-07T00:00:00"/>
    <x v="2"/>
    <x v="8"/>
    <n v="15"/>
    <n v="2563.09"/>
    <n v="170.87"/>
    <n v="15"/>
    <n v="15"/>
    <n v="15.27"/>
    <n v="6.6699999999999995E-2"/>
    <n v="4.33"/>
    <x v="58"/>
    <x v="0"/>
  </r>
  <r>
    <d v="2017-08-07T00:00:00"/>
    <x v="2"/>
    <x v="17"/>
    <n v="5"/>
    <n v="1097.08"/>
    <n v="219.42"/>
    <n v="5"/>
    <n v="5"/>
    <n v="19.170000000000002"/>
    <n v="0"/>
    <n v="2.83"/>
    <x v="59"/>
    <x v="0"/>
  </r>
  <r>
    <d v="2017-08-07T00:00:00"/>
    <x v="2"/>
    <x v="0"/>
    <n v="84"/>
    <n v="12742.1"/>
    <n v="151.69"/>
    <n v="83"/>
    <n v="84"/>
    <n v="11.12"/>
    <n v="9.7000000000000003E-3"/>
    <n v="4.2300000000000004"/>
    <x v="7"/>
    <x v="0"/>
  </r>
  <r>
    <d v="2017-08-07T00:00:00"/>
    <x v="2"/>
    <x v="18"/>
    <n v="4"/>
    <n v="840.1"/>
    <n v="210.03"/>
    <n v="4"/>
    <n v="4"/>
    <n v="12.6"/>
    <n v="0"/>
    <n v="3.6"/>
    <x v="60"/>
    <x v="0"/>
  </r>
  <r>
    <d v="2017-08-07T00:00:00"/>
    <x v="2"/>
    <x v="19"/>
    <n v="6"/>
    <n v="1467.93"/>
    <n v="244.66"/>
    <n v="6"/>
    <n v="6"/>
    <n v="14.83"/>
    <n v="0"/>
    <n v="3.5"/>
    <x v="61"/>
    <x v="0"/>
  </r>
  <r>
    <d v="2017-08-07T00:00:00"/>
    <x v="2"/>
    <x v="10"/>
    <n v="4"/>
    <n v="1443.93"/>
    <n v="360.98"/>
    <n v="4"/>
    <n v="4"/>
    <n v="12"/>
    <n v="0"/>
    <n v="4.71"/>
    <x v="36"/>
    <x v="0"/>
  </r>
  <r>
    <d v="2017-08-07T00:00:00"/>
    <x v="2"/>
    <x v="14"/>
    <n v="2"/>
    <n v="931.29"/>
    <n v="465.65"/>
    <n v="2"/>
    <n v="2"/>
    <n v="20"/>
    <n v="0"/>
    <n v="5"/>
    <x v="124"/>
    <x v="0"/>
  </r>
  <r>
    <d v="2017-08-07T00:00:00"/>
    <x v="2"/>
    <x v="15"/>
    <n v="12"/>
    <n v="2731.5"/>
    <n v="227.63"/>
    <n v="12"/>
    <n v="12"/>
    <n v="24.85"/>
    <n v="0.15379999999999999"/>
    <n v="3.77"/>
    <x v="62"/>
    <x v="0"/>
  </r>
  <r>
    <d v="2017-08-07T00:00:00"/>
    <x v="2"/>
    <x v="20"/>
    <n v="3"/>
    <n v="355.52"/>
    <n v="118.51"/>
    <n v="3"/>
    <n v="3"/>
    <n v="16.329999999999998"/>
    <n v="0"/>
    <n v="4"/>
    <x v="63"/>
    <x v="0"/>
  </r>
  <r>
    <d v="2017-08-07T00:00:00"/>
    <x v="2"/>
    <x v="1"/>
    <n v="39"/>
    <n v="5325.08"/>
    <n v="136.54"/>
    <n v="39"/>
    <n v="39"/>
    <n v="9.43"/>
    <n v="0"/>
    <n v="4.55"/>
    <x v="8"/>
    <x v="0"/>
  </r>
  <r>
    <d v="2017-08-07T00:00:00"/>
    <x v="2"/>
    <x v="6"/>
    <n v="91"/>
    <n v="12180.97"/>
    <n v="133.86000000000001"/>
    <n v="89"/>
    <n v="90"/>
    <n v="12.65"/>
    <n v="3.9600000000000003E-2"/>
    <n v="4.16"/>
    <x v="9"/>
    <x v="0"/>
  </r>
  <r>
    <d v="2017-08-07T00:00:00"/>
    <x v="2"/>
    <x v="7"/>
    <n v="3"/>
    <n v="417.59"/>
    <n v="139.19999999999999"/>
    <n v="3"/>
    <n v="3"/>
    <n v="19.25"/>
    <n v="0"/>
    <n v="4.5"/>
    <x v="10"/>
    <x v="0"/>
  </r>
  <r>
    <d v="2017-08-07T00:00:00"/>
    <x v="2"/>
    <x v="12"/>
    <n v="46"/>
    <n v="7266.53"/>
    <n v="157.97"/>
    <n v="45"/>
    <n v="46"/>
    <n v="15.77"/>
    <n v="9.6199999999999994E-2"/>
    <n v="3.85"/>
    <x v="37"/>
    <x v="0"/>
  </r>
  <r>
    <d v="2017-08-07T00:00:00"/>
    <x v="2"/>
    <x v="2"/>
    <n v="18"/>
    <n v="4616.04"/>
    <n v="256.45"/>
    <n v="17"/>
    <n v="18"/>
    <n v="12.1"/>
    <n v="0"/>
    <n v="3.73"/>
    <x v="38"/>
    <x v="0"/>
  </r>
  <r>
    <d v="2017-08-07T00:00:00"/>
    <x v="2"/>
    <x v="13"/>
    <n v="2"/>
    <n v="549.73"/>
    <n v="274.87"/>
    <n v="2"/>
    <n v="2"/>
    <n v="12.33"/>
    <n v="0"/>
    <n v="5"/>
    <x v="39"/>
    <x v="0"/>
  </r>
  <r>
    <d v="2017-08-07T00:00:00"/>
    <x v="2"/>
    <x v="3"/>
    <n v="280"/>
    <n v="42209.9"/>
    <n v="150.75"/>
    <n v="274"/>
    <n v="278"/>
    <n v="6.77"/>
    <n v="2.1899999999999999E-2"/>
    <n v="4.29"/>
    <x v="11"/>
    <x v="1"/>
  </r>
  <r>
    <d v="2017-08-07T00:00:00"/>
    <x v="2"/>
    <x v="21"/>
    <n v="3"/>
    <n v="217.41"/>
    <n v="72.47"/>
    <n v="3"/>
    <n v="3"/>
    <n v="10.67"/>
    <n v="0"/>
    <n v="4.67"/>
    <x v="160"/>
    <x v="0"/>
  </r>
  <r>
    <d v="2017-08-14T00:00:00"/>
    <x v="9"/>
    <x v="3"/>
    <n v="2"/>
    <n v="721.75"/>
    <n v="360.88"/>
    <n v="1"/>
    <n v="2"/>
    <n v="5"/>
    <n v="0"/>
    <n v="3"/>
    <x v="65"/>
    <x v="0"/>
  </r>
  <r>
    <d v="2017-08-14T00:00:00"/>
    <x v="4"/>
    <x v="4"/>
    <n v="2"/>
    <n v="220.65"/>
    <n v="110.33"/>
    <n v="1"/>
    <n v="2"/>
    <n v="13"/>
    <n v="0"/>
    <n v="2"/>
    <x v="186"/>
    <x v="0"/>
  </r>
  <r>
    <d v="2017-08-14T00:00:00"/>
    <x v="4"/>
    <x v="9"/>
    <n v="1"/>
    <n v="91.26"/>
    <n v="91.26"/>
    <n v="1"/>
    <n v="1"/>
    <n v="5"/>
    <n v="0"/>
    <n v="5"/>
    <x v="168"/>
    <x v="1"/>
  </r>
  <r>
    <d v="2017-08-14T00:00:00"/>
    <x v="4"/>
    <x v="8"/>
    <n v="2"/>
    <n v="154.81"/>
    <n v="77.41"/>
    <n v="2"/>
    <n v="2"/>
    <n v="5"/>
    <n v="0"/>
    <n v="5"/>
    <x v="275"/>
    <x v="0"/>
  </r>
  <r>
    <d v="2017-08-14T00:00:00"/>
    <x v="4"/>
    <x v="0"/>
    <n v="1"/>
    <n v="168"/>
    <n v="168"/>
    <n v="1"/>
    <n v="1"/>
    <n v="14"/>
    <n v="0"/>
    <n v="4"/>
    <x v="15"/>
    <x v="0"/>
  </r>
  <r>
    <d v="2017-08-14T00:00:00"/>
    <x v="4"/>
    <x v="19"/>
    <n v="1"/>
    <n v="62.88"/>
    <n v="62.88"/>
    <n v="1"/>
    <n v="1"/>
    <n v="8"/>
    <n v="0"/>
    <n v="4"/>
    <x v="220"/>
    <x v="0"/>
  </r>
  <r>
    <d v="2017-08-14T00:00:00"/>
    <x v="4"/>
    <x v="10"/>
    <n v="1"/>
    <n v="79.83"/>
    <n v="79.83"/>
    <n v="1"/>
    <n v="1"/>
    <n v="13"/>
    <n v="0"/>
    <n v="5"/>
    <x v="207"/>
    <x v="0"/>
  </r>
  <r>
    <d v="2017-08-14T00:00:00"/>
    <x v="4"/>
    <x v="14"/>
    <n v="1"/>
    <n v="71.05"/>
    <n v="71.05"/>
    <n v="1"/>
    <n v="1"/>
    <n v="12"/>
    <n v="0"/>
    <n v="5"/>
    <x v="216"/>
    <x v="0"/>
  </r>
  <r>
    <d v="2017-08-14T00:00:00"/>
    <x v="4"/>
    <x v="3"/>
    <n v="4"/>
    <n v="490.93"/>
    <n v="122.73"/>
    <n v="4"/>
    <n v="4"/>
    <n v="7.75"/>
    <n v="0"/>
    <n v="3.5"/>
    <x v="18"/>
    <x v="0"/>
  </r>
  <r>
    <d v="2017-08-14T00:00:00"/>
    <x v="8"/>
    <x v="4"/>
    <n v="1"/>
    <n v="136.99"/>
    <n v="136.99"/>
    <n v="1"/>
    <n v="1"/>
    <n v="12"/>
    <n v="0"/>
    <n v="3"/>
    <x v="248"/>
    <x v="0"/>
  </r>
  <r>
    <d v="2017-08-14T00:00:00"/>
    <x v="8"/>
    <x v="3"/>
    <n v="2"/>
    <n v="671.02"/>
    <n v="335.51"/>
    <n v="2"/>
    <n v="2"/>
    <n v="5.33"/>
    <n v="0"/>
    <n v="3.33"/>
    <x v="67"/>
    <x v="0"/>
  </r>
  <r>
    <d v="2017-08-14T00:00:00"/>
    <x v="13"/>
    <x v="23"/>
    <n v="1"/>
    <n v="136.5"/>
    <n v="136.5"/>
    <n v="1"/>
    <n v="1"/>
    <n v="30"/>
    <n v="0"/>
    <n v="5"/>
    <x v="281"/>
    <x v="0"/>
  </r>
  <r>
    <d v="2017-08-14T00:00:00"/>
    <x v="13"/>
    <x v="11"/>
    <n v="1"/>
    <n v="136.5"/>
    <n v="136.5"/>
    <n v="1"/>
    <n v="1"/>
    <n v="11"/>
    <n v="0"/>
    <n v="5"/>
    <x v="232"/>
    <x v="0"/>
  </r>
  <r>
    <d v="2017-08-14T00:00:00"/>
    <x v="13"/>
    <x v="9"/>
    <n v="2"/>
    <n v="155.46"/>
    <n v="77.73"/>
    <n v="2"/>
    <n v="2"/>
    <n v="19"/>
    <n v="0.5"/>
    <n v="3"/>
    <x v="234"/>
    <x v="0"/>
  </r>
  <r>
    <d v="2017-08-14T00:00:00"/>
    <x v="13"/>
    <x v="6"/>
    <n v="1"/>
    <n v="190.82"/>
    <n v="190.82"/>
    <n v="0"/>
    <n v="1"/>
    <m/>
    <m/>
    <n v="2"/>
    <x v="199"/>
    <x v="0"/>
  </r>
  <r>
    <d v="2017-08-14T00:00:00"/>
    <x v="5"/>
    <x v="4"/>
    <n v="5"/>
    <n v="569.44000000000005"/>
    <n v="113.89"/>
    <n v="5"/>
    <n v="5"/>
    <n v="15.88"/>
    <n v="0"/>
    <n v="4.5"/>
    <x v="41"/>
    <x v="0"/>
  </r>
  <r>
    <d v="2017-08-14T00:00:00"/>
    <x v="5"/>
    <x v="11"/>
    <n v="2"/>
    <n v="443.87"/>
    <n v="221.94"/>
    <n v="2"/>
    <n v="2"/>
    <n v="15"/>
    <n v="0"/>
    <n v="3.67"/>
    <x v="138"/>
    <x v="0"/>
  </r>
  <r>
    <d v="2017-08-14T00:00:00"/>
    <x v="5"/>
    <x v="9"/>
    <n v="2"/>
    <n v="234.11"/>
    <n v="117.06"/>
    <n v="2"/>
    <n v="2"/>
    <n v="12.33"/>
    <n v="0"/>
    <n v="4.33"/>
    <x v="19"/>
    <x v="0"/>
  </r>
  <r>
    <d v="2017-08-14T00:00:00"/>
    <x v="5"/>
    <x v="5"/>
    <n v="2"/>
    <n v="886.76"/>
    <n v="443.38"/>
    <n v="2"/>
    <n v="2"/>
    <n v="22.5"/>
    <n v="0"/>
    <n v="3"/>
    <x v="42"/>
    <x v="0"/>
  </r>
  <r>
    <d v="2017-08-14T00:00:00"/>
    <x v="5"/>
    <x v="8"/>
    <n v="1"/>
    <n v="78.77"/>
    <n v="78.77"/>
    <n v="1"/>
    <n v="1"/>
    <n v="14"/>
    <n v="0"/>
    <n v="5"/>
    <x v="20"/>
    <x v="0"/>
  </r>
  <r>
    <d v="2017-08-14T00:00:00"/>
    <x v="5"/>
    <x v="17"/>
    <n v="1"/>
    <n v="138.15"/>
    <n v="138.15"/>
    <n v="1"/>
    <n v="1"/>
    <n v="19"/>
    <n v="0"/>
    <n v="5"/>
    <x v="139"/>
    <x v="0"/>
  </r>
  <r>
    <d v="2017-08-14T00:00:00"/>
    <x v="5"/>
    <x v="0"/>
    <n v="19"/>
    <n v="2979.42"/>
    <n v="156.81"/>
    <n v="18"/>
    <n v="19"/>
    <n v="10.76"/>
    <n v="0.1429"/>
    <n v="4.2699999999999996"/>
    <x v="21"/>
    <x v="1"/>
  </r>
  <r>
    <d v="2017-08-14T00:00:00"/>
    <x v="5"/>
    <x v="18"/>
    <n v="1"/>
    <n v="113.4"/>
    <n v="113.4"/>
    <n v="1"/>
    <n v="1"/>
    <n v="22"/>
    <n v="0"/>
    <n v="4"/>
    <x v="140"/>
    <x v="0"/>
  </r>
  <r>
    <d v="2017-08-14T00:00:00"/>
    <x v="5"/>
    <x v="19"/>
    <n v="1"/>
    <n v="556.75"/>
    <n v="556.75"/>
    <n v="1"/>
    <n v="1"/>
    <n v="31"/>
    <n v="0"/>
    <n v="4"/>
    <x v="68"/>
    <x v="0"/>
  </r>
  <r>
    <d v="2017-08-14T00:00:00"/>
    <x v="5"/>
    <x v="14"/>
    <n v="1"/>
    <n v="95.73"/>
    <n v="95.73"/>
    <n v="1"/>
    <n v="1"/>
    <n v="8"/>
    <n v="0"/>
    <n v="5"/>
    <x v="43"/>
    <x v="0"/>
  </r>
  <r>
    <d v="2017-08-14T00:00:00"/>
    <x v="5"/>
    <x v="1"/>
    <n v="4"/>
    <n v="616.38"/>
    <n v="154.1"/>
    <n v="4"/>
    <n v="4"/>
    <n v="15"/>
    <n v="0"/>
    <n v="4.5999999999999996"/>
    <x v="22"/>
    <x v="0"/>
  </r>
  <r>
    <d v="2017-08-14T00:00:00"/>
    <x v="5"/>
    <x v="6"/>
    <n v="12"/>
    <n v="1063.6099999999999"/>
    <n v="88.63"/>
    <n v="10"/>
    <n v="12"/>
    <n v="12"/>
    <n v="0"/>
    <n v="3.17"/>
    <x v="23"/>
    <x v="0"/>
  </r>
  <r>
    <d v="2017-08-14T00:00:00"/>
    <x v="5"/>
    <x v="12"/>
    <n v="2"/>
    <n v="187.6"/>
    <n v="93.8"/>
    <n v="2"/>
    <n v="2"/>
    <n v="20.5"/>
    <n v="0"/>
    <n v="4.5"/>
    <x v="44"/>
    <x v="0"/>
  </r>
  <r>
    <d v="2017-08-14T00:00:00"/>
    <x v="5"/>
    <x v="2"/>
    <n v="3"/>
    <n v="1109.81"/>
    <n v="369.94"/>
    <n v="3"/>
    <n v="3"/>
    <n v="17.25"/>
    <n v="0"/>
    <n v="3.75"/>
    <x v="45"/>
    <x v="0"/>
  </r>
  <r>
    <d v="2017-08-14T00:00:00"/>
    <x v="5"/>
    <x v="13"/>
    <n v="2"/>
    <n v="627.01"/>
    <n v="313.51"/>
    <n v="2"/>
    <n v="2"/>
    <n v="27.5"/>
    <n v="0.5"/>
    <n v="4.5"/>
    <x v="104"/>
    <x v="0"/>
  </r>
  <r>
    <d v="2017-08-14T00:00:00"/>
    <x v="5"/>
    <x v="3"/>
    <n v="30"/>
    <n v="3448.42"/>
    <n v="114.95"/>
    <n v="30"/>
    <n v="29"/>
    <n v="10.71"/>
    <n v="5.7099999999999998E-2"/>
    <n v="4.38"/>
    <x v="24"/>
    <x v="0"/>
  </r>
  <r>
    <d v="2017-08-14T00:00:00"/>
    <x v="0"/>
    <x v="23"/>
    <n v="2"/>
    <n v="1790.76"/>
    <n v="895.38"/>
    <n v="2"/>
    <n v="2"/>
    <n v="21"/>
    <n v="0"/>
    <n v="5"/>
    <x v="107"/>
    <x v="0"/>
  </r>
  <r>
    <d v="2017-08-14T00:00:00"/>
    <x v="0"/>
    <x v="9"/>
    <n v="2"/>
    <n v="212.4"/>
    <n v="106.2"/>
    <n v="2"/>
    <n v="2"/>
    <n v="14"/>
    <n v="0"/>
    <n v="4.5"/>
    <x v="26"/>
    <x v="0"/>
  </r>
  <r>
    <d v="2017-08-14T00:00:00"/>
    <x v="0"/>
    <x v="8"/>
    <n v="1"/>
    <n v="394.85"/>
    <n v="394.85"/>
    <n v="1"/>
    <n v="1"/>
    <n v="23"/>
    <n v="0"/>
    <n v="5"/>
    <x v="47"/>
    <x v="0"/>
  </r>
  <r>
    <d v="2017-08-14T00:00:00"/>
    <x v="0"/>
    <x v="0"/>
    <n v="6"/>
    <n v="857.65"/>
    <n v="142.94"/>
    <n v="6"/>
    <n v="6"/>
    <n v="13.71"/>
    <n v="0"/>
    <n v="5"/>
    <x v="0"/>
    <x v="0"/>
  </r>
  <r>
    <d v="2017-08-14T00:00:00"/>
    <x v="0"/>
    <x v="18"/>
    <n v="1"/>
    <n v="169.19"/>
    <n v="169.19"/>
    <n v="1"/>
    <n v="0"/>
    <n v="17"/>
    <n v="0"/>
    <m/>
    <x v="141"/>
    <x v="0"/>
  </r>
  <r>
    <d v="2017-08-14T00:00:00"/>
    <x v="0"/>
    <x v="19"/>
    <n v="1"/>
    <n v="28.33"/>
    <n v="28.33"/>
    <n v="1"/>
    <n v="1"/>
    <n v="8"/>
    <n v="0"/>
    <n v="4"/>
    <x v="73"/>
    <x v="0"/>
  </r>
  <r>
    <d v="2017-08-14T00:00:00"/>
    <x v="0"/>
    <x v="20"/>
    <n v="1"/>
    <n v="778.27"/>
    <n v="778.27"/>
    <n v="1"/>
    <n v="1"/>
    <n v="9"/>
    <n v="0"/>
    <n v="5"/>
    <x v="154"/>
    <x v="0"/>
  </r>
  <r>
    <d v="2017-08-14T00:00:00"/>
    <x v="0"/>
    <x v="1"/>
    <n v="6"/>
    <n v="1534.31"/>
    <n v="255.72"/>
    <n v="6"/>
    <n v="6"/>
    <n v="8.43"/>
    <n v="0"/>
    <n v="4.71"/>
    <x v="1"/>
    <x v="1"/>
  </r>
  <r>
    <d v="2017-08-14T00:00:00"/>
    <x v="0"/>
    <x v="6"/>
    <n v="6"/>
    <n v="930.43"/>
    <n v="155.07"/>
    <n v="6"/>
    <n v="6"/>
    <n v="15.56"/>
    <n v="0"/>
    <n v="4.5599999999999996"/>
    <x v="28"/>
    <x v="0"/>
  </r>
  <r>
    <d v="2017-08-14T00:00:00"/>
    <x v="0"/>
    <x v="7"/>
    <n v="1"/>
    <n v="305.57"/>
    <n v="305.57"/>
    <n v="1"/>
    <n v="1"/>
    <n v="24"/>
    <n v="0"/>
    <n v="5"/>
    <x v="193"/>
    <x v="0"/>
  </r>
  <r>
    <d v="2017-08-14T00:00:00"/>
    <x v="0"/>
    <x v="12"/>
    <n v="10"/>
    <n v="1322.27"/>
    <n v="132.22999999999999"/>
    <n v="10"/>
    <n v="10"/>
    <n v="11.92"/>
    <n v="0"/>
    <n v="4"/>
    <x v="49"/>
    <x v="0"/>
  </r>
  <r>
    <d v="2017-08-14T00:00:00"/>
    <x v="0"/>
    <x v="2"/>
    <n v="2"/>
    <n v="195.35"/>
    <n v="97.68"/>
    <n v="2"/>
    <n v="2"/>
    <n v="17"/>
    <n v="0"/>
    <n v="5"/>
    <x v="2"/>
    <x v="0"/>
  </r>
  <r>
    <d v="2017-08-14T00:00:00"/>
    <x v="0"/>
    <x v="3"/>
    <n v="20"/>
    <n v="4404.9399999999996"/>
    <n v="220.25"/>
    <n v="20"/>
    <n v="19"/>
    <n v="10.050000000000001"/>
    <n v="0"/>
    <n v="4.5999999999999996"/>
    <x v="3"/>
    <x v="0"/>
  </r>
  <r>
    <d v="2017-08-14T00:00:00"/>
    <x v="1"/>
    <x v="4"/>
    <n v="2"/>
    <n v="2761.35"/>
    <n v="1380.68"/>
    <n v="1"/>
    <n v="2"/>
    <n v="11"/>
    <n v="0"/>
    <n v="3"/>
    <x v="76"/>
    <x v="0"/>
  </r>
  <r>
    <d v="2017-08-14T00:00:00"/>
    <x v="1"/>
    <x v="0"/>
    <n v="3"/>
    <n v="249.32"/>
    <n v="83.11"/>
    <n v="3"/>
    <n v="3"/>
    <n v="11.33"/>
    <n v="0"/>
    <n v="4.67"/>
    <x v="4"/>
    <x v="0"/>
  </r>
  <r>
    <d v="2017-08-14T00:00:00"/>
    <x v="1"/>
    <x v="15"/>
    <n v="1"/>
    <n v="236.71"/>
    <n v="236.71"/>
    <n v="1"/>
    <n v="1"/>
    <n v="29"/>
    <n v="0"/>
    <n v="3"/>
    <x v="111"/>
    <x v="0"/>
  </r>
  <r>
    <d v="2017-08-14T00:00:00"/>
    <x v="1"/>
    <x v="20"/>
    <n v="1"/>
    <n v="206.41"/>
    <n v="206.41"/>
    <n v="1"/>
    <n v="1"/>
    <n v="15"/>
    <n v="0"/>
    <n v="1"/>
    <x v="214"/>
    <x v="0"/>
  </r>
  <r>
    <d v="2017-08-14T00:00:00"/>
    <x v="1"/>
    <x v="1"/>
    <n v="1"/>
    <n v="24.09"/>
    <n v="24.09"/>
    <n v="1"/>
    <n v="1"/>
    <n v="13"/>
    <n v="0"/>
    <n v="5"/>
    <x v="79"/>
    <x v="0"/>
  </r>
  <r>
    <d v="2017-08-14T00:00:00"/>
    <x v="1"/>
    <x v="6"/>
    <n v="8"/>
    <n v="1756.67"/>
    <n v="219.58"/>
    <n v="8"/>
    <n v="8"/>
    <n v="5.1100000000000003"/>
    <n v="0"/>
    <n v="4"/>
    <x v="51"/>
    <x v="1"/>
  </r>
  <r>
    <d v="2017-08-14T00:00:00"/>
    <x v="1"/>
    <x v="3"/>
    <n v="10"/>
    <n v="2590.44"/>
    <n v="259.04000000000002"/>
    <n v="9"/>
    <n v="10"/>
    <n v="8.56"/>
    <n v="0"/>
    <n v="4.7"/>
    <x v="53"/>
    <x v="0"/>
  </r>
  <r>
    <d v="2017-08-14T00:00:00"/>
    <x v="16"/>
    <x v="4"/>
    <n v="1"/>
    <n v="311.10000000000002"/>
    <n v="311.10000000000002"/>
    <n v="1"/>
    <n v="1"/>
    <n v="4"/>
    <n v="0"/>
    <n v="4"/>
    <x v="226"/>
    <x v="0"/>
  </r>
  <r>
    <d v="2017-08-14T00:00:00"/>
    <x v="16"/>
    <x v="10"/>
    <n v="1"/>
    <n v="275.29000000000002"/>
    <n v="275.29000000000002"/>
    <n v="1"/>
    <n v="1"/>
    <n v="26"/>
    <n v="0"/>
    <n v="4"/>
    <x v="287"/>
    <x v="0"/>
  </r>
  <r>
    <d v="2017-08-14T00:00:00"/>
    <x v="16"/>
    <x v="1"/>
    <n v="1"/>
    <n v="297.27"/>
    <n v="297.27"/>
    <n v="1"/>
    <n v="1"/>
    <n v="24"/>
    <n v="0"/>
    <n v="4"/>
    <x v="264"/>
    <x v="0"/>
  </r>
  <r>
    <d v="2017-08-14T00:00:00"/>
    <x v="16"/>
    <x v="7"/>
    <n v="1"/>
    <n v="94.91"/>
    <n v="94.91"/>
    <n v="1"/>
    <n v="1"/>
    <n v="6"/>
    <n v="0"/>
    <n v="5"/>
    <x v="288"/>
    <x v="1"/>
  </r>
  <r>
    <d v="2017-08-14T00:00:00"/>
    <x v="16"/>
    <x v="2"/>
    <n v="1"/>
    <n v="297.27"/>
    <n v="297.27"/>
    <n v="1"/>
    <n v="1"/>
    <n v="22"/>
    <n v="0"/>
    <n v="5"/>
    <x v="289"/>
    <x v="0"/>
  </r>
  <r>
    <d v="2017-08-14T00:00:00"/>
    <x v="6"/>
    <x v="4"/>
    <n v="1"/>
    <n v="246.92"/>
    <n v="246.92"/>
    <n v="1"/>
    <n v="1"/>
    <n v="14"/>
    <n v="0"/>
    <n v="5"/>
    <x v="113"/>
    <x v="0"/>
  </r>
  <r>
    <d v="2017-08-14T00:00:00"/>
    <x v="6"/>
    <x v="8"/>
    <n v="1"/>
    <n v="431.57"/>
    <n v="431.57"/>
    <n v="1"/>
    <n v="1"/>
    <n v="14"/>
    <n v="0"/>
    <n v="5"/>
    <x v="165"/>
    <x v="0"/>
  </r>
  <r>
    <d v="2017-08-14T00:00:00"/>
    <x v="6"/>
    <x v="0"/>
    <n v="3"/>
    <n v="480.82"/>
    <n v="160.27000000000001"/>
    <n v="3"/>
    <n v="3"/>
    <n v="13.33"/>
    <n v="0"/>
    <n v="5"/>
    <x v="84"/>
    <x v="0"/>
  </r>
  <r>
    <d v="2017-08-14T00:00:00"/>
    <x v="6"/>
    <x v="18"/>
    <n v="1"/>
    <n v="147.28"/>
    <n v="147.28"/>
    <n v="1"/>
    <n v="1"/>
    <n v="9"/>
    <n v="0"/>
    <n v="5"/>
    <x v="206"/>
    <x v="0"/>
  </r>
  <r>
    <d v="2017-08-14T00:00:00"/>
    <x v="6"/>
    <x v="1"/>
    <n v="2"/>
    <n v="304.55"/>
    <n v="152.28"/>
    <n v="2"/>
    <n v="2"/>
    <n v="8.5"/>
    <n v="0"/>
    <n v="3.5"/>
    <x v="116"/>
    <x v="0"/>
  </r>
  <r>
    <d v="2017-08-14T00:00:00"/>
    <x v="6"/>
    <x v="6"/>
    <n v="1"/>
    <n v="168.58"/>
    <n v="168.58"/>
    <n v="1"/>
    <n v="1"/>
    <n v="14"/>
    <n v="0"/>
    <n v="1"/>
    <x v="117"/>
    <x v="0"/>
  </r>
  <r>
    <d v="2017-08-14T00:00:00"/>
    <x v="6"/>
    <x v="12"/>
    <n v="4"/>
    <n v="169.44"/>
    <n v="42.36"/>
    <n v="4"/>
    <n v="4"/>
    <n v="4.75"/>
    <n v="0"/>
    <n v="5"/>
    <x v="118"/>
    <x v="1"/>
  </r>
  <r>
    <d v="2017-08-14T00:00:00"/>
    <x v="6"/>
    <x v="13"/>
    <n v="1"/>
    <n v="157.19999999999999"/>
    <n v="157.19999999999999"/>
    <n v="1"/>
    <n v="1"/>
    <n v="8"/>
    <n v="0"/>
    <n v="5"/>
    <x v="215"/>
    <x v="0"/>
  </r>
  <r>
    <d v="2017-08-14T00:00:00"/>
    <x v="6"/>
    <x v="3"/>
    <n v="7"/>
    <n v="675.95"/>
    <n v="96.56"/>
    <n v="7"/>
    <n v="7"/>
    <n v="7.14"/>
    <n v="0"/>
    <n v="4.8600000000000003"/>
    <x v="54"/>
    <x v="0"/>
  </r>
  <r>
    <d v="2017-08-14T00:00:00"/>
    <x v="7"/>
    <x v="25"/>
    <n v="1"/>
    <n v="93.21"/>
    <n v="93.21"/>
    <n v="1"/>
    <n v="1"/>
    <n v="30"/>
    <n v="0"/>
    <n v="4"/>
    <x v="290"/>
    <x v="0"/>
  </r>
  <r>
    <d v="2017-08-14T00:00:00"/>
    <x v="7"/>
    <x v="4"/>
    <n v="1"/>
    <n v="228.82"/>
    <n v="228.82"/>
    <n v="0"/>
    <n v="1"/>
    <m/>
    <m/>
    <n v="4"/>
    <x v="87"/>
    <x v="0"/>
  </r>
  <r>
    <d v="2017-08-14T00:00:00"/>
    <x v="7"/>
    <x v="5"/>
    <n v="1"/>
    <n v="168.29"/>
    <n v="168.29"/>
    <n v="1"/>
    <n v="1"/>
    <n v="18"/>
    <n v="0"/>
    <n v="2"/>
    <x v="158"/>
    <x v="0"/>
  </r>
  <r>
    <d v="2017-08-14T00:00:00"/>
    <x v="7"/>
    <x v="8"/>
    <n v="1"/>
    <n v="545.13"/>
    <n v="545.13"/>
    <n v="1"/>
    <n v="1"/>
    <n v="25"/>
    <n v="0"/>
    <n v="5"/>
    <x v="88"/>
    <x v="0"/>
  </r>
  <r>
    <d v="2017-08-14T00:00:00"/>
    <x v="7"/>
    <x v="0"/>
    <n v="5"/>
    <n v="1106.2"/>
    <n v="221.24"/>
    <n v="5"/>
    <n v="5"/>
    <n v="11.5"/>
    <n v="0"/>
    <n v="4.33"/>
    <x v="31"/>
    <x v="0"/>
  </r>
  <r>
    <d v="2017-08-14T00:00:00"/>
    <x v="7"/>
    <x v="19"/>
    <n v="1"/>
    <n v="135.91999999999999"/>
    <n v="135.91999999999999"/>
    <n v="1"/>
    <n v="1"/>
    <n v="13"/>
    <n v="0"/>
    <n v="4"/>
    <x v="90"/>
    <x v="0"/>
  </r>
  <r>
    <d v="2017-08-14T00:00:00"/>
    <x v="7"/>
    <x v="14"/>
    <n v="1"/>
    <n v="67.28"/>
    <n v="67.28"/>
    <n v="1"/>
    <n v="1"/>
    <n v="35"/>
    <n v="0"/>
    <n v="5"/>
    <x v="119"/>
    <x v="0"/>
  </r>
  <r>
    <d v="2017-08-14T00:00:00"/>
    <x v="7"/>
    <x v="15"/>
    <n v="1"/>
    <n v="2065.35"/>
    <n v="2065.35"/>
    <n v="1"/>
    <n v="1"/>
    <n v="40"/>
    <n v="0"/>
    <n v="2"/>
    <x v="174"/>
    <x v="0"/>
  </r>
  <r>
    <d v="2017-08-14T00:00:00"/>
    <x v="7"/>
    <x v="1"/>
    <n v="3"/>
    <n v="445.08"/>
    <n v="148.36000000000001"/>
    <n v="3"/>
    <n v="3"/>
    <n v="6.25"/>
    <n v="0"/>
    <n v="3.25"/>
    <x v="120"/>
    <x v="0"/>
  </r>
  <r>
    <d v="2017-08-14T00:00:00"/>
    <x v="7"/>
    <x v="6"/>
    <n v="3"/>
    <n v="772.36"/>
    <n v="257.45"/>
    <n v="3"/>
    <n v="3"/>
    <n v="12"/>
    <n v="0"/>
    <n v="4.33"/>
    <x v="56"/>
    <x v="0"/>
  </r>
  <r>
    <d v="2017-08-14T00:00:00"/>
    <x v="7"/>
    <x v="12"/>
    <n v="2"/>
    <n v="370.87"/>
    <n v="185.44"/>
    <n v="2"/>
    <n v="2"/>
    <n v="9"/>
    <n v="0"/>
    <n v="5"/>
    <x v="121"/>
    <x v="0"/>
  </r>
  <r>
    <d v="2017-08-14T00:00:00"/>
    <x v="7"/>
    <x v="2"/>
    <n v="3"/>
    <n v="134.36000000000001"/>
    <n v="44.79"/>
    <n v="3"/>
    <n v="3"/>
    <n v="13.33"/>
    <n v="0.33329999999999999"/>
    <n v="4.33"/>
    <x v="32"/>
    <x v="1"/>
  </r>
  <r>
    <d v="2017-08-14T00:00:00"/>
    <x v="7"/>
    <x v="3"/>
    <n v="25"/>
    <n v="2751.48"/>
    <n v="110.06"/>
    <n v="25"/>
    <n v="25"/>
    <n v="10.5"/>
    <n v="0"/>
    <n v="4.71"/>
    <x v="33"/>
    <x v="0"/>
  </r>
  <r>
    <d v="2017-08-14T00:00:00"/>
    <x v="2"/>
    <x v="16"/>
    <n v="1"/>
    <n v="88.27"/>
    <n v="88.27"/>
    <n v="1"/>
    <n v="1"/>
    <n v="34"/>
    <n v="0"/>
    <n v="4"/>
    <x v="57"/>
    <x v="0"/>
  </r>
  <r>
    <d v="2017-08-14T00:00:00"/>
    <x v="2"/>
    <x v="23"/>
    <n v="2"/>
    <n v="964.55"/>
    <n v="482.28"/>
    <n v="2"/>
    <n v="2"/>
    <n v="40.5"/>
    <n v="1"/>
    <n v="1"/>
    <x v="92"/>
    <x v="0"/>
  </r>
  <r>
    <d v="2017-08-14T00:00:00"/>
    <x v="2"/>
    <x v="26"/>
    <n v="1"/>
    <n v="64.14"/>
    <n v="64.14"/>
    <n v="1"/>
    <n v="1"/>
    <n v="22"/>
    <n v="0"/>
    <n v="5"/>
    <x v="176"/>
    <x v="0"/>
  </r>
  <r>
    <d v="2017-08-14T00:00:00"/>
    <x v="2"/>
    <x v="4"/>
    <n v="26"/>
    <n v="4865.93"/>
    <n v="187.15"/>
    <n v="26"/>
    <n v="25"/>
    <n v="13.07"/>
    <n v="0"/>
    <n v="4.1500000000000004"/>
    <x v="5"/>
    <x v="0"/>
  </r>
  <r>
    <d v="2017-08-14T00:00:00"/>
    <x v="2"/>
    <x v="11"/>
    <n v="19"/>
    <n v="3189.66"/>
    <n v="167.88"/>
    <n v="19"/>
    <n v="19"/>
    <n v="14.73"/>
    <n v="0"/>
    <n v="4.41"/>
    <x v="34"/>
    <x v="0"/>
  </r>
  <r>
    <d v="2017-08-14T00:00:00"/>
    <x v="2"/>
    <x v="9"/>
    <n v="12"/>
    <n v="1460.09"/>
    <n v="121.67"/>
    <n v="10"/>
    <n v="12"/>
    <n v="10.210000000000001"/>
    <n v="0"/>
    <n v="3.25"/>
    <x v="35"/>
    <x v="0"/>
  </r>
  <r>
    <d v="2017-08-14T00:00:00"/>
    <x v="2"/>
    <x v="5"/>
    <n v="18"/>
    <n v="3312.76"/>
    <n v="184.04"/>
    <n v="18"/>
    <n v="18"/>
    <n v="11.86"/>
    <n v="0"/>
    <n v="4.0999999999999996"/>
    <x v="6"/>
    <x v="0"/>
  </r>
  <r>
    <d v="2017-08-14T00:00:00"/>
    <x v="2"/>
    <x v="8"/>
    <n v="18"/>
    <n v="2404.91"/>
    <n v="133.61000000000001"/>
    <n v="18"/>
    <n v="18"/>
    <n v="13.8"/>
    <n v="0"/>
    <n v="3.75"/>
    <x v="58"/>
    <x v="0"/>
  </r>
  <r>
    <d v="2017-08-14T00:00:00"/>
    <x v="2"/>
    <x v="17"/>
    <n v="7"/>
    <n v="906.72"/>
    <n v="129.53"/>
    <n v="6"/>
    <n v="7"/>
    <n v="19.329999999999998"/>
    <n v="0"/>
    <n v="3.29"/>
    <x v="59"/>
    <x v="0"/>
  </r>
  <r>
    <d v="2017-08-14T00:00:00"/>
    <x v="2"/>
    <x v="0"/>
    <n v="74"/>
    <n v="9908.9599999999991"/>
    <n v="133.9"/>
    <n v="73"/>
    <n v="73"/>
    <n v="10.210000000000001"/>
    <n v="0"/>
    <n v="4.17"/>
    <x v="7"/>
    <x v="0"/>
  </r>
  <r>
    <d v="2017-08-14T00:00:00"/>
    <x v="2"/>
    <x v="18"/>
    <n v="4"/>
    <n v="475.42"/>
    <n v="118.86"/>
    <n v="4"/>
    <n v="4"/>
    <n v="15.25"/>
    <n v="0"/>
    <n v="3.5"/>
    <x v="60"/>
    <x v="0"/>
  </r>
  <r>
    <d v="2017-08-14T00:00:00"/>
    <x v="2"/>
    <x v="19"/>
    <n v="9"/>
    <n v="1377.67"/>
    <n v="153.07"/>
    <n v="9"/>
    <n v="7"/>
    <n v="15.46"/>
    <n v="0"/>
    <n v="4.57"/>
    <x v="61"/>
    <x v="0"/>
  </r>
  <r>
    <d v="2017-08-14T00:00:00"/>
    <x v="2"/>
    <x v="10"/>
    <n v="11"/>
    <n v="2259.71"/>
    <n v="205.43"/>
    <n v="10"/>
    <n v="11"/>
    <n v="16.09"/>
    <n v="0"/>
    <n v="3.75"/>
    <x v="36"/>
    <x v="0"/>
  </r>
  <r>
    <d v="2017-08-14T00:00:00"/>
    <x v="2"/>
    <x v="14"/>
    <n v="1"/>
    <n v="202.42"/>
    <n v="202.42"/>
    <n v="1"/>
    <n v="1"/>
    <n v="15"/>
    <n v="0"/>
    <n v="5"/>
    <x v="124"/>
    <x v="0"/>
  </r>
  <r>
    <d v="2017-08-14T00:00:00"/>
    <x v="2"/>
    <x v="15"/>
    <n v="17"/>
    <n v="2181.41"/>
    <n v="128.32"/>
    <n v="17"/>
    <n v="17"/>
    <n v="17.78"/>
    <n v="5.5599999999999997E-2"/>
    <n v="4.17"/>
    <x v="62"/>
    <x v="0"/>
  </r>
  <r>
    <d v="2017-08-14T00:00:00"/>
    <x v="2"/>
    <x v="20"/>
    <n v="7"/>
    <n v="2321.2399999999998"/>
    <n v="331.61"/>
    <n v="7"/>
    <n v="7"/>
    <n v="20.5"/>
    <n v="0"/>
    <n v="4.4000000000000004"/>
    <x v="63"/>
    <x v="0"/>
  </r>
  <r>
    <d v="2017-08-14T00:00:00"/>
    <x v="2"/>
    <x v="1"/>
    <n v="22"/>
    <n v="3264.06"/>
    <n v="148.37"/>
    <n v="22"/>
    <n v="21"/>
    <n v="9.8800000000000008"/>
    <n v="0"/>
    <n v="4.33"/>
    <x v="8"/>
    <x v="0"/>
  </r>
  <r>
    <d v="2017-08-14T00:00:00"/>
    <x v="2"/>
    <x v="6"/>
    <n v="94"/>
    <n v="15073.48"/>
    <n v="160.36000000000001"/>
    <n v="90"/>
    <n v="92"/>
    <n v="12.31"/>
    <n v="9.9000000000000008E-3"/>
    <n v="3.99"/>
    <x v="9"/>
    <x v="0"/>
  </r>
  <r>
    <d v="2017-08-14T00:00:00"/>
    <x v="2"/>
    <x v="7"/>
    <n v="2"/>
    <n v="166.62"/>
    <n v="83.31"/>
    <n v="2"/>
    <n v="2"/>
    <n v="14.5"/>
    <n v="0"/>
    <n v="5"/>
    <x v="10"/>
    <x v="0"/>
  </r>
  <r>
    <d v="2017-08-14T00:00:00"/>
    <x v="2"/>
    <x v="12"/>
    <n v="47"/>
    <n v="5155.58"/>
    <n v="109.69"/>
    <n v="46"/>
    <n v="47"/>
    <n v="18.71"/>
    <n v="0.22919999999999999"/>
    <n v="4"/>
    <x v="37"/>
    <x v="0"/>
  </r>
  <r>
    <d v="2017-08-14T00:00:00"/>
    <x v="2"/>
    <x v="2"/>
    <n v="29"/>
    <n v="3084.89"/>
    <n v="106.38"/>
    <n v="28"/>
    <n v="29"/>
    <n v="13.23"/>
    <n v="0"/>
    <n v="4.45"/>
    <x v="38"/>
    <x v="0"/>
  </r>
  <r>
    <d v="2017-08-14T00:00:00"/>
    <x v="2"/>
    <x v="13"/>
    <n v="1"/>
    <n v="53.79"/>
    <n v="53.79"/>
    <n v="1"/>
    <n v="1"/>
    <n v="9"/>
    <n v="0"/>
    <n v="5"/>
    <x v="39"/>
    <x v="0"/>
  </r>
  <r>
    <d v="2017-08-14T00:00:00"/>
    <x v="2"/>
    <x v="3"/>
    <n v="342"/>
    <n v="35726.839999999997"/>
    <n v="104.46"/>
    <n v="336"/>
    <n v="342"/>
    <n v="6.86"/>
    <n v="1.34E-2"/>
    <n v="4.26"/>
    <x v="11"/>
    <x v="1"/>
  </r>
  <r>
    <d v="2017-08-14T00:00:00"/>
    <x v="2"/>
    <x v="21"/>
    <n v="5"/>
    <n v="566.09"/>
    <n v="113.22"/>
    <n v="5"/>
    <n v="5"/>
    <n v="16.2"/>
    <n v="0"/>
    <n v="4.8"/>
    <x v="160"/>
    <x v="0"/>
  </r>
  <r>
    <d v="2017-08-21T00:00:00"/>
    <x v="3"/>
    <x v="11"/>
    <n v="1"/>
    <n v="337.44"/>
    <n v="337.44"/>
    <n v="1"/>
    <n v="1"/>
    <n v="27"/>
    <n v="1"/>
    <n v="4"/>
    <x v="241"/>
    <x v="0"/>
  </r>
  <r>
    <d v="2017-08-21T00:00:00"/>
    <x v="3"/>
    <x v="3"/>
    <n v="1"/>
    <n v="75.069999999999993"/>
    <n v="75.069999999999993"/>
    <n v="1"/>
    <n v="1"/>
    <n v="5"/>
    <n v="0"/>
    <n v="5"/>
    <x v="14"/>
    <x v="0"/>
  </r>
  <r>
    <d v="2017-08-21T00:00:00"/>
    <x v="9"/>
    <x v="0"/>
    <n v="1"/>
    <n v="53.27"/>
    <n v="53.27"/>
    <n v="1"/>
    <n v="1"/>
    <n v="4"/>
    <n v="0"/>
    <n v="3"/>
    <x v="130"/>
    <x v="0"/>
  </r>
  <r>
    <d v="2017-08-21T00:00:00"/>
    <x v="4"/>
    <x v="18"/>
    <n v="1"/>
    <n v="97.79"/>
    <n v="97.79"/>
    <n v="1"/>
    <n v="1"/>
    <n v="12"/>
    <n v="0"/>
    <n v="4"/>
    <x v="262"/>
    <x v="0"/>
  </r>
  <r>
    <d v="2017-08-21T00:00:00"/>
    <x v="4"/>
    <x v="6"/>
    <n v="1"/>
    <n v="98.79"/>
    <n v="98.79"/>
    <n v="1"/>
    <n v="1"/>
    <n v="10"/>
    <n v="0"/>
    <n v="5"/>
    <x v="17"/>
    <x v="0"/>
  </r>
  <r>
    <d v="2017-08-21T00:00:00"/>
    <x v="4"/>
    <x v="3"/>
    <n v="1"/>
    <n v="204.75"/>
    <n v="204.75"/>
    <n v="1"/>
    <n v="1"/>
    <n v="17"/>
    <n v="0"/>
    <n v="4"/>
    <x v="18"/>
    <x v="0"/>
  </r>
  <r>
    <d v="2017-08-21T00:00:00"/>
    <x v="4"/>
    <x v="21"/>
    <n v="1"/>
    <n v="48"/>
    <n v="48"/>
    <n v="1"/>
    <n v="1"/>
    <n v="10"/>
    <n v="0"/>
    <n v="5"/>
    <x v="291"/>
    <x v="0"/>
  </r>
  <r>
    <d v="2017-08-21T00:00:00"/>
    <x v="8"/>
    <x v="0"/>
    <n v="1"/>
    <n v="161.22999999999999"/>
    <n v="161.22999999999999"/>
    <n v="1"/>
    <n v="1"/>
    <n v="7"/>
    <n v="0"/>
    <n v="1"/>
    <x v="187"/>
    <x v="0"/>
  </r>
  <r>
    <d v="2017-08-21T00:00:00"/>
    <x v="8"/>
    <x v="15"/>
    <n v="1"/>
    <n v="152.54"/>
    <n v="152.54"/>
    <n v="1"/>
    <n v="1"/>
    <n v="25"/>
    <n v="0"/>
    <n v="5"/>
    <x v="261"/>
    <x v="0"/>
  </r>
  <r>
    <d v="2017-08-21T00:00:00"/>
    <x v="8"/>
    <x v="6"/>
    <n v="1"/>
    <n v="117.39"/>
    <n v="117.39"/>
    <n v="1"/>
    <n v="1"/>
    <n v="10"/>
    <n v="0"/>
    <n v="5"/>
    <x v="134"/>
    <x v="0"/>
  </r>
  <r>
    <d v="2017-08-21T00:00:00"/>
    <x v="8"/>
    <x v="3"/>
    <n v="1"/>
    <n v="136.99"/>
    <n v="136.99"/>
    <n v="1"/>
    <n v="1"/>
    <n v="8"/>
    <n v="0"/>
    <n v="3"/>
    <x v="67"/>
    <x v="0"/>
  </r>
  <r>
    <d v="2017-08-21T00:00:00"/>
    <x v="13"/>
    <x v="0"/>
    <n v="2"/>
    <n v="266.74"/>
    <n v="133.37"/>
    <n v="2"/>
    <n v="2"/>
    <n v="10.5"/>
    <n v="0"/>
    <n v="3"/>
    <x v="198"/>
    <x v="0"/>
  </r>
  <r>
    <d v="2017-08-21T00:00:00"/>
    <x v="13"/>
    <x v="18"/>
    <n v="1"/>
    <n v="35.69"/>
    <n v="35.69"/>
    <n v="1"/>
    <n v="1"/>
    <n v="11"/>
    <n v="0"/>
    <n v="4"/>
    <x v="250"/>
    <x v="0"/>
  </r>
  <r>
    <d v="2017-08-21T00:00:00"/>
    <x v="13"/>
    <x v="12"/>
    <n v="1"/>
    <n v="270.45"/>
    <n v="270.45"/>
    <n v="0"/>
    <n v="1"/>
    <m/>
    <m/>
    <n v="3"/>
    <x v="189"/>
    <x v="0"/>
  </r>
  <r>
    <d v="2017-08-21T00:00:00"/>
    <x v="5"/>
    <x v="4"/>
    <n v="4"/>
    <n v="494.85"/>
    <n v="123.71"/>
    <n v="4"/>
    <n v="4"/>
    <n v="15.25"/>
    <n v="0"/>
    <n v="4.75"/>
    <x v="41"/>
    <x v="0"/>
  </r>
  <r>
    <d v="2017-08-21T00:00:00"/>
    <x v="5"/>
    <x v="9"/>
    <n v="5"/>
    <n v="477.96"/>
    <n v="95.59"/>
    <n v="4"/>
    <n v="5"/>
    <n v="9.25"/>
    <n v="0"/>
    <n v="4.8"/>
    <x v="19"/>
    <x v="0"/>
  </r>
  <r>
    <d v="2017-08-21T00:00:00"/>
    <x v="5"/>
    <x v="5"/>
    <n v="4"/>
    <n v="319.04000000000002"/>
    <n v="79.760000000000005"/>
    <n v="4"/>
    <n v="4"/>
    <n v="13.5"/>
    <n v="0"/>
    <n v="4.75"/>
    <x v="42"/>
    <x v="0"/>
  </r>
  <r>
    <d v="2017-08-21T00:00:00"/>
    <x v="5"/>
    <x v="8"/>
    <n v="4"/>
    <n v="476.27"/>
    <n v="119.07"/>
    <n v="4"/>
    <n v="4"/>
    <n v="10.5"/>
    <n v="0"/>
    <n v="4.5"/>
    <x v="20"/>
    <x v="0"/>
  </r>
  <r>
    <d v="2017-08-21T00:00:00"/>
    <x v="5"/>
    <x v="0"/>
    <n v="11"/>
    <n v="1258.95"/>
    <n v="114.45"/>
    <n v="11"/>
    <n v="10"/>
    <n v="6.62"/>
    <n v="0"/>
    <n v="4.58"/>
    <x v="21"/>
    <x v="1"/>
  </r>
  <r>
    <d v="2017-08-21T00:00:00"/>
    <x v="5"/>
    <x v="10"/>
    <n v="1"/>
    <n v="85.85"/>
    <n v="85.85"/>
    <n v="1"/>
    <n v="1"/>
    <n v="19"/>
    <n v="0"/>
    <n v="5"/>
    <x v="69"/>
    <x v="0"/>
  </r>
  <r>
    <d v="2017-08-21T00:00:00"/>
    <x v="5"/>
    <x v="14"/>
    <n v="1"/>
    <n v="69.05"/>
    <n v="69.05"/>
    <n v="1"/>
    <n v="1"/>
    <n v="16"/>
    <n v="0"/>
    <n v="4"/>
    <x v="43"/>
    <x v="0"/>
  </r>
  <r>
    <d v="2017-08-21T00:00:00"/>
    <x v="5"/>
    <x v="1"/>
    <n v="5"/>
    <n v="927.67"/>
    <n v="185.53"/>
    <n v="5"/>
    <n v="5"/>
    <n v="12.67"/>
    <n v="0"/>
    <n v="4.17"/>
    <x v="22"/>
    <x v="0"/>
  </r>
  <r>
    <d v="2017-08-21T00:00:00"/>
    <x v="5"/>
    <x v="6"/>
    <n v="9"/>
    <n v="1081.0899999999999"/>
    <n v="120.12"/>
    <n v="8"/>
    <n v="9"/>
    <n v="11.38"/>
    <n v="0"/>
    <n v="4.8899999999999997"/>
    <x v="23"/>
    <x v="0"/>
  </r>
  <r>
    <d v="2017-08-21T00:00:00"/>
    <x v="5"/>
    <x v="12"/>
    <n v="7"/>
    <n v="762.81"/>
    <n v="108.97"/>
    <n v="7"/>
    <n v="6"/>
    <n v="18"/>
    <n v="0"/>
    <n v="4.5"/>
    <x v="44"/>
    <x v="0"/>
  </r>
  <r>
    <d v="2017-08-21T00:00:00"/>
    <x v="5"/>
    <x v="2"/>
    <n v="2"/>
    <n v="145.68"/>
    <n v="72.84"/>
    <n v="1"/>
    <n v="2"/>
    <n v="12"/>
    <n v="0"/>
    <n v="3"/>
    <x v="45"/>
    <x v="0"/>
  </r>
  <r>
    <d v="2017-08-21T00:00:00"/>
    <x v="5"/>
    <x v="3"/>
    <n v="33"/>
    <n v="5341.17"/>
    <n v="161.85"/>
    <n v="32"/>
    <n v="33"/>
    <n v="10.15"/>
    <n v="4.8800000000000003E-2"/>
    <n v="3.88"/>
    <x v="24"/>
    <x v="0"/>
  </r>
  <r>
    <d v="2017-08-21T00:00:00"/>
    <x v="18"/>
    <x v="9"/>
    <n v="1"/>
    <n v="65.09"/>
    <n v="65.09"/>
    <n v="1"/>
    <n v="1"/>
    <n v="9"/>
    <n v="0"/>
    <n v="5"/>
    <x v="276"/>
    <x v="0"/>
  </r>
  <r>
    <d v="2017-08-21T00:00:00"/>
    <x v="11"/>
    <x v="4"/>
    <n v="1"/>
    <n v="33.33"/>
    <n v="33.33"/>
    <n v="1"/>
    <n v="1"/>
    <n v="7"/>
    <n v="0"/>
    <n v="3"/>
    <x v="259"/>
    <x v="0"/>
  </r>
  <r>
    <d v="2017-08-21T00:00:00"/>
    <x v="0"/>
    <x v="4"/>
    <n v="2"/>
    <n v="546.14"/>
    <n v="273.07"/>
    <n v="2"/>
    <n v="2"/>
    <n v="26.5"/>
    <n v="0.5"/>
    <n v="3.5"/>
    <x v="25"/>
    <x v="0"/>
  </r>
  <r>
    <d v="2017-08-21T00:00:00"/>
    <x v="0"/>
    <x v="9"/>
    <n v="1"/>
    <n v="110.93"/>
    <n v="110.93"/>
    <n v="1"/>
    <n v="1"/>
    <n v="9"/>
    <n v="0"/>
    <n v="5"/>
    <x v="26"/>
    <x v="0"/>
  </r>
  <r>
    <d v="2017-08-21T00:00:00"/>
    <x v="0"/>
    <x v="5"/>
    <n v="3"/>
    <n v="346.07"/>
    <n v="115.36"/>
    <n v="3"/>
    <n v="3"/>
    <n v="21"/>
    <n v="0"/>
    <n v="4.67"/>
    <x v="46"/>
    <x v="0"/>
  </r>
  <r>
    <d v="2017-08-21T00:00:00"/>
    <x v="0"/>
    <x v="8"/>
    <n v="2"/>
    <n v="225.64"/>
    <n v="112.82"/>
    <n v="2"/>
    <n v="2"/>
    <n v="10.5"/>
    <n v="0"/>
    <n v="5"/>
    <x v="47"/>
    <x v="0"/>
  </r>
  <r>
    <d v="2017-08-21T00:00:00"/>
    <x v="0"/>
    <x v="17"/>
    <n v="1"/>
    <n v="114.33"/>
    <n v="114.33"/>
    <n v="1"/>
    <n v="1"/>
    <n v="23"/>
    <n v="0"/>
    <n v="5"/>
    <x v="192"/>
    <x v="0"/>
  </r>
  <r>
    <d v="2017-08-21T00:00:00"/>
    <x v="0"/>
    <x v="0"/>
    <n v="5"/>
    <n v="328.97"/>
    <n v="65.790000000000006"/>
    <n v="5"/>
    <n v="5"/>
    <n v="16"/>
    <n v="0"/>
    <n v="3.8"/>
    <x v="0"/>
    <x v="0"/>
  </r>
  <r>
    <d v="2017-08-21T00:00:00"/>
    <x v="0"/>
    <x v="19"/>
    <n v="1"/>
    <n v="153.05000000000001"/>
    <n v="153.05000000000001"/>
    <n v="1"/>
    <n v="1"/>
    <n v="10"/>
    <n v="0"/>
    <n v="2"/>
    <x v="73"/>
    <x v="0"/>
  </r>
  <r>
    <d v="2017-08-21T00:00:00"/>
    <x v="0"/>
    <x v="10"/>
    <n v="1"/>
    <n v="166.01"/>
    <n v="166.01"/>
    <n v="1"/>
    <n v="1"/>
    <n v="36"/>
    <n v="0"/>
    <n v="5"/>
    <x v="27"/>
    <x v="0"/>
  </r>
  <r>
    <d v="2017-08-21T00:00:00"/>
    <x v="0"/>
    <x v="14"/>
    <n v="2"/>
    <n v="278.02999999999997"/>
    <n v="139.02000000000001"/>
    <n v="2"/>
    <n v="2"/>
    <n v="36.67"/>
    <n v="0.66669999999999996"/>
    <n v="3"/>
    <x v="110"/>
    <x v="0"/>
  </r>
  <r>
    <d v="2017-08-21T00:00:00"/>
    <x v="0"/>
    <x v="15"/>
    <n v="1"/>
    <n v="241.76"/>
    <n v="241.76"/>
    <n v="1"/>
    <n v="1"/>
    <n v="21"/>
    <n v="0"/>
    <n v="5"/>
    <x v="48"/>
    <x v="0"/>
  </r>
  <r>
    <d v="2017-08-21T00:00:00"/>
    <x v="0"/>
    <x v="1"/>
    <n v="5"/>
    <n v="611.32000000000005"/>
    <n v="122.26"/>
    <n v="5"/>
    <n v="5"/>
    <n v="7.33"/>
    <n v="0"/>
    <n v="4.17"/>
    <x v="1"/>
    <x v="1"/>
  </r>
  <r>
    <d v="2017-08-21T00:00:00"/>
    <x v="0"/>
    <x v="6"/>
    <n v="11"/>
    <n v="1959.95"/>
    <n v="178.18"/>
    <n v="10"/>
    <n v="11"/>
    <n v="6.88"/>
    <n v="0"/>
    <n v="4.41"/>
    <x v="28"/>
    <x v="0"/>
  </r>
  <r>
    <d v="2017-08-21T00:00:00"/>
    <x v="0"/>
    <x v="12"/>
    <n v="8"/>
    <n v="1325.39"/>
    <n v="165.67"/>
    <n v="8"/>
    <n v="8"/>
    <n v="11.69"/>
    <n v="0"/>
    <n v="4.54"/>
    <x v="49"/>
    <x v="0"/>
  </r>
  <r>
    <d v="2017-08-21T00:00:00"/>
    <x v="0"/>
    <x v="2"/>
    <n v="3"/>
    <n v="222.58"/>
    <n v="74.19"/>
    <n v="2"/>
    <n v="3"/>
    <n v="14.5"/>
    <n v="0"/>
    <n v="3"/>
    <x v="2"/>
    <x v="0"/>
  </r>
  <r>
    <d v="2017-08-21T00:00:00"/>
    <x v="0"/>
    <x v="3"/>
    <n v="23"/>
    <n v="3586.22"/>
    <n v="155.91999999999999"/>
    <n v="23"/>
    <n v="23"/>
    <n v="7.72"/>
    <n v="0"/>
    <n v="4.4800000000000004"/>
    <x v="3"/>
    <x v="0"/>
  </r>
  <r>
    <d v="2017-08-21T00:00:00"/>
    <x v="1"/>
    <x v="4"/>
    <n v="1"/>
    <n v="95.67"/>
    <n v="95.67"/>
    <n v="1"/>
    <n v="1"/>
    <n v="15"/>
    <n v="0"/>
    <n v="4"/>
    <x v="76"/>
    <x v="0"/>
  </r>
  <r>
    <d v="2017-08-21T00:00:00"/>
    <x v="1"/>
    <x v="9"/>
    <n v="1"/>
    <n v="168.48"/>
    <n v="168.48"/>
    <n v="1"/>
    <n v="1"/>
    <n v="15"/>
    <n v="0"/>
    <n v="3"/>
    <x v="29"/>
    <x v="0"/>
  </r>
  <r>
    <d v="2017-08-21T00:00:00"/>
    <x v="1"/>
    <x v="0"/>
    <n v="2"/>
    <n v="375.28"/>
    <n v="187.64"/>
    <n v="2"/>
    <n v="2"/>
    <n v="15.5"/>
    <n v="0"/>
    <n v="4.5"/>
    <x v="4"/>
    <x v="0"/>
  </r>
  <r>
    <d v="2017-08-21T00:00:00"/>
    <x v="1"/>
    <x v="19"/>
    <n v="2"/>
    <n v="606.69000000000005"/>
    <n v="303.35000000000002"/>
    <n v="2"/>
    <n v="2"/>
    <n v="19.5"/>
    <n v="0"/>
    <n v="4"/>
    <x v="279"/>
    <x v="0"/>
  </r>
  <r>
    <d v="2017-08-21T00:00:00"/>
    <x v="1"/>
    <x v="15"/>
    <n v="1"/>
    <n v="80.44"/>
    <n v="80.44"/>
    <n v="1"/>
    <n v="1"/>
    <n v="16"/>
    <n v="0"/>
    <n v="5"/>
    <x v="111"/>
    <x v="0"/>
  </r>
  <r>
    <d v="2017-08-21T00:00:00"/>
    <x v="1"/>
    <x v="6"/>
    <n v="8"/>
    <n v="2520.35"/>
    <n v="315.04000000000002"/>
    <n v="7"/>
    <n v="8"/>
    <n v="18.88"/>
    <n v="0.125"/>
    <n v="4.4400000000000004"/>
    <x v="51"/>
    <x v="1"/>
  </r>
  <r>
    <d v="2017-08-21T00:00:00"/>
    <x v="1"/>
    <x v="13"/>
    <n v="1"/>
    <n v="47.62"/>
    <n v="47.62"/>
    <n v="1"/>
    <n v="1"/>
    <n v="22"/>
    <n v="0"/>
    <n v="4"/>
    <x v="112"/>
    <x v="0"/>
  </r>
  <r>
    <d v="2017-08-21T00:00:00"/>
    <x v="1"/>
    <x v="3"/>
    <n v="6"/>
    <n v="998.68"/>
    <n v="166.45"/>
    <n v="5"/>
    <n v="6"/>
    <n v="5.6"/>
    <n v="0"/>
    <n v="4.5"/>
    <x v="53"/>
    <x v="0"/>
  </r>
  <r>
    <d v="2017-08-21T00:00:00"/>
    <x v="16"/>
    <x v="4"/>
    <n v="1"/>
    <n v="268.98"/>
    <n v="268.98"/>
    <n v="1"/>
    <n v="1"/>
    <n v="30"/>
    <n v="1"/>
    <n v="1"/>
    <x v="226"/>
    <x v="0"/>
  </r>
  <r>
    <d v="2017-08-21T00:00:00"/>
    <x v="6"/>
    <x v="4"/>
    <n v="1"/>
    <n v="134.38"/>
    <n v="134.38"/>
    <n v="1"/>
    <n v="1"/>
    <n v="16"/>
    <n v="0"/>
    <n v="5"/>
    <x v="113"/>
    <x v="0"/>
  </r>
  <r>
    <d v="2017-08-21T00:00:00"/>
    <x v="6"/>
    <x v="9"/>
    <n v="1"/>
    <n v="224.94"/>
    <n v="224.94"/>
    <n v="1"/>
    <n v="1"/>
    <n v="10"/>
    <n v="0"/>
    <n v="5"/>
    <x v="83"/>
    <x v="0"/>
  </r>
  <r>
    <d v="2017-08-21T00:00:00"/>
    <x v="6"/>
    <x v="5"/>
    <n v="1"/>
    <n v="64.14"/>
    <n v="64.14"/>
    <n v="1"/>
    <n v="1"/>
    <n v="6"/>
    <n v="0"/>
    <n v="5"/>
    <x v="205"/>
    <x v="0"/>
  </r>
  <r>
    <d v="2017-08-21T00:00:00"/>
    <x v="6"/>
    <x v="0"/>
    <n v="2"/>
    <n v="1025.1400000000001"/>
    <n v="512.57000000000005"/>
    <n v="2"/>
    <n v="2"/>
    <n v="10.5"/>
    <n v="0"/>
    <n v="4.5"/>
    <x v="84"/>
    <x v="0"/>
  </r>
  <r>
    <d v="2017-08-21T00:00:00"/>
    <x v="6"/>
    <x v="19"/>
    <n v="1"/>
    <n v="176.2"/>
    <n v="176.2"/>
    <n v="1"/>
    <n v="1"/>
    <n v="15"/>
    <n v="0"/>
    <n v="5"/>
    <x v="85"/>
    <x v="0"/>
  </r>
  <r>
    <d v="2017-08-21T00:00:00"/>
    <x v="6"/>
    <x v="14"/>
    <n v="1"/>
    <n v="95.58"/>
    <n v="95.58"/>
    <n v="1"/>
    <n v="1"/>
    <n v="12"/>
    <n v="0"/>
    <n v="5"/>
    <x v="156"/>
    <x v="0"/>
  </r>
  <r>
    <d v="2017-08-21T00:00:00"/>
    <x v="6"/>
    <x v="1"/>
    <n v="1"/>
    <n v="139"/>
    <n v="139"/>
    <n v="1"/>
    <n v="1"/>
    <n v="7"/>
    <n v="0"/>
    <n v="5"/>
    <x v="116"/>
    <x v="0"/>
  </r>
  <r>
    <d v="2017-08-21T00:00:00"/>
    <x v="6"/>
    <x v="6"/>
    <n v="3"/>
    <n v="575.35"/>
    <n v="191.78"/>
    <n v="3"/>
    <n v="3"/>
    <n v="26.67"/>
    <n v="0.33329999999999999"/>
    <n v="3.67"/>
    <x v="117"/>
    <x v="0"/>
  </r>
  <r>
    <d v="2017-08-21T00:00:00"/>
    <x v="6"/>
    <x v="12"/>
    <n v="4"/>
    <n v="607.74"/>
    <n v="151.94"/>
    <n v="4"/>
    <n v="4"/>
    <n v="3.5"/>
    <n v="0"/>
    <n v="4.5"/>
    <x v="118"/>
    <x v="1"/>
  </r>
  <r>
    <d v="2017-08-21T00:00:00"/>
    <x v="6"/>
    <x v="2"/>
    <n v="2"/>
    <n v="222.8"/>
    <n v="111.4"/>
    <n v="1"/>
    <n v="2"/>
    <n v="6"/>
    <n v="0"/>
    <n v="3"/>
    <x v="30"/>
    <x v="0"/>
  </r>
  <r>
    <d v="2017-08-21T00:00:00"/>
    <x v="6"/>
    <x v="3"/>
    <n v="3"/>
    <n v="375.15"/>
    <n v="125.05"/>
    <n v="3"/>
    <n v="3"/>
    <n v="7.33"/>
    <n v="0"/>
    <n v="5"/>
    <x v="54"/>
    <x v="0"/>
  </r>
  <r>
    <d v="2017-08-21T00:00:00"/>
    <x v="7"/>
    <x v="4"/>
    <n v="2"/>
    <n v="292.69"/>
    <n v="146.35"/>
    <n v="2"/>
    <n v="2"/>
    <n v="11.5"/>
    <n v="0"/>
    <n v="2"/>
    <x v="87"/>
    <x v="0"/>
  </r>
  <r>
    <d v="2017-08-21T00:00:00"/>
    <x v="7"/>
    <x v="11"/>
    <n v="1"/>
    <n v="243.36"/>
    <n v="243.36"/>
    <n v="1"/>
    <n v="1"/>
    <n v="19"/>
    <n v="0"/>
    <n v="5"/>
    <x v="167"/>
    <x v="0"/>
  </r>
  <r>
    <d v="2017-08-21T00:00:00"/>
    <x v="7"/>
    <x v="5"/>
    <n v="2"/>
    <n v="273.33"/>
    <n v="136.66999999999999"/>
    <n v="2"/>
    <n v="2"/>
    <n v="11"/>
    <n v="0"/>
    <n v="4.67"/>
    <x v="158"/>
    <x v="0"/>
  </r>
  <r>
    <d v="2017-08-21T00:00:00"/>
    <x v="7"/>
    <x v="0"/>
    <n v="8"/>
    <n v="1060.07"/>
    <n v="132.51"/>
    <n v="8"/>
    <n v="8"/>
    <n v="11.44"/>
    <n v="0"/>
    <n v="3.67"/>
    <x v="31"/>
    <x v="0"/>
  </r>
  <r>
    <d v="2017-08-21T00:00:00"/>
    <x v="7"/>
    <x v="15"/>
    <n v="1"/>
    <n v="112.42"/>
    <n v="112.42"/>
    <n v="1"/>
    <n v="1"/>
    <n v="19"/>
    <n v="0"/>
    <n v="4"/>
    <x v="174"/>
    <x v="0"/>
  </r>
  <r>
    <d v="2017-08-21T00:00:00"/>
    <x v="7"/>
    <x v="1"/>
    <n v="5"/>
    <n v="702.96"/>
    <n v="140.59"/>
    <n v="5"/>
    <n v="5"/>
    <n v="7.5"/>
    <n v="0"/>
    <n v="4"/>
    <x v="120"/>
    <x v="0"/>
  </r>
  <r>
    <d v="2017-08-21T00:00:00"/>
    <x v="7"/>
    <x v="6"/>
    <n v="4"/>
    <n v="308.69"/>
    <n v="77.17"/>
    <n v="4"/>
    <n v="4"/>
    <n v="12.5"/>
    <n v="0"/>
    <n v="4.5"/>
    <x v="56"/>
    <x v="0"/>
  </r>
  <r>
    <d v="2017-08-21T00:00:00"/>
    <x v="7"/>
    <x v="12"/>
    <n v="2"/>
    <n v="159.91999999999999"/>
    <n v="79.959999999999994"/>
    <n v="2"/>
    <n v="2"/>
    <n v="7.5"/>
    <n v="0"/>
    <n v="4.5"/>
    <x v="121"/>
    <x v="0"/>
  </r>
  <r>
    <d v="2017-08-21T00:00:00"/>
    <x v="7"/>
    <x v="2"/>
    <n v="7"/>
    <n v="1485.26"/>
    <n v="212.18"/>
    <n v="7"/>
    <n v="7"/>
    <n v="9.2899999999999991"/>
    <n v="0"/>
    <n v="5"/>
    <x v="32"/>
    <x v="1"/>
  </r>
  <r>
    <d v="2017-08-21T00:00:00"/>
    <x v="7"/>
    <x v="3"/>
    <n v="14"/>
    <n v="2886.46"/>
    <n v="206.18"/>
    <n v="14"/>
    <n v="14"/>
    <n v="8.6300000000000008"/>
    <n v="0"/>
    <n v="4.63"/>
    <x v="33"/>
    <x v="0"/>
  </r>
  <r>
    <d v="2017-08-21T00:00:00"/>
    <x v="2"/>
    <x v="16"/>
    <n v="1"/>
    <n v="321.92"/>
    <n v="321.92"/>
    <n v="1"/>
    <n v="1"/>
    <n v="14"/>
    <n v="0"/>
    <n v="5"/>
    <x v="57"/>
    <x v="0"/>
  </r>
  <r>
    <d v="2017-08-21T00:00:00"/>
    <x v="2"/>
    <x v="23"/>
    <n v="5"/>
    <n v="1321.93"/>
    <n v="264.39"/>
    <n v="4"/>
    <n v="5"/>
    <n v="27"/>
    <n v="0.25"/>
    <n v="2.4"/>
    <x v="92"/>
    <x v="0"/>
  </r>
  <r>
    <d v="2017-08-21T00:00:00"/>
    <x v="2"/>
    <x v="25"/>
    <n v="2"/>
    <n v="918.16"/>
    <n v="459.08"/>
    <n v="2"/>
    <n v="2"/>
    <n v="28.5"/>
    <n v="0"/>
    <n v="5"/>
    <x v="123"/>
    <x v="0"/>
  </r>
  <r>
    <d v="2017-08-21T00:00:00"/>
    <x v="2"/>
    <x v="4"/>
    <n v="23"/>
    <n v="3578.03"/>
    <n v="155.57"/>
    <n v="23"/>
    <n v="23"/>
    <n v="14.38"/>
    <n v="3.85E-2"/>
    <n v="4.3099999999999996"/>
    <x v="5"/>
    <x v="0"/>
  </r>
  <r>
    <d v="2017-08-21T00:00:00"/>
    <x v="2"/>
    <x v="11"/>
    <n v="10"/>
    <n v="1143.31"/>
    <n v="114.33"/>
    <n v="10"/>
    <n v="10"/>
    <n v="15.6"/>
    <n v="0"/>
    <n v="4.4000000000000004"/>
    <x v="34"/>
    <x v="0"/>
  </r>
  <r>
    <d v="2017-08-21T00:00:00"/>
    <x v="2"/>
    <x v="9"/>
    <n v="12"/>
    <n v="1274.31"/>
    <n v="106.19"/>
    <n v="12"/>
    <n v="12"/>
    <n v="10.210000000000001"/>
    <n v="0"/>
    <n v="3.57"/>
    <x v="35"/>
    <x v="0"/>
  </r>
  <r>
    <d v="2017-08-21T00:00:00"/>
    <x v="2"/>
    <x v="5"/>
    <n v="11"/>
    <n v="1522.03"/>
    <n v="138.37"/>
    <n v="11"/>
    <n v="11"/>
    <n v="17.079999999999998"/>
    <n v="8.3299999999999999E-2"/>
    <n v="4.25"/>
    <x v="6"/>
    <x v="0"/>
  </r>
  <r>
    <d v="2017-08-21T00:00:00"/>
    <x v="2"/>
    <x v="8"/>
    <n v="15"/>
    <n v="5050.87"/>
    <n v="336.72"/>
    <n v="14"/>
    <n v="14"/>
    <n v="9.9499999999999993"/>
    <n v="0"/>
    <n v="3.48"/>
    <x v="58"/>
    <x v="0"/>
  </r>
  <r>
    <d v="2017-08-21T00:00:00"/>
    <x v="2"/>
    <x v="17"/>
    <n v="6"/>
    <n v="1698.94"/>
    <n v="283.16000000000003"/>
    <n v="6"/>
    <n v="6"/>
    <n v="15.5"/>
    <n v="0"/>
    <n v="4.33"/>
    <x v="59"/>
    <x v="0"/>
  </r>
  <r>
    <d v="2017-08-21T00:00:00"/>
    <x v="2"/>
    <x v="0"/>
    <n v="63"/>
    <n v="7454.98"/>
    <n v="118.33"/>
    <n v="62"/>
    <n v="62"/>
    <n v="10.81"/>
    <n v="4.48E-2"/>
    <n v="4.28"/>
    <x v="7"/>
    <x v="0"/>
  </r>
  <r>
    <d v="2017-08-21T00:00:00"/>
    <x v="2"/>
    <x v="18"/>
    <n v="2"/>
    <n v="390.04"/>
    <n v="195.02"/>
    <n v="2"/>
    <n v="2"/>
    <n v="9.5"/>
    <n v="0"/>
    <n v="5"/>
    <x v="60"/>
    <x v="0"/>
  </r>
  <r>
    <d v="2017-08-21T00:00:00"/>
    <x v="2"/>
    <x v="19"/>
    <n v="6"/>
    <n v="483.89"/>
    <n v="80.650000000000006"/>
    <n v="6"/>
    <n v="6"/>
    <n v="14.17"/>
    <n v="0"/>
    <n v="4"/>
    <x v="61"/>
    <x v="0"/>
  </r>
  <r>
    <d v="2017-08-21T00:00:00"/>
    <x v="2"/>
    <x v="10"/>
    <n v="13"/>
    <n v="3294.59"/>
    <n v="253.43"/>
    <n v="13"/>
    <n v="13"/>
    <n v="18.38"/>
    <n v="0"/>
    <n v="3.77"/>
    <x v="36"/>
    <x v="0"/>
  </r>
  <r>
    <d v="2017-08-21T00:00:00"/>
    <x v="2"/>
    <x v="14"/>
    <n v="1"/>
    <n v="228.87"/>
    <n v="228.87"/>
    <n v="1"/>
    <n v="1"/>
    <n v="17"/>
    <n v="0"/>
    <n v="5"/>
    <x v="124"/>
    <x v="0"/>
  </r>
  <r>
    <d v="2017-08-21T00:00:00"/>
    <x v="2"/>
    <x v="15"/>
    <n v="12"/>
    <n v="1962.99"/>
    <n v="163.58000000000001"/>
    <n v="12"/>
    <n v="12"/>
    <n v="15.08"/>
    <n v="0"/>
    <n v="3.69"/>
    <x v="62"/>
    <x v="0"/>
  </r>
  <r>
    <d v="2017-08-21T00:00:00"/>
    <x v="2"/>
    <x v="20"/>
    <n v="4"/>
    <n v="840.79"/>
    <n v="210.2"/>
    <n v="4"/>
    <n v="4"/>
    <n v="15.75"/>
    <n v="0"/>
    <n v="4"/>
    <x v="63"/>
    <x v="0"/>
  </r>
  <r>
    <d v="2017-08-21T00:00:00"/>
    <x v="2"/>
    <x v="1"/>
    <n v="29"/>
    <n v="5875.96"/>
    <n v="202.62"/>
    <n v="27"/>
    <n v="29"/>
    <n v="9.19"/>
    <n v="0"/>
    <n v="4.45"/>
    <x v="8"/>
    <x v="0"/>
  </r>
  <r>
    <d v="2017-08-21T00:00:00"/>
    <x v="2"/>
    <x v="6"/>
    <n v="67"/>
    <n v="7778.86"/>
    <n v="116.1"/>
    <n v="66"/>
    <n v="67"/>
    <n v="11.09"/>
    <n v="1.35E-2"/>
    <n v="4.1500000000000004"/>
    <x v="9"/>
    <x v="0"/>
  </r>
  <r>
    <d v="2017-08-21T00:00:00"/>
    <x v="2"/>
    <x v="7"/>
    <n v="3"/>
    <n v="576.98"/>
    <n v="192.33"/>
    <n v="3"/>
    <n v="3"/>
    <n v="15.33"/>
    <n v="0"/>
    <n v="4.33"/>
    <x v="10"/>
    <x v="0"/>
  </r>
  <r>
    <d v="2017-08-21T00:00:00"/>
    <x v="2"/>
    <x v="22"/>
    <n v="3"/>
    <n v="276.42"/>
    <n v="92.14"/>
    <n v="3"/>
    <n v="3"/>
    <n v="20.329999999999998"/>
    <n v="0"/>
    <n v="4.67"/>
    <x v="93"/>
    <x v="0"/>
  </r>
  <r>
    <d v="2017-08-21T00:00:00"/>
    <x v="2"/>
    <x v="12"/>
    <n v="50"/>
    <n v="6088.01"/>
    <n v="121.76"/>
    <n v="50"/>
    <n v="50"/>
    <n v="17.86"/>
    <n v="0.1"/>
    <n v="3.92"/>
    <x v="37"/>
    <x v="0"/>
  </r>
  <r>
    <d v="2017-08-21T00:00:00"/>
    <x v="2"/>
    <x v="2"/>
    <n v="18"/>
    <n v="2933.59"/>
    <n v="162.97999999999999"/>
    <n v="18"/>
    <n v="18"/>
    <n v="13.09"/>
    <n v="4.3499999999999997E-2"/>
    <n v="4.17"/>
    <x v="38"/>
    <x v="0"/>
  </r>
  <r>
    <d v="2017-08-21T00:00:00"/>
    <x v="2"/>
    <x v="3"/>
    <n v="277"/>
    <n v="30717.26"/>
    <n v="110.89"/>
    <n v="271"/>
    <n v="275"/>
    <n v="6.3"/>
    <n v="2.41E-2"/>
    <n v="4.29"/>
    <x v="11"/>
    <x v="1"/>
  </r>
  <r>
    <d v="2017-08-21T00:00:00"/>
    <x v="2"/>
    <x v="21"/>
    <n v="3"/>
    <n v="227.48"/>
    <n v="75.83"/>
    <n v="3"/>
    <n v="3"/>
    <n v="14.33"/>
    <n v="0"/>
    <n v="5"/>
    <x v="160"/>
    <x v="0"/>
  </r>
  <r>
    <d v="2017-08-28T00:00:00"/>
    <x v="3"/>
    <x v="16"/>
    <n v="1"/>
    <n v="1251.7"/>
    <n v="1251.7"/>
    <n v="1"/>
    <n v="1"/>
    <n v="67"/>
    <n v="1"/>
    <n v="1"/>
    <x v="292"/>
    <x v="0"/>
  </r>
  <r>
    <d v="2017-08-28T00:00:00"/>
    <x v="3"/>
    <x v="23"/>
    <n v="1"/>
    <n v="1227.8900000000001"/>
    <n v="1227.8900000000001"/>
    <n v="1"/>
    <n v="1"/>
    <n v="11"/>
    <n v="0"/>
    <n v="5"/>
    <x v="95"/>
    <x v="0"/>
  </r>
  <r>
    <d v="2017-08-28T00:00:00"/>
    <x v="3"/>
    <x v="4"/>
    <n v="5"/>
    <n v="4042.87"/>
    <n v="808.57"/>
    <n v="5"/>
    <n v="5"/>
    <n v="5.8"/>
    <n v="0"/>
    <n v="4.8"/>
    <x v="96"/>
    <x v="1"/>
  </r>
  <r>
    <d v="2017-08-28T00:00:00"/>
    <x v="3"/>
    <x v="9"/>
    <n v="3"/>
    <n v="2758.9"/>
    <n v="919.63"/>
    <n v="3"/>
    <n v="3"/>
    <n v="9.33"/>
    <n v="0"/>
    <n v="5"/>
    <x v="97"/>
    <x v="0"/>
  </r>
  <r>
    <d v="2017-08-28T00:00:00"/>
    <x v="3"/>
    <x v="8"/>
    <n v="1"/>
    <n v="1770.72"/>
    <n v="1770.72"/>
    <n v="1"/>
    <n v="1"/>
    <n v="17"/>
    <n v="0"/>
    <n v="5"/>
    <x v="12"/>
    <x v="0"/>
  </r>
  <r>
    <d v="2017-08-28T00:00:00"/>
    <x v="3"/>
    <x v="17"/>
    <n v="2"/>
    <n v="2473.6999999999998"/>
    <n v="1236.8499999999999"/>
    <n v="2"/>
    <n v="2"/>
    <n v="15.5"/>
    <n v="0"/>
    <n v="5"/>
    <x v="126"/>
    <x v="0"/>
  </r>
  <r>
    <d v="2017-08-28T00:00:00"/>
    <x v="3"/>
    <x v="0"/>
    <n v="5"/>
    <n v="5843.8"/>
    <n v="1168.76"/>
    <n v="5"/>
    <n v="5"/>
    <n v="10.4"/>
    <n v="0"/>
    <n v="3.8"/>
    <x v="127"/>
    <x v="0"/>
  </r>
  <r>
    <d v="2017-08-28T00:00:00"/>
    <x v="3"/>
    <x v="10"/>
    <n v="1"/>
    <n v="1250.81"/>
    <n v="1250.81"/>
    <n v="1"/>
    <n v="1"/>
    <n v="16"/>
    <n v="0"/>
    <n v="5"/>
    <x v="128"/>
    <x v="0"/>
  </r>
  <r>
    <d v="2017-08-28T00:00:00"/>
    <x v="3"/>
    <x v="15"/>
    <n v="2"/>
    <n v="1327.27"/>
    <n v="663.64"/>
    <n v="2"/>
    <n v="2"/>
    <n v="31"/>
    <n v="0.5"/>
    <n v="3"/>
    <x v="148"/>
    <x v="0"/>
  </r>
  <r>
    <d v="2017-08-28T00:00:00"/>
    <x v="3"/>
    <x v="20"/>
    <n v="1"/>
    <n v="97.83"/>
    <n v="97.83"/>
    <n v="1"/>
    <n v="1"/>
    <n v="21"/>
    <n v="0"/>
    <n v="5"/>
    <x v="267"/>
    <x v="0"/>
  </r>
  <r>
    <d v="2017-08-28T00:00:00"/>
    <x v="3"/>
    <x v="6"/>
    <n v="7"/>
    <n v="4554.1400000000003"/>
    <n v="650.59"/>
    <n v="6"/>
    <n v="7"/>
    <n v="13"/>
    <n v="0.16669999999999999"/>
    <n v="4.1399999999999997"/>
    <x v="64"/>
    <x v="0"/>
  </r>
  <r>
    <d v="2017-08-28T00:00:00"/>
    <x v="3"/>
    <x v="7"/>
    <n v="1"/>
    <n v="190.66"/>
    <n v="190.66"/>
    <n v="1"/>
    <n v="1"/>
    <n v="32"/>
    <n v="1"/>
    <n v="5"/>
    <x v="280"/>
    <x v="0"/>
  </r>
  <r>
    <d v="2017-08-28T00:00:00"/>
    <x v="3"/>
    <x v="22"/>
    <n v="1"/>
    <n v="1260.76"/>
    <n v="1260.76"/>
    <n v="1"/>
    <n v="1"/>
    <n v="27"/>
    <n v="0"/>
    <n v="5"/>
    <x v="212"/>
    <x v="0"/>
  </r>
  <r>
    <d v="2017-08-28T00:00:00"/>
    <x v="3"/>
    <x v="12"/>
    <n v="3"/>
    <n v="3513.53"/>
    <n v="1171.18"/>
    <n v="3"/>
    <n v="3"/>
    <n v="14.33"/>
    <n v="0"/>
    <n v="4.67"/>
    <x v="293"/>
    <x v="0"/>
  </r>
  <r>
    <d v="2017-08-28T00:00:00"/>
    <x v="3"/>
    <x v="2"/>
    <n v="1"/>
    <n v="1250.81"/>
    <n v="1250.81"/>
    <n v="1"/>
    <n v="1"/>
    <n v="14"/>
    <n v="0"/>
    <n v="4"/>
    <x v="13"/>
    <x v="0"/>
  </r>
  <r>
    <d v="2017-08-28T00:00:00"/>
    <x v="3"/>
    <x v="13"/>
    <n v="2"/>
    <n v="2548.59"/>
    <n v="1274.3"/>
    <n v="1"/>
    <n v="2"/>
    <n v="17"/>
    <n v="0"/>
    <n v="1"/>
    <x v="294"/>
    <x v="0"/>
  </r>
  <r>
    <d v="2017-08-28T00:00:00"/>
    <x v="3"/>
    <x v="3"/>
    <n v="18"/>
    <n v="19748.52"/>
    <n v="1097.1400000000001"/>
    <n v="18"/>
    <n v="18"/>
    <n v="10.33"/>
    <n v="5.5599999999999997E-2"/>
    <n v="4.33"/>
    <x v="14"/>
    <x v="0"/>
  </r>
  <r>
    <d v="2017-08-28T00:00:00"/>
    <x v="3"/>
    <x v="21"/>
    <n v="1"/>
    <n v="1237.81"/>
    <n v="1237.81"/>
    <n v="1"/>
    <n v="1"/>
    <n v="13"/>
    <n v="0"/>
    <n v="5"/>
    <x v="295"/>
    <x v="0"/>
  </r>
  <r>
    <d v="2017-08-28T00:00:00"/>
    <x v="4"/>
    <x v="8"/>
    <n v="1"/>
    <n v="193.6"/>
    <n v="193.6"/>
    <n v="1"/>
    <n v="1"/>
    <n v="7"/>
    <n v="0"/>
    <n v="4"/>
    <x v="275"/>
    <x v="0"/>
  </r>
  <r>
    <d v="2017-08-28T00:00:00"/>
    <x v="4"/>
    <x v="0"/>
    <n v="4"/>
    <n v="850.36"/>
    <n v="212.59"/>
    <n v="4"/>
    <n v="4"/>
    <n v="9.5"/>
    <n v="0"/>
    <n v="4.25"/>
    <x v="15"/>
    <x v="0"/>
  </r>
  <r>
    <d v="2017-08-28T00:00:00"/>
    <x v="4"/>
    <x v="6"/>
    <n v="2"/>
    <n v="168.37"/>
    <n v="84.19"/>
    <n v="2"/>
    <n v="2"/>
    <n v="12"/>
    <n v="0"/>
    <n v="3"/>
    <x v="17"/>
    <x v="0"/>
  </r>
  <r>
    <d v="2017-08-28T00:00:00"/>
    <x v="4"/>
    <x v="3"/>
    <n v="4"/>
    <n v="429.49"/>
    <n v="107.37"/>
    <n v="4"/>
    <n v="4"/>
    <n v="7.5"/>
    <n v="0"/>
    <n v="3.75"/>
    <x v="18"/>
    <x v="0"/>
  </r>
  <r>
    <d v="2017-08-28T00:00:00"/>
    <x v="8"/>
    <x v="4"/>
    <n v="1"/>
    <n v="307.68"/>
    <n v="307.68"/>
    <n v="1"/>
    <n v="1"/>
    <n v="12"/>
    <n v="0"/>
    <n v="5"/>
    <x v="248"/>
    <x v="0"/>
  </r>
  <r>
    <d v="2017-08-28T00:00:00"/>
    <x v="8"/>
    <x v="0"/>
    <n v="1"/>
    <n v="132.08000000000001"/>
    <n v="132.08000000000001"/>
    <n v="1"/>
    <n v="1"/>
    <n v="15"/>
    <n v="0"/>
    <n v="5"/>
    <x v="187"/>
    <x v="0"/>
  </r>
  <r>
    <d v="2017-08-28T00:00:00"/>
    <x v="8"/>
    <x v="6"/>
    <n v="1"/>
    <n v="264.16000000000003"/>
    <n v="264.16000000000003"/>
    <n v="1"/>
    <n v="1"/>
    <n v="5"/>
    <n v="0"/>
    <n v="5"/>
    <x v="134"/>
    <x v="0"/>
  </r>
  <r>
    <d v="2017-08-28T00:00:00"/>
    <x v="8"/>
    <x v="3"/>
    <n v="1"/>
    <n v="289.98"/>
    <n v="289.98"/>
    <n v="1"/>
    <n v="1"/>
    <n v="13"/>
    <n v="0"/>
    <n v="5"/>
    <x v="67"/>
    <x v="0"/>
  </r>
  <r>
    <d v="2017-08-28T00:00:00"/>
    <x v="13"/>
    <x v="0"/>
    <n v="1"/>
    <n v="158.36000000000001"/>
    <n v="158.36000000000001"/>
    <n v="1"/>
    <n v="1"/>
    <n v="13"/>
    <n v="0"/>
    <n v="5"/>
    <x v="198"/>
    <x v="0"/>
  </r>
  <r>
    <d v="2017-08-28T00:00:00"/>
    <x v="13"/>
    <x v="12"/>
    <n v="1"/>
    <n v="154.69"/>
    <n v="154.69"/>
    <n v="1"/>
    <n v="1"/>
    <n v="27"/>
    <n v="0"/>
    <n v="4"/>
    <x v="189"/>
    <x v="0"/>
  </r>
  <r>
    <d v="2017-08-28T00:00:00"/>
    <x v="13"/>
    <x v="3"/>
    <n v="5"/>
    <n v="999.4"/>
    <n v="199.88"/>
    <n v="5"/>
    <n v="5"/>
    <n v="7.8"/>
    <n v="0"/>
    <n v="5"/>
    <x v="180"/>
    <x v="0"/>
  </r>
  <r>
    <d v="2017-08-28T00:00:00"/>
    <x v="5"/>
    <x v="23"/>
    <n v="1"/>
    <n v="239.6"/>
    <n v="239.6"/>
    <n v="1"/>
    <n v="1"/>
    <n v="15"/>
    <n v="0"/>
    <n v="5"/>
    <x v="137"/>
    <x v="0"/>
  </r>
  <r>
    <d v="2017-08-28T00:00:00"/>
    <x v="5"/>
    <x v="4"/>
    <n v="10"/>
    <n v="1735.58"/>
    <n v="173.56"/>
    <n v="9"/>
    <n v="10"/>
    <n v="11.22"/>
    <n v="0"/>
    <n v="4.2"/>
    <x v="41"/>
    <x v="0"/>
  </r>
  <r>
    <d v="2017-08-28T00:00:00"/>
    <x v="5"/>
    <x v="9"/>
    <n v="1"/>
    <n v="85.24"/>
    <n v="85.24"/>
    <n v="1"/>
    <n v="1"/>
    <n v="6"/>
    <n v="0"/>
    <n v="4"/>
    <x v="19"/>
    <x v="0"/>
  </r>
  <r>
    <d v="2017-08-28T00:00:00"/>
    <x v="5"/>
    <x v="5"/>
    <n v="1"/>
    <n v="105.74"/>
    <n v="105.74"/>
    <n v="1"/>
    <n v="1"/>
    <n v="17"/>
    <n v="0"/>
    <n v="3"/>
    <x v="42"/>
    <x v="0"/>
  </r>
  <r>
    <d v="2017-08-28T00:00:00"/>
    <x v="5"/>
    <x v="8"/>
    <n v="2"/>
    <n v="288.68"/>
    <n v="144.34"/>
    <n v="2"/>
    <n v="2"/>
    <n v="10"/>
    <n v="0"/>
    <n v="5"/>
    <x v="20"/>
    <x v="0"/>
  </r>
  <r>
    <d v="2017-08-28T00:00:00"/>
    <x v="5"/>
    <x v="17"/>
    <n v="2"/>
    <n v="119.1"/>
    <n v="59.55"/>
    <n v="2"/>
    <n v="2"/>
    <n v="22.5"/>
    <n v="0.5"/>
    <n v="3"/>
    <x v="139"/>
    <x v="0"/>
  </r>
  <r>
    <d v="2017-08-28T00:00:00"/>
    <x v="5"/>
    <x v="0"/>
    <n v="13"/>
    <n v="1655.9"/>
    <n v="127.38"/>
    <n v="13"/>
    <n v="13"/>
    <n v="10"/>
    <n v="7.6899999999999996E-2"/>
    <n v="4.38"/>
    <x v="21"/>
    <x v="1"/>
  </r>
  <r>
    <d v="2017-08-28T00:00:00"/>
    <x v="5"/>
    <x v="18"/>
    <n v="1"/>
    <n v="935.36"/>
    <n v="935.36"/>
    <n v="1"/>
    <n v="1"/>
    <n v="7"/>
    <n v="0"/>
    <n v="4"/>
    <x v="140"/>
    <x v="0"/>
  </r>
  <r>
    <d v="2017-08-28T00:00:00"/>
    <x v="5"/>
    <x v="15"/>
    <n v="1"/>
    <n v="66.05"/>
    <n v="66.05"/>
    <n v="1"/>
    <n v="1"/>
    <n v="21"/>
    <n v="1"/>
    <n v="5"/>
    <x v="102"/>
    <x v="0"/>
  </r>
  <r>
    <d v="2017-08-28T00:00:00"/>
    <x v="5"/>
    <x v="1"/>
    <n v="3"/>
    <n v="268.83"/>
    <n v="89.61"/>
    <n v="3"/>
    <n v="3"/>
    <n v="15.67"/>
    <n v="0"/>
    <n v="4.67"/>
    <x v="22"/>
    <x v="0"/>
  </r>
  <r>
    <d v="2017-08-28T00:00:00"/>
    <x v="5"/>
    <x v="6"/>
    <n v="10"/>
    <n v="1079.5899999999999"/>
    <n v="107.96"/>
    <n v="10"/>
    <n v="10"/>
    <n v="10.75"/>
    <n v="0"/>
    <n v="4.08"/>
    <x v="23"/>
    <x v="0"/>
  </r>
  <r>
    <d v="2017-08-28T00:00:00"/>
    <x v="5"/>
    <x v="22"/>
    <n v="1"/>
    <n v="57.28"/>
    <n v="57.28"/>
    <n v="1"/>
    <n v="1"/>
    <n v="14"/>
    <n v="0"/>
    <n v="4"/>
    <x v="152"/>
    <x v="0"/>
  </r>
  <r>
    <d v="2017-08-28T00:00:00"/>
    <x v="5"/>
    <x v="12"/>
    <n v="4"/>
    <n v="338.83"/>
    <n v="84.71"/>
    <n v="4"/>
    <n v="4"/>
    <n v="12.75"/>
    <n v="0"/>
    <n v="4.75"/>
    <x v="44"/>
    <x v="0"/>
  </r>
  <r>
    <d v="2017-08-28T00:00:00"/>
    <x v="5"/>
    <x v="2"/>
    <n v="3"/>
    <n v="308.36"/>
    <n v="102.79"/>
    <n v="3"/>
    <n v="3"/>
    <n v="18.329999999999998"/>
    <n v="0"/>
    <n v="4.67"/>
    <x v="45"/>
    <x v="0"/>
  </r>
  <r>
    <d v="2017-08-28T00:00:00"/>
    <x v="5"/>
    <x v="13"/>
    <n v="1"/>
    <n v="265.31"/>
    <n v="265.31"/>
    <n v="1"/>
    <n v="1"/>
    <n v="18"/>
    <n v="0"/>
    <n v="4"/>
    <x v="104"/>
    <x v="0"/>
  </r>
  <r>
    <d v="2017-08-28T00:00:00"/>
    <x v="5"/>
    <x v="3"/>
    <n v="39"/>
    <n v="4434.2700000000004"/>
    <n v="113.7"/>
    <n v="39"/>
    <n v="39"/>
    <n v="10.02"/>
    <n v="0"/>
    <n v="4.34"/>
    <x v="24"/>
    <x v="0"/>
  </r>
  <r>
    <d v="2017-08-28T00:00:00"/>
    <x v="18"/>
    <x v="8"/>
    <n v="1"/>
    <n v="87.41"/>
    <n v="87.41"/>
    <n v="1"/>
    <n v="1"/>
    <n v="13"/>
    <n v="0"/>
    <n v="5"/>
    <x v="296"/>
    <x v="0"/>
  </r>
  <r>
    <d v="2017-08-28T00:00:00"/>
    <x v="18"/>
    <x v="6"/>
    <n v="1"/>
    <n v="88.9"/>
    <n v="88.9"/>
    <n v="1"/>
    <n v="1"/>
    <n v="17"/>
    <n v="0"/>
    <n v="5"/>
    <x v="297"/>
    <x v="0"/>
  </r>
  <r>
    <d v="2017-08-28T00:00:00"/>
    <x v="14"/>
    <x v="11"/>
    <n v="1"/>
    <n v="468.65"/>
    <n v="468.65"/>
    <n v="1"/>
    <n v="1"/>
    <n v="7"/>
    <n v="0"/>
    <n v="1"/>
    <x v="298"/>
    <x v="0"/>
  </r>
  <r>
    <d v="2017-08-28T00:00:00"/>
    <x v="0"/>
    <x v="23"/>
    <n v="2"/>
    <n v="614.26"/>
    <n v="307.13"/>
    <n v="2"/>
    <n v="2"/>
    <n v="29"/>
    <n v="0.5"/>
    <n v="2.5"/>
    <x v="107"/>
    <x v="0"/>
  </r>
  <r>
    <d v="2017-08-28T00:00:00"/>
    <x v="0"/>
    <x v="4"/>
    <n v="1"/>
    <n v="59.05"/>
    <n v="59.05"/>
    <n v="1"/>
    <n v="1"/>
    <n v="19"/>
    <n v="0"/>
    <n v="5"/>
    <x v="25"/>
    <x v="0"/>
  </r>
  <r>
    <d v="2017-08-28T00:00:00"/>
    <x v="0"/>
    <x v="11"/>
    <n v="2"/>
    <n v="600.9"/>
    <n v="300.45"/>
    <n v="2"/>
    <n v="2"/>
    <n v="18.329999999999998"/>
    <n v="0"/>
    <n v="3.67"/>
    <x v="72"/>
    <x v="0"/>
  </r>
  <r>
    <d v="2017-08-28T00:00:00"/>
    <x v="0"/>
    <x v="17"/>
    <n v="1"/>
    <n v="84.34"/>
    <n v="84.34"/>
    <n v="1"/>
    <n v="1"/>
    <n v="47"/>
    <n v="1"/>
    <n v="1"/>
    <x v="192"/>
    <x v="0"/>
  </r>
  <r>
    <d v="2017-08-28T00:00:00"/>
    <x v="0"/>
    <x v="0"/>
    <n v="4"/>
    <n v="644.35"/>
    <n v="161.09"/>
    <n v="4"/>
    <n v="4"/>
    <n v="13.25"/>
    <n v="0"/>
    <n v="4.25"/>
    <x v="0"/>
    <x v="0"/>
  </r>
  <r>
    <d v="2017-08-28T00:00:00"/>
    <x v="0"/>
    <x v="10"/>
    <n v="1"/>
    <n v="192.07"/>
    <n v="192.07"/>
    <n v="1"/>
    <n v="1"/>
    <n v="27"/>
    <n v="0"/>
    <n v="5"/>
    <x v="27"/>
    <x v="0"/>
  </r>
  <r>
    <d v="2017-08-28T00:00:00"/>
    <x v="0"/>
    <x v="1"/>
    <n v="5"/>
    <n v="594.54999999999995"/>
    <n v="118.91"/>
    <n v="5"/>
    <n v="5"/>
    <n v="7.4"/>
    <n v="0"/>
    <n v="4.5999999999999996"/>
    <x v="1"/>
    <x v="1"/>
  </r>
  <r>
    <d v="2017-08-28T00:00:00"/>
    <x v="0"/>
    <x v="6"/>
    <n v="8"/>
    <n v="1118.93"/>
    <n v="139.87"/>
    <n v="8"/>
    <n v="8"/>
    <n v="11"/>
    <n v="0"/>
    <n v="4.4400000000000004"/>
    <x v="28"/>
    <x v="0"/>
  </r>
  <r>
    <d v="2017-08-28T00:00:00"/>
    <x v="0"/>
    <x v="12"/>
    <n v="6"/>
    <n v="1013.61"/>
    <n v="168.94"/>
    <n v="6"/>
    <n v="6"/>
    <n v="9.17"/>
    <n v="0"/>
    <n v="5"/>
    <x v="49"/>
    <x v="0"/>
  </r>
  <r>
    <d v="2017-08-28T00:00:00"/>
    <x v="0"/>
    <x v="2"/>
    <n v="4"/>
    <n v="415.4"/>
    <n v="103.85"/>
    <n v="4"/>
    <n v="4"/>
    <n v="9.25"/>
    <n v="0"/>
    <n v="4"/>
    <x v="2"/>
    <x v="0"/>
  </r>
  <r>
    <d v="2017-08-28T00:00:00"/>
    <x v="0"/>
    <x v="3"/>
    <n v="18"/>
    <n v="1893.4"/>
    <n v="105.19"/>
    <n v="16"/>
    <n v="18"/>
    <n v="10.25"/>
    <n v="6.25E-2"/>
    <n v="3.83"/>
    <x v="3"/>
    <x v="0"/>
  </r>
  <r>
    <d v="2017-08-28T00:00:00"/>
    <x v="1"/>
    <x v="4"/>
    <n v="1"/>
    <n v="176.32"/>
    <n v="176.32"/>
    <n v="1"/>
    <n v="1"/>
    <n v="10"/>
    <n v="0"/>
    <n v="5"/>
    <x v="76"/>
    <x v="0"/>
  </r>
  <r>
    <d v="2017-08-28T00:00:00"/>
    <x v="1"/>
    <x v="5"/>
    <n v="1"/>
    <n v="302.44"/>
    <n v="302.44"/>
    <n v="1"/>
    <n v="1"/>
    <n v="13"/>
    <n v="0"/>
    <n v="5"/>
    <x v="143"/>
    <x v="0"/>
  </r>
  <r>
    <d v="2017-08-28T00:00:00"/>
    <x v="1"/>
    <x v="0"/>
    <n v="5"/>
    <n v="967.3"/>
    <n v="193.46"/>
    <n v="5"/>
    <n v="5"/>
    <n v="13.2"/>
    <n v="0"/>
    <n v="4.5999999999999996"/>
    <x v="4"/>
    <x v="0"/>
  </r>
  <r>
    <d v="2017-08-28T00:00:00"/>
    <x v="1"/>
    <x v="1"/>
    <n v="2"/>
    <n v="320"/>
    <n v="160"/>
    <n v="2"/>
    <n v="2"/>
    <n v="11"/>
    <n v="0"/>
    <n v="5"/>
    <x v="79"/>
    <x v="0"/>
  </r>
  <r>
    <d v="2017-08-28T00:00:00"/>
    <x v="1"/>
    <x v="6"/>
    <n v="12"/>
    <n v="3047.85"/>
    <n v="253.99"/>
    <n v="12"/>
    <n v="11"/>
    <n v="8"/>
    <n v="0.21429999999999999"/>
    <n v="4.62"/>
    <x v="51"/>
    <x v="1"/>
  </r>
  <r>
    <d v="2017-08-28T00:00:00"/>
    <x v="1"/>
    <x v="12"/>
    <n v="3"/>
    <n v="456.12"/>
    <n v="152.04"/>
    <n v="3"/>
    <n v="3"/>
    <n v="21.33"/>
    <n v="0.33329999999999999"/>
    <n v="3.33"/>
    <x v="52"/>
    <x v="0"/>
  </r>
  <r>
    <d v="2017-08-28T00:00:00"/>
    <x v="1"/>
    <x v="3"/>
    <n v="8"/>
    <n v="946.84"/>
    <n v="118.36"/>
    <n v="8"/>
    <n v="8"/>
    <n v="12.11"/>
    <n v="0"/>
    <n v="4.78"/>
    <x v="53"/>
    <x v="0"/>
  </r>
  <r>
    <d v="2017-08-28T00:00:00"/>
    <x v="17"/>
    <x v="6"/>
    <n v="1"/>
    <n v="656.55"/>
    <n v="656.55"/>
    <n v="1"/>
    <n v="1"/>
    <n v="15"/>
    <n v="0"/>
    <n v="5"/>
    <x v="253"/>
    <x v="0"/>
  </r>
  <r>
    <d v="2017-08-28T00:00:00"/>
    <x v="6"/>
    <x v="4"/>
    <n v="1"/>
    <n v="545.52"/>
    <n v="545.52"/>
    <n v="1"/>
    <n v="1"/>
    <n v="15"/>
    <n v="0"/>
    <n v="5"/>
    <x v="113"/>
    <x v="0"/>
  </r>
  <r>
    <d v="2017-08-28T00:00:00"/>
    <x v="6"/>
    <x v="1"/>
    <n v="2"/>
    <n v="175.51"/>
    <n v="87.76"/>
    <n v="2"/>
    <n v="2"/>
    <n v="6.5"/>
    <n v="0"/>
    <n v="5"/>
    <x v="116"/>
    <x v="0"/>
  </r>
  <r>
    <d v="2017-08-28T00:00:00"/>
    <x v="6"/>
    <x v="6"/>
    <n v="2"/>
    <n v="294.69"/>
    <n v="147.35"/>
    <n v="2"/>
    <n v="2"/>
    <n v="18.670000000000002"/>
    <n v="0.33329999999999999"/>
    <n v="3.67"/>
    <x v="117"/>
    <x v="0"/>
  </r>
  <r>
    <d v="2017-08-28T00:00:00"/>
    <x v="6"/>
    <x v="7"/>
    <n v="1"/>
    <n v="176.63"/>
    <n v="176.63"/>
    <n v="1"/>
    <n v="1"/>
    <n v="21"/>
    <n v="0"/>
    <n v="5"/>
    <x v="157"/>
    <x v="0"/>
  </r>
  <r>
    <d v="2017-08-28T00:00:00"/>
    <x v="6"/>
    <x v="22"/>
    <n v="1"/>
    <n v="72.37"/>
    <n v="72.37"/>
    <n v="1"/>
    <n v="1"/>
    <n v="12"/>
    <n v="0"/>
    <n v="5"/>
    <x v="144"/>
    <x v="0"/>
  </r>
  <r>
    <d v="2017-08-28T00:00:00"/>
    <x v="6"/>
    <x v="12"/>
    <n v="2"/>
    <n v="158.21"/>
    <n v="79.11"/>
    <n v="2"/>
    <n v="2"/>
    <n v="3"/>
    <n v="0"/>
    <n v="4.5"/>
    <x v="118"/>
    <x v="1"/>
  </r>
  <r>
    <d v="2017-08-28T00:00:00"/>
    <x v="6"/>
    <x v="2"/>
    <n v="2"/>
    <n v="437.22"/>
    <n v="218.61"/>
    <n v="2"/>
    <n v="2"/>
    <n v="12.5"/>
    <n v="0"/>
    <n v="5"/>
    <x v="30"/>
    <x v="0"/>
  </r>
  <r>
    <d v="2017-08-28T00:00:00"/>
    <x v="6"/>
    <x v="3"/>
    <n v="3"/>
    <n v="403.97"/>
    <n v="134.66"/>
    <n v="3"/>
    <n v="3"/>
    <n v="17.329999999999998"/>
    <n v="0.33329999999999999"/>
    <n v="4.33"/>
    <x v="54"/>
    <x v="0"/>
  </r>
  <r>
    <d v="2017-08-28T00:00:00"/>
    <x v="7"/>
    <x v="4"/>
    <n v="1"/>
    <n v="144.47"/>
    <n v="144.47"/>
    <n v="1"/>
    <n v="1"/>
    <n v="12"/>
    <n v="0"/>
    <n v="5"/>
    <x v="87"/>
    <x v="0"/>
  </r>
  <r>
    <d v="2017-08-28T00:00:00"/>
    <x v="7"/>
    <x v="11"/>
    <n v="1"/>
    <n v="305.41000000000003"/>
    <n v="305.41000000000003"/>
    <n v="1"/>
    <n v="1"/>
    <n v="16"/>
    <n v="0"/>
    <n v="5"/>
    <x v="167"/>
    <x v="0"/>
  </r>
  <r>
    <d v="2017-08-28T00:00:00"/>
    <x v="7"/>
    <x v="9"/>
    <n v="1"/>
    <n v="62.79"/>
    <n v="62.79"/>
    <n v="1"/>
    <n v="1"/>
    <n v="13"/>
    <n v="0"/>
    <n v="5"/>
    <x v="146"/>
    <x v="0"/>
  </r>
  <r>
    <d v="2017-08-28T00:00:00"/>
    <x v="7"/>
    <x v="17"/>
    <n v="1"/>
    <n v="314.37"/>
    <n v="314.37"/>
    <n v="1"/>
    <n v="1"/>
    <n v="20"/>
    <n v="0"/>
    <n v="1"/>
    <x v="89"/>
    <x v="0"/>
  </r>
  <r>
    <d v="2017-08-28T00:00:00"/>
    <x v="7"/>
    <x v="0"/>
    <n v="4"/>
    <n v="470.29"/>
    <n v="117.57"/>
    <n v="4"/>
    <n v="4"/>
    <n v="13.8"/>
    <n v="0"/>
    <n v="4.4000000000000004"/>
    <x v="31"/>
    <x v="0"/>
  </r>
  <r>
    <d v="2017-08-28T00:00:00"/>
    <x v="7"/>
    <x v="19"/>
    <n v="1"/>
    <n v="214.56"/>
    <n v="214.56"/>
    <n v="1"/>
    <n v="1"/>
    <n v="12"/>
    <n v="0"/>
    <n v="5"/>
    <x v="90"/>
    <x v="0"/>
  </r>
  <r>
    <d v="2017-08-28T00:00:00"/>
    <x v="7"/>
    <x v="10"/>
    <n v="1"/>
    <n v="624.35"/>
    <n v="624.35"/>
    <n v="1"/>
    <n v="1"/>
    <n v="7"/>
    <n v="0"/>
    <n v="4"/>
    <x v="55"/>
    <x v="0"/>
  </r>
  <r>
    <d v="2017-08-28T00:00:00"/>
    <x v="7"/>
    <x v="15"/>
    <n v="1"/>
    <n v="104.94"/>
    <n v="104.94"/>
    <n v="1"/>
    <n v="1"/>
    <n v="13"/>
    <n v="0"/>
    <n v="5"/>
    <x v="174"/>
    <x v="0"/>
  </r>
  <r>
    <d v="2017-08-28T00:00:00"/>
    <x v="7"/>
    <x v="20"/>
    <n v="1"/>
    <n v="87.17"/>
    <n v="87.17"/>
    <n v="1"/>
    <n v="1"/>
    <n v="21"/>
    <n v="0"/>
    <n v="4"/>
    <x v="159"/>
    <x v="0"/>
  </r>
  <r>
    <d v="2017-08-28T00:00:00"/>
    <x v="7"/>
    <x v="1"/>
    <n v="4"/>
    <n v="530.22"/>
    <n v="132.56"/>
    <n v="4"/>
    <n v="4"/>
    <n v="12.8"/>
    <n v="0"/>
    <n v="4.5999999999999996"/>
    <x v="120"/>
    <x v="0"/>
  </r>
  <r>
    <d v="2017-08-28T00:00:00"/>
    <x v="7"/>
    <x v="6"/>
    <n v="8"/>
    <n v="998.45"/>
    <n v="124.81"/>
    <n v="8"/>
    <n v="8"/>
    <n v="11.89"/>
    <n v="0"/>
    <n v="4.1100000000000003"/>
    <x v="56"/>
    <x v="0"/>
  </r>
  <r>
    <d v="2017-08-28T00:00:00"/>
    <x v="7"/>
    <x v="12"/>
    <n v="4"/>
    <n v="916.42"/>
    <n v="229.11"/>
    <n v="4"/>
    <n v="4"/>
    <n v="11"/>
    <n v="0"/>
    <n v="4.5"/>
    <x v="121"/>
    <x v="0"/>
  </r>
  <r>
    <d v="2017-08-28T00:00:00"/>
    <x v="7"/>
    <x v="2"/>
    <n v="3"/>
    <n v="383.86"/>
    <n v="127.95"/>
    <n v="3"/>
    <n v="3"/>
    <n v="11"/>
    <n v="0"/>
    <n v="4"/>
    <x v="32"/>
    <x v="1"/>
  </r>
  <r>
    <d v="2017-08-28T00:00:00"/>
    <x v="7"/>
    <x v="13"/>
    <n v="2"/>
    <n v="275.33"/>
    <n v="137.66999999999999"/>
    <n v="2"/>
    <n v="2"/>
    <n v="21.5"/>
    <n v="0"/>
    <n v="4.5"/>
    <x v="147"/>
    <x v="0"/>
  </r>
  <r>
    <d v="2017-08-28T00:00:00"/>
    <x v="7"/>
    <x v="3"/>
    <n v="14"/>
    <n v="1707.01"/>
    <n v="121.93"/>
    <n v="14"/>
    <n v="14"/>
    <n v="10"/>
    <n v="0"/>
    <n v="4.33"/>
    <x v="33"/>
    <x v="0"/>
  </r>
  <r>
    <d v="2017-08-28T00:00:00"/>
    <x v="2"/>
    <x v="16"/>
    <n v="1"/>
    <n v="248.71"/>
    <n v="248.71"/>
    <n v="1"/>
    <n v="1"/>
    <n v="12"/>
    <n v="0"/>
    <n v="5"/>
    <x v="57"/>
    <x v="0"/>
  </r>
  <r>
    <d v="2017-08-28T00:00:00"/>
    <x v="2"/>
    <x v="23"/>
    <n v="4"/>
    <n v="2435.61"/>
    <n v="608.9"/>
    <n v="3"/>
    <n v="4"/>
    <n v="38"/>
    <n v="0.33329999999999999"/>
    <n v="2.75"/>
    <x v="92"/>
    <x v="0"/>
  </r>
  <r>
    <d v="2017-08-28T00:00:00"/>
    <x v="2"/>
    <x v="26"/>
    <n v="1"/>
    <n v="372.99"/>
    <n v="372.99"/>
    <n v="1"/>
    <n v="1"/>
    <n v="20"/>
    <n v="0"/>
    <n v="5"/>
    <x v="176"/>
    <x v="0"/>
  </r>
  <r>
    <d v="2017-08-28T00:00:00"/>
    <x v="2"/>
    <x v="4"/>
    <n v="24"/>
    <n v="4039.01"/>
    <n v="168.29"/>
    <n v="23"/>
    <n v="23"/>
    <n v="15.29"/>
    <n v="8.3299999999999999E-2"/>
    <n v="4.54"/>
    <x v="5"/>
    <x v="0"/>
  </r>
  <r>
    <d v="2017-08-28T00:00:00"/>
    <x v="2"/>
    <x v="11"/>
    <n v="15"/>
    <n v="3227.64"/>
    <n v="215.18"/>
    <n v="15"/>
    <n v="15"/>
    <n v="15.8"/>
    <n v="6.6699999999999995E-2"/>
    <n v="4.33"/>
    <x v="34"/>
    <x v="0"/>
  </r>
  <r>
    <d v="2017-08-28T00:00:00"/>
    <x v="2"/>
    <x v="9"/>
    <n v="20"/>
    <n v="3250.88"/>
    <n v="162.54"/>
    <n v="20"/>
    <n v="20"/>
    <n v="12.96"/>
    <n v="0"/>
    <n v="4.04"/>
    <x v="35"/>
    <x v="0"/>
  </r>
  <r>
    <d v="2017-08-28T00:00:00"/>
    <x v="2"/>
    <x v="5"/>
    <n v="16"/>
    <n v="3031.72"/>
    <n v="189.48"/>
    <n v="16"/>
    <n v="16"/>
    <n v="11.19"/>
    <n v="6.25E-2"/>
    <n v="3.94"/>
    <x v="6"/>
    <x v="0"/>
  </r>
  <r>
    <d v="2017-08-28T00:00:00"/>
    <x v="2"/>
    <x v="8"/>
    <n v="10"/>
    <n v="1100.8800000000001"/>
    <n v="110.09"/>
    <n v="10"/>
    <n v="10"/>
    <n v="11.73"/>
    <n v="0"/>
    <n v="4.2699999999999996"/>
    <x v="58"/>
    <x v="0"/>
  </r>
  <r>
    <d v="2017-08-28T00:00:00"/>
    <x v="2"/>
    <x v="17"/>
    <n v="9"/>
    <n v="2454.9"/>
    <n v="272.77"/>
    <n v="8"/>
    <n v="9"/>
    <n v="15.5"/>
    <n v="0"/>
    <n v="4.1100000000000003"/>
    <x v="59"/>
    <x v="0"/>
  </r>
  <r>
    <d v="2017-08-28T00:00:00"/>
    <x v="2"/>
    <x v="0"/>
    <n v="78"/>
    <n v="13702.6"/>
    <n v="175.67"/>
    <n v="76"/>
    <n v="78"/>
    <n v="9.99"/>
    <n v="0"/>
    <n v="4.51"/>
    <x v="7"/>
    <x v="0"/>
  </r>
  <r>
    <d v="2017-08-28T00:00:00"/>
    <x v="2"/>
    <x v="18"/>
    <n v="3"/>
    <n v="1353.14"/>
    <n v="451.05"/>
    <n v="3"/>
    <n v="3"/>
    <n v="5.75"/>
    <n v="0"/>
    <n v="2"/>
    <x v="60"/>
    <x v="0"/>
  </r>
  <r>
    <d v="2017-08-28T00:00:00"/>
    <x v="2"/>
    <x v="19"/>
    <n v="6"/>
    <n v="639.16999999999996"/>
    <n v="106.53"/>
    <n v="6"/>
    <n v="6"/>
    <n v="14.5"/>
    <n v="0"/>
    <n v="4.17"/>
    <x v="61"/>
    <x v="0"/>
  </r>
  <r>
    <d v="2017-08-28T00:00:00"/>
    <x v="2"/>
    <x v="10"/>
    <n v="7"/>
    <n v="2364.63"/>
    <n v="337.8"/>
    <n v="7"/>
    <n v="7"/>
    <n v="16.29"/>
    <n v="0"/>
    <n v="4"/>
    <x v="36"/>
    <x v="0"/>
  </r>
  <r>
    <d v="2017-08-28T00:00:00"/>
    <x v="2"/>
    <x v="14"/>
    <n v="2"/>
    <n v="604.86"/>
    <n v="302.43"/>
    <n v="2"/>
    <n v="2"/>
    <n v="18.329999999999998"/>
    <n v="0"/>
    <n v="4.33"/>
    <x v="124"/>
    <x v="0"/>
  </r>
  <r>
    <d v="2017-08-28T00:00:00"/>
    <x v="2"/>
    <x v="15"/>
    <n v="15"/>
    <n v="1743.17"/>
    <n v="116.21"/>
    <n v="15"/>
    <n v="15"/>
    <n v="15.8"/>
    <n v="6.6699999999999995E-2"/>
    <n v="3.87"/>
    <x v="62"/>
    <x v="0"/>
  </r>
  <r>
    <d v="2017-08-28T00:00:00"/>
    <x v="2"/>
    <x v="20"/>
    <n v="2"/>
    <n v="385.03"/>
    <n v="192.52"/>
    <n v="1"/>
    <n v="2"/>
    <n v="20"/>
    <n v="0"/>
    <n v="3"/>
    <x v="63"/>
    <x v="0"/>
  </r>
  <r>
    <d v="2017-08-28T00:00:00"/>
    <x v="2"/>
    <x v="1"/>
    <n v="33"/>
    <n v="3921.43"/>
    <n v="118.83"/>
    <n v="33"/>
    <n v="33"/>
    <n v="11.38"/>
    <n v="0"/>
    <n v="4.3099999999999996"/>
    <x v="8"/>
    <x v="0"/>
  </r>
  <r>
    <d v="2017-08-28T00:00:00"/>
    <x v="2"/>
    <x v="6"/>
    <n v="89"/>
    <n v="16586.72"/>
    <n v="186.37"/>
    <n v="86"/>
    <n v="88"/>
    <n v="11.18"/>
    <n v="0"/>
    <n v="4.1399999999999997"/>
    <x v="9"/>
    <x v="0"/>
  </r>
  <r>
    <d v="2017-08-28T00:00:00"/>
    <x v="2"/>
    <x v="7"/>
    <n v="4"/>
    <n v="753.15"/>
    <n v="188.29"/>
    <n v="4"/>
    <n v="4"/>
    <n v="12"/>
    <n v="0"/>
    <n v="4.4000000000000004"/>
    <x v="10"/>
    <x v="0"/>
  </r>
  <r>
    <d v="2017-08-28T00:00:00"/>
    <x v="2"/>
    <x v="22"/>
    <n v="6"/>
    <n v="1611.72"/>
    <n v="268.62"/>
    <n v="6"/>
    <n v="6"/>
    <n v="16.559999999999999"/>
    <n v="0"/>
    <n v="4.4400000000000004"/>
    <x v="93"/>
    <x v="0"/>
  </r>
  <r>
    <d v="2017-08-28T00:00:00"/>
    <x v="2"/>
    <x v="12"/>
    <n v="43"/>
    <n v="4653.9399999999996"/>
    <n v="108.23"/>
    <n v="43"/>
    <n v="43"/>
    <n v="13.26"/>
    <n v="0"/>
    <n v="4.37"/>
    <x v="37"/>
    <x v="0"/>
  </r>
  <r>
    <d v="2017-08-28T00:00:00"/>
    <x v="2"/>
    <x v="2"/>
    <n v="22"/>
    <n v="4084.79"/>
    <n v="185.67"/>
    <n v="22"/>
    <n v="22"/>
    <n v="14.2"/>
    <n v="0.08"/>
    <n v="4.4800000000000004"/>
    <x v="38"/>
    <x v="0"/>
  </r>
  <r>
    <d v="2017-08-28T00:00:00"/>
    <x v="2"/>
    <x v="13"/>
    <n v="3"/>
    <n v="355.13"/>
    <n v="118.38"/>
    <n v="3"/>
    <n v="3"/>
    <n v="9.5"/>
    <n v="0"/>
    <n v="5"/>
    <x v="39"/>
    <x v="0"/>
  </r>
  <r>
    <d v="2017-08-28T00:00:00"/>
    <x v="2"/>
    <x v="3"/>
    <n v="277"/>
    <n v="35905.65"/>
    <n v="129.62"/>
    <n v="265"/>
    <n v="274"/>
    <n v="6.98"/>
    <n v="2.6100000000000002E-2"/>
    <n v="4.2300000000000004"/>
    <x v="11"/>
    <x v="1"/>
  </r>
  <r>
    <d v="2017-09-04T00:00:00"/>
    <x v="3"/>
    <x v="4"/>
    <n v="3"/>
    <n v="1714.93"/>
    <n v="571.64"/>
    <n v="3"/>
    <n v="3"/>
    <n v="27.5"/>
    <n v="0.5"/>
    <n v="3"/>
    <x v="96"/>
    <x v="1"/>
  </r>
  <r>
    <d v="2017-09-04T00:00:00"/>
    <x v="3"/>
    <x v="11"/>
    <n v="3"/>
    <n v="3102.97"/>
    <n v="1034.32"/>
    <n v="3"/>
    <n v="3"/>
    <n v="12.33"/>
    <n v="0"/>
    <n v="5"/>
    <x v="241"/>
    <x v="0"/>
  </r>
  <r>
    <d v="2017-09-04T00:00:00"/>
    <x v="3"/>
    <x v="5"/>
    <n v="2"/>
    <n v="713.97"/>
    <n v="356.99"/>
    <n v="2"/>
    <n v="2"/>
    <n v="10.33"/>
    <n v="0"/>
    <n v="4.33"/>
    <x v="273"/>
    <x v="0"/>
  </r>
  <r>
    <d v="2017-09-04T00:00:00"/>
    <x v="3"/>
    <x v="17"/>
    <n v="1"/>
    <n v="334.49"/>
    <n v="334.49"/>
    <n v="1"/>
    <n v="1"/>
    <n v="15"/>
    <n v="0"/>
    <n v="5"/>
    <x v="126"/>
    <x v="0"/>
  </r>
  <r>
    <d v="2017-09-04T00:00:00"/>
    <x v="3"/>
    <x v="0"/>
    <n v="3"/>
    <n v="762.91"/>
    <n v="254.3"/>
    <n v="2"/>
    <n v="3"/>
    <n v="10.5"/>
    <n v="0"/>
    <n v="3.67"/>
    <x v="127"/>
    <x v="0"/>
  </r>
  <r>
    <d v="2017-09-04T00:00:00"/>
    <x v="3"/>
    <x v="19"/>
    <n v="1"/>
    <n v="1603.25"/>
    <n v="1603.25"/>
    <n v="1"/>
    <n v="1"/>
    <n v="20"/>
    <n v="0"/>
    <n v="5"/>
    <x v="299"/>
    <x v="0"/>
  </r>
  <r>
    <d v="2017-09-04T00:00:00"/>
    <x v="3"/>
    <x v="15"/>
    <n v="2"/>
    <n v="1262.1400000000001"/>
    <n v="631.07000000000005"/>
    <n v="2"/>
    <n v="2"/>
    <n v="13.67"/>
    <n v="0"/>
    <n v="5"/>
    <x v="148"/>
    <x v="0"/>
  </r>
  <r>
    <d v="2017-09-04T00:00:00"/>
    <x v="3"/>
    <x v="6"/>
    <n v="1"/>
    <n v="385"/>
    <n v="385"/>
    <n v="1"/>
    <n v="1"/>
    <n v="10"/>
    <n v="0"/>
    <n v="4"/>
    <x v="64"/>
    <x v="0"/>
  </r>
  <r>
    <d v="2017-09-04T00:00:00"/>
    <x v="3"/>
    <x v="22"/>
    <n v="1"/>
    <n v="1344.36"/>
    <n v="1344.36"/>
    <n v="1"/>
    <n v="1"/>
    <n v="29"/>
    <n v="0"/>
    <n v="4"/>
    <x v="212"/>
    <x v="0"/>
  </r>
  <r>
    <d v="2017-09-04T00:00:00"/>
    <x v="3"/>
    <x v="12"/>
    <n v="3"/>
    <n v="1669.18"/>
    <n v="556.39"/>
    <n v="3"/>
    <n v="3"/>
    <n v="23.67"/>
    <n v="0"/>
    <n v="5"/>
    <x v="293"/>
    <x v="0"/>
  </r>
  <r>
    <d v="2017-09-04T00:00:00"/>
    <x v="3"/>
    <x v="3"/>
    <n v="15"/>
    <n v="12313.83"/>
    <n v="820.92"/>
    <n v="15"/>
    <n v="15"/>
    <n v="8.5299999999999994"/>
    <n v="0"/>
    <n v="4.4000000000000004"/>
    <x v="14"/>
    <x v="0"/>
  </r>
  <r>
    <d v="2017-09-04T00:00:00"/>
    <x v="4"/>
    <x v="11"/>
    <n v="1"/>
    <n v="51.05"/>
    <n v="51.05"/>
    <n v="1"/>
    <n v="1"/>
    <n v="16"/>
    <n v="0"/>
    <n v="5"/>
    <x v="268"/>
    <x v="0"/>
  </r>
  <r>
    <d v="2017-09-04T00:00:00"/>
    <x v="4"/>
    <x v="0"/>
    <n v="1"/>
    <n v="214.14"/>
    <n v="214.14"/>
    <n v="1"/>
    <n v="1"/>
    <n v="6"/>
    <n v="0"/>
    <n v="5"/>
    <x v="15"/>
    <x v="0"/>
  </r>
  <r>
    <d v="2017-09-04T00:00:00"/>
    <x v="4"/>
    <x v="19"/>
    <n v="1"/>
    <n v="127.6"/>
    <n v="127.6"/>
    <n v="1"/>
    <n v="1"/>
    <n v="7"/>
    <n v="0"/>
    <n v="5"/>
    <x v="220"/>
    <x v="0"/>
  </r>
  <r>
    <d v="2017-09-04T00:00:00"/>
    <x v="4"/>
    <x v="20"/>
    <n v="1"/>
    <n v="158.32"/>
    <n v="158.32"/>
    <n v="1"/>
    <n v="1"/>
    <n v="23"/>
    <n v="0"/>
    <n v="1"/>
    <x v="266"/>
    <x v="0"/>
  </r>
  <r>
    <d v="2017-09-04T00:00:00"/>
    <x v="4"/>
    <x v="6"/>
    <n v="1"/>
    <n v="147.74"/>
    <n v="147.74"/>
    <n v="1"/>
    <n v="1"/>
    <n v="13"/>
    <n v="0"/>
    <n v="5"/>
    <x v="17"/>
    <x v="0"/>
  </r>
  <r>
    <d v="2017-09-04T00:00:00"/>
    <x v="4"/>
    <x v="3"/>
    <n v="4"/>
    <n v="434.2"/>
    <n v="108.55"/>
    <n v="3"/>
    <n v="4"/>
    <n v="8.33"/>
    <n v="0"/>
    <n v="3.5"/>
    <x v="18"/>
    <x v="0"/>
  </r>
  <r>
    <d v="2017-09-04T00:00:00"/>
    <x v="8"/>
    <x v="11"/>
    <n v="1"/>
    <n v="313.43"/>
    <n v="313.43"/>
    <n v="1"/>
    <n v="1"/>
    <n v="15"/>
    <n v="0"/>
    <n v="1"/>
    <x v="249"/>
    <x v="0"/>
  </r>
  <r>
    <d v="2017-09-04T00:00:00"/>
    <x v="8"/>
    <x v="6"/>
    <n v="1"/>
    <n v="132.08000000000001"/>
    <n v="132.08000000000001"/>
    <n v="1"/>
    <n v="1"/>
    <n v="10"/>
    <n v="0"/>
    <n v="5"/>
    <x v="134"/>
    <x v="0"/>
  </r>
  <r>
    <d v="2017-09-04T00:00:00"/>
    <x v="8"/>
    <x v="3"/>
    <n v="3"/>
    <n v="477.8"/>
    <n v="159.27000000000001"/>
    <n v="3"/>
    <n v="3"/>
    <n v="13.67"/>
    <n v="0"/>
    <n v="3"/>
    <x v="67"/>
    <x v="0"/>
  </r>
  <r>
    <d v="2017-09-04T00:00:00"/>
    <x v="13"/>
    <x v="4"/>
    <n v="1"/>
    <n v="422.59"/>
    <n v="422.59"/>
    <n v="1"/>
    <n v="1"/>
    <n v="10"/>
    <n v="0"/>
    <n v="5"/>
    <x v="213"/>
    <x v="0"/>
  </r>
  <r>
    <d v="2017-09-04T00:00:00"/>
    <x v="13"/>
    <x v="0"/>
    <n v="3"/>
    <n v="314.33999999999997"/>
    <n v="104.78"/>
    <n v="3"/>
    <n v="3"/>
    <n v="13.5"/>
    <n v="0"/>
    <n v="5"/>
    <x v="198"/>
    <x v="0"/>
  </r>
  <r>
    <d v="2017-09-04T00:00:00"/>
    <x v="5"/>
    <x v="4"/>
    <n v="4"/>
    <n v="165.61"/>
    <n v="41.4"/>
    <n v="4"/>
    <n v="4"/>
    <n v="8.75"/>
    <n v="0"/>
    <n v="4"/>
    <x v="41"/>
    <x v="0"/>
  </r>
  <r>
    <d v="2017-09-04T00:00:00"/>
    <x v="5"/>
    <x v="11"/>
    <n v="1"/>
    <n v="244.27"/>
    <n v="244.27"/>
    <n v="1"/>
    <n v="1"/>
    <n v="45"/>
    <n v="1"/>
    <n v="2"/>
    <x v="138"/>
    <x v="0"/>
  </r>
  <r>
    <d v="2017-09-04T00:00:00"/>
    <x v="5"/>
    <x v="9"/>
    <n v="4"/>
    <n v="915.84"/>
    <n v="228.96"/>
    <n v="4"/>
    <n v="4"/>
    <n v="10"/>
    <n v="0"/>
    <n v="3.75"/>
    <x v="19"/>
    <x v="0"/>
  </r>
  <r>
    <d v="2017-09-04T00:00:00"/>
    <x v="5"/>
    <x v="5"/>
    <n v="3"/>
    <n v="336.11"/>
    <n v="112.04"/>
    <n v="3"/>
    <n v="3"/>
    <n v="12.67"/>
    <n v="0"/>
    <n v="3.67"/>
    <x v="42"/>
    <x v="0"/>
  </r>
  <r>
    <d v="2017-09-04T00:00:00"/>
    <x v="5"/>
    <x v="8"/>
    <n v="2"/>
    <n v="466.07"/>
    <n v="233.04"/>
    <n v="2"/>
    <n v="2"/>
    <n v="13.67"/>
    <n v="0"/>
    <n v="4"/>
    <x v="20"/>
    <x v="0"/>
  </r>
  <r>
    <d v="2017-09-04T00:00:00"/>
    <x v="5"/>
    <x v="17"/>
    <n v="1"/>
    <n v="74.05"/>
    <n v="74.05"/>
    <n v="1"/>
    <n v="1"/>
    <n v="17"/>
    <n v="0"/>
    <n v="5"/>
    <x v="139"/>
    <x v="0"/>
  </r>
  <r>
    <d v="2017-09-04T00:00:00"/>
    <x v="5"/>
    <x v="0"/>
    <n v="15"/>
    <n v="3636.13"/>
    <n v="242.41"/>
    <n v="15"/>
    <n v="15"/>
    <n v="7.69"/>
    <n v="0"/>
    <n v="4.9400000000000004"/>
    <x v="21"/>
    <x v="1"/>
  </r>
  <r>
    <d v="2017-09-04T00:00:00"/>
    <x v="5"/>
    <x v="18"/>
    <n v="2"/>
    <n v="503.71"/>
    <n v="251.86"/>
    <n v="2"/>
    <n v="2"/>
    <n v="13.5"/>
    <n v="0"/>
    <n v="5"/>
    <x v="140"/>
    <x v="0"/>
  </r>
  <r>
    <d v="2017-09-04T00:00:00"/>
    <x v="5"/>
    <x v="10"/>
    <n v="2"/>
    <n v="1148.01"/>
    <n v="574.01"/>
    <n v="2"/>
    <n v="2"/>
    <n v="50.5"/>
    <n v="0.5"/>
    <n v="3"/>
    <x v="69"/>
    <x v="0"/>
  </r>
  <r>
    <d v="2017-09-04T00:00:00"/>
    <x v="5"/>
    <x v="14"/>
    <n v="1"/>
    <n v="165.32"/>
    <n v="165.32"/>
    <n v="1"/>
    <n v="1"/>
    <n v="16"/>
    <n v="0"/>
    <n v="5"/>
    <x v="43"/>
    <x v="0"/>
  </r>
  <r>
    <d v="2017-09-04T00:00:00"/>
    <x v="5"/>
    <x v="15"/>
    <n v="1"/>
    <n v="445.38"/>
    <n v="445.38"/>
    <n v="0"/>
    <n v="1"/>
    <m/>
    <m/>
    <n v="1"/>
    <x v="102"/>
    <x v="0"/>
  </r>
  <r>
    <d v="2017-09-04T00:00:00"/>
    <x v="5"/>
    <x v="1"/>
    <n v="2"/>
    <n v="176.37"/>
    <n v="88.19"/>
    <n v="2"/>
    <n v="2"/>
    <n v="13"/>
    <n v="0"/>
    <n v="4.5"/>
    <x v="22"/>
    <x v="0"/>
  </r>
  <r>
    <d v="2017-09-04T00:00:00"/>
    <x v="5"/>
    <x v="6"/>
    <n v="16"/>
    <n v="1724.95"/>
    <n v="107.81"/>
    <n v="16"/>
    <n v="16"/>
    <n v="10.65"/>
    <n v="0"/>
    <n v="4.7"/>
    <x v="23"/>
    <x v="0"/>
  </r>
  <r>
    <d v="2017-09-04T00:00:00"/>
    <x v="5"/>
    <x v="12"/>
    <n v="2"/>
    <n v="186.34"/>
    <n v="93.17"/>
    <n v="2"/>
    <n v="2"/>
    <n v="16.5"/>
    <n v="0"/>
    <n v="4"/>
    <x v="44"/>
    <x v="0"/>
  </r>
  <r>
    <d v="2017-09-04T00:00:00"/>
    <x v="5"/>
    <x v="2"/>
    <n v="1"/>
    <n v="206.43"/>
    <n v="206.43"/>
    <n v="1"/>
    <n v="1"/>
    <n v="15"/>
    <n v="0"/>
    <n v="5"/>
    <x v="45"/>
    <x v="0"/>
  </r>
  <r>
    <d v="2017-09-04T00:00:00"/>
    <x v="5"/>
    <x v="3"/>
    <n v="26"/>
    <n v="3812.27"/>
    <n v="146.63"/>
    <n v="26"/>
    <n v="26"/>
    <n v="8.41"/>
    <n v="0"/>
    <n v="4.1500000000000004"/>
    <x v="24"/>
    <x v="0"/>
  </r>
  <r>
    <d v="2017-09-04T00:00:00"/>
    <x v="18"/>
    <x v="1"/>
    <n v="1"/>
    <n v="60.53"/>
    <n v="60.53"/>
    <n v="1"/>
    <n v="1"/>
    <n v="16"/>
    <n v="0"/>
    <n v="4"/>
    <x v="300"/>
    <x v="0"/>
  </r>
  <r>
    <d v="2017-09-04T00:00:00"/>
    <x v="11"/>
    <x v="15"/>
    <n v="1"/>
    <n v="37.01"/>
    <n v="37.01"/>
    <n v="1"/>
    <n v="1"/>
    <n v="5"/>
    <n v="0"/>
    <n v="1"/>
    <x v="282"/>
    <x v="1"/>
  </r>
  <r>
    <d v="2017-09-04T00:00:00"/>
    <x v="11"/>
    <x v="12"/>
    <n v="1"/>
    <n v="665.59"/>
    <n v="665.59"/>
    <n v="1"/>
    <n v="1"/>
    <n v="22"/>
    <n v="0"/>
    <n v="5"/>
    <x v="71"/>
    <x v="0"/>
  </r>
  <r>
    <d v="2017-09-04T00:00:00"/>
    <x v="0"/>
    <x v="4"/>
    <n v="1"/>
    <n v="97.79"/>
    <n v="97.79"/>
    <n v="1"/>
    <n v="1"/>
    <n v="35"/>
    <n v="1"/>
    <n v="1"/>
    <x v="25"/>
    <x v="0"/>
  </r>
  <r>
    <d v="2017-09-04T00:00:00"/>
    <x v="0"/>
    <x v="9"/>
    <n v="1"/>
    <n v="47.99"/>
    <n v="47.99"/>
    <n v="1"/>
    <n v="1"/>
    <n v="8"/>
    <n v="0"/>
    <n v="5"/>
    <x v="26"/>
    <x v="0"/>
  </r>
  <r>
    <d v="2017-09-04T00:00:00"/>
    <x v="0"/>
    <x v="8"/>
    <n v="2"/>
    <n v="509.84"/>
    <n v="254.92"/>
    <n v="2"/>
    <n v="2"/>
    <n v="10.5"/>
    <n v="0"/>
    <n v="4"/>
    <x v="47"/>
    <x v="0"/>
  </r>
  <r>
    <d v="2017-09-04T00:00:00"/>
    <x v="0"/>
    <x v="17"/>
    <n v="3"/>
    <n v="638.35"/>
    <n v="212.78"/>
    <n v="3"/>
    <n v="3"/>
    <n v="21"/>
    <n v="0.33329999999999999"/>
    <n v="3.33"/>
    <x v="192"/>
    <x v="0"/>
  </r>
  <r>
    <d v="2017-09-04T00:00:00"/>
    <x v="0"/>
    <x v="0"/>
    <n v="7"/>
    <n v="1095.95"/>
    <n v="156.56"/>
    <n v="7"/>
    <n v="7"/>
    <n v="12.43"/>
    <n v="0"/>
    <n v="3.57"/>
    <x v="0"/>
    <x v="0"/>
  </r>
  <r>
    <d v="2017-09-04T00:00:00"/>
    <x v="0"/>
    <x v="1"/>
    <n v="5"/>
    <n v="791.31"/>
    <n v="158.26"/>
    <n v="5"/>
    <n v="5"/>
    <n v="6.4"/>
    <n v="0"/>
    <n v="4.8"/>
    <x v="1"/>
    <x v="1"/>
  </r>
  <r>
    <d v="2017-09-04T00:00:00"/>
    <x v="0"/>
    <x v="6"/>
    <n v="7"/>
    <n v="1091.3800000000001"/>
    <n v="155.91"/>
    <n v="7"/>
    <n v="7"/>
    <n v="14.86"/>
    <n v="0"/>
    <n v="4.71"/>
    <x v="28"/>
    <x v="0"/>
  </r>
  <r>
    <d v="2017-09-04T00:00:00"/>
    <x v="0"/>
    <x v="12"/>
    <n v="2"/>
    <n v="114.11"/>
    <n v="57.06"/>
    <n v="2"/>
    <n v="2"/>
    <n v="12.5"/>
    <n v="0"/>
    <n v="5"/>
    <x v="49"/>
    <x v="0"/>
  </r>
  <r>
    <d v="2017-09-04T00:00:00"/>
    <x v="0"/>
    <x v="2"/>
    <n v="2"/>
    <n v="403.73"/>
    <n v="201.87"/>
    <n v="2"/>
    <n v="2"/>
    <n v="16.670000000000002"/>
    <n v="0"/>
    <n v="4.33"/>
    <x v="2"/>
    <x v="0"/>
  </r>
  <r>
    <d v="2017-09-04T00:00:00"/>
    <x v="0"/>
    <x v="13"/>
    <n v="2"/>
    <n v="655.35"/>
    <n v="327.68"/>
    <n v="2"/>
    <n v="2"/>
    <n v="27"/>
    <n v="0.5"/>
    <n v="4.5"/>
    <x v="74"/>
    <x v="0"/>
  </r>
  <r>
    <d v="2017-09-04T00:00:00"/>
    <x v="0"/>
    <x v="3"/>
    <n v="22"/>
    <n v="4400.3100000000004"/>
    <n v="200.01"/>
    <n v="22"/>
    <n v="21"/>
    <n v="11.81"/>
    <n v="0"/>
    <n v="4.24"/>
    <x v="3"/>
    <x v="0"/>
  </r>
  <r>
    <d v="2017-09-04T00:00:00"/>
    <x v="1"/>
    <x v="4"/>
    <n v="1"/>
    <n v="310.35000000000002"/>
    <n v="310.35000000000002"/>
    <n v="1"/>
    <n v="1"/>
    <n v="10"/>
    <n v="0"/>
    <n v="4"/>
    <x v="76"/>
    <x v="0"/>
  </r>
  <r>
    <d v="2017-09-04T00:00:00"/>
    <x v="1"/>
    <x v="9"/>
    <n v="1"/>
    <n v="105.28"/>
    <n v="105.28"/>
    <n v="1"/>
    <n v="1"/>
    <n v="6"/>
    <n v="0"/>
    <n v="5"/>
    <x v="29"/>
    <x v="0"/>
  </r>
  <r>
    <d v="2017-09-04T00:00:00"/>
    <x v="1"/>
    <x v="5"/>
    <n v="1"/>
    <n v="299.2"/>
    <n v="299.2"/>
    <n v="1"/>
    <n v="1"/>
    <n v="11"/>
    <n v="0"/>
    <n v="4"/>
    <x v="143"/>
    <x v="0"/>
  </r>
  <r>
    <d v="2017-09-04T00:00:00"/>
    <x v="1"/>
    <x v="8"/>
    <n v="2"/>
    <n v="122.52"/>
    <n v="61.26"/>
    <n v="2"/>
    <n v="2"/>
    <n v="9.5"/>
    <n v="0"/>
    <n v="4.5"/>
    <x v="50"/>
    <x v="0"/>
  </r>
  <r>
    <d v="2017-09-04T00:00:00"/>
    <x v="1"/>
    <x v="0"/>
    <n v="2"/>
    <n v="119.88"/>
    <n v="59.94"/>
    <n v="2"/>
    <n v="2"/>
    <n v="25.5"/>
    <n v="0.5"/>
    <n v="4.5"/>
    <x v="4"/>
    <x v="0"/>
  </r>
  <r>
    <d v="2017-09-04T00:00:00"/>
    <x v="1"/>
    <x v="18"/>
    <n v="1"/>
    <n v="106.06"/>
    <n v="106.06"/>
    <n v="1"/>
    <n v="1"/>
    <n v="15"/>
    <n v="0"/>
    <n v="3"/>
    <x v="246"/>
    <x v="0"/>
  </r>
  <r>
    <d v="2017-09-04T00:00:00"/>
    <x v="1"/>
    <x v="6"/>
    <n v="9"/>
    <n v="2313.71"/>
    <n v="257.08"/>
    <n v="9"/>
    <n v="9"/>
    <n v="4.4400000000000004"/>
    <n v="0"/>
    <n v="4.22"/>
    <x v="51"/>
    <x v="1"/>
  </r>
  <r>
    <d v="2017-09-04T00:00:00"/>
    <x v="1"/>
    <x v="12"/>
    <n v="2"/>
    <n v="180.69"/>
    <n v="90.35"/>
    <n v="2"/>
    <n v="2"/>
    <n v="25"/>
    <n v="0.5"/>
    <n v="3"/>
    <x v="52"/>
    <x v="0"/>
  </r>
  <r>
    <d v="2017-09-04T00:00:00"/>
    <x v="1"/>
    <x v="3"/>
    <n v="8"/>
    <n v="1567.9"/>
    <n v="195.99"/>
    <n v="8"/>
    <n v="8"/>
    <n v="10"/>
    <n v="0"/>
    <n v="4.5"/>
    <x v="53"/>
    <x v="0"/>
  </r>
  <r>
    <d v="2017-09-04T00:00:00"/>
    <x v="6"/>
    <x v="23"/>
    <n v="1"/>
    <n v="109.08"/>
    <n v="109.08"/>
    <n v="1"/>
    <n v="1"/>
    <n v="12"/>
    <n v="0"/>
    <n v="5"/>
    <x v="195"/>
    <x v="0"/>
  </r>
  <r>
    <d v="2017-09-04T00:00:00"/>
    <x v="6"/>
    <x v="8"/>
    <n v="1"/>
    <n v="64.14"/>
    <n v="64.14"/>
    <n v="1"/>
    <n v="1"/>
    <n v="22"/>
    <n v="0"/>
    <n v="5"/>
    <x v="165"/>
    <x v="0"/>
  </r>
  <r>
    <d v="2017-09-04T00:00:00"/>
    <x v="6"/>
    <x v="0"/>
    <n v="1"/>
    <n v="96.96"/>
    <n v="96.96"/>
    <n v="1"/>
    <n v="1"/>
    <n v="16"/>
    <n v="0"/>
    <n v="5"/>
    <x v="84"/>
    <x v="0"/>
  </r>
  <r>
    <d v="2017-09-04T00:00:00"/>
    <x v="6"/>
    <x v="1"/>
    <n v="3"/>
    <n v="344.66"/>
    <n v="114.89"/>
    <n v="3"/>
    <n v="3"/>
    <n v="13.67"/>
    <n v="0"/>
    <n v="4.33"/>
    <x v="116"/>
    <x v="0"/>
  </r>
  <r>
    <d v="2017-09-04T00:00:00"/>
    <x v="6"/>
    <x v="6"/>
    <n v="3"/>
    <n v="650.16"/>
    <n v="216.72"/>
    <n v="3"/>
    <n v="2"/>
    <n v="16.329999999999998"/>
    <n v="0.33329999999999999"/>
    <n v="4.5"/>
    <x v="117"/>
    <x v="0"/>
  </r>
  <r>
    <d v="2017-09-04T00:00:00"/>
    <x v="6"/>
    <x v="12"/>
    <n v="3"/>
    <n v="382.9"/>
    <n v="127.63"/>
    <n v="3"/>
    <n v="3"/>
    <n v="6.33"/>
    <n v="0"/>
    <n v="4.33"/>
    <x v="118"/>
    <x v="1"/>
  </r>
  <r>
    <d v="2017-09-04T00:00:00"/>
    <x v="6"/>
    <x v="3"/>
    <n v="5"/>
    <n v="563.78"/>
    <n v="112.76"/>
    <n v="5"/>
    <n v="5"/>
    <n v="10.6"/>
    <n v="0"/>
    <n v="4.4000000000000004"/>
    <x v="54"/>
    <x v="0"/>
  </r>
  <r>
    <d v="2017-09-04T00:00:00"/>
    <x v="7"/>
    <x v="0"/>
    <n v="3"/>
    <n v="233.18"/>
    <n v="77.73"/>
    <n v="3"/>
    <n v="3"/>
    <n v="11.33"/>
    <n v="0"/>
    <n v="2.67"/>
    <x v="31"/>
    <x v="0"/>
  </r>
  <r>
    <d v="2017-09-04T00:00:00"/>
    <x v="7"/>
    <x v="19"/>
    <n v="1"/>
    <n v="108.73"/>
    <n v="108.73"/>
    <n v="1"/>
    <n v="1"/>
    <n v="9"/>
    <n v="0"/>
    <n v="4"/>
    <x v="90"/>
    <x v="0"/>
  </r>
  <r>
    <d v="2017-09-04T00:00:00"/>
    <x v="7"/>
    <x v="1"/>
    <n v="2"/>
    <n v="352.53"/>
    <n v="176.27"/>
    <n v="2"/>
    <n v="2"/>
    <n v="15"/>
    <n v="0"/>
    <n v="4.5"/>
    <x v="120"/>
    <x v="0"/>
  </r>
  <r>
    <d v="2017-09-04T00:00:00"/>
    <x v="7"/>
    <x v="6"/>
    <n v="7"/>
    <n v="1009.94"/>
    <n v="144.28"/>
    <n v="7"/>
    <n v="7"/>
    <n v="12.75"/>
    <n v="0"/>
    <n v="4.5"/>
    <x v="56"/>
    <x v="0"/>
  </r>
  <r>
    <d v="2017-09-04T00:00:00"/>
    <x v="7"/>
    <x v="12"/>
    <n v="1"/>
    <n v="405.47"/>
    <n v="405.47"/>
    <n v="1"/>
    <n v="1"/>
    <n v="11"/>
    <n v="0"/>
    <n v="5"/>
    <x v="121"/>
    <x v="0"/>
  </r>
  <r>
    <d v="2017-09-04T00:00:00"/>
    <x v="7"/>
    <x v="2"/>
    <n v="3"/>
    <n v="193.23"/>
    <n v="64.41"/>
    <n v="3"/>
    <n v="3"/>
    <n v="8.67"/>
    <n v="0"/>
    <n v="4.33"/>
    <x v="32"/>
    <x v="1"/>
  </r>
  <r>
    <d v="2017-09-04T00:00:00"/>
    <x v="7"/>
    <x v="3"/>
    <n v="16"/>
    <n v="2172.1799999999998"/>
    <n v="135.76"/>
    <n v="16"/>
    <n v="16"/>
    <n v="11.24"/>
    <n v="5.8799999999999998E-2"/>
    <n v="4.18"/>
    <x v="33"/>
    <x v="0"/>
  </r>
  <r>
    <d v="2017-09-04T00:00:00"/>
    <x v="2"/>
    <x v="23"/>
    <n v="2"/>
    <n v="201.05"/>
    <n v="100.53"/>
    <n v="2"/>
    <n v="2"/>
    <n v="27.5"/>
    <n v="0"/>
    <n v="4.5"/>
    <x v="92"/>
    <x v="0"/>
  </r>
  <r>
    <d v="2017-09-04T00:00:00"/>
    <x v="2"/>
    <x v="4"/>
    <n v="28"/>
    <n v="4419.17"/>
    <n v="157.83000000000001"/>
    <n v="28"/>
    <n v="27"/>
    <n v="22.09"/>
    <n v="0.36359999999999998"/>
    <n v="3.41"/>
    <x v="5"/>
    <x v="0"/>
  </r>
  <r>
    <d v="2017-09-04T00:00:00"/>
    <x v="2"/>
    <x v="11"/>
    <n v="15"/>
    <n v="3156.31"/>
    <n v="210.42"/>
    <n v="13"/>
    <n v="15"/>
    <n v="14.29"/>
    <n v="0"/>
    <n v="4.42"/>
    <x v="34"/>
    <x v="0"/>
  </r>
  <r>
    <d v="2017-09-04T00:00:00"/>
    <x v="2"/>
    <x v="9"/>
    <n v="11"/>
    <n v="1182.06"/>
    <n v="107.46"/>
    <n v="11"/>
    <n v="11"/>
    <n v="15"/>
    <n v="8.3299999999999999E-2"/>
    <n v="4.25"/>
    <x v="35"/>
    <x v="0"/>
  </r>
  <r>
    <d v="2017-09-04T00:00:00"/>
    <x v="2"/>
    <x v="5"/>
    <n v="14"/>
    <n v="2189.63"/>
    <n v="156.4"/>
    <n v="14"/>
    <n v="14"/>
    <n v="11.75"/>
    <n v="0"/>
    <n v="3.5"/>
    <x v="6"/>
    <x v="0"/>
  </r>
  <r>
    <d v="2017-09-04T00:00:00"/>
    <x v="2"/>
    <x v="8"/>
    <n v="19"/>
    <n v="2299.9499999999998"/>
    <n v="121.05"/>
    <n v="19"/>
    <n v="19"/>
    <n v="12.25"/>
    <n v="0.05"/>
    <n v="4.45"/>
    <x v="58"/>
    <x v="0"/>
  </r>
  <r>
    <d v="2017-09-04T00:00:00"/>
    <x v="2"/>
    <x v="17"/>
    <n v="9"/>
    <n v="1976.52"/>
    <n v="219.61"/>
    <n v="9"/>
    <n v="9"/>
    <n v="16.2"/>
    <n v="0"/>
    <n v="4.8"/>
    <x v="59"/>
    <x v="0"/>
  </r>
  <r>
    <d v="2017-09-04T00:00:00"/>
    <x v="2"/>
    <x v="0"/>
    <n v="68"/>
    <n v="10778.14"/>
    <n v="158.5"/>
    <n v="66"/>
    <n v="68"/>
    <n v="9.36"/>
    <n v="0"/>
    <n v="4.3600000000000003"/>
    <x v="7"/>
    <x v="0"/>
  </r>
  <r>
    <d v="2017-09-04T00:00:00"/>
    <x v="2"/>
    <x v="18"/>
    <n v="3"/>
    <n v="601.79999999999995"/>
    <n v="200.6"/>
    <n v="3"/>
    <n v="3"/>
    <n v="17"/>
    <n v="0"/>
    <n v="3.33"/>
    <x v="60"/>
    <x v="0"/>
  </r>
  <r>
    <d v="2017-09-04T00:00:00"/>
    <x v="2"/>
    <x v="19"/>
    <n v="6"/>
    <n v="1214.6099999999999"/>
    <n v="202.44"/>
    <n v="6"/>
    <n v="6"/>
    <n v="14.5"/>
    <n v="0"/>
    <n v="2.75"/>
    <x v="61"/>
    <x v="0"/>
  </r>
  <r>
    <d v="2017-09-04T00:00:00"/>
    <x v="2"/>
    <x v="10"/>
    <n v="6"/>
    <n v="591.97"/>
    <n v="98.66"/>
    <n v="6"/>
    <n v="6"/>
    <n v="23.33"/>
    <n v="0.16669999999999999"/>
    <n v="4"/>
    <x v="36"/>
    <x v="0"/>
  </r>
  <r>
    <d v="2017-09-04T00:00:00"/>
    <x v="2"/>
    <x v="14"/>
    <n v="3"/>
    <n v="902.46"/>
    <n v="300.82"/>
    <n v="3"/>
    <n v="3"/>
    <n v="19"/>
    <n v="0"/>
    <n v="4.67"/>
    <x v="124"/>
    <x v="0"/>
  </r>
  <r>
    <d v="2017-09-04T00:00:00"/>
    <x v="2"/>
    <x v="15"/>
    <n v="17"/>
    <n v="2576.91"/>
    <n v="151.58000000000001"/>
    <n v="17"/>
    <n v="17"/>
    <n v="15.74"/>
    <n v="0.1053"/>
    <n v="3.79"/>
    <x v="62"/>
    <x v="0"/>
  </r>
  <r>
    <d v="2017-09-04T00:00:00"/>
    <x v="2"/>
    <x v="20"/>
    <n v="6"/>
    <n v="891.7"/>
    <n v="148.62"/>
    <n v="6"/>
    <n v="6"/>
    <n v="17.5"/>
    <n v="0.16669999999999999"/>
    <n v="4.17"/>
    <x v="63"/>
    <x v="0"/>
  </r>
  <r>
    <d v="2017-09-04T00:00:00"/>
    <x v="2"/>
    <x v="1"/>
    <n v="23"/>
    <n v="3137.79"/>
    <n v="136.43"/>
    <n v="22"/>
    <n v="22"/>
    <n v="11.7"/>
    <n v="0"/>
    <n v="4.22"/>
    <x v="8"/>
    <x v="0"/>
  </r>
  <r>
    <d v="2017-09-04T00:00:00"/>
    <x v="2"/>
    <x v="6"/>
    <n v="80"/>
    <n v="10643.47"/>
    <n v="133.04"/>
    <n v="79"/>
    <n v="79"/>
    <n v="13.85"/>
    <n v="6.0999999999999999E-2"/>
    <n v="4.1100000000000003"/>
    <x v="9"/>
    <x v="0"/>
  </r>
  <r>
    <d v="2017-09-04T00:00:00"/>
    <x v="2"/>
    <x v="7"/>
    <n v="4"/>
    <n v="488.87"/>
    <n v="122.22"/>
    <n v="4"/>
    <n v="4"/>
    <n v="19.5"/>
    <n v="0"/>
    <n v="4"/>
    <x v="10"/>
    <x v="0"/>
  </r>
  <r>
    <d v="2017-09-04T00:00:00"/>
    <x v="2"/>
    <x v="22"/>
    <n v="1"/>
    <n v="426.84"/>
    <n v="426.84"/>
    <n v="1"/>
    <n v="1"/>
    <n v="15"/>
    <n v="0"/>
    <n v="1"/>
    <x v="93"/>
    <x v="0"/>
  </r>
  <r>
    <d v="2017-09-04T00:00:00"/>
    <x v="2"/>
    <x v="12"/>
    <n v="37"/>
    <n v="4530.12"/>
    <n v="122.44"/>
    <n v="36"/>
    <n v="37"/>
    <n v="15.26"/>
    <n v="5.1299999999999998E-2"/>
    <n v="4.18"/>
    <x v="37"/>
    <x v="0"/>
  </r>
  <r>
    <d v="2017-09-04T00:00:00"/>
    <x v="2"/>
    <x v="2"/>
    <n v="28"/>
    <n v="3775.03"/>
    <n v="134.82"/>
    <n v="28"/>
    <n v="28"/>
    <n v="14.28"/>
    <n v="6.25E-2"/>
    <n v="3.81"/>
    <x v="38"/>
    <x v="0"/>
  </r>
  <r>
    <d v="2017-09-04T00:00:00"/>
    <x v="2"/>
    <x v="13"/>
    <n v="1"/>
    <n v="104.8"/>
    <n v="104.8"/>
    <n v="1"/>
    <n v="1"/>
    <n v="14"/>
    <n v="0"/>
    <n v="5"/>
    <x v="39"/>
    <x v="0"/>
  </r>
  <r>
    <d v="2017-09-04T00:00:00"/>
    <x v="2"/>
    <x v="3"/>
    <n v="243"/>
    <n v="32319.88"/>
    <n v="133"/>
    <n v="237"/>
    <n v="238"/>
    <n v="7.65"/>
    <n v="1.7899999999999999E-2"/>
    <n v="4.2300000000000004"/>
    <x v="11"/>
    <x v="1"/>
  </r>
  <r>
    <d v="2017-09-04T00:00:00"/>
    <x v="2"/>
    <x v="21"/>
    <n v="3"/>
    <n v="814.91"/>
    <n v="271.64"/>
    <n v="3"/>
    <n v="3"/>
    <n v="26.33"/>
    <n v="0"/>
    <n v="4.67"/>
    <x v="160"/>
    <x v="0"/>
  </r>
  <r>
    <d v="2017-09-11T00:00:00"/>
    <x v="3"/>
    <x v="4"/>
    <n v="1"/>
    <n v="314.33999999999997"/>
    <n v="314.33999999999997"/>
    <n v="1"/>
    <n v="1"/>
    <n v="12"/>
    <n v="0"/>
    <n v="5"/>
    <x v="96"/>
    <x v="1"/>
  </r>
  <r>
    <d v="2017-09-11T00:00:00"/>
    <x v="3"/>
    <x v="9"/>
    <n v="1"/>
    <n v="229"/>
    <n v="229"/>
    <n v="1"/>
    <n v="1"/>
    <n v="6"/>
    <n v="0"/>
    <n v="5"/>
    <x v="97"/>
    <x v="0"/>
  </r>
  <r>
    <d v="2017-09-11T00:00:00"/>
    <x v="3"/>
    <x v="17"/>
    <n v="1"/>
    <n v="464.86"/>
    <n v="464.86"/>
    <n v="1"/>
    <n v="1"/>
    <n v="20"/>
    <n v="0"/>
    <n v="3"/>
    <x v="126"/>
    <x v="0"/>
  </r>
  <r>
    <d v="2017-09-11T00:00:00"/>
    <x v="3"/>
    <x v="15"/>
    <n v="7"/>
    <n v="5490.82"/>
    <n v="784.4"/>
    <n v="6"/>
    <n v="7"/>
    <n v="15.5"/>
    <n v="0"/>
    <n v="4.8600000000000003"/>
    <x v="148"/>
    <x v="0"/>
  </r>
  <r>
    <d v="2017-09-11T00:00:00"/>
    <x v="3"/>
    <x v="20"/>
    <n v="1"/>
    <n v="810.13"/>
    <n v="810.13"/>
    <n v="1"/>
    <n v="1"/>
    <n v="13"/>
    <n v="0"/>
    <n v="5"/>
    <x v="267"/>
    <x v="0"/>
  </r>
  <r>
    <d v="2017-09-11T00:00:00"/>
    <x v="3"/>
    <x v="2"/>
    <n v="1"/>
    <n v="1401.85"/>
    <n v="1401.85"/>
    <n v="1"/>
    <n v="1"/>
    <n v="16"/>
    <n v="0"/>
    <n v="4"/>
    <x v="13"/>
    <x v="0"/>
  </r>
  <r>
    <d v="2017-09-11T00:00:00"/>
    <x v="3"/>
    <x v="3"/>
    <n v="6"/>
    <n v="3333.52"/>
    <n v="555.59"/>
    <n v="6"/>
    <n v="6"/>
    <n v="9.83"/>
    <n v="0"/>
    <n v="4.5"/>
    <x v="14"/>
    <x v="0"/>
  </r>
  <r>
    <d v="2017-09-11T00:00:00"/>
    <x v="9"/>
    <x v="20"/>
    <n v="1"/>
    <n v="105.39"/>
    <n v="105.39"/>
    <n v="1"/>
    <n v="1"/>
    <n v="22"/>
    <n v="0"/>
    <n v="5"/>
    <x v="301"/>
    <x v="0"/>
  </r>
  <r>
    <d v="2017-09-11T00:00:00"/>
    <x v="4"/>
    <x v="4"/>
    <n v="1"/>
    <n v="134.09"/>
    <n v="134.09"/>
    <n v="1"/>
    <n v="1"/>
    <n v="8"/>
    <n v="0"/>
    <n v="5"/>
    <x v="186"/>
    <x v="0"/>
  </r>
  <r>
    <d v="2017-09-11T00:00:00"/>
    <x v="4"/>
    <x v="9"/>
    <n v="1"/>
    <n v="46"/>
    <n v="46"/>
    <n v="1"/>
    <n v="1"/>
    <n v="2"/>
    <n v="0"/>
    <n v="5"/>
    <x v="168"/>
    <x v="1"/>
  </r>
  <r>
    <d v="2017-09-11T00:00:00"/>
    <x v="4"/>
    <x v="0"/>
    <n v="3"/>
    <n v="240.4"/>
    <n v="80.13"/>
    <n v="3"/>
    <n v="3"/>
    <n v="7"/>
    <n v="0"/>
    <n v="3.67"/>
    <x v="15"/>
    <x v="0"/>
  </r>
  <r>
    <d v="2017-09-11T00:00:00"/>
    <x v="4"/>
    <x v="1"/>
    <n v="4"/>
    <n v="1305.3900000000001"/>
    <n v="326.35000000000002"/>
    <n v="4"/>
    <n v="4"/>
    <n v="12"/>
    <n v="0"/>
    <n v="4.75"/>
    <x v="16"/>
    <x v="0"/>
  </r>
  <r>
    <d v="2017-09-11T00:00:00"/>
    <x v="4"/>
    <x v="6"/>
    <n v="1"/>
    <n v="98.79"/>
    <n v="98.79"/>
    <n v="1"/>
    <n v="1"/>
    <n v="14"/>
    <n v="0"/>
    <n v="1"/>
    <x v="17"/>
    <x v="0"/>
  </r>
  <r>
    <d v="2017-09-11T00:00:00"/>
    <x v="4"/>
    <x v="3"/>
    <n v="3"/>
    <n v="1344.94"/>
    <n v="448.31"/>
    <n v="3"/>
    <n v="3"/>
    <n v="8.83"/>
    <n v="0"/>
    <n v="1.67"/>
    <x v="18"/>
    <x v="0"/>
  </r>
  <r>
    <d v="2017-09-11T00:00:00"/>
    <x v="8"/>
    <x v="3"/>
    <n v="1"/>
    <n v="165.98"/>
    <n v="165.98"/>
    <n v="1"/>
    <n v="1"/>
    <n v="17"/>
    <n v="0"/>
    <n v="5"/>
    <x v="67"/>
    <x v="0"/>
  </r>
  <r>
    <d v="2017-09-11T00:00:00"/>
    <x v="13"/>
    <x v="11"/>
    <n v="1"/>
    <n v="152.41"/>
    <n v="152.41"/>
    <n v="1"/>
    <n v="1"/>
    <n v="25"/>
    <n v="0"/>
    <n v="3"/>
    <x v="232"/>
    <x v="0"/>
  </r>
  <r>
    <d v="2017-09-11T00:00:00"/>
    <x v="13"/>
    <x v="14"/>
    <n v="1"/>
    <n v="65.569999999999993"/>
    <n v="65.569999999999993"/>
    <n v="1"/>
    <n v="1"/>
    <n v="19"/>
    <n v="0"/>
    <n v="5"/>
    <x v="302"/>
    <x v="0"/>
  </r>
  <r>
    <d v="2017-09-11T00:00:00"/>
    <x v="13"/>
    <x v="6"/>
    <n v="1"/>
    <n v="133.52000000000001"/>
    <n v="133.52000000000001"/>
    <n v="1"/>
    <n v="1"/>
    <n v="10"/>
    <n v="0"/>
    <n v="5"/>
    <x v="199"/>
    <x v="0"/>
  </r>
  <r>
    <d v="2017-09-11T00:00:00"/>
    <x v="13"/>
    <x v="2"/>
    <n v="1"/>
    <n v="106.39"/>
    <n v="106.39"/>
    <n v="1"/>
    <n v="1"/>
    <n v="17"/>
    <n v="0"/>
    <n v="5"/>
    <x v="303"/>
    <x v="0"/>
  </r>
  <r>
    <d v="2017-09-11T00:00:00"/>
    <x v="13"/>
    <x v="3"/>
    <n v="3"/>
    <n v="323.13"/>
    <n v="107.71"/>
    <n v="3"/>
    <n v="3"/>
    <n v="10"/>
    <n v="0"/>
    <n v="4.33"/>
    <x v="180"/>
    <x v="0"/>
  </r>
  <r>
    <d v="2017-09-11T00:00:00"/>
    <x v="5"/>
    <x v="23"/>
    <n v="1"/>
    <n v="386.76"/>
    <n v="386.76"/>
    <n v="1"/>
    <n v="1"/>
    <n v="27"/>
    <n v="0"/>
    <n v="5"/>
    <x v="137"/>
    <x v="0"/>
  </r>
  <r>
    <d v="2017-09-11T00:00:00"/>
    <x v="5"/>
    <x v="25"/>
    <n v="1"/>
    <n v="109.4"/>
    <n v="109.4"/>
    <n v="1"/>
    <n v="1"/>
    <n v="18"/>
    <n v="0"/>
    <n v="5"/>
    <x v="200"/>
    <x v="0"/>
  </r>
  <r>
    <d v="2017-09-11T00:00:00"/>
    <x v="5"/>
    <x v="4"/>
    <n v="7"/>
    <n v="972.77"/>
    <n v="138.97"/>
    <n v="7"/>
    <n v="7"/>
    <n v="12.86"/>
    <n v="0"/>
    <n v="4.71"/>
    <x v="41"/>
    <x v="0"/>
  </r>
  <r>
    <d v="2017-09-11T00:00:00"/>
    <x v="5"/>
    <x v="11"/>
    <n v="1"/>
    <n v="125.15"/>
    <n v="125.15"/>
    <n v="1"/>
    <n v="1"/>
    <n v="15"/>
    <n v="0"/>
    <n v="5"/>
    <x v="138"/>
    <x v="0"/>
  </r>
  <r>
    <d v="2017-09-11T00:00:00"/>
    <x v="5"/>
    <x v="9"/>
    <n v="6"/>
    <n v="604.5"/>
    <n v="100.75"/>
    <n v="6"/>
    <n v="6"/>
    <n v="11.86"/>
    <n v="0.1429"/>
    <n v="4.29"/>
    <x v="19"/>
    <x v="0"/>
  </r>
  <r>
    <d v="2017-09-11T00:00:00"/>
    <x v="5"/>
    <x v="5"/>
    <n v="2"/>
    <n v="438.28"/>
    <n v="219.14"/>
    <n v="2"/>
    <n v="2"/>
    <n v="7"/>
    <n v="0"/>
    <n v="3"/>
    <x v="42"/>
    <x v="0"/>
  </r>
  <r>
    <d v="2017-09-11T00:00:00"/>
    <x v="5"/>
    <x v="8"/>
    <n v="2"/>
    <n v="151.68"/>
    <n v="75.84"/>
    <n v="2"/>
    <n v="2"/>
    <n v="14.5"/>
    <n v="0"/>
    <n v="5"/>
    <x v="20"/>
    <x v="0"/>
  </r>
  <r>
    <d v="2017-09-11T00:00:00"/>
    <x v="5"/>
    <x v="17"/>
    <n v="1"/>
    <n v="108.73"/>
    <n v="108.73"/>
    <n v="1"/>
    <n v="1"/>
    <n v="16"/>
    <n v="0"/>
    <n v="5"/>
    <x v="139"/>
    <x v="0"/>
  </r>
  <r>
    <d v="2017-09-11T00:00:00"/>
    <x v="5"/>
    <x v="0"/>
    <n v="25"/>
    <n v="3587.33"/>
    <n v="143.49"/>
    <n v="25"/>
    <n v="25"/>
    <n v="6.69"/>
    <n v="0"/>
    <n v="4.2300000000000004"/>
    <x v="21"/>
    <x v="1"/>
  </r>
  <r>
    <d v="2017-09-11T00:00:00"/>
    <x v="5"/>
    <x v="18"/>
    <n v="5"/>
    <n v="398.22"/>
    <n v="79.64"/>
    <n v="5"/>
    <n v="5"/>
    <n v="12.6"/>
    <n v="0"/>
    <n v="3.8"/>
    <x v="140"/>
    <x v="0"/>
  </r>
  <r>
    <d v="2017-09-11T00:00:00"/>
    <x v="5"/>
    <x v="19"/>
    <n v="2"/>
    <n v="208.75"/>
    <n v="104.38"/>
    <n v="2"/>
    <n v="2"/>
    <n v="24.5"/>
    <n v="0.5"/>
    <n v="5"/>
    <x v="68"/>
    <x v="0"/>
  </r>
  <r>
    <d v="2017-09-11T00:00:00"/>
    <x v="5"/>
    <x v="10"/>
    <n v="1"/>
    <n v="222.17"/>
    <n v="222.17"/>
    <n v="1"/>
    <n v="1"/>
    <n v="29"/>
    <n v="0"/>
    <n v="4"/>
    <x v="69"/>
    <x v="0"/>
  </r>
  <r>
    <d v="2017-09-11T00:00:00"/>
    <x v="5"/>
    <x v="14"/>
    <n v="1"/>
    <n v="239.8"/>
    <n v="239.8"/>
    <n v="1"/>
    <n v="1"/>
    <n v="28"/>
    <n v="0"/>
    <n v="5"/>
    <x v="43"/>
    <x v="0"/>
  </r>
  <r>
    <d v="2017-09-11T00:00:00"/>
    <x v="5"/>
    <x v="15"/>
    <n v="2"/>
    <n v="192.56"/>
    <n v="96.28"/>
    <n v="2"/>
    <n v="2"/>
    <n v="17"/>
    <n v="0"/>
    <n v="3"/>
    <x v="102"/>
    <x v="0"/>
  </r>
  <r>
    <d v="2017-09-11T00:00:00"/>
    <x v="5"/>
    <x v="1"/>
    <n v="3"/>
    <n v="213.75"/>
    <n v="71.25"/>
    <n v="3"/>
    <n v="3"/>
    <n v="13.67"/>
    <n v="0"/>
    <n v="5"/>
    <x v="22"/>
    <x v="0"/>
  </r>
  <r>
    <d v="2017-09-11T00:00:00"/>
    <x v="5"/>
    <x v="6"/>
    <n v="16"/>
    <n v="1968.69"/>
    <n v="123.04"/>
    <n v="16"/>
    <n v="15"/>
    <n v="13.13"/>
    <n v="0"/>
    <n v="4.47"/>
    <x v="23"/>
    <x v="0"/>
  </r>
  <r>
    <d v="2017-09-11T00:00:00"/>
    <x v="5"/>
    <x v="7"/>
    <n v="1"/>
    <n v="850"/>
    <n v="850"/>
    <n v="1"/>
    <n v="1"/>
    <n v="15"/>
    <n v="0"/>
    <n v="4"/>
    <x v="151"/>
    <x v="0"/>
  </r>
  <r>
    <d v="2017-09-11T00:00:00"/>
    <x v="5"/>
    <x v="12"/>
    <n v="6"/>
    <n v="622.27"/>
    <n v="103.71"/>
    <n v="6"/>
    <n v="6"/>
    <n v="15.67"/>
    <n v="0"/>
    <n v="3.67"/>
    <x v="44"/>
    <x v="0"/>
  </r>
  <r>
    <d v="2017-09-11T00:00:00"/>
    <x v="5"/>
    <x v="2"/>
    <n v="4"/>
    <n v="246.69"/>
    <n v="61.67"/>
    <n v="4"/>
    <n v="4"/>
    <n v="22.5"/>
    <n v="0.5"/>
    <n v="3.5"/>
    <x v="45"/>
    <x v="0"/>
  </r>
  <r>
    <d v="2017-09-11T00:00:00"/>
    <x v="5"/>
    <x v="3"/>
    <n v="42"/>
    <n v="7834.25"/>
    <n v="186.53"/>
    <n v="41"/>
    <n v="41"/>
    <n v="8.75"/>
    <n v="1.89E-2"/>
    <n v="3.64"/>
    <x v="24"/>
    <x v="0"/>
  </r>
  <r>
    <d v="2017-09-11T00:00:00"/>
    <x v="19"/>
    <x v="1"/>
    <n v="1"/>
    <n v="134.75"/>
    <n v="134.75"/>
    <n v="1"/>
    <n v="1"/>
    <n v="3"/>
    <n v="0"/>
    <n v="5"/>
    <x v="304"/>
    <x v="0"/>
  </r>
  <r>
    <d v="2017-09-11T00:00:00"/>
    <x v="0"/>
    <x v="11"/>
    <n v="1"/>
    <n v="218.95"/>
    <n v="218.95"/>
    <n v="1"/>
    <n v="1"/>
    <n v="13"/>
    <n v="0"/>
    <n v="5"/>
    <x v="72"/>
    <x v="0"/>
  </r>
  <r>
    <d v="2017-09-11T00:00:00"/>
    <x v="0"/>
    <x v="9"/>
    <n v="3"/>
    <n v="454.72"/>
    <n v="151.57"/>
    <n v="3"/>
    <n v="3"/>
    <n v="13.33"/>
    <n v="0.33329999999999999"/>
    <n v="4.67"/>
    <x v="26"/>
    <x v="0"/>
  </r>
  <r>
    <d v="2017-09-11T00:00:00"/>
    <x v="0"/>
    <x v="8"/>
    <n v="1"/>
    <n v="95.64"/>
    <n v="95.64"/>
    <n v="1"/>
    <n v="1"/>
    <n v="15"/>
    <n v="0"/>
    <n v="5"/>
    <x v="47"/>
    <x v="0"/>
  </r>
  <r>
    <d v="2017-09-11T00:00:00"/>
    <x v="0"/>
    <x v="0"/>
    <n v="6"/>
    <n v="1288.93"/>
    <n v="214.82"/>
    <n v="6"/>
    <n v="6"/>
    <n v="10.5"/>
    <n v="0"/>
    <n v="4.33"/>
    <x v="0"/>
    <x v="0"/>
  </r>
  <r>
    <d v="2017-09-11T00:00:00"/>
    <x v="0"/>
    <x v="18"/>
    <n v="2"/>
    <n v="188.99"/>
    <n v="94.5"/>
    <n v="2"/>
    <n v="2"/>
    <n v="8.5"/>
    <n v="0"/>
    <n v="5"/>
    <x v="141"/>
    <x v="0"/>
  </r>
  <r>
    <d v="2017-09-11T00:00:00"/>
    <x v="0"/>
    <x v="14"/>
    <n v="1"/>
    <n v="285.36"/>
    <n v="285.36"/>
    <n v="1"/>
    <n v="1"/>
    <n v="18"/>
    <n v="0"/>
    <n v="4"/>
    <x v="110"/>
    <x v="0"/>
  </r>
  <r>
    <d v="2017-09-11T00:00:00"/>
    <x v="0"/>
    <x v="15"/>
    <n v="1"/>
    <n v="55.28"/>
    <n v="55.28"/>
    <n v="1"/>
    <n v="1"/>
    <n v="24"/>
    <n v="1"/>
    <n v="4"/>
    <x v="48"/>
    <x v="0"/>
  </r>
  <r>
    <d v="2017-09-11T00:00:00"/>
    <x v="0"/>
    <x v="6"/>
    <n v="9"/>
    <n v="1280.3399999999999"/>
    <n v="142.26"/>
    <n v="9"/>
    <n v="9"/>
    <n v="14"/>
    <n v="0"/>
    <n v="4.2"/>
    <x v="28"/>
    <x v="0"/>
  </r>
  <r>
    <d v="2017-09-11T00:00:00"/>
    <x v="0"/>
    <x v="12"/>
    <n v="8"/>
    <n v="1111.5"/>
    <n v="138.94"/>
    <n v="8"/>
    <n v="8"/>
    <n v="9.11"/>
    <n v="0"/>
    <n v="4.67"/>
    <x v="49"/>
    <x v="0"/>
  </r>
  <r>
    <d v="2017-09-11T00:00:00"/>
    <x v="0"/>
    <x v="2"/>
    <n v="5"/>
    <n v="1324.64"/>
    <n v="264.93"/>
    <n v="5"/>
    <n v="5"/>
    <n v="12.6"/>
    <n v="0"/>
    <n v="5"/>
    <x v="2"/>
    <x v="0"/>
  </r>
  <r>
    <d v="2017-09-11T00:00:00"/>
    <x v="0"/>
    <x v="3"/>
    <n v="24"/>
    <n v="3747.83"/>
    <n v="156.16"/>
    <n v="23"/>
    <n v="24"/>
    <n v="11.26"/>
    <n v="4.3499999999999997E-2"/>
    <n v="4.08"/>
    <x v="3"/>
    <x v="0"/>
  </r>
  <r>
    <d v="2017-09-11T00:00:00"/>
    <x v="1"/>
    <x v="4"/>
    <n v="1"/>
    <n v="88.74"/>
    <n v="88.74"/>
    <n v="1"/>
    <n v="0"/>
    <n v="14"/>
    <n v="0"/>
    <m/>
    <x v="76"/>
    <x v="0"/>
  </r>
  <r>
    <d v="2017-09-11T00:00:00"/>
    <x v="1"/>
    <x v="9"/>
    <n v="1"/>
    <n v="139.61000000000001"/>
    <n v="139.61000000000001"/>
    <n v="1"/>
    <n v="1"/>
    <n v="21"/>
    <n v="0"/>
    <n v="4"/>
    <x v="29"/>
    <x v="0"/>
  </r>
  <r>
    <d v="2017-09-11T00:00:00"/>
    <x v="1"/>
    <x v="8"/>
    <n v="2"/>
    <n v="90.47"/>
    <n v="45.24"/>
    <n v="2"/>
    <n v="2"/>
    <n v="16.5"/>
    <n v="0"/>
    <n v="5"/>
    <x v="50"/>
    <x v="0"/>
  </r>
  <r>
    <d v="2017-09-11T00:00:00"/>
    <x v="1"/>
    <x v="0"/>
    <n v="3"/>
    <n v="396.3"/>
    <n v="132.1"/>
    <n v="3"/>
    <n v="3"/>
    <n v="9.67"/>
    <n v="0"/>
    <n v="4.67"/>
    <x v="4"/>
    <x v="0"/>
  </r>
  <r>
    <d v="2017-09-11T00:00:00"/>
    <x v="1"/>
    <x v="6"/>
    <n v="12"/>
    <n v="2074.23"/>
    <n v="172.85"/>
    <n v="12"/>
    <n v="12"/>
    <n v="10.38"/>
    <n v="7.6899999999999996E-2"/>
    <n v="4.7699999999999996"/>
    <x v="51"/>
    <x v="1"/>
  </r>
  <r>
    <d v="2017-09-11T00:00:00"/>
    <x v="1"/>
    <x v="7"/>
    <n v="1"/>
    <n v="89.19"/>
    <n v="89.19"/>
    <n v="1"/>
    <n v="1"/>
    <n v="33"/>
    <n v="1"/>
    <n v="1"/>
    <x v="204"/>
    <x v="0"/>
  </r>
  <r>
    <d v="2017-09-11T00:00:00"/>
    <x v="1"/>
    <x v="12"/>
    <n v="2"/>
    <n v="368.01"/>
    <n v="184.01"/>
    <n v="1"/>
    <n v="2"/>
    <n v="10"/>
    <n v="0"/>
    <n v="3"/>
    <x v="52"/>
    <x v="0"/>
  </r>
  <r>
    <d v="2017-09-11T00:00:00"/>
    <x v="1"/>
    <x v="2"/>
    <n v="1"/>
    <n v="117.13"/>
    <n v="117.13"/>
    <n v="1"/>
    <n v="1"/>
    <n v="20"/>
    <n v="1"/>
    <n v="5"/>
    <x v="81"/>
    <x v="0"/>
  </r>
  <r>
    <d v="2017-09-11T00:00:00"/>
    <x v="1"/>
    <x v="3"/>
    <n v="12"/>
    <n v="2201"/>
    <n v="183.42"/>
    <n v="12"/>
    <n v="12"/>
    <n v="11.33"/>
    <n v="8.3299999999999999E-2"/>
    <n v="4.17"/>
    <x v="53"/>
    <x v="0"/>
  </r>
  <r>
    <d v="2017-09-11T00:00:00"/>
    <x v="6"/>
    <x v="9"/>
    <n v="2"/>
    <n v="314.64"/>
    <n v="157.32"/>
    <n v="2"/>
    <n v="2"/>
    <n v="14"/>
    <n v="0"/>
    <n v="4.5"/>
    <x v="83"/>
    <x v="0"/>
  </r>
  <r>
    <d v="2017-09-11T00:00:00"/>
    <x v="6"/>
    <x v="8"/>
    <n v="1"/>
    <n v="43.05"/>
    <n v="43.05"/>
    <n v="1"/>
    <n v="1"/>
    <n v="24"/>
    <n v="0"/>
    <n v="5"/>
    <x v="165"/>
    <x v="0"/>
  </r>
  <r>
    <d v="2017-09-11T00:00:00"/>
    <x v="6"/>
    <x v="0"/>
    <n v="2"/>
    <n v="138.01"/>
    <n v="69.010000000000005"/>
    <n v="2"/>
    <n v="2"/>
    <n v="10.5"/>
    <n v="0"/>
    <n v="5"/>
    <x v="84"/>
    <x v="0"/>
  </r>
  <r>
    <d v="2017-09-11T00:00:00"/>
    <x v="6"/>
    <x v="10"/>
    <n v="1"/>
    <n v="94.92"/>
    <n v="94.92"/>
    <n v="1"/>
    <n v="1"/>
    <n v="17"/>
    <n v="0"/>
    <n v="5"/>
    <x v="86"/>
    <x v="0"/>
  </r>
  <r>
    <d v="2017-09-11T00:00:00"/>
    <x v="6"/>
    <x v="1"/>
    <n v="1"/>
    <n v="164.79"/>
    <n v="164.79"/>
    <n v="1"/>
    <n v="1"/>
    <n v="17"/>
    <n v="0"/>
    <n v="5"/>
    <x v="116"/>
    <x v="0"/>
  </r>
  <r>
    <d v="2017-09-11T00:00:00"/>
    <x v="6"/>
    <x v="6"/>
    <n v="2"/>
    <n v="544.58000000000004"/>
    <n v="272.29000000000002"/>
    <n v="2"/>
    <n v="2"/>
    <n v="12.5"/>
    <n v="0"/>
    <n v="5"/>
    <x v="117"/>
    <x v="0"/>
  </r>
  <r>
    <d v="2017-09-11T00:00:00"/>
    <x v="6"/>
    <x v="12"/>
    <n v="5"/>
    <n v="1366.67"/>
    <n v="273.33"/>
    <n v="5"/>
    <n v="5"/>
    <n v="8.4"/>
    <n v="0"/>
    <n v="4.8"/>
    <x v="118"/>
    <x v="1"/>
  </r>
  <r>
    <d v="2017-09-11T00:00:00"/>
    <x v="6"/>
    <x v="2"/>
    <n v="3"/>
    <n v="1608.99"/>
    <n v="536.33000000000004"/>
    <n v="3"/>
    <n v="3"/>
    <n v="14.33"/>
    <n v="0"/>
    <n v="4.67"/>
    <x v="30"/>
    <x v="0"/>
  </r>
  <r>
    <d v="2017-09-11T00:00:00"/>
    <x v="6"/>
    <x v="3"/>
    <n v="9"/>
    <n v="1875.33"/>
    <n v="208.37"/>
    <n v="9"/>
    <n v="9"/>
    <n v="7.89"/>
    <n v="0"/>
    <n v="4.5599999999999996"/>
    <x v="54"/>
    <x v="0"/>
  </r>
  <r>
    <d v="2017-09-11T00:00:00"/>
    <x v="7"/>
    <x v="26"/>
    <n v="1"/>
    <n v="126.23"/>
    <n v="126.23"/>
    <n v="1"/>
    <n v="1"/>
    <n v="19"/>
    <n v="0"/>
    <n v="5"/>
    <x v="305"/>
    <x v="0"/>
  </r>
  <r>
    <d v="2017-09-11T00:00:00"/>
    <x v="7"/>
    <x v="4"/>
    <n v="5"/>
    <n v="696.33"/>
    <n v="139.27000000000001"/>
    <n v="5"/>
    <n v="5"/>
    <n v="22.8"/>
    <n v="0.2"/>
    <n v="3.8"/>
    <x v="87"/>
    <x v="0"/>
  </r>
  <r>
    <d v="2017-09-11T00:00:00"/>
    <x v="7"/>
    <x v="9"/>
    <n v="1"/>
    <n v="310.26"/>
    <n v="310.26"/>
    <n v="1"/>
    <n v="1"/>
    <n v="20"/>
    <n v="0"/>
    <n v="5"/>
    <x v="146"/>
    <x v="0"/>
  </r>
  <r>
    <d v="2017-09-11T00:00:00"/>
    <x v="7"/>
    <x v="5"/>
    <n v="1"/>
    <n v="177.58"/>
    <n v="177.58"/>
    <n v="1"/>
    <n v="1"/>
    <n v="13"/>
    <n v="0"/>
    <n v="5"/>
    <x v="158"/>
    <x v="0"/>
  </r>
  <r>
    <d v="2017-09-11T00:00:00"/>
    <x v="7"/>
    <x v="0"/>
    <n v="9"/>
    <n v="2042.31"/>
    <n v="226.92"/>
    <n v="8"/>
    <n v="8"/>
    <n v="15.13"/>
    <n v="0"/>
    <n v="4.38"/>
    <x v="31"/>
    <x v="0"/>
  </r>
  <r>
    <d v="2017-09-11T00:00:00"/>
    <x v="7"/>
    <x v="18"/>
    <n v="1"/>
    <n v="208.54"/>
    <n v="208.54"/>
    <n v="1"/>
    <n v="1"/>
    <n v="10"/>
    <n v="0"/>
    <n v="4"/>
    <x v="196"/>
    <x v="0"/>
  </r>
  <r>
    <d v="2017-09-11T00:00:00"/>
    <x v="7"/>
    <x v="15"/>
    <n v="1"/>
    <n v="133.03"/>
    <n v="133.03"/>
    <n v="1"/>
    <n v="1"/>
    <n v="36"/>
    <n v="1"/>
    <n v="1"/>
    <x v="174"/>
    <x v="0"/>
  </r>
  <r>
    <d v="2017-09-11T00:00:00"/>
    <x v="7"/>
    <x v="1"/>
    <n v="4"/>
    <n v="382.11"/>
    <n v="95.53"/>
    <n v="4"/>
    <n v="4"/>
    <n v="11"/>
    <n v="0"/>
    <n v="3"/>
    <x v="120"/>
    <x v="0"/>
  </r>
  <r>
    <d v="2017-09-11T00:00:00"/>
    <x v="7"/>
    <x v="6"/>
    <n v="4"/>
    <n v="484.57"/>
    <n v="121.14"/>
    <n v="4"/>
    <n v="4"/>
    <n v="12.2"/>
    <n v="0"/>
    <n v="5"/>
    <x v="56"/>
    <x v="0"/>
  </r>
  <r>
    <d v="2017-09-11T00:00:00"/>
    <x v="7"/>
    <x v="12"/>
    <n v="7"/>
    <n v="840.66"/>
    <n v="120.09"/>
    <n v="7"/>
    <n v="7"/>
    <n v="12.57"/>
    <n v="0"/>
    <n v="3.86"/>
    <x v="121"/>
    <x v="0"/>
  </r>
  <r>
    <d v="2017-09-11T00:00:00"/>
    <x v="7"/>
    <x v="2"/>
    <n v="1"/>
    <n v="73.47"/>
    <n v="73.47"/>
    <n v="1"/>
    <n v="1"/>
    <n v="3"/>
    <n v="0"/>
    <n v="5"/>
    <x v="32"/>
    <x v="1"/>
  </r>
  <r>
    <d v="2017-09-11T00:00:00"/>
    <x v="7"/>
    <x v="3"/>
    <n v="8"/>
    <n v="1360.1"/>
    <n v="170.01"/>
    <n v="8"/>
    <n v="8"/>
    <n v="10.38"/>
    <n v="0"/>
    <n v="4"/>
    <x v="33"/>
    <x v="0"/>
  </r>
  <r>
    <d v="2017-09-11T00:00:00"/>
    <x v="2"/>
    <x v="16"/>
    <n v="1"/>
    <n v="100.91"/>
    <n v="100.91"/>
    <n v="1"/>
    <n v="1"/>
    <n v="13"/>
    <n v="0"/>
    <n v="5"/>
    <x v="57"/>
    <x v="0"/>
  </r>
  <r>
    <d v="2017-09-11T00:00:00"/>
    <x v="2"/>
    <x v="23"/>
    <n v="6"/>
    <n v="880.06"/>
    <n v="146.68"/>
    <n v="6"/>
    <n v="6"/>
    <n v="37.67"/>
    <n v="0.66669999999999996"/>
    <n v="3"/>
    <x v="92"/>
    <x v="0"/>
  </r>
  <r>
    <d v="2017-09-11T00:00:00"/>
    <x v="2"/>
    <x v="25"/>
    <n v="2"/>
    <n v="242.96"/>
    <n v="121.48"/>
    <n v="2"/>
    <n v="2"/>
    <n v="26"/>
    <n v="0"/>
    <n v="3.5"/>
    <x v="123"/>
    <x v="0"/>
  </r>
  <r>
    <d v="2017-09-11T00:00:00"/>
    <x v="2"/>
    <x v="4"/>
    <n v="39"/>
    <n v="7296.05"/>
    <n v="187.08"/>
    <n v="39"/>
    <n v="39"/>
    <n v="21"/>
    <n v="0.28889999999999999"/>
    <n v="3.89"/>
    <x v="5"/>
    <x v="0"/>
  </r>
  <r>
    <d v="2017-09-11T00:00:00"/>
    <x v="2"/>
    <x v="11"/>
    <n v="18"/>
    <n v="3306.31"/>
    <n v="183.68"/>
    <n v="17"/>
    <n v="18"/>
    <n v="15.68"/>
    <n v="0"/>
    <n v="3.85"/>
    <x v="34"/>
    <x v="0"/>
  </r>
  <r>
    <d v="2017-09-11T00:00:00"/>
    <x v="2"/>
    <x v="9"/>
    <n v="16"/>
    <n v="1933.56"/>
    <n v="120.85"/>
    <n v="15"/>
    <n v="16"/>
    <n v="12.24"/>
    <n v="9.5200000000000007E-2"/>
    <n v="3.14"/>
    <x v="35"/>
    <x v="0"/>
  </r>
  <r>
    <d v="2017-09-11T00:00:00"/>
    <x v="2"/>
    <x v="5"/>
    <n v="15"/>
    <n v="1689.65"/>
    <n v="112.64"/>
    <n v="15"/>
    <n v="14"/>
    <n v="13"/>
    <n v="0.16669999999999999"/>
    <n v="3.41"/>
    <x v="6"/>
    <x v="0"/>
  </r>
  <r>
    <d v="2017-09-11T00:00:00"/>
    <x v="2"/>
    <x v="8"/>
    <n v="18"/>
    <n v="3160.22"/>
    <n v="175.57"/>
    <n v="17"/>
    <n v="18"/>
    <n v="12.17"/>
    <n v="0"/>
    <n v="3.58"/>
    <x v="58"/>
    <x v="0"/>
  </r>
  <r>
    <d v="2017-09-11T00:00:00"/>
    <x v="2"/>
    <x v="17"/>
    <n v="8"/>
    <n v="974.91"/>
    <n v="121.86"/>
    <n v="8"/>
    <n v="8"/>
    <n v="17.600000000000001"/>
    <n v="0.3"/>
    <n v="3.7"/>
    <x v="59"/>
    <x v="0"/>
  </r>
  <r>
    <d v="2017-09-11T00:00:00"/>
    <x v="2"/>
    <x v="0"/>
    <n v="109"/>
    <n v="17555.400000000001"/>
    <n v="161.06"/>
    <n v="108"/>
    <n v="107"/>
    <n v="9.93"/>
    <n v="1.6400000000000001E-2"/>
    <n v="4.26"/>
    <x v="7"/>
    <x v="0"/>
  </r>
  <r>
    <d v="2017-09-11T00:00:00"/>
    <x v="2"/>
    <x v="18"/>
    <n v="6"/>
    <n v="1087.17"/>
    <n v="181.2"/>
    <n v="6"/>
    <n v="6"/>
    <n v="9.67"/>
    <n v="0"/>
    <n v="3.83"/>
    <x v="60"/>
    <x v="0"/>
  </r>
  <r>
    <d v="2017-09-11T00:00:00"/>
    <x v="2"/>
    <x v="19"/>
    <n v="6"/>
    <n v="723.95"/>
    <n v="120.66"/>
    <n v="5"/>
    <n v="6"/>
    <n v="14.71"/>
    <n v="0.1429"/>
    <n v="3.75"/>
    <x v="61"/>
    <x v="0"/>
  </r>
  <r>
    <d v="2017-09-11T00:00:00"/>
    <x v="2"/>
    <x v="10"/>
    <n v="11"/>
    <n v="2551.88"/>
    <n v="231.99"/>
    <n v="11"/>
    <n v="11"/>
    <n v="22.91"/>
    <n v="9.0899999999999995E-2"/>
    <n v="4.3600000000000003"/>
    <x v="36"/>
    <x v="0"/>
  </r>
  <r>
    <d v="2017-09-11T00:00:00"/>
    <x v="2"/>
    <x v="14"/>
    <n v="9"/>
    <n v="2771.08"/>
    <n v="307.89999999999998"/>
    <n v="9"/>
    <n v="8"/>
    <n v="31.75"/>
    <n v="0.66669999999999996"/>
    <n v="3.82"/>
    <x v="124"/>
    <x v="0"/>
  </r>
  <r>
    <d v="2017-09-11T00:00:00"/>
    <x v="2"/>
    <x v="15"/>
    <n v="18"/>
    <n v="2407.46"/>
    <n v="133.75"/>
    <n v="18"/>
    <n v="17"/>
    <n v="16.05"/>
    <n v="0.1053"/>
    <n v="4.22"/>
    <x v="62"/>
    <x v="0"/>
  </r>
  <r>
    <d v="2017-09-11T00:00:00"/>
    <x v="2"/>
    <x v="20"/>
    <n v="7"/>
    <n v="834.92"/>
    <n v="119.27"/>
    <n v="7"/>
    <n v="6"/>
    <n v="14.13"/>
    <n v="0"/>
    <n v="3"/>
    <x v="63"/>
    <x v="0"/>
  </r>
  <r>
    <d v="2017-09-11T00:00:00"/>
    <x v="2"/>
    <x v="1"/>
    <n v="29"/>
    <n v="3639.59"/>
    <n v="125.5"/>
    <n v="29"/>
    <n v="28"/>
    <n v="11.87"/>
    <n v="3.2300000000000002E-2"/>
    <n v="3.83"/>
    <x v="8"/>
    <x v="0"/>
  </r>
  <r>
    <d v="2017-09-11T00:00:00"/>
    <x v="2"/>
    <x v="6"/>
    <n v="113"/>
    <n v="17205.63"/>
    <n v="152.26"/>
    <n v="111"/>
    <n v="111"/>
    <n v="13.51"/>
    <n v="8.5900000000000004E-2"/>
    <n v="4.01"/>
    <x v="9"/>
    <x v="0"/>
  </r>
  <r>
    <d v="2017-09-11T00:00:00"/>
    <x v="2"/>
    <x v="7"/>
    <n v="6"/>
    <n v="632.91999999999996"/>
    <n v="105.49"/>
    <n v="5"/>
    <n v="6"/>
    <n v="22.4"/>
    <n v="0.2"/>
    <n v="2.5"/>
    <x v="10"/>
    <x v="0"/>
  </r>
  <r>
    <d v="2017-09-11T00:00:00"/>
    <x v="2"/>
    <x v="22"/>
    <n v="2"/>
    <n v="179.99"/>
    <n v="90"/>
    <n v="2"/>
    <n v="2"/>
    <n v="11.5"/>
    <n v="0"/>
    <n v="3"/>
    <x v="93"/>
    <x v="0"/>
  </r>
  <r>
    <d v="2017-09-11T00:00:00"/>
    <x v="2"/>
    <x v="12"/>
    <n v="53"/>
    <n v="8763.2099999999991"/>
    <n v="165.34"/>
    <n v="53"/>
    <n v="53"/>
    <n v="14.04"/>
    <n v="0"/>
    <n v="3.87"/>
    <x v="37"/>
    <x v="0"/>
  </r>
  <r>
    <d v="2017-09-11T00:00:00"/>
    <x v="2"/>
    <x v="2"/>
    <n v="27"/>
    <n v="4081.28"/>
    <n v="151.16"/>
    <n v="26"/>
    <n v="27"/>
    <n v="14.36"/>
    <n v="3.5700000000000003E-2"/>
    <n v="3.97"/>
    <x v="38"/>
    <x v="0"/>
  </r>
  <r>
    <d v="2017-09-11T00:00:00"/>
    <x v="2"/>
    <x v="13"/>
    <n v="2"/>
    <n v="551.14"/>
    <n v="275.57"/>
    <n v="2"/>
    <n v="2"/>
    <n v="11.5"/>
    <n v="0"/>
    <n v="3"/>
    <x v="39"/>
    <x v="0"/>
  </r>
  <r>
    <d v="2017-09-11T00:00:00"/>
    <x v="2"/>
    <x v="3"/>
    <n v="301"/>
    <n v="37749.01"/>
    <n v="125.41"/>
    <n v="294"/>
    <n v="300"/>
    <n v="7.01"/>
    <n v="5.33E-2"/>
    <n v="4.16"/>
    <x v="11"/>
    <x v="1"/>
  </r>
  <r>
    <d v="2017-09-11T00:00:00"/>
    <x v="2"/>
    <x v="21"/>
    <n v="4"/>
    <n v="1220.5"/>
    <n v="305.13"/>
    <n v="4"/>
    <n v="4"/>
    <n v="17"/>
    <n v="0"/>
    <n v="4.1399999999999997"/>
    <x v="160"/>
    <x v="0"/>
  </r>
  <r>
    <d v="2017-09-18T00:00:00"/>
    <x v="3"/>
    <x v="17"/>
    <n v="1"/>
    <n v="1391.89"/>
    <n v="1391.89"/>
    <n v="1"/>
    <n v="1"/>
    <n v="14"/>
    <n v="0"/>
    <n v="5"/>
    <x v="126"/>
    <x v="0"/>
  </r>
  <r>
    <d v="2017-09-18T00:00:00"/>
    <x v="3"/>
    <x v="0"/>
    <n v="1"/>
    <n v="266.89"/>
    <n v="266.89"/>
    <n v="1"/>
    <n v="1"/>
    <n v="10"/>
    <n v="0"/>
    <n v="5"/>
    <x v="127"/>
    <x v="0"/>
  </r>
  <r>
    <d v="2017-09-18T00:00:00"/>
    <x v="3"/>
    <x v="6"/>
    <n v="1"/>
    <n v="320.07"/>
    <n v="320.07"/>
    <n v="1"/>
    <n v="1"/>
    <n v="9"/>
    <n v="0"/>
    <n v="4"/>
    <x v="64"/>
    <x v="0"/>
  </r>
  <r>
    <d v="2017-09-18T00:00:00"/>
    <x v="3"/>
    <x v="2"/>
    <n v="1"/>
    <n v="236.21"/>
    <n v="236.21"/>
    <n v="1"/>
    <n v="1"/>
    <n v="18"/>
    <n v="0"/>
    <n v="5"/>
    <x v="13"/>
    <x v="0"/>
  </r>
  <r>
    <d v="2017-09-18T00:00:00"/>
    <x v="3"/>
    <x v="3"/>
    <n v="2"/>
    <n v="645.78"/>
    <n v="322.89"/>
    <n v="2"/>
    <n v="2"/>
    <n v="14"/>
    <n v="0.5"/>
    <n v="3.5"/>
    <x v="14"/>
    <x v="0"/>
  </r>
  <r>
    <d v="2017-09-18T00:00:00"/>
    <x v="9"/>
    <x v="11"/>
    <n v="1"/>
    <n v="37.24"/>
    <n v="37.24"/>
    <n v="1"/>
    <n v="1"/>
    <n v="6"/>
    <n v="0"/>
    <n v="5"/>
    <x v="98"/>
    <x v="1"/>
  </r>
  <r>
    <d v="2017-09-18T00:00:00"/>
    <x v="4"/>
    <x v="23"/>
    <n v="1"/>
    <n v="358.44"/>
    <n v="358.44"/>
    <n v="1"/>
    <n v="1"/>
    <n v="12"/>
    <n v="0"/>
    <n v="5"/>
    <x v="231"/>
    <x v="0"/>
  </r>
  <r>
    <d v="2017-09-18T00:00:00"/>
    <x v="4"/>
    <x v="9"/>
    <n v="1"/>
    <n v="116.97"/>
    <n v="116.97"/>
    <n v="1"/>
    <n v="1"/>
    <n v="17"/>
    <n v="1"/>
    <n v="5"/>
    <x v="168"/>
    <x v="1"/>
  </r>
  <r>
    <d v="2017-09-18T00:00:00"/>
    <x v="4"/>
    <x v="6"/>
    <n v="3"/>
    <n v="1465.65"/>
    <n v="488.55"/>
    <n v="3"/>
    <n v="3"/>
    <n v="9.33"/>
    <n v="0"/>
    <n v="4"/>
    <x v="17"/>
    <x v="0"/>
  </r>
  <r>
    <d v="2017-09-18T00:00:00"/>
    <x v="4"/>
    <x v="12"/>
    <n v="1"/>
    <n v="165.22"/>
    <n v="165.22"/>
    <n v="1"/>
    <n v="1"/>
    <n v="15"/>
    <n v="0"/>
    <n v="5"/>
    <x v="197"/>
    <x v="0"/>
  </r>
  <r>
    <d v="2017-09-18T00:00:00"/>
    <x v="4"/>
    <x v="3"/>
    <n v="4"/>
    <n v="327.94"/>
    <n v="81.99"/>
    <n v="3"/>
    <n v="4"/>
    <n v="14"/>
    <n v="0"/>
    <n v="3.5"/>
    <x v="18"/>
    <x v="0"/>
  </r>
  <r>
    <d v="2017-09-18T00:00:00"/>
    <x v="8"/>
    <x v="0"/>
    <n v="1"/>
    <n v="140.08000000000001"/>
    <n v="140.08000000000001"/>
    <n v="1"/>
    <n v="1"/>
    <n v="15"/>
    <n v="0"/>
    <n v="5"/>
    <x v="187"/>
    <x v="0"/>
  </r>
  <r>
    <d v="2017-09-18T00:00:00"/>
    <x v="13"/>
    <x v="4"/>
    <n v="1"/>
    <n v="223.84"/>
    <n v="223.84"/>
    <n v="1"/>
    <n v="1"/>
    <n v="19"/>
    <n v="0"/>
    <n v="5"/>
    <x v="213"/>
    <x v="0"/>
  </r>
  <r>
    <d v="2017-09-18T00:00:00"/>
    <x v="13"/>
    <x v="9"/>
    <n v="3"/>
    <n v="316.69"/>
    <n v="105.56"/>
    <n v="3"/>
    <n v="3"/>
    <n v="10"/>
    <n v="0"/>
    <n v="5"/>
    <x v="234"/>
    <x v="0"/>
  </r>
  <r>
    <d v="2017-09-18T00:00:00"/>
    <x v="13"/>
    <x v="8"/>
    <n v="1"/>
    <n v="196.26"/>
    <n v="196.26"/>
    <n v="1"/>
    <n v="1"/>
    <n v="4"/>
    <n v="0"/>
    <n v="5"/>
    <x v="242"/>
    <x v="1"/>
  </r>
  <r>
    <d v="2017-09-18T00:00:00"/>
    <x v="13"/>
    <x v="0"/>
    <n v="2"/>
    <n v="1718.39"/>
    <n v="859.2"/>
    <n v="2"/>
    <n v="2"/>
    <n v="8.25"/>
    <n v="0"/>
    <n v="4.75"/>
    <x v="198"/>
    <x v="0"/>
  </r>
  <r>
    <d v="2017-09-18T00:00:00"/>
    <x v="13"/>
    <x v="14"/>
    <n v="1"/>
    <n v="195.13"/>
    <n v="195.13"/>
    <n v="1"/>
    <n v="1"/>
    <n v="25"/>
    <n v="0"/>
    <n v="4"/>
    <x v="302"/>
    <x v="0"/>
  </r>
  <r>
    <d v="2017-09-18T00:00:00"/>
    <x v="13"/>
    <x v="1"/>
    <n v="1"/>
    <n v="788.6"/>
    <n v="788.6"/>
    <n v="1"/>
    <n v="1"/>
    <n v="10"/>
    <n v="0"/>
    <n v="5"/>
    <x v="101"/>
    <x v="0"/>
  </r>
  <r>
    <d v="2017-09-18T00:00:00"/>
    <x v="13"/>
    <x v="6"/>
    <n v="3"/>
    <n v="513.76"/>
    <n v="171.25"/>
    <n v="3"/>
    <n v="3"/>
    <n v="11"/>
    <n v="0"/>
    <n v="4.5"/>
    <x v="199"/>
    <x v="0"/>
  </r>
  <r>
    <d v="2017-09-18T00:00:00"/>
    <x v="13"/>
    <x v="3"/>
    <n v="2"/>
    <n v="233.35"/>
    <n v="116.68"/>
    <n v="2"/>
    <n v="2"/>
    <n v="8"/>
    <n v="0"/>
    <n v="5"/>
    <x v="180"/>
    <x v="0"/>
  </r>
  <r>
    <d v="2017-09-18T00:00:00"/>
    <x v="5"/>
    <x v="25"/>
    <n v="1"/>
    <n v="638.66"/>
    <n v="638.66"/>
    <n v="1"/>
    <n v="1"/>
    <n v="31"/>
    <n v="0"/>
    <n v="3"/>
    <x v="200"/>
    <x v="0"/>
  </r>
  <r>
    <d v="2017-09-18T00:00:00"/>
    <x v="5"/>
    <x v="4"/>
    <n v="5"/>
    <n v="549.25"/>
    <n v="109.85"/>
    <n v="4"/>
    <n v="5"/>
    <n v="19.5"/>
    <n v="0.25"/>
    <n v="3.2"/>
    <x v="41"/>
    <x v="0"/>
  </r>
  <r>
    <d v="2017-09-18T00:00:00"/>
    <x v="5"/>
    <x v="11"/>
    <n v="1"/>
    <n v="185.56"/>
    <n v="185.56"/>
    <n v="1"/>
    <n v="1"/>
    <n v="14"/>
    <n v="0"/>
    <n v="5"/>
    <x v="138"/>
    <x v="0"/>
  </r>
  <r>
    <d v="2017-09-18T00:00:00"/>
    <x v="5"/>
    <x v="5"/>
    <n v="3"/>
    <n v="635.67999999999995"/>
    <n v="211.89"/>
    <n v="3"/>
    <n v="3"/>
    <n v="13.33"/>
    <n v="0"/>
    <n v="4.33"/>
    <x v="42"/>
    <x v="0"/>
  </r>
  <r>
    <d v="2017-09-18T00:00:00"/>
    <x v="5"/>
    <x v="8"/>
    <n v="2"/>
    <n v="160"/>
    <n v="80"/>
    <n v="2"/>
    <n v="2"/>
    <n v="11.5"/>
    <n v="0"/>
    <n v="3.5"/>
    <x v="20"/>
    <x v="0"/>
  </r>
  <r>
    <d v="2017-09-18T00:00:00"/>
    <x v="5"/>
    <x v="0"/>
    <n v="15"/>
    <n v="1716.83"/>
    <n v="114.46"/>
    <n v="14"/>
    <n v="15"/>
    <n v="6.47"/>
    <n v="0"/>
    <n v="4.4400000000000004"/>
    <x v="21"/>
    <x v="1"/>
  </r>
  <r>
    <d v="2017-09-18T00:00:00"/>
    <x v="5"/>
    <x v="18"/>
    <n v="1"/>
    <n v="136.30000000000001"/>
    <n v="136.30000000000001"/>
    <n v="1"/>
    <n v="1"/>
    <n v="10"/>
    <n v="0"/>
    <n v="5"/>
    <x v="140"/>
    <x v="0"/>
  </r>
  <r>
    <d v="2017-09-18T00:00:00"/>
    <x v="5"/>
    <x v="10"/>
    <n v="1"/>
    <n v="285.45"/>
    <n v="285.45"/>
    <n v="1"/>
    <n v="1"/>
    <n v="23"/>
    <n v="0"/>
    <n v="5"/>
    <x v="69"/>
    <x v="0"/>
  </r>
  <r>
    <d v="2017-09-18T00:00:00"/>
    <x v="5"/>
    <x v="15"/>
    <n v="1"/>
    <n v="125.15"/>
    <n v="125.15"/>
    <n v="1"/>
    <n v="1"/>
    <n v="21"/>
    <n v="0"/>
    <n v="4"/>
    <x v="102"/>
    <x v="0"/>
  </r>
  <r>
    <d v="2017-09-18T00:00:00"/>
    <x v="5"/>
    <x v="1"/>
    <n v="8"/>
    <n v="888.03"/>
    <n v="111"/>
    <n v="8"/>
    <n v="8"/>
    <n v="12.67"/>
    <n v="0"/>
    <n v="4.8899999999999997"/>
    <x v="22"/>
    <x v="0"/>
  </r>
  <r>
    <d v="2017-09-18T00:00:00"/>
    <x v="5"/>
    <x v="6"/>
    <n v="10"/>
    <n v="2136.75"/>
    <n v="213.68"/>
    <n v="8"/>
    <n v="10"/>
    <n v="10"/>
    <n v="0"/>
    <n v="3.5"/>
    <x v="23"/>
    <x v="0"/>
  </r>
  <r>
    <d v="2017-09-18T00:00:00"/>
    <x v="5"/>
    <x v="12"/>
    <n v="3"/>
    <n v="488.99"/>
    <n v="163"/>
    <n v="3"/>
    <n v="3"/>
    <n v="13.33"/>
    <n v="0"/>
    <n v="4.67"/>
    <x v="44"/>
    <x v="0"/>
  </r>
  <r>
    <d v="2017-09-18T00:00:00"/>
    <x v="5"/>
    <x v="2"/>
    <n v="4"/>
    <n v="803.22"/>
    <n v="200.81"/>
    <n v="4"/>
    <n v="4"/>
    <n v="16"/>
    <n v="0.2"/>
    <n v="3.2"/>
    <x v="45"/>
    <x v="0"/>
  </r>
  <r>
    <d v="2017-09-18T00:00:00"/>
    <x v="5"/>
    <x v="13"/>
    <n v="1"/>
    <n v="53.05"/>
    <n v="53.05"/>
    <n v="1"/>
    <n v="1"/>
    <n v="17"/>
    <n v="0"/>
    <n v="2"/>
    <x v="104"/>
    <x v="0"/>
  </r>
  <r>
    <d v="2017-09-18T00:00:00"/>
    <x v="5"/>
    <x v="3"/>
    <n v="21"/>
    <n v="2668.1"/>
    <n v="127.05"/>
    <n v="21"/>
    <n v="21"/>
    <n v="9"/>
    <n v="0"/>
    <n v="4.22"/>
    <x v="24"/>
    <x v="0"/>
  </r>
  <r>
    <d v="2017-09-18T00:00:00"/>
    <x v="19"/>
    <x v="3"/>
    <n v="1"/>
    <n v="367.2"/>
    <n v="367.2"/>
    <n v="1"/>
    <n v="1"/>
    <n v="21"/>
    <n v="0"/>
    <n v="3"/>
    <x v="306"/>
    <x v="0"/>
  </r>
  <r>
    <d v="2017-09-18T00:00:00"/>
    <x v="11"/>
    <x v="11"/>
    <n v="1"/>
    <n v="332.71"/>
    <n v="332.71"/>
    <n v="1"/>
    <n v="1"/>
    <n v="5"/>
    <n v="0"/>
    <n v="5"/>
    <x v="260"/>
    <x v="0"/>
  </r>
  <r>
    <d v="2017-09-18T00:00:00"/>
    <x v="0"/>
    <x v="4"/>
    <n v="1"/>
    <n v="200.7"/>
    <n v="200.7"/>
    <n v="1"/>
    <n v="1"/>
    <n v="9"/>
    <n v="0"/>
    <n v="5"/>
    <x v="25"/>
    <x v="0"/>
  </r>
  <r>
    <d v="2017-09-18T00:00:00"/>
    <x v="0"/>
    <x v="9"/>
    <n v="1"/>
    <n v="63.23"/>
    <n v="63.23"/>
    <n v="1"/>
    <n v="1"/>
    <n v="12"/>
    <n v="0"/>
    <n v="3"/>
    <x v="26"/>
    <x v="0"/>
  </r>
  <r>
    <d v="2017-09-18T00:00:00"/>
    <x v="0"/>
    <x v="5"/>
    <n v="2"/>
    <n v="141.36000000000001"/>
    <n v="70.680000000000007"/>
    <n v="2"/>
    <n v="2"/>
    <n v="10.5"/>
    <n v="0"/>
    <n v="5"/>
    <x v="46"/>
    <x v="0"/>
  </r>
  <r>
    <d v="2017-09-18T00:00:00"/>
    <x v="0"/>
    <x v="17"/>
    <n v="1"/>
    <n v="396.2"/>
    <n v="396.2"/>
    <n v="1"/>
    <n v="1"/>
    <n v="19"/>
    <n v="0"/>
    <n v="5"/>
    <x v="192"/>
    <x v="0"/>
  </r>
  <r>
    <d v="2017-09-18T00:00:00"/>
    <x v="0"/>
    <x v="0"/>
    <n v="9"/>
    <n v="2399.11"/>
    <n v="266.57"/>
    <n v="9"/>
    <n v="9"/>
    <n v="8.9"/>
    <n v="0"/>
    <n v="4.5999999999999996"/>
    <x v="0"/>
    <x v="0"/>
  </r>
  <r>
    <d v="2017-09-18T00:00:00"/>
    <x v="0"/>
    <x v="18"/>
    <n v="1"/>
    <n v="162.75"/>
    <n v="162.75"/>
    <n v="1"/>
    <n v="1"/>
    <n v="7"/>
    <n v="0"/>
    <n v="5"/>
    <x v="141"/>
    <x v="0"/>
  </r>
  <r>
    <d v="2017-09-18T00:00:00"/>
    <x v="0"/>
    <x v="14"/>
    <n v="1"/>
    <n v="250.28"/>
    <n v="250.28"/>
    <n v="1"/>
    <n v="1"/>
    <n v="19"/>
    <n v="0"/>
    <n v="3"/>
    <x v="110"/>
    <x v="0"/>
  </r>
  <r>
    <d v="2017-09-18T00:00:00"/>
    <x v="0"/>
    <x v="1"/>
    <n v="5"/>
    <n v="854.76"/>
    <n v="170.95"/>
    <n v="5"/>
    <n v="5"/>
    <n v="5.33"/>
    <n v="0"/>
    <n v="4"/>
    <x v="1"/>
    <x v="1"/>
  </r>
  <r>
    <d v="2017-09-18T00:00:00"/>
    <x v="0"/>
    <x v="6"/>
    <n v="15"/>
    <n v="2462.1799999999998"/>
    <n v="164.15"/>
    <n v="14"/>
    <n v="15"/>
    <n v="13.71"/>
    <n v="7.1400000000000005E-2"/>
    <n v="4.4000000000000004"/>
    <x v="28"/>
    <x v="0"/>
  </r>
  <r>
    <d v="2017-09-18T00:00:00"/>
    <x v="0"/>
    <x v="12"/>
    <n v="2"/>
    <n v="467.86"/>
    <n v="233.93"/>
    <n v="2"/>
    <n v="2"/>
    <n v="10"/>
    <n v="0"/>
    <n v="2.33"/>
    <x v="49"/>
    <x v="0"/>
  </r>
  <r>
    <d v="2017-09-18T00:00:00"/>
    <x v="0"/>
    <x v="2"/>
    <n v="1"/>
    <n v="207.57"/>
    <n v="207.57"/>
    <n v="1"/>
    <n v="1"/>
    <n v="6"/>
    <n v="0"/>
    <n v="5"/>
    <x v="2"/>
    <x v="0"/>
  </r>
  <r>
    <d v="2017-09-18T00:00:00"/>
    <x v="0"/>
    <x v="13"/>
    <n v="1"/>
    <n v="181.23"/>
    <n v="181.23"/>
    <n v="1"/>
    <n v="1"/>
    <n v="20"/>
    <n v="0"/>
    <n v="4"/>
    <x v="74"/>
    <x v="0"/>
  </r>
  <r>
    <d v="2017-09-18T00:00:00"/>
    <x v="0"/>
    <x v="3"/>
    <n v="19"/>
    <n v="2771.41"/>
    <n v="145.86000000000001"/>
    <n v="16"/>
    <n v="19"/>
    <n v="9.35"/>
    <n v="0"/>
    <n v="4"/>
    <x v="3"/>
    <x v="0"/>
  </r>
  <r>
    <d v="2017-09-18T00:00:00"/>
    <x v="1"/>
    <x v="4"/>
    <n v="2"/>
    <n v="218.84"/>
    <n v="109.42"/>
    <n v="2"/>
    <n v="2"/>
    <n v="18"/>
    <n v="0"/>
    <n v="4.5"/>
    <x v="76"/>
    <x v="0"/>
  </r>
  <r>
    <d v="2017-09-18T00:00:00"/>
    <x v="1"/>
    <x v="11"/>
    <n v="1"/>
    <n v="116.45"/>
    <n v="116.45"/>
    <n v="1"/>
    <n v="1"/>
    <n v="13"/>
    <n v="0"/>
    <n v="5"/>
    <x v="182"/>
    <x v="0"/>
  </r>
  <r>
    <d v="2017-09-18T00:00:00"/>
    <x v="1"/>
    <x v="5"/>
    <n v="1"/>
    <n v="58"/>
    <n v="58"/>
    <n v="1"/>
    <n v="1"/>
    <n v="5"/>
    <n v="0"/>
    <n v="4"/>
    <x v="143"/>
    <x v="0"/>
  </r>
  <r>
    <d v="2017-09-18T00:00:00"/>
    <x v="1"/>
    <x v="8"/>
    <n v="5"/>
    <n v="1622.29"/>
    <n v="324.45999999999998"/>
    <n v="4"/>
    <n v="5"/>
    <n v="10.17"/>
    <n v="0"/>
    <n v="3.86"/>
    <x v="50"/>
    <x v="0"/>
  </r>
  <r>
    <d v="2017-09-18T00:00:00"/>
    <x v="1"/>
    <x v="0"/>
    <n v="5"/>
    <n v="967.68"/>
    <n v="193.54"/>
    <n v="5"/>
    <n v="5"/>
    <n v="10.6"/>
    <n v="0"/>
    <n v="4.8"/>
    <x v="4"/>
    <x v="0"/>
  </r>
  <r>
    <d v="2017-09-18T00:00:00"/>
    <x v="1"/>
    <x v="18"/>
    <n v="1"/>
    <n v="118.26"/>
    <n v="118.26"/>
    <n v="1"/>
    <n v="1"/>
    <n v="9"/>
    <n v="0"/>
    <n v="5"/>
    <x v="246"/>
    <x v="0"/>
  </r>
  <r>
    <d v="2017-09-18T00:00:00"/>
    <x v="1"/>
    <x v="10"/>
    <n v="1"/>
    <n v="317.31"/>
    <n v="317.31"/>
    <n v="1"/>
    <n v="1"/>
    <n v="18"/>
    <n v="0"/>
    <n v="5"/>
    <x v="78"/>
    <x v="0"/>
  </r>
  <r>
    <d v="2017-09-18T00:00:00"/>
    <x v="1"/>
    <x v="1"/>
    <n v="2"/>
    <n v="230.04"/>
    <n v="115.02"/>
    <n v="2"/>
    <n v="2"/>
    <n v="11"/>
    <n v="0"/>
    <n v="2"/>
    <x v="79"/>
    <x v="0"/>
  </r>
  <r>
    <d v="2017-09-18T00:00:00"/>
    <x v="1"/>
    <x v="6"/>
    <n v="6"/>
    <n v="1593.33"/>
    <n v="265.56"/>
    <n v="6"/>
    <n v="6"/>
    <n v="8.7100000000000009"/>
    <n v="0.28570000000000001"/>
    <n v="3.71"/>
    <x v="51"/>
    <x v="1"/>
  </r>
  <r>
    <d v="2017-09-18T00:00:00"/>
    <x v="1"/>
    <x v="12"/>
    <n v="4"/>
    <n v="859.89"/>
    <n v="214.97"/>
    <n v="4"/>
    <n v="4"/>
    <n v="18.5"/>
    <n v="0.25"/>
    <n v="3.25"/>
    <x v="52"/>
    <x v="0"/>
  </r>
  <r>
    <d v="2017-09-18T00:00:00"/>
    <x v="1"/>
    <x v="2"/>
    <n v="2"/>
    <n v="901.7"/>
    <n v="450.85"/>
    <n v="2"/>
    <n v="2"/>
    <n v="16"/>
    <n v="0"/>
    <n v="3"/>
    <x v="81"/>
    <x v="0"/>
  </r>
  <r>
    <d v="2017-09-18T00:00:00"/>
    <x v="1"/>
    <x v="3"/>
    <n v="11"/>
    <n v="1783.31"/>
    <n v="162.12"/>
    <n v="11"/>
    <n v="11"/>
    <n v="10.83"/>
    <n v="0"/>
    <n v="5"/>
    <x v="53"/>
    <x v="0"/>
  </r>
  <r>
    <d v="2017-09-18T00:00:00"/>
    <x v="16"/>
    <x v="6"/>
    <n v="1"/>
    <n v="280.27"/>
    <n v="280.27"/>
    <n v="1"/>
    <n v="1"/>
    <n v="32"/>
    <n v="0"/>
    <n v="1"/>
    <x v="228"/>
    <x v="0"/>
  </r>
  <r>
    <d v="2017-09-18T00:00:00"/>
    <x v="6"/>
    <x v="8"/>
    <n v="1"/>
    <n v="1196.78"/>
    <n v="1196.78"/>
    <n v="1"/>
    <n v="1"/>
    <n v="21"/>
    <n v="0"/>
    <n v="2"/>
    <x v="165"/>
    <x v="0"/>
  </r>
  <r>
    <d v="2017-09-18T00:00:00"/>
    <x v="6"/>
    <x v="0"/>
    <n v="3"/>
    <n v="649.74"/>
    <n v="216.58"/>
    <n v="3"/>
    <n v="3"/>
    <n v="19.329999999999998"/>
    <n v="0.33329999999999999"/>
    <n v="3"/>
    <x v="84"/>
    <x v="0"/>
  </r>
  <r>
    <d v="2017-09-18T00:00:00"/>
    <x v="6"/>
    <x v="18"/>
    <n v="2"/>
    <n v="218.91"/>
    <n v="109.46"/>
    <n v="2"/>
    <n v="2"/>
    <n v="9.5"/>
    <n v="0"/>
    <n v="4.5"/>
    <x v="206"/>
    <x v="0"/>
  </r>
  <r>
    <d v="2017-09-18T00:00:00"/>
    <x v="6"/>
    <x v="19"/>
    <n v="1"/>
    <n v="59.14"/>
    <n v="59.14"/>
    <n v="1"/>
    <n v="1"/>
    <n v="8"/>
    <n v="0"/>
    <n v="4"/>
    <x v="85"/>
    <x v="0"/>
  </r>
  <r>
    <d v="2017-09-18T00:00:00"/>
    <x v="6"/>
    <x v="15"/>
    <n v="2"/>
    <n v="355.14"/>
    <n v="177.57"/>
    <n v="2"/>
    <n v="2"/>
    <n v="20"/>
    <n v="0"/>
    <n v="2.5"/>
    <x v="166"/>
    <x v="0"/>
  </r>
  <r>
    <d v="2017-09-18T00:00:00"/>
    <x v="6"/>
    <x v="12"/>
    <n v="4"/>
    <n v="615.29"/>
    <n v="153.82"/>
    <n v="4"/>
    <n v="4"/>
    <n v="4.25"/>
    <n v="0"/>
    <n v="4.75"/>
    <x v="118"/>
    <x v="1"/>
  </r>
  <r>
    <d v="2017-09-18T00:00:00"/>
    <x v="6"/>
    <x v="3"/>
    <n v="6"/>
    <n v="836.39"/>
    <n v="139.4"/>
    <n v="6"/>
    <n v="6"/>
    <n v="8.17"/>
    <n v="0"/>
    <n v="4.83"/>
    <x v="54"/>
    <x v="0"/>
  </r>
  <r>
    <d v="2017-09-18T00:00:00"/>
    <x v="7"/>
    <x v="9"/>
    <n v="3"/>
    <n v="362.67"/>
    <n v="120.89"/>
    <n v="3"/>
    <n v="3"/>
    <n v="16.329999999999998"/>
    <n v="0"/>
    <n v="4.67"/>
    <x v="146"/>
    <x v="0"/>
  </r>
  <r>
    <d v="2017-09-18T00:00:00"/>
    <x v="7"/>
    <x v="5"/>
    <n v="3"/>
    <n v="328.9"/>
    <n v="109.63"/>
    <n v="3"/>
    <n v="3"/>
    <n v="13.67"/>
    <n v="0"/>
    <n v="4"/>
    <x v="158"/>
    <x v="0"/>
  </r>
  <r>
    <d v="2017-09-18T00:00:00"/>
    <x v="7"/>
    <x v="0"/>
    <n v="3"/>
    <n v="505.22"/>
    <n v="168.41"/>
    <n v="3"/>
    <n v="3"/>
    <n v="13.33"/>
    <n v="0"/>
    <n v="4.67"/>
    <x v="31"/>
    <x v="0"/>
  </r>
  <r>
    <d v="2017-09-18T00:00:00"/>
    <x v="7"/>
    <x v="1"/>
    <n v="4"/>
    <n v="538.29"/>
    <n v="134.57"/>
    <n v="4"/>
    <n v="4"/>
    <n v="12.2"/>
    <n v="0"/>
    <n v="4.4000000000000004"/>
    <x v="120"/>
    <x v="0"/>
  </r>
  <r>
    <d v="2017-09-18T00:00:00"/>
    <x v="7"/>
    <x v="6"/>
    <n v="5"/>
    <n v="547.76"/>
    <n v="109.55"/>
    <n v="5"/>
    <n v="5"/>
    <n v="16.329999999999998"/>
    <n v="0"/>
    <n v="4.33"/>
    <x v="56"/>
    <x v="0"/>
  </r>
  <r>
    <d v="2017-09-18T00:00:00"/>
    <x v="7"/>
    <x v="12"/>
    <n v="5"/>
    <n v="731.03"/>
    <n v="146.21"/>
    <n v="5"/>
    <n v="5"/>
    <n v="12.4"/>
    <n v="0"/>
    <n v="4.2"/>
    <x v="121"/>
    <x v="0"/>
  </r>
  <r>
    <d v="2017-09-18T00:00:00"/>
    <x v="7"/>
    <x v="2"/>
    <n v="4"/>
    <n v="846.65"/>
    <n v="211.66"/>
    <n v="4"/>
    <n v="4"/>
    <n v="7.5"/>
    <n v="0"/>
    <n v="4"/>
    <x v="32"/>
    <x v="1"/>
  </r>
  <r>
    <d v="2017-09-18T00:00:00"/>
    <x v="7"/>
    <x v="3"/>
    <n v="17"/>
    <n v="2313.96"/>
    <n v="136.12"/>
    <n v="17"/>
    <n v="16"/>
    <n v="14.37"/>
    <n v="0.15790000000000001"/>
    <n v="3.67"/>
    <x v="33"/>
    <x v="0"/>
  </r>
  <r>
    <d v="2017-09-18T00:00:00"/>
    <x v="7"/>
    <x v="21"/>
    <n v="1"/>
    <n v="110.62"/>
    <n v="110.62"/>
    <n v="1"/>
    <n v="1"/>
    <n v="22"/>
    <n v="0"/>
    <n v="4"/>
    <x v="175"/>
    <x v="0"/>
  </r>
  <r>
    <d v="2017-09-18T00:00:00"/>
    <x v="2"/>
    <x v="16"/>
    <n v="2"/>
    <n v="427.91"/>
    <n v="213.96"/>
    <n v="2"/>
    <n v="2"/>
    <n v="20.5"/>
    <n v="0"/>
    <n v="4.5"/>
    <x v="57"/>
    <x v="0"/>
  </r>
  <r>
    <d v="2017-09-18T00:00:00"/>
    <x v="2"/>
    <x v="23"/>
    <n v="4"/>
    <n v="584.94000000000005"/>
    <n v="146.24"/>
    <n v="4"/>
    <n v="4"/>
    <n v="24.25"/>
    <n v="0.25"/>
    <n v="4"/>
    <x v="92"/>
    <x v="0"/>
  </r>
  <r>
    <d v="2017-09-18T00:00:00"/>
    <x v="2"/>
    <x v="25"/>
    <n v="2"/>
    <n v="268.76"/>
    <n v="134.38"/>
    <n v="2"/>
    <n v="2"/>
    <n v="19.5"/>
    <n v="0"/>
    <n v="4.5"/>
    <x v="123"/>
    <x v="0"/>
  </r>
  <r>
    <d v="2017-09-18T00:00:00"/>
    <x v="2"/>
    <x v="4"/>
    <n v="24"/>
    <n v="3387.95"/>
    <n v="141.16"/>
    <n v="24"/>
    <n v="24"/>
    <n v="21.08"/>
    <n v="3.85E-2"/>
    <n v="3.69"/>
    <x v="5"/>
    <x v="0"/>
  </r>
  <r>
    <d v="2017-09-18T00:00:00"/>
    <x v="2"/>
    <x v="11"/>
    <n v="10"/>
    <n v="1769.9"/>
    <n v="176.99"/>
    <n v="10"/>
    <n v="10"/>
    <n v="14.09"/>
    <n v="0"/>
    <n v="4.45"/>
    <x v="34"/>
    <x v="0"/>
  </r>
  <r>
    <d v="2017-09-18T00:00:00"/>
    <x v="2"/>
    <x v="9"/>
    <n v="8"/>
    <n v="871.57"/>
    <n v="108.95"/>
    <n v="8"/>
    <n v="8"/>
    <n v="13.33"/>
    <n v="0.1111"/>
    <n v="3.67"/>
    <x v="35"/>
    <x v="0"/>
  </r>
  <r>
    <d v="2017-09-18T00:00:00"/>
    <x v="2"/>
    <x v="5"/>
    <n v="9"/>
    <n v="2383.37"/>
    <n v="264.82"/>
    <n v="9"/>
    <n v="9"/>
    <n v="11.83"/>
    <n v="8.3299999999999999E-2"/>
    <n v="4.25"/>
    <x v="6"/>
    <x v="0"/>
  </r>
  <r>
    <d v="2017-09-18T00:00:00"/>
    <x v="2"/>
    <x v="8"/>
    <n v="12"/>
    <n v="2060.4499999999998"/>
    <n v="171.7"/>
    <n v="10"/>
    <n v="12"/>
    <n v="18.7"/>
    <n v="0.1"/>
    <n v="3.5"/>
    <x v="58"/>
    <x v="0"/>
  </r>
  <r>
    <d v="2017-09-18T00:00:00"/>
    <x v="2"/>
    <x v="17"/>
    <n v="5"/>
    <n v="637.44000000000005"/>
    <n v="127.49"/>
    <n v="5"/>
    <n v="5"/>
    <n v="20.399999999999999"/>
    <n v="0"/>
    <n v="4"/>
    <x v="59"/>
    <x v="0"/>
  </r>
  <r>
    <d v="2017-09-18T00:00:00"/>
    <x v="2"/>
    <x v="0"/>
    <n v="64"/>
    <n v="8403.09"/>
    <n v="131.30000000000001"/>
    <n v="64"/>
    <n v="64"/>
    <n v="10.84"/>
    <n v="0"/>
    <n v="4.2"/>
    <x v="7"/>
    <x v="0"/>
  </r>
  <r>
    <d v="2017-09-18T00:00:00"/>
    <x v="2"/>
    <x v="18"/>
    <n v="4"/>
    <n v="680.07"/>
    <n v="170.02"/>
    <n v="4"/>
    <n v="4"/>
    <n v="16.399999999999999"/>
    <n v="0"/>
    <n v="3.8"/>
    <x v="60"/>
    <x v="0"/>
  </r>
  <r>
    <d v="2017-09-18T00:00:00"/>
    <x v="2"/>
    <x v="19"/>
    <n v="6"/>
    <n v="1236.74"/>
    <n v="206.12"/>
    <n v="6"/>
    <n v="6"/>
    <n v="21"/>
    <n v="0"/>
    <n v="3.18"/>
    <x v="61"/>
    <x v="0"/>
  </r>
  <r>
    <d v="2017-09-18T00:00:00"/>
    <x v="2"/>
    <x v="10"/>
    <n v="10"/>
    <n v="1218.5"/>
    <n v="121.85"/>
    <n v="10"/>
    <n v="10"/>
    <n v="23.2"/>
    <n v="0.1"/>
    <n v="4.3"/>
    <x v="36"/>
    <x v="0"/>
  </r>
  <r>
    <d v="2017-09-18T00:00:00"/>
    <x v="2"/>
    <x v="14"/>
    <n v="5"/>
    <n v="1186.03"/>
    <n v="237.21"/>
    <n v="4"/>
    <n v="5"/>
    <n v="23.2"/>
    <n v="0"/>
    <n v="4.17"/>
    <x v="124"/>
    <x v="0"/>
  </r>
  <r>
    <d v="2017-09-18T00:00:00"/>
    <x v="2"/>
    <x v="15"/>
    <n v="8"/>
    <n v="1747.55"/>
    <n v="218.44"/>
    <n v="8"/>
    <n v="8"/>
    <n v="16.170000000000002"/>
    <n v="8.3299999999999999E-2"/>
    <n v="4.67"/>
    <x v="62"/>
    <x v="0"/>
  </r>
  <r>
    <d v="2017-09-18T00:00:00"/>
    <x v="2"/>
    <x v="20"/>
    <n v="4"/>
    <n v="411.25"/>
    <n v="102.81"/>
    <n v="4"/>
    <n v="4"/>
    <n v="15.5"/>
    <n v="0"/>
    <n v="4.75"/>
    <x v="63"/>
    <x v="0"/>
  </r>
  <r>
    <d v="2017-09-18T00:00:00"/>
    <x v="2"/>
    <x v="1"/>
    <n v="30"/>
    <n v="3088.65"/>
    <n v="102.96"/>
    <n v="29"/>
    <n v="30"/>
    <n v="11.5"/>
    <n v="0"/>
    <n v="4.42"/>
    <x v="8"/>
    <x v="0"/>
  </r>
  <r>
    <d v="2017-09-18T00:00:00"/>
    <x v="2"/>
    <x v="6"/>
    <n v="107"/>
    <n v="15610.14"/>
    <n v="145.88999999999999"/>
    <n v="104"/>
    <n v="106"/>
    <n v="14.44"/>
    <n v="0.1016"/>
    <n v="3.89"/>
    <x v="9"/>
    <x v="0"/>
  </r>
  <r>
    <d v="2017-09-18T00:00:00"/>
    <x v="2"/>
    <x v="7"/>
    <n v="5"/>
    <n v="1448.4"/>
    <n v="289.68"/>
    <n v="5"/>
    <n v="5"/>
    <n v="18"/>
    <n v="0"/>
    <n v="4.2"/>
    <x v="10"/>
    <x v="0"/>
  </r>
  <r>
    <d v="2017-09-18T00:00:00"/>
    <x v="2"/>
    <x v="22"/>
    <n v="6"/>
    <n v="1392.6"/>
    <n v="232.1"/>
    <n v="6"/>
    <n v="6"/>
    <n v="17.63"/>
    <n v="0"/>
    <n v="3.5"/>
    <x v="93"/>
    <x v="0"/>
  </r>
  <r>
    <d v="2017-09-18T00:00:00"/>
    <x v="2"/>
    <x v="12"/>
    <n v="37"/>
    <n v="4327.38"/>
    <n v="116.96"/>
    <n v="35"/>
    <n v="37"/>
    <n v="16.12"/>
    <n v="2.3300000000000001E-2"/>
    <n v="4.3099999999999996"/>
    <x v="37"/>
    <x v="0"/>
  </r>
  <r>
    <d v="2017-09-18T00:00:00"/>
    <x v="2"/>
    <x v="2"/>
    <n v="25"/>
    <n v="3518"/>
    <n v="140.72"/>
    <n v="24"/>
    <n v="25"/>
    <n v="16.97"/>
    <n v="0.1724"/>
    <n v="4"/>
    <x v="38"/>
    <x v="0"/>
  </r>
  <r>
    <d v="2017-09-18T00:00:00"/>
    <x v="2"/>
    <x v="13"/>
    <n v="4"/>
    <n v="552.24"/>
    <n v="138.06"/>
    <n v="4"/>
    <n v="4"/>
    <n v="30.25"/>
    <n v="0.25"/>
    <n v="3.5"/>
    <x v="39"/>
    <x v="0"/>
  </r>
  <r>
    <d v="2017-09-18T00:00:00"/>
    <x v="2"/>
    <x v="3"/>
    <n v="313"/>
    <n v="42135.67"/>
    <n v="134.62"/>
    <n v="308"/>
    <n v="308"/>
    <n v="7.53"/>
    <n v="3.0599999999999999E-2"/>
    <n v="4.3099999999999996"/>
    <x v="11"/>
    <x v="1"/>
  </r>
  <r>
    <d v="2017-09-18T00:00:00"/>
    <x v="2"/>
    <x v="21"/>
    <n v="2"/>
    <n v="417.23"/>
    <n v="208.62"/>
    <n v="2"/>
    <n v="2"/>
    <n v="11"/>
    <n v="0"/>
    <n v="5"/>
    <x v="160"/>
    <x v="0"/>
  </r>
  <r>
    <d v="2017-09-25T00:00:00"/>
    <x v="3"/>
    <x v="4"/>
    <n v="1"/>
    <n v="293.75"/>
    <n v="293.75"/>
    <n v="1"/>
    <n v="1"/>
    <n v="12"/>
    <n v="0"/>
    <n v="3"/>
    <x v="96"/>
    <x v="1"/>
  </r>
  <r>
    <d v="2017-09-25T00:00:00"/>
    <x v="3"/>
    <x v="9"/>
    <n v="1"/>
    <n v="1635.64"/>
    <n v="1635.64"/>
    <n v="1"/>
    <n v="1"/>
    <n v="12"/>
    <n v="0"/>
    <n v="5"/>
    <x v="97"/>
    <x v="0"/>
  </r>
  <r>
    <d v="2017-09-25T00:00:00"/>
    <x v="3"/>
    <x v="0"/>
    <n v="1"/>
    <n v="232.43"/>
    <n v="232.43"/>
    <n v="1"/>
    <n v="1"/>
    <n v="11"/>
    <n v="0"/>
    <n v="5"/>
    <x v="127"/>
    <x v="0"/>
  </r>
  <r>
    <d v="2017-09-25T00:00:00"/>
    <x v="3"/>
    <x v="1"/>
    <n v="1"/>
    <n v="1653.6"/>
    <n v="1653.6"/>
    <n v="1"/>
    <n v="1"/>
    <n v="22"/>
    <n v="0"/>
    <n v="4"/>
    <x v="129"/>
    <x v="0"/>
  </r>
  <r>
    <d v="2017-09-25T00:00:00"/>
    <x v="3"/>
    <x v="6"/>
    <n v="1"/>
    <n v="319.37"/>
    <n v="319.37"/>
    <n v="1"/>
    <n v="1"/>
    <n v="10"/>
    <n v="0"/>
    <n v="5"/>
    <x v="64"/>
    <x v="0"/>
  </r>
  <r>
    <d v="2017-09-25T00:00:00"/>
    <x v="3"/>
    <x v="2"/>
    <n v="2"/>
    <n v="1889.81"/>
    <n v="944.91"/>
    <n v="2"/>
    <n v="2"/>
    <n v="13"/>
    <n v="0"/>
    <n v="5"/>
    <x v="13"/>
    <x v="0"/>
  </r>
  <r>
    <d v="2017-09-25T00:00:00"/>
    <x v="3"/>
    <x v="13"/>
    <n v="1"/>
    <n v="229.65"/>
    <n v="229.65"/>
    <n v="1"/>
    <n v="1"/>
    <n v="15"/>
    <n v="0"/>
    <n v="5"/>
    <x v="294"/>
    <x v="0"/>
  </r>
  <r>
    <d v="2017-09-25T00:00:00"/>
    <x v="3"/>
    <x v="3"/>
    <n v="3"/>
    <n v="3367.36"/>
    <n v="1122.45"/>
    <n v="3"/>
    <n v="3"/>
    <n v="11.67"/>
    <n v="0"/>
    <n v="4.67"/>
    <x v="14"/>
    <x v="0"/>
  </r>
  <r>
    <d v="2017-09-25T00:00:00"/>
    <x v="9"/>
    <x v="15"/>
    <n v="1"/>
    <n v="171.79"/>
    <n v="171.79"/>
    <n v="1"/>
    <n v="1"/>
    <n v="13"/>
    <n v="0"/>
    <n v="5"/>
    <x v="161"/>
    <x v="0"/>
  </r>
  <r>
    <d v="2017-09-25T00:00:00"/>
    <x v="9"/>
    <x v="3"/>
    <n v="1"/>
    <n v="167.34"/>
    <n v="167.34"/>
    <n v="1"/>
    <n v="1"/>
    <n v="24"/>
    <n v="0"/>
    <n v="4"/>
    <x v="65"/>
    <x v="0"/>
  </r>
  <r>
    <d v="2017-09-25T00:00:00"/>
    <x v="4"/>
    <x v="4"/>
    <n v="2"/>
    <n v="299.16000000000003"/>
    <n v="149.58000000000001"/>
    <n v="2"/>
    <n v="2"/>
    <n v="11.5"/>
    <n v="0"/>
    <n v="4.5"/>
    <x v="186"/>
    <x v="0"/>
  </r>
  <r>
    <d v="2017-09-25T00:00:00"/>
    <x v="4"/>
    <x v="11"/>
    <n v="1"/>
    <n v="177.2"/>
    <n v="177.2"/>
    <n v="1"/>
    <n v="1"/>
    <n v="17"/>
    <n v="0"/>
    <n v="5"/>
    <x v="268"/>
    <x v="0"/>
  </r>
  <r>
    <d v="2017-09-25T00:00:00"/>
    <x v="4"/>
    <x v="0"/>
    <n v="4"/>
    <n v="540.94000000000005"/>
    <n v="135.24"/>
    <n v="4"/>
    <n v="4"/>
    <n v="6.5"/>
    <n v="0"/>
    <n v="4.75"/>
    <x v="15"/>
    <x v="0"/>
  </r>
  <r>
    <d v="2017-09-25T00:00:00"/>
    <x v="4"/>
    <x v="19"/>
    <n v="2"/>
    <n v="613.84"/>
    <n v="306.92"/>
    <n v="2"/>
    <n v="2"/>
    <n v="16.5"/>
    <n v="0"/>
    <n v="4.5"/>
    <x v="220"/>
    <x v="0"/>
  </r>
  <r>
    <d v="2017-09-25T00:00:00"/>
    <x v="4"/>
    <x v="6"/>
    <n v="2"/>
    <n v="139.49"/>
    <n v="69.75"/>
    <n v="2"/>
    <n v="2"/>
    <n v="7.5"/>
    <n v="0"/>
    <n v="5"/>
    <x v="17"/>
    <x v="0"/>
  </r>
  <r>
    <d v="2017-09-25T00:00:00"/>
    <x v="4"/>
    <x v="2"/>
    <n v="1"/>
    <n v="51.52"/>
    <n v="51.52"/>
    <n v="1"/>
    <n v="1"/>
    <n v="22"/>
    <n v="0"/>
    <n v="5"/>
    <x v="222"/>
    <x v="0"/>
  </r>
  <r>
    <d v="2017-09-25T00:00:00"/>
    <x v="4"/>
    <x v="3"/>
    <n v="3"/>
    <n v="306.81"/>
    <n v="102.27"/>
    <n v="3"/>
    <n v="3"/>
    <n v="13.33"/>
    <n v="0"/>
    <n v="3.33"/>
    <x v="18"/>
    <x v="0"/>
  </r>
  <r>
    <d v="2017-09-25T00:00:00"/>
    <x v="8"/>
    <x v="1"/>
    <n v="2"/>
    <n v="264.16000000000003"/>
    <n v="132.08000000000001"/>
    <n v="2"/>
    <n v="2"/>
    <n v="11"/>
    <n v="0"/>
    <n v="5"/>
    <x v="218"/>
    <x v="0"/>
  </r>
  <r>
    <d v="2017-09-25T00:00:00"/>
    <x v="13"/>
    <x v="8"/>
    <n v="1"/>
    <n v="172.96"/>
    <n v="172.96"/>
    <n v="1"/>
    <n v="1"/>
    <n v="4"/>
    <n v="0"/>
    <n v="5"/>
    <x v="242"/>
    <x v="1"/>
  </r>
  <r>
    <d v="2017-09-25T00:00:00"/>
    <x v="13"/>
    <x v="0"/>
    <n v="1"/>
    <n v="135.05000000000001"/>
    <n v="135.05000000000001"/>
    <n v="1"/>
    <n v="1"/>
    <n v="8"/>
    <n v="0"/>
    <n v="5"/>
    <x v="198"/>
    <x v="0"/>
  </r>
  <r>
    <d v="2017-09-25T00:00:00"/>
    <x v="13"/>
    <x v="14"/>
    <n v="1"/>
    <n v="137.66999999999999"/>
    <n v="137.66999999999999"/>
    <n v="1"/>
    <n v="1"/>
    <n v="38"/>
    <n v="1"/>
    <n v="4"/>
    <x v="302"/>
    <x v="0"/>
  </r>
  <r>
    <d v="2017-09-25T00:00:00"/>
    <x v="5"/>
    <x v="4"/>
    <n v="4"/>
    <n v="448.43"/>
    <n v="112.11"/>
    <n v="4"/>
    <n v="4"/>
    <n v="15.6"/>
    <n v="0"/>
    <n v="4.8"/>
    <x v="41"/>
    <x v="0"/>
  </r>
  <r>
    <d v="2017-09-25T00:00:00"/>
    <x v="5"/>
    <x v="9"/>
    <n v="2"/>
    <n v="241.27"/>
    <n v="120.64"/>
    <n v="2"/>
    <n v="2"/>
    <n v="12"/>
    <n v="0"/>
    <n v="5"/>
    <x v="19"/>
    <x v="0"/>
  </r>
  <r>
    <d v="2017-09-25T00:00:00"/>
    <x v="5"/>
    <x v="5"/>
    <n v="1"/>
    <n v="48.69"/>
    <n v="48.69"/>
    <n v="1"/>
    <n v="1"/>
    <n v="7"/>
    <n v="0"/>
    <n v="5"/>
    <x v="42"/>
    <x v="0"/>
  </r>
  <r>
    <d v="2017-09-25T00:00:00"/>
    <x v="5"/>
    <x v="8"/>
    <n v="1"/>
    <n v="57.91"/>
    <n v="57.91"/>
    <n v="1"/>
    <n v="1"/>
    <n v="7"/>
    <n v="0"/>
    <n v="5"/>
    <x v="20"/>
    <x v="0"/>
  </r>
  <r>
    <d v="2017-09-25T00:00:00"/>
    <x v="5"/>
    <x v="0"/>
    <n v="19"/>
    <n v="2167.04"/>
    <n v="114.05"/>
    <n v="18"/>
    <n v="19"/>
    <n v="6.78"/>
    <n v="0"/>
    <n v="4.21"/>
    <x v="21"/>
    <x v="1"/>
  </r>
  <r>
    <d v="2017-09-25T00:00:00"/>
    <x v="5"/>
    <x v="19"/>
    <n v="2"/>
    <n v="939.74"/>
    <n v="469.87"/>
    <n v="2"/>
    <n v="2"/>
    <n v="18"/>
    <n v="0"/>
    <n v="4"/>
    <x v="68"/>
    <x v="0"/>
  </r>
  <r>
    <d v="2017-09-25T00:00:00"/>
    <x v="5"/>
    <x v="1"/>
    <n v="4"/>
    <n v="317.54000000000002"/>
    <n v="79.39"/>
    <n v="4"/>
    <n v="4"/>
    <n v="13.6"/>
    <n v="0"/>
    <n v="3.2"/>
    <x v="22"/>
    <x v="0"/>
  </r>
  <r>
    <d v="2017-09-25T00:00:00"/>
    <x v="5"/>
    <x v="6"/>
    <n v="12"/>
    <n v="1451.15"/>
    <n v="120.93"/>
    <n v="12"/>
    <n v="12"/>
    <n v="9.4600000000000009"/>
    <n v="0"/>
    <n v="4.1500000000000004"/>
    <x v="23"/>
    <x v="0"/>
  </r>
  <r>
    <d v="2017-09-25T00:00:00"/>
    <x v="5"/>
    <x v="7"/>
    <n v="1"/>
    <n v="65.28"/>
    <n v="65.28"/>
    <n v="1"/>
    <n v="1"/>
    <n v="11"/>
    <n v="0"/>
    <n v="5"/>
    <x v="151"/>
    <x v="0"/>
  </r>
  <r>
    <d v="2017-09-25T00:00:00"/>
    <x v="5"/>
    <x v="12"/>
    <n v="4"/>
    <n v="707.84"/>
    <n v="176.96"/>
    <n v="4"/>
    <n v="4"/>
    <n v="12.25"/>
    <n v="0"/>
    <n v="4"/>
    <x v="44"/>
    <x v="0"/>
  </r>
  <r>
    <d v="2017-09-25T00:00:00"/>
    <x v="5"/>
    <x v="2"/>
    <n v="4"/>
    <n v="434.31"/>
    <n v="108.58"/>
    <n v="4"/>
    <n v="4"/>
    <n v="13.4"/>
    <n v="0"/>
    <n v="4.8"/>
    <x v="45"/>
    <x v="0"/>
  </r>
  <r>
    <d v="2017-09-25T00:00:00"/>
    <x v="5"/>
    <x v="3"/>
    <n v="31"/>
    <n v="4199.2700000000004"/>
    <n v="135.46"/>
    <n v="30"/>
    <n v="31"/>
    <n v="10.41"/>
    <n v="2.9399999999999999E-2"/>
    <n v="4.6900000000000004"/>
    <x v="24"/>
    <x v="0"/>
  </r>
  <r>
    <d v="2017-09-25T00:00:00"/>
    <x v="18"/>
    <x v="17"/>
    <n v="1"/>
    <n v="181.55"/>
    <n v="181.55"/>
    <n v="1"/>
    <n v="1"/>
    <n v="16"/>
    <n v="0"/>
    <n v="4"/>
    <x v="307"/>
    <x v="0"/>
  </r>
  <r>
    <d v="2017-09-25T00:00:00"/>
    <x v="18"/>
    <x v="3"/>
    <n v="1"/>
    <n v="181.55"/>
    <n v="181.55"/>
    <n v="1"/>
    <n v="1"/>
    <n v="16"/>
    <n v="0"/>
    <n v="5"/>
    <x v="308"/>
    <x v="0"/>
  </r>
  <r>
    <d v="2017-09-25T00:00:00"/>
    <x v="0"/>
    <x v="9"/>
    <n v="1"/>
    <n v="463.93"/>
    <n v="463.93"/>
    <n v="1"/>
    <n v="1"/>
    <n v="14"/>
    <n v="0"/>
    <n v="5"/>
    <x v="26"/>
    <x v="0"/>
  </r>
  <r>
    <d v="2017-09-25T00:00:00"/>
    <x v="0"/>
    <x v="5"/>
    <n v="2"/>
    <n v="399.19"/>
    <n v="199.6"/>
    <n v="2"/>
    <n v="2"/>
    <n v="14.5"/>
    <n v="0"/>
    <n v="5"/>
    <x v="46"/>
    <x v="0"/>
  </r>
  <r>
    <d v="2017-09-25T00:00:00"/>
    <x v="0"/>
    <x v="8"/>
    <n v="1"/>
    <n v="544.9"/>
    <n v="544.9"/>
    <n v="1"/>
    <n v="1"/>
    <n v="14"/>
    <n v="0"/>
    <n v="3"/>
    <x v="47"/>
    <x v="0"/>
  </r>
  <r>
    <d v="2017-09-25T00:00:00"/>
    <x v="0"/>
    <x v="0"/>
    <n v="5"/>
    <n v="2589.4"/>
    <n v="517.88"/>
    <n v="5"/>
    <n v="5"/>
    <n v="12.89"/>
    <n v="0"/>
    <n v="4.78"/>
    <x v="0"/>
    <x v="0"/>
  </r>
  <r>
    <d v="2017-09-25T00:00:00"/>
    <x v="0"/>
    <x v="10"/>
    <n v="1"/>
    <n v="135.69999999999999"/>
    <n v="135.69999999999999"/>
    <n v="1"/>
    <n v="1"/>
    <n v="23"/>
    <n v="0"/>
    <n v="5"/>
    <x v="27"/>
    <x v="0"/>
  </r>
  <r>
    <d v="2017-09-25T00:00:00"/>
    <x v="0"/>
    <x v="1"/>
    <n v="7"/>
    <n v="579.23"/>
    <n v="82.75"/>
    <n v="6"/>
    <n v="7"/>
    <n v="6"/>
    <n v="0"/>
    <n v="4.29"/>
    <x v="1"/>
    <x v="1"/>
  </r>
  <r>
    <d v="2017-09-25T00:00:00"/>
    <x v="0"/>
    <x v="6"/>
    <n v="4"/>
    <n v="576.37"/>
    <n v="144.09"/>
    <n v="4"/>
    <n v="4"/>
    <n v="14.6"/>
    <n v="0"/>
    <n v="4.4000000000000004"/>
    <x v="28"/>
    <x v="0"/>
  </r>
  <r>
    <d v="2017-09-25T00:00:00"/>
    <x v="0"/>
    <x v="22"/>
    <n v="1"/>
    <n v="338.74"/>
    <n v="338.74"/>
    <n v="1"/>
    <n v="1"/>
    <n v="25"/>
    <n v="0"/>
    <n v="5"/>
    <x v="194"/>
    <x v="0"/>
  </r>
  <r>
    <d v="2017-09-25T00:00:00"/>
    <x v="0"/>
    <x v="12"/>
    <n v="6"/>
    <n v="967.57"/>
    <n v="161.26"/>
    <n v="6"/>
    <n v="6"/>
    <n v="9.7100000000000009"/>
    <n v="0"/>
    <n v="4.8600000000000003"/>
    <x v="49"/>
    <x v="0"/>
  </r>
  <r>
    <d v="2017-09-25T00:00:00"/>
    <x v="0"/>
    <x v="2"/>
    <n v="5"/>
    <n v="1374.57"/>
    <n v="274.91000000000003"/>
    <n v="5"/>
    <n v="5"/>
    <n v="8.2899999999999991"/>
    <n v="0"/>
    <n v="4.8600000000000003"/>
    <x v="2"/>
    <x v="0"/>
  </r>
  <r>
    <d v="2017-09-25T00:00:00"/>
    <x v="0"/>
    <x v="13"/>
    <n v="2"/>
    <n v="166.86"/>
    <n v="83.43"/>
    <n v="2"/>
    <n v="2"/>
    <n v="13.5"/>
    <n v="0"/>
    <n v="4"/>
    <x v="74"/>
    <x v="0"/>
  </r>
  <r>
    <d v="2017-09-25T00:00:00"/>
    <x v="0"/>
    <x v="3"/>
    <n v="33"/>
    <n v="4840.78"/>
    <n v="146.69"/>
    <n v="30"/>
    <n v="33"/>
    <n v="10.06"/>
    <n v="2.9399999999999999E-2"/>
    <n v="4.22"/>
    <x v="3"/>
    <x v="0"/>
  </r>
  <r>
    <d v="2017-09-25T00:00:00"/>
    <x v="0"/>
    <x v="21"/>
    <n v="1"/>
    <n v="167.45"/>
    <n v="167.45"/>
    <n v="1"/>
    <n v="1"/>
    <n v="20"/>
    <n v="0"/>
    <n v="4"/>
    <x v="75"/>
    <x v="0"/>
  </r>
  <r>
    <d v="2017-09-25T00:00:00"/>
    <x v="1"/>
    <x v="25"/>
    <n v="1"/>
    <n v="95.51"/>
    <n v="95.51"/>
    <n v="1"/>
    <n v="0"/>
    <n v="36"/>
    <n v="0"/>
    <m/>
    <x v="238"/>
    <x v="0"/>
  </r>
  <r>
    <d v="2017-09-25T00:00:00"/>
    <x v="1"/>
    <x v="4"/>
    <n v="3"/>
    <n v="754.66"/>
    <n v="251.55"/>
    <n v="2"/>
    <n v="3"/>
    <n v="14.5"/>
    <n v="0"/>
    <n v="3"/>
    <x v="76"/>
    <x v="0"/>
  </r>
  <r>
    <d v="2017-09-25T00:00:00"/>
    <x v="1"/>
    <x v="11"/>
    <n v="2"/>
    <n v="165.38"/>
    <n v="82.69"/>
    <n v="2"/>
    <n v="2"/>
    <n v="22"/>
    <n v="0"/>
    <n v="4"/>
    <x v="182"/>
    <x v="0"/>
  </r>
  <r>
    <d v="2017-09-25T00:00:00"/>
    <x v="1"/>
    <x v="9"/>
    <n v="3"/>
    <n v="797.36"/>
    <n v="265.79000000000002"/>
    <n v="2"/>
    <n v="3"/>
    <n v="12"/>
    <n v="0"/>
    <n v="3.33"/>
    <x v="29"/>
    <x v="0"/>
  </r>
  <r>
    <d v="2017-09-25T00:00:00"/>
    <x v="1"/>
    <x v="5"/>
    <n v="2"/>
    <n v="543.57000000000005"/>
    <n v="271.79000000000002"/>
    <n v="2"/>
    <n v="2"/>
    <n v="15"/>
    <n v="0"/>
    <n v="5"/>
    <x v="143"/>
    <x v="0"/>
  </r>
  <r>
    <d v="2017-09-25T00:00:00"/>
    <x v="1"/>
    <x v="0"/>
    <n v="1"/>
    <n v="44.09"/>
    <n v="44.09"/>
    <n v="1"/>
    <n v="1"/>
    <n v="11"/>
    <n v="0"/>
    <n v="1"/>
    <x v="4"/>
    <x v="0"/>
  </r>
  <r>
    <d v="2017-09-25T00:00:00"/>
    <x v="1"/>
    <x v="6"/>
    <n v="12"/>
    <n v="2502.1"/>
    <n v="208.51"/>
    <n v="12"/>
    <n v="12"/>
    <n v="4.6900000000000004"/>
    <n v="0"/>
    <n v="4.6900000000000004"/>
    <x v="51"/>
    <x v="1"/>
  </r>
  <r>
    <d v="2017-09-25T00:00:00"/>
    <x v="1"/>
    <x v="12"/>
    <n v="3"/>
    <n v="781.04"/>
    <n v="260.35000000000002"/>
    <n v="3"/>
    <n v="3"/>
    <n v="13.67"/>
    <n v="0"/>
    <n v="5"/>
    <x v="52"/>
    <x v="0"/>
  </r>
  <r>
    <d v="2017-09-25T00:00:00"/>
    <x v="1"/>
    <x v="2"/>
    <n v="1"/>
    <n v="135.63999999999999"/>
    <n v="135.63999999999999"/>
    <n v="1"/>
    <n v="1"/>
    <n v="13"/>
    <n v="0"/>
    <n v="5"/>
    <x v="81"/>
    <x v="0"/>
  </r>
  <r>
    <d v="2017-09-25T00:00:00"/>
    <x v="1"/>
    <x v="3"/>
    <n v="13"/>
    <n v="3640.8"/>
    <n v="280.06"/>
    <n v="12"/>
    <n v="13"/>
    <n v="9.23"/>
    <n v="0"/>
    <n v="3.43"/>
    <x v="53"/>
    <x v="0"/>
  </r>
  <r>
    <d v="2017-09-25T00:00:00"/>
    <x v="16"/>
    <x v="12"/>
    <n v="1"/>
    <n v="118.38"/>
    <n v="118.38"/>
    <n v="1"/>
    <n v="1"/>
    <n v="13"/>
    <n v="0"/>
    <n v="5"/>
    <x v="240"/>
    <x v="0"/>
  </r>
  <r>
    <d v="2017-09-25T00:00:00"/>
    <x v="6"/>
    <x v="4"/>
    <n v="1"/>
    <n v="137.06"/>
    <n v="137.06"/>
    <n v="1"/>
    <n v="1"/>
    <n v="20"/>
    <n v="0"/>
    <n v="4"/>
    <x v="113"/>
    <x v="0"/>
  </r>
  <r>
    <d v="2017-09-25T00:00:00"/>
    <x v="6"/>
    <x v="17"/>
    <n v="1"/>
    <n v="61.01"/>
    <n v="61.01"/>
    <n v="1"/>
    <n v="1"/>
    <n v="8"/>
    <n v="0"/>
    <n v="4"/>
    <x v="173"/>
    <x v="0"/>
  </r>
  <r>
    <d v="2017-09-25T00:00:00"/>
    <x v="6"/>
    <x v="0"/>
    <n v="1"/>
    <n v="46.69"/>
    <n v="46.69"/>
    <n v="1"/>
    <n v="1"/>
    <n v="9"/>
    <n v="0"/>
    <n v="4"/>
    <x v="84"/>
    <x v="0"/>
  </r>
  <r>
    <d v="2017-09-25T00:00:00"/>
    <x v="6"/>
    <x v="1"/>
    <n v="2"/>
    <n v="232.88"/>
    <n v="116.44"/>
    <n v="2"/>
    <n v="2"/>
    <n v="9.5"/>
    <n v="0"/>
    <n v="4.5"/>
    <x v="116"/>
    <x v="0"/>
  </r>
  <r>
    <d v="2017-09-25T00:00:00"/>
    <x v="6"/>
    <x v="6"/>
    <n v="4"/>
    <n v="406.95"/>
    <n v="101.74"/>
    <n v="4"/>
    <n v="3"/>
    <n v="11.5"/>
    <n v="0"/>
    <n v="4.67"/>
    <x v="117"/>
    <x v="0"/>
  </r>
  <r>
    <d v="2017-09-25T00:00:00"/>
    <x v="6"/>
    <x v="12"/>
    <n v="3"/>
    <n v="724.04"/>
    <n v="241.35"/>
    <n v="3"/>
    <n v="3"/>
    <n v="4.5"/>
    <n v="0"/>
    <n v="5"/>
    <x v="118"/>
    <x v="1"/>
  </r>
  <r>
    <d v="2017-09-25T00:00:00"/>
    <x v="6"/>
    <x v="2"/>
    <n v="1"/>
    <n v="125.51"/>
    <n v="125.51"/>
    <n v="1"/>
    <n v="1"/>
    <n v="12"/>
    <n v="0"/>
    <n v="5"/>
    <x v="30"/>
    <x v="0"/>
  </r>
  <r>
    <d v="2017-09-25T00:00:00"/>
    <x v="6"/>
    <x v="3"/>
    <n v="6"/>
    <n v="1927.81"/>
    <n v="321.3"/>
    <n v="6"/>
    <n v="6"/>
    <n v="9.43"/>
    <n v="0"/>
    <n v="4.1399999999999997"/>
    <x v="54"/>
    <x v="0"/>
  </r>
  <r>
    <d v="2017-09-25T00:00:00"/>
    <x v="7"/>
    <x v="23"/>
    <n v="1"/>
    <n v="121.58"/>
    <n v="121.58"/>
    <n v="1"/>
    <n v="1"/>
    <n v="11"/>
    <n v="0"/>
    <n v="5"/>
    <x v="145"/>
    <x v="0"/>
  </r>
  <r>
    <d v="2017-09-25T00:00:00"/>
    <x v="7"/>
    <x v="4"/>
    <n v="1"/>
    <n v="138.53"/>
    <n v="138.53"/>
    <n v="1"/>
    <n v="1"/>
    <n v="21"/>
    <n v="0"/>
    <n v="4"/>
    <x v="87"/>
    <x v="0"/>
  </r>
  <r>
    <d v="2017-09-25T00:00:00"/>
    <x v="7"/>
    <x v="11"/>
    <n v="1"/>
    <n v="337.18"/>
    <n v="337.18"/>
    <n v="1"/>
    <n v="1"/>
    <n v="15"/>
    <n v="0"/>
    <n v="5"/>
    <x v="167"/>
    <x v="0"/>
  </r>
  <r>
    <d v="2017-09-25T00:00:00"/>
    <x v="7"/>
    <x v="9"/>
    <n v="2"/>
    <n v="257.01"/>
    <n v="128.51"/>
    <n v="2"/>
    <n v="2"/>
    <n v="11"/>
    <n v="0"/>
    <n v="5"/>
    <x v="146"/>
    <x v="0"/>
  </r>
  <r>
    <d v="2017-09-25T00:00:00"/>
    <x v="7"/>
    <x v="0"/>
    <n v="6"/>
    <n v="1187.77"/>
    <n v="197.96"/>
    <n v="6"/>
    <n v="6"/>
    <n v="17.89"/>
    <n v="0"/>
    <n v="4.33"/>
    <x v="31"/>
    <x v="0"/>
  </r>
  <r>
    <d v="2017-09-25T00:00:00"/>
    <x v="7"/>
    <x v="14"/>
    <n v="1"/>
    <n v="869.09"/>
    <n v="869.09"/>
    <n v="1"/>
    <n v="1"/>
    <n v="29"/>
    <n v="0"/>
    <n v="3"/>
    <x v="119"/>
    <x v="0"/>
  </r>
  <r>
    <d v="2017-09-25T00:00:00"/>
    <x v="7"/>
    <x v="1"/>
    <n v="1"/>
    <n v="119.48"/>
    <n v="119.48"/>
    <n v="1"/>
    <n v="1"/>
    <n v="11"/>
    <n v="0"/>
    <n v="3"/>
    <x v="120"/>
    <x v="0"/>
  </r>
  <r>
    <d v="2017-09-25T00:00:00"/>
    <x v="7"/>
    <x v="6"/>
    <n v="8"/>
    <n v="875.84"/>
    <n v="109.48"/>
    <n v="8"/>
    <n v="8"/>
    <n v="15.33"/>
    <n v="0"/>
    <n v="4"/>
    <x v="56"/>
    <x v="0"/>
  </r>
  <r>
    <d v="2017-09-25T00:00:00"/>
    <x v="7"/>
    <x v="22"/>
    <n v="1"/>
    <n v="87.17"/>
    <n v="87.17"/>
    <n v="1"/>
    <n v="1"/>
    <n v="22"/>
    <n v="0"/>
    <n v="5"/>
    <x v="183"/>
    <x v="0"/>
  </r>
  <r>
    <d v="2017-09-25T00:00:00"/>
    <x v="7"/>
    <x v="12"/>
    <n v="5"/>
    <n v="604.01"/>
    <n v="120.8"/>
    <n v="5"/>
    <n v="5"/>
    <n v="9.6"/>
    <n v="0"/>
    <n v="4.8"/>
    <x v="121"/>
    <x v="0"/>
  </r>
  <r>
    <d v="2017-09-25T00:00:00"/>
    <x v="7"/>
    <x v="2"/>
    <n v="2"/>
    <n v="418.22"/>
    <n v="209.11"/>
    <n v="2"/>
    <n v="2"/>
    <n v="6.5"/>
    <n v="0"/>
    <n v="4.5"/>
    <x v="32"/>
    <x v="1"/>
  </r>
  <r>
    <d v="2017-09-25T00:00:00"/>
    <x v="7"/>
    <x v="3"/>
    <n v="18"/>
    <n v="1872.99"/>
    <n v="104.06"/>
    <n v="17"/>
    <n v="18"/>
    <n v="9.76"/>
    <n v="0"/>
    <n v="4.1100000000000003"/>
    <x v="33"/>
    <x v="0"/>
  </r>
  <r>
    <d v="2017-09-25T00:00:00"/>
    <x v="2"/>
    <x v="16"/>
    <n v="1"/>
    <n v="187.96"/>
    <n v="187.96"/>
    <n v="1"/>
    <n v="1"/>
    <n v="16"/>
    <n v="0"/>
    <n v="4"/>
    <x v="57"/>
    <x v="0"/>
  </r>
  <r>
    <d v="2017-09-25T00:00:00"/>
    <x v="2"/>
    <x v="23"/>
    <n v="1"/>
    <n v="105.2"/>
    <n v="105.2"/>
    <n v="1"/>
    <n v="1"/>
    <n v="48"/>
    <n v="1"/>
    <n v="4"/>
    <x v="92"/>
    <x v="0"/>
  </r>
  <r>
    <d v="2017-09-25T00:00:00"/>
    <x v="2"/>
    <x v="25"/>
    <n v="2"/>
    <n v="163.15"/>
    <n v="81.58"/>
    <n v="2"/>
    <n v="2"/>
    <n v="20"/>
    <n v="0"/>
    <n v="4.5"/>
    <x v="123"/>
    <x v="0"/>
  </r>
  <r>
    <d v="2017-09-25T00:00:00"/>
    <x v="2"/>
    <x v="26"/>
    <n v="1"/>
    <n v="66.099999999999994"/>
    <n v="66.099999999999994"/>
    <n v="1"/>
    <n v="1"/>
    <n v="23"/>
    <n v="0"/>
    <n v="3"/>
    <x v="176"/>
    <x v="0"/>
  </r>
  <r>
    <d v="2017-09-25T00:00:00"/>
    <x v="2"/>
    <x v="4"/>
    <n v="25"/>
    <n v="4036.47"/>
    <n v="161.46"/>
    <n v="23"/>
    <n v="25"/>
    <n v="19.46"/>
    <n v="7.1400000000000005E-2"/>
    <n v="3.93"/>
    <x v="5"/>
    <x v="0"/>
  </r>
  <r>
    <d v="2017-09-25T00:00:00"/>
    <x v="2"/>
    <x v="11"/>
    <n v="12"/>
    <n v="4036.62"/>
    <n v="336.39"/>
    <n v="12"/>
    <n v="12"/>
    <n v="11.95"/>
    <n v="0"/>
    <n v="2.68"/>
    <x v="34"/>
    <x v="0"/>
  </r>
  <r>
    <d v="2017-09-25T00:00:00"/>
    <x v="2"/>
    <x v="9"/>
    <n v="12"/>
    <n v="975.1"/>
    <n v="81.260000000000005"/>
    <n v="12"/>
    <n v="12"/>
    <n v="11.71"/>
    <n v="0"/>
    <n v="4.07"/>
    <x v="35"/>
    <x v="0"/>
  </r>
  <r>
    <d v="2017-09-25T00:00:00"/>
    <x v="2"/>
    <x v="5"/>
    <n v="28"/>
    <n v="2351.7600000000002"/>
    <n v="83.99"/>
    <n v="28"/>
    <n v="28"/>
    <n v="13.32"/>
    <n v="0"/>
    <n v="4.46"/>
    <x v="6"/>
    <x v="0"/>
  </r>
  <r>
    <d v="2017-09-25T00:00:00"/>
    <x v="2"/>
    <x v="8"/>
    <n v="10"/>
    <n v="1310.5899999999999"/>
    <n v="131.06"/>
    <n v="10"/>
    <n v="10"/>
    <n v="13.54"/>
    <n v="0"/>
    <n v="4"/>
    <x v="58"/>
    <x v="0"/>
  </r>
  <r>
    <d v="2017-09-25T00:00:00"/>
    <x v="2"/>
    <x v="17"/>
    <n v="4"/>
    <n v="1099.83"/>
    <n v="274.95999999999998"/>
    <n v="4"/>
    <n v="4"/>
    <n v="15.75"/>
    <n v="0"/>
    <n v="4"/>
    <x v="59"/>
    <x v="0"/>
  </r>
  <r>
    <d v="2017-09-25T00:00:00"/>
    <x v="2"/>
    <x v="0"/>
    <n v="75"/>
    <n v="10827.04"/>
    <n v="144.36000000000001"/>
    <n v="73"/>
    <n v="75"/>
    <n v="10.17"/>
    <n v="2.41E-2"/>
    <n v="4.07"/>
    <x v="7"/>
    <x v="0"/>
  </r>
  <r>
    <d v="2017-09-25T00:00:00"/>
    <x v="2"/>
    <x v="18"/>
    <n v="2"/>
    <n v="245"/>
    <n v="122.5"/>
    <n v="2"/>
    <n v="2"/>
    <n v="7"/>
    <n v="0"/>
    <n v="5"/>
    <x v="60"/>
    <x v="0"/>
  </r>
  <r>
    <d v="2017-09-25T00:00:00"/>
    <x v="2"/>
    <x v="19"/>
    <n v="7"/>
    <n v="1296.75"/>
    <n v="185.25"/>
    <n v="7"/>
    <n v="7"/>
    <n v="12.75"/>
    <n v="0"/>
    <n v="4.38"/>
    <x v="61"/>
    <x v="0"/>
  </r>
  <r>
    <d v="2017-09-25T00:00:00"/>
    <x v="2"/>
    <x v="10"/>
    <n v="6"/>
    <n v="966.71"/>
    <n v="161.12"/>
    <n v="6"/>
    <n v="6"/>
    <n v="21"/>
    <n v="9.0899999999999995E-2"/>
    <n v="4"/>
    <x v="36"/>
    <x v="0"/>
  </r>
  <r>
    <d v="2017-09-25T00:00:00"/>
    <x v="2"/>
    <x v="14"/>
    <n v="4"/>
    <n v="709.05"/>
    <n v="177.26"/>
    <n v="2"/>
    <n v="4"/>
    <n v="14"/>
    <n v="0"/>
    <n v="2.5"/>
    <x v="124"/>
    <x v="0"/>
  </r>
  <r>
    <d v="2017-09-25T00:00:00"/>
    <x v="2"/>
    <x v="15"/>
    <n v="10"/>
    <n v="2215.9"/>
    <n v="221.59"/>
    <n v="10"/>
    <n v="10"/>
    <n v="16.43"/>
    <n v="0"/>
    <n v="3.71"/>
    <x v="62"/>
    <x v="0"/>
  </r>
  <r>
    <d v="2017-09-25T00:00:00"/>
    <x v="2"/>
    <x v="20"/>
    <n v="2"/>
    <n v="468.33"/>
    <n v="234.17"/>
    <n v="1"/>
    <n v="2"/>
    <n v="22"/>
    <n v="0"/>
    <n v="3.5"/>
    <x v="63"/>
    <x v="0"/>
  </r>
  <r>
    <d v="2017-09-25T00:00:00"/>
    <x v="2"/>
    <x v="1"/>
    <n v="30"/>
    <n v="7421.51"/>
    <n v="247.38"/>
    <n v="28"/>
    <n v="30"/>
    <n v="12.86"/>
    <n v="0"/>
    <n v="3.25"/>
    <x v="8"/>
    <x v="0"/>
  </r>
  <r>
    <d v="2017-09-25T00:00:00"/>
    <x v="2"/>
    <x v="6"/>
    <n v="88"/>
    <n v="26580.02"/>
    <n v="302.05"/>
    <n v="84"/>
    <n v="88"/>
    <n v="14.31"/>
    <n v="3.85E-2"/>
    <n v="3.77"/>
    <x v="9"/>
    <x v="0"/>
  </r>
  <r>
    <d v="2017-09-25T00:00:00"/>
    <x v="2"/>
    <x v="7"/>
    <n v="5"/>
    <n v="530.71"/>
    <n v="106.14"/>
    <n v="5"/>
    <n v="5"/>
    <n v="27"/>
    <n v="0.2"/>
    <n v="4"/>
    <x v="10"/>
    <x v="0"/>
  </r>
  <r>
    <d v="2017-09-25T00:00:00"/>
    <x v="2"/>
    <x v="22"/>
    <n v="3"/>
    <n v="438.53"/>
    <n v="146.18"/>
    <n v="3"/>
    <n v="3"/>
    <n v="15.33"/>
    <n v="0"/>
    <n v="5"/>
    <x v="93"/>
    <x v="0"/>
  </r>
  <r>
    <d v="2017-09-25T00:00:00"/>
    <x v="2"/>
    <x v="24"/>
    <n v="1"/>
    <n v="65.37"/>
    <n v="65.37"/>
    <n v="1"/>
    <n v="1"/>
    <n v="17"/>
    <n v="0"/>
    <n v="4"/>
    <x v="125"/>
    <x v="0"/>
  </r>
  <r>
    <d v="2017-09-25T00:00:00"/>
    <x v="2"/>
    <x v="12"/>
    <n v="41"/>
    <n v="5716.53"/>
    <n v="139.43"/>
    <n v="41"/>
    <n v="41"/>
    <n v="13.9"/>
    <n v="0"/>
    <n v="4.3499999999999996"/>
    <x v="37"/>
    <x v="0"/>
  </r>
  <r>
    <d v="2017-09-25T00:00:00"/>
    <x v="2"/>
    <x v="2"/>
    <n v="19"/>
    <n v="1932.86"/>
    <n v="101.73"/>
    <n v="19"/>
    <n v="19"/>
    <n v="16.760000000000002"/>
    <n v="9.5200000000000007E-2"/>
    <n v="4.05"/>
    <x v="38"/>
    <x v="0"/>
  </r>
  <r>
    <d v="2017-09-25T00:00:00"/>
    <x v="2"/>
    <x v="13"/>
    <n v="2"/>
    <n v="781.86"/>
    <n v="390.93"/>
    <n v="2"/>
    <n v="2"/>
    <n v="18.5"/>
    <n v="0"/>
    <n v="5"/>
    <x v="39"/>
    <x v="0"/>
  </r>
  <r>
    <d v="2017-09-25T00:00:00"/>
    <x v="2"/>
    <x v="3"/>
    <n v="262"/>
    <n v="33398.07"/>
    <n v="127.47"/>
    <n v="259"/>
    <n v="260"/>
    <n v="8.24"/>
    <n v="2.46E-2"/>
    <n v="4.24"/>
    <x v="11"/>
    <x v="1"/>
  </r>
  <r>
    <d v="2017-09-25T00:00:00"/>
    <x v="2"/>
    <x v="21"/>
    <n v="5"/>
    <n v="1669.01"/>
    <n v="333.8"/>
    <n v="5"/>
    <n v="5"/>
    <n v="19.600000000000001"/>
    <n v="0"/>
    <n v="4.2"/>
    <x v="160"/>
    <x v="0"/>
  </r>
  <r>
    <d v="2017-10-02T00:00:00"/>
    <x v="3"/>
    <x v="4"/>
    <n v="4"/>
    <n v="3128.92"/>
    <n v="782.23"/>
    <n v="4"/>
    <n v="4"/>
    <n v="9.1999999999999993"/>
    <n v="0"/>
    <n v="4.4000000000000004"/>
    <x v="96"/>
    <x v="1"/>
  </r>
  <r>
    <d v="2017-10-02T00:00:00"/>
    <x v="3"/>
    <x v="8"/>
    <n v="1"/>
    <n v="123.42"/>
    <n v="123.42"/>
    <n v="1"/>
    <n v="1"/>
    <n v="12"/>
    <n v="0"/>
    <n v="4"/>
    <x v="12"/>
    <x v="0"/>
  </r>
  <r>
    <d v="2017-10-02T00:00:00"/>
    <x v="3"/>
    <x v="17"/>
    <n v="2"/>
    <n v="1878.37"/>
    <n v="939.19"/>
    <n v="2"/>
    <n v="2"/>
    <n v="15.5"/>
    <n v="0"/>
    <n v="5"/>
    <x v="126"/>
    <x v="0"/>
  </r>
  <r>
    <d v="2017-10-02T00:00:00"/>
    <x v="3"/>
    <x v="15"/>
    <n v="1"/>
    <n v="343.7"/>
    <n v="343.7"/>
    <n v="1"/>
    <n v="1"/>
    <n v="19"/>
    <n v="0"/>
    <n v="4"/>
    <x v="148"/>
    <x v="0"/>
  </r>
  <r>
    <d v="2017-10-02T00:00:00"/>
    <x v="3"/>
    <x v="6"/>
    <n v="5"/>
    <n v="4027.34"/>
    <n v="805.47"/>
    <n v="5"/>
    <n v="5"/>
    <n v="13"/>
    <n v="0"/>
    <n v="4.2"/>
    <x v="64"/>
    <x v="0"/>
  </r>
  <r>
    <d v="2017-10-02T00:00:00"/>
    <x v="3"/>
    <x v="12"/>
    <n v="1"/>
    <n v="275.2"/>
    <n v="275.2"/>
    <n v="1"/>
    <n v="1"/>
    <n v="15"/>
    <n v="0"/>
    <n v="5"/>
    <x v="293"/>
    <x v="0"/>
  </r>
  <r>
    <d v="2017-10-02T00:00:00"/>
    <x v="3"/>
    <x v="3"/>
    <n v="3"/>
    <n v="2092.08"/>
    <n v="697.36"/>
    <n v="3"/>
    <n v="3"/>
    <n v="13"/>
    <n v="0"/>
    <n v="4.67"/>
    <x v="14"/>
    <x v="0"/>
  </r>
  <r>
    <d v="2017-10-02T00:00:00"/>
    <x v="4"/>
    <x v="9"/>
    <n v="2"/>
    <n v="194.3"/>
    <n v="97.15"/>
    <n v="2"/>
    <n v="2"/>
    <n v="4"/>
    <n v="0"/>
    <n v="5"/>
    <x v="168"/>
    <x v="1"/>
  </r>
  <r>
    <d v="2017-10-02T00:00:00"/>
    <x v="4"/>
    <x v="10"/>
    <n v="1"/>
    <n v="159.38999999999999"/>
    <n v="159.38999999999999"/>
    <n v="1"/>
    <n v="1"/>
    <n v="17"/>
    <n v="0"/>
    <n v="3"/>
    <x v="207"/>
    <x v="0"/>
  </r>
  <r>
    <d v="2017-10-02T00:00:00"/>
    <x v="4"/>
    <x v="15"/>
    <n v="1"/>
    <n v="107.21"/>
    <n v="107.21"/>
    <n v="1"/>
    <n v="1"/>
    <n v="17"/>
    <n v="0"/>
    <n v="5"/>
    <x v="66"/>
    <x v="0"/>
  </r>
  <r>
    <d v="2017-10-02T00:00:00"/>
    <x v="4"/>
    <x v="1"/>
    <n v="2"/>
    <n v="771.26"/>
    <n v="385.63"/>
    <n v="2"/>
    <n v="2"/>
    <n v="10.67"/>
    <n v="0"/>
    <n v="1.67"/>
    <x v="16"/>
    <x v="0"/>
  </r>
  <r>
    <d v="2017-10-02T00:00:00"/>
    <x v="4"/>
    <x v="2"/>
    <n v="1"/>
    <n v="84.69"/>
    <n v="84.69"/>
    <n v="1"/>
    <n v="1"/>
    <n v="15"/>
    <n v="0"/>
    <n v="5"/>
    <x v="222"/>
    <x v="0"/>
  </r>
  <r>
    <d v="2017-10-02T00:00:00"/>
    <x v="4"/>
    <x v="3"/>
    <n v="4"/>
    <n v="406.83"/>
    <n v="101.71"/>
    <n v="4"/>
    <n v="4"/>
    <n v="13"/>
    <n v="0"/>
    <n v="3.75"/>
    <x v="18"/>
    <x v="0"/>
  </r>
  <r>
    <d v="2017-10-02T00:00:00"/>
    <x v="8"/>
    <x v="0"/>
    <n v="2"/>
    <n v="303.27"/>
    <n v="151.63999999999999"/>
    <n v="2"/>
    <n v="2"/>
    <n v="8"/>
    <n v="0"/>
    <n v="5"/>
    <x v="187"/>
    <x v="0"/>
  </r>
  <r>
    <d v="2017-10-02T00:00:00"/>
    <x v="8"/>
    <x v="15"/>
    <n v="1"/>
    <n v="172.54"/>
    <n v="172.54"/>
    <n v="1"/>
    <n v="1"/>
    <n v="13"/>
    <n v="0"/>
    <n v="4"/>
    <x v="261"/>
    <x v="0"/>
  </r>
  <r>
    <d v="2017-10-02T00:00:00"/>
    <x v="8"/>
    <x v="12"/>
    <n v="1"/>
    <n v="136.99"/>
    <n v="136.99"/>
    <n v="1"/>
    <n v="1"/>
    <n v="19"/>
    <n v="0"/>
    <n v="4"/>
    <x v="169"/>
    <x v="0"/>
  </r>
  <r>
    <d v="2017-10-02T00:00:00"/>
    <x v="8"/>
    <x v="2"/>
    <n v="1"/>
    <n v="144.99"/>
    <n v="144.99"/>
    <n v="1"/>
    <n v="1"/>
    <n v="16"/>
    <n v="0"/>
    <n v="5"/>
    <x v="40"/>
    <x v="0"/>
  </r>
  <r>
    <d v="2017-10-02T00:00:00"/>
    <x v="8"/>
    <x v="3"/>
    <n v="3"/>
    <n v="560.32000000000005"/>
    <n v="186.77"/>
    <n v="3"/>
    <n v="3"/>
    <n v="16.25"/>
    <n v="0.25"/>
    <n v="2.75"/>
    <x v="67"/>
    <x v="0"/>
  </r>
  <r>
    <d v="2017-10-02T00:00:00"/>
    <x v="13"/>
    <x v="9"/>
    <n v="1"/>
    <n v="175.57"/>
    <n v="175.57"/>
    <n v="1"/>
    <n v="1"/>
    <n v="5"/>
    <n v="0"/>
    <n v="5"/>
    <x v="234"/>
    <x v="0"/>
  </r>
  <r>
    <d v="2017-10-02T00:00:00"/>
    <x v="13"/>
    <x v="22"/>
    <n v="1"/>
    <n v="46.05"/>
    <n v="46.05"/>
    <n v="1"/>
    <n v="1"/>
    <n v="18"/>
    <n v="0"/>
    <n v="5"/>
    <x v="309"/>
    <x v="0"/>
  </r>
  <r>
    <d v="2017-10-02T00:00:00"/>
    <x v="13"/>
    <x v="3"/>
    <n v="1"/>
    <n v="89.78"/>
    <n v="89.78"/>
    <n v="1"/>
    <n v="1"/>
    <n v="5"/>
    <n v="0"/>
    <n v="4"/>
    <x v="180"/>
    <x v="0"/>
  </r>
  <r>
    <d v="2017-10-02T00:00:00"/>
    <x v="5"/>
    <x v="4"/>
    <n v="5"/>
    <n v="379.03"/>
    <n v="75.81"/>
    <n v="5"/>
    <n v="5"/>
    <n v="17.600000000000001"/>
    <n v="0"/>
    <n v="4.8"/>
    <x v="41"/>
    <x v="0"/>
  </r>
  <r>
    <d v="2017-10-02T00:00:00"/>
    <x v="5"/>
    <x v="11"/>
    <n v="1"/>
    <n v="187.41"/>
    <n v="187.41"/>
    <n v="1"/>
    <n v="1"/>
    <n v="17"/>
    <n v="0"/>
    <n v="5"/>
    <x v="138"/>
    <x v="0"/>
  </r>
  <r>
    <d v="2017-10-02T00:00:00"/>
    <x v="5"/>
    <x v="9"/>
    <n v="2"/>
    <n v="149.16"/>
    <n v="74.58"/>
    <n v="2"/>
    <n v="2"/>
    <n v="11"/>
    <n v="0"/>
    <n v="4.5"/>
    <x v="19"/>
    <x v="0"/>
  </r>
  <r>
    <d v="2017-10-02T00:00:00"/>
    <x v="5"/>
    <x v="5"/>
    <n v="3"/>
    <n v="390.85"/>
    <n v="130.28"/>
    <n v="3"/>
    <n v="3"/>
    <n v="14.5"/>
    <n v="0"/>
    <n v="3"/>
    <x v="42"/>
    <x v="0"/>
  </r>
  <r>
    <d v="2017-10-02T00:00:00"/>
    <x v="5"/>
    <x v="8"/>
    <n v="1"/>
    <n v="409.36"/>
    <n v="409.36"/>
    <n v="1"/>
    <n v="1"/>
    <n v="11"/>
    <n v="0"/>
    <n v="3"/>
    <x v="20"/>
    <x v="0"/>
  </r>
  <r>
    <d v="2017-10-02T00:00:00"/>
    <x v="5"/>
    <x v="17"/>
    <n v="2"/>
    <n v="442.33"/>
    <n v="221.17"/>
    <n v="2"/>
    <n v="2"/>
    <n v="16"/>
    <n v="0"/>
    <n v="4.5"/>
    <x v="139"/>
    <x v="0"/>
  </r>
  <r>
    <d v="2017-10-02T00:00:00"/>
    <x v="5"/>
    <x v="0"/>
    <n v="15"/>
    <n v="2504.64"/>
    <n v="166.98"/>
    <n v="14"/>
    <n v="15"/>
    <n v="13.47"/>
    <n v="0.1176"/>
    <n v="4.1100000000000003"/>
    <x v="21"/>
    <x v="1"/>
  </r>
  <r>
    <d v="2017-10-02T00:00:00"/>
    <x v="5"/>
    <x v="19"/>
    <n v="3"/>
    <n v="972.44"/>
    <n v="324.14999999999998"/>
    <n v="3"/>
    <n v="3"/>
    <n v="16.5"/>
    <n v="0"/>
    <n v="4"/>
    <x v="68"/>
    <x v="0"/>
  </r>
  <r>
    <d v="2017-10-02T00:00:00"/>
    <x v="5"/>
    <x v="10"/>
    <n v="1"/>
    <n v="53.05"/>
    <n v="53.05"/>
    <n v="1"/>
    <n v="1"/>
    <n v="20"/>
    <n v="0"/>
    <n v="5"/>
    <x v="69"/>
    <x v="0"/>
  </r>
  <r>
    <d v="2017-10-02T00:00:00"/>
    <x v="5"/>
    <x v="15"/>
    <n v="2"/>
    <n v="258.82"/>
    <n v="129.41"/>
    <n v="2"/>
    <n v="2"/>
    <n v="14.5"/>
    <n v="0"/>
    <n v="4.5"/>
    <x v="102"/>
    <x v="0"/>
  </r>
  <r>
    <d v="2017-10-02T00:00:00"/>
    <x v="5"/>
    <x v="20"/>
    <n v="1"/>
    <n v="137.97"/>
    <n v="137.97"/>
    <n v="1"/>
    <n v="1"/>
    <n v="23"/>
    <n v="0"/>
    <n v="2"/>
    <x v="150"/>
    <x v="0"/>
  </r>
  <r>
    <d v="2017-10-02T00:00:00"/>
    <x v="5"/>
    <x v="1"/>
    <n v="1"/>
    <n v="72.86"/>
    <n v="72.86"/>
    <n v="1"/>
    <n v="1"/>
    <n v="9"/>
    <n v="0"/>
    <n v="5"/>
    <x v="22"/>
    <x v="0"/>
  </r>
  <r>
    <d v="2017-10-02T00:00:00"/>
    <x v="5"/>
    <x v="6"/>
    <n v="13"/>
    <n v="2304.06"/>
    <n v="177.24"/>
    <n v="13"/>
    <n v="13"/>
    <n v="14.46"/>
    <n v="7.6899999999999996E-2"/>
    <n v="4.54"/>
    <x v="23"/>
    <x v="0"/>
  </r>
  <r>
    <d v="2017-10-02T00:00:00"/>
    <x v="5"/>
    <x v="22"/>
    <n v="2"/>
    <n v="450.78"/>
    <n v="225.39"/>
    <n v="2"/>
    <n v="2"/>
    <n v="21"/>
    <n v="0"/>
    <n v="5"/>
    <x v="152"/>
    <x v="0"/>
  </r>
  <r>
    <d v="2017-10-02T00:00:00"/>
    <x v="5"/>
    <x v="12"/>
    <n v="5"/>
    <n v="1505.23"/>
    <n v="301.05"/>
    <n v="5"/>
    <n v="5"/>
    <n v="13"/>
    <n v="0"/>
    <n v="2.27"/>
    <x v="44"/>
    <x v="0"/>
  </r>
  <r>
    <d v="2017-10-02T00:00:00"/>
    <x v="5"/>
    <x v="2"/>
    <n v="2"/>
    <n v="651.02"/>
    <n v="325.51"/>
    <n v="2"/>
    <n v="2"/>
    <n v="12.5"/>
    <n v="0"/>
    <n v="3"/>
    <x v="45"/>
    <x v="0"/>
  </r>
  <r>
    <d v="2017-10-02T00:00:00"/>
    <x v="5"/>
    <x v="3"/>
    <n v="32"/>
    <n v="4237.3599999999997"/>
    <n v="132.41999999999999"/>
    <n v="31"/>
    <n v="31"/>
    <n v="10.31"/>
    <n v="2.7799999999999998E-2"/>
    <n v="4.1399999999999997"/>
    <x v="24"/>
    <x v="0"/>
  </r>
  <r>
    <d v="2017-10-02T00:00:00"/>
    <x v="18"/>
    <x v="4"/>
    <n v="2"/>
    <n v="363.1"/>
    <n v="181.55"/>
    <n v="2"/>
    <n v="2"/>
    <n v="12"/>
    <n v="0"/>
    <n v="4"/>
    <x v="310"/>
    <x v="0"/>
  </r>
  <r>
    <d v="2017-10-02T00:00:00"/>
    <x v="18"/>
    <x v="0"/>
    <n v="1"/>
    <n v="221.56"/>
    <n v="221.56"/>
    <n v="1"/>
    <n v="1"/>
    <n v="12"/>
    <n v="0"/>
    <n v="4"/>
    <x v="285"/>
    <x v="0"/>
  </r>
  <r>
    <d v="2017-10-02T00:00:00"/>
    <x v="18"/>
    <x v="14"/>
    <n v="1"/>
    <n v="190.53"/>
    <n v="190.53"/>
    <n v="1"/>
    <n v="1"/>
    <n v="33"/>
    <n v="0"/>
    <n v="3"/>
    <x v="311"/>
    <x v="0"/>
  </r>
  <r>
    <d v="2017-10-02T00:00:00"/>
    <x v="18"/>
    <x v="1"/>
    <n v="1"/>
    <n v="172.4"/>
    <n v="172.4"/>
    <n v="1"/>
    <n v="1"/>
    <n v="9"/>
    <n v="0"/>
    <n v="5"/>
    <x v="300"/>
    <x v="0"/>
  </r>
  <r>
    <d v="2017-10-02T00:00:00"/>
    <x v="18"/>
    <x v="6"/>
    <n v="1"/>
    <n v="181.55"/>
    <n v="181.55"/>
    <n v="1"/>
    <n v="1"/>
    <n v="11"/>
    <n v="0"/>
    <n v="2"/>
    <x v="297"/>
    <x v="0"/>
  </r>
  <r>
    <d v="2017-10-02T00:00:00"/>
    <x v="18"/>
    <x v="12"/>
    <n v="1"/>
    <n v="181.55"/>
    <n v="181.55"/>
    <n v="1"/>
    <n v="1"/>
    <n v="12"/>
    <n v="0"/>
    <n v="5"/>
    <x v="312"/>
    <x v="0"/>
  </r>
  <r>
    <d v="2017-10-02T00:00:00"/>
    <x v="18"/>
    <x v="3"/>
    <n v="3"/>
    <n v="544.65"/>
    <n v="181.55"/>
    <n v="3"/>
    <n v="3"/>
    <n v="10"/>
    <n v="0"/>
    <n v="4.33"/>
    <x v="308"/>
    <x v="0"/>
  </r>
  <r>
    <d v="2017-10-02T00:00:00"/>
    <x v="0"/>
    <x v="4"/>
    <n v="2"/>
    <n v="209.81"/>
    <n v="104.91"/>
    <n v="2"/>
    <n v="2"/>
    <n v="15.5"/>
    <n v="0"/>
    <n v="4"/>
    <x v="25"/>
    <x v="0"/>
  </r>
  <r>
    <d v="2017-10-02T00:00:00"/>
    <x v="0"/>
    <x v="8"/>
    <n v="1"/>
    <n v="374.67"/>
    <n v="374.67"/>
    <n v="1"/>
    <n v="1"/>
    <n v="15"/>
    <n v="0"/>
    <n v="4"/>
    <x v="47"/>
    <x v="0"/>
  </r>
  <r>
    <d v="2017-10-02T00:00:00"/>
    <x v="0"/>
    <x v="17"/>
    <n v="2"/>
    <n v="1002.87"/>
    <n v="501.44"/>
    <n v="2"/>
    <n v="2"/>
    <n v="15"/>
    <n v="0"/>
    <n v="4.5"/>
    <x v="192"/>
    <x v="0"/>
  </r>
  <r>
    <d v="2017-10-02T00:00:00"/>
    <x v="0"/>
    <x v="0"/>
    <n v="6"/>
    <n v="1911.85"/>
    <n v="318.64"/>
    <n v="6"/>
    <n v="6"/>
    <n v="10.86"/>
    <n v="0"/>
    <n v="3.86"/>
    <x v="0"/>
    <x v="0"/>
  </r>
  <r>
    <d v="2017-10-02T00:00:00"/>
    <x v="0"/>
    <x v="18"/>
    <n v="1"/>
    <n v="155.78"/>
    <n v="155.78"/>
    <n v="1"/>
    <n v="1"/>
    <n v="10"/>
    <n v="0"/>
    <n v="1"/>
    <x v="141"/>
    <x v="0"/>
  </r>
  <r>
    <d v="2017-10-02T00:00:00"/>
    <x v="0"/>
    <x v="15"/>
    <n v="2"/>
    <n v="1845.76"/>
    <n v="922.88"/>
    <n v="2"/>
    <n v="2"/>
    <n v="13.5"/>
    <n v="0"/>
    <n v="3.5"/>
    <x v="48"/>
    <x v="0"/>
  </r>
  <r>
    <d v="2017-10-02T00:00:00"/>
    <x v="0"/>
    <x v="20"/>
    <n v="1"/>
    <n v="379.2"/>
    <n v="379.2"/>
    <n v="1"/>
    <n v="1"/>
    <n v="21"/>
    <n v="0"/>
    <n v="5"/>
    <x v="154"/>
    <x v="0"/>
  </r>
  <r>
    <d v="2017-10-02T00:00:00"/>
    <x v="0"/>
    <x v="1"/>
    <n v="5"/>
    <n v="671.17"/>
    <n v="134.22999999999999"/>
    <n v="5"/>
    <n v="5"/>
    <n v="12.5"/>
    <n v="0"/>
    <n v="4"/>
    <x v="1"/>
    <x v="1"/>
  </r>
  <r>
    <d v="2017-10-02T00:00:00"/>
    <x v="0"/>
    <x v="6"/>
    <n v="9"/>
    <n v="1362.36"/>
    <n v="151.37"/>
    <n v="8"/>
    <n v="9"/>
    <n v="14.75"/>
    <n v="0"/>
    <n v="4.33"/>
    <x v="28"/>
    <x v="0"/>
  </r>
  <r>
    <d v="2017-10-02T00:00:00"/>
    <x v="0"/>
    <x v="12"/>
    <n v="5"/>
    <n v="643.49"/>
    <n v="128.69999999999999"/>
    <n v="5"/>
    <n v="5"/>
    <n v="11.33"/>
    <n v="0"/>
    <n v="3"/>
    <x v="49"/>
    <x v="0"/>
  </r>
  <r>
    <d v="2017-10-02T00:00:00"/>
    <x v="0"/>
    <x v="2"/>
    <n v="3"/>
    <n v="328.63"/>
    <n v="109.54"/>
    <n v="3"/>
    <n v="3"/>
    <n v="11.67"/>
    <n v="0"/>
    <n v="5"/>
    <x v="2"/>
    <x v="0"/>
  </r>
  <r>
    <d v="2017-10-02T00:00:00"/>
    <x v="0"/>
    <x v="3"/>
    <n v="23"/>
    <n v="3594.66"/>
    <n v="156.29"/>
    <n v="23"/>
    <n v="23"/>
    <n v="9.73"/>
    <n v="0"/>
    <n v="4.2300000000000004"/>
    <x v="3"/>
    <x v="0"/>
  </r>
  <r>
    <d v="2017-10-02T00:00:00"/>
    <x v="1"/>
    <x v="9"/>
    <n v="1"/>
    <n v="216.15"/>
    <n v="216.15"/>
    <n v="1"/>
    <n v="1"/>
    <n v="7"/>
    <n v="0"/>
    <n v="4"/>
    <x v="29"/>
    <x v="0"/>
  </r>
  <r>
    <d v="2017-10-02T00:00:00"/>
    <x v="1"/>
    <x v="5"/>
    <n v="2"/>
    <n v="222.55"/>
    <n v="111.28"/>
    <n v="2"/>
    <n v="2"/>
    <n v="14.5"/>
    <n v="0"/>
    <n v="4.5"/>
    <x v="143"/>
    <x v="0"/>
  </r>
  <r>
    <d v="2017-10-02T00:00:00"/>
    <x v="1"/>
    <x v="0"/>
    <n v="6"/>
    <n v="1390.06"/>
    <n v="231.68"/>
    <n v="6"/>
    <n v="6"/>
    <n v="8.43"/>
    <n v="0"/>
    <n v="5"/>
    <x v="4"/>
    <x v="0"/>
  </r>
  <r>
    <d v="2017-10-02T00:00:00"/>
    <x v="1"/>
    <x v="19"/>
    <n v="1"/>
    <n v="106.79"/>
    <n v="106.79"/>
    <n v="1"/>
    <n v="1"/>
    <n v="16"/>
    <n v="0"/>
    <n v="5"/>
    <x v="279"/>
    <x v="0"/>
  </r>
  <r>
    <d v="2017-10-02T00:00:00"/>
    <x v="1"/>
    <x v="1"/>
    <n v="2"/>
    <n v="408.16"/>
    <n v="204.08"/>
    <n v="2"/>
    <n v="2"/>
    <n v="17"/>
    <n v="0"/>
    <n v="4.5"/>
    <x v="79"/>
    <x v="0"/>
  </r>
  <r>
    <d v="2017-10-02T00:00:00"/>
    <x v="1"/>
    <x v="6"/>
    <n v="11"/>
    <n v="1900.09"/>
    <n v="172.74"/>
    <n v="11"/>
    <n v="11"/>
    <n v="7.45"/>
    <n v="0"/>
    <n v="4.7300000000000004"/>
    <x v="51"/>
    <x v="1"/>
  </r>
  <r>
    <d v="2017-10-02T00:00:00"/>
    <x v="1"/>
    <x v="12"/>
    <n v="1"/>
    <n v="294.75"/>
    <n v="294.75"/>
    <n v="1"/>
    <n v="1"/>
    <n v="11"/>
    <n v="0"/>
    <n v="5"/>
    <x v="52"/>
    <x v="0"/>
  </r>
  <r>
    <d v="2017-10-02T00:00:00"/>
    <x v="1"/>
    <x v="2"/>
    <n v="1"/>
    <n v="408.16"/>
    <n v="408.16"/>
    <n v="1"/>
    <n v="1"/>
    <n v="14"/>
    <n v="0"/>
    <n v="5"/>
    <x v="81"/>
    <x v="0"/>
  </r>
  <r>
    <d v="2017-10-02T00:00:00"/>
    <x v="1"/>
    <x v="3"/>
    <n v="10"/>
    <n v="1644.92"/>
    <n v="164.49"/>
    <n v="10"/>
    <n v="10"/>
    <n v="12.82"/>
    <n v="9.0899999999999995E-2"/>
    <n v="4.09"/>
    <x v="53"/>
    <x v="0"/>
  </r>
  <r>
    <d v="2017-10-02T00:00:00"/>
    <x v="6"/>
    <x v="4"/>
    <n v="1"/>
    <n v="174.11"/>
    <n v="174.11"/>
    <n v="1"/>
    <n v="1"/>
    <n v="10"/>
    <n v="0"/>
    <n v="5"/>
    <x v="113"/>
    <x v="0"/>
  </r>
  <r>
    <d v="2017-10-02T00:00:00"/>
    <x v="6"/>
    <x v="9"/>
    <n v="1"/>
    <n v="51.14"/>
    <n v="51.14"/>
    <n v="1"/>
    <n v="1"/>
    <n v="8"/>
    <n v="0"/>
    <n v="5"/>
    <x v="83"/>
    <x v="0"/>
  </r>
  <r>
    <d v="2017-10-02T00:00:00"/>
    <x v="6"/>
    <x v="8"/>
    <n v="1"/>
    <n v="237.94"/>
    <n v="237.94"/>
    <n v="1"/>
    <n v="1"/>
    <n v="13"/>
    <n v="0"/>
    <n v="5"/>
    <x v="165"/>
    <x v="0"/>
  </r>
  <r>
    <d v="2017-10-02T00:00:00"/>
    <x v="6"/>
    <x v="0"/>
    <n v="1"/>
    <n v="97.03"/>
    <n v="97.03"/>
    <n v="1"/>
    <n v="1"/>
    <n v="12"/>
    <n v="0"/>
    <n v="1"/>
    <x v="84"/>
    <x v="0"/>
  </r>
  <r>
    <d v="2017-10-02T00:00:00"/>
    <x v="6"/>
    <x v="1"/>
    <n v="1"/>
    <n v="37"/>
    <n v="37"/>
    <n v="1"/>
    <n v="1"/>
    <n v="17"/>
    <n v="0"/>
    <n v="4"/>
    <x v="116"/>
    <x v="0"/>
  </r>
  <r>
    <d v="2017-10-02T00:00:00"/>
    <x v="6"/>
    <x v="6"/>
    <n v="5"/>
    <n v="1908.89"/>
    <n v="381.78"/>
    <n v="5"/>
    <n v="5"/>
    <n v="11.8"/>
    <n v="0"/>
    <n v="5"/>
    <x v="117"/>
    <x v="0"/>
  </r>
  <r>
    <d v="2017-10-02T00:00:00"/>
    <x v="6"/>
    <x v="12"/>
    <n v="2"/>
    <n v="187.01"/>
    <n v="93.51"/>
    <n v="2"/>
    <n v="2"/>
    <n v="5"/>
    <n v="0"/>
    <n v="4"/>
    <x v="118"/>
    <x v="1"/>
  </r>
  <r>
    <d v="2017-10-02T00:00:00"/>
    <x v="6"/>
    <x v="2"/>
    <n v="1"/>
    <n v="114.4"/>
    <n v="114.4"/>
    <n v="1"/>
    <n v="1"/>
    <n v="16"/>
    <n v="0"/>
    <n v="5"/>
    <x v="30"/>
    <x v="0"/>
  </r>
  <r>
    <d v="2017-10-02T00:00:00"/>
    <x v="6"/>
    <x v="3"/>
    <n v="8"/>
    <n v="1224.5"/>
    <n v="153.06"/>
    <n v="8"/>
    <n v="8"/>
    <n v="9.6300000000000008"/>
    <n v="0"/>
    <n v="4.63"/>
    <x v="54"/>
    <x v="0"/>
  </r>
  <r>
    <d v="2017-10-02T00:00:00"/>
    <x v="6"/>
    <x v="21"/>
    <n v="1"/>
    <n v="246.92"/>
    <n v="246.92"/>
    <n v="1"/>
    <n v="1"/>
    <n v="15"/>
    <n v="0"/>
    <n v="5"/>
    <x v="313"/>
    <x v="0"/>
  </r>
  <r>
    <d v="2017-10-02T00:00:00"/>
    <x v="7"/>
    <x v="4"/>
    <n v="1"/>
    <n v="56.52"/>
    <n v="56.52"/>
    <n v="1"/>
    <n v="1"/>
    <n v="18"/>
    <n v="0"/>
    <n v="3"/>
    <x v="87"/>
    <x v="0"/>
  </r>
  <r>
    <d v="2017-10-02T00:00:00"/>
    <x v="7"/>
    <x v="0"/>
    <n v="7"/>
    <n v="689.73"/>
    <n v="98.53"/>
    <n v="7"/>
    <n v="7"/>
    <n v="12"/>
    <n v="0"/>
    <n v="4"/>
    <x v="31"/>
    <x v="0"/>
  </r>
  <r>
    <d v="2017-10-02T00:00:00"/>
    <x v="7"/>
    <x v="18"/>
    <n v="1"/>
    <n v="1605.14"/>
    <n v="1605.14"/>
    <n v="1"/>
    <n v="1"/>
    <n v="7"/>
    <n v="0"/>
    <n v="4"/>
    <x v="196"/>
    <x v="0"/>
  </r>
  <r>
    <d v="2017-10-02T00:00:00"/>
    <x v="7"/>
    <x v="19"/>
    <n v="1"/>
    <n v="63.05"/>
    <n v="63.05"/>
    <n v="1"/>
    <n v="1"/>
    <n v="24"/>
    <n v="0"/>
    <n v="5"/>
    <x v="90"/>
    <x v="0"/>
  </r>
  <r>
    <d v="2017-10-02T00:00:00"/>
    <x v="7"/>
    <x v="6"/>
    <n v="4"/>
    <n v="1036.08"/>
    <n v="259.02"/>
    <n v="3"/>
    <n v="4"/>
    <n v="18.329999999999998"/>
    <n v="0"/>
    <n v="4.5"/>
    <x v="56"/>
    <x v="0"/>
  </r>
  <r>
    <d v="2017-10-02T00:00:00"/>
    <x v="7"/>
    <x v="12"/>
    <n v="2"/>
    <n v="110.17"/>
    <n v="55.09"/>
    <n v="2"/>
    <n v="2"/>
    <n v="19.5"/>
    <n v="0"/>
    <n v="3.5"/>
    <x v="121"/>
    <x v="0"/>
  </r>
  <r>
    <d v="2017-10-02T00:00:00"/>
    <x v="7"/>
    <x v="2"/>
    <n v="1"/>
    <n v="79.510000000000005"/>
    <n v="79.510000000000005"/>
    <n v="1"/>
    <n v="1"/>
    <n v="3"/>
    <n v="0"/>
    <n v="1"/>
    <x v="32"/>
    <x v="1"/>
  </r>
  <r>
    <d v="2017-10-02T00:00:00"/>
    <x v="7"/>
    <x v="3"/>
    <n v="13"/>
    <n v="2216.65"/>
    <n v="170.51"/>
    <n v="13"/>
    <n v="13"/>
    <n v="8.77"/>
    <n v="0"/>
    <n v="4.3099999999999996"/>
    <x v="33"/>
    <x v="0"/>
  </r>
  <r>
    <d v="2017-10-02T00:00:00"/>
    <x v="2"/>
    <x v="16"/>
    <n v="1"/>
    <n v="91.48"/>
    <n v="91.48"/>
    <n v="1"/>
    <n v="1"/>
    <n v="11"/>
    <n v="0"/>
    <n v="4"/>
    <x v="57"/>
    <x v="0"/>
  </r>
  <r>
    <d v="2017-10-02T00:00:00"/>
    <x v="2"/>
    <x v="23"/>
    <n v="7"/>
    <n v="1361.74"/>
    <n v="194.53"/>
    <n v="7"/>
    <n v="7"/>
    <n v="18.71"/>
    <n v="0"/>
    <n v="3.57"/>
    <x v="92"/>
    <x v="0"/>
  </r>
  <r>
    <d v="2017-10-02T00:00:00"/>
    <x v="2"/>
    <x v="25"/>
    <n v="1"/>
    <n v="54.14"/>
    <n v="54.14"/>
    <n v="1"/>
    <n v="1"/>
    <n v="15"/>
    <n v="0"/>
    <n v="5"/>
    <x v="123"/>
    <x v="0"/>
  </r>
  <r>
    <d v="2017-10-02T00:00:00"/>
    <x v="2"/>
    <x v="4"/>
    <n v="26"/>
    <n v="3357.3"/>
    <n v="129.13"/>
    <n v="25"/>
    <n v="25"/>
    <n v="19.420000000000002"/>
    <n v="7.6899999999999996E-2"/>
    <n v="3.65"/>
    <x v="5"/>
    <x v="0"/>
  </r>
  <r>
    <d v="2017-10-02T00:00:00"/>
    <x v="2"/>
    <x v="11"/>
    <n v="12"/>
    <n v="1930.3"/>
    <n v="160.86000000000001"/>
    <n v="11"/>
    <n v="12"/>
    <n v="19.09"/>
    <n v="0"/>
    <n v="3.92"/>
    <x v="34"/>
    <x v="0"/>
  </r>
  <r>
    <d v="2017-10-02T00:00:00"/>
    <x v="2"/>
    <x v="9"/>
    <n v="18"/>
    <n v="2523.87"/>
    <n v="140.22"/>
    <n v="17"/>
    <n v="18"/>
    <n v="12.47"/>
    <n v="0"/>
    <n v="3.9"/>
    <x v="35"/>
    <x v="0"/>
  </r>
  <r>
    <d v="2017-10-02T00:00:00"/>
    <x v="2"/>
    <x v="5"/>
    <n v="16"/>
    <n v="1623.96"/>
    <n v="101.5"/>
    <n v="16"/>
    <n v="16"/>
    <n v="17.32"/>
    <n v="0.21049999999999999"/>
    <n v="4.42"/>
    <x v="6"/>
    <x v="0"/>
  </r>
  <r>
    <d v="2017-10-02T00:00:00"/>
    <x v="2"/>
    <x v="8"/>
    <n v="18"/>
    <n v="3062.47"/>
    <n v="170.14"/>
    <n v="18"/>
    <n v="18"/>
    <n v="14.05"/>
    <n v="0"/>
    <n v="3.95"/>
    <x v="58"/>
    <x v="0"/>
  </r>
  <r>
    <d v="2017-10-02T00:00:00"/>
    <x v="2"/>
    <x v="17"/>
    <n v="7"/>
    <n v="1002.68"/>
    <n v="143.24"/>
    <n v="7"/>
    <n v="7"/>
    <n v="33.43"/>
    <n v="0.42859999999999998"/>
    <n v="2.86"/>
    <x v="59"/>
    <x v="0"/>
  </r>
  <r>
    <d v="2017-10-02T00:00:00"/>
    <x v="2"/>
    <x v="0"/>
    <n v="84"/>
    <n v="11079.75"/>
    <n v="131.9"/>
    <n v="84"/>
    <n v="84"/>
    <n v="10.36"/>
    <n v="0"/>
    <n v="4.18"/>
    <x v="7"/>
    <x v="0"/>
  </r>
  <r>
    <d v="2017-10-02T00:00:00"/>
    <x v="2"/>
    <x v="18"/>
    <n v="6"/>
    <n v="935.92"/>
    <n v="155.99"/>
    <n v="6"/>
    <n v="6"/>
    <n v="14"/>
    <n v="0"/>
    <n v="4.17"/>
    <x v="60"/>
    <x v="0"/>
  </r>
  <r>
    <d v="2017-10-02T00:00:00"/>
    <x v="2"/>
    <x v="19"/>
    <n v="5"/>
    <n v="1054.1300000000001"/>
    <n v="210.83"/>
    <n v="5"/>
    <n v="5"/>
    <n v="16.29"/>
    <n v="0"/>
    <n v="4.29"/>
    <x v="61"/>
    <x v="0"/>
  </r>
  <r>
    <d v="2017-10-02T00:00:00"/>
    <x v="2"/>
    <x v="10"/>
    <n v="8"/>
    <n v="1386.44"/>
    <n v="173.31"/>
    <n v="7"/>
    <n v="8"/>
    <n v="24.91"/>
    <n v="9.0899999999999995E-2"/>
    <n v="3.08"/>
    <x v="36"/>
    <x v="0"/>
  </r>
  <r>
    <d v="2017-10-02T00:00:00"/>
    <x v="2"/>
    <x v="14"/>
    <n v="5"/>
    <n v="1046.5"/>
    <n v="209.3"/>
    <n v="5"/>
    <n v="5"/>
    <n v="22.6"/>
    <n v="0"/>
    <n v="4.4000000000000004"/>
    <x v="124"/>
    <x v="0"/>
  </r>
  <r>
    <d v="2017-10-02T00:00:00"/>
    <x v="2"/>
    <x v="15"/>
    <n v="15"/>
    <n v="2224.7600000000002"/>
    <n v="148.32"/>
    <n v="14"/>
    <n v="15"/>
    <n v="18"/>
    <n v="0"/>
    <n v="4.4400000000000004"/>
    <x v="62"/>
    <x v="0"/>
  </r>
  <r>
    <d v="2017-10-02T00:00:00"/>
    <x v="2"/>
    <x v="20"/>
    <n v="7"/>
    <n v="1356.73"/>
    <n v="193.82"/>
    <n v="7"/>
    <n v="7"/>
    <n v="18.57"/>
    <n v="0"/>
    <n v="4.57"/>
    <x v="63"/>
    <x v="0"/>
  </r>
  <r>
    <d v="2017-10-02T00:00:00"/>
    <x v="2"/>
    <x v="1"/>
    <n v="23"/>
    <n v="6365.85"/>
    <n v="276.77999999999997"/>
    <n v="23"/>
    <n v="23"/>
    <n v="13.46"/>
    <n v="0"/>
    <n v="4.32"/>
    <x v="8"/>
    <x v="0"/>
  </r>
  <r>
    <d v="2017-10-02T00:00:00"/>
    <x v="2"/>
    <x v="6"/>
    <n v="92"/>
    <n v="14482.82"/>
    <n v="157.41999999999999"/>
    <n v="92"/>
    <n v="92"/>
    <n v="13.5"/>
    <n v="4.6300000000000001E-2"/>
    <n v="3.87"/>
    <x v="9"/>
    <x v="0"/>
  </r>
  <r>
    <d v="2017-10-02T00:00:00"/>
    <x v="2"/>
    <x v="7"/>
    <n v="1"/>
    <n v="528.62"/>
    <n v="528.62"/>
    <n v="1"/>
    <n v="1"/>
    <n v="10"/>
    <n v="0"/>
    <n v="5"/>
    <x v="10"/>
    <x v="0"/>
  </r>
  <r>
    <d v="2017-10-02T00:00:00"/>
    <x v="2"/>
    <x v="12"/>
    <n v="38"/>
    <n v="6514.92"/>
    <n v="171.45"/>
    <n v="38"/>
    <n v="38"/>
    <n v="15.66"/>
    <n v="2.1299999999999999E-2"/>
    <n v="3.51"/>
    <x v="37"/>
    <x v="0"/>
  </r>
  <r>
    <d v="2017-10-02T00:00:00"/>
    <x v="2"/>
    <x v="2"/>
    <n v="23"/>
    <n v="2394.8200000000002"/>
    <n v="104.12"/>
    <n v="23"/>
    <n v="23"/>
    <n v="11.92"/>
    <n v="0.04"/>
    <n v="4.5199999999999996"/>
    <x v="38"/>
    <x v="0"/>
  </r>
  <r>
    <d v="2017-10-02T00:00:00"/>
    <x v="2"/>
    <x v="13"/>
    <n v="5"/>
    <n v="516.49"/>
    <n v="103.3"/>
    <n v="5"/>
    <n v="5"/>
    <n v="17"/>
    <n v="0.2"/>
    <n v="3.6"/>
    <x v="39"/>
    <x v="0"/>
  </r>
  <r>
    <d v="2017-10-02T00:00:00"/>
    <x v="2"/>
    <x v="3"/>
    <n v="289"/>
    <n v="40112.99"/>
    <n v="138.80000000000001"/>
    <n v="283"/>
    <n v="287"/>
    <n v="8.48"/>
    <n v="2.1299999999999999E-2"/>
    <n v="3.95"/>
    <x v="11"/>
    <x v="1"/>
  </r>
  <r>
    <d v="2017-10-02T00:00:00"/>
    <x v="2"/>
    <x v="21"/>
    <n v="2"/>
    <n v="255.63"/>
    <n v="127.82"/>
    <n v="2"/>
    <n v="2"/>
    <n v="10"/>
    <n v="0"/>
    <n v="4"/>
    <x v="160"/>
    <x v="0"/>
  </r>
  <r>
    <d v="2017-10-09T00:00:00"/>
    <x v="3"/>
    <x v="4"/>
    <n v="3"/>
    <n v="1379.71"/>
    <n v="459.9"/>
    <n v="3"/>
    <n v="3"/>
    <n v="9"/>
    <n v="0"/>
    <n v="5"/>
    <x v="96"/>
    <x v="1"/>
  </r>
  <r>
    <d v="2017-10-09T00:00:00"/>
    <x v="3"/>
    <x v="11"/>
    <n v="1"/>
    <n v="308.3"/>
    <n v="308.3"/>
    <n v="1"/>
    <n v="1"/>
    <n v="9"/>
    <n v="0"/>
    <n v="5"/>
    <x v="241"/>
    <x v="0"/>
  </r>
  <r>
    <d v="2017-10-09T00:00:00"/>
    <x v="3"/>
    <x v="0"/>
    <n v="3"/>
    <n v="3225.91"/>
    <n v="1075.3"/>
    <n v="2"/>
    <n v="3"/>
    <n v="10"/>
    <n v="0"/>
    <n v="3.67"/>
    <x v="127"/>
    <x v="0"/>
  </r>
  <r>
    <d v="2017-10-09T00:00:00"/>
    <x v="3"/>
    <x v="10"/>
    <n v="1"/>
    <n v="803.92"/>
    <n v="803.92"/>
    <n v="1"/>
    <n v="1"/>
    <n v="21"/>
    <n v="0"/>
    <n v="1"/>
    <x v="128"/>
    <x v="0"/>
  </r>
  <r>
    <d v="2017-10-09T00:00:00"/>
    <x v="3"/>
    <x v="14"/>
    <n v="1"/>
    <n v="1372.25"/>
    <n v="1372.25"/>
    <n v="1"/>
    <n v="1"/>
    <n v="19"/>
    <n v="0"/>
    <n v="1"/>
    <x v="255"/>
    <x v="0"/>
  </r>
  <r>
    <d v="2017-10-09T00:00:00"/>
    <x v="3"/>
    <x v="6"/>
    <n v="1"/>
    <n v="69.64"/>
    <n v="69.64"/>
    <n v="1"/>
    <n v="1"/>
    <n v="9"/>
    <n v="0"/>
    <n v="5"/>
    <x v="64"/>
    <x v="0"/>
  </r>
  <r>
    <d v="2017-10-09T00:00:00"/>
    <x v="3"/>
    <x v="2"/>
    <n v="1"/>
    <n v="283.67"/>
    <n v="283.67"/>
    <n v="1"/>
    <n v="1"/>
    <n v="10"/>
    <n v="0"/>
    <n v="5"/>
    <x v="13"/>
    <x v="0"/>
  </r>
  <r>
    <d v="2017-10-09T00:00:00"/>
    <x v="3"/>
    <x v="3"/>
    <n v="1"/>
    <n v="100.52"/>
    <n v="100.52"/>
    <n v="1"/>
    <n v="1"/>
    <n v="9"/>
    <n v="0"/>
    <n v="4"/>
    <x v="14"/>
    <x v="0"/>
  </r>
  <r>
    <d v="2017-10-09T00:00:00"/>
    <x v="4"/>
    <x v="4"/>
    <n v="1"/>
    <n v="83.99"/>
    <n v="83.99"/>
    <n v="1"/>
    <n v="1"/>
    <n v="17"/>
    <n v="0"/>
    <n v="1"/>
    <x v="186"/>
    <x v="0"/>
  </r>
  <r>
    <d v="2017-10-09T00:00:00"/>
    <x v="4"/>
    <x v="5"/>
    <n v="1"/>
    <n v="76.63"/>
    <n v="76.63"/>
    <n v="1"/>
    <n v="1"/>
    <n v="14"/>
    <n v="0"/>
    <n v="5"/>
    <x v="219"/>
    <x v="0"/>
  </r>
  <r>
    <d v="2017-10-09T00:00:00"/>
    <x v="4"/>
    <x v="8"/>
    <n v="2"/>
    <n v="234.75"/>
    <n v="117.38"/>
    <n v="2"/>
    <n v="2"/>
    <n v="9.67"/>
    <n v="0"/>
    <n v="4.33"/>
    <x v="275"/>
    <x v="0"/>
  </r>
  <r>
    <d v="2017-10-09T00:00:00"/>
    <x v="4"/>
    <x v="20"/>
    <n v="1"/>
    <n v="100.86"/>
    <n v="100.86"/>
    <n v="1"/>
    <n v="1"/>
    <n v="14"/>
    <n v="0"/>
    <n v="5"/>
    <x v="266"/>
    <x v="0"/>
  </r>
  <r>
    <d v="2017-10-09T00:00:00"/>
    <x v="4"/>
    <x v="6"/>
    <n v="2"/>
    <n v="190.49"/>
    <n v="95.25"/>
    <n v="2"/>
    <n v="2"/>
    <n v="6.67"/>
    <n v="0"/>
    <n v="1.33"/>
    <x v="17"/>
    <x v="0"/>
  </r>
  <r>
    <d v="2017-10-09T00:00:00"/>
    <x v="4"/>
    <x v="12"/>
    <n v="2"/>
    <n v="542.79"/>
    <n v="271.39999999999998"/>
    <n v="2"/>
    <n v="2"/>
    <n v="15.5"/>
    <n v="0"/>
    <n v="4"/>
    <x v="197"/>
    <x v="0"/>
  </r>
  <r>
    <d v="2017-10-09T00:00:00"/>
    <x v="4"/>
    <x v="3"/>
    <n v="4"/>
    <n v="297.04000000000002"/>
    <n v="74.260000000000005"/>
    <n v="4"/>
    <n v="4"/>
    <n v="6.75"/>
    <n v="0"/>
    <n v="4.75"/>
    <x v="18"/>
    <x v="0"/>
  </r>
  <r>
    <d v="2017-10-09T00:00:00"/>
    <x v="8"/>
    <x v="4"/>
    <n v="1"/>
    <n v="144.99"/>
    <n v="144.99"/>
    <n v="1"/>
    <n v="1"/>
    <n v="15"/>
    <n v="0"/>
    <n v="5"/>
    <x v="248"/>
    <x v="0"/>
  </r>
  <r>
    <d v="2017-10-09T00:00:00"/>
    <x v="8"/>
    <x v="3"/>
    <n v="2"/>
    <n v="282.18"/>
    <n v="141.09"/>
    <n v="2"/>
    <n v="2"/>
    <n v="15"/>
    <n v="0"/>
    <n v="5"/>
    <x v="67"/>
    <x v="0"/>
  </r>
  <r>
    <d v="2017-10-09T00:00:00"/>
    <x v="13"/>
    <x v="17"/>
    <n v="1"/>
    <n v="106.3"/>
    <n v="106.3"/>
    <n v="1"/>
    <n v="1"/>
    <n v="15"/>
    <n v="0"/>
    <n v="4"/>
    <x v="235"/>
    <x v="0"/>
  </r>
  <r>
    <d v="2017-10-09T00:00:00"/>
    <x v="13"/>
    <x v="12"/>
    <n v="1"/>
    <n v="144.47"/>
    <n v="144.47"/>
    <n v="1"/>
    <n v="1"/>
    <n v="15"/>
    <n v="0"/>
    <n v="5"/>
    <x v="189"/>
    <x v="0"/>
  </r>
  <r>
    <d v="2017-10-09T00:00:00"/>
    <x v="13"/>
    <x v="3"/>
    <n v="3"/>
    <n v="334.97"/>
    <n v="111.66"/>
    <n v="2"/>
    <n v="3"/>
    <n v="8.5"/>
    <n v="0"/>
    <n v="3.67"/>
    <x v="180"/>
    <x v="0"/>
  </r>
  <r>
    <d v="2017-10-09T00:00:00"/>
    <x v="5"/>
    <x v="4"/>
    <n v="6"/>
    <n v="648.89"/>
    <n v="108.15"/>
    <n v="5"/>
    <n v="6"/>
    <n v="13.4"/>
    <n v="0"/>
    <n v="4"/>
    <x v="41"/>
    <x v="0"/>
  </r>
  <r>
    <d v="2017-10-09T00:00:00"/>
    <x v="5"/>
    <x v="5"/>
    <n v="2"/>
    <n v="175.94"/>
    <n v="87.97"/>
    <n v="2"/>
    <n v="2"/>
    <n v="15.5"/>
    <n v="0"/>
    <n v="5"/>
    <x v="42"/>
    <x v="0"/>
  </r>
  <r>
    <d v="2017-10-09T00:00:00"/>
    <x v="5"/>
    <x v="8"/>
    <n v="2"/>
    <n v="296.27999999999997"/>
    <n v="148.13999999999999"/>
    <n v="2"/>
    <n v="2"/>
    <n v="9.5"/>
    <n v="0"/>
    <n v="5"/>
    <x v="20"/>
    <x v="0"/>
  </r>
  <r>
    <d v="2017-10-09T00:00:00"/>
    <x v="5"/>
    <x v="17"/>
    <n v="2"/>
    <n v="161.76"/>
    <n v="80.88"/>
    <n v="2"/>
    <n v="2"/>
    <n v="16"/>
    <n v="0"/>
    <n v="4.5"/>
    <x v="139"/>
    <x v="0"/>
  </r>
  <r>
    <d v="2017-10-09T00:00:00"/>
    <x v="5"/>
    <x v="0"/>
    <n v="21"/>
    <n v="2399.17"/>
    <n v="114.25"/>
    <n v="20"/>
    <n v="20"/>
    <n v="8.3800000000000008"/>
    <n v="0"/>
    <n v="4.24"/>
    <x v="21"/>
    <x v="1"/>
  </r>
  <r>
    <d v="2017-10-09T00:00:00"/>
    <x v="5"/>
    <x v="18"/>
    <n v="2"/>
    <n v="280.13"/>
    <n v="140.07"/>
    <n v="2"/>
    <n v="2"/>
    <n v="14.5"/>
    <n v="0"/>
    <n v="5"/>
    <x v="140"/>
    <x v="0"/>
  </r>
  <r>
    <d v="2017-10-09T00:00:00"/>
    <x v="5"/>
    <x v="19"/>
    <n v="1"/>
    <n v="207.27"/>
    <n v="207.27"/>
    <n v="1"/>
    <n v="1"/>
    <n v="18"/>
    <n v="0"/>
    <n v="4"/>
    <x v="68"/>
    <x v="0"/>
  </r>
  <r>
    <d v="2017-10-09T00:00:00"/>
    <x v="5"/>
    <x v="10"/>
    <n v="1"/>
    <n v="168.4"/>
    <n v="168.4"/>
    <n v="1"/>
    <n v="1"/>
    <n v="31"/>
    <n v="0"/>
    <n v="5"/>
    <x v="69"/>
    <x v="0"/>
  </r>
  <r>
    <d v="2017-10-09T00:00:00"/>
    <x v="5"/>
    <x v="15"/>
    <n v="2"/>
    <n v="536.70000000000005"/>
    <n v="268.35000000000002"/>
    <n v="2"/>
    <n v="2"/>
    <n v="10.5"/>
    <n v="0"/>
    <n v="4.5"/>
    <x v="102"/>
    <x v="0"/>
  </r>
  <r>
    <d v="2017-10-09T00:00:00"/>
    <x v="5"/>
    <x v="1"/>
    <n v="3"/>
    <n v="143.16999999999999"/>
    <n v="47.72"/>
    <n v="3"/>
    <n v="3"/>
    <n v="11.67"/>
    <n v="0"/>
    <n v="3"/>
    <x v="22"/>
    <x v="0"/>
  </r>
  <r>
    <d v="2017-10-09T00:00:00"/>
    <x v="5"/>
    <x v="6"/>
    <n v="14"/>
    <n v="2645.24"/>
    <n v="188.95"/>
    <n v="13"/>
    <n v="14"/>
    <n v="9.65"/>
    <n v="0"/>
    <n v="3.32"/>
    <x v="23"/>
    <x v="0"/>
  </r>
  <r>
    <d v="2017-10-09T00:00:00"/>
    <x v="5"/>
    <x v="7"/>
    <n v="1"/>
    <n v="192.98"/>
    <n v="192.98"/>
    <n v="1"/>
    <n v="1"/>
    <n v="22"/>
    <n v="0"/>
    <n v="4"/>
    <x v="151"/>
    <x v="0"/>
  </r>
  <r>
    <d v="2017-10-09T00:00:00"/>
    <x v="5"/>
    <x v="12"/>
    <n v="5"/>
    <n v="648.65"/>
    <n v="129.72999999999999"/>
    <n v="4"/>
    <n v="5"/>
    <n v="15.25"/>
    <n v="0"/>
    <n v="4.2"/>
    <x v="44"/>
    <x v="0"/>
  </r>
  <r>
    <d v="2017-10-09T00:00:00"/>
    <x v="5"/>
    <x v="2"/>
    <n v="8"/>
    <n v="2257.58"/>
    <n v="282.2"/>
    <n v="8"/>
    <n v="8"/>
    <n v="12"/>
    <n v="0"/>
    <n v="3.78"/>
    <x v="45"/>
    <x v="0"/>
  </r>
  <r>
    <d v="2017-10-09T00:00:00"/>
    <x v="5"/>
    <x v="13"/>
    <n v="3"/>
    <n v="316.5"/>
    <n v="105.5"/>
    <n v="3"/>
    <n v="3"/>
    <n v="13"/>
    <n v="0"/>
    <n v="4.67"/>
    <x v="104"/>
    <x v="0"/>
  </r>
  <r>
    <d v="2017-10-09T00:00:00"/>
    <x v="5"/>
    <x v="3"/>
    <n v="28"/>
    <n v="4397.71"/>
    <n v="157.06"/>
    <n v="27"/>
    <n v="28"/>
    <n v="11.13"/>
    <n v="3.2300000000000002E-2"/>
    <n v="3.94"/>
    <x v="24"/>
    <x v="0"/>
  </r>
  <r>
    <d v="2017-10-09T00:00:00"/>
    <x v="10"/>
    <x v="0"/>
    <n v="1"/>
    <n v="248.82"/>
    <n v="248.82"/>
    <n v="1"/>
    <n v="1"/>
    <n v="19"/>
    <n v="0"/>
    <n v="5"/>
    <x v="314"/>
    <x v="0"/>
  </r>
  <r>
    <d v="2017-10-09T00:00:00"/>
    <x v="10"/>
    <x v="19"/>
    <n v="1"/>
    <n v="80.91"/>
    <n v="80.91"/>
    <n v="1"/>
    <n v="1"/>
    <n v="12"/>
    <n v="0"/>
    <n v="5"/>
    <x v="315"/>
    <x v="0"/>
  </r>
  <r>
    <d v="2017-10-09T00:00:00"/>
    <x v="10"/>
    <x v="6"/>
    <n v="1"/>
    <n v="571.16"/>
    <n v="571.16"/>
    <n v="1"/>
    <n v="1"/>
    <n v="19"/>
    <n v="0"/>
    <n v="5"/>
    <x v="172"/>
    <x v="0"/>
  </r>
  <r>
    <d v="2017-10-09T00:00:00"/>
    <x v="10"/>
    <x v="3"/>
    <n v="1"/>
    <n v="126.04"/>
    <n v="126.04"/>
    <n v="1"/>
    <n v="1"/>
    <n v="11"/>
    <n v="0"/>
    <n v="4"/>
    <x v="70"/>
    <x v="0"/>
  </r>
  <r>
    <d v="2017-10-09T00:00:00"/>
    <x v="18"/>
    <x v="4"/>
    <n v="1"/>
    <n v="181.55"/>
    <n v="181.55"/>
    <n v="1"/>
    <n v="1"/>
    <n v="11"/>
    <n v="0"/>
    <n v="4"/>
    <x v="310"/>
    <x v="0"/>
  </r>
  <r>
    <d v="2017-10-09T00:00:00"/>
    <x v="18"/>
    <x v="5"/>
    <n v="1"/>
    <n v="181.55"/>
    <n v="181.55"/>
    <n v="1"/>
    <n v="1"/>
    <n v="18"/>
    <n v="0"/>
    <n v="5"/>
    <x v="316"/>
    <x v="0"/>
  </r>
  <r>
    <d v="2017-10-09T00:00:00"/>
    <x v="18"/>
    <x v="0"/>
    <n v="1"/>
    <n v="181.55"/>
    <n v="181.55"/>
    <n v="1"/>
    <n v="1"/>
    <n v="12"/>
    <n v="0"/>
    <n v="5"/>
    <x v="285"/>
    <x v="0"/>
  </r>
  <r>
    <d v="2017-10-09T00:00:00"/>
    <x v="18"/>
    <x v="10"/>
    <n v="1"/>
    <n v="181.55"/>
    <n v="181.55"/>
    <n v="1"/>
    <n v="1"/>
    <n v="19"/>
    <n v="0"/>
    <n v="5"/>
    <x v="317"/>
    <x v="0"/>
  </r>
  <r>
    <d v="2017-10-09T00:00:00"/>
    <x v="18"/>
    <x v="15"/>
    <n v="1"/>
    <n v="190.53"/>
    <n v="190.53"/>
    <n v="1"/>
    <n v="1"/>
    <n v="9"/>
    <n v="0"/>
    <n v="1"/>
    <x v="318"/>
    <x v="0"/>
  </r>
  <r>
    <d v="2017-10-09T00:00:00"/>
    <x v="18"/>
    <x v="6"/>
    <n v="1"/>
    <n v="181.55"/>
    <n v="181.55"/>
    <n v="1"/>
    <n v="1"/>
    <n v="12"/>
    <n v="0"/>
    <n v="5"/>
    <x v="297"/>
    <x v="0"/>
  </r>
  <r>
    <d v="2017-10-09T00:00:00"/>
    <x v="18"/>
    <x v="3"/>
    <n v="1"/>
    <n v="181.55"/>
    <n v="181.55"/>
    <n v="1"/>
    <n v="1"/>
    <n v="20"/>
    <n v="0"/>
    <n v="5"/>
    <x v="308"/>
    <x v="0"/>
  </r>
  <r>
    <d v="2017-10-09T00:00:00"/>
    <x v="0"/>
    <x v="23"/>
    <n v="1"/>
    <n v="62.28"/>
    <n v="62.28"/>
    <n v="1"/>
    <n v="1"/>
    <n v="18"/>
    <n v="0"/>
    <n v="5"/>
    <x v="107"/>
    <x v="0"/>
  </r>
  <r>
    <d v="2017-10-09T00:00:00"/>
    <x v="0"/>
    <x v="4"/>
    <n v="2"/>
    <n v="511.41"/>
    <n v="255.71"/>
    <n v="2"/>
    <n v="2"/>
    <n v="16"/>
    <n v="0"/>
    <n v="4.5"/>
    <x v="25"/>
    <x v="0"/>
  </r>
  <r>
    <d v="2017-10-09T00:00:00"/>
    <x v="0"/>
    <x v="11"/>
    <n v="1"/>
    <n v="966.58"/>
    <n v="966.58"/>
    <n v="1"/>
    <n v="1"/>
    <n v="22"/>
    <n v="0"/>
    <n v="5"/>
    <x v="72"/>
    <x v="0"/>
  </r>
  <r>
    <d v="2017-10-09T00:00:00"/>
    <x v="0"/>
    <x v="9"/>
    <n v="1"/>
    <n v="149.81"/>
    <n v="149.81"/>
    <n v="1"/>
    <n v="1"/>
    <n v="10"/>
    <n v="0"/>
    <n v="5"/>
    <x v="26"/>
    <x v="0"/>
  </r>
  <r>
    <d v="2017-10-09T00:00:00"/>
    <x v="0"/>
    <x v="8"/>
    <n v="2"/>
    <n v="209.04"/>
    <n v="104.52"/>
    <n v="2"/>
    <n v="2"/>
    <n v="12"/>
    <n v="0"/>
    <n v="4"/>
    <x v="47"/>
    <x v="0"/>
  </r>
  <r>
    <d v="2017-10-09T00:00:00"/>
    <x v="0"/>
    <x v="0"/>
    <n v="5"/>
    <n v="1349.78"/>
    <n v="269.95999999999998"/>
    <n v="5"/>
    <n v="5"/>
    <n v="10.4"/>
    <n v="0"/>
    <n v="4"/>
    <x v="0"/>
    <x v="0"/>
  </r>
  <r>
    <d v="2017-10-09T00:00:00"/>
    <x v="0"/>
    <x v="19"/>
    <n v="1"/>
    <n v="120.09"/>
    <n v="120.09"/>
    <n v="1"/>
    <n v="1"/>
    <n v="19"/>
    <n v="0"/>
    <n v="4"/>
    <x v="73"/>
    <x v="0"/>
  </r>
  <r>
    <d v="2017-10-09T00:00:00"/>
    <x v="0"/>
    <x v="14"/>
    <n v="2"/>
    <n v="388.44"/>
    <n v="194.22"/>
    <n v="2"/>
    <n v="2"/>
    <n v="19.5"/>
    <n v="0"/>
    <n v="5"/>
    <x v="110"/>
    <x v="0"/>
  </r>
  <r>
    <d v="2017-10-09T00:00:00"/>
    <x v="0"/>
    <x v="15"/>
    <n v="1"/>
    <n v="225.42"/>
    <n v="225.42"/>
    <n v="1"/>
    <n v="1"/>
    <n v="16"/>
    <n v="0"/>
    <n v="5"/>
    <x v="48"/>
    <x v="0"/>
  </r>
  <r>
    <d v="2017-10-09T00:00:00"/>
    <x v="0"/>
    <x v="1"/>
    <n v="5"/>
    <n v="718.41"/>
    <n v="143.68"/>
    <n v="5"/>
    <n v="5"/>
    <n v="11.5"/>
    <n v="0"/>
    <n v="3.83"/>
    <x v="1"/>
    <x v="1"/>
  </r>
  <r>
    <d v="2017-10-09T00:00:00"/>
    <x v="0"/>
    <x v="6"/>
    <n v="7"/>
    <n v="1018.08"/>
    <n v="145.44"/>
    <n v="7"/>
    <n v="7"/>
    <n v="14.86"/>
    <n v="0"/>
    <n v="3.57"/>
    <x v="28"/>
    <x v="0"/>
  </r>
  <r>
    <d v="2017-10-09T00:00:00"/>
    <x v="0"/>
    <x v="12"/>
    <n v="5"/>
    <n v="1512.57"/>
    <n v="302.51"/>
    <n v="5"/>
    <n v="5"/>
    <n v="12"/>
    <n v="0"/>
    <n v="4.5"/>
    <x v="49"/>
    <x v="0"/>
  </r>
  <r>
    <d v="2017-10-09T00:00:00"/>
    <x v="0"/>
    <x v="2"/>
    <n v="5"/>
    <n v="437.46"/>
    <n v="87.49"/>
    <n v="5"/>
    <n v="5"/>
    <n v="12.67"/>
    <n v="0"/>
    <n v="4.67"/>
    <x v="2"/>
    <x v="0"/>
  </r>
  <r>
    <d v="2017-10-09T00:00:00"/>
    <x v="0"/>
    <x v="13"/>
    <n v="1"/>
    <n v="61.28"/>
    <n v="61.28"/>
    <n v="1"/>
    <n v="1"/>
    <n v="34"/>
    <n v="1"/>
    <n v="1"/>
    <x v="74"/>
    <x v="0"/>
  </r>
  <r>
    <d v="2017-10-09T00:00:00"/>
    <x v="0"/>
    <x v="3"/>
    <n v="24"/>
    <n v="4628.5"/>
    <n v="192.85"/>
    <n v="24"/>
    <n v="24"/>
    <n v="9.58"/>
    <n v="0"/>
    <n v="3.92"/>
    <x v="3"/>
    <x v="0"/>
  </r>
  <r>
    <d v="2017-10-09T00:00:00"/>
    <x v="1"/>
    <x v="23"/>
    <n v="1"/>
    <n v="309.25"/>
    <n v="309.25"/>
    <n v="1"/>
    <n v="1"/>
    <n v="27"/>
    <n v="0"/>
    <n v="5"/>
    <x v="142"/>
    <x v="0"/>
  </r>
  <r>
    <d v="2017-10-09T00:00:00"/>
    <x v="1"/>
    <x v="4"/>
    <n v="2"/>
    <n v="592.66"/>
    <n v="296.33"/>
    <n v="2"/>
    <n v="2"/>
    <n v="11"/>
    <n v="0"/>
    <n v="5"/>
    <x v="76"/>
    <x v="0"/>
  </r>
  <r>
    <d v="2017-10-09T00:00:00"/>
    <x v="1"/>
    <x v="11"/>
    <n v="1"/>
    <n v="313.39"/>
    <n v="313.39"/>
    <n v="1"/>
    <n v="1"/>
    <n v="17"/>
    <n v="0"/>
    <n v="5"/>
    <x v="182"/>
    <x v="0"/>
  </r>
  <r>
    <d v="2017-10-09T00:00:00"/>
    <x v="1"/>
    <x v="5"/>
    <n v="1"/>
    <n v="320.58"/>
    <n v="320.58"/>
    <n v="1"/>
    <n v="1"/>
    <n v="12"/>
    <n v="0"/>
    <n v="5"/>
    <x v="143"/>
    <x v="0"/>
  </r>
  <r>
    <d v="2017-10-09T00:00:00"/>
    <x v="1"/>
    <x v="8"/>
    <n v="1"/>
    <n v="112.22"/>
    <n v="112.22"/>
    <n v="1"/>
    <n v="1"/>
    <n v="14"/>
    <n v="0"/>
    <n v="5"/>
    <x v="50"/>
    <x v="0"/>
  </r>
  <r>
    <d v="2017-10-09T00:00:00"/>
    <x v="1"/>
    <x v="17"/>
    <n v="2"/>
    <n v="462.59"/>
    <n v="231.3"/>
    <n v="2"/>
    <n v="2"/>
    <n v="19"/>
    <n v="0"/>
    <n v="5"/>
    <x v="77"/>
    <x v="0"/>
  </r>
  <r>
    <d v="2017-10-09T00:00:00"/>
    <x v="1"/>
    <x v="0"/>
    <n v="5"/>
    <n v="992.8"/>
    <n v="198.56"/>
    <n v="5"/>
    <n v="5"/>
    <n v="13.6"/>
    <n v="0"/>
    <n v="4.8"/>
    <x v="4"/>
    <x v="0"/>
  </r>
  <r>
    <d v="2017-10-09T00:00:00"/>
    <x v="1"/>
    <x v="1"/>
    <n v="1"/>
    <n v="95.21"/>
    <n v="95.21"/>
    <n v="1"/>
    <n v="1"/>
    <n v="11"/>
    <n v="0"/>
    <n v="5"/>
    <x v="79"/>
    <x v="0"/>
  </r>
  <r>
    <d v="2017-10-09T00:00:00"/>
    <x v="1"/>
    <x v="6"/>
    <n v="14"/>
    <n v="2779.36"/>
    <n v="198.53"/>
    <n v="14"/>
    <n v="14"/>
    <n v="6.5"/>
    <n v="7.1400000000000005E-2"/>
    <n v="4.57"/>
    <x v="51"/>
    <x v="1"/>
  </r>
  <r>
    <d v="2017-10-09T00:00:00"/>
    <x v="1"/>
    <x v="12"/>
    <n v="4"/>
    <n v="409.06"/>
    <n v="102.27"/>
    <n v="4"/>
    <n v="4"/>
    <n v="16.5"/>
    <n v="0"/>
    <n v="4"/>
    <x v="52"/>
    <x v="0"/>
  </r>
  <r>
    <d v="2017-10-09T00:00:00"/>
    <x v="1"/>
    <x v="2"/>
    <n v="1"/>
    <n v="289.45"/>
    <n v="289.45"/>
    <n v="1"/>
    <n v="1"/>
    <n v="11"/>
    <n v="0"/>
    <n v="5"/>
    <x v="81"/>
    <x v="0"/>
  </r>
  <r>
    <d v="2017-10-09T00:00:00"/>
    <x v="1"/>
    <x v="3"/>
    <n v="11"/>
    <n v="2394.83"/>
    <n v="217.71"/>
    <n v="11"/>
    <n v="11"/>
    <n v="10.25"/>
    <n v="0"/>
    <n v="4.63"/>
    <x v="53"/>
    <x v="0"/>
  </r>
  <r>
    <d v="2017-10-09T00:00:00"/>
    <x v="1"/>
    <x v="21"/>
    <n v="1"/>
    <n v="319.08999999999997"/>
    <n v="319.08999999999997"/>
    <n v="1"/>
    <n v="1"/>
    <n v="20"/>
    <n v="0"/>
    <n v="5"/>
    <x v="82"/>
    <x v="0"/>
  </r>
  <r>
    <d v="2017-10-09T00:00:00"/>
    <x v="6"/>
    <x v="9"/>
    <n v="1"/>
    <n v="107.23"/>
    <n v="107.23"/>
    <n v="1"/>
    <n v="1"/>
    <n v="12"/>
    <n v="0"/>
    <n v="5"/>
    <x v="83"/>
    <x v="0"/>
  </r>
  <r>
    <d v="2017-10-09T00:00:00"/>
    <x v="6"/>
    <x v="8"/>
    <n v="1"/>
    <n v="168.36"/>
    <n v="168.36"/>
    <n v="1"/>
    <n v="1"/>
    <n v="15"/>
    <n v="0"/>
    <n v="5"/>
    <x v="165"/>
    <x v="0"/>
  </r>
  <r>
    <d v="2017-10-09T00:00:00"/>
    <x v="6"/>
    <x v="0"/>
    <n v="4"/>
    <n v="636.44000000000005"/>
    <n v="159.11000000000001"/>
    <n v="4"/>
    <n v="4"/>
    <n v="10.5"/>
    <n v="0"/>
    <n v="5"/>
    <x v="84"/>
    <x v="0"/>
  </r>
  <r>
    <d v="2017-10-09T00:00:00"/>
    <x v="6"/>
    <x v="18"/>
    <n v="1"/>
    <n v="149.13"/>
    <n v="149.13"/>
    <n v="1"/>
    <n v="1"/>
    <n v="14"/>
    <n v="0"/>
    <n v="5"/>
    <x v="206"/>
    <x v="0"/>
  </r>
  <r>
    <d v="2017-10-09T00:00:00"/>
    <x v="6"/>
    <x v="6"/>
    <n v="4"/>
    <n v="591.59"/>
    <n v="147.9"/>
    <n v="4"/>
    <n v="4"/>
    <n v="11.5"/>
    <n v="0"/>
    <n v="3.5"/>
    <x v="117"/>
    <x v="0"/>
  </r>
  <r>
    <d v="2017-10-09T00:00:00"/>
    <x v="6"/>
    <x v="12"/>
    <n v="4"/>
    <n v="1173.4000000000001"/>
    <n v="293.35000000000002"/>
    <n v="4"/>
    <n v="4"/>
    <n v="6.5"/>
    <n v="0"/>
    <n v="4.83"/>
    <x v="118"/>
    <x v="1"/>
  </r>
  <r>
    <d v="2017-10-09T00:00:00"/>
    <x v="6"/>
    <x v="2"/>
    <n v="1"/>
    <n v="64.09"/>
    <n v="64.09"/>
    <n v="1"/>
    <n v="1"/>
    <n v="3"/>
    <n v="0"/>
    <n v="5"/>
    <x v="30"/>
    <x v="0"/>
  </r>
  <r>
    <d v="2017-10-09T00:00:00"/>
    <x v="6"/>
    <x v="3"/>
    <n v="9"/>
    <n v="2216.59"/>
    <n v="246.29"/>
    <n v="9"/>
    <n v="9"/>
    <n v="7"/>
    <n v="0"/>
    <n v="4.5999999999999996"/>
    <x v="54"/>
    <x v="0"/>
  </r>
  <r>
    <d v="2017-10-09T00:00:00"/>
    <x v="7"/>
    <x v="9"/>
    <n v="2"/>
    <n v="141.99"/>
    <n v="71"/>
    <n v="2"/>
    <n v="2"/>
    <n v="11.5"/>
    <n v="0"/>
    <n v="4.5"/>
    <x v="146"/>
    <x v="0"/>
  </r>
  <r>
    <d v="2017-10-09T00:00:00"/>
    <x v="7"/>
    <x v="5"/>
    <n v="1"/>
    <n v="95.67"/>
    <n v="95.67"/>
    <n v="1"/>
    <n v="1"/>
    <n v="17"/>
    <n v="0"/>
    <n v="4"/>
    <x v="158"/>
    <x v="0"/>
  </r>
  <r>
    <d v="2017-10-09T00:00:00"/>
    <x v="7"/>
    <x v="8"/>
    <n v="2"/>
    <n v="305.56"/>
    <n v="152.78"/>
    <n v="2"/>
    <n v="2"/>
    <n v="18"/>
    <n v="0"/>
    <n v="3.5"/>
    <x v="88"/>
    <x v="0"/>
  </r>
  <r>
    <d v="2017-10-09T00:00:00"/>
    <x v="7"/>
    <x v="0"/>
    <n v="2"/>
    <n v="220.73"/>
    <n v="110.37"/>
    <n v="2"/>
    <n v="2"/>
    <n v="16"/>
    <n v="0"/>
    <n v="2.33"/>
    <x v="31"/>
    <x v="0"/>
  </r>
  <r>
    <d v="2017-10-09T00:00:00"/>
    <x v="7"/>
    <x v="1"/>
    <n v="1"/>
    <n v="73.8"/>
    <n v="73.8"/>
    <n v="1"/>
    <n v="1"/>
    <n v="7"/>
    <n v="0"/>
    <n v="5"/>
    <x v="120"/>
    <x v="0"/>
  </r>
  <r>
    <d v="2017-10-09T00:00:00"/>
    <x v="7"/>
    <x v="6"/>
    <n v="6"/>
    <n v="701.33"/>
    <n v="116.89"/>
    <n v="6"/>
    <n v="6"/>
    <n v="11"/>
    <n v="0"/>
    <n v="3.67"/>
    <x v="56"/>
    <x v="0"/>
  </r>
  <r>
    <d v="2017-10-09T00:00:00"/>
    <x v="7"/>
    <x v="2"/>
    <n v="3"/>
    <n v="391.06"/>
    <n v="130.35"/>
    <n v="3"/>
    <n v="3"/>
    <n v="6.67"/>
    <n v="0"/>
    <n v="5"/>
    <x v="32"/>
    <x v="1"/>
  </r>
  <r>
    <d v="2017-10-09T00:00:00"/>
    <x v="7"/>
    <x v="3"/>
    <n v="10"/>
    <n v="2062.33"/>
    <n v="206.23"/>
    <n v="9"/>
    <n v="10"/>
    <n v="10.09"/>
    <n v="0"/>
    <n v="3"/>
    <x v="33"/>
    <x v="0"/>
  </r>
  <r>
    <d v="2017-10-09T00:00:00"/>
    <x v="2"/>
    <x v="16"/>
    <n v="3"/>
    <n v="539.21"/>
    <n v="179.74"/>
    <n v="2"/>
    <n v="3"/>
    <n v="13"/>
    <n v="0"/>
    <n v="3.67"/>
    <x v="57"/>
    <x v="0"/>
  </r>
  <r>
    <d v="2017-10-09T00:00:00"/>
    <x v="2"/>
    <x v="23"/>
    <n v="2"/>
    <n v="238.88"/>
    <n v="119.44"/>
    <n v="2"/>
    <n v="2"/>
    <n v="25.5"/>
    <n v="0.5"/>
    <n v="2"/>
    <x v="92"/>
    <x v="0"/>
  </r>
  <r>
    <d v="2017-10-09T00:00:00"/>
    <x v="2"/>
    <x v="4"/>
    <n v="30"/>
    <n v="4250.97"/>
    <n v="141.69999999999999"/>
    <n v="29"/>
    <n v="30"/>
    <n v="24.18"/>
    <n v="0.30299999999999999"/>
    <n v="2.85"/>
    <x v="5"/>
    <x v="0"/>
  </r>
  <r>
    <d v="2017-10-09T00:00:00"/>
    <x v="2"/>
    <x v="11"/>
    <n v="10"/>
    <n v="2270.69"/>
    <n v="227.07"/>
    <n v="10"/>
    <n v="10"/>
    <n v="20.7"/>
    <n v="0"/>
    <n v="4.0999999999999996"/>
    <x v="34"/>
    <x v="0"/>
  </r>
  <r>
    <d v="2017-10-09T00:00:00"/>
    <x v="2"/>
    <x v="9"/>
    <n v="12"/>
    <n v="2821"/>
    <n v="235.08"/>
    <n v="11"/>
    <n v="12"/>
    <n v="17.329999999999998"/>
    <n v="0.16669999999999999"/>
    <n v="2.92"/>
    <x v="35"/>
    <x v="0"/>
  </r>
  <r>
    <d v="2017-10-09T00:00:00"/>
    <x v="2"/>
    <x v="5"/>
    <n v="21"/>
    <n v="3436.56"/>
    <n v="163.65"/>
    <n v="21"/>
    <n v="21"/>
    <n v="13.57"/>
    <n v="0"/>
    <n v="4.62"/>
    <x v="6"/>
    <x v="0"/>
  </r>
  <r>
    <d v="2017-10-09T00:00:00"/>
    <x v="2"/>
    <x v="8"/>
    <n v="13"/>
    <n v="3407.32"/>
    <n v="262.10000000000002"/>
    <n v="12"/>
    <n v="13"/>
    <n v="13.59"/>
    <n v="0"/>
    <n v="3.61"/>
    <x v="58"/>
    <x v="0"/>
  </r>
  <r>
    <d v="2017-10-09T00:00:00"/>
    <x v="2"/>
    <x v="17"/>
    <n v="7"/>
    <n v="743.67"/>
    <n v="106.24"/>
    <n v="7"/>
    <n v="7"/>
    <n v="22.88"/>
    <n v="0.5"/>
    <n v="2.88"/>
    <x v="59"/>
    <x v="0"/>
  </r>
  <r>
    <d v="2017-10-09T00:00:00"/>
    <x v="2"/>
    <x v="0"/>
    <n v="91"/>
    <n v="17189.599999999999"/>
    <n v="188.9"/>
    <n v="90"/>
    <n v="90"/>
    <n v="9.7200000000000006"/>
    <n v="0"/>
    <n v="4.34"/>
    <x v="7"/>
    <x v="0"/>
  </r>
  <r>
    <d v="2017-10-09T00:00:00"/>
    <x v="2"/>
    <x v="18"/>
    <n v="4"/>
    <n v="320.70999999999998"/>
    <n v="80.180000000000007"/>
    <n v="4"/>
    <n v="4"/>
    <n v="10.75"/>
    <n v="0"/>
    <n v="5"/>
    <x v="60"/>
    <x v="0"/>
  </r>
  <r>
    <d v="2017-10-09T00:00:00"/>
    <x v="2"/>
    <x v="19"/>
    <n v="12"/>
    <n v="2991.62"/>
    <n v="249.3"/>
    <n v="12"/>
    <n v="12"/>
    <n v="16"/>
    <n v="0"/>
    <n v="4.38"/>
    <x v="61"/>
    <x v="0"/>
  </r>
  <r>
    <d v="2017-10-09T00:00:00"/>
    <x v="2"/>
    <x v="10"/>
    <n v="9"/>
    <n v="1115.1199999999999"/>
    <n v="123.9"/>
    <n v="9"/>
    <n v="9"/>
    <n v="25.2"/>
    <n v="0.1"/>
    <n v="3.3"/>
    <x v="36"/>
    <x v="0"/>
  </r>
  <r>
    <d v="2017-10-09T00:00:00"/>
    <x v="2"/>
    <x v="14"/>
    <n v="4"/>
    <n v="836.89"/>
    <n v="209.22"/>
    <n v="3"/>
    <n v="4"/>
    <n v="20.67"/>
    <n v="0"/>
    <n v="3.5"/>
    <x v="124"/>
    <x v="0"/>
  </r>
  <r>
    <d v="2017-10-09T00:00:00"/>
    <x v="2"/>
    <x v="15"/>
    <n v="13"/>
    <n v="2381.4699999999998"/>
    <n v="183.19"/>
    <n v="13"/>
    <n v="12"/>
    <n v="22.92"/>
    <n v="0.23080000000000001"/>
    <n v="4.58"/>
    <x v="62"/>
    <x v="0"/>
  </r>
  <r>
    <d v="2017-10-09T00:00:00"/>
    <x v="2"/>
    <x v="20"/>
    <n v="2"/>
    <n v="198"/>
    <n v="99"/>
    <n v="2"/>
    <n v="2"/>
    <n v="10"/>
    <n v="0"/>
    <n v="3.5"/>
    <x v="63"/>
    <x v="0"/>
  </r>
  <r>
    <d v="2017-10-09T00:00:00"/>
    <x v="2"/>
    <x v="1"/>
    <n v="34"/>
    <n v="5080"/>
    <n v="149.41"/>
    <n v="33"/>
    <n v="33"/>
    <n v="11.38"/>
    <n v="0"/>
    <n v="3.73"/>
    <x v="8"/>
    <x v="0"/>
  </r>
  <r>
    <d v="2017-10-09T00:00:00"/>
    <x v="2"/>
    <x v="6"/>
    <n v="127"/>
    <n v="20585.36"/>
    <n v="162.09"/>
    <n v="124"/>
    <n v="124"/>
    <n v="12.01"/>
    <n v="3.5700000000000003E-2"/>
    <n v="4.13"/>
    <x v="9"/>
    <x v="0"/>
  </r>
  <r>
    <d v="2017-10-09T00:00:00"/>
    <x v="2"/>
    <x v="7"/>
    <n v="4"/>
    <n v="469.55"/>
    <n v="117.39"/>
    <n v="4"/>
    <n v="4"/>
    <n v="22.5"/>
    <n v="0.25"/>
    <n v="4.25"/>
    <x v="10"/>
    <x v="0"/>
  </r>
  <r>
    <d v="2017-10-09T00:00:00"/>
    <x v="2"/>
    <x v="22"/>
    <n v="2"/>
    <n v="247.58"/>
    <n v="123.79"/>
    <n v="2"/>
    <n v="2"/>
    <n v="21"/>
    <n v="0"/>
    <n v="4"/>
    <x v="93"/>
    <x v="0"/>
  </r>
  <r>
    <d v="2017-10-09T00:00:00"/>
    <x v="2"/>
    <x v="12"/>
    <n v="39"/>
    <n v="6135.45"/>
    <n v="157.32"/>
    <n v="38"/>
    <n v="38"/>
    <n v="13.5"/>
    <n v="2.1700000000000001E-2"/>
    <n v="4.41"/>
    <x v="37"/>
    <x v="0"/>
  </r>
  <r>
    <d v="2017-10-09T00:00:00"/>
    <x v="2"/>
    <x v="2"/>
    <n v="24"/>
    <n v="2675.24"/>
    <n v="111.47"/>
    <n v="24"/>
    <n v="24"/>
    <n v="12.85"/>
    <n v="7.6899999999999996E-2"/>
    <n v="4.1500000000000004"/>
    <x v="38"/>
    <x v="0"/>
  </r>
  <r>
    <d v="2017-10-09T00:00:00"/>
    <x v="2"/>
    <x v="13"/>
    <n v="3"/>
    <n v="963.45"/>
    <n v="321.14999999999998"/>
    <n v="3"/>
    <n v="3"/>
    <n v="31"/>
    <n v="0.5"/>
    <n v="1"/>
    <x v="39"/>
    <x v="0"/>
  </r>
  <r>
    <d v="2017-10-09T00:00:00"/>
    <x v="2"/>
    <x v="3"/>
    <n v="287"/>
    <n v="39820.980000000003"/>
    <n v="138.75"/>
    <n v="282"/>
    <n v="285"/>
    <n v="8.2899999999999991"/>
    <n v="4.87E-2"/>
    <n v="4.1500000000000004"/>
    <x v="11"/>
    <x v="1"/>
  </r>
  <r>
    <d v="2017-10-09T00:00:00"/>
    <x v="2"/>
    <x v="21"/>
    <n v="2"/>
    <n v="1527.92"/>
    <n v="763.96"/>
    <n v="2"/>
    <n v="2"/>
    <n v="16.5"/>
    <n v="0"/>
    <n v="3.5"/>
    <x v="160"/>
    <x v="0"/>
  </r>
  <r>
    <d v="2017-10-16T00:00:00"/>
    <x v="3"/>
    <x v="17"/>
    <n v="1"/>
    <n v="316.3"/>
    <n v="316.3"/>
    <n v="1"/>
    <n v="1"/>
    <n v="8"/>
    <n v="0"/>
    <n v="5"/>
    <x v="126"/>
    <x v="0"/>
  </r>
  <r>
    <d v="2017-10-16T00:00:00"/>
    <x v="3"/>
    <x v="0"/>
    <n v="5"/>
    <n v="3079.02"/>
    <n v="615.79999999999995"/>
    <n v="5"/>
    <n v="5"/>
    <n v="9"/>
    <n v="0"/>
    <n v="5"/>
    <x v="127"/>
    <x v="0"/>
  </r>
  <r>
    <d v="2017-10-16T00:00:00"/>
    <x v="3"/>
    <x v="15"/>
    <n v="1"/>
    <n v="264.92"/>
    <n v="264.92"/>
    <n v="1"/>
    <n v="1"/>
    <n v="18"/>
    <n v="0"/>
    <n v="5"/>
    <x v="148"/>
    <x v="0"/>
  </r>
  <r>
    <d v="2017-10-16T00:00:00"/>
    <x v="3"/>
    <x v="6"/>
    <n v="5"/>
    <n v="3063.67"/>
    <n v="612.73"/>
    <n v="5"/>
    <n v="4"/>
    <n v="8.83"/>
    <n v="0"/>
    <n v="4.5999999999999996"/>
    <x v="64"/>
    <x v="0"/>
  </r>
  <r>
    <d v="2017-10-16T00:00:00"/>
    <x v="3"/>
    <x v="7"/>
    <n v="1"/>
    <n v="233.64"/>
    <n v="233.64"/>
    <n v="1"/>
    <n v="1"/>
    <n v="7"/>
    <n v="0"/>
    <n v="5"/>
    <x v="280"/>
    <x v="0"/>
  </r>
  <r>
    <d v="2017-10-16T00:00:00"/>
    <x v="3"/>
    <x v="3"/>
    <n v="6"/>
    <n v="1747.99"/>
    <n v="291.33"/>
    <n v="6"/>
    <n v="6"/>
    <n v="10.86"/>
    <n v="0"/>
    <n v="4.57"/>
    <x v="14"/>
    <x v="0"/>
  </r>
  <r>
    <d v="2017-10-16T00:00:00"/>
    <x v="4"/>
    <x v="4"/>
    <n v="1"/>
    <n v="665.85"/>
    <n v="665.85"/>
    <n v="1"/>
    <n v="1"/>
    <n v="14"/>
    <n v="0"/>
    <n v="4"/>
    <x v="186"/>
    <x v="0"/>
  </r>
  <r>
    <d v="2017-10-16T00:00:00"/>
    <x v="4"/>
    <x v="5"/>
    <n v="1"/>
    <n v="92.81"/>
    <n v="92.81"/>
    <n v="1"/>
    <n v="1"/>
    <n v="11"/>
    <n v="0"/>
    <n v="5"/>
    <x v="219"/>
    <x v="0"/>
  </r>
  <r>
    <d v="2017-10-16T00:00:00"/>
    <x v="4"/>
    <x v="0"/>
    <n v="2"/>
    <n v="131.41"/>
    <n v="65.709999999999994"/>
    <n v="2"/>
    <n v="2"/>
    <n v="7.5"/>
    <n v="0"/>
    <n v="3"/>
    <x v="15"/>
    <x v="0"/>
  </r>
  <r>
    <d v="2017-10-16T00:00:00"/>
    <x v="4"/>
    <x v="20"/>
    <n v="1"/>
    <n v="181.81"/>
    <n v="181.81"/>
    <n v="1"/>
    <n v="1"/>
    <n v="15"/>
    <n v="0"/>
    <n v="5"/>
    <x v="266"/>
    <x v="0"/>
  </r>
  <r>
    <d v="2017-10-16T00:00:00"/>
    <x v="4"/>
    <x v="1"/>
    <n v="1"/>
    <n v="138.12"/>
    <n v="138.12"/>
    <n v="1"/>
    <n v="1"/>
    <n v="12"/>
    <n v="0"/>
    <n v="4"/>
    <x v="16"/>
    <x v="0"/>
  </r>
  <r>
    <d v="2017-10-16T00:00:00"/>
    <x v="4"/>
    <x v="6"/>
    <n v="2"/>
    <n v="206.54"/>
    <n v="103.27"/>
    <n v="2"/>
    <n v="2"/>
    <n v="13.5"/>
    <n v="0"/>
    <n v="4.5"/>
    <x v="17"/>
    <x v="0"/>
  </r>
  <r>
    <d v="2017-10-16T00:00:00"/>
    <x v="4"/>
    <x v="3"/>
    <n v="10"/>
    <n v="1801.44"/>
    <n v="180.14"/>
    <n v="10"/>
    <n v="10"/>
    <n v="9.57"/>
    <n v="0"/>
    <n v="4.71"/>
    <x v="18"/>
    <x v="0"/>
  </r>
  <r>
    <d v="2017-10-16T00:00:00"/>
    <x v="8"/>
    <x v="4"/>
    <n v="1"/>
    <n v="273.98"/>
    <n v="273.98"/>
    <n v="1"/>
    <n v="1"/>
    <n v="9"/>
    <n v="0"/>
    <n v="5"/>
    <x v="248"/>
    <x v="0"/>
  </r>
  <r>
    <d v="2017-10-16T00:00:00"/>
    <x v="8"/>
    <x v="5"/>
    <n v="2"/>
    <n v="397.87"/>
    <n v="198.94"/>
    <n v="2"/>
    <n v="2"/>
    <n v="9.33"/>
    <n v="0.33329999999999999"/>
    <n v="2.33"/>
    <x v="233"/>
    <x v="1"/>
  </r>
  <r>
    <d v="2017-10-16T00:00:00"/>
    <x v="8"/>
    <x v="1"/>
    <n v="1"/>
    <n v="132.08000000000001"/>
    <n v="132.08000000000001"/>
    <n v="1"/>
    <n v="1"/>
    <n v="17"/>
    <n v="0"/>
    <n v="1"/>
    <x v="218"/>
    <x v="0"/>
  </r>
  <r>
    <d v="2017-10-16T00:00:00"/>
    <x v="8"/>
    <x v="6"/>
    <n v="1"/>
    <n v="140.08000000000001"/>
    <n v="140.08000000000001"/>
    <n v="1"/>
    <n v="1"/>
    <n v="10"/>
    <n v="0"/>
    <n v="5"/>
    <x v="134"/>
    <x v="0"/>
  </r>
  <r>
    <d v="2017-10-16T00:00:00"/>
    <x v="8"/>
    <x v="7"/>
    <n v="1"/>
    <n v="184.45"/>
    <n v="184.45"/>
    <n v="1"/>
    <n v="1"/>
    <n v="13"/>
    <n v="0"/>
    <n v="5"/>
    <x v="319"/>
    <x v="0"/>
  </r>
  <r>
    <d v="2017-10-16T00:00:00"/>
    <x v="8"/>
    <x v="22"/>
    <n v="1"/>
    <n v="188.82"/>
    <n v="188.82"/>
    <n v="1"/>
    <n v="1"/>
    <n v="9"/>
    <n v="0"/>
    <n v="3"/>
    <x v="320"/>
    <x v="0"/>
  </r>
  <r>
    <d v="2017-10-16T00:00:00"/>
    <x v="8"/>
    <x v="12"/>
    <n v="1"/>
    <n v="146.85"/>
    <n v="146.85"/>
    <n v="1"/>
    <n v="1"/>
    <n v="17"/>
    <n v="0"/>
    <n v="5"/>
    <x v="169"/>
    <x v="0"/>
  </r>
  <r>
    <d v="2017-10-16T00:00:00"/>
    <x v="13"/>
    <x v="9"/>
    <n v="1"/>
    <n v="84.75"/>
    <n v="84.75"/>
    <n v="1"/>
    <n v="1"/>
    <n v="5"/>
    <n v="0"/>
    <n v="5"/>
    <x v="234"/>
    <x v="0"/>
  </r>
  <r>
    <d v="2017-10-16T00:00:00"/>
    <x v="13"/>
    <x v="5"/>
    <n v="1"/>
    <n v="195.13"/>
    <n v="195.13"/>
    <n v="1"/>
    <n v="1"/>
    <n v="13"/>
    <n v="0"/>
    <n v="4"/>
    <x v="258"/>
    <x v="0"/>
  </r>
  <r>
    <d v="2017-10-16T00:00:00"/>
    <x v="13"/>
    <x v="6"/>
    <n v="1"/>
    <n v="61.79"/>
    <n v="61.79"/>
    <n v="1"/>
    <n v="1"/>
    <n v="8"/>
    <n v="0"/>
    <n v="4"/>
    <x v="199"/>
    <x v="0"/>
  </r>
  <r>
    <d v="2017-10-16T00:00:00"/>
    <x v="13"/>
    <x v="3"/>
    <n v="2"/>
    <n v="472.17"/>
    <n v="236.09"/>
    <n v="1"/>
    <n v="1"/>
    <n v="12"/>
    <n v="0"/>
    <n v="5"/>
    <x v="180"/>
    <x v="0"/>
  </r>
  <r>
    <d v="2017-10-16T00:00:00"/>
    <x v="5"/>
    <x v="4"/>
    <n v="2"/>
    <n v="130.30000000000001"/>
    <n v="65.150000000000006"/>
    <n v="2"/>
    <n v="2"/>
    <n v="7"/>
    <n v="0"/>
    <n v="5"/>
    <x v="41"/>
    <x v="0"/>
  </r>
  <r>
    <d v="2017-10-16T00:00:00"/>
    <x v="5"/>
    <x v="9"/>
    <n v="1"/>
    <n v="50.62"/>
    <n v="50.62"/>
    <n v="1"/>
    <n v="1"/>
    <n v="6"/>
    <n v="0"/>
    <n v="2"/>
    <x v="19"/>
    <x v="0"/>
  </r>
  <r>
    <d v="2017-10-16T00:00:00"/>
    <x v="5"/>
    <x v="5"/>
    <n v="2"/>
    <n v="188.94"/>
    <n v="94.47"/>
    <n v="2"/>
    <n v="2"/>
    <n v="8"/>
    <n v="0"/>
    <n v="5"/>
    <x v="42"/>
    <x v="0"/>
  </r>
  <r>
    <d v="2017-10-16T00:00:00"/>
    <x v="5"/>
    <x v="8"/>
    <n v="1"/>
    <n v="355.43"/>
    <n v="355.43"/>
    <n v="1"/>
    <n v="1"/>
    <n v="17"/>
    <n v="0"/>
    <n v="5"/>
    <x v="20"/>
    <x v="0"/>
  </r>
  <r>
    <d v="2017-10-16T00:00:00"/>
    <x v="5"/>
    <x v="0"/>
    <n v="19"/>
    <n v="2868.47"/>
    <n v="150.97"/>
    <n v="19"/>
    <n v="19"/>
    <n v="6.8"/>
    <n v="0"/>
    <n v="4.6500000000000004"/>
    <x v="21"/>
    <x v="1"/>
  </r>
  <r>
    <d v="2017-10-16T00:00:00"/>
    <x v="5"/>
    <x v="18"/>
    <n v="1"/>
    <n v="117.13"/>
    <n v="117.13"/>
    <n v="1"/>
    <n v="1"/>
    <n v="12"/>
    <n v="0"/>
    <n v="5"/>
    <x v="140"/>
    <x v="0"/>
  </r>
  <r>
    <d v="2017-10-16T00:00:00"/>
    <x v="5"/>
    <x v="19"/>
    <n v="1"/>
    <n v="226.74"/>
    <n v="226.74"/>
    <n v="1"/>
    <n v="1"/>
    <n v="23"/>
    <n v="0"/>
    <n v="1"/>
    <x v="68"/>
    <x v="0"/>
  </r>
  <r>
    <d v="2017-10-16T00:00:00"/>
    <x v="5"/>
    <x v="10"/>
    <n v="2"/>
    <n v="259.22000000000003"/>
    <n v="129.61000000000001"/>
    <n v="2"/>
    <n v="2"/>
    <n v="16.5"/>
    <n v="0"/>
    <n v="4"/>
    <x v="69"/>
    <x v="0"/>
  </r>
  <r>
    <d v="2017-10-16T00:00:00"/>
    <x v="5"/>
    <x v="15"/>
    <n v="1"/>
    <n v="145.99"/>
    <n v="145.99"/>
    <n v="1"/>
    <n v="1"/>
    <n v="13"/>
    <n v="0"/>
    <n v="5"/>
    <x v="102"/>
    <x v="0"/>
  </r>
  <r>
    <d v="2017-10-16T00:00:00"/>
    <x v="5"/>
    <x v="1"/>
    <n v="6"/>
    <n v="939.06"/>
    <n v="156.51"/>
    <n v="6"/>
    <n v="6"/>
    <n v="10"/>
    <n v="0"/>
    <n v="5"/>
    <x v="22"/>
    <x v="0"/>
  </r>
  <r>
    <d v="2017-10-16T00:00:00"/>
    <x v="5"/>
    <x v="6"/>
    <n v="14"/>
    <n v="1630.22"/>
    <n v="116.44"/>
    <n v="13"/>
    <n v="14"/>
    <n v="10.07"/>
    <n v="0"/>
    <n v="4.07"/>
    <x v="23"/>
    <x v="0"/>
  </r>
  <r>
    <d v="2017-10-16T00:00:00"/>
    <x v="5"/>
    <x v="7"/>
    <n v="1"/>
    <n v="215.7"/>
    <n v="215.7"/>
    <n v="1"/>
    <n v="1"/>
    <n v="18"/>
    <n v="0"/>
    <n v="1"/>
    <x v="151"/>
    <x v="0"/>
  </r>
  <r>
    <d v="2017-10-16T00:00:00"/>
    <x v="5"/>
    <x v="12"/>
    <n v="2"/>
    <n v="191.54"/>
    <n v="95.77"/>
    <n v="2"/>
    <n v="2"/>
    <n v="15.5"/>
    <n v="0"/>
    <n v="4.5"/>
    <x v="44"/>
    <x v="0"/>
  </r>
  <r>
    <d v="2017-10-16T00:00:00"/>
    <x v="5"/>
    <x v="2"/>
    <n v="4"/>
    <n v="838.58"/>
    <n v="209.65"/>
    <n v="4"/>
    <n v="4"/>
    <n v="19"/>
    <n v="0.4"/>
    <n v="3.8"/>
    <x v="45"/>
    <x v="0"/>
  </r>
  <r>
    <d v="2017-10-16T00:00:00"/>
    <x v="5"/>
    <x v="3"/>
    <n v="34"/>
    <n v="5672.12"/>
    <n v="166.83"/>
    <n v="33"/>
    <n v="34"/>
    <n v="7.06"/>
    <n v="0"/>
    <n v="4.7699999999999996"/>
    <x v="24"/>
    <x v="0"/>
  </r>
  <r>
    <d v="2017-10-16T00:00:00"/>
    <x v="18"/>
    <x v="8"/>
    <n v="1"/>
    <n v="126.33"/>
    <n v="126.33"/>
    <n v="1"/>
    <n v="1"/>
    <n v="8"/>
    <n v="0"/>
    <n v="5"/>
    <x v="296"/>
    <x v="0"/>
  </r>
  <r>
    <d v="2017-10-16T00:00:00"/>
    <x v="18"/>
    <x v="0"/>
    <n v="1"/>
    <n v="181.55"/>
    <n v="181.55"/>
    <n v="1"/>
    <n v="1"/>
    <n v="8"/>
    <n v="0"/>
    <n v="5"/>
    <x v="285"/>
    <x v="0"/>
  </r>
  <r>
    <d v="2017-10-16T00:00:00"/>
    <x v="18"/>
    <x v="1"/>
    <n v="1"/>
    <n v="164.69"/>
    <n v="164.69"/>
    <n v="1"/>
    <n v="1"/>
    <n v="13"/>
    <n v="0"/>
    <n v="5"/>
    <x v="300"/>
    <x v="0"/>
  </r>
  <r>
    <d v="2017-10-16T00:00:00"/>
    <x v="18"/>
    <x v="6"/>
    <n v="1"/>
    <n v="181.55"/>
    <n v="181.55"/>
    <n v="1"/>
    <n v="1"/>
    <n v="8"/>
    <n v="0"/>
    <n v="5"/>
    <x v="297"/>
    <x v="0"/>
  </r>
  <r>
    <d v="2017-10-16T00:00:00"/>
    <x v="0"/>
    <x v="4"/>
    <n v="1"/>
    <n v="57.57"/>
    <n v="57.57"/>
    <n v="1"/>
    <n v="1"/>
    <n v="21"/>
    <n v="0"/>
    <n v="3"/>
    <x v="25"/>
    <x v="0"/>
  </r>
  <r>
    <d v="2017-10-16T00:00:00"/>
    <x v="0"/>
    <x v="11"/>
    <n v="3"/>
    <n v="880.7"/>
    <n v="293.57"/>
    <n v="3"/>
    <n v="3"/>
    <n v="21.33"/>
    <n v="0"/>
    <n v="2.33"/>
    <x v="72"/>
    <x v="0"/>
  </r>
  <r>
    <d v="2017-10-16T00:00:00"/>
    <x v="0"/>
    <x v="9"/>
    <n v="4"/>
    <n v="904.02"/>
    <n v="226.01"/>
    <n v="4"/>
    <n v="4"/>
    <n v="13"/>
    <n v="0"/>
    <n v="4.5999999999999996"/>
    <x v="26"/>
    <x v="0"/>
  </r>
  <r>
    <d v="2017-10-16T00:00:00"/>
    <x v="0"/>
    <x v="5"/>
    <n v="2"/>
    <n v="175.53"/>
    <n v="87.77"/>
    <n v="2"/>
    <n v="2"/>
    <n v="10"/>
    <n v="0"/>
    <n v="5"/>
    <x v="46"/>
    <x v="0"/>
  </r>
  <r>
    <d v="2017-10-16T00:00:00"/>
    <x v="0"/>
    <x v="8"/>
    <n v="1"/>
    <n v="84.05"/>
    <n v="84.05"/>
    <n v="1"/>
    <n v="1"/>
    <n v="15"/>
    <n v="0"/>
    <n v="5"/>
    <x v="47"/>
    <x v="0"/>
  </r>
  <r>
    <d v="2017-10-16T00:00:00"/>
    <x v="0"/>
    <x v="0"/>
    <n v="6"/>
    <n v="1124.93"/>
    <n v="187.49"/>
    <n v="6"/>
    <n v="6"/>
    <n v="11.17"/>
    <n v="0"/>
    <n v="4.17"/>
    <x v="0"/>
    <x v="0"/>
  </r>
  <r>
    <d v="2017-10-16T00:00:00"/>
    <x v="0"/>
    <x v="19"/>
    <n v="1"/>
    <n v="197.72"/>
    <n v="197.72"/>
    <n v="1"/>
    <n v="1"/>
    <n v="14"/>
    <n v="0"/>
    <n v="5"/>
    <x v="73"/>
    <x v="0"/>
  </r>
  <r>
    <d v="2017-10-16T00:00:00"/>
    <x v="0"/>
    <x v="14"/>
    <n v="1"/>
    <n v="856.95"/>
    <n v="856.95"/>
    <n v="1"/>
    <n v="1"/>
    <n v="16"/>
    <n v="0"/>
    <n v="5"/>
    <x v="110"/>
    <x v="0"/>
  </r>
  <r>
    <d v="2017-10-16T00:00:00"/>
    <x v="0"/>
    <x v="15"/>
    <n v="1"/>
    <n v="264.38"/>
    <n v="264.38"/>
    <n v="1"/>
    <n v="1"/>
    <n v="20"/>
    <n v="0"/>
    <n v="5"/>
    <x v="48"/>
    <x v="0"/>
  </r>
  <r>
    <d v="2017-10-16T00:00:00"/>
    <x v="0"/>
    <x v="20"/>
    <n v="1"/>
    <n v="130.13"/>
    <n v="130.13"/>
    <n v="1"/>
    <n v="1"/>
    <n v="10"/>
    <n v="0"/>
    <n v="5"/>
    <x v="154"/>
    <x v="0"/>
  </r>
  <r>
    <d v="2017-10-16T00:00:00"/>
    <x v="0"/>
    <x v="1"/>
    <n v="6"/>
    <n v="901.18"/>
    <n v="150.19999999999999"/>
    <n v="6"/>
    <n v="6"/>
    <n v="6.63"/>
    <n v="0"/>
    <n v="4.5"/>
    <x v="1"/>
    <x v="1"/>
  </r>
  <r>
    <d v="2017-10-16T00:00:00"/>
    <x v="0"/>
    <x v="6"/>
    <n v="12"/>
    <n v="1983.1"/>
    <n v="165.26"/>
    <n v="12"/>
    <n v="12"/>
    <n v="18.25"/>
    <n v="8.3299999999999999E-2"/>
    <n v="4.17"/>
    <x v="28"/>
    <x v="0"/>
  </r>
  <r>
    <d v="2017-10-16T00:00:00"/>
    <x v="0"/>
    <x v="12"/>
    <n v="7"/>
    <n v="902.28"/>
    <n v="128.9"/>
    <n v="7"/>
    <n v="7"/>
    <n v="10.57"/>
    <n v="0"/>
    <n v="4"/>
    <x v="49"/>
    <x v="0"/>
  </r>
  <r>
    <d v="2017-10-16T00:00:00"/>
    <x v="0"/>
    <x v="2"/>
    <n v="4"/>
    <n v="694.11"/>
    <n v="173.53"/>
    <n v="4"/>
    <n v="4"/>
    <n v="14.75"/>
    <n v="0"/>
    <n v="3"/>
    <x v="2"/>
    <x v="0"/>
  </r>
  <r>
    <d v="2017-10-16T00:00:00"/>
    <x v="0"/>
    <x v="13"/>
    <n v="1"/>
    <n v="381.88"/>
    <n v="381.88"/>
    <n v="1"/>
    <n v="1"/>
    <n v="31"/>
    <n v="0"/>
    <n v="2"/>
    <x v="74"/>
    <x v="0"/>
  </r>
  <r>
    <d v="2017-10-16T00:00:00"/>
    <x v="0"/>
    <x v="3"/>
    <n v="25"/>
    <n v="5857.22"/>
    <n v="234.29"/>
    <n v="25"/>
    <n v="24"/>
    <n v="8.8800000000000008"/>
    <n v="0"/>
    <n v="4.41"/>
    <x v="3"/>
    <x v="0"/>
  </r>
  <r>
    <d v="2017-10-16T00:00:00"/>
    <x v="1"/>
    <x v="23"/>
    <n v="1"/>
    <n v="76.19"/>
    <n v="76.19"/>
    <n v="1"/>
    <n v="1"/>
    <n v="17"/>
    <n v="0"/>
    <n v="5"/>
    <x v="142"/>
    <x v="0"/>
  </r>
  <r>
    <d v="2017-10-16T00:00:00"/>
    <x v="1"/>
    <x v="4"/>
    <n v="3"/>
    <n v="767.79"/>
    <n v="255.93"/>
    <n v="3"/>
    <n v="3"/>
    <n v="13.33"/>
    <n v="0"/>
    <n v="4.67"/>
    <x v="76"/>
    <x v="0"/>
  </r>
  <r>
    <d v="2017-10-16T00:00:00"/>
    <x v="1"/>
    <x v="11"/>
    <n v="1"/>
    <n v="65.569999999999993"/>
    <n v="65.569999999999993"/>
    <n v="1"/>
    <n v="1"/>
    <n v="13"/>
    <n v="0"/>
    <n v="4"/>
    <x v="182"/>
    <x v="0"/>
  </r>
  <r>
    <d v="2017-10-16T00:00:00"/>
    <x v="1"/>
    <x v="8"/>
    <n v="2"/>
    <n v="1521.45"/>
    <n v="760.73"/>
    <n v="2"/>
    <n v="2"/>
    <n v="10"/>
    <n v="0"/>
    <n v="5"/>
    <x v="50"/>
    <x v="0"/>
  </r>
  <r>
    <d v="2017-10-16T00:00:00"/>
    <x v="1"/>
    <x v="0"/>
    <n v="4"/>
    <n v="887.75"/>
    <n v="221.94"/>
    <n v="3"/>
    <n v="4"/>
    <n v="11.67"/>
    <n v="0"/>
    <n v="3.5"/>
    <x v="4"/>
    <x v="0"/>
  </r>
  <r>
    <d v="2017-10-16T00:00:00"/>
    <x v="1"/>
    <x v="19"/>
    <n v="1"/>
    <n v="146.12"/>
    <n v="146.12"/>
    <n v="1"/>
    <n v="1"/>
    <n v="27"/>
    <n v="0"/>
    <n v="5"/>
    <x v="279"/>
    <x v="0"/>
  </r>
  <r>
    <d v="2017-10-16T00:00:00"/>
    <x v="1"/>
    <x v="10"/>
    <n v="1"/>
    <n v="288.66000000000003"/>
    <n v="288.66000000000003"/>
    <n v="1"/>
    <n v="1"/>
    <n v="24"/>
    <n v="0"/>
    <n v="5"/>
    <x v="78"/>
    <x v="0"/>
  </r>
  <r>
    <d v="2017-10-16T00:00:00"/>
    <x v="1"/>
    <x v="1"/>
    <n v="1"/>
    <n v="295.7"/>
    <n v="295.7"/>
    <n v="1"/>
    <n v="1"/>
    <n v="9"/>
    <n v="0"/>
    <n v="4"/>
    <x v="79"/>
    <x v="0"/>
  </r>
  <r>
    <d v="2017-10-16T00:00:00"/>
    <x v="1"/>
    <x v="6"/>
    <n v="12"/>
    <n v="2964.26"/>
    <n v="247.02"/>
    <n v="12"/>
    <n v="12"/>
    <n v="4.29"/>
    <n v="0"/>
    <n v="4.71"/>
    <x v="51"/>
    <x v="1"/>
  </r>
  <r>
    <d v="2017-10-16T00:00:00"/>
    <x v="1"/>
    <x v="12"/>
    <n v="4"/>
    <n v="614.80999999999995"/>
    <n v="153.69999999999999"/>
    <n v="4"/>
    <n v="3"/>
    <n v="12.5"/>
    <n v="0"/>
    <n v="4.33"/>
    <x v="52"/>
    <x v="0"/>
  </r>
  <r>
    <d v="2017-10-16T00:00:00"/>
    <x v="1"/>
    <x v="2"/>
    <n v="1"/>
    <n v="51.69"/>
    <n v="51.69"/>
    <n v="1"/>
    <n v="1"/>
    <n v="11"/>
    <n v="0"/>
    <n v="5"/>
    <x v="81"/>
    <x v="0"/>
  </r>
  <r>
    <d v="2017-10-16T00:00:00"/>
    <x v="1"/>
    <x v="3"/>
    <n v="13"/>
    <n v="2907.4"/>
    <n v="223.65"/>
    <n v="12"/>
    <n v="13"/>
    <n v="10.07"/>
    <n v="0"/>
    <n v="3.47"/>
    <x v="53"/>
    <x v="0"/>
  </r>
  <r>
    <d v="2017-10-16T00:00:00"/>
    <x v="6"/>
    <x v="4"/>
    <n v="2"/>
    <n v="391.6"/>
    <n v="195.8"/>
    <n v="2"/>
    <n v="2"/>
    <n v="24.5"/>
    <n v="0"/>
    <n v="5"/>
    <x v="113"/>
    <x v="0"/>
  </r>
  <r>
    <d v="2017-10-16T00:00:00"/>
    <x v="6"/>
    <x v="9"/>
    <n v="1"/>
    <n v="174.68"/>
    <n v="174.68"/>
    <n v="1"/>
    <n v="1"/>
    <n v="22"/>
    <n v="0"/>
    <n v="4"/>
    <x v="83"/>
    <x v="0"/>
  </r>
  <r>
    <d v="2017-10-16T00:00:00"/>
    <x v="6"/>
    <x v="5"/>
    <n v="2"/>
    <n v="549.46"/>
    <n v="274.73"/>
    <n v="2"/>
    <n v="2"/>
    <n v="14"/>
    <n v="0"/>
    <n v="5"/>
    <x v="205"/>
    <x v="0"/>
  </r>
  <r>
    <d v="2017-10-16T00:00:00"/>
    <x v="6"/>
    <x v="8"/>
    <n v="1"/>
    <n v="224.94"/>
    <n v="224.94"/>
    <n v="1"/>
    <n v="1"/>
    <n v="21"/>
    <n v="0"/>
    <n v="5"/>
    <x v="165"/>
    <x v="0"/>
  </r>
  <r>
    <d v="2017-10-16T00:00:00"/>
    <x v="6"/>
    <x v="17"/>
    <n v="1"/>
    <n v="259.56"/>
    <n v="259.56"/>
    <n v="1"/>
    <n v="1"/>
    <n v="12"/>
    <n v="0"/>
    <n v="5"/>
    <x v="173"/>
    <x v="0"/>
  </r>
  <r>
    <d v="2017-10-16T00:00:00"/>
    <x v="6"/>
    <x v="0"/>
    <n v="3"/>
    <n v="956.97"/>
    <n v="318.99"/>
    <n v="3"/>
    <n v="3"/>
    <n v="14"/>
    <n v="0"/>
    <n v="4.67"/>
    <x v="84"/>
    <x v="0"/>
  </r>
  <r>
    <d v="2017-10-16T00:00:00"/>
    <x v="6"/>
    <x v="18"/>
    <n v="1"/>
    <n v="228.79"/>
    <n v="228.79"/>
    <n v="1"/>
    <n v="1"/>
    <n v="25"/>
    <n v="0"/>
    <n v="5"/>
    <x v="206"/>
    <x v="0"/>
  </r>
  <r>
    <d v="2017-10-16T00:00:00"/>
    <x v="6"/>
    <x v="1"/>
    <n v="1"/>
    <n v="45.09"/>
    <n v="45.09"/>
    <n v="1"/>
    <n v="1"/>
    <n v="4"/>
    <n v="0"/>
    <n v="5"/>
    <x v="116"/>
    <x v="0"/>
  </r>
  <r>
    <d v="2017-10-16T00:00:00"/>
    <x v="6"/>
    <x v="6"/>
    <n v="4"/>
    <n v="804.16"/>
    <n v="201.04"/>
    <n v="4"/>
    <n v="4"/>
    <n v="23"/>
    <n v="0.25"/>
    <n v="3.75"/>
    <x v="117"/>
    <x v="0"/>
  </r>
  <r>
    <d v="2017-10-16T00:00:00"/>
    <x v="6"/>
    <x v="12"/>
    <n v="2"/>
    <n v="201.16"/>
    <n v="100.58"/>
    <n v="2"/>
    <n v="2"/>
    <n v="7"/>
    <n v="0"/>
    <n v="5"/>
    <x v="118"/>
    <x v="1"/>
  </r>
  <r>
    <d v="2017-10-16T00:00:00"/>
    <x v="6"/>
    <x v="2"/>
    <n v="1"/>
    <n v="272.18"/>
    <n v="272.18"/>
    <n v="1"/>
    <n v="1"/>
    <n v="8"/>
    <n v="0"/>
    <n v="5"/>
    <x v="30"/>
    <x v="0"/>
  </r>
  <r>
    <d v="2017-10-16T00:00:00"/>
    <x v="6"/>
    <x v="3"/>
    <n v="6"/>
    <n v="2254.35"/>
    <n v="375.73"/>
    <n v="6"/>
    <n v="6"/>
    <n v="8.67"/>
    <n v="0"/>
    <n v="3.67"/>
    <x v="54"/>
    <x v="0"/>
  </r>
  <r>
    <d v="2017-10-16T00:00:00"/>
    <x v="7"/>
    <x v="4"/>
    <n v="1"/>
    <n v="543.89"/>
    <n v="543.89"/>
    <n v="1"/>
    <n v="1"/>
    <n v="31"/>
    <n v="1"/>
    <n v="1"/>
    <x v="87"/>
    <x v="0"/>
  </r>
  <r>
    <d v="2017-10-16T00:00:00"/>
    <x v="7"/>
    <x v="5"/>
    <n v="2"/>
    <n v="324.49"/>
    <n v="162.25"/>
    <n v="2"/>
    <n v="2"/>
    <n v="17.5"/>
    <n v="0"/>
    <n v="4.5"/>
    <x v="158"/>
    <x v="0"/>
  </r>
  <r>
    <d v="2017-10-16T00:00:00"/>
    <x v="7"/>
    <x v="0"/>
    <n v="4"/>
    <n v="515.91999999999996"/>
    <n v="128.97999999999999"/>
    <n v="4"/>
    <n v="4"/>
    <n v="9.75"/>
    <n v="0"/>
    <n v="2.75"/>
    <x v="31"/>
    <x v="0"/>
  </r>
  <r>
    <d v="2017-10-16T00:00:00"/>
    <x v="7"/>
    <x v="18"/>
    <n v="1"/>
    <n v="1605.14"/>
    <n v="1605.14"/>
    <n v="1"/>
    <n v="1"/>
    <n v="14"/>
    <n v="0"/>
    <n v="5"/>
    <x v="196"/>
    <x v="0"/>
  </r>
  <r>
    <d v="2017-10-16T00:00:00"/>
    <x v="7"/>
    <x v="1"/>
    <n v="2"/>
    <n v="172.71"/>
    <n v="86.36"/>
    <n v="2"/>
    <n v="2"/>
    <n v="5"/>
    <n v="0"/>
    <n v="4"/>
    <x v="120"/>
    <x v="0"/>
  </r>
  <r>
    <d v="2017-10-16T00:00:00"/>
    <x v="7"/>
    <x v="6"/>
    <n v="6"/>
    <n v="760.51"/>
    <n v="126.75"/>
    <n v="6"/>
    <n v="6"/>
    <n v="14.14"/>
    <n v="0"/>
    <n v="4"/>
    <x v="56"/>
    <x v="0"/>
  </r>
  <r>
    <d v="2017-10-16T00:00:00"/>
    <x v="7"/>
    <x v="12"/>
    <n v="2"/>
    <n v="220.75"/>
    <n v="110.38"/>
    <n v="2"/>
    <n v="2"/>
    <n v="11.5"/>
    <n v="0"/>
    <n v="1.5"/>
    <x v="121"/>
    <x v="0"/>
  </r>
  <r>
    <d v="2017-10-16T00:00:00"/>
    <x v="7"/>
    <x v="2"/>
    <n v="5"/>
    <n v="914.56"/>
    <n v="182.91"/>
    <n v="5"/>
    <n v="5"/>
    <n v="4.5999999999999996"/>
    <n v="0"/>
    <n v="5"/>
    <x v="32"/>
    <x v="1"/>
  </r>
  <r>
    <d v="2017-10-16T00:00:00"/>
    <x v="7"/>
    <x v="3"/>
    <n v="16"/>
    <n v="1625.99"/>
    <n v="101.62"/>
    <n v="16"/>
    <n v="16"/>
    <n v="10.210000000000001"/>
    <n v="0"/>
    <n v="4.05"/>
    <x v="33"/>
    <x v="0"/>
  </r>
  <r>
    <d v="2017-10-16T00:00:00"/>
    <x v="2"/>
    <x v="16"/>
    <n v="1"/>
    <n v="139.52000000000001"/>
    <n v="139.52000000000001"/>
    <n v="1"/>
    <n v="1"/>
    <n v="13"/>
    <n v="0"/>
    <n v="1"/>
    <x v="57"/>
    <x v="0"/>
  </r>
  <r>
    <d v="2017-10-16T00:00:00"/>
    <x v="2"/>
    <x v="23"/>
    <n v="7"/>
    <n v="2326.0300000000002"/>
    <n v="332.29"/>
    <n v="7"/>
    <n v="7"/>
    <n v="20.63"/>
    <n v="0.125"/>
    <n v="4.75"/>
    <x v="92"/>
    <x v="0"/>
  </r>
  <r>
    <d v="2017-10-16T00:00:00"/>
    <x v="2"/>
    <x v="25"/>
    <n v="1"/>
    <n v="65.14"/>
    <n v="65.14"/>
    <n v="1"/>
    <n v="1"/>
    <n v="12"/>
    <n v="0"/>
    <n v="5"/>
    <x v="123"/>
    <x v="0"/>
  </r>
  <r>
    <d v="2017-10-16T00:00:00"/>
    <x v="2"/>
    <x v="4"/>
    <n v="26"/>
    <n v="4138.37"/>
    <n v="159.16999999999999"/>
    <n v="25"/>
    <n v="26"/>
    <n v="19.39"/>
    <n v="0.1071"/>
    <n v="3.59"/>
    <x v="5"/>
    <x v="0"/>
  </r>
  <r>
    <d v="2017-10-16T00:00:00"/>
    <x v="2"/>
    <x v="11"/>
    <n v="13"/>
    <n v="2584.0500000000002"/>
    <n v="198.77"/>
    <n v="13"/>
    <n v="13"/>
    <n v="21.71"/>
    <n v="0.1429"/>
    <n v="3.64"/>
    <x v="34"/>
    <x v="0"/>
  </r>
  <r>
    <d v="2017-10-16T00:00:00"/>
    <x v="2"/>
    <x v="9"/>
    <n v="11"/>
    <n v="1993.34"/>
    <n v="181.21"/>
    <n v="11"/>
    <n v="11"/>
    <n v="13.09"/>
    <n v="9.0899999999999995E-2"/>
    <n v="3.18"/>
    <x v="35"/>
    <x v="0"/>
  </r>
  <r>
    <d v="2017-10-16T00:00:00"/>
    <x v="2"/>
    <x v="5"/>
    <n v="17"/>
    <n v="2324.0500000000002"/>
    <n v="136.71"/>
    <n v="17"/>
    <n v="17"/>
    <n v="16.21"/>
    <n v="0.1053"/>
    <n v="3.53"/>
    <x v="6"/>
    <x v="0"/>
  </r>
  <r>
    <d v="2017-10-16T00:00:00"/>
    <x v="2"/>
    <x v="8"/>
    <n v="19"/>
    <n v="2637.36"/>
    <n v="138.81"/>
    <n v="19"/>
    <n v="18"/>
    <n v="14.73"/>
    <n v="9.0899999999999995E-2"/>
    <n v="4.37"/>
    <x v="58"/>
    <x v="0"/>
  </r>
  <r>
    <d v="2017-10-16T00:00:00"/>
    <x v="2"/>
    <x v="17"/>
    <n v="8"/>
    <n v="1565.94"/>
    <n v="195.74"/>
    <n v="8"/>
    <n v="8"/>
    <n v="21.11"/>
    <n v="0.22220000000000001"/>
    <n v="2.78"/>
    <x v="59"/>
    <x v="0"/>
  </r>
  <r>
    <d v="2017-10-16T00:00:00"/>
    <x v="2"/>
    <x v="0"/>
    <n v="82"/>
    <n v="14260.45"/>
    <n v="173.91"/>
    <n v="81"/>
    <n v="82"/>
    <n v="9.82"/>
    <n v="0"/>
    <n v="4.04"/>
    <x v="7"/>
    <x v="0"/>
  </r>
  <r>
    <d v="2017-10-16T00:00:00"/>
    <x v="2"/>
    <x v="18"/>
    <n v="7"/>
    <n v="604.44000000000005"/>
    <n v="86.35"/>
    <n v="7"/>
    <n v="7"/>
    <n v="16.5"/>
    <n v="0.25"/>
    <n v="4.75"/>
    <x v="60"/>
    <x v="0"/>
  </r>
  <r>
    <d v="2017-10-16T00:00:00"/>
    <x v="2"/>
    <x v="19"/>
    <n v="5"/>
    <n v="1385.13"/>
    <n v="277.02999999999997"/>
    <n v="5"/>
    <n v="5"/>
    <n v="13.8"/>
    <n v="0"/>
    <n v="4.8"/>
    <x v="61"/>
    <x v="0"/>
  </r>
  <r>
    <d v="2017-10-16T00:00:00"/>
    <x v="2"/>
    <x v="10"/>
    <n v="12"/>
    <n v="2110.31"/>
    <n v="175.86"/>
    <n v="12"/>
    <n v="12"/>
    <n v="24.31"/>
    <n v="0"/>
    <n v="4.2300000000000004"/>
    <x v="36"/>
    <x v="0"/>
  </r>
  <r>
    <d v="2017-10-16T00:00:00"/>
    <x v="2"/>
    <x v="14"/>
    <n v="3"/>
    <n v="2299.96"/>
    <n v="766.65"/>
    <n v="3"/>
    <n v="3"/>
    <n v="18"/>
    <n v="0"/>
    <n v="5"/>
    <x v="124"/>
    <x v="0"/>
  </r>
  <r>
    <d v="2017-10-16T00:00:00"/>
    <x v="2"/>
    <x v="15"/>
    <n v="17"/>
    <n v="4416.8999999999996"/>
    <n v="259.82"/>
    <n v="17"/>
    <n v="17"/>
    <n v="17.47"/>
    <n v="5.8799999999999998E-2"/>
    <n v="4.0599999999999996"/>
    <x v="62"/>
    <x v="0"/>
  </r>
  <r>
    <d v="2017-10-16T00:00:00"/>
    <x v="2"/>
    <x v="20"/>
    <n v="1"/>
    <n v="124.94"/>
    <n v="124.94"/>
    <n v="1"/>
    <n v="1"/>
    <n v="10"/>
    <n v="0"/>
    <n v="3"/>
    <x v="63"/>
    <x v="0"/>
  </r>
  <r>
    <d v="2017-10-16T00:00:00"/>
    <x v="2"/>
    <x v="1"/>
    <n v="40"/>
    <n v="6692.41"/>
    <n v="167.31"/>
    <n v="38"/>
    <n v="40"/>
    <n v="16.239999999999998"/>
    <n v="0.122"/>
    <n v="3.7"/>
    <x v="8"/>
    <x v="0"/>
  </r>
  <r>
    <d v="2017-10-16T00:00:00"/>
    <x v="2"/>
    <x v="6"/>
    <n v="107"/>
    <n v="14470.36"/>
    <n v="135.24"/>
    <n v="106"/>
    <n v="104"/>
    <n v="13.55"/>
    <n v="7.6899999999999996E-2"/>
    <n v="3.8"/>
    <x v="9"/>
    <x v="0"/>
  </r>
  <r>
    <d v="2017-10-16T00:00:00"/>
    <x v="2"/>
    <x v="7"/>
    <n v="10"/>
    <n v="2463.23"/>
    <n v="246.32"/>
    <n v="10"/>
    <n v="10"/>
    <n v="17.7"/>
    <n v="0"/>
    <n v="3.6"/>
    <x v="10"/>
    <x v="0"/>
  </r>
  <r>
    <d v="2017-10-16T00:00:00"/>
    <x v="2"/>
    <x v="22"/>
    <n v="3"/>
    <n v="662.25"/>
    <n v="220.75"/>
    <n v="2"/>
    <n v="3"/>
    <n v="15.5"/>
    <n v="0"/>
    <n v="3"/>
    <x v="93"/>
    <x v="0"/>
  </r>
  <r>
    <d v="2017-10-16T00:00:00"/>
    <x v="2"/>
    <x v="24"/>
    <n v="3"/>
    <n v="525.15"/>
    <n v="175.05"/>
    <n v="3"/>
    <n v="3"/>
    <n v="33.33"/>
    <n v="0.33329999999999999"/>
    <n v="3.67"/>
    <x v="125"/>
    <x v="0"/>
  </r>
  <r>
    <d v="2017-10-16T00:00:00"/>
    <x v="2"/>
    <x v="12"/>
    <n v="47"/>
    <n v="6532.93"/>
    <n v="139"/>
    <n v="46"/>
    <n v="47"/>
    <n v="15.71"/>
    <n v="3.6400000000000002E-2"/>
    <n v="3.96"/>
    <x v="37"/>
    <x v="0"/>
  </r>
  <r>
    <d v="2017-10-16T00:00:00"/>
    <x v="2"/>
    <x v="2"/>
    <n v="18"/>
    <n v="3875.02"/>
    <n v="215.28"/>
    <n v="18"/>
    <n v="18"/>
    <n v="13.15"/>
    <n v="0.1"/>
    <n v="3.85"/>
    <x v="38"/>
    <x v="0"/>
  </r>
  <r>
    <d v="2017-10-16T00:00:00"/>
    <x v="2"/>
    <x v="13"/>
    <n v="1"/>
    <n v="949.97"/>
    <n v="949.97"/>
    <n v="1"/>
    <n v="1"/>
    <n v="35"/>
    <n v="0"/>
    <n v="5"/>
    <x v="39"/>
    <x v="0"/>
  </r>
  <r>
    <d v="2017-10-16T00:00:00"/>
    <x v="2"/>
    <x v="3"/>
    <n v="345"/>
    <n v="43241.86"/>
    <n v="125.34"/>
    <n v="333"/>
    <n v="344"/>
    <n v="6.7"/>
    <n v="2.9100000000000001E-2"/>
    <n v="4.13"/>
    <x v="11"/>
    <x v="1"/>
  </r>
  <r>
    <d v="2017-10-16T00:00:00"/>
    <x v="2"/>
    <x v="21"/>
    <n v="3"/>
    <n v="520.04"/>
    <n v="173.35"/>
    <n v="3"/>
    <n v="3"/>
    <n v="11"/>
    <n v="0"/>
    <n v="4"/>
    <x v="160"/>
    <x v="0"/>
  </r>
  <r>
    <d v="2017-10-23T00:00:00"/>
    <x v="3"/>
    <x v="26"/>
    <n v="1"/>
    <n v="1482.42"/>
    <n v="1482.42"/>
    <n v="1"/>
    <n v="1"/>
    <n v="16"/>
    <n v="0"/>
    <n v="5"/>
    <x v="321"/>
    <x v="0"/>
  </r>
  <r>
    <d v="2017-10-23T00:00:00"/>
    <x v="3"/>
    <x v="4"/>
    <n v="2"/>
    <n v="602.86"/>
    <n v="301.43"/>
    <n v="2"/>
    <n v="2"/>
    <n v="9"/>
    <n v="0"/>
    <n v="4.5"/>
    <x v="96"/>
    <x v="1"/>
  </r>
  <r>
    <d v="2017-10-23T00:00:00"/>
    <x v="3"/>
    <x v="11"/>
    <n v="2"/>
    <n v="1611.3"/>
    <n v="805.65"/>
    <n v="2"/>
    <n v="2"/>
    <n v="9"/>
    <n v="0"/>
    <n v="4.5"/>
    <x v="241"/>
    <x v="0"/>
  </r>
  <r>
    <d v="2017-10-23T00:00:00"/>
    <x v="3"/>
    <x v="0"/>
    <n v="3"/>
    <n v="3261.48"/>
    <n v="1087.1600000000001"/>
    <n v="3"/>
    <n v="3"/>
    <n v="9"/>
    <n v="0"/>
    <n v="3"/>
    <x v="127"/>
    <x v="0"/>
  </r>
  <r>
    <d v="2017-10-23T00:00:00"/>
    <x v="3"/>
    <x v="19"/>
    <n v="1"/>
    <n v="785.18"/>
    <n v="785.18"/>
    <n v="1"/>
    <n v="1"/>
    <n v="17"/>
    <n v="0"/>
    <n v="5"/>
    <x v="299"/>
    <x v="0"/>
  </r>
  <r>
    <d v="2017-10-23T00:00:00"/>
    <x v="3"/>
    <x v="20"/>
    <n v="1"/>
    <n v="237.47"/>
    <n v="237.47"/>
    <n v="1"/>
    <n v="1"/>
    <n v="6"/>
    <n v="0"/>
    <n v="4"/>
    <x v="267"/>
    <x v="0"/>
  </r>
  <r>
    <d v="2017-10-23T00:00:00"/>
    <x v="3"/>
    <x v="6"/>
    <n v="3"/>
    <n v="3075.14"/>
    <n v="1025.05"/>
    <n v="3"/>
    <n v="3"/>
    <n v="9.25"/>
    <n v="0"/>
    <n v="4.5"/>
    <x v="64"/>
    <x v="0"/>
  </r>
  <r>
    <d v="2017-10-23T00:00:00"/>
    <x v="3"/>
    <x v="7"/>
    <n v="1"/>
    <n v="307.45999999999998"/>
    <n v="307.45999999999998"/>
    <n v="1"/>
    <n v="1"/>
    <n v="13"/>
    <n v="0"/>
    <n v="4"/>
    <x v="280"/>
    <x v="0"/>
  </r>
  <r>
    <d v="2017-10-23T00:00:00"/>
    <x v="3"/>
    <x v="3"/>
    <n v="1"/>
    <n v="241.62"/>
    <n v="241.62"/>
    <n v="1"/>
    <n v="1"/>
    <n v="12"/>
    <n v="0"/>
    <n v="5"/>
    <x v="14"/>
    <x v="0"/>
  </r>
  <r>
    <d v="2017-10-23T00:00:00"/>
    <x v="4"/>
    <x v="9"/>
    <n v="1"/>
    <n v="593.73"/>
    <n v="593.73"/>
    <n v="1"/>
    <n v="1"/>
    <n v="2"/>
    <n v="0"/>
    <n v="5"/>
    <x v="168"/>
    <x v="1"/>
  </r>
  <r>
    <d v="2017-10-23T00:00:00"/>
    <x v="4"/>
    <x v="17"/>
    <n v="1"/>
    <n v="118.01"/>
    <n v="118.01"/>
    <n v="1"/>
    <n v="1"/>
    <n v="13"/>
    <n v="0"/>
    <n v="1"/>
    <x v="223"/>
    <x v="0"/>
  </r>
  <r>
    <d v="2017-10-23T00:00:00"/>
    <x v="4"/>
    <x v="6"/>
    <n v="1"/>
    <n v="98.7"/>
    <n v="98.7"/>
    <n v="1"/>
    <n v="1"/>
    <n v="8"/>
    <n v="0"/>
    <n v="2"/>
    <x v="17"/>
    <x v="0"/>
  </r>
  <r>
    <d v="2017-10-23T00:00:00"/>
    <x v="4"/>
    <x v="12"/>
    <n v="1"/>
    <n v="1053.74"/>
    <n v="1053.74"/>
    <n v="1"/>
    <n v="1"/>
    <n v="11"/>
    <n v="0"/>
    <n v="5"/>
    <x v="197"/>
    <x v="0"/>
  </r>
  <r>
    <d v="2017-10-23T00:00:00"/>
    <x v="4"/>
    <x v="2"/>
    <n v="1"/>
    <n v="50.63"/>
    <n v="50.63"/>
    <n v="1"/>
    <n v="1"/>
    <n v="19"/>
    <n v="0"/>
    <n v="5"/>
    <x v="222"/>
    <x v="0"/>
  </r>
  <r>
    <d v="2017-10-23T00:00:00"/>
    <x v="4"/>
    <x v="13"/>
    <n v="1"/>
    <n v="123.01"/>
    <n v="123.01"/>
    <n v="1"/>
    <n v="1"/>
    <n v="42"/>
    <n v="1"/>
    <n v="1"/>
    <x v="162"/>
    <x v="0"/>
  </r>
  <r>
    <d v="2017-10-23T00:00:00"/>
    <x v="4"/>
    <x v="3"/>
    <n v="7"/>
    <n v="964.95"/>
    <n v="137.85"/>
    <n v="6"/>
    <n v="7"/>
    <n v="8.83"/>
    <n v="0"/>
    <n v="3.71"/>
    <x v="18"/>
    <x v="0"/>
  </r>
  <r>
    <d v="2017-10-23T00:00:00"/>
    <x v="8"/>
    <x v="4"/>
    <n v="1"/>
    <n v="46.69"/>
    <n v="46.69"/>
    <n v="1"/>
    <n v="1"/>
    <n v="8"/>
    <n v="0"/>
    <n v="1"/>
    <x v="248"/>
    <x v="0"/>
  </r>
  <r>
    <d v="2017-10-23T00:00:00"/>
    <x v="8"/>
    <x v="0"/>
    <n v="1"/>
    <n v="142.1"/>
    <n v="142.1"/>
    <n v="1"/>
    <n v="1"/>
    <n v="10"/>
    <n v="0"/>
    <n v="4"/>
    <x v="187"/>
    <x v="0"/>
  </r>
  <r>
    <d v="2017-10-23T00:00:00"/>
    <x v="8"/>
    <x v="1"/>
    <n v="1"/>
    <n v="142.1"/>
    <n v="142.1"/>
    <n v="1"/>
    <n v="1"/>
    <n v="11"/>
    <n v="0"/>
    <n v="4"/>
    <x v="218"/>
    <x v="0"/>
  </r>
  <r>
    <d v="2017-10-23T00:00:00"/>
    <x v="8"/>
    <x v="12"/>
    <n v="1"/>
    <n v="154.19999999999999"/>
    <n v="154.19999999999999"/>
    <n v="1"/>
    <n v="1"/>
    <n v="11"/>
    <n v="0"/>
    <n v="5"/>
    <x v="169"/>
    <x v="0"/>
  </r>
  <r>
    <d v="2017-10-23T00:00:00"/>
    <x v="13"/>
    <x v="23"/>
    <n v="1"/>
    <n v="146.09"/>
    <n v="146.09"/>
    <n v="1"/>
    <n v="1"/>
    <n v="29"/>
    <n v="0"/>
    <n v="4"/>
    <x v="281"/>
    <x v="0"/>
  </r>
  <r>
    <d v="2017-10-23T00:00:00"/>
    <x v="13"/>
    <x v="0"/>
    <n v="1"/>
    <n v="193.66"/>
    <n v="193.66"/>
    <n v="1"/>
    <n v="1"/>
    <n v="14"/>
    <n v="0"/>
    <n v="5"/>
    <x v="198"/>
    <x v="0"/>
  </r>
  <r>
    <d v="2017-10-23T00:00:00"/>
    <x v="13"/>
    <x v="6"/>
    <n v="1"/>
    <n v="37.53"/>
    <n v="37.53"/>
    <n v="1"/>
    <n v="1"/>
    <n v="8"/>
    <n v="0"/>
    <n v="5"/>
    <x v="199"/>
    <x v="0"/>
  </r>
  <r>
    <d v="2017-10-23T00:00:00"/>
    <x v="13"/>
    <x v="2"/>
    <n v="1"/>
    <n v="41.05"/>
    <n v="41.05"/>
    <n v="1"/>
    <n v="1"/>
    <n v="13"/>
    <n v="0"/>
    <n v="5"/>
    <x v="303"/>
    <x v="0"/>
  </r>
  <r>
    <d v="2017-10-23T00:00:00"/>
    <x v="13"/>
    <x v="3"/>
    <n v="1"/>
    <n v="428.07"/>
    <n v="428.07"/>
    <n v="1"/>
    <n v="1"/>
    <n v="11"/>
    <n v="0"/>
    <n v="5"/>
    <x v="180"/>
    <x v="0"/>
  </r>
  <r>
    <d v="2017-10-23T00:00:00"/>
    <x v="5"/>
    <x v="4"/>
    <n v="2"/>
    <n v="243.21"/>
    <n v="121.61"/>
    <n v="2"/>
    <n v="2"/>
    <n v="19.5"/>
    <n v="0"/>
    <n v="4"/>
    <x v="41"/>
    <x v="0"/>
  </r>
  <r>
    <d v="2017-10-23T00:00:00"/>
    <x v="5"/>
    <x v="11"/>
    <n v="3"/>
    <n v="689.51"/>
    <n v="229.84"/>
    <n v="3"/>
    <n v="3"/>
    <n v="17.399999999999999"/>
    <n v="0"/>
    <n v="5"/>
    <x v="138"/>
    <x v="0"/>
  </r>
  <r>
    <d v="2017-10-23T00:00:00"/>
    <x v="5"/>
    <x v="9"/>
    <n v="3"/>
    <n v="445.38"/>
    <n v="148.46"/>
    <n v="2"/>
    <n v="3"/>
    <n v="9"/>
    <n v="0"/>
    <n v="3"/>
    <x v="19"/>
    <x v="0"/>
  </r>
  <r>
    <d v="2017-10-23T00:00:00"/>
    <x v="5"/>
    <x v="5"/>
    <n v="2"/>
    <n v="114.47"/>
    <n v="57.24"/>
    <n v="2"/>
    <n v="2"/>
    <n v="22"/>
    <n v="0"/>
    <n v="4"/>
    <x v="42"/>
    <x v="0"/>
  </r>
  <r>
    <d v="2017-10-23T00:00:00"/>
    <x v="5"/>
    <x v="8"/>
    <n v="1"/>
    <n v="112.82"/>
    <n v="112.82"/>
    <n v="1"/>
    <n v="1"/>
    <n v="9"/>
    <n v="0"/>
    <n v="5"/>
    <x v="20"/>
    <x v="0"/>
  </r>
  <r>
    <d v="2017-10-23T00:00:00"/>
    <x v="5"/>
    <x v="0"/>
    <n v="13"/>
    <n v="1700.12"/>
    <n v="130.78"/>
    <n v="13"/>
    <n v="13"/>
    <n v="11.15"/>
    <n v="7.6899999999999996E-2"/>
    <n v="4.1500000000000004"/>
    <x v="21"/>
    <x v="1"/>
  </r>
  <r>
    <d v="2017-10-23T00:00:00"/>
    <x v="5"/>
    <x v="19"/>
    <n v="1"/>
    <n v="240.31"/>
    <n v="240.31"/>
    <n v="1"/>
    <n v="1"/>
    <n v="29"/>
    <n v="0"/>
    <n v="1"/>
    <x v="68"/>
    <x v="0"/>
  </r>
  <r>
    <d v="2017-10-23T00:00:00"/>
    <x v="5"/>
    <x v="10"/>
    <n v="4"/>
    <n v="569.82000000000005"/>
    <n v="142.46"/>
    <n v="4"/>
    <n v="4"/>
    <n v="30.75"/>
    <n v="0"/>
    <n v="4"/>
    <x v="69"/>
    <x v="0"/>
  </r>
  <r>
    <d v="2017-10-23T00:00:00"/>
    <x v="5"/>
    <x v="20"/>
    <n v="1"/>
    <n v="187.69"/>
    <n v="187.69"/>
    <n v="1"/>
    <n v="1"/>
    <n v="8"/>
    <n v="0"/>
    <n v="2"/>
    <x v="150"/>
    <x v="0"/>
  </r>
  <r>
    <d v="2017-10-23T00:00:00"/>
    <x v="5"/>
    <x v="6"/>
    <n v="14"/>
    <n v="2690.73"/>
    <n v="192.2"/>
    <n v="14"/>
    <n v="14"/>
    <n v="10.81"/>
    <n v="4.7600000000000003E-2"/>
    <n v="4.62"/>
    <x v="23"/>
    <x v="0"/>
  </r>
  <r>
    <d v="2017-10-23T00:00:00"/>
    <x v="5"/>
    <x v="7"/>
    <n v="1"/>
    <n v="74.28"/>
    <n v="74.28"/>
    <n v="1"/>
    <n v="1"/>
    <n v="14"/>
    <n v="0"/>
    <n v="5"/>
    <x v="151"/>
    <x v="0"/>
  </r>
  <r>
    <d v="2017-10-23T00:00:00"/>
    <x v="5"/>
    <x v="2"/>
    <n v="4"/>
    <n v="444.57"/>
    <n v="111.14"/>
    <n v="4"/>
    <n v="4"/>
    <n v="19.25"/>
    <n v="0.25"/>
    <n v="3.75"/>
    <x v="45"/>
    <x v="0"/>
  </r>
  <r>
    <d v="2017-10-23T00:00:00"/>
    <x v="5"/>
    <x v="3"/>
    <n v="27"/>
    <n v="3416.36"/>
    <n v="126.53"/>
    <n v="27"/>
    <n v="27"/>
    <n v="8.4499999999999993"/>
    <n v="0"/>
    <n v="4.26"/>
    <x v="24"/>
    <x v="0"/>
  </r>
  <r>
    <d v="2017-10-23T00:00:00"/>
    <x v="5"/>
    <x v="21"/>
    <n v="1"/>
    <n v="176.2"/>
    <n v="176.2"/>
    <n v="1"/>
    <n v="1"/>
    <n v="14"/>
    <n v="0"/>
    <n v="4"/>
    <x v="171"/>
    <x v="0"/>
  </r>
  <r>
    <d v="2017-10-23T00:00:00"/>
    <x v="18"/>
    <x v="6"/>
    <n v="1"/>
    <n v="181.55"/>
    <n v="181.55"/>
    <n v="1"/>
    <n v="1"/>
    <n v="11"/>
    <n v="0"/>
    <n v="5"/>
    <x v="297"/>
    <x v="0"/>
  </r>
  <r>
    <d v="2017-10-23T00:00:00"/>
    <x v="11"/>
    <x v="3"/>
    <n v="1"/>
    <n v="262.08999999999997"/>
    <n v="262.08999999999997"/>
    <n v="1"/>
    <n v="1"/>
    <n v="10"/>
    <n v="0"/>
    <n v="5"/>
    <x v="106"/>
    <x v="0"/>
  </r>
  <r>
    <d v="2017-10-23T00:00:00"/>
    <x v="0"/>
    <x v="23"/>
    <n v="1"/>
    <n v="305.57"/>
    <n v="305.57"/>
    <n v="1"/>
    <n v="1"/>
    <n v="32"/>
    <n v="0"/>
    <n v="3"/>
    <x v="107"/>
    <x v="0"/>
  </r>
  <r>
    <d v="2017-10-23T00:00:00"/>
    <x v="0"/>
    <x v="25"/>
    <n v="1"/>
    <n v="45.28"/>
    <n v="45.28"/>
    <n v="1"/>
    <n v="1"/>
    <n v="31"/>
    <n v="0"/>
    <n v="5"/>
    <x v="108"/>
    <x v="0"/>
  </r>
  <r>
    <d v="2017-10-23T00:00:00"/>
    <x v="0"/>
    <x v="4"/>
    <n v="2"/>
    <n v="440.96"/>
    <n v="220.48"/>
    <n v="2"/>
    <n v="2"/>
    <n v="12.33"/>
    <n v="0"/>
    <n v="4.33"/>
    <x v="25"/>
    <x v="0"/>
  </r>
  <r>
    <d v="2017-10-23T00:00:00"/>
    <x v="0"/>
    <x v="11"/>
    <n v="2"/>
    <n v="256.74"/>
    <n v="128.37"/>
    <n v="2"/>
    <n v="2"/>
    <n v="22.5"/>
    <n v="0"/>
    <n v="2"/>
    <x v="72"/>
    <x v="0"/>
  </r>
  <r>
    <d v="2017-10-23T00:00:00"/>
    <x v="0"/>
    <x v="8"/>
    <n v="1"/>
    <n v="55.57"/>
    <n v="55.57"/>
    <n v="1"/>
    <n v="1"/>
    <n v="13"/>
    <n v="0"/>
    <n v="3"/>
    <x v="47"/>
    <x v="0"/>
  </r>
  <r>
    <d v="2017-10-23T00:00:00"/>
    <x v="0"/>
    <x v="17"/>
    <n v="2"/>
    <n v="502.43"/>
    <n v="251.22"/>
    <n v="2"/>
    <n v="2"/>
    <n v="16.329999999999998"/>
    <n v="0"/>
    <n v="5"/>
    <x v="192"/>
    <x v="0"/>
  </r>
  <r>
    <d v="2017-10-23T00:00:00"/>
    <x v="0"/>
    <x v="0"/>
    <n v="8"/>
    <n v="775.16"/>
    <n v="96.9"/>
    <n v="7"/>
    <n v="8"/>
    <n v="11.71"/>
    <n v="0"/>
    <n v="4.88"/>
    <x v="0"/>
    <x v="0"/>
  </r>
  <r>
    <d v="2017-10-23T00:00:00"/>
    <x v="0"/>
    <x v="19"/>
    <n v="1"/>
    <n v="56.88"/>
    <n v="56.88"/>
    <n v="1"/>
    <n v="1"/>
    <n v="14"/>
    <n v="0"/>
    <n v="5"/>
    <x v="73"/>
    <x v="0"/>
  </r>
  <r>
    <d v="2017-10-23T00:00:00"/>
    <x v="0"/>
    <x v="10"/>
    <n v="1"/>
    <n v="146.46"/>
    <n v="146.46"/>
    <n v="1"/>
    <n v="1"/>
    <n v="34"/>
    <n v="0"/>
    <n v="5"/>
    <x v="27"/>
    <x v="0"/>
  </r>
  <r>
    <d v="2017-10-23T00:00:00"/>
    <x v="0"/>
    <x v="14"/>
    <n v="2"/>
    <n v="537.72"/>
    <n v="268.86"/>
    <n v="2"/>
    <n v="2"/>
    <n v="15.5"/>
    <n v="0"/>
    <n v="5"/>
    <x v="110"/>
    <x v="0"/>
  </r>
  <r>
    <d v="2017-10-23T00:00:00"/>
    <x v="0"/>
    <x v="15"/>
    <n v="1"/>
    <n v="472.02"/>
    <n v="472.02"/>
    <n v="1"/>
    <n v="1"/>
    <n v="15"/>
    <n v="0"/>
    <n v="5"/>
    <x v="48"/>
    <x v="0"/>
  </r>
  <r>
    <d v="2017-10-23T00:00:00"/>
    <x v="0"/>
    <x v="20"/>
    <n v="1"/>
    <n v="344.03"/>
    <n v="344.03"/>
    <n v="1"/>
    <n v="1"/>
    <n v="25"/>
    <n v="0"/>
    <n v="5"/>
    <x v="154"/>
    <x v="0"/>
  </r>
  <r>
    <d v="2017-10-23T00:00:00"/>
    <x v="0"/>
    <x v="1"/>
    <n v="2"/>
    <n v="158.91999999999999"/>
    <n v="79.459999999999994"/>
    <n v="2"/>
    <n v="2"/>
    <n v="6.5"/>
    <n v="0"/>
    <n v="5"/>
    <x v="1"/>
    <x v="1"/>
  </r>
  <r>
    <d v="2017-10-23T00:00:00"/>
    <x v="0"/>
    <x v="6"/>
    <n v="10"/>
    <n v="1731.85"/>
    <n v="173.19"/>
    <n v="10"/>
    <n v="10"/>
    <n v="12.5"/>
    <n v="7.1400000000000005E-2"/>
    <n v="4.07"/>
    <x v="28"/>
    <x v="0"/>
  </r>
  <r>
    <d v="2017-10-23T00:00:00"/>
    <x v="0"/>
    <x v="22"/>
    <n v="1"/>
    <n v="165.6"/>
    <n v="165.6"/>
    <n v="1"/>
    <n v="1"/>
    <n v="17"/>
    <n v="0"/>
    <n v="4"/>
    <x v="194"/>
    <x v="0"/>
  </r>
  <r>
    <d v="2017-10-23T00:00:00"/>
    <x v="0"/>
    <x v="12"/>
    <n v="7"/>
    <n v="1252.74"/>
    <n v="178.96"/>
    <n v="7"/>
    <n v="7"/>
    <n v="13.13"/>
    <n v="0"/>
    <n v="4.13"/>
    <x v="49"/>
    <x v="0"/>
  </r>
  <r>
    <d v="2017-10-23T00:00:00"/>
    <x v="0"/>
    <x v="2"/>
    <n v="6"/>
    <n v="702.83"/>
    <n v="117.14"/>
    <n v="6"/>
    <n v="6"/>
    <n v="14.17"/>
    <n v="0.16669999999999999"/>
    <n v="3.83"/>
    <x v="2"/>
    <x v="0"/>
  </r>
  <r>
    <d v="2017-10-23T00:00:00"/>
    <x v="0"/>
    <x v="3"/>
    <n v="27"/>
    <n v="3577.81"/>
    <n v="132.51"/>
    <n v="26"/>
    <n v="27"/>
    <n v="7.97"/>
    <n v="0"/>
    <n v="3.68"/>
    <x v="3"/>
    <x v="0"/>
  </r>
  <r>
    <d v="2017-10-23T00:00:00"/>
    <x v="1"/>
    <x v="4"/>
    <n v="1"/>
    <n v="117.97"/>
    <n v="117.97"/>
    <n v="1"/>
    <n v="1"/>
    <n v="19"/>
    <n v="0"/>
    <n v="5"/>
    <x v="76"/>
    <x v="0"/>
  </r>
  <r>
    <d v="2017-10-23T00:00:00"/>
    <x v="1"/>
    <x v="9"/>
    <n v="1"/>
    <n v="106.29"/>
    <n v="106.29"/>
    <n v="1"/>
    <n v="1"/>
    <n v="11"/>
    <n v="0"/>
    <n v="5"/>
    <x v="29"/>
    <x v="0"/>
  </r>
  <r>
    <d v="2017-10-23T00:00:00"/>
    <x v="1"/>
    <x v="5"/>
    <n v="1"/>
    <n v="137.09"/>
    <n v="137.09"/>
    <n v="1"/>
    <n v="1"/>
    <n v="14"/>
    <n v="0"/>
    <n v="4"/>
    <x v="143"/>
    <x v="0"/>
  </r>
  <r>
    <d v="2017-10-23T00:00:00"/>
    <x v="1"/>
    <x v="0"/>
    <n v="8"/>
    <n v="1231.8499999999999"/>
    <n v="153.97999999999999"/>
    <n v="8"/>
    <n v="8"/>
    <n v="10.56"/>
    <n v="0"/>
    <n v="3.78"/>
    <x v="4"/>
    <x v="0"/>
  </r>
  <r>
    <d v="2017-10-23T00:00:00"/>
    <x v="1"/>
    <x v="18"/>
    <n v="1"/>
    <n v="430.98"/>
    <n v="430.98"/>
    <n v="1"/>
    <n v="1"/>
    <n v="13"/>
    <n v="0"/>
    <n v="3"/>
    <x v="246"/>
    <x v="0"/>
  </r>
  <r>
    <d v="2017-10-23T00:00:00"/>
    <x v="1"/>
    <x v="15"/>
    <n v="4"/>
    <n v="1373.92"/>
    <n v="343.48"/>
    <n v="4"/>
    <n v="4"/>
    <n v="18.57"/>
    <n v="0"/>
    <n v="4.29"/>
    <x v="111"/>
    <x v="0"/>
  </r>
  <r>
    <d v="2017-10-23T00:00:00"/>
    <x v="1"/>
    <x v="1"/>
    <n v="2"/>
    <n v="201.08"/>
    <n v="100.54"/>
    <n v="2"/>
    <n v="2"/>
    <n v="10"/>
    <n v="0"/>
    <n v="4.5"/>
    <x v="79"/>
    <x v="0"/>
  </r>
  <r>
    <d v="2017-10-23T00:00:00"/>
    <x v="1"/>
    <x v="6"/>
    <n v="3"/>
    <n v="225.08"/>
    <n v="75.03"/>
    <n v="3"/>
    <n v="3"/>
    <n v="3.33"/>
    <n v="0"/>
    <n v="4.67"/>
    <x v="51"/>
    <x v="1"/>
  </r>
  <r>
    <d v="2017-10-23T00:00:00"/>
    <x v="1"/>
    <x v="12"/>
    <n v="1"/>
    <n v="368.52"/>
    <n v="368.52"/>
    <n v="1"/>
    <n v="1"/>
    <n v="15"/>
    <n v="0"/>
    <n v="5"/>
    <x v="52"/>
    <x v="0"/>
  </r>
  <r>
    <d v="2017-10-23T00:00:00"/>
    <x v="1"/>
    <x v="2"/>
    <n v="1"/>
    <n v="218.96"/>
    <n v="218.96"/>
    <n v="1"/>
    <n v="1"/>
    <n v="12"/>
    <n v="0"/>
    <n v="4"/>
    <x v="81"/>
    <x v="0"/>
  </r>
  <r>
    <d v="2017-10-23T00:00:00"/>
    <x v="1"/>
    <x v="13"/>
    <n v="1"/>
    <n v="629.13"/>
    <n v="629.13"/>
    <n v="1"/>
    <n v="1"/>
    <n v="20"/>
    <n v="0"/>
    <n v="5"/>
    <x v="112"/>
    <x v="0"/>
  </r>
  <r>
    <d v="2017-10-23T00:00:00"/>
    <x v="1"/>
    <x v="3"/>
    <n v="10"/>
    <n v="1077.79"/>
    <n v="107.78"/>
    <n v="10"/>
    <n v="10"/>
    <n v="11.1"/>
    <n v="0.1"/>
    <n v="3.5"/>
    <x v="53"/>
    <x v="0"/>
  </r>
  <r>
    <d v="2017-10-23T00:00:00"/>
    <x v="6"/>
    <x v="5"/>
    <n v="1"/>
    <n v="61.93"/>
    <n v="61.93"/>
    <n v="1"/>
    <n v="1"/>
    <n v="15"/>
    <n v="0"/>
    <n v="5"/>
    <x v="205"/>
    <x v="0"/>
  </r>
  <r>
    <d v="2017-10-23T00:00:00"/>
    <x v="6"/>
    <x v="8"/>
    <n v="1"/>
    <n v="84.14"/>
    <n v="84.14"/>
    <n v="1"/>
    <n v="1"/>
    <n v="13"/>
    <n v="0"/>
    <n v="5"/>
    <x v="165"/>
    <x v="0"/>
  </r>
  <r>
    <d v="2017-10-23T00:00:00"/>
    <x v="6"/>
    <x v="0"/>
    <n v="6"/>
    <n v="1774.93"/>
    <n v="295.82"/>
    <n v="6"/>
    <n v="6"/>
    <n v="10.17"/>
    <n v="0"/>
    <n v="4.5"/>
    <x v="84"/>
    <x v="0"/>
  </r>
  <r>
    <d v="2017-10-23T00:00:00"/>
    <x v="6"/>
    <x v="6"/>
    <n v="2"/>
    <n v="187.82"/>
    <n v="93.91"/>
    <n v="2"/>
    <n v="2"/>
    <n v="12.5"/>
    <n v="0"/>
    <n v="4.5"/>
    <x v="117"/>
    <x v="0"/>
  </r>
  <r>
    <d v="2017-10-23T00:00:00"/>
    <x v="6"/>
    <x v="12"/>
    <n v="2"/>
    <n v="1897.31"/>
    <n v="948.66"/>
    <n v="2"/>
    <n v="2"/>
    <n v="16.25"/>
    <n v="0"/>
    <n v="4.5"/>
    <x v="118"/>
    <x v="1"/>
  </r>
  <r>
    <d v="2017-10-23T00:00:00"/>
    <x v="6"/>
    <x v="3"/>
    <n v="5"/>
    <n v="456.39"/>
    <n v="91.28"/>
    <n v="5"/>
    <n v="5"/>
    <n v="7.8"/>
    <n v="0"/>
    <n v="3.6"/>
    <x v="54"/>
    <x v="0"/>
  </r>
  <r>
    <d v="2017-10-23T00:00:00"/>
    <x v="7"/>
    <x v="9"/>
    <n v="1"/>
    <n v="225.67"/>
    <n v="225.67"/>
    <n v="1"/>
    <n v="1"/>
    <n v="15"/>
    <n v="0"/>
    <n v="5"/>
    <x v="146"/>
    <x v="0"/>
  </r>
  <r>
    <d v="2017-10-23T00:00:00"/>
    <x v="7"/>
    <x v="0"/>
    <n v="1"/>
    <n v="46.59"/>
    <n v="46.59"/>
    <n v="1"/>
    <n v="1"/>
    <n v="10"/>
    <n v="0"/>
    <n v="2"/>
    <x v="31"/>
    <x v="0"/>
  </r>
  <r>
    <d v="2017-10-23T00:00:00"/>
    <x v="7"/>
    <x v="19"/>
    <n v="1"/>
    <n v="801.84"/>
    <n v="801.84"/>
    <n v="1"/>
    <n v="1"/>
    <n v="16"/>
    <n v="0"/>
    <n v="3"/>
    <x v="90"/>
    <x v="0"/>
  </r>
  <r>
    <d v="2017-10-23T00:00:00"/>
    <x v="7"/>
    <x v="10"/>
    <n v="1"/>
    <n v="126.28"/>
    <n v="126.28"/>
    <n v="1"/>
    <n v="1"/>
    <n v="11"/>
    <n v="0"/>
    <n v="4"/>
    <x v="55"/>
    <x v="0"/>
  </r>
  <r>
    <d v="2017-10-23T00:00:00"/>
    <x v="7"/>
    <x v="1"/>
    <n v="3"/>
    <n v="1610.18"/>
    <n v="536.73"/>
    <n v="3"/>
    <n v="3"/>
    <n v="11.25"/>
    <n v="0"/>
    <n v="4.25"/>
    <x v="120"/>
    <x v="0"/>
  </r>
  <r>
    <d v="2017-10-23T00:00:00"/>
    <x v="7"/>
    <x v="6"/>
    <n v="8"/>
    <n v="996.14"/>
    <n v="124.52"/>
    <n v="8"/>
    <n v="7"/>
    <n v="22.88"/>
    <n v="0.25"/>
    <n v="3.86"/>
    <x v="56"/>
    <x v="0"/>
  </r>
  <r>
    <d v="2017-10-23T00:00:00"/>
    <x v="7"/>
    <x v="12"/>
    <n v="3"/>
    <n v="1659.78"/>
    <n v="553.26"/>
    <n v="3"/>
    <n v="3"/>
    <n v="15.67"/>
    <n v="0"/>
    <n v="4.33"/>
    <x v="121"/>
    <x v="0"/>
  </r>
  <r>
    <d v="2017-10-23T00:00:00"/>
    <x v="7"/>
    <x v="2"/>
    <n v="2"/>
    <n v="205.56"/>
    <n v="102.78"/>
    <n v="2"/>
    <n v="2"/>
    <n v="17"/>
    <n v="0"/>
    <n v="4.5"/>
    <x v="32"/>
    <x v="1"/>
  </r>
  <r>
    <d v="2017-10-23T00:00:00"/>
    <x v="7"/>
    <x v="3"/>
    <n v="7"/>
    <n v="2699.92"/>
    <n v="385.7"/>
    <n v="7"/>
    <n v="7"/>
    <n v="9.14"/>
    <n v="0"/>
    <n v="4.1399999999999997"/>
    <x v="33"/>
    <x v="0"/>
  </r>
  <r>
    <d v="2017-10-23T00:00:00"/>
    <x v="2"/>
    <x v="23"/>
    <n v="3"/>
    <n v="395.82"/>
    <n v="131.94"/>
    <n v="3"/>
    <n v="3"/>
    <n v="15.67"/>
    <n v="0"/>
    <n v="4.33"/>
    <x v="92"/>
    <x v="0"/>
  </r>
  <r>
    <d v="2017-10-23T00:00:00"/>
    <x v="2"/>
    <x v="26"/>
    <n v="1"/>
    <n v="148.22"/>
    <n v="148.22"/>
    <n v="1"/>
    <n v="1"/>
    <n v="18"/>
    <n v="0"/>
    <n v="5"/>
    <x v="176"/>
    <x v="0"/>
  </r>
  <r>
    <d v="2017-10-23T00:00:00"/>
    <x v="2"/>
    <x v="4"/>
    <n v="20"/>
    <n v="3296.39"/>
    <n v="164.82"/>
    <n v="19"/>
    <n v="20"/>
    <n v="16.170000000000002"/>
    <n v="8.3299999999999999E-2"/>
    <n v="4.5199999999999996"/>
    <x v="5"/>
    <x v="0"/>
  </r>
  <r>
    <d v="2017-10-23T00:00:00"/>
    <x v="2"/>
    <x v="11"/>
    <n v="8"/>
    <n v="1075.21"/>
    <n v="134.4"/>
    <n v="7"/>
    <n v="7"/>
    <n v="20.56"/>
    <n v="0"/>
    <n v="4.1100000000000003"/>
    <x v="34"/>
    <x v="0"/>
  </r>
  <r>
    <d v="2017-10-23T00:00:00"/>
    <x v="2"/>
    <x v="9"/>
    <n v="18"/>
    <n v="2456.33"/>
    <n v="136.46"/>
    <n v="17"/>
    <n v="18"/>
    <n v="13.84"/>
    <n v="0"/>
    <n v="3.9"/>
    <x v="35"/>
    <x v="0"/>
  </r>
  <r>
    <d v="2017-10-23T00:00:00"/>
    <x v="2"/>
    <x v="5"/>
    <n v="10"/>
    <n v="723.82"/>
    <n v="72.38"/>
    <n v="10"/>
    <n v="10"/>
    <n v="11.9"/>
    <n v="0"/>
    <n v="4.0999999999999996"/>
    <x v="6"/>
    <x v="0"/>
  </r>
  <r>
    <d v="2017-10-23T00:00:00"/>
    <x v="2"/>
    <x v="8"/>
    <n v="17"/>
    <n v="2451.4499999999998"/>
    <n v="144.19999999999999"/>
    <n v="17"/>
    <n v="17"/>
    <n v="14.23"/>
    <n v="0"/>
    <n v="4.45"/>
    <x v="58"/>
    <x v="0"/>
  </r>
  <r>
    <d v="2017-10-23T00:00:00"/>
    <x v="2"/>
    <x v="17"/>
    <n v="4"/>
    <n v="1754.89"/>
    <n v="438.72"/>
    <n v="4"/>
    <n v="4"/>
    <n v="29.1"/>
    <n v="0.6"/>
    <n v="3.7"/>
    <x v="59"/>
    <x v="0"/>
  </r>
  <r>
    <d v="2017-10-23T00:00:00"/>
    <x v="2"/>
    <x v="0"/>
    <n v="86"/>
    <n v="11079.98"/>
    <n v="128.84"/>
    <n v="84"/>
    <n v="85"/>
    <n v="11.07"/>
    <n v="1.9800000000000002E-2"/>
    <n v="4.25"/>
    <x v="7"/>
    <x v="0"/>
  </r>
  <r>
    <d v="2017-10-23T00:00:00"/>
    <x v="2"/>
    <x v="18"/>
    <n v="5"/>
    <n v="673.43"/>
    <n v="134.69"/>
    <n v="5"/>
    <n v="5"/>
    <n v="8.8000000000000007"/>
    <n v="0"/>
    <n v="4.9000000000000004"/>
    <x v="60"/>
    <x v="0"/>
  </r>
  <r>
    <d v="2017-10-23T00:00:00"/>
    <x v="2"/>
    <x v="19"/>
    <n v="9"/>
    <n v="1770.32"/>
    <n v="196.7"/>
    <n v="9"/>
    <n v="9"/>
    <n v="15.64"/>
    <n v="9.0899999999999995E-2"/>
    <n v="4.55"/>
    <x v="61"/>
    <x v="0"/>
  </r>
  <r>
    <d v="2017-10-23T00:00:00"/>
    <x v="2"/>
    <x v="10"/>
    <n v="7"/>
    <n v="941.62"/>
    <n v="134.52000000000001"/>
    <n v="7"/>
    <n v="7"/>
    <n v="24"/>
    <n v="0"/>
    <n v="4.57"/>
    <x v="36"/>
    <x v="0"/>
  </r>
  <r>
    <d v="2017-10-23T00:00:00"/>
    <x v="2"/>
    <x v="14"/>
    <n v="6"/>
    <n v="1774.71"/>
    <n v="295.79000000000002"/>
    <n v="6"/>
    <n v="5"/>
    <n v="13.13"/>
    <n v="0"/>
    <n v="4.67"/>
    <x v="124"/>
    <x v="0"/>
  </r>
  <r>
    <d v="2017-10-23T00:00:00"/>
    <x v="2"/>
    <x v="15"/>
    <n v="11"/>
    <n v="4704.18"/>
    <n v="427.65"/>
    <n v="10"/>
    <n v="11"/>
    <n v="15.91"/>
    <n v="9.0899999999999995E-2"/>
    <n v="4"/>
    <x v="62"/>
    <x v="0"/>
  </r>
  <r>
    <d v="2017-10-23T00:00:00"/>
    <x v="2"/>
    <x v="20"/>
    <n v="4"/>
    <n v="921.47"/>
    <n v="230.37"/>
    <n v="4"/>
    <n v="4"/>
    <n v="18.170000000000002"/>
    <n v="0"/>
    <n v="5"/>
    <x v="63"/>
    <x v="0"/>
  </r>
  <r>
    <d v="2017-10-23T00:00:00"/>
    <x v="2"/>
    <x v="1"/>
    <n v="30"/>
    <n v="4881.9399999999996"/>
    <n v="162.72999999999999"/>
    <n v="30"/>
    <n v="30"/>
    <n v="11.77"/>
    <n v="2.3300000000000001E-2"/>
    <n v="3.88"/>
    <x v="8"/>
    <x v="0"/>
  </r>
  <r>
    <d v="2017-10-23T00:00:00"/>
    <x v="2"/>
    <x v="6"/>
    <n v="93"/>
    <n v="11790.94"/>
    <n v="126.78"/>
    <n v="93"/>
    <n v="91"/>
    <n v="13.32"/>
    <n v="9.9000000000000005E-2"/>
    <n v="4.26"/>
    <x v="9"/>
    <x v="0"/>
  </r>
  <r>
    <d v="2017-10-23T00:00:00"/>
    <x v="2"/>
    <x v="7"/>
    <n v="1"/>
    <n v="192.05"/>
    <n v="192.05"/>
    <n v="1"/>
    <n v="1"/>
    <n v="23"/>
    <n v="0"/>
    <n v="4"/>
    <x v="10"/>
    <x v="0"/>
  </r>
  <r>
    <d v="2017-10-23T00:00:00"/>
    <x v="2"/>
    <x v="22"/>
    <n v="3"/>
    <n v="422.39"/>
    <n v="140.80000000000001"/>
    <n v="3"/>
    <n v="3"/>
    <n v="13"/>
    <n v="0"/>
    <n v="5"/>
    <x v="93"/>
    <x v="0"/>
  </r>
  <r>
    <d v="2017-10-23T00:00:00"/>
    <x v="2"/>
    <x v="12"/>
    <n v="35"/>
    <n v="6038.85"/>
    <n v="172.54"/>
    <n v="35"/>
    <n v="35"/>
    <n v="13.37"/>
    <n v="0"/>
    <n v="4"/>
    <x v="37"/>
    <x v="0"/>
  </r>
  <r>
    <d v="2017-10-23T00:00:00"/>
    <x v="2"/>
    <x v="2"/>
    <n v="31"/>
    <n v="3683.56"/>
    <n v="118.82"/>
    <n v="31"/>
    <n v="30"/>
    <n v="13.66"/>
    <n v="0"/>
    <n v="4.1900000000000004"/>
    <x v="38"/>
    <x v="0"/>
  </r>
  <r>
    <d v="2017-10-23T00:00:00"/>
    <x v="2"/>
    <x v="13"/>
    <n v="4"/>
    <n v="975.97"/>
    <n v="243.99"/>
    <n v="4"/>
    <n v="4"/>
    <n v="18.5"/>
    <n v="0"/>
    <n v="4.5"/>
    <x v="39"/>
    <x v="0"/>
  </r>
  <r>
    <d v="2017-10-23T00:00:00"/>
    <x v="2"/>
    <x v="3"/>
    <n v="294"/>
    <n v="40778.370000000003"/>
    <n v="138.69999999999999"/>
    <n v="288"/>
    <n v="291"/>
    <n v="7.28"/>
    <n v="3.2399999999999998E-2"/>
    <n v="4.01"/>
    <x v="11"/>
    <x v="1"/>
  </r>
  <r>
    <d v="2017-10-23T00:00:00"/>
    <x v="2"/>
    <x v="21"/>
    <n v="2"/>
    <n v="80.150000000000006"/>
    <n v="40.08"/>
    <n v="2"/>
    <n v="2"/>
    <n v="13.5"/>
    <n v="0"/>
    <n v="3"/>
    <x v="160"/>
    <x v="0"/>
  </r>
  <r>
    <d v="2017-10-30T00:00:00"/>
    <x v="3"/>
    <x v="23"/>
    <n v="1"/>
    <n v="305.77"/>
    <n v="305.77"/>
    <n v="1"/>
    <n v="1"/>
    <n v="24"/>
    <n v="0"/>
    <n v="5"/>
    <x v="95"/>
    <x v="0"/>
  </r>
  <r>
    <d v="2017-10-30T00:00:00"/>
    <x v="3"/>
    <x v="4"/>
    <n v="1"/>
    <n v="343.77"/>
    <n v="343.77"/>
    <n v="1"/>
    <n v="1"/>
    <n v="12"/>
    <n v="0"/>
    <n v="5"/>
    <x v="96"/>
    <x v="1"/>
  </r>
  <r>
    <d v="2017-10-30T00:00:00"/>
    <x v="3"/>
    <x v="11"/>
    <n v="3"/>
    <n v="2039.66"/>
    <n v="679.89"/>
    <n v="3"/>
    <n v="3"/>
    <n v="24.33"/>
    <n v="0.33329999999999999"/>
    <n v="3"/>
    <x v="241"/>
    <x v="0"/>
  </r>
  <r>
    <d v="2017-10-30T00:00:00"/>
    <x v="3"/>
    <x v="9"/>
    <n v="1"/>
    <n v="1373.83"/>
    <n v="1373.83"/>
    <n v="1"/>
    <n v="1"/>
    <n v="21"/>
    <n v="0"/>
    <n v="5"/>
    <x v="97"/>
    <x v="0"/>
  </r>
  <r>
    <d v="2017-10-30T00:00:00"/>
    <x v="3"/>
    <x v="17"/>
    <n v="1"/>
    <n v="1479.51"/>
    <n v="1479.51"/>
    <n v="1"/>
    <n v="1"/>
    <n v="14"/>
    <n v="0"/>
    <n v="5"/>
    <x v="126"/>
    <x v="0"/>
  </r>
  <r>
    <d v="2017-10-30T00:00:00"/>
    <x v="3"/>
    <x v="0"/>
    <n v="3"/>
    <n v="4430.53"/>
    <n v="1476.84"/>
    <n v="3"/>
    <n v="3"/>
    <n v="12.67"/>
    <n v="0"/>
    <n v="5"/>
    <x v="127"/>
    <x v="0"/>
  </r>
  <r>
    <d v="2017-10-30T00:00:00"/>
    <x v="3"/>
    <x v="19"/>
    <n v="1"/>
    <n v="1391.79"/>
    <n v="1391.79"/>
    <n v="1"/>
    <n v="1"/>
    <n v="16"/>
    <n v="0"/>
    <n v="5"/>
    <x v="299"/>
    <x v="0"/>
  </r>
  <r>
    <d v="2017-10-30T00:00:00"/>
    <x v="3"/>
    <x v="15"/>
    <n v="2"/>
    <n v="470.62"/>
    <n v="235.31"/>
    <n v="2"/>
    <n v="2"/>
    <n v="19.5"/>
    <n v="0"/>
    <n v="4"/>
    <x v="148"/>
    <x v="0"/>
  </r>
  <r>
    <d v="2017-10-30T00:00:00"/>
    <x v="3"/>
    <x v="20"/>
    <n v="1"/>
    <n v="654.74"/>
    <n v="654.74"/>
    <n v="1"/>
    <n v="1"/>
    <n v="9"/>
    <n v="0"/>
    <n v="5"/>
    <x v="267"/>
    <x v="0"/>
  </r>
  <r>
    <d v="2017-10-30T00:00:00"/>
    <x v="3"/>
    <x v="1"/>
    <n v="2"/>
    <n v="1814.29"/>
    <n v="907.15"/>
    <n v="2"/>
    <n v="2"/>
    <n v="13.5"/>
    <n v="0"/>
    <n v="4.5"/>
    <x v="129"/>
    <x v="0"/>
  </r>
  <r>
    <d v="2017-10-30T00:00:00"/>
    <x v="3"/>
    <x v="6"/>
    <n v="2"/>
    <n v="504.36"/>
    <n v="252.18"/>
    <n v="2"/>
    <n v="2"/>
    <n v="9"/>
    <n v="0"/>
    <n v="5"/>
    <x v="64"/>
    <x v="0"/>
  </r>
  <r>
    <d v="2017-10-30T00:00:00"/>
    <x v="3"/>
    <x v="3"/>
    <n v="2"/>
    <n v="3219.46"/>
    <n v="1609.73"/>
    <n v="2"/>
    <n v="2"/>
    <n v="12.33"/>
    <n v="0"/>
    <n v="3.33"/>
    <x v="14"/>
    <x v="0"/>
  </r>
  <r>
    <d v="2017-10-30T00:00:00"/>
    <x v="4"/>
    <x v="4"/>
    <n v="2"/>
    <n v="262.19"/>
    <n v="131.1"/>
    <n v="2"/>
    <n v="2"/>
    <n v="16.5"/>
    <n v="0"/>
    <n v="5"/>
    <x v="186"/>
    <x v="0"/>
  </r>
  <r>
    <d v="2017-10-30T00:00:00"/>
    <x v="4"/>
    <x v="11"/>
    <n v="1"/>
    <n v="92.19"/>
    <n v="92.19"/>
    <n v="0"/>
    <n v="1"/>
    <m/>
    <m/>
    <n v="1"/>
    <x v="268"/>
    <x v="0"/>
  </r>
  <r>
    <d v="2017-10-30T00:00:00"/>
    <x v="4"/>
    <x v="9"/>
    <n v="2"/>
    <n v="141.97"/>
    <n v="70.989999999999995"/>
    <n v="2"/>
    <n v="2"/>
    <n v="2.5"/>
    <n v="0"/>
    <n v="3"/>
    <x v="168"/>
    <x v="1"/>
  </r>
  <r>
    <d v="2017-10-30T00:00:00"/>
    <x v="4"/>
    <x v="8"/>
    <n v="2"/>
    <n v="318.20999999999998"/>
    <n v="159.11000000000001"/>
    <n v="2"/>
    <n v="2"/>
    <n v="11"/>
    <n v="0"/>
    <n v="4.33"/>
    <x v="275"/>
    <x v="0"/>
  </r>
  <r>
    <d v="2017-10-30T00:00:00"/>
    <x v="4"/>
    <x v="0"/>
    <n v="2"/>
    <n v="197.12"/>
    <n v="98.56"/>
    <n v="2"/>
    <n v="2"/>
    <n v="8.33"/>
    <n v="0"/>
    <n v="3.67"/>
    <x v="15"/>
    <x v="0"/>
  </r>
  <r>
    <d v="2017-10-30T00:00:00"/>
    <x v="4"/>
    <x v="6"/>
    <n v="1"/>
    <n v="98.7"/>
    <n v="98.7"/>
    <n v="1"/>
    <n v="1"/>
    <n v="11"/>
    <n v="0"/>
    <n v="4"/>
    <x v="17"/>
    <x v="0"/>
  </r>
  <r>
    <d v="2017-10-30T00:00:00"/>
    <x v="4"/>
    <x v="3"/>
    <n v="8"/>
    <n v="919.54"/>
    <n v="114.94"/>
    <n v="8"/>
    <n v="8"/>
    <n v="7.88"/>
    <n v="0"/>
    <n v="4.13"/>
    <x v="18"/>
    <x v="0"/>
  </r>
  <r>
    <d v="2017-10-30T00:00:00"/>
    <x v="8"/>
    <x v="4"/>
    <n v="1"/>
    <n v="244"/>
    <n v="244"/>
    <n v="1"/>
    <n v="1"/>
    <n v="15"/>
    <n v="0"/>
    <n v="5"/>
    <x v="248"/>
    <x v="0"/>
  </r>
  <r>
    <d v="2017-10-30T00:00:00"/>
    <x v="8"/>
    <x v="3"/>
    <n v="2"/>
    <n v="294.37"/>
    <n v="147.19"/>
    <n v="2"/>
    <n v="2"/>
    <n v="10"/>
    <n v="0"/>
    <n v="4.5"/>
    <x v="67"/>
    <x v="0"/>
  </r>
  <r>
    <d v="2017-10-30T00:00:00"/>
    <x v="13"/>
    <x v="12"/>
    <n v="1"/>
    <n v="54.05"/>
    <n v="54.05"/>
    <n v="1"/>
    <n v="1"/>
    <n v="13"/>
    <n v="0"/>
    <n v="5"/>
    <x v="189"/>
    <x v="0"/>
  </r>
  <r>
    <d v="2017-10-30T00:00:00"/>
    <x v="13"/>
    <x v="3"/>
    <n v="3"/>
    <n v="260.19"/>
    <n v="86.73"/>
    <n v="3"/>
    <n v="3"/>
    <n v="10"/>
    <n v="0"/>
    <n v="2.67"/>
    <x v="180"/>
    <x v="0"/>
  </r>
  <r>
    <d v="2017-10-30T00:00:00"/>
    <x v="5"/>
    <x v="4"/>
    <n v="2"/>
    <n v="1180.82"/>
    <n v="590.41"/>
    <n v="2"/>
    <n v="2"/>
    <n v="14.75"/>
    <n v="0"/>
    <n v="3.5"/>
    <x v="41"/>
    <x v="0"/>
  </r>
  <r>
    <d v="2017-10-30T00:00:00"/>
    <x v="5"/>
    <x v="11"/>
    <n v="1"/>
    <n v="61.57"/>
    <n v="61.57"/>
    <n v="1"/>
    <n v="1"/>
    <n v="11"/>
    <n v="0"/>
    <n v="5"/>
    <x v="138"/>
    <x v="0"/>
  </r>
  <r>
    <d v="2017-10-30T00:00:00"/>
    <x v="5"/>
    <x v="9"/>
    <n v="6"/>
    <n v="1431.53"/>
    <n v="238.59"/>
    <n v="6"/>
    <n v="6"/>
    <n v="10.1"/>
    <n v="0"/>
    <n v="4.0999999999999996"/>
    <x v="19"/>
    <x v="0"/>
  </r>
  <r>
    <d v="2017-10-30T00:00:00"/>
    <x v="5"/>
    <x v="5"/>
    <n v="2"/>
    <n v="551.20000000000005"/>
    <n v="275.60000000000002"/>
    <n v="2"/>
    <n v="2"/>
    <n v="8.75"/>
    <n v="0"/>
    <n v="4.5"/>
    <x v="42"/>
    <x v="0"/>
  </r>
  <r>
    <d v="2017-10-30T00:00:00"/>
    <x v="5"/>
    <x v="8"/>
    <n v="1"/>
    <n v="118.84"/>
    <n v="118.84"/>
    <n v="1"/>
    <n v="1"/>
    <n v="14"/>
    <n v="0"/>
    <n v="5"/>
    <x v="20"/>
    <x v="0"/>
  </r>
  <r>
    <d v="2017-10-30T00:00:00"/>
    <x v="5"/>
    <x v="0"/>
    <n v="11"/>
    <n v="1089.51"/>
    <n v="99.05"/>
    <n v="11"/>
    <n v="11"/>
    <n v="8.18"/>
    <n v="0"/>
    <n v="4.45"/>
    <x v="21"/>
    <x v="1"/>
  </r>
  <r>
    <d v="2017-10-30T00:00:00"/>
    <x v="5"/>
    <x v="18"/>
    <n v="1"/>
    <n v="77.89"/>
    <n v="77.89"/>
    <n v="1"/>
    <n v="1"/>
    <n v="20"/>
    <n v="0"/>
    <n v="4"/>
    <x v="140"/>
    <x v="0"/>
  </r>
  <r>
    <d v="2017-10-30T00:00:00"/>
    <x v="5"/>
    <x v="19"/>
    <n v="1"/>
    <n v="962.34"/>
    <n v="962.34"/>
    <n v="1"/>
    <n v="1"/>
    <n v="20"/>
    <n v="0"/>
    <n v="3"/>
    <x v="68"/>
    <x v="0"/>
  </r>
  <r>
    <d v="2017-10-30T00:00:00"/>
    <x v="5"/>
    <x v="10"/>
    <n v="1"/>
    <n v="83.05"/>
    <n v="83.05"/>
    <n v="1"/>
    <n v="1"/>
    <n v="28"/>
    <n v="0"/>
    <n v="5"/>
    <x v="69"/>
    <x v="0"/>
  </r>
  <r>
    <d v="2017-10-30T00:00:00"/>
    <x v="5"/>
    <x v="1"/>
    <n v="4"/>
    <n v="905.2"/>
    <n v="226.3"/>
    <n v="4"/>
    <n v="4"/>
    <n v="17.75"/>
    <n v="0"/>
    <n v="4"/>
    <x v="22"/>
    <x v="0"/>
  </r>
  <r>
    <d v="2017-10-30T00:00:00"/>
    <x v="5"/>
    <x v="6"/>
    <n v="16"/>
    <n v="4162.67"/>
    <n v="260.17"/>
    <n v="16"/>
    <n v="16"/>
    <n v="9.6199999999999992"/>
    <n v="0"/>
    <n v="4.5199999999999996"/>
    <x v="23"/>
    <x v="0"/>
  </r>
  <r>
    <d v="2017-10-30T00:00:00"/>
    <x v="5"/>
    <x v="22"/>
    <n v="1"/>
    <n v="453.5"/>
    <n v="453.5"/>
    <n v="1"/>
    <n v="1"/>
    <n v="19"/>
    <n v="0"/>
    <n v="3"/>
    <x v="152"/>
    <x v="0"/>
  </r>
  <r>
    <d v="2017-10-30T00:00:00"/>
    <x v="5"/>
    <x v="12"/>
    <n v="2"/>
    <n v="876.33"/>
    <n v="438.17"/>
    <n v="2"/>
    <n v="2"/>
    <n v="16"/>
    <n v="0"/>
    <n v="4.5"/>
    <x v="44"/>
    <x v="0"/>
  </r>
  <r>
    <d v="2017-10-30T00:00:00"/>
    <x v="5"/>
    <x v="2"/>
    <n v="1"/>
    <n v="148.04"/>
    <n v="148.04"/>
    <n v="1"/>
    <n v="1"/>
    <n v="10"/>
    <n v="0"/>
    <n v="5"/>
    <x v="45"/>
    <x v="0"/>
  </r>
  <r>
    <d v="2017-10-30T00:00:00"/>
    <x v="5"/>
    <x v="3"/>
    <n v="27"/>
    <n v="3536.29"/>
    <n v="130.97"/>
    <n v="26"/>
    <n v="26"/>
    <n v="9.5500000000000007"/>
    <n v="0"/>
    <n v="4.0999999999999996"/>
    <x v="24"/>
    <x v="0"/>
  </r>
  <r>
    <d v="2017-10-30T00:00:00"/>
    <x v="10"/>
    <x v="1"/>
    <n v="1"/>
    <n v="160.12"/>
    <n v="160.12"/>
    <n v="1"/>
    <n v="1"/>
    <n v="13"/>
    <n v="0"/>
    <n v="5"/>
    <x v="225"/>
    <x v="0"/>
  </r>
  <r>
    <d v="2017-10-30T00:00:00"/>
    <x v="10"/>
    <x v="3"/>
    <n v="1"/>
    <n v="93.36"/>
    <n v="93.36"/>
    <n v="1"/>
    <n v="1"/>
    <n v="8"/>
    <n v="0"/>
    <n v="5"/>
    <x v="70"/>
    <x v="0"/>
  </r>
  <r>
    <d v="2017-10-30T00:00:00"/>
    <x v="18"/>
    <x v="9"/>
    <n v="1"/>
    <n v="126.33"/>
    <n v="126.33"/>
    <n v="1"/>
    <n v="1"/>
    <n v="17"/>
    <n v="0"/>
    <n v="4"/>
    <x v="276"/>
    <x v="0"/>
  </r>
  <r>
    <d v="2017-10-30T00:00:00"/>
    <x v="18"/>
    <x v="17"/>
    <n v="1"/>
    <n v="181.55"/>
    <n v="181.55"/>
    <n v="1"/>
    <n v="1"/>
    <n v="18"/>
    <n v="0"/>
    <n v="5"/>
    <x v="307"/>
    <x v="0"/>
  </r>
  <r>
    <d v="2017-10-30T00:00:00"/>
    <x v="18"/>
    <x v="6"/>
    <n v="1"/>
    <n v="324.56"/>
    <n v="324.56"/>
    <n v="1"/>
    <n v="1"/>
    <n v="31"/>
    <n v="1"/>
    <n v="1"/>
    <x v="297"/>
    <x v="0"/>
  </r>
  <r>
    <d v="2017-10-30T00:00:00"/>
    <x v="18"/>
    <x v="3"/>
    <n v="1"/>
    <n v="161"/>
    <n v="161"/>
    <n v="1"/>
    <n v="1"/>
    <n v="15"/>
    <n v="0"/>
    <n v="4"/>
    <x v="308"/>
    <x v="0"/>
  </r>
  <r>
    <d v="2017-10-30T00:00:00"/>
    <x v="11"/>
    <x v="3"/>
    <n v="1"/>
    <n v="64.05"/>
    <n v="64.05"/>
    <n v="0"/>
    <n v="1"/>
    <m/>
    <m/>
    <n v="1"/>
    <x v="106"/>
    <x v="0"/>
  </r>
  <r>
    <d v="2017-10-30T00:00:00"/>
    <x v="0"/>
    <x v="9"/>
    <n v="2"/>
    <n v="229.15"/>
    <n v="114.58"/>
    <n v="2"/>
    <n v="2"/>
    <n v="13.5"/>
    <n v="0"/>
    <n v="4.5"/>
    <x v="26"/>
    <x v="0"/>
  </r>
  <r>
    <d v="2017-10-30T00:00:00"/>
    <x v="0"/>
    <x v="5"/>
    <n v="1"/>
    <n v="149.07"/>
    <n v="149.07"/>
    <n v="1"/>
    <n v="1"/>
    <n v="13"/>
    <n v="0"/>
    <n v="4"/>
    <x v="46"/>
    <x v="0"/>
  </r>
  <r>
    <d v="2017-10-30T00:00:00"/>
    <x v="0"/>
    <x v="8"/>
    <n v="1"/>
    <n v="193.68"/>
    <n v="193.68"/>
    <n v="1"/>
    <n v="1"/>
    <n v="12"/>
    <n v="0"/>
    <n v="5"/>
    <x v="47"/>
    <x v="0"/>
  </r>
  <r>
    <d v="2017-10-30T00:00:00"/>
    <x v="0"/>
    <x v="17"/>
    <n v="1"/>
    <n v="149.36000000000001"/>
    <n v="149.36000000000001"/>
    <n v="1"/>
    <n v="1"/>
    <n v="29"/>
    <n v="0"/>
    <n v="5"/>
    <x v="192"/>
    <x v="0"/>
  </r>
  <r>
    <d v="2017-10-30T00:00:00"/>
    <x v="0"/>
    <x v="0"/>
    <n v="6"/>
    <n v="1346.33"/>
    <n v="224.39"/>
    <n v="6"/>
    <n v="6"/>
    <n v="12.5"/>
    <n v="0"/>
    <n v="3.5"/>
    <x v="0"/>
    <x v="0"/>
  </r>
  <r>
    <d v="2017-10-30T00:00:00"/>
    <x v="0"/>
    <x v="18"/>
    <n v="1"/>
    <n v="117.16"/>
    <n v="117.16"/>
    <n v="1"/>
    <n v="1"/>
    <n v="24"/>
    <n v="1"/>
    <n v="5"/>
    <x v="141"/>
    <x v="0"/>
  </r>
  <r>
    <d v="2017-10-30T00:00:00"/>
    <x v="0"/>
    <x v="19"/>
    <n v="3"/>
    <n v="288.76"/>
    <n v="96.25"/>
    <n v="3"/>
    <n v="3"/>
    <n v="18.670000000000002"/>
    <n v="0"/>
    <n v="5"/>
    <x v="73"/>
    <x v="0"/>
  </r>
  <r>
    <d v="2017-10-30T00:00:00"/>
    <x v="0"/>
    <x v="10"/>
    <n v="4"/>
    <n v="1107.43"/>
    <n v="276.86"/>
    <n v="4"/>
    <n v="4"/>
    <n v="29.25"/>
    <n v="0.25"/>
    <n v="5"/>
    <x v="27"/>
    <x v="0"/>
  </r>
  <r>
    <d v="2017-10-30T00:00:00"/>
    <x v="0"/>
    <x v="15"/>
    <n v="2"/>
    <n v="392.76"/>
    <n v="196.38"/>
    <n v="2"/>
    <n v="2"/>
    <n v="14.5"/>
    <n v="0"/>
    <n v="4.5"/>
    <x v="48"/>
    <x v="0"/>
  </r>
  <r>
    <d v="2017-10-30T00:00:00"/>
    <x v="0"/>
    <x v="1"/>
    <n v="4"/>
    <n v="551.47"/>
    <n v="137.87"/>
    <n v="4"/>
    <n v="4"/>
    <n v="9.25"/>
    <n v="0"/>
    <n v="3"/>
    <x v="1"/>
    <x v="1"/>
  </r>
  <r>
    <d v="2017-10-30T00:00:00"/>
    <x v="0"/>
    <x v="6"/>
    <n v="5"/>
    <n v="879.35"/>
    <n v="175.87"/>
    <n v="4"/>
    <n v="5"/>
    <n v="7.6"/>
    <n v="0"/>
    <n v="2.5"/>
    <x v="28"/>
    <x v="0"/>
  </r>
  <r>
    <d v="2017-10-30T00:00:00"/>
    <x v="0"/>
    <x v="12"/>
    <n v="5"/>
    <n v="478.09"/>
    <n v="95.62"/>
    <n v="4"/>
    <n v="5"/>
    <n v="14.8"/>
    <n v="0"/>
    <n v="3.5"/>
    <x v="49"/>
    <x v="0"/>
  </r>
  <r>
    <d v="2017-10-30T00:00:00"/>
    <x v="0"/>
    <x v="2"/>
    <n v="6"/>
    <n v="666.52"/>
    <n v="111.09"/>
    <n v="6"/>
    <n v="6"/>
    <n v="9.1300000000000008"/>
    <n v="0"/>
    <n v="4.5"/>
    <x v="2"/>
    <x v="0"/>
  </r>
  <r>
    <d v="2017-10-30T00:00:00"/>
    <x v="0"/>
    <x v="3"/>
    <n v="21"/>
    <n v="2519.4"/>
    <n v="119.97"/>
    <n v="20"/>
    <n v="21"/>
    <n v="8.2899999999999991"/>
    <n v="0"/>
    <n v="3.96"/>
    <x v="3"/>
    <x v="0"/>
  </r>
  <r>
    <d v="2017-10-30T00:00:00"/>
    <x v="1"/>
    <x v="4"/>
    <n v="2"/>
    <n v="731.29"/>
    <n v="365.65"/>
    <n v="2"/>
    <n v="2"/>
    <n v="15"/>
    <n v="0"/>
    <n v="4.5"/>
    <x v="76"/>
    <x v="0"/>
  </r>
  <r>
    <d v="2017-10-30T00:00:00"/>
    <x v="1"/>
    <x v="9"/>
    <n v="1"/>
    <n v="134.59"/>
    <n v="134.59"/>
    <n v="1"/>
    <n v="1"/>
    <n v="10"/>
    <n v="0"/>
    <n v="3"/>
    <x v="29"/>
    <x v="0"/>
  </r>
  <r>
    <d v="2017-10-30T00:00:00"/>
    <x v="1"/>
    <x v="5"/>
    <n v="1"/>
    <n v="388.25"/>
    <n v="388.25"/>
    <n v="1"/>
    <n v="1"/>
    <n v="8"/>
    <n v="0"/>
    <n v="5"/>
    <x v="143"/>
    <x v="0"/>
  </r>
  <r>
    <d v="2017-10-30T00:00:00"/>
    <x v="1"/>
    <x v="8"/>
    <n v="1"/>
    <n v="224.27"/>
    <n v="224.27"/>
    <n v="1"/>
    <n v="1"/>
    <n v="15"/>
    <n v="0"/>
    <n v="3"/>
    <x v="50"/>
    <x v="0"/>
  </r>
  <r>
    <d v="2017-10-30T00:00:00"/>
    <x v="1"/>
    <x v="17"/>
    <n v="1"/>
    <n v="30.95"/>
    <n v="30.95"/>
    <n v="1"/>
    <n v="1"/>
    <n v="12"/>
    <n v="0"/>
    <n v="2"/>
    <x v="77"/>
    <x v="0"/>
  </r>
  <r>
    <d v="2017-10-30T00:00:00"/>
    <x v="1"/>
    <x v="0"/>
    <n v="2"/>
    <n v="353.13"/>
    <n v="176.57"/>
    <n v="2"/>
    <n v="2"/>
    <n v="23"/>
    <n v="0"/>
    <n v="5"/>
    <x v="4"/>
    <x v="0"/>
  </r>
  <r>
    <d v="2017-10-30T00:00:00"/>
    <x v="1"/>
    <x v="18"/>
    <n v="1"/>
    <n v="207.8"/>
    <n v="207.8"/>
    <n v="1"/>
    <n v="1"/>
    <n v="16"/>
    <n v="0"/>
    <n v="5"/>
    <x v="246"/>
    <x v="0"/>
  </r>
  <r>
    <d v="2017-10-30T00:00:00"/>
    <x v="1"/>
    <x v="10"/>
    <n v="2"/>
    <n v="336.78"/>
    <n v="168.39"/>
    <n v="2"/>
    <n v="2"/>
    <n v="20"/>
    <n v="0"/>
    <n v="5"/>
    <x v="78"/>
    <x v="0"/>
  </r>
  <r>
    <d v="2017-10-30T00:00:00"/>
    <x v="1"/>
    <x v="15"/>
    <n v="1"/>
    <n v="123.01"/>
    <n v="123.01"/>
    <n v="1"/>
    <n v="1"/>
    <n v="8"/>
    <n v="0"/>
    <n v="5"/>
    <x v="111"/>
    <x v="0"/>
  </r>
  <r>
    <d v="2017-10-30T00:00:00"/>
    <x v="1"/>
    <x v="1"/>
    <n v="1"/>
    <n v="440.16"/>
    <n v="440.16"/>
    <n v="1"/>
    <n v="1"/>
    <n v="7"/>
    <n v="0"/>
    <n v="5"/>
    <x v="79"/>
    <x v="0"/>
  </r>
  <r>
    <d v="2017-10-30T00:00:00"/>
    <x v="1"/>
    <x v="6"/>
    <n v="8"/>
    <n v="1898.15"/>
    <n v="237.27"/>
    <n v="8"/>
    <n v="8"/>
    <n v="4.38"/>
    <n v="0"/>
    <n v="4.25"/>
    <x v="51"/>
    <x v="1"/>
  </r>
  <r>
    <d v="2017-10-30T00:00:00"/>
    <x v="1"/>
    <x v="12"/>
    <n v="2"/>
    <n v="1246.68"/>
    <n v="623.34"/>
    <n v="2"/>
    <n v="2"/>
    <n v="14.5"/>
    <n v="0"/>
    <n v="1"/>
    <x v="52"/>
    <x v="0"/>
  </r>
  <r>
    <d v="2017-10-30T00:00:00"/>
    <x v="1"/>
    <x v="2"/>
    <n v="1"/>
    <n v="76.81"/>
    <n v="76.81"/>
    <n v="1"/>
    <n v="1"/>
    <n v="14"/>
    <n v="0"/>
    <n v="4"/>
    <x v="81"/>
    <x v="0"/>
  </r>
  <r>
    <d v="2017-10-30T00:00:00"/>
    <x v="1"/>
    <x v="13"/>
    <n v="1"/>
    <n v="72.67"/>
    <n v="72.67"/>
    <n v="1"/>
    <n v="1"/>
    <n v="24"/>
    <n v="1"/>
    <n v="1"/>
    <x v="112"/>
    <x v="0"/>
  </r>
  <r>
    <d v="2017-10-30T00:00:00"/>
    <x v="1"/>
    <x v="3"/>
    <n v="13"/>
    <n v="4718.04"/>
    <n v="362.93"/>
    <n v="13"/>
    <n v="13"/>
    <n v="12.85"/>
    <n v="7.6899999999999996E-2"/>
    <n v="3.92"/>
    <x v="53"/>
    <x v="0"/>
  </r>
  <r>
    <d v="2017-10-30T00:00:00"/>
    <x v="16"/>
    <x v="12"/>
    <n v="1"/>
    <n v="654.38"/>
    <n v="654.38"/>
    <n v="1"/>
    <n v="1"/>
    <n v="28"/>
    <n v="0"/>
    <n v="3"/>
    <x v="240"/>
    <x v="0"/>
  </r>
  <r>
    <d v="2017-10-30T00:00:00"/>
    <x v="6"/>
    <x v="11"/>
    <n v="1"/>
    <n v="169.34"/>
    <n v="169.34"/>
    <n v="1"/>
    <n v="1"/>
    <n v="30"/>
    <n v="0"/>
    <n v="5"/>
    <x v="114"/>
    <x v="0"/>
  </r>
  <r>
    <d v="2017-10-30T00:00:00"/>
    <x v="6"/>
    <x v="5"/>
    <n v="1"/>
    <n v="215.31"/>
    <n v="215.31"/>
    <n v="1"/>
    <n v="1"/>
    <n v="15"/>
    <n v="0"/>
    <n v="5"/>
    <x v="205"/>
    <x v="0"/>
  </r>
  <r>
    <d v="2017-10-30T00:00:00"/>
    <x v="6"/>
    <x v="0"/>
    <n v="1"/>
    <n v="187.6"/>
    <n v="187.6"/>
    <n v="1"/>
    <n v="1"/>
    <n v="9"/>
    <n v="0"/>
    <n v="5"/>
    <x v="84"/>
    <x v="0"/>
  </r>
  <r>
    <d v="2017-10-30T00:00:00"/>
    <x v="6"/>
    <x v="6"/>
    <n v="5"/>
    <n v="1984.88"/>
    <n v="396.98"/>
    <n v="5"/>
    <n v="5"/>
    <n v="18"/>
    <n v="0.2"/>
    <n v="4.5999999999999996"/>
    <x v="117"/>
    <x v="0"/>
  </r>
  <r>
    <d v="2017-10-30T00:00:00"/>
    <x v="6"/>
    <x v="22"/>
    <n v="1"/>
    <n v="201.54"/>
    <n v="201.54"/>
    <n v="1"/>
    <n v="1"/>
    <n v="18"/>
    <n v="0"/>
    <n v="3"/>
    <x v="144"/>
    <x v="0"/>
  </r>
  <r>
    <d v="2017-10-30T00:00:00"/>
    <x v="6"/>
    <x v="12"/>
    <n v="1"/>
    <n v="21.01"/>
    <n v="21.01"/>
    <n v="1"/>
    <n v="1"/>
    <n v="6"/>
    <n v="0"/>
    <n v="5"/>
    <x v="118"/>
    <x v="1"/>
  </r>
  <r>
    <d v="2017-10-30T00:00:00"/>
    <x v="6"/>
    <x v="3"/>
    <n v="7"/>
    <n v="1382.22"/>
    <n v="197.46"/>
    <n v="7"/>
    <n v="7"/>
    <n v="8.44"/>
    <n v="0"/>
    <n v="4.22"/>
    <x v="54"/>
    <x v="0"/>
  </r>
  <r>
    <d v="2017-10-30T00:00:00"/>
    <x v="7"/>
    <x v="9"/>
    <n v="1"/>
    <n v="95.67"/>
    <n v="95.67"/>
    <n v="1"/>
    <n v="1"/>
    <n v="18"/>
    <n v="0"/>
    <n v="5"/>
    <x v="146"/>
    <x v="0"/>
  </r>
  <r>
    <d v="2017-10-30T00:00:00"/>
    <x v="7"/>
    <x v="8"/>
    <n v="2"/>
    <n v="331.97"/>
    <n v="165.99"/>
    <n v="2"/>
    <n v="2"/>
    <n v="12"/>
    <n v="0"/>
    <n v="5"/>
    <x v="88"/>
    <x v="0"/>
  </r>
  <r>
    <d v="2017-10-30T00:00:00"/>
    <x v="7"/>
    <x v="17"/>
    <n v="1"/>
    <n v="884.75"/>
    <n v="884.75"/>
    <n v="1"/>
    <n v="1"/>
    <n v="22"/>
    <n v="0"/>
    <n v="5"/>
    <x v="89"/>
    <x v="0"/>
  </r>
  <r>
    <d v="2017-10-30T00:00:00"/>
    <x v="7"/>
    <x v="0"/>
    <n v="4"/>
    <n v="899.36"/>
    <n v="224.84"/>
    <n v="4"/>
    <n v="4"/>
    <n v="11"/>
    <n v="0"/>
    <n v="3.75"/>
    <x v="31"/>
    <x v="0"/>
  </r>
  <r>
    <d v="2017-10-30T00:00:00"/>
    <x v="7"/>
    <x v="18"/>
    <n v="2"/>
    <n v="269.14999999999998"/>
    <n v="134.58000000000001"/>
    <n v="2"/>
    <n v="2"/>
    <n v="14"/>
    <n v="0"/>
    <n v="5"/>
    <x v="196"/>
    <x v="0"/>
  </r>
  <r>
    <d v="2017-10-30T00:00:00"/>
    <x v="7"/>
    <x v="10"/>
    <n v="1"/>
    <n v="93.92"/>
    <n v="93.92"/>
    <n v="1"/>
    <n v="1"/>
    <n v="26"/>
    <n v="0"/>
    <n v="5"/>
    <x v="55"/>
    <x v="0"/>
  </r>
  <r>
    <d v="2017-10-30T00:00:00"/>
    <x v="7"/>
    <x v="14"/>
    <n v="1"/>
    <n v="62.28"/>
    <n v="62.28"/>
    <n v="1"/>
    <n v="1"/>
    <n v="28"/>
    <n v="0"/>
    <n v="5"/>
    <x v="119"/>
    <x v="0"/>
  </r>
  <r>
    <d v="2017-10-30T00:00:00"/>
    <x v="7"/>
    <x v="1"/>
    <n v="3"/>
    <n v="226.98"/>
    <n v="75.66"/>
    <n v="3"/>
    <n v="3"/>
    <n v="13.33"/>
    <n v="0.33329999999999999"/>
    <n v="4.33"/>
    <x v="120"/>
    <x v="0"/>
  </r>
  <r>
    <d v="2017-10-30T00:00:00"/>
    <x v="7"/>
    <x v="6"/>
    <n v="4"/>
    <n v="427.65"/>
    <n v="106.91"/>
    <n v="4"/>
    <n v="4"/>
    <n v="15.6"/>
    <n v="0"/>
    <n v="3"/>
    <x v="56"/>
    <x v="0"/>
  </r>
  <r>
    <d v="2017-10-30T00:00:00"/>
    <x v="7"/>
    <x v="22"/>
    <n v="1"/>
    <n v="172.09"/>
    <n v="172.09"/>
    <n v="1"/>
    <n v="1"/>
    <n v="17"/>
    <n v="0"/>
    <n v="1"/>
    <x v="183"/>
    <x v="0"/>
  </r>
  <r>
    <d v="2017-10-30T00:00:00"/>
    <x v="7"/>
    <x v="12"/>
    <n v="2"/>
    <n v="111.77"/>
    <n v="55.89"/>
    <n v="2"/>
    <n v="2"/>
    <n v="10"/>
    <n v="0"/>
    <n v="4.5"/>
    <x v="121"/>
    <x v="0"/>
  </r>
  <r>
    <d v="2017-10-30T00:00:00"/>
    <x v="7"/>
    <x v="2"/>
    <n v="1"/>
    <n v="167.6"/>
    <n v="167.6"/>
    <n v="1"/>
    <n v="1"/>
    <n v="8"/>
    <n v="0"/>
    <n v="5"/>
    <x v="32"/>
    <x v="1"/>
  </r>
  <r>
    <d v="2017-10-30T00:00:00"/>
    <x v="7"/>
    <x v="3"/>
    <n v="17"/>
    <n v="3242.26"/>
    <n v="190.72"/>
    <n v="17"/>
    <n v="16"/>
    <n v="11.95"/>
    <n v="5.2600000000000001E-2"/>
    <n v="4.12"/>
    <x v="33"/>
    <x v="0"/>
  </r>
  <r>
    <d v="2017-10-30T00:00:00"/>
    <x v="15"/>
    <x v="15"/>
    <n v="1"/>
    <n v="163.37"/>
    <n v="163.37"/>
    <n v="1"/>
    <n v="1"/>
    <n v="15"/>
    <n v="0"/>
    <n v="1"/>
    <x v="322"/>
    <x v="0"/>
  </r>
  <r>
    <d v="2017-10-30T00:00:00"/>
    <x v="2"/>
    <x v="23"/>
    <n v="7"/>
    <n v="1327.3"/>
    <n v="189.61"/>
    <n v="7"/>
    <n v="7"/>
    <n v="19.64"/>
    <n v="0"/>
    <n v="4.55"/>
    <x v="92"/>
    <x v="0"/>
  </r>
  <r>
    <d v="2017-10-30T00:00:00"/>
    <x v="2"/>
    <x v="25"/>
    <n v="1"/>
    <n v="46.05"/>
    <n v="46.05"/>
    <n v="1"/>
    <n v="1"/>
    <n v="29"/>
    <n v="0"/>
    <n v="5"/>
    <x v="123"/>
    <x v="0"/>
  </r>
  <r>
    <d v="2017-10-30T00:00:00"/>
    <x v="2"/>
    <x v="26"/>
    <n v="1"/>
    <n v="104.94"/>
    <n v="104.94"/>
    <n v="1"/>
    <n v="1"/>
    <n v="23"/>
    <n v="0"/>
    <n v="5"/>
    <x v="176"/>
    <x v="0"/>
  </r>
  <r>
    <d v="2017-10-30T00:00:00"/>
    <x v="2"/>
    <x v="4"/>
    <n v="18"/>
    <n v="2256.37"/>
    <n v="125.35"/>
    <n v="18"/>
    <n v="18"/>
    <n v="15.84"/>
    <n v="0"/>
    <n v="4.16"/>
    <x v="5"/>
    <x v="0"/>
  </r>
  <r>
    <d v="2017-10-30T00:00:00"/>
    <x v="2"/>
    <x v="11"/>
    <n v="10"/>
    <n v="2850.48"/>
    <n v="285.05"/>
    <n v="10"/>
    <n v="10"/>
    <n v="20.57"/>
    <n v="0.1429"/>
    <n v="2.86"/>
    <x v="34"/>
    <x v="0"/>
  </r>
  <r>
    <d v="2017-10-30T00:00:00"/>
    <x v="2"/>
    <x v="9"/>
    <n v="11"/>
    <n v="795.4"/>
    <n v="72.31"/>
    <n v="10"/>
    <n v="11"/>
    <n v="11.91"/>
    <n v="0"/>
    <n v="4"/>
    <x v="35"/>
    <x v="0"/>
  </r>
  <r>
    <d v="2017-10-30T00:00:00"/>
    <x v="2"/>
    <x v="5"/>
    <n v="13"/>
    <n v="1461.14"/>
    <n v="112.4"/>
    <n v="13"/>
    <n v="13"/>
    <n v="14"/>
    <n v="0.1333"/>
    <n v="3.87"/>
    <x v="6"/>
    <x v="0"/>
  </r>
  <r>
    <d v="2017-10-30T00:00:00"/>
    <x v="2"/>
    <x v="8"/>
    <n v="18"/>
    <n v="4015.01"/>
    <n v="223.06"/>
    <n v="18"/>
    <n v="18"/>
    <n v="14.15"/>
    <n v="3.6999999999999998E-2"/>
    <n v="4.5199999999999996"/>
    <x v="58"/>
    <x v="0"/>
  </r>
  <r>
    <d v="2017-10-30T00:00:00"/>
    <x v="2"/>
    <x v="17"/>
    <n v="7"/>
    <n v="851.51"/>
    <n v="121.64"/>
    <n v="7"/>
    <n v="7"/>
    <n v="22.86"/>
    <n v="0.57140000000000002"/>
    <n v="3"/>
    <x v="59"/>
    <x v="0"/>
  </r>
  <r>
    <d v="2017-10-30T00:00:00"/>
    <x v="2"/>
    <x v="0"/>
    <n v="66"/>
    <n v="8058.3"/>
    <n v="122.1"/>
    <n v="64"/>
    <n v="66"/>
    <n v="11.4"/>
    <n v="0"/>
    <n v="4.3099999999999996"/>
    <x v="7"/>
    <x v="0"/>
  </r>
  <r>
    <d v="2017-10-30T00:00:00"/>
    <x v="2"/>
    <x v="18"/>
    <n v="6"/>
    <n v="2774.38"/>
    <n v="462.4"/>
    <n v="6"/>
    <n v="6"/>
    <n v="13"/>
    <n v="0"/>
    <n v="5"/>
    <x v="60"/>
    <x v="0"/>
  </r>
  <r>
    <d v="2017-10-30T00:00:00"/>
    <x v="2"/>
    <x v="19"/>
    <n v="8"/>
    <n v="926.38"/>
    <n v="115.8"/>
    <n v="7"/>
    <n v="8"/>
    <n v="13.5"/>
    <n v="0"/>
    <n v="2.73"/>
    <x v="61"/>
    <x v="0"/>
  </r>
  <r>
    <d v="2017-10-30T00:00:00"/>
    <x v="2"/>
    <x v="10"/>
    <n v="7"/>
    <n v="1069.81"/>
    <n v="152.83000000000001"/>
    <n v="7"/>
    <n v="7"/>
    <n v="23.43"/>
    <n v="0"/>
    <n v="4.8600000000000003"/>
    <x v="36"/>
    <x v="0"/>
  </r>
  <r>
    <d v="2017-10-30T00:00:00"/>
    <x v="2"/>
    <x v="14"/>
    <n v="3"/>
    <n v="1420.45"/>
    <n v="473.48"/>
    <n v="3"/>
    <n v="3"/>
    <n v="19.329999999999998"/>
    <n v="0"/>
    <n v="4"/>
    <x v="124"/>
    <x v="0"/>
  </r>
  <r>
    <d v="2017-10-30T00:00:00"/>
    <x v="2"/>
    <x v="15"/>
    <n v="10"/>
    <n v="1995.71"/>
    <n v="199.57"/>
    <n v="9"/>
    <n v="9"/>
    <n v="12.18"/>
    <n v="0"/>
    <n v="2.91"/>
    <x v="62"/>
    <x v="0"/>
  </r>
  <r>
    <d v="2017-10-30T00:00:00"/>
    <x v="2"/>
    <x v="20"/>
    <n v="2"/>
    <n v="403.75"/>
    <n v="201.88"/>
    <n v="2"/>
    <n v="2"/>
    <n v="23"/>
    <n v="0"/>
    <n v="4"/>
    <x v="63"/>
    <x v="0"/>
  </r>
  <r>
    <d v="2017-10-30T00:00:00"/>
    <x v="2"/>
    <x v="1"/>
    <n v="34"/>
    <n v="4421.95"/>
    <n v="130.06"/>
    <n v="34"/>
    <n v="33"/>
    <n v="10.119999999999999"/>
    <n v="2.3300000000000001E-2"/>
    <n v="3.69"/>
    <x v="8"/>
    <x v="0"/>
  </r>
  <r>
    <d v="2017-10-30T00:00:00"/>
    <x v="2"/>
    <x v="6"/>
    <n v="84"/>
    <n v="15731.22"/>
    <n v="187.28"/>
    <n v="84"/>
    <n v="84"/>
    <n v="14.53"/>
    <n v="9.5200000000000007E-2"/>
    <n v="3.78"/>
    <x v="9"/>
    <x v="0"/>
  </r>
  <r>
    <d v="2017-10-30T00:00:00"/>
    <x v="2"/>
    <x v="7"/>
    <n v="8"/>
    <n v="1268.57"/>
    <n v="158.57"/>
    <n v="8"/>
    <n v="8"/>
    <n v="19.82"/>
    <n v="0"/>
    <n v="4.45"/>
    <x v="10"/>
    <x v="0"/>
  </r>
  <r>
    <d v="2017-10-30T00:00:00"/>
    <x v="2"/>
    <x v="22"/>
    <n v="3"/>
    <n v="1281.05"/>
    <n v="427.02"/>
    <n v="3"/>
    <n v="3"/>
    <n v="17.329999999999998"/>
    <n v="0"/>
    <n v="4.33"/>
    <x v="93"/>
    <x v="0"/>
  </r>
  <r>
    <d v="2017-10-30T00:00:00"/>
    <x v="2"/>
    <x v="12"/>
    <n v="31"/>
    <n v="5655.59"/>
    <n v="182.44"/>
    <n v="29"/>
    <n v="31"/>
    <n v="15.59"/>
    <n v="3.1300000000000001E-2"/>
    <n v="4.41"/>
    <x v="37"/>
    <x v="0"/>
  </r>
  <r>
    <d v="2017-10-30T00:00:00"/>
    <x v="2"/>
    <x v="2"/>
    <n v="26"/>
    <n v="3279.82"/>
    <n v="126.15"/>
    <n v="26"/>
    <n v="26"/>
    <n v="13.94"/>
    <n v="0"/>
    <n v="4.12"/>
    <x v="38"/>
    <x v="0"/>
  </r>
  <r>
    <d v="2017-10-30T00:00:00"/>
    <x v="2"/>
    <x v="13"/>
    <n v="2"/>
    <n v="856.66"/>
    <n v="428.33"/>
    <n v="2"/>
    <n v="2"/>
    <n v="17"/>
    <n v="0"/>
    <n v="5"/>
    <x v="39"/>
    <x v="0"/>
  </r>
  <r>
    <d v="2017-10-30T00:00:00"/>
    <x v="2"/>
    <x v="3"/>
    <n v="267"/>
    <n v="32919.47"/>
    <n v="123.29"/>
    <n v="259"/>
    <n v="265"/>
    <n v="8.27"/>
    <n v="3.6799999999999999E-2"/>
    <n v="4.07"/>
    <x v="11"/>
    <x v="1"/>
  </r>
  <r>
    <d v="2017-10-30T00:00:00"/>
    <x v="2"/>
    <x v="21"/>
    <n v="1"/>
    <n v="112.12"/>
    <n v="112.12"/>
    <n v="1"/>
    <n v="1"/>
    <n v="16"/>
    <n v="0"/>
    <n v="5"/>
    <x v="160"/>
    <x v="0"/>
  </r>
  <r>
    <d v="2017-11-06T00:00:00"/>
    <x v="3"/>
    <x v="25"/>
    <n v="1"/>
    <n v="1384.74"/>
    <n v="1384.74"/>
    <n v="1"/>
    <n v="1"/>
    <n v="33"/>
    <n v="0"/>
    <n v="4"/>
    <x v="323"/>
    <x v="0"/>
  </r>
  <r>
    <d v="2017-11-06T00:00:00"/>
    <x v="3"/>
    <x v="9"/>
    <n v="1"/>
    <n v="234.73"/>
    <n v="234.73"/>
    <n v="1"/>
    <n v="1"/>
    <n v="14"/>
    <n v="0"/>
    <n v="5"/>
    <x v="97"/>
    <x v="0"/>
  </r>
  <r>
    <d v="2017-11-06T00:00:00"/>
    <x v="3"/>
    <x v="0"/>
    <n v="1"/>
    <n v="316.3"/>
    <n v="316.3"/>
    <n v="1"/>
    <n v="1"/>
    <n v="8"/>
    <n v="0"/>
    <n v="4"/>
    <x v="127"/>
    <x v="0"/>
  </r>
  <r>
    <d v="2017-11-06T00:00:00"/>
    <x v="3"/>
    <x v="12"/>
    <n v="1"/>
    <n v="242.48"/>
    <n v="242.48"/>
    <n v="1"/>
    <n v="1"/>
    <n v="20"/>
    <n v="0"/>
    <n v="4"/>
    <x v="293"/>
    <x v="0"/>
  </r>
  <r>
    <d v="2017-11-06T00:00:00"/>
    <x v="3"/>
    <x v="2"/>
    <n v="1"/>
    <n v="1391.79"/>
    <n v="1391.79"/>
    <n v="1"/>
    <n v="1"/>
    <n v="14"/>
    <n v="0"/>
    <n v="3"/>
    <x v="13"/>
    <x v="0"/>
  </r>
  <r>
    <d v="2017-11-06T00:00:00"/>
    <x v="3"/>
    <x v="13"/>
    <n v="1"/>
    <n v="305.77"/>
    <n v="305.77"/>
    <n v="1"/>
    <n v="1"/>
    <n v="21"/>
    <n v="0"/>
    <n v="3"/>
    <x v="294"/>
    <x v="0"/>
  </r>
  <r>
    <d v="2017-11-06T00:00:00"/>
    <x v="4"/>
    <x v="8"/>
    <n v="1"/>
    <n v="37.479999999999997"/>
    <n v="37.479999999999997"/>
    <n v="1"/>
    <n v="1"/>
    <n v="11"/>
    <n v="0"/>
    <n v="5"/>
    <x v="275"/>
    <x v="0"/>
  </r>
  <r>
    <d v="2017-11-06T00:00:00"/>
    <x v="4"/>
    <x v="0"/>
    <n v="1"/>
    <n v="180.61"/>
    <n v="180.61"/>
    <n v="1"/>
    <n v="1"/>
    <n v="12"/>
    <n v="0"/>
    <n v="4"/>
    <x v="15"/>
    <x v="0"/>
  </r>
  <r>
    <d v="2017-11-06T00:00:00"/>
    <x v="4"/>
    <x v="6"/>
    <n v="1"/>
    <n v="107.1"/>
    <n v="107.1"/>
    <n v="1"/>
    <n v="1"/>
    <n v="18"/>
    <n v="0"/>
    <n v="3"/>
    <x v="17"/>
    <x v="0"/>
  </r>
  <r>
    <d v="2017-11-06T00:00:00"/>
    <x v="4"/>
    <x v="3"/>
    <n v="5"/>
    <n v="342.99"/>
    <n v="68.599999999999994"/>
    <n v="5"/>
    <n v="5"/>
    <n v="11"/>
    <n v="0"/>
    <n v="4.8"/>
    <x v="18"/>
    <x v="0"/>
  </r>
  <r>
    <d v="2017-11-06T00:00:00"/>
    <x v="8"/>
    <x v="4"/>
    <n v="1"/>
    <n v="162.19999999999999"/>
    <n v="162.19999999999999"/>
    <n v="1"/>
    <n v="1"/>
    <n v="14"/>
    <n v="0"/>
    <n v="4"/>
    <x v="248"/>
    <x v="0"/>
  </r>
  <r>
    <d v="2017-11-06T00:00:00"/>
    <x v="8"/>
    <x v="10"/>
    <n v="1"/>
    <n v="1121.01"/>
    <n v="1121.01"/>
    <n v="1"/>
    <n v="1"/>
    <n v="26"/>
    <n v="0"/>
    <n v="4"/>
    <x v="217"/>
    <x v="0"/>
  </r>
  <r>
    <d v="2017-11-06T00:00:00"/>
    <x v="8"/>
    <x v="6"/>
    <n v="1"/>
    <n v="396.24"/>
    <n v="396.24"/>
    <n v="1"/>
    <n v="1"/>
    <n v="8"/>
    <n v="0"/>
    <n v="1"/>
    <x v="134"/>
    <x v="0"/>
  </r>
  <r>
    <d v="2017-11-06T00:00:00"/>
    <x v="8"/>
    <x v="2"/>
    <n v="1"/>
    <n v="144.99"/>
    <n v="144.99"/>
    <n v="1"/>
    <n v="1"/>
    <n v="13"/>
    <n v="0"/>
    <n v="5"/>
    <x v="40"/>
    <x v="0"/>
  </r>
  <r>
    <d v="2017-11-06T00:00:00"/>
    <x v="8"/>
    <x v="3"/>
    <n v="3"/>
    <n v="434.45"/>
    <n v="144.82"/>
    <n v="3"/>
    <n v="3"/>
    <n v="6.67"/>
    <n v="0"/>
    <n v="4.33"/>
    <x v="67"/>
    <x v="0"/>
  </r>
  <r>
    <d v="2017-11-06T00:00:00"/>
    <x v="13"/>
    <x v="8"/>
    <n v="1"/>
    <n v="151.22"/>
    <n v="151.22"/>
    <n v="1"/>
    <n v="1"/>
    <n v="1"/>
    <n v="0"/>
    <n v="5"/>
    <x v="242"/>
    <x v="1"/>
  </r>
  <r>
    <d v="2017-11-06T00:00:00"/>
    <x v="13"/>
    <x v="3"/>
    <n v="3"/>
    <n v="428.59"/>
    <n v="142.86000000000001"/>
    <n v="3"/>
    <n v="3"/>
    <n v="15.33"/>
    <n v="0"/>
    <n v="5"/>
    <x v="180"/>
    <x v="0"/>
  </r>
  <r>
    <d v="2017-11-06T00:00:00"/>
    <x v="5"/>
    <x v="25"/>
    <n v="1"/>
    <n v="325.47000000000003"/>
    <n v="325.47000000000003"/>
    <n v="1"/>
    <n v="1"/>
    <n v="25"/>
    <n v="0"/>
    <n v="5"/>
    <x v="200"/>
    <x v="0"/>
  </r>
  <r>
    <d v="2017-11-06T00:00:00"/>
    <x v="5"/>
    <x v="4"/>
    <n v="3"/>
    <n v="510.76"/>
    <n v="170.25"/>
    <n v="3"/>
    <n v="3"/>
    <n v="12.25"/>
    <n v="0"/>
    <n v="4.5"/>
    <x v="41"/>
    <x v="0"/>
  </r>
  <r>
    <d v="2017-11-06T00:00:00"/>
    <x v="5"/>
    <x v="11"/>
    <n v="2"/>
    <n v="156.13999999999999"/>
    <n v="78.069999999999993"/>
    <n v="2"/>
    <n v="2"/>
    <n v="32.5"/>
    <n v="0.5"/>
    <n v="1"/>
    <x v="138"/>
    <x v="0"/>
  </r>
  <r>
    <d v="2017-11-06T00:00:00"/>
    <x v="5"/>
    <x v="9"/>
    <n v="1"/>
    <n v="248.63"/>
    <n v="248.63"/>
    <n v="1"/>
    <n v="1"/>
    <n v="9"/>
    <n v="0"/>
    <n v="2"/>
    <x v="19"/>
    <x v="0"/>
  </r>
  <r>
    <d v="2017-11-06T00:00:00"/>
    <x v="5"/>
    <x v="5"/>
    <n v="3"/>
    <n v="529.16999999999996"/>
    <n v="176.39"/>
    <n v="3"/>
    <n v="2"/>
    <n v="11.25"/>
    <n v="0"/>
    <n v="4.5"/>
    <x v="42"/>
    <x v="0"/>
  </r>
  <r>
    <d v="2017-11-06T00:00:00"/>
    <x v="5"/>
    <x v="8"/>
    <n v="3"/>
    <n v="210.69"/>
    <n v="70.23"/>
    <n v="3"/>
    <n v="3"/>
    <n v="13.33"/>
    <n v="0"/>
    <n v="5"/>
    <x v="20"/>
    <x v="0"/>
  </r>
  <r>
    <d v="2017-11-06T00:00:00"/>
    <x v="5"/>
    <x v="17"/>
    <n v="2"/>
    <n v="226.2"/>
    <n v="113.1"/>
    <n v="1"/>
    <n v="2"/>
    <n v="29"/>
    <n v="0"/>
    <n v="4"/>
    <x v="139"/>
    <x v="0"/>
  </r>
  <r>
    <d v="2017-11-06T00:00:00"/>
    <x v="5"/>
    <x v="0"/>
    <n v="20"/>
    <n v="3303.9"/>
    <n v="165.2"/>
    <n v="19"/>
    <n v="20"/>
    <n v="10.25"/>
    <n v="0.05"/>
    <n v="4.0999999999999996"/>
    <x v="21"/>
    <x v="1"/>
  </r>
  <r>
    <d v="2017-11-06T00:00:00"/>
    <x v="5"/>
    <x v="10"/>
    <n v="1"/>
    <n v="261.42"/>
    <n v="261.42"/>
    <n v="1"/>
    <n v="1"/>
    <n v="23"/>
    <n v="0"/>
    <n v="2"/>
    <x v="69"/>
    <x v="0"/>
  </r>
  <r>
    <d v="2017-11-06T00:00:00"/>
    <x v="5"/>
    <x v="20"/>
    <n v="1"/>
    <n v="163.58000000000001"/>
    <n v="163.58000000000001"/>
    <n v="1"/>
    <n v="1"/>
    <n v="16"/>
    <n v="0"/>
    <n v="5"/>
    <x v="150"/>
    <x v="0"/>
  </r>
  <r>
    <d v="2017-11-06T00:00:00"/>
    <x v="5"/>
    <x v="1"/>
    <n v="6"/>
    <n v="621.17999999999995"/>
    <n v="103.53"/>
    <n v="6"/>
    <n v="6"/>
    <n v="11.57"/>
    <n v="0"/>
    <n v="4.43"/>
    <x v="22"/>
    <x v="0"/>
  </r>
  <r>
    <d v="2017-11-06T00:00:00"/>
    <x v="5"/>
    <x v="6"/>
    <n v="14"/>
    <n v="2281.9"/>
    <n v="162.99"/>
    <n v="12"/>
    <n v="14"/>
    <n v="11.31"/>
    <n v="0"/>
    <n v="4.2"/>
    <x v="23"/>
    <x v="0"/>
  </r>
  <r>
    <d v="2017-11-06T00:00:00"/>
    <x v="5"/>
    <x v="7"/>
    <n v="1"/>
    <n v="181.47"/>
    <n v="181.47"/>
    <n v="1"/>
    <n v="1"/>
    <n v="15"/>
    <n v="0"/>
    <n v="5"/>
    <x v="151"/>
    <x v="0"/>
  </r>
  <r>
    <d v="2017-11-06T00:00:00"/>
    <x v="5"/>
    <x v="12"/>
    <n v="4"/>
    <n v="683.05"/>
    <n v="170.76"/>
    <n v="4"/>
    <n v="4"/>
    <n v="14.25"/>
    <n v="0"/>
    <n v="5"/>
    <x v="44"/>
    <x v="0"/>
  </r>
  <r>
    <d v="2017-11-06T00:00:00"/>
    <x v="5"/>
    <x v="2"/>
    <n v="7"/>
    <n v="750.28"/>
    <n v="107.18"/>
    <n v="7"/>
    <n v="7"/>
    <n v="15.57"/>
    <n v="0"/>
    <n v="4.57"/>
    <x v="45"/>
    <x v="0"/>
  </r>
  <r>
    <d v="2017-11-06T00:00:00"/>
    <x v="5"/>
    <x v="3"/>
    <n v="22"/>
    <n v="2815.24"/>
    <n v="127.97"/>
    <n v="22"/>
    <n v="22"/>
    <n v="10.08"/>
    <n v="0"/>
    <n v="4.04"/>
    <x v="24"/>
    <x v="0"/>
  </r>
  <r>
    <d v="2017-11-06T00:00:00"/>
    <x v="18"/>
    <x v="18"/>
    <n v="1"/>
    <n v="63.9"/>
    <n v="63.9"/>
    <n v="1"/>
    <n v="1"/>
    <n v="15"/>
    <n v="0"/>
    <n v="3"/>
    <x v="324"/>
    <x v="0"/>
  </r>
  <r>
    <d v="2017-11-06T00:00:00"/>
    <x v="18"/>
    <x v="3"/>
    <n v="2"/>
    <n v="316.02999999999997"/>
    <n v="158.02000000000001"/>
    <n v="2"/>
    <n v="2"/>
    <n v="13.5"/>
    <n v="0"/>
    <n v="4"/>
    <x v="308"/>
    <x v="0"/>
  </r>
  <r>
    <d v="2017-11-06T00:00:00"/>
    <x v="14"/>
    <x v="6"/>
    <n v="1"/>
    <n v="941.12"/>
    <n v="941.12"/>
    <n v="1"/>
    <n v="0"/>
    <n v="15"/>
    <n v="0"/>
    <m/>
    <x v="105"/>
    <x v="0"/>
  </r>
  <r>
    <d v="2017-11-06T00:00:00"/>
    <x v="14"/>
    <x v="3"/>
    <n v="1"/>
    <n v="1488.33"/>
    <n v="1488.33"/>
    <n v="1"/>
    <n v="1"/>
    <n v="7"/>
    <n v="0"/>
    <n v="1"/>
    <x v="203"/>
    <x v="0"/>
  </r>
  <r>
    <d v="2017-11-06T00:00:00"/>
    <x v="0"/>
    <x v="11"/>
    <n v="1"/>
    <n v="57.28"/>
    <n v="57.28"/>
    <n v="1"/>
    <n v="1"/>
    <n v="25"/>
    <n v="0"/>
    <n v="5"/>
    <x v="72"/>
    <x v="0"/>
  </r>
  <r>
    <d v="2017-11-06T00:00:00"/>
    <x v="0"/>
    <x v="9"/>
    <n v="6"/>
    <n v="888.96"/>
    <n v="148.16"/>
    <n v="6"/>
    <n v="6"/>
    <n v="13.43"/>
    <n v="0"/>
    <n v="3.29"/>
    <x v="26"/>
    <x v="0"/>
  </r>
  <r>
    <d v="2017-11-06T00:00:00"/>
    <x v="0"/>
    <x v="5"/>
    <n v="3"/>
    <n v="1215.06"/>
    <n v="405.02"/>
    <n v="3"/>
    <n v="3"/>
    <n v="15"/>
    <n v="0"/>
    <n v="3.33"/>
    <x v="46"/>
    <x v="0"/>
  </r>
  <r>
    <d v="2017-11-06T00:00:00"/>
    <x v="0"/>
    <x v="8"/>
    <n v="1"/>
    <n v="156.75"/>
    <n v="156.75"/>
    <n v="1"/>
    <n v="1"/>
    <n v="19"/>
    <n v="0"/>
    <n v="5"/>
    <x v="47"/>
    <x v="0"/>
  </r>
  <r>
    <d v="2017-11-06T00:00:00"/>
    <x v="0"/>
    <x v="0"/>
    <n v="8"/>
    <n v="989.9"/>
    <n v="123.74"/>
    <n v="8"/>
    <n v="8"/>
    <n v="11.75"/>
    <n v="0"/>
    <n v="4.63"/>
    <x v="0"/>
    <x v="0"/>
  </r>
  <r>
    <d v="2017-11-06T00:00:00"/>
    <x v="0"/>
    <x v="19"/>
    <n v="3"/>
    <n v="977.76"/>
    <n v="325.92"/>
    <n v="3"/>
    <n v="3"/>
    <n v="20.329999999999998"/>
    <n v="0"/>
    <n v="3.67"/>
    <x v="73"/>
    <x v="0"/>
  </r>
  <r>
    <d v="2017-11-06T00:00:00"/>
    <x v="0"/>
    <x v="15"/>
    <n v="1"/>
    <n v="157.19999999999999"/>
    <n v="157.19999999999999"/>
    <n v="1"/>
    <n v="1"/>
    <n v="8"/>
    <n v="0"/>
    <n v="5"/>
    <x v="48"/>
    <x v="0"/>
  </r>
  <r>
    <d v="2017-11-06T00:00:00"/>
    <x v="0"/>
    <x v="1"/>
    <n v="9"/>
    <n v="628.99"/>
    <n v="69.89"/>
    <n v="8"/>
    <n v="9"/>
    <n v="8.8800000000000008"/>
    <n v="0"/>
    <n v="3.33"/>
    <x v="1"/>
    <x v="1"/>
  </r>
  <r>
    <d v="2017-11-06T00:00:00"/>
    <x v="0"/>
    <x v="6"/>
    <n v="13"/>
    <n v="1772.38"/>
    <n v="136.34"/>
    <n v="12"/>
    <n v="13"/>
    <n v="15.83"/>
    <n v="8.3299999999999999E-2"/>
    <n v="3.69"/>
    <x v="28"/>
    <x v="0"/>
  </r>
  <r>
    <d v="2017-11-06T00:00:00"/>
    <x v="0"/>
    <x v="7"/>
    <n v="1"/>
    <n v="386.13"/>
    <n v="386.13"/>
    <n v="1"/>
    <n v="1"/>
    <n v="19"/>
    <n v="0"/>
    <n v="5"/>
    <x v="193"/>
    <x v="0"/>
  </r>
  <r>
    <d v="2017-11-06T00:00:00"/>
    <x v="0"/>
    <x v="22"/>
    <n v="1"/>
    <n v="218.91"/>
    <n v="218.91"/>
    <n v="1"/>
    <n v="1"/>
    <n v="21"/>
    <n v="0"/>
    <n v="1"/>
    <x v="194"/>
    <x v="0"/>
  </r>
  <r>
    <d v="2017-11-06T00:00:00"/>
    <x v="0"/>
    <x v="12"/>
    <n v="8"/>
    <n v="1857.41"/>
    <n v="232.18"/>
    <n v="8"/>
    <n v="8"/>
    <n v="16.45"/>
    <n v="0"/>
    <n v="3"/>
    <x v="49"/>
    <x v="0"/>
  </r>
  <r>
    <d v="2017-11-06T00:00:00"/>
    <x v="0"/>
    <x v="2"/>
    <n v="7"/>
    <n v="1154.78"/>
    <n v="164.97"/>
    <n v="6"/>
    <n v="7"/>
    <n v="12.78"/>
    <n v="0"/>
    <n v="4.4000000000000004"/>
    <x v="2"/>
    <x v="0"/>
  </r>
  <r>
    <d v="2017-11-06T00:00:00"/>
    <x v="0"/>
    <x v="13"/>
    <n v="1"/>
    <n v="102.38"/>
    <n v="102.38"/>
    <n v="1"/>
    <n v="1"/>
    <n v="13"/>
    <n v="0"/>
    <n v="5"/>
    <x v="74"/>
    <x v="0"/>
  </r>
  <r>
    <d v="2017-11-06T00:00:00"/>
    <x v="0"/>
    <x v="3"/>
    <n v="27"/>
    <n v="5893.72"/>
    <n v="218.29"/>
    <n v="27"/>
    <n v="27"/>
    <n v="13.62"/>
    <n v="2.9399999999999999E-2"/>
    <n v="4.4400000000000004"/>
    <x v="3"/>
    <x v="0"/>
  </r>
  <r>
    <d v="2017-11-06T00:00:00"/>
    <x v="1"/>
    <x v="4"/>
    <n v="1"/>
    <n v="197.63"/>
    <n v="197.63"/>
    <n v="1"/>
    <n v="1"/>
    <n v="19"/>
    <n v="0"/>
    <n v="5"/>
    <x v="76"/>
    <x v="0"/>
  </r>
  <r>
    <d v="2017-11-06T00:00:00"/>
    <x v="1"/>
    <x v="11"/>
    <n v="1"/>
    <n v="954.85"/>
    <n v="954.85"/>
    <n v="1"/>
    <n v="1"/>
    <n v="14"/>
    <n v="0"/>
    <n v="5"/>
    <x v="182"/>
    <x v="0"/>
  </r>
  <r>
    <d v="2017-11-06T00:00:00"/>
    <x v="1"/>
    <x v="9"/>
    <n v="1"/>
    <n v="95.21"/>
    <n v="95.21"/>
    <n v="1"/>
    <n v="1"/>
    <n v="18"/>
    <n v="0"/>
    <n v="3"/>
    <x v="29"/>
    <x v="0"/>
  </r>
  <r>
    <d v="2017-11-06T00:00:00"/>
    <x v="1"/>
    <x v="8"/>
    <n v="3"/>
    <n v="926.27"/>
    <n v="308.76"/>
    <n v="3"/>
    <n v="3"/>
    <n v="14.33"/>
    <n v="0"/>
    <n v="4"/>
    <x v="50"/>
    <x v="0"/>
  </r>
  <r>
    <d v="2017-11-06T00:00:00"/>
    <x v="1"/>
    <x v="0"/>
    <n v="8"/>
    <n v="1896.35"/>
    <n v="237.04"/>
    <n v="6"/>
    <n v="8"/>
    <n v="10.83"/>
    <n v="0"/>
    <n v="4.25"/>
    <x v="4"/>
    <x v="0"/>
  </r>
  <r>
    <d v="2017-11-06T00:00:00"/>
    <x v="1"/>
    <x v="1"/>
    <n v="2"/>
    <n v="788.65"/>
    <n v="394.33"/>
    <n v="2"/>
    <n v="2"/>
    <n v="10.5"/>
    <n v="0"/>
    <n v="4"/>
    <x v="79"/>
    <x v="0"/>
  </r>
  <r>
    <d v="2017-11-06T00:00:00"/>
    <x v="1"/>
    <x v="6"/>
    <n v="7"/>
    <n v="814.98"/>
    <n v="116.43"/>
    <n v="6"/>
    <n v="7"/>
    <n v="4.83"/>
    <n v="0"/>
    <n v="4.29"/>
    <x v="51"/>
    <x v="1"/>
  </r>
  <r>
    <d v="2017-11-06T00:00:00"/>
    <x v="1"/>
    <x v="12"/>
    <n v="5"/>
    <n v="2042.31"/>
    <n v="408.46"/>
    <n v="5"/>
    <n v="5"/>
    <n v="18.600000000000001"/>
    <n v="0.2"/>
    <n v="4.2"/>
    <x v="52"/>
    <x v="0"/>
  </r>
  <r>
    <d v="2017-11-06T00:00:00"/>
    <x v="1"/>
    <x v="3"/>
    <n v="16"/>
    <n v="4547.74"/>
    <n v="284.23"/>
    <n v="15"/>
    <n v="16"/>
    <n v="9.8699999999999992"/>
    <n v="6.6699999999999995E-2"/>
    <n v="3.88"/>
    <x v="53"/>
    <x v="0"/>
  </r>
  <r>
    <d v="2017-11-06T00:00:00"/>
    <x v="6"/>
    <x v="5"/>
    <n v="2"/>
    <n v="153.31"/>
    <n v="76.66"/>
    <n v="2"/>
    <n v="2"/>
    <n v="14.5"/>
    <n v="0"/>
    <n v="5"/>
    <x v="205"/>
    <x v="0"/>
  </r>
  <r>
    <d v="2017-11-06T00:00:00"/>
    <x v="6"/>
    <x v="0"/>
    <n v="5"/>
    <n v="664.17"/>
    <n v="132.83000000000001"/>
    <n v="5"/>
    <n v="5"/>
    <n v="12.83"/>
    <n v="0"/>
    <n v="4.5"/>
    <x v="84"/>
    <x v="0"/>
  </r>
  <r>
    <d v="2017-11-06T00:00:00"/>
    <x v="6"/>
    <x v="19"/>
    <n v="1"/>
    <n v="152.35"/>
    <n v="152.35"/>
    <n v="1"/>
    <n v="1"/>
    <n v="12"/>
    <n v="0"/>
    <n v="5"/>
    <x v="85"/>
    <x v="0"/>
  </r>
  <r>
    <d v="2017-11-06T00:00:00"/>
    <x v="6"/>
    <x v="10"/>
    <n v="1"/>
    <n v="157.66999999999999"/>
    <n v="157.66999999999999"/>
    <n v="1"/>
    <n v="1"/>
    <n v="17"/>
    <n v="0"/>
    <n v="3"/>
    <x v="86"/>
    <x v="0"/>
  </r>
  <r>
    <d v="2017-11-06T00:00:00"/>
    <x v="6"/>
    <x v="6"/>
    <n v="4"/>
    <n v="1208.42"/>
    <n v="302.11"/>
    <n v="4"/>
    <n v="4"/>
    <n v="11.6"/>
    <n v="0"/>
    <n v="2.4"/>
    <x v="117"/>
    <x v="0"/>
  </r>
  <r>
    <d v="2017-11-06T00:00:00"/>
    <x v="6"/>
    <x v="12"/>
    <n v="4"/>
    <n v="2140.5700000000002"/>
    <n v="535.14"/>
    <n v="4"/>
    <n v="4"/>
    <n v="20.14"/>
    <n v="0.42859999999999998"/>
    <n v="2.86"/>
    <x v="118"/>
    <x v="1"/>
  </r>
  <r>
    <d v="2017-11-06T00:00:00"/>
    <x v="6"/>
    <x v="3"/>
    <n v="7"/>
    <n v="1067.57"/>
    <n v="152.51"/>
    <n v="7"/>
    <n v="7"/>
    <n v="9.86"/>
    <n v="0"/>
    <n v="4.43"/>
    <x v="54"/>
    <x v="0"/>
  </r>
  <r>
    <d v="2017-11-06T00:00:00"/>
    <x v="7"/>
    <x v="9"/>
    <n v="1"/>
    <n v="99.95"/>
    <n v="99.95"/>
    <n v="1"/>
    <n v="1"/>
    <n v="10"/>
    <n v="0"/>
    <n v="5"/>
    <x v="146"/>
    <x v="0"/>
  </r>
  <r>
    <d v="2017-11-06T00:00:00"/>
    <x v="7"/>
    <x v="8"/>
    <n v="1"/>
    <n v="404.05"/>
    <n v="404.05"/>
    <n v="1"/>
    <n v="1"/>
    <n v="15"/>
    <n v="0"/>
    <n v="5"/>
    <x v="88"/>
    <x v="0"/>
  </r>
  <r>
    <d v="2017-11-06T00:00:00"/>
    <x v="7"/>
    <x v="0"/>
    <n v="6"/>
    <n v="825.48"/>
    <n v="137.58000000000001"/>
    <n v="6"/>
    <n v="6"/>
    <n v="13.33"/>
    <n v="0"/>
    <n v="3.33"/>
    <x v="31"/>
    <x v="0"/>
  </r>
  <r>
    <d v="2017-11-06T00:00:00"/>
    <x v="7"/>
    <x v="20"/>
    <n v="1"/>
    <n v="87.37"/>
    <n v="87.37"/>
    <n v="1"/>
    <n v="1"/>
    <n v="26"/>
    <n v="0"/>
    <n v="3"/>
    <x v="159"/>
    <x v="0"/>
  </r>
  <r>
    <d v="2017-11-06T00:00:00"/>
    <x v="7"/>
    <x v="1"/>
    <n v="2"/>
    <n v="507.33"/>
    <n v="253.67"/>
    <n v="2"/>
    <n v="2"/>
    <n v="15"/>
    <n v="0"/>
    <n v="4.5"/>
    <x v="120"/>
    <x v="0"/>
  </r>
  <r>
    <d v="2017-11-06T00:00:00"/>
    <x v="7"/>
    <x v="6"/>
    <n v="5"/>
    <n v="1274.69"/>
    <n v="254.94"/>
    <n v="4"/>
    <n v="5"/>
    <n v="17"/>
    <n v="0"/>
    <n v="3.4"/>
    <x v="56"/>
    <x v="0"/>
  </r>
  <r>
    <d v="2017-11-06T00:00:00"/>
    <x v="7"/>
    <x v="12"/>
    <n v="3"/>
    <n v="471.65"/>
    <n v="157.22"/>
    <n v="3"/>
    <n v="3"/>
    <n v="10.67"/>
    <n v="0"/>
    <n v="4.67"/>
    <x v="121"/>
    <x v="0"/>
  </r>
  <r>
    <d v="2017-11-06T00:00:00"/>
    <x v="7"/>
    <x v="2"/>
    <n v="2"/>
    <n v="1105.22"/>
    <n v="552.61"/>
    <n v="1"/>
    <n v="2"/>
    <n v="9"/>
    <n v="0"/>
    <n v="2.5"/>
    <x v="32"/>
    <x v="1"/>
  </r>
  <r>
    <d v="2017-11-06T00:00:00"/>
    <x v="7"/>
    <x v="3"/>
    <n v="18"/>
    <n v="2270.1999999999998"/>
    <n v="126.12"/>
    <n v="17"/>
    <n v="18"/>
    <n v="10.11"/>
    <n v="0"/>
    <n v="3.95"/>
    <x v="33"/>
    <x v="0"/>
  </r>
  <r>
    <d v="2017-11-06T00:00:00"/>
    <x v="2"/>
    <x v="16"/>
    <n v="1"/>
    <n v="87.38"/>
    <n v="87.38"/>
    <n v="1"/>
    <n v="1"/>
    <n v="17"/>
    <n v="0"/>
    <n v="1"/>
    <x v="57"/>
    <x v="0"/>
  </r>
  <r>
    <d v="2017-11-06T00:00:00"/>
    <x v="2"/>
    <x v="23"/>
    <n v="1"/>
    <n v="61.07"/>
    <n v="61.07"/>
    <n v="1"/>
    <n v="1"/>
    <n v="16"/>
    <n v="0"/>
    <n v="4"/>
    <x v="92"/>
    <x v="0"/>
  </r>
  <r>
    <d v="2017-11-06T00:00:00"/>
    <x v="2"/>
    <x v="4"/>
    <n v="26"/>
    <n v="3325.38"/>
    <n v="127.9"/>
    <n v="26"/>
    <n v="26"/>
    <n v="15.06"/>
    <n v="3.1300000000000001E-2"/>
    <n v="4.1900000000000004"/>
    <x v="5"/>
    <x v="0"/>
  </r>
  <r>
    <d v="2017-11-06T00:00:00"/>
    <x v="2"/>
    <x v="11"/>
    <n v="18"/>
    <n v="3506.45"/>
    <n v="194.8"/>
    <n v="16"/>
    <n v="17"/>
    <n v="19.850000000000001"/>
    <n v="0.05"/>
    <n v="3.24"/>
    <x v="34"/>
    <x v="0"/>
  </r>
  <r>
    <d v="2017-11-06T00:00:00"/>
    <x v="2"/>
    <x v="9"/>
    <n v="16"/>
    <n v="2651.33"/>
    <n v="165.71"/>
    <n v="15"/>
    <n v="16"/>
    <n v="12.07"/>
    <n v="0"/>
    <n v="3.35"/>
    <x v="35"/>
    <x v="0"/>
  </r>
  <r>
    <d v="2017-11-06T00:00:00"/>
    <x v="2"/>
    <x v="5"/>
    <n v="20"/>
    <n v="2966.62"/>
    <n v="148.33000000000001"/>
    <n v="20"/>
    <n v="20"/>
    <n v="15.42"/>
    <n v="4.1700000000000001E-2"/>
    <n v="4.33"/>
    <x v="6"/>
    <x v="0"/>
  </r>
  <r>
    <d v="2017-11-06T00:00:00"/>
    <x v="2"/>
    <x v="8"/>
    <n v="14"/>
    <n v="3070.03"/>
    <n v="219.29"/>
    <n v="14"/>
    <n v="14"/>
    <n v="14.93"/>
    <n v="0"/>
    <n v="4.5999999999999996"/>
    <x v="58"/>
    <x v="0"/>
  </r>
  <r>
    <d v="2017-11-06T00:00:00"/>
    <x v="2"/>
    <x v="17"/>
    <n v="7"/>
    <n v="1757.45"/>
    <n v="251.06"/>
    <n v="7"/>
    <n v="7"/>
    <n v="30.45"/>
    <n v="0.45450000000000002"/>
    <n v="2.64"/>
    <x v="59"/>
    <x v="0"/>
  </r>
  <r>
    <d v="2017-11-06T00:00:00"/>
    <x v="2"/>
    <x v="0"/>
    <n v="93"/>
    <n v="13004.92"/>
    <n v="139.84"/>
    <n v="92"/>
    <n v="93"/>
    <n v="12.42"/>
    <n v="1.9599999999999999E-2"/>
    <n v="4.4800000000000004"/>
    <x v="7"/>
    <x v="0"/>
  </r>
  <r>
    <d v="2017-11-06T00:00:00"/>
    <x v="2"/>
    <x v="18"/>
    <n v="5"/>
    <n v="497.9"/>
    <n v="99.58"/>
    <n v="5"/>
    <n v="5"/>
    <n v="16.43"/>
    <n v="0"/>
    <n v="4.1399999999999997"/>
    <x v="60"/>
    <x v="0"/>
  </r>
  <r>
    <d v="2017-11-06T00:00:00"/>
    <x v="2"/>
    <x v="19"/>
    <n v="8"/>
    <n v="946.29"/>
    <n v="118.29"/>
    <n v="8"/>
    <n v="8"/>
    <n v="15"/>
    <n v="0"/>
    <n v="4.88"/>
    <x v="61"/>
    <x v="0"/>
  </r>
  <r>
    <d v="2017-11-06T00:00:00"/>
    <x v="2"/>
    <x v="10"/>
    <n v="11"/>
    <n v="3613.88"/>
    <n v="328.53"/>
    <n v="11"/>
    <n v="11"/>
    <n v="23.93"/>
    <n v="7.1400000000000005E-2"/>
    <n v="2.36"/>
    <x v="36"/>
    <x v="0"/>
  </r>
  <r>
    <d v="2017-11-06T00:00:00"/>
    <x v="2"/>
    <x v="14"/>
    <n v="3"/>
    <n v="573.72"/>
    <n v="191.24"/>
    <n v="3"/>
    <n v="3"/>
    <n v="25.33"/>
    <n v="0.33329999999999999"/>
    <n v="2.33"/>
    <x v="124"/>
    <x v="0"/>
  </r>
  <r>
    <d v="2017-11-06T00:00:00"/>
    <x v="2"/>
    <x v="15"/>
    <n v="17"/>
    <n v="2760.46"/>
    <n v="162.38"/>
    <n v="17"/>
    <n v="17"/>
    <n v="16.5"/>
    <n v="0"/>
    <n v="3.5"/>
    <x v="62"/>
    <x v="0"/>
  </r>
  <r>
    <d v="2017-11-06T00:00:00"/>
    <x v="2"/>
    <x v="20"/>
    <n v="6"/>
    <n v="562.08000000000004"/>
    <n v="93.68"/>
    <n v="6"/>
    <n v="6"/>
    <n v="29.67"/>
    <n v="0.66669999999999996"/>
    <n v="3.17"/>
    <x v="63"/>
    <x v="0"/>
  </r>
  <r>
    <d v="2017-11-06T00:00:00"/>
    <x v="2"/>
    <x v="1"/>
    <n v="35"/>
    <n v="4716.09"/>
    <n v="134.75"/>
    <n v="34"/>
    <n v="35"/>
    <n v="13.32"/>
    <n v="2.7E-2"/>
    <n v="4.08"/>
    <x v="8"/>
    <x v="0"/>
  </r>
  <r>
    <d v="2017-11-06T00:00:00"/>
    <x v="2"/>
    <x v="6"/>
    <n v="121"/>
    <n v="19069.240000000002"/>
    <n v="157.6"/>
    <n v="120"/>
    <n v="118"/>
    <n v="14.85"/>
    <n v="9.7199999999999995E-2"/>
    <n v="3.83"/>
    <x v="9"/>
    <x v="0"/>
  </r>
  <r>
    <d v="2017-11-06T00:00:00"/>
    <x v="2"/>
    <x v="7"/>
    <n v="5"/>
    <n v="1548.46"/>
    <n v="309.69"/>
    <n v="5"/>
    <n v="5"/>
    <n v="19.600000000000001"/>
    <n v="0.2"/>
    <n v="3.8"/>
    <x v="10"/>
    <x v="0"/>
  </r>
  <r>
    <d v="2017-11-06T00:00:00"/>
    <x v="2"/>
    <x v="22"/>
    <n v="1"/>
    <n v="259.94"/>
    <n v="259.94"/>
    <n v="1"/>
    <n v="1"/>
    <n v="13"/>
    <n v="0"/>
    <n v="4"/>
    <x v="93"/>
    <x v="0"/>
  </r>
  <r>
    <d v="2017-11-06T00:00:00"/>
    <x v="2"/>
    <x v="12"/>
    <n v="47"/>
    <n v="5973.48"/>
    <n v="127.1"/>
    <n v="44"/>
    <n v="47"/>
    <n v="15.09"/>
    <n v="2.1700000000000001E-2"/>
    <n v="3.84"/>
    <x v="37"/>
    <x v="0"/>
  </r>
  <r>
    <d v="2017-11-06T00:00:00"/>
    <x v="2"/>
    <x v="2"/>
    <n v="36"/>
    <n v="4502.79"/>
    <n v="125.08"/>
    <n v="36"/>
    <n v="34"/>
    <n v="15.22"/>
    <n v="4.8800000000000003E-2"/>
    <n v="4.33"/>
    <x v="38"/>
    <x v="0"/>
  </r>
  <r>
    <d v="2017-11-06T00:00:00"/>
    <x v="2"/>
    <x v="13"/>
    <n v="4"/>
    <n v="629.29"/>
    <n v="157.32"/>
    <n v="4"/>
    <n v="4"/>
    <n v="25"/>
    <n v="0.25"/>
    <n v="4.5"/>
    <x v="39"/>
    <x v="0"/>
  </r>
  <r>
    <d v="2017-11-06T00:00:00"/>
    <x v="2"/>
    <x v="3"/>
    <n v="396"/>
    <n v="45871.67"/>
    <n v="115.84"/>
    <n v="387"/>
    <n v="392"/>
    <n v="9.58"/>
    <n v="6.3100000000000003E-2"/>
    <n v="4.0599999999999996"/>
    <x v="11"/>
    <x v="1"/>
  </r>
  <r>
    <d v="2017-11-13T00:00:00"/>
    <x v="3"/>
    <x v="4"/>
    <n v="1"/>
    <n v="257.56"/>
    <n v="257.56"/>
    <n v="1"/>
    <n v="1"/>
    <n v="4"/>
    <n v="0"/>
    <n v="5"/>
    <x v="96"/>
    <x v="1"/>
  </r>
  <r>
    <d v="2017-11-13T00:00:00"/>
    <x v="4"/>
    <x v="9"/>
    <n v="1"/>
    <n v="74.739999999999995"/>
    <n v="74.739999999999995"/>
    <n v="1"/>
    <n v="1"/>
    <n v="4"/>
    <n v="0"/>
    <n v="5"/>
    <x v="168"/>
    <x v="1"/>
  </r>
  <r>
    <d v="2017-11-13T00:00:00"/>
    <x v="4"/>
    <x v="0"/>
    <n v="1"/>
    <n v="81.599999999999994"/>
    <n v="81.599999999999994"/>
    <n v="1"/>
    <n v="1"/>
    <n v="8"/>
    <n v="0"/>
    <n v="5"/>
    <x v="15"/>
    <x v="0"/>
  </r>
  <r>
    <d v="2017-11-13T00:00:00"/>
    <x v="4"/>
    <x v="1"/>
    <n v="2"/>
    <n v="163.59"/>
    <n v="81.8"/>
    <n v="2"/>
    <n v="2"/>
    <n v="15.5"/>
    <n v="0"/>
    <n v="4.5"/>
    <x v="16"/>
    <x v="0"/>
  </r>
  <r>
    <d v="2017-11-13T00:00:00"/>
    <x v="4"/>
    <x v="6"/>
    <n v="3"/>
    <n v="727.72"/>
    <n v="242.57"/>
    <n v="3"/>
    <n v="3"/>
    <n v="11.67"/>
    <n v="0"/>
    <n v="5"/>
    <x v="17"/>
    <x v="0"/>
  </r>
  <r>
    <d v="2017-11-13T00:00:00"/>
    <x v="4"/>
    <x v="3"/>
    <n v="1"/>
    <n v="46.69"/>
    <n v="46.69"/>
    <n v="1"/>
    <n v="1"/>
    <n v="8"/>
    <n v="0"/>
    <n v="4"/>
    <x v="18"/>
    <x v="0"/>
  </r>
  <r>
    <d v="2017-11-13T00:00:00"/>
    <x v="8"/>
    <x v="0"/>
    <n v="1"/>
    <n v="140.08000000000001"/>
    <n v="140.08000000000001"/>
    <n v="1"/>
    <n v="1"/>
    <n v="11"/>
    <n v="0"/>
    <n v="5"/>
    <x v="187"/>
    <x v="0"/>
  </r>
  <r>
    <d v="2017-11-13T00:00:00"/>
    <x v="8"/>
    <x v="6"/>
    <n v="1"/>
    <n v="132.08000000000001"/>
    <n v="132.08000000000001"/>
    <n v="1"/>
    <n v="1"/>
    <n v="9"/>
    <n v="0"/>
    <n v="5"/>
    <x v="134"/>
    <x v="0"/>
  </r>
  <r>
    <d v="2017-11-13T00:00:00"/>
    <x v="8"/>
    <x v="12"/>
    <n v="1"/>
    <n v="150.08000000000001"/>
    <n v="150.08000000000001"/>
    <n v="1"/>
    <n v="1"/>
    <n v="14"/>
    <n v="0"/>
    <n v="4"/>
    <x v="169"/>
    <x v="0"/>
  </r>
  <r>
    <d v="2017-11-13T00:00:00"/>
    <x v="8"/>
    <x v="3"/>
    <n v="3"/>
    <n v="517.33000000000004"/>
    <n v="172.44"/>
    <n v="3"/>
    <n v="2"/>
    <n v="27.25"/>
    <n v="0.25"/>
    <n v="4.33"/>
    <x v="67"/>
    <x v="0"/>
  </r>
  <r>
    <d v="2017-11-13T00:00:00"/>
    <x v="8"/>
    <x v="21"/>
    <n v="1"/>
    <n v="363.8"/>
    <n v="363.8"/>
    <n v="1"/>
    <n v="1"/>
    <n v="23"/>
    <n v="0"/>
    <n v="5"/>
    <x v="170"/>
    <x v="0"/>
  </r>
  <r>
    <d v="2017-11-13T00:00:00"/>
    <x v="13"/>
    <x v="19"/>
    <n v="1"/>
    <n v="37.82"/>
    <n v="37.82"/>
    <n v="1"/>
    <n v="1"/>
    <n v="19"/>
    <n v="0"/>
    <n v="4"/>
    <x v="179"/>
    <x v="0"/>
  </r>
  <r>
    <d v="2017-11-13T00:00:00"/>
    <x v="13"/>
    <x v="3"/>
    <n v="1"/>
    <n v="84.69"/>
    <n v="84.69"/>
    <n v="1"/>
    <n v="1"/>
    <n v="6"/>
    <n v="0"/>
    <n v="5"/>
    <x v="180"/>
    <x v="0"/>
  </r>
  <r>
    <d v="2017-11-13T00:00:00"/>
    <x v="5"/>
    <x v="25"/>
    <n v="1"/>
    <n v="55.28"/>
    <n v="55.28"/>
    <n v="1"/>
    <n v="1"/>
    <n v="29"/>
    <n v="0"/>
    <n v="5"/>
    <x v="200"/>
    <x v="0"/>
  </r>
  <r>
    <d v="2017-11-13T00:00:00"/>
    <x v="5"/>
    <x v="4"/>
    <n v="8"/>
    <n v="1051.02"/>
    <n v="131.38"/>
    <n v="8"/>
    <n v="8"/>
    <n v="16.399999999999999"/>
    <n v="0"/>
    <n v="3.9"/>
    <x v="41"/>
    <x v="0"/>
  </r>
  <r>
    <d v="2017-11-13T00:00:00"/>
    <x v="5"/>
    <x v="9"/>
    <n v="2"/>
    <n v="236.33"/>
    <n v="118.17"/>
    <n v="2"/>
    <n v="2"/>
    <n v="8"/>
    <n v="0"/>
    <n v="5"/>
    <x v="19"/>
    <x v="0"/>
  </r>
  <r>
    <d v="2017-11-13T00:00:00"/>
    <x v="5"/>
    <x v="5"/>
    <n v="5"/>
    <n v="648.79999999999995"/>
    <n v="129.76"/>
    <n v="5"/>
    <n v="5"/>
    <n v="10.6"/>
    <n v="0"/>
    <n v="4.5999999999999996"/>
    <x v="42"/>
    <x v="0"/>
  </r>
  <r>
    <d v="2017-11-13T00:00:00"/>
    <x v="5"/>
    <x v="8"/>
    <n v="2"/>
    <n v="343.32"/>
    <n v="171.66"/>
    <n v="2"/>
    <n v="2"/>
    <n v="7.5"/>
    <n v="0"/>
    <n v="4.5"/>
    <x v="20"/>
    <x v="0"/>
  </r>
  <r>
    <d v="2017-11-13T00:00:00"/>
    <x v="5"/>
    <x v="0"/>
    <n v="20"/>
    <n v="2945.56"/>
    <n v="147.28"/>
    <n v="20"/>
    <n v="20"/>
    <n v="8.24"/>
    <n v="0"/>
    <n v="4.1900000000000004"/>
    <x v="21"/>
    <x v="1"/>
  </r>
  <r>
    <d v="2017-11-13T00:00:00"/>
    <x v="5"/>
    <x v="18"/>
    <n v="1"/>
    <n v="47.69"/>
    <n v="47.69"/>
    <n v="1"/>
    <n v="1"/>
    <n v="12"/>
    <n v="0"/>
    <n v="5"/>
    <x v="140"/>
    <x v="0"/>
  </r>
  <r>
    <d v="2017-11-13T00:00:00"/>
    <x v="5"/>
    <x v="19"/>
    <n v="1"/>
    <n v="161.30000000000001"/>
    <n v="161.30000000000001"/>
    <n v="1"/>
    <n v="1"/>
    <n v="18"/>
    <n v="0"/>
    <n v="5"/>
    <x v="68"/>
    <x v="0"/>
  </r>
  <r>
    <d v="2017-11-13T00:00:00"/>
    <x v="5"/>
    <x v="10"/>
    <n v="1"/>
    <n v="59.05"/>
    <n v="59.05"/>
    <n v="0"/>
    <n v="1"/>
    <m/>
    <m/>
    <n v="1"/>
    <x v="69"/>
    <x v="0"/>
  </r>
  <r>
    <d v="2017-11-13T00:00:00"/>
    <x v="5"/>
    <x v="14"/>
    <n v="1"/>
    <n v="44.95"/>
    <n v="44.95"/>
    <n v="0"/>
    <n v="0"/>
    <m/>
    <m/>
    <m/>
    <x v="43"/>
    <x v="0"/>
  </r>
  <r>
    <d v="2017-11-13T00:00:00"/>
    <x v="5"/>
    <x v="15"/>
    <n v="3"/>
    <n v="384.12"/>
    <n v="128.04"/>
    <n v="3"/>
    <n v="3"/>
    <n v="8.67"/>
    <n v="0"/>
    <n v="5"/>
    <x v="102"/>
    <x v="0"/>
  </r>
  <r>
    <d v="2017-11-13T00:00:00"/>
    <x v="5"/>
    <x v="1"/>
    <n v="5"/>
    <n v="768.24"/>
    <n v="153.65"/>
    <n v="5"/>
    <n v="5"/>
    <n v="8.1999999999999993"/>
    <n v="0"/>
    <n v="4"/>
    <x v="22"/>
    <x v="0"/>
  </r>
  <r>
    <d v="2017-11-13T00:00:00"/>
    <x v="5"/>
    <x v="6"/>
    <n v="26"/>
    <n v="4051.8"/>
    <n v="155.84"/>
    <n v="24"/>
    <n v="26"/>
    <n v="12.88"/>
    <n v="7.6899999999999996E-2"/>
    <n v="3.68"/>
    <x v="23"/>
    <x v="0"/>
  </r>
  <r>
    <d v="2017-11-13T00:00:00"/>
    <x v="5"/>
    <x v="7"/>
    <n v="1"/>
    <n v="72.2"/>
    <n v="72.2"/>
    <n v="1"/>
    <n v="1"/>
    <n v="14"/>
    <n v="0"/>
    <n v="5"/>
    <x v="151"/>
    <x v="0"/>
  </r>
  <r>
    <d v="2017-11-13T00:00:00"/>
    <x v="5"/>
    <x v="12"/>
    <n v="1"/>
    <n v="57.53"/>
    <n v="57.53"/>
    <n v="1"/>
    <n v="1"/>
    <n v="15"/>
    <n v="0"/>
    <n v="5"/>
    <x v="44"/>
    <x v="0"/>
  </r>
  <r>
    <d v="2017-11-13T00:00:00"/>
    <x v="5"/>
    <x v="2"/>
    <n v="4"/>
    <n v="885.13"/>
    <n v="221.28"/>
    <n v="3"/>
    <n v="4"/>
    <n v="10.5"/>
    <n v="0"/>
    <n v="2.83"/>
    <x v="45"/>
    <x v="0"/>
  </r>
  <r>
    <d v="2017-11-13T00:00:00"/>
    <x v="5"/>
    <x v="3"/>
    <n v="35"/>
    <n v="4503.28"/>
    <n v="128.66999999999999"/>
    <n v="35"/>
    <n v="35"/>
    <n v="12.03"/>
    <n v="0"/>
    <n v="4.42"/>
    <x v="24"/>
    <x v="0"/>
  </r>
  <r>
    <d v="2017-11-13T00:00:00"/>
    <x v="18"/>
    <x v="0"/>
    <n v="1"/>
    <n v="181.55"/>
    <n v="181.55"/>
    <n v="1"/>
    <n v="1"/>
    <n v="16"/>
    <n v="0"/>
    <n v="5"/>
    <x v="285"/>
    <x v="0"/>
  </r>
  <r>
    <d v="2017-11-13T00:00:00"/>
    <x v="18"/>
    <x v="10"/>
    <n v="1"/>
    <n v="181.55"/>
    <n v="181.55"/>
    <n v="1"/>
    <n v="1"/>
    <n v="21"/>
    <n v="0"/>
    <n v="5"/>
    <x v="317"/>
    <x v="0"/>
  </r>
  <r>
    <d v="2017-11-13T00:00:00"/>
    <x v="18"/>
    <x v="1"/>
    <n v="2"/>
    <n v="352.78"/>
    <n v="176.39"/>
    <n v="2"/>
    <n v="2"/>
    <n v="15"/>
    <n v="0"/>
    <n v="4.5"/>
    <x v="300"/>
    <x v="0"/>
  </r>
  <r>
    <d v="2017-11-13T00:00:00"/>
    <x v="19"/>
    <x v="3"/>
    <n v="1"/>
    <n v="357.13"/>
    <n v="357.13"/>
    <n v="1"/>
    <n v="1"/>
    <n v="10"/>
    <n v="0"/>
    <n v="5"/>
    <x v="306"/>
    <x v="0"/>
  </r>
  <r>
    <d v="2017-11-13T00:00:00"/>
    <x v="0"/>
    <x v="4"/>
    <n v="4"/>
    <n v="1261.3699999999999"/>
    <n v="315.33999999999997"/>
    <n v="4"/>
    <n v="4"/>
    <n v="22.6"/>
    <n v="0.2"/>
    <n v="3.6"/>
    <x v="25"/>
    <x v="0"/>
  </r>
  <r>
    <d v="2017-11-13T00:00:00"/>
    <x v="0"/>
    <x v="9"/>
    <n v="1"/>
    <n v="130.16"/>
    <n v="130.16"/>
    <n v="1"/>
    <n v="1"/>
    <n v="14"/>
    <n v="0"/>
    <n v="4"/>
    <x v="26"/>
    <x v="0"/>
  </r>
  <r>
    <d v="2017-11-13T00:00:00"/>
    <x v="0"/>
    <x v="5"/>
    <n v="3"/>
    <n v="751.37"/>
    <n v="250.46"/>
    <n v="3"/>
    <n v="3"/>
    <n v="21.33"/>
    <n v="0.33329999999999999"/>
    <n v="4"/>
    <x v="46"/>
    <x v="0"/>
  </r>
  <r>
    <d v="2017-11-13T00:00:00"/>
    <x v="0"/>
    <x v="0"/>
    <n v="11"/>
    <n v="2158.42"/>
    <n v="196.22"/>
    <n v="11"/>
    <n v="11"/>
    <n v="14.69"/>
    <n v="0.15379999999999999"/>
    <n v="4.08"/>
    <x v="0"/>
    <x v="0"/>
  </r>
  <r>
    <d v="2017-11-13T00:00:00"/>
    <x v="0"/>
    <x v="18"/>
    <n v="1"/>
    <n v="149.13999999999999"/>
    <n v="149.13999999999999"/>
    <n v="1"/>
    <n v="1"/>
    <n v="12"/>
    <n v="0"/>
    <n v="5"/>
    <x v="141"/>
    <x v="0"/>
  </r>
  <r>
    <d v="2017-11-13T00:00:00"/>
    <x v="0"/>
    <x v="10"/>
    <n v="1"/>
    <n v="275.77"/>
    <n v="275.77"/>
    <n v="1"/>
    <n v="1"/>
    <n v="18"/>
    <n v="0"/>
    <n v="5"/>
    <x v="27"/>
    <x v="0"/>
  </r>
  <r>
    <d v="2017-11-13T00:00:00"/>
    <x v="0"/>
    <x v="15"/>
    <n v="2"/>
    <n v="269.60000000000002"/>
    <n v="134.80000000000001"/>
    <n v="2"/>
    <n v="2"/>
    <n v="19"/>
    <n v="0"/>
    <n v="3.67"/>
    <x v="48"/>
    <x v="0"/>
  </r>
  <r>
    <d v="2017-11-13T00:00:00"/>
    <x v="0"/>
    <x v="20"/>
    <n v="1"/>
    <n v="112.42"/>
    <n v="112.42"/>
    <n v="1"/>
    <n v="1"/>
    <n v="27"/>
    <n v="0"/>
    <n v="3"/>
    <x v="154"/>
    <x v="0"/>
  </r>
  <r>
    <d v="2017-11-13T00:00:00"/>
    <x v="0"/>
    <x v="1"/>
    <n v="5"/>
    <n v="1131.6300000000001"/>
    <n v="226.33"/>
    <n v="5"/>
    <n v="5"/>
    <n v="7.71"/>
    <n v="0"/>
    <n v="3.29"/>
    <x v="1"/>
    <x v="1"/>
  </r>
  <r>
    <d v="2017-11-13T00:00:00"/>
    <x v="0"/>
    <x v="6"/>
    <n v="9"/>
    <n v="1172.01"/>
    <n v="130.22"/>
    <n v="8"/>
    <n v="9"/>
    <n v="19.5"/>
    <n v="0.125"/>
    <n v="3.78"/>
    <x v="28"/>
    <x v="0"/>
  </r>
  <r>
    <d v="2017-11-13T00:00:00"/>
    <x v="0"/>
    <x v="12"/>
    <n v="10"/>
    <n v="2257.1"/>
    <n v="225.71"/>
    <n v="10"/>
    <n v="10"/>
    <n v="12.36"/>
    <n v="9.0899999999999995E-2"/>
    <n v="3.91"/>
    <x v="49"/>
    <x v="0"/>
  </r>
  <r>
    <d v="2017-11-13T00:00:00"/>
    <x v="0"/>
    <x v="2"/>
    <n v="5"/>
    <n v="582.97"/>
    <n v="116.59"/>
    <n v="5"/>
    <n v="5"/>
    <n v="8.4"/>
    <n v="0"/>
    <n v="4.8"/>
    <x v="2"/>
    <x v="0"/>
  </r>
  <r>
    <d v="2017-11-13T00:00:00"/>
    <x v="0"/>
    <x v="3"/>
    <n v="41"/>
    <n v="6405.17"/>
    <n v="156.22"/>
    <n v="40"/>
    <n v="39"/>
    <n v="12.23"/>
    <n v="6.8199999999999997E-2"/>
    <n v="4.26"/>
    <x v="3"/>
    <x v="0"/>
  </r>
  <r>
    <d v="2017-11-13T00:00:00"/>
    <x v="0"/>
    <x v="21"/>
    <n v="1"/>
    <n v="154.44999999999999"/>
    <n v="154.44999999999999"/>
    <n v="1"/>
    <n v="1"/>
    <n v="16"/>
    <n v="0"/>
    <n v="4"/>
    <x v="75"/>
    <x v="0"/>
  </r>
  <r>
    <d v="2017-11-13T00:00:00"/>
    <x v="1"/>
    <x v="4"/>
    <n v="5"/>
    <n v="1049.83"/>
    <n v="209.97"/>
    <n v="5"/>
    <n v="5"/>
    <n v="14.4"/>
    <n v="0"/>
    <n v="4.8"/>
    <x v="76"/>
    <x v="0"/>
  </r>
  <r>
    <d v="2017-11-13T00:00:00"/>
    <x v="1"/>
    <x v="11"/>
    <n v="1"/>
    <n v="109.13"/>
    <n v="109.13"/>
    <n v="1"/>
    <n v="1"/>
    <n v="20"/>
    <n v="0"/>
    <n v="4"/>
    <x v="182"/>
    <x v="0"/>
  </r>
  <r>
    <d v="2017-11-13T00:00:00"/>
    <x v="1"/>
    <x v="9"/>
    <n v="4"/>
    <n v="1277.2"/>
    <n v="319.3"/>
    <n v="4"/>
    <n v="4"/>
    <n v="10.75"/>
    <n v="0"/>
    <n v="4.75"/>
    <x v="29"/>
    <x v="0"/>
  </r>
  <r>
    <d v="2017-11-13T00:00:00"/>
    <x v="1"/>
    <x v="5"/>
    <n v="3"/>
    <n v="352.03"/>
    <n v="117.34"/>
    <n v="3"/>
    <n v="3"/>
    <n v="7.33"/>
    <n v="0"/>
    <n v="4.67"/>
    <x v="143"/>
    <x v="0"/>
  </r>
  <r>
    <d v="2017-11-13T00:00:00"/>
    <x v="1"/>
    <x v="8"/>
    <n v="3"/>
    <n v="921.69"/>
    <n v="307.23"/>
    <n v="3"/>
    <n v="2"/>
    <n v="18.670000000000002"/>
    <n v="0"/>
    <n v="3"/>
    <x v="50"/>
    <x v="0"/>
  </r>
  <r>
    <d v="2017-11-13T00:00:00"/>
    <x v="1"/>
    <x v="0"/>
    <n v="8"/>
    <n v="1322.67"/>
    <n v="165.33"/>
    <n v="8"/>
    <n v="8"/>
    <n v="10.44"/>
    <n v="0"/>
    <n v="4.5599999999999996"/>
    <x v="4"/>
    <x v="0"/>
  </r>
  <r>
    <d v="2017-11-13T00:00:00"/>
    <x v="1"/>
    <x v="19"/>
    <n v="1"/>
    <n v="127.3"/>
    <n v="127.3"/>
    <n v="1"/>
    <n v="1"/>
    <n v="20"/>
    <n v="0"/>
    <n v="5"/>
    <x v="279"/>
    <x v="0"/>
  </r>
  <r>
    <d v="2017-11-13T00:00:00"/>
    <x v="1"/>
    <x v="10"/>
    <n v="1"/>
    <n v="176.07"/>
    <n v="176.07"/>
    <n v="1"/>
    <n v="1"/>
    <n v="28"/>
    <n v="0"/>
    <n v="1"/>
    <x v="78"/>
    <x v="0"/>
  </r>
  <r>
    <d v="2017-11-13T00:00:00"/>
    <x v="1"/>
    <x v="15"/>
    <n v="2"/>
    <n v="1750.05"/>
    <n v="875.03"/>
    <n v="2"/>
    <n v="2"/>
    <n v="10.25"/>
    <n v="0"/>
    <n v="5"/>
    <x v="111"/>
    <x v="0"/>
  </r>
  <r>
    <d v="2017-11-13T00:00:00"/>
    <x v="1"/>
    <x v="20"/>
    <n v="1"/>
    <n v="119.93"/>
    <n v="119.93"/>
    <n v="1"/>
    <n v="1"/>
    <n v="34"/>
    <n v="1"/>
    <n v="4"/>
    <x v="214"/>
    <x v="0"/>
  </r>
  <r>
    <d v="2017-11-13T00:00:00"/>
    <x v="1"/>
    <x v="1"/>
    <n v="3"/>
    <n v="606.94000000000005"/>
    <n v="202.31"/>
    <n v="3"/>
    <n v="3"/>
    <n v="13.75"/>
    <n v="0"/>
    <n v="4.25"/>
    <x v="79"/>
    <x v="0"/>
  </r>
  <r>
    <d v="2017-11-13T00:00:00"/>
    <x v="1"/>
    <x v="6"/>
    <n v="18"/>
    <n v="3844.18"/>
    <n v="213.57"/>
    <n v="18"/>
    <n v="18"/>
    <n v="6.32"/>
    <n v="0"/>
    <n v="4.58"/>
    <x v="51"/>
    <x v="1"/>
  </r>
  <r>
    <d v="2017-11-13T00:00:00"/>
    <x v="1"/>
    <x v="7"/>
    <n v="1"/>
    <n v="65.569999999999993"/>
    <n v="65.569999999999993"/>
    <n v="1"/>
    <n v="1"/>
    <n v="13"/>
    <n v="0"/>
    <n v="4"/>
    <x v="204"/>
    <x v="0"/>
  </r>
  <r>
    <d v="2017-11-13T00:00:00"/>
    <x v="1"/>
    <x v="12"/>
    <n v="3"/>
    <n v="1112.6099999999999"/>
    <n v="370.87"/>
    <n v="3"/>
    <n v="3"/>
    <n v="17"/>
    <n v="0.33329999999999999"/>
    <n v="4.67"/>
    <x v="52"/>
    <x v="0"/>
  </r>
  <r>
    <d v="2017-11-13T00:00:00"/>
    <x v="1"/>
    <x v="2"/>
    <n v="2"/>
    <n v="179"/>
    <n v="89.5"/>
    <n v="2"/>
    <n v="2"/>
    <n v="12.5"/>
    <n v="0"/>
    <n v="4.5"/>
    <x v="81"/>
    <x v="0"/>
  </r>
  <r>
    <d v="2017-11-13T00:00:00"/>
    <x v="1"/>
    <x v="3"/>
    <n v="31"/>
    <n v="5297.27"/>
    <n v="170.88"/>
    <n v="30"/>
    <n v="31"/>
    <n v="11.21"/>
    <n v="2.9399999999999999E-2"/>
    <n v="4.5999999999999996"/>
    <x v="53"/>
    <x v="0"/>
  </r>
  <r>
    <d v="2017-11-13T00:00:00"/>
    <x v="1"/>
    <x v="21"/>
    <n v="1"/>
    <n v="110.02"/>
    <n v="110.02"/>
    <n v="1"/>
    <n v="1"/>
    <n v="7"/>
    <n v="0"/>
    <n v="4"/>
    <x v="82"/>
    <x v="0"/>
  </r>
  <r>
    <d v="2017-11-13T00:00:00"/>
    <x v="16"/>
    <x v="11"/>
    <n v="1"/>
    <n v="307.27"/>
    <n v="307.27"/>
    <n v="1"/>
    <n v="1"/>
    <n v="50"/>
    <n v="1"/>
    <n v="1"/>
    <x v="227"/>
    <x v="0"/>
  </r>
  <r>
    <d v="2017-11-13T00:00:00"/>
    <x v="17"/>
    <x v="13"/>
    <n v="1"/>
    <n v="96.38"/>
    <n v="96.38"/>
    <n v="1"/>
    <n v="1"/>
    <n v="36"/>
    <n v="0"/>
    <n v="4"/>
    <x v="325"/>
    <x v="0"/>
  </r>
  <r>
    <d v="2017-11-13T00:00:00"/>
    <x v="6"/>
    <x v="4"/>
    <n v="1"/>
    <n v="246.92"/>
    <n v="246.92"/>
    <n v="1"/>
    <n v="1"/>
    <n v="23"/>
    <n v="0"/>
    <n v="4"/>
    <x v="113"/>
    <x v="0"/>
  </r>
  <r>
    <d v="2017-11-13T00:00:00"/>
    <x v="6"/>
    <x v="9"/>
    <n v="3"/>
    <n v="1598.02"/>
    <n v="532.66999999999996"/>
    <n v="3"/>
    <n v="3"/>
    <n v="10.33"/>
    <n v="0"/>
    <n v="5"/>
    <x v="83"/>
    <x v="0"/>
  </r>
  <r>
    <d v="2017-11-13T00:00:00"/>
    <x v="6"/>
    <x v="0"/>
    <n v="6"/>
    <n v="1617.51"/>
    <n v="269.58999999999997"/>
    <n v="6"/>
    <n v="6"/>
    <n v="10.43"/>
    <n v="0"/>
    <n v="3.57"/>
    <x v="84"/>
    <x v="0"/>
  </r>
  <r>
    <d v="2017-11-13T00:00:00"/>
    <x v="6"/>
    <x v="18"/>
    <n v="1"/>
    <n v="166.84"/>
    <n v="166.84"/>
    <n v="1"/>
    <n v="1"/>
    <n v="10"/>
    <n v="0"/>
    <n v="5"/>
    <x v="206"/>
    <x v="0"/>
  </r>
  <r>
    <d v="2017-11-13T00:00:00"/>
    <x v="6"/>
    <x v="15"/>
    <n v="1"/>
    <n v="343.35"/>
    <n v="343.35"/>
    <n v="1"/>
    <n v="1"/>
    <n v="41"/>
    <n v="1"/>
    <n v="1"/>
    <x v="166"/>
    <x v="0"/>
  </r>
  <r>
    <d v="2017-11-13T00:00:00"/>
    <x v="6"/>
    <x v="1"/>
    <n v="4"/>
    <n v="512.59"/>
    <n v="128.15"/>
    <n v="4"/>
    <n v="4"/>
    <n v="7.5"/>
    <n v="0"/>
    <n v="4.5"/>
    <x v="116"/>
    <x v="0"/>
  </r>
  <r>
    <d v="2017-11-13T00:00:00"/>
    <x v="6"/>
    <x v="6"/>
    <n v="1"/>
    <n v="165.48"/>
    <n v="165.48"/>
    <n v="1"/>
    <n v="1"/>
    <n v="8"/>
    <n v="0"/>
    <n v="5"/>
    <x v="117"/>
    <x v="0"/>
  </r>
  <r>
    <d v="2017-11-13T00:00:00"/>
    <x v="6"/>
    <x v="2"/>
    <n v="1"/>
    <n v="59.11"/>
    <n v="59.11"/>
    <n v="1"/>
    <n v="1"/>
    <n v="8"/>
    <n v="0"/>
    <n v="5"/>
    <x v="30"/>
    <x v="0"/>
  </r>
  <r>
    <d v="2017-11-13T00:00:00"/>
    <x v="6"/>
    <x v="3"/>
    <n v="7"/>
    <n v="1723.46"/>
    <n v="246.21"/>
    <n v="7"/>
    <n v="7"/>
    <n v="8.89"/>
    <n v="0"/>
    <n v="4.67"/>
    <x v="54"/>
    <x v="0"/>
  </r>
  <r>
    <d v="2017-11-13T00:00:00"/>
    <x v="7"/>
    <x v="11"/>
    <n v="1"/>
    <n v="1463.37"/>
    <n v="1463.37"/>
    <n v="1"/>
    <n v="1"/>
    <n v="17"/>
    <n v="0"/>
    <n v="5"/>
    <x v="167"/>
    <x v="0"/>
  </r>
  <r>
    <d v="2017-11-13T00:00:00"/>
    <x v="7"/>
    <x v="9"/>
    <n v="4"/>
    <n v="477.44"/>
    <n v="119.36"/>
    <n v="4"/>
    <n v="4"/>
    <n v="11.75"/>
    <n v="0"/>
    <n v="4.75"/>
    <x v="146"/>
    <x v="0"/>
  </r>
  <r>
    <d v="2017-11-13T00:00:00"/>
    <x v="7"/>
    <x v="8"/>
    <n v="1"/>
    <n v="222.15"/>
    <n v="222.15"/>
    <n v="1"/>
    <n v="1"/>
    <n v="16"/>
    <n v="0"/>
    <n v="5"/>
    <x v="88"/>
    <x v="0"/>
  </r>
  <r>
    <d v="2017-11-13T00:00:00"/>
    <x v="7"/>
    <x v="0"/>
    <n v="7"/>
    <n v="866.68"/>
    <n v="123.81"/>
    <n v="7"/>
    <n v="7"/>
    <n v="17.57"/>
    <n v="0.1429"/>
    <n v="4.57"/>
    <x v="31"/>
    <x v="0"/>
  </r>
  <r>
    <d v="2017-11-13T00:00:00"/>
    <x v="7"/>
    <x v="1"/>
    <n v="3"/>
    <n v="455.38"/>
    <n v="151.79"/>
    <n v="3"/>
    <n v="3"/>
    <n v="11.25"/>
    <n v="0"/>
    <n v="4.75"/>
    <x v="120"/>
    <x v="0"/>
  </r>
  <r>
    <d v="2017-11-13T00:00:00"/>
    <x v="7"/>
    <x v="6"/>
    <n v="7"/>
    <n v="1059.23"/>
    <n v="151.32"/>
    <n v="7"/>
    <n v="7"/>
    <n v="9.7799999999999994"/>
    <n v="0"/>
    <n v="3.33"/>
    <x v="56"/>
    <x v="0"/>
  </r>
  <r>
    <d v="2017-11-13T00:00:00"/>
    <x v="7"/>
    <x v="7"/>
    <n v="2"/>
    <n v="2132.77"/>
    <n v="1066.3900000000001"/>
    <n v="2"/>
    <n v="2"/>
    <n v="18.5"/>
    <n v="0"/>
    <n v="3"/>
    <x v="91"/>
    <x v="0"/>
  </r>
  <r>
    <d v="2017-11-13T00:00:00"/>
    <x v="7"/>
    <x v="12"/>
    <n v="4"/>
    <n v="2545.4"/>
    <n v="636.35"/>
    <n v="4"/>
    <n v="4"/>
    <n v="10.75"/>
    <n v="0"/>
    <n v="5"/>
    <x v="121"/>
    <x v="0"/>
  </r>
  <r>
    <d v="2017-11-13T00:00:00"/>
    <x v="7"/>
    <x v="2"/>
    <n v="4"/>
    <n v="1430.22"/>
    <n v="357.56"/>
    <n v="4"/>
    <n v="4"/>
    <n v="8.75"/>
    <n v="0"/>
    <n v="5"/>
    <x v="32"/>
    <x v="1"/>
  </r>
  <r>
    <d v="2017-11-13T00:00:00"/>
    <x v="7"/>
    <x v="3"/>
    <n v="14"/>
    <n v="4218.4399999999996"/>
    <n v="301.32"/>
    <n v="14"/>
    <n v="14"/>
    <n v="10.25"/>
    <n v="0"/>
    <n v="4.6900000000000004"/>
    <x v="33"/>
    <x v="0"/>
  </r>
  <r>
    <d v="2017-11-13T00:00:00"/>
    <x v="7"/>
    <x v="21"/>
    <n v="1"/>
    <n v="625.59"/>
    <n v="625.59"/>
    <n v="1"/>
    <n v="1"/>
    <n v="16"/>
    <n v="0"/>
    <n v="5"/>
    <x v="175"/>
    <x v="0"/>
  </r>
  <r>
    <d v="2017-11-13T00:00:00"/>
    <x v="15"/>
    <x v="1"/>
    <n v="1"/>
    <n v="421.36"/>
    <n v="421.36"/>
    <n v="1"/>
    <n v="1"/>
    <n v="13"/>
    <n v="0"/>
    <n v="5"/>
    <x v="326"/>
    <x v="0"/>
  </r>
  <r>
    <d v="2017-11-13T00:00:00"/>
    <x v="2"/>
    <x v="16"/>
    <n v="2"/>
    <n v="641.38"/>
    <n v="320.69"/>
    <n v="2"/>
    <n v="2"/>
    <n v="36"/>
    <n v="0.5"/>
    <n v="4"/>
    <x v="57"/>
    <x v="0"/>
  </r>
  <r>
    <d v="2017-11-13T00:00:00"/>
    <x v="2"/>
    <x v="23"/>
    <n v="4"/>
    <n v="917.66"/>
    <n v="229.42"/>
    <n v="4"/>
    <n v="4"/>
    <n v="19.8"/>
    <n v="0.2"/>
    <n v="3.4"/>
    <x v="92"/>
    <x v="0"/>
  </r>
  <r>
    <d v="2017-11-13T00:00:00"/>
    <x v="2"/>
    <x v="4"/>
    <n v="26"/>
    <n v="2945.41"/>
    <n v="113.29"/>
    <n v="26"/>
    <n v="26"/>
    <n v="19.03"/>
    <n v="0.13789999999999999"/>
    <n v="3.41"/>
    <x v="5"/>
    <x v="0"/>
  </r>
  <r>
    <d v="2017-11-13T00:00:00"/>
    <x v="2"/>
    <x v="11"/>
    <n v="16"/>
    <n v="2819.96"/>
    <n v="176.25"/>
    <n v="16"/>
    <n v="16"/>
    <n v="23.88"/>
    <n v="0.17649999999999999"/>
    <n v="3.76"/>
    <x v="34"/>
    <x v="0"/>
  </r>
  <r>
    <d v="2017-11-13T00:00:00"/>
    <x v="2"/>
    <x v="9"/>
    <n v="11"/>
    <n v="1889.18"/>
    <n v="171.74"/>
    <n v="10"/>
    <n v="11"/>
    <n v="15.9"/>
    <n v="0.2"/>
    <n v="3.91"/>
    <x v="35"/>
    <x v="0"/>
  </r>
  <r>
    <d v="2017-11-13T00:00:00"/>
    <x v="2"/>
    <x v="5"/>
    <n v="14"/>
    <n v="1945.64"/>
    <n v="138.97"/>
    <n v="14"/>
    <n v="14"/>
    <n v="15.13"/>
    <n v="0.125"/>
    <n v="4.3099999999999996"/>
    <x v="6"/>
    <x v="0"/>
  </r>
  <r>
    <d v="2017-11-13T00:00:00"/>
    <x v="2"/>
    <x v="8"/>
    <n v="20"/>
    <n v="4116.45"/>
    <n v="205.82"/>
    <n v="20"/>
    <n v="20"/>
    <n v="16.38"/>
    <n v="8.3299999999999999E-2"/>
    <n v="3.92"/>
    <x v="58"/>
    <x v="0"/>
  </r>
  <r>
    <d v="2017-11-13T00:00:00"/>
    <x v="2"/>
    <x v="17"/>
    <n v="8"/>
    <n v="1147.4000000000001"/>
    <n v="143.43"/>
    <n v="8"/>
    <n v="8"/>
    <n v="32.56"/>
    <n v="0.66669999999999996"/>
    <n v="2.44"/>
    <x v="59"/>
    <x v="0"/>
  </r>
  <r>
    <d v="2017-11-13T00:00:00"/>
    <x v="2"/>
    <x v="0"/>
    <n v="85"/>
    <n v="11495.04"/>
    <n v="135.24"/>
    <n v="82"/>
    <n v="85"/>
    <n v="13.75"/>
    <n v="7.2900000000000006E-2"/>
    <n v="3.89"/>
    <x v="7"/>
    <x v="0"/>
  </r>
  <r>
    <d v="2017-11-13T00:00:00"/>
    <x v="2"/>
    <x v="18"/>
    <n v="4"/>
    <n v="360.22"/>
    <n v="90.06"/>
    <n v="4"/>
    <n v="4"/>
    <n v="19.5"/>
    <n v="0.25"/>
    <n v="4.25"/>
    <x v="60"/>
    <x v="0"/>
  </r>
  <r>
    <d v="2017-11-13T00:00:00"/>
    <x v="2"/>
    <x v="19"/>
    <n v="11"/>
    <n v="2254.9299999999998"/>
    <n v="204.99"/>
    <n v="11"/>
    <n v="11"/>
    <n v="20.38"/>
    <n v="0.15379999999999999"/>
    <n v="3.69"/>
    <x v="61"/>
    <x v="0"/>
  </r>
  <r>
    <d v="2017-11-13T00:00:00"/>
    <x v="2"/>
    <x v="10"/>
    <n v="4"/>
    <n v="309.95"/>
    <n v="77.489999999999995"/>
    <n v="4"/>
    <n v="4"/>
    <n v="28"/>
    <n v="0.25"/>
    <n v="3.75"/>
    <x v="36"/>
    <x v="0"/>
  </r>
  <r>
    <d v="2017-11-13T00:00:00"/>
    <x v="2"/>
    <x v="14"/>
    <n v="5"/>
    <n v="874.66"/>
    <n v="174.93"/>
    <n v="5"/>
    <n v="5"/>
    <n v="13.2"/>
    <n v="0"/>
    <n v="5"/>
    <x v="124"/>
    <x v="0"/>
  </r>
  <r>
    <d v="2017-11-13T00:00:00"/>
    <x v="2"/>
    <x v="15"/>
    <n v="22"/>
    <n v="3172.3"/>
    <n v="144.19999999999999"/>
    <n v="22"/>
    <n v="22"/>
    <n v="15.74"/>
    <n v="3.6999999999999998E-2"/>
    <n v="4"/>
    <x v="62"/>
    <x v="0"/>
  </r>
  <r>
    <d v="2017-11-13T00:00:00"/>
    <x v="2"/>
    <x v="20"/>
    <n v="2"/>
    <n v="173.44"/>
    <n v="86.72"/>
    <n v="2"/>
    <n v="2"/>
    <n v="29.5"/>
    <n v="1"/>
    <n v="3"/>
    <x v="63"/>
    <x v="0"/>
  </r>
  <r>
    <d v="2017-11-13T00:00:00"/>
    <x v="2"/>
    <x v="1"/>
    <n v="39"/>
    <n v="5490.53"/>
    <n v="140.78"/>
    <n v="39"/>
    <n v="39"/>
    <n v="16.02"/>
    <n v="9.5200000000000007E-2"/>
    <n v="4.05"/>
    <x v="8"/>
    <x v="0"/>
  </r>
  <r>
    <d v="2017-11-13T00:00:00"/>
    <x v="2"/>
    <x v="6"/>
    <n v="109"/>
    <n v="19530.599999999999"/>
    <n v="179.18"/>
    <n v="106"/>
    <n v="109"/>
    <n v="17.97"/>
    <n v="0.1371"/>
    <n v="4.17"/>
    <x v="9"/>
    <x v="0"/>
  </r>
  <r>
    <d v="2017-11-13T00:00:00"/>
    <x v="2"/>
    <x v="7"/>
    <n v="5"/>
    <n v="812.35"/>
    <n v="162.47"/>
    <n v="4"/>
    <n v="5"/>
    <n v="23.83"/>
    <n v="0.16669999999999999"/>
    <n v="2.14"/>
    <x v="10"/>
    <x v="0"/>
  </r>
  <r>
    <d v="2017-11-13T00:00:00"/>
    <x v="2"/>
    <x v="22"/>
    <n v="2"/>
    <n v="779.19"/>
    <n v="389.6"/>
    <n v="2"/>
    <n v="2"/>
    <n v="22.5"/>
    <n v="0"/>
    <n v="4.5"/>
    <x v="93"/>
    <x v="0"/>
  </r>
  <r>
    <d v="2017-11-13T00:00:00"/>
    <x v="2"/>
    <x v="12"/>
    <n v="55"/>
    <n v="7967.06"/>
    <n v="144.86000000000001"/>
    <n v="53"/>
    <n v="55"/>
    <n v="19.239999999999998"/>
    <n v="7.5800000000000006E-2"/>
    <n v="3.51"/>
    <x v="37"/>
    <x v="0"/>
  </r>
  <r>
    <d v="2017-11-13T00:00:00"/>
    <x v="2"/>
    <x v="2"/>
    <n v="33"/>
    <n v="4658.82"/>
    <n v="141.18"/>
    <n v="33"/>
    <n v="33"/>
    <n v="14.73"/>
    <n v="2.0799999999999999E-2"/>
    <n v="4.1500000000000004"/>
    <x v="38"/>
    <x v="0"/>
  </r>
  <r>
    <d v="2017-11-13T00:00:00"/>
    <x v="2"/>
    <x v="13"/>
    <n v="4"/>
    <n v="455.49"/>
    <n v="113.87"/>
    <n v="4"/>
    <n v="4"/>
    <n v="29.25"/>
    <n v="0.5"/>
    <n v="2.25"/>
    <x v="39"/>
    <x v="0"/>
  </r>
  <r>
    <d v="2017-11-13T00:00:00"/>
    <x v="2"/>
    <x v="3"/>
    <n v="415"/>
    <n v="52227.199999999997"/>
    <n v="125.85"/>
    <n v="399"/>
    <n v="412"/>
    <n v="9.64"/>
    <n v="6.4500000000000002E-2"/>
    <n v="3.93"/>
    <x v="11"/>
    <x v="1"/>
  </r>
  <r>
    <d v="2017-11-13T00:00:00"/>
    <x v="2"/>
    <x v="21"/>
    <n v="4"/>
    <n v="726.33"/>
    <n v="181.58"/>
    <n v="4"/>
    <n v="4"/>
    <n v="25.8"/>
    <n v="0.4"/>
    <n v="3"/>
    <x v="160"/>
    <x v="0"/>
  </r>
  <r>
    <d v="2017-11-20T00:00:00"/>
    <x v="3"/>
    <x v="23"/>
    <n v="1"/>
    <n v="305.77"/>
    <n v="305.77"/>
    <n v="1"/>
    <n v="1"/>
    <n v="17"/>
    <n v="0"/>
    <n v="5"/>
    <x v="95"/>
    <x v="0"/>
  </r>
  <r>
    <d v="2017-11-20T00:00:00"/>
    <x v="3"/>
    <x v="4"/>
    <n v="3"/>
    <n v="1106.54"/>
    <n v="368.85"/>
    <n v="3"/>
    <n v="3"/>
    <n v="7.75"/>
    <n v="0"/>
    <n v="4.5"/>
    <x v="96"/>
    <x v="1"/>
  </r>
  <r>
    <d v="2017-11-20T00:00:00"/>
    <x v="3"/>
    <x v="11"/>
    <n v="1"/>
    <n v="274.89"/>
    <n v="274.89"/>
    <n v="1"/>
    <n v="1"/>
    <n v="10"/>
    <n v="0"/>
    <n v="3"/>
    <x v="241"/>
    <x v="0"/>
  </r>
  <r>
    <d v="2017-11-20T00:00:00"/>
    <x v="3"/>
    <x v="0"/>
    <n v="3"/>
    <n v="1079.5"/>
    <n v="359.83"/>
    <n v="3"/>
    <n v="3"/>
    <n v="9.5"/>
    <n v="0"/>
    <n v="2"/>
    <x v="127"/>
    <x v="0"/>
  </r>
  <r>
    <d v="2017-11-20T00:00:00"/>
    <x v="3"/>
    <x v="15"/>
    <n v="1"/>
    <n v="264.92"/>
    <n v="264.92"/>
    <n v="1"/>
    <n v="1"/>
    <n v="21"/>
    <n v="0"/>
    <n v="5"/>
    <x v="148"/>
    <x v="0"/>
  </r>
  <r>
    <d v="2017-11-20T00:00:00"/>
    <x v="3"/>
    <x v="1"/>
    <n v="1"/>
    <n v="156.06"/>
    <n v="156.06"/>
    <n v="1"/>
    <n v="1"/>
    <n v="28"/>
    <n v="1"/>
    <n v="1"/>
    <x v="129"/>
    <x v="0"/>
  </r>
  <r>
    <d v="2017-11-20T00:00:00"/>
    <x v="3"/>
    <x v="6"/>
    <n v="4"/>
    <n v="1082.71"/>
    <n v="270.68"/>
    <n v="4"/>
    <n v="4"/>
    <n v="14.8"/>
    <n v="0"/>
    <n v="5"/>
    <x v="64"/>
    <x v="0"/>
  </r>
  <r>
    <d v="2017-11-20T00:00:00"/>
    <x v="3"/>
    <x v="7"/>
    <n v="2"/>
    <n v="814.44"/>
    <n v="407.22"/>
    <n v="2"/>
    <n v="2"/>
    <n v="12.33"/>
    <n v="0"/>
    <n v="2.33"/>
    <x v="280"/>
    <x v="0"/>
  </r>
  <r>
    <d v="2017-11-20T00:00:00"/>
    <x v="3"/>
    <x v="3"/>
    <n v="5"/>
    <n v="1193.0999999999999"/>
    <n v="238.62"/>
    <n v="5"/>
    <n v="5"/>
    <n v="10.199999999999999"/>
    <n v="0"/>
    <n v="4.5999999999999996"/>
    <x v="14"/>
    <x v="0"/>
  </r>
  <r>
    <d v="2017-11-20T00:00:00"/>
    <x v="9"/>
    <x v="18"/>
    <n v="1"/>
    <n v="224.75"/>
    <n v="224.75"/>
    <n v="1"/>
    <n v="1"/>
    <n v="13"/>
    <n v="0"/>
    <n v="5"/>
    <x v="327"/>
    <x v="0"/>
  </r>
  <r>
    <d v="2017-11-20T00:00:00"/>
    <x v="4"/>
    <x v="4"/>
    <n v="1"/>
    <n v="94.71"/>
    <n v="94.71"/>
    <n v="1"/>
    <n v="1"/>
    <n v="41"/>
    <n v="1"/>
    <n v="1"/>
    <x v="186"/>
    <x v="0"/>
  </r>
  <r>
    <d v="2017-11-20T00:00:00"/>
    <x v="4"/>
    <x v="5"/>
    <n v="1"/>
    <n v="198.44"/>
    <n v="198.44"/>
    <n v="1"/>
    <n v="1"/>
    <n v="21"/>
    <n v="0"/>
    <n v="5"/>
    <x v="219"/>
    <x v="0"/>
  </r>
  <r>
    <d v="2017-11-20T00:00:00"/>
    <x v="4"/>
    <x v="8"/>
    <n v="1"/>
    <n v="52.38"/>
    <n v="52.38"/>
    <n v="1"/>
    <n v="1"/>
    <n v="14"/>
    <n v="0"/>
    <n v="5"/>
    <x v="275"/>
    <x v="0"/>
  </r>
  <r>
    <d v="2017-11-20T00:00:00"/>
    <x v="4"/>
    <x v="0"/>
    <n v="5"/>
    <n v="561.6"/>
    <n v="112.32"/>
    <n v="5"/>
    <n v="5"/>
    <n v="10"/>
    <n v="0"/>
    <n v="4.2"/>
    <x v="15"/>
    <x v="0"/>
  </r>
  <r>
    <d v="2017-11-20T00:00:00"/>
    <x v="4"/>
    <x v="14"/>
    <n v="1"/>
    <n v="103.28"/>
    <n v="103.28"/>
    <n v="1"/>
    <n v="1"/>
    <n v="9"/>
    <n v="0"/>
    <n v="5"/>
    <x v="216"/>
    <x v="0"/>
  </r>
  <r>
    <d v="2017-11-20T00:00:00"/>
    <x v="4"/>
    <x v="1"/>
    <n v="1"/>
    <n v="109.26"/>
    <n v="109.26"/>
    <n v="1"/>
    <n v="1"/>
    <n v="9"/>
    <n v="0"/>
    <n v="5"/>
    <x v="16"/>
    <x v="0"/>
  </r>
  <r>
    <d v="2017-11-20T00:00:00"/>
    <x v="4"/>
    <x v="6"/>
    <n v="5"/>
    <n v="537.65"/>
    <n v="107.53"/>
    <n v="4"/>
    <n v="5"/>
    <n v="17.5"/>
    <n v="0.25"/>
    <n v="3.6"/>
    <x v="17"/>
    <x v="0"/>
  </r>
  <r>
    <d v="2017-11-20T00:00:00"/>
    <x v="4"/>
    <x v="2"/>
    <n v="1"/>
    <n v="108.96"/>
    <n v="108.96"/>
    <n v="1"/>
    <n v="1"/>
    <n v="19"/>
    <n v="0"/>
    <n v="4"/>
    <x v="222"/>
    <x v="0"/>
  </r>
  <r>
    <d v="2017-11-20T00:00:00"/>
    <x v="4"/>
    <x v="3"/>
    <n v="13"/>
    <n v="1146.71"/>
    <n v="88.21"/>
    <n v="13"/>
    <n v="13"/>
    <n v="12.62"/>
    <n v="0"/>
    <n v="4.54"/>
    <x v="18"/>
    <x v="0"/>
  </r>
  <r>
    <d v="2017-11-20T00:00:00"/>
    <x v="8"/>
    <x v="5"/>
    <n v="1"/>
    <n v="119.65"/>
    <n v="119.65"/>
    <n v="1"/>
    <n v="1"/>
    <n v="4"/>
    <n v="0"/>
    <n v="5"/>
    <x v="233"/>
    <x v="1"/>
  </r>
  <r>
    <d v="2017-11-20T00:00:00"/>
    <x v="8"/>
    <x v="0"/>
    <n v="1"/>
    <n v="137.53"/>
    <n v="137.53"/>
    <n v="1"/>
    <n v="1"/>
    <n v="19"/>
    <n v="0"/>
    <n v="3"/>
    <x v="187"/>
    <x v="0"/>
  </r>
  <r>
    <d v="2017-11-20T00:00:00"/>
    <x v="8"/>
    <x v="6"/>
    <n v="1"/>
    <n v="132.08000000000001"/>
    <n v="132.08000000000001"/>
    <n v="1"/>
    <n v="1"/>
    <n v="15"/>
    <n v="0"/>
    <n v="5"/>
    <x v="134"/>
    <x v="0"/>
  </r>
  <r>
    <d v="2017-11-20T00:00:00"/>
    <x v="8"/>
    <x v="12"/>
    <n v="1"/>
    <n v="125.93"/>
    <n v="125.93"/>
    <n v="1"/>
    <n v="1"/>
    <n v="46"/>
    <n v="1"/>
    <n v="3"/>
    <x v="169"/>
    <x v="0"/>
  </r>
  <r>
    <d v="2017-11-20T00:00:00"/>
    <x v="8"/>
    <x v="3"/>
    <n v="3"/>
    <n v="160.94999999999999"/>
    <n v="53.65"/>
    <n v="3"/>
    <n v="3"/>
    <n v="16.670000000000002"/>
    <n v="0.66669999999999996"/>
    <n v="3"/>
    <x v="67"/>
    <x v="0"/>
  </r>
  <r>
    <d v="2017-11-20T00:00:00"/>
    <x v="13"/>
    <x v="4"/>
    <n v="1"/>
    <n v="76.150000000000006"/>
    <n v="76.150000000000006"/>
    <n v="1"/>
    <n v="1"/>
    <n v="13"/>
    <n v="0"/>
    <n v="4"/>
    <x v="213"/>
    <x v="0"/>
  </r>
  <r>
    <d v="2017-11-20T00:00:00"/>
    <x v="13"/>
    <x v="6"/>
    <n v="1"/>
    <n v="72.67"/>
    <n v="72.67"/>
    <n v="1"/>
    <n v="1"/>
    <n v="12"/>
    <n v="0"/>
    <n v="5"/>
    <x v="199"/>
    <x v="0"/>
  </r>
  <r>
    <d v="2017-11-20T00:00:00"/>
    <x v="13"/>
    <x v="3"/>
    <n v="1"/>
    <n v="150.30000000000001"/>
    <n v="150.30000000000001"/>
    <n v="1"/>
    <n v="1"/>
    <n v="15"/>
    <n v="0"/>
    <n v="4"/>
    <x v="180"/>
    <x v="0"/>
  </r>
  <r>
    <d v="2017-11-20T00:00:00"/>
    <x v="5"/>
    <x v="23"/>
    <n v="3"/>
    <n v="1552.39"/>
    <n v="517.46"/>
    <n v="3"/>
    <n v="3"/>
    <n v="22.33"/>
    <n v="0"/>
    <n v="4.67"/>
    <x v="137"/>
    <x v="0"/>
  </r>
  <r>
    <d v="2017-11-20T00:00:00"/>
    <x v="5"/>
    <x v="4"/>
    <n v="8"/>
    <n v="856.65"/>
    <n v="107.08"/>
    <n v="8"/>
    <n v="8"/>
    <n v="17"/>
    <n v="0"/>
    <n v="4.38"/>
    <x v="41"/>
    <x v="0"/>
  </r>
  <r>
    <d v="2017-11-20T00:00:00"/>
    <x v="5"/>
    <x v="11"/>
    <n v="3"/>
    <n v="769.99"/>
    <n v="256.66000000000003"/>
    <n v="3"/>
    <n v="3"/>
    <n v="27.33"/>
    <n v="0.33329999999999999"/>
    <n v="3"/>
    <x v="138"/>
    <x v="0"/>
  </r>
  <r>
    <d v="2017-11-20T00:00:00"/>
    <x v="5"/>
    <x v="9"/>
    <n v="8"/>
    <n v="1141.48"/>
    <n v="142.69"/>
    <n v="8"/>
    <n v="8"/>
    <n v="16.25"/>
    <n v="0.25"/>
    <n v="3.75"/>
    <x v="19"/>
    <x v="0"/>
  </r>
  <r>
    <d v="2017-11-20T00:00:00"/>
    <x v="5"/>
    <x v="5"/>
    <n v="8"/>
    <n v="1033.27"/>
    <n v="129.16"/>
    <n v="8"/>
    <n v="6"/>
    <n v="11.5"/>
    <n v="0"/>
    <n v="4.17"/>
    <x v="42"/>
    <x v="0"/>
  </r>
  <r>
    <d v="2017-11-20T00:00:00"/>
    <x v="5"/>
    <x v="8"/>
    <n v="8"/>
    <n v="1180.51"/>
    <n v="147.56"/>
    <n v="8"/>
    <n v="8"/>
    <n v="13.63"/>
    <n v="0"/>
    <n v="4.63"/>
    <x v="20"/>
    <x v="0"/>
  </r>
  <r>
    <d v="2017-11-20T00:00:00"/>
    <x v="5"/>
    <x v="17"/>
    <n v="5"/>
    <n v="1195.24"/>
    <n v="239.05"/>
    <n v="5"/>
    <n v="4"/>
    <n v="24.8"/>
    <n v="0.6"/>
    <n v="3.5"/>
    <x v="139"/>
    <x v="0"/>
  </r>
  <r>
    <d v="2017-11-20T00:00:00"/>
    <x v="5"/>
    <x v="0"/>
    <n v="48"/>
    <n v="7891.44"/>
    <n v="164.41"/>
    <n v="48"/>
    <n v="46"/>
    <n v="9.4"/>
    <n v="5.2600000000000001E-2"/>
    <n v="3.89"/>
    <x v="21"/>
    <x v="1"/>
  </r>
  <r>
    <d v="2017-11-20T00:00:00"/>
    <x v="5"/>
    <x v="18"/>
    <n v="1"/>
    <n v="167.82"/>
    <n v="167.82"/>
    <n v="1"/>
    <n v="1"/>
    <n v="9"/>
    <n v="0"/>
    <n v="2"/>
    <x v="140"/>
    <x v="0"/>
  </r>
  <r>
    <d v="2017-11-20T00:00:00"/>
    <x v="5"/>
    <x v="19"/>
    <n v="3"/>
    <n v="1190.0999999999999"/>
    <n v="396.7"/>
    <n v="3"/>
    <n v="3"/>
    <n v="21"/>
    <n v="0"/>
    <n v="3.33"/>
    <x v="68"/>
    <x v="0"/>
  </r>
  <r>
    <d v="2017-11-20T00:00:00"/>
    <x v="5"/>
    <x v="10"/>
    <n v="1"/>
    <n v="148.04"/>
    <n v="148.04"/>
    <n v="1"/>
    <n v="1"/>
    <n v="32"/>
    <n v="0"/>
    <n v="5"/>
    <x v="69"/>
    <x v="0"/>
  </r>
  <r>
    <d v="2017-11-20T00:00:00"/>
    <x v="5"/>
    <x v="14"/>
    <n v="2"/>
    <n v="933.45"/>
    <n v="466.73"/>
    <n v="2"/>
    <n v="2"/>
    <n v="20.5"/>
    <n v="0"/>
    <n v="4.5"/>
    <x v="43"/>
    <x v="0"/>
  </r>
  <r>
    <d v="2017-11-20T00:00:00"/>
    <x v="5"/>
    <x v="15"/>
    <n v="1"/>
    <n v="84.57"/>
    <n v="84.57"/>
    <n v="1"/>
    <n v="1"/>
    <n v="13"/>
    <n v="0"/>
    <n v="5"/>
    <x v="102"/>
    <x v="0"/>
  </r>
  <r>
    <d v="2017-11-20T00:00:00"/>
    <x v="5"/>
    <x v="1"/>
    <n v="10"/>
    <n v="1349.31"/>
    <n v="134.93"/>
    <n v="10"/>
    <n v="10"/>
    <n v="13.4"/>
    <n v="0"/>
    <n v="4.9000000000000004"/>
    <x v="22"/>
    <x v="0"/>
  </r>
  <r>
    <d v="2017-11-20T00:00:00"/>
    <x v="5"/>
    <x v="6"/>
    <n v="37"/>
    <n v="6410.94"/>
    <n v="173.27"/>
    <n v="36"/>
    <n v="37"/>
    <n v="16.579999999999998"/>
    <n v="0.15790000000000001"/>
    <n v="4.21"/>
    <x v="23"/>
    <x v="0"/>
  </r>
  <r>
    <d v="2017-11-20T00:00:00"/>
    <x v="5"/>
    <x v="7"/>
    <n v="1"/>
    <n v="283.61"/>
    <n v="283.61"/>
    <n v="1"/>
    <n v="1"/>
    <n v="13"/>
    <n v="0"/>
    <n v="4"/>
    <x v="151"/>
    <x v="0"/>
  </r>
  <r>
    <d v="2017-11-20T00:00:00"/>
    <x v="5"/>
    <x v="12"/>
    <n v="11"/>
    <n v="3036.96"/>
    <n v="276.08999999999997"/>
    <n v="11"/>
    <n v="11"/>
    <n v="20.86"/>
    <n v="0.1429"/>
    <n v="3.71"/>
    <x v="44"/>
    <x v="0"/>
  </r>
  <r>
    <d v="2017-11-20T00:00:00"/>
    <x v="5"/>
    <x v="2"/>
    <n v="8"/>
    <n v="960.13"/>
    <n v="120.02"/>
    <n v="7"/>
    <n v="8"/>
    <n v="26.29"/>
    <n v="0.1429"/>
    <n v="3.5"/>
    <x v="45"/>
    <x v="0"/>
  </r>
  <r>
    <d v="2017-11-20T00:00:00"/>
    <x v="5"/>
    <x v="13"/>
    <n v="1"/>
    <n v="146.30000000000001"/>
    <n v="146.30000000000001"/>
    <n v="1"/>
    <n v="1"/>
    <n v="22"/>
    <n v="0"/>
    <n v="5"/>
    <x v="104"/>
    <x v="0"/>
  </r>
  <r>
    <d v="2017-11-20T00:00:00"/>
    <x v="5"/>
    <x v="3"/>
    <n v="82"/>
    <n v="11022.94"/>
    <n v="134.43"/>
    <n v="75"/>
    <n v="82"/>
    <n v="16.079999999999998"/>
    <n v="6.6699999999999995E-2"/>
    <n v="3.62"/>
    <x v="24"/>
    <x v="0"/>
  </r>
  <r>
    <d v="2017-11-20T00:00:00"/>
    <x v="10"/>
    <x v="6"/>
    <n v="1"/>
    <n v="93.36"/>
    <n v="93.36"/>
    <n v="1"/>
    <n v="1"/>
    <n v="5"/>
    <n v="0"/>
    <n v="5"/>
    <x v="172"/>
    <x v="0"/>
  </r>
  <r>
    <d v="2017-11-20T00:00:00"/>
    <x v="10"/>
    <x v="3"/>
    <n v="1"/>
    <n v="173.82"/>
    <n v="173.82"/>
    <n v="1"/>
    <n v="1"/>
    <n v="7"/>
    <n v="0"/>
    <n v="1"/>
    <x v="70"/>
    <x v="0"/>
  </r>
  <r>
    <d v="2017-11-20T00:00:00"/>
    <x v="18"/>
    <x v="5"/>
    <n v="1"/>
    <n v="168.36"/>
    <n v="168.36"/>
    <n v="1"/>
    <n v="1"/>
    <n v="26"/>
    <n v="0"/>
    <n v="4"/>
    <x v="316"/>
    <x v="0"/>
  </r>
  <r>
    <d v="2017-11-20T00:00:00"/>
    <x v="18"/>
    <x v="8"/>
    <n v="1"/>
    <n v="150.05000000000001"/>
    <n v="150.05000000000001"/>
    <n v="1"/>
    <n v="1"/>
    <n v="11"/>
    <n v="0"/>
    <n v="5"/>
    <x v="296"/>
    <x v="0"/>
  </r>
  <r>
    <d v="2017-11-20T00:00:00"/>
    <x v="18"/>
    <x v="0"/>
    <n v="2"/>
    <n v="336.72"/>
    <n v="168.36"/>
    <n v="2"/>
    <n v="2"/>
    <n v="11"/>
    <n v="0"/>
    <n v="5"/>
    <x v="285"/>
    <x v="0"/>
  </r>
  <r>
    <d v="2017-11-20T00:00:00"/>
    <x v="18"/>
    <x v="6"/>
    <n v="1"/>
    <n v="168.36"/>
    <n v="168.36"/>
    <n v="1"/>
    <n v="1"/>
    <n v="10"/>
    <n v="0"/>
    <n v="4"/>
    <x v="297"/>
    <x v="0"/>
  </r>
  <r>
    <d v="2017-11-20T00:00:00"/>
    <x v="18"/>
    <x v="22"/>
    <n v="1"/>
    <n v="91.95"/>
    <n v="91.95"/>
    <n v="1"/>
    <n v="1"/>
    <n v="11"/>
    <n v="0"/>
    <n v="5"/>
    <x v="328"/>
    <x v="0"/>
  </r>
  <r>
    <d v="2017-11-20T00:00:00"/>
    <x v="18"/>
    <x v="3"/>
    <n v="3"/>
    <n v="505.08"/>
    <n v="168.36"/>
    <n v="3"/>
    <n v="3"/>
    <n v="11.67"/>
    <n v="0"/>
    <n v="4.67"/>
    <x v="308"/>
    <x v="0"/>
  </r>
  <r>
    <d v="2017-11-20T00:00:00"/>
    <x v="19"/>
    <x v="0"/>
    <n v="1"/>
    <n v="157.54"/>
    <n v="157.54"/>
    <n v="1"/>
    <n v="1"/>
    <n v="14"/>
    <n v="0"/>
    <n v="3"/>
    <x v="329"/>
    <x v="0"/>
  </r>
  <r>
    <d v="2017-11-20T00:00:00"/>
    <x v="19"/>
    <x v="3"/>
    <n v="1"/>
    <n v="52"/>
    <n v="52"/>
    <n v="1"/>
    <n v="1"/>
    <n v="11"/>
    <n v="0"/>
    <n v="5"/>
    <x v="306"/>
    <x v="0"/>
  </r>
  <r>
    <d v="2017-11-20T00:00:00"/>
    <x v="14"/>
    <x v="9"/>
    <n v="1"/>
    <n v="528.25"/>
    <n v="528.25"/>
    <n v="1"/>
    <n v="1"/>
    <n v="17"/>
    <n v="0"/>
    <n v="1"/>
    <x v="330"/>
    <x v="0"/>
  </r>
  <r>
    <d v="2017-11-20T00:00:00"/>
    <x v="11"/>
    <x v="0"/>
    <n v="1"/>
    <n v="117.07"/>
    <n v="117.07"/>
    <n v="1"/>
    <n v="1"/>
    <n v="12"/>
    <n v="0"/>
    <n v="4"/>
    <x v="153"/>
    <x v="0"/>
  </r>
  <r>
    <d v="2017-11-20T00:00:00"/>
    <x v="11"/>
    <x v="15"/>
    <n v="1"/>
    <n v="74.569999999999993"/>
    <n v="74.569999999999993"/>
    <n v="1"/>
    <n v="1"/>
    <n v="19"/>
    <n v="0"/>
    <n v="5"/>
    <x v="282"/>
    <x v="1"/>
  </r>
  <r>
    <d v="2017-11-20T00:00:00"/>
    <x v="11"/>
    <x v="2"/>
    <n v="1"/>
    <n v="610.63"/>
    <n v="610.63"/>
    <n v="1"/>
    <n v="1"/>
    <n v="32"/>
    <n v="1"/>
    <n v="1"/>
    <x v="331"/>
    <x v="0"/>
  </r>
  <r>
    <d v="2017-11-20T00:00:00"/>
    <x v="11"/>
    <x v="3"/>
    <n v="1"/>
    <n v="542.92999999999995"/>
    <n v="542.92999999999995"/>
    <n v="1"/>
    <n v="1"/>
    <n v="17"/>
    <n v="0"/>
    <n v="4"/>
    <x v="106"/>
    <x v="0"/>
  </r>
  <r>
    <d v="2017-11-20T00:00:00"/>
    <x v="0"/>
    <x v="23"/>
    <n v="2"/>
    <n v="1681.44"/>
    <n v="840.72"/>
    <n v="2"/>
    <n v="2"/>
    <n v="42.5"/>
    <n v="0.5"/>
    <n v="3"/>
    <x v="107"/>
    <x v="0"/>
  </r>
  <r>
    <d v="2017-11-20T00:00:00"/>
    <x v="0"/>
    <x v="4"/>
    <n v="9"/>
    <n v="2020.61"/>
    <n v="224.51"/>
    <n v="9"/>
    <n v="9"/>
    <n v="23.17"/>
    <n v="0.16669999999999999"/>
    <n v="3.75"/>
    <x v="25"/>
    <x v="0"/>
  </r>
  <r>
    <d v="2017-11-20T00:00:00"/>
    <x v="0"/>
    <x v="11"/>
    <n v="3"/>
    <n v="735.17"/>
    <n v="245.06"/>
    <n v="3"/>
    <n v="3"/>
    <n v="30.33"/>
    <n v="0.66669999999999996"/>
    <n v="2.33"/>
    <x v="72"/>
    <x v="0"/>
  </r>
  <r>
    <d v="2017-11-20T00:00:00"/>
    <x v="0"/>
    <x v="9"/>
    <n v="7"/>
    <n v="3247.19"/>
    <n v="463.88"/>
    <n v="7"/>
    <n v="7"/>
    <n v="9.6300000000000008"/>
    <n v="0"/>
    <n v="4.13"/>
    <x v="26"/>
    <x v="0"/>
  </r>
  <r>
    <d v="2017-11-20T00:00:00"/>
    <x v="0"/>
    <x v="8"/>
    <n v="3"/>
    <n v="244.63"/>
    <n v="81.540000000000006"/>
    <n v="3"/>
    <n v="2"/>
    <n v="29.33"/>
    <n v="0.33329999999999999"/>
    <n v="4.5"/>
    <x v="47"/>
    <x v="0"/>
  </r>
  <r>
    <d v="2017-11-20T00:00:00"/>
    <x v="0"/>
    <x v="17"/>
    <n v="2"/>
    <n v="696.18"/>
    <n v="348.09"/>
    <n v="2"/>
    <n v="2"/>
    <n v="25.5"/>
    <n v="0.5"/>
    <n v="3"/>
    <x v="192"/>
    <x v="0"/>
  </r>
  <r>
    <d v="2017-11-20T00:00:00"/>
    <x v="0"/>
    <x v="0"/>
    <n v="33"/>
    <n v="10252.32"/>
    <n v="310.68"/>
    <n v="33"/>
    <n v="33"/>
    <n v="22.48"/>
    <n v="0.17499999999999999"/>
    <n v="3.68"/>
    <x v="0"/>
    <x v="0"/>
  </r>
  <r>
    <d v="2017-11-20T00:00:00"/>
    <x v="0"/>
    <x v="18"/>
    <n v="3"/>
    <n v="244.95"/>
    <n v="81.650000000000006"/>
    <n v="3"/>
    <n v="3"/>
    <n v="10.5"/>
    <n v="0"/>
    <n v="3"/>
    <x v="141"/>
    <x v="0"/>
  </r>
  <r>
    <d v="2017-11-20T00:00:00"/>
    <x v="0"/>
    <x v="19"/>
    <n v="3"/>
    <n v="1149"/>
    <n v="383"/>
    <n v="3"/>
    <n v="3"/>
    <n v="18"/>
    <n v="0"/>
    <n v="3"/>
    <x v="73"/>
    <x v="0"/>
  </r>
  <r>
    <d v="2017-11-20T00:00:00"/>
    <x v="0"/>
    <x v="10"/>
    <n v="1"/>
    <n v="243.33"/>
    <n v="243.33"/>
    <n v="1"/>
    <n v="1"/>
    <n v="44"/>
    <n v="0"/>
    <n v="1"/>
    <x v="27"/>
    <x v="0"/>
  </r>
  <r>
    <d v="2017-11-20T00:00:00"/>
    <x v="0"/>
    <x v="14"/>
    <n v="1"/>
    <n v="53.9"/>
    <n v="53.9"/>
    <n v="1"/>
    <n v="1"/>
    <n v="27"/>
    <n v="0"/>
    <n v="2"/>
    <x v="110"/>
    <x v="0"/>
  </r>
  <r>
    <d v="2017-11-20T00:00:00"/>
    <x v="0"/>
    <x v="15"/>
    <n v="1"/>
    <n v="466.54"/>
    <n v="466.54"/>
    <n v="1"/>
    <n v="1"/>
    <n v="18"/>
    <n v="0"/>
    <n v="5"/>
    <x v="48"/>
    <x v="0"/>
  </r>
  <r>
    <d v="2017-11-20T00:00:00"/>
    <x v="0"/>
    <x v="1"/>
    <n v="13"/>
    <n v="2403.83"/>
    <n v="184.91"/>
    <n v="13"/>
    <n v="12"/>
    <n v="9.6"/>
    <n v="0"/>
    <n v="4.29"/>
    <x v="1"/>
    <x v="1"/>
  </r>
  <r>
    <d v="2017-11-20T00:00:00"/>
    <x v="0"/>
    <x v="6"/>
    <n v="25"/>
    <n v="5093.0600000000004"/>
    <n v="203.72"/>
    <n v="25"/>
    <n v="25"/>
    <n v="23.52"/>
    <n v="0.33329999999999999"/>
    <n v="3.41"/>
    <x v="28"/>
    <x v="0"/>
  </r>
  <r>
    <d v="2017-11-20T00:00:00"/>
    <x v="0"/>
    <x v="22"/>
    <n v="2"/>
    <n v="443.93"/>
    <n v="221.97"/>
    <n v="2"/>
    <n v="2"/>
    <n v="14"/>
    <n v="0"/>
    <n v="5"/>
    <x v="194"/>
    <x v="0"/>
  </r>
  <r>
    <d v="2017-11-20T00:00:00"/>
    <x v="0"/>
    <x v="12"/>
    <n v="10"/>
    <n v="2175.25"/>
    <n v="217.53"/>
    <n v="9"/>
    <n v="10"/>
    <n v="15.45"/>
    <n v="9.0899999999999995E-2"/>
    <n v="4.17"/>
    <x v="49"/>
    <x v="0"/>
  </r>
  <r>
    <d v="2017-11-20T00:00:00"/>
    <x v="0"/>
    <x v="2"/>
    <n v="13"/>
    <n v="2173.04"/>
    <n v="167.16"/>
    <n v="13"/>
    <n v="13"/>
    <n v="18.329999999999998"/>
    <n v="0.2"/>
    <n v="4"/>
    <x v="2"/>
    <x v="0"/>
  </r>
  <r>
    <d v="2017-11-20T00:00:00"/>
    <x v="0"/>
    <x v="13"/>
    <n v="1"/>
    <n v="330.62"/>
    <n v="330.62"/>
    <n v="1"/>
    <n v="1"/>
    <n v="45"/>
    <n v="1"/>
    <n v="1"/>
    <x v="74"/>
    <x v="0"/>
  </r>
  <r>
    <d v="2017-11-20T00:00:00"/>
    <x v="0"/>
    <x v="3"/>
    <n v="89"/>
    <n v="15988.53"/>
    <n v="179.65"/>
    <n v="85"/>
    <n v="88"/>
    <n v="14.9"/>
    <n v="9.6799999999999997E-2"/>
    <n v="3.92"/>
    <x v="3"/>
    <x v="0"/>
  </r>
  <r>
    <d v="2017-11-20T00:00:00"/>
    <x v="0"/>
    <x v="21"/>
    <n v="1"/>
    <n v="54.05"/>
    <n v="54.05"/>
    <n v="1"/>
    <n v="1"/>
    <n v="11"/>
    <n v="0"/>
    <n v="5"/>
    <x v="75"/>
    <x v="0"/>
  </r>
  <r>
    <d v="2017-11-20T00:00:00"/>
    <x v="1"/>
    <x v="4"/>
    <n v="5"/>
    <n v="842.34"/>
    <n v="168.47"/>
    <n v="4"/>
    <n v="5"/>
    <n v="17.25"/>
    <n v="0"/>
    <n v="4.2"/>
    <x v="76"/>
    <x v="0"/>
  </r>
  <r>
    <d v="2017-11-20T00:00:00"/>
    <x v="1"/>
    <x v="11"/>
    <n v="5"/>
    <n v="564.74"/>
    <n v="112.95"/>
    <n v="5"/>
    <n v="5"/>
    <n v="51.8"/>
    <n v="0.8"/>
    <n v="1.8"/>
    <x v="182"/>
    <x v="0"/>
  </r>
  <r>
    <d v="2017-11-20T00:00:00"/>
    <x v="1"/>
    <x v="9"/>
    <n v="6"/>
    <n v="1616.48"/>
    <n v="269.41000000000003"/>
    <n v="4"/>
    <n v="6"/>
    <n v="38.29"/>
    <n v="0.57140000000000002"/>
    <n v="2.33"/>
    <x v="29"/>
    <x v="0"/>
  </r>
  <r>
    <d v="2017-11-20T00:00:00"/>
    <x v="1"/>
    <x v="5"/>
    <n v="7"/>
    <n v="1457.59"/>
    <n v="208.23"/>
    <n v="7"/>
    <n v="7"/>
    <n v="9.57"/>
    <n v="0"/>
    <n v="4.29"/>
    <x v="143"/>
    <x v="0"/>
  </r>
  <r>
    <d v="2017-11-20T00:00:00"/>
    <x v="1"/>
    <x v="8"/>
    <n v="2"/>
    <n v="467.19"/>
    <n v="233.6"/>
    <n v="2"/>
    <n v="2"/>
    <n v="13.25"/>
    <n v="0"/>
    <n v="2.75"/>
    <x v="50"/>
    <x v="0"/>
  </r>
  <r>
    <d v="2017-11-20T00:00:00"/>
    <x v="1"/>
    <x v="0"/>
    <n v="27"/>
    <n v="7371.4"/>
    <n v="273.01"/>
    <n v="27"/>
    <n v="27"/>
    <n v="12.69"/>
    <n v="0"/>
    <n v="3.9"/>
    <x v="4"/>
    <x v="0"/>
  </r>
  <r>
    <d v="2017-11-20T00:00:00"/>
    <x v="1"/>
    <x v="18"/>
    <n v="3"/>
    <n v="278.83"/>
    <n v="92.94"/>
    <n v="3"/>
    <n v="3"/>
    <n v="20.329999999999998"/>
    <n v="0"/>
    <n v="3.67"/>
    <x v="246"/>
    <x v="0"/>
  </r>
  <r>
    <d v="2017-11-20T00:00:00"/>
    <x v="1"/>
    <x v="10"/>
    <n v="2"/>
    <n v="190.89"/>
    <n v="95.45"/>
    <n v="2"/>
    <n v="2"/>
    <n v="20.5"/>
    <n v="0"/>
    <n v="5"/>
    <x v="78"/>
    <x v="0"/>
  </r>
  <r>
    <d v="2017-11-20T00:00:00"/>
    <x v="1"/>
    <x v="14"/>
    <n v="1"/>
    <n v="455.11"/>
    <n v="455.11"/>
    <n v="1"/>
    <n v="1"/>
    <n v="11"/>
    <n v="0"/>
    <n v="5"/>
    <x v="155"/>
    <x v="0"/>
  </r>
  <r>
    <d v="2017-11-20T00:00:00"/>
    <x v="1"/>
    <x v="15"/>
    <n v="1"/>
    <n v="51.66"/>
    <n v="51.66"/>
    <n v="1"/>
    <n v="1"/>
    <n v="8"/>
    <n v="0"/>
    <n v="5"/>
    <x v="111"/>
    <x v="0"/>
  </r>
  <r>
    <d v="2017-11-20T00:00:00"/>
    <x v="1"/>
    <x v="1"/>
    <n v="11"/>
    <n v="4107.87"/>
    <n v="373.44"/>
    <n v="11"/>
    <n v="11"/>
    <n v="10.69"/>
    <n v="0"/>
    <n v="4.92"/>
    <x v="79"/>
    <x v="0"/>
  </r>
  <r>
    <d v="2017-11-20T00:00:00"/>
    <x v="1"/>
    <x v="6"/>
    <n v="28"/>
    <n v="9264.5499999999993"/>
    <n v="330.88"/>
    <n v="27"/>
    <n v="26"/>
    <n v="7.72"/>
    <n v="3.4500000000000003E-2"/>
    <n v="3.79"/>
    <x v="51"/>
    <x v="1"/>
  </r>
  <r>
    <d v="2017-11-20T00:00:00"/>
    <x v="1"/>
    <x v="12"/>
    <n v="6"/>
    <n v="385.25"/>
    <n v="64.209999999999994"/>
    <n v="6"/>
    <n v="6"/>
    <n v="15.67"/>
    <n v="0"/>
    <n v="4.33"/>
    <x v="52"/>
    <x v="0"/>
  </r>
  <r>
    <d v="2017-11-20T00:00:00"/>
    <x v="1"/>
    <x v="2"/>
    <n v="4"/>
    <n v="2774.06"/>
    <n v="693.52"/>
    <n v="4"/>
    <n v="4"/>
    <n v="15.25"/>
    <n v="0"/>
    <n v="4.75"/>
    <x v="81"/>
    <x v="0"/>
  </r>
  <r>
    <d v="2017-11-20T00:00:00"/>
    <x v="1"/>
    <x v="3"/>
    <n v="47"/>
    <n v="10660.02"/>
    <n v="226.81"/>
    <n v="47"/>
    <n v="47"/>
    <n v="15.08"/>
    <n v="0.1176"/>
    <n v="3.73"/>
    <x v="53"/>
    <x v="0"/>
  </r>
  <r>
    <d v="2017-11-20T00:00:00"/>
    <x v="16"/>
    <x v="4"/>
    <n v="1"/>
    <n v="259.91000000000003"/>
    <n v="259.91000000000003"/>
    <n v="1"/>
    <n v="1"/>
    <n v="22"/>
    <n v="0"/>
    <n v="5"/>
    <x v="226"/>
    <x v="0"/>
  </r>
  <r>
    <d v="2017-11-20T00:00:00"/>
    <x v="17"/>
    <x v="3"/>
    <n v="1"/>
    <n v="403.8"/>
    <n v="403.8"/>
    <n v="1"/>
    <n v="1"/>
    <n v="18"/>
    <n v="0"/>
    <n v="5"/>
    <x v="243"/>
    <x v="0"/>
  </r>
  <r>
    <d v="2017-11-20T00:00:00"/>
    <x v="6"/>
    <x v="4"/>
    <n v="1"/>
    <n v="126.54"/>
    <n v="126.54"/>
    <n v="1"/>
    <n v="1"/>
    <n v="28"/>
    <n v="1"/>
    <n v="1"/>
    <x v="113"/>
    <x v="0"/>
  </r>
  <r>
    <d v="2017-11-20T00:00:00"/>
    <x v="6"/>
    <x v="11"/>
    <n v="1"/>
    <n v="81.010000000000005"/>
    <n v="81.010000000000005"/>
    <n v="1"/>
    <n v="1"/>
    <n v="8"/>
    <n v="0"/>
    <n v="5"/>
    <x v="114"/>
    <x v="0"/>
  </r>
  <r>
    <d v="2017-11-20T00:00:00"/>
    <x v="6"/>
    <x v="9"/>
    <n v="2"/>
    <n v="693.67"/>
    <n v="346.84"/>
    <n v="2"/>
    <n v="2"/>
    <n v="26"/>
    <n v="0"/>
    <n v="3"/>
    <x v="83"/>
    <x v="0"/>
  </r>
  <r>
    <d v="2017-11-20T00:00:00"/>
    <x v="6"/>
    <x v="5"/>
    <n v="1"/>
    <n v="228.79"/>
    <n v="228.79"/>
    <n v="1"/>
    <n v="1"/>
    <n v="15"/>
    <n v="0"/>
    <n v="5"/>
    <x v="205"/>
    <x v="0"/>
  </r>
  <r>
    <d v="2017-11-20T00:00:00"/>
    <x v="6"/>
    <x v="8"/>
    <n v="1"/>
    <n v="237.94"/>
    <n v="237.94"/>
    <n v="1"/>
    <n v="1"/>
    <n v="10"/>
    <n v="0"/>
    <n v="5"/>
    <x v="165"/>
    <x v="0"/>
  </r>
  <r>
    <d v="2017-11-20T00:00:00"/>
    <x v="6"/>
    <x v="0"/>
    <n v="4"/>
    <n v="7659.18"/>
    <n v="1914.8"/>
    <n v="4"/>
    <n v="4"/>
    <n v="20.78"/>
    <n v="0"/>
    <n v="2.2200000000000002"/>
    <x v="84"/>
    <x v="0"/>
  </r>
  <r>
    <d v="2017-11-20T00:00:00"/>
    <x v="6"/>
    <x v="18"/>
    <n v="1"/>
    <n v="47.62"/>
    <n v="47.62"/>
    <n v="1"/>
    <n v="1"/>
    <n v="6"/>
    <n v="0"/>
    <n v="4"/>
    <x v="206"/>
    <x v="0"/>
  </r>
  <r>
    <d v="2017-11-20T00:00:00"/>
    <x v="6"/>
    <x v="10"/>
    <n v="1"/>
    <n v="236.56"/>
    <n v="236.56"/>
    <n v="1"/>
    <n v="1"/>
    <n v="34"/>
    <n v="0"/>
    <n v="5"/>
    <x v="86"/>
    <x v="0"/>
  </r>
  <r>
    <d v="2017-11-20T00:00:00"/>
    <x v="6"/>
    <x v="1"/>
    <n v="3"/>
    <n v="410.61"/>
    <n v="136.87"/>
    <n v="3"/>
    <n v="3"/>
    <n v="10.67"/>
    <n v="0"/>
    <n v="4.67"/>
    <x v="116"/>
    <x v="0"/>
  </r>
  <r>
    <d v="2017-11-20T00:00:00"/>
    <x v="6"/>
    <x v="6"/>
    <n v="4"/>
    <n v="613.66999999999996"/>
    <n v="153.41999999999999"/>
    <n v="4"/>
    <n v="4"/>
    <n v="16"/>
    <n v="0"/>
    <n v="3.5"/>
    <x v="117"/>
    <x v="0"/>
  </r>
  <r>
    <d v="2017-11-20T00:00:00"/>
    <x v="6"/>
    <x v="12"/>
    <n v="11"/>
    <n v="1426.01"/>
    <n v="129.63999999999999"/>
    <n v="11"/>
    <n v="11"/>
    <n v="7"/>
    <n v="0"/>
    <n v="4.55"/>
    <x v="118"/>
    <x v="1"/>
  </r>
  <r>
    <d v="2017-11-20T00:00:00"/>
    <x v="6"/>
    <x v="2"/>
    <n v="2"/>
    <n v="228.88"/>
    <n v="114.44"/>
    <n v="2"/>
    <n v="2"/>
    <n v="8.5"/>
    <n v="0"/>
    <n v="5"/>
    <x v="30"/>
    <x v="0"/>
  </r>
  <r>
    <d v="2017-11-20T00:00:00"/>
    <x v="6"/>
    <x v="13"/>
    <n v="1"/>
    <n v="469.47"/>
    <n v="469.47"/>
    <n v="1"/>
    <n v="1"/>
    <n v="37"/>
    <n v="1"/>
    <n v="5"/>
    <x v="215"/>
    <x v="0"/>
  </r>
  <r>
    <d v="2017-11-20T00:00:00"/>
    <x v="6"/>
    <x v="3"/>
    <n v="20"/>
    <n v="5810.13"/>
    <n v="290.51"/>
    <n v="20"/>
    <n v="20"/>
    <n v="10.33"/>
    <n v="0"/>
    <n v="4.71"/>
    <x v="54"/>
    <x v="0"/>
  </r>
  <r>
    <d v="2017-11-20T00:00:00"/>
    <x v="6"/>
    <x v="21"/>
    <n v="1"/>
    <n v="72.37"/>
    <n v="72.37"/>
    <n v="1"/>
    <n v="1"/>
    <n v="12"/>
    <n v="0"/>
    <n v="4"/>
    <x v="313"/>
    <x v="0"/>
  </r>
  <r>
    <d v="2017-11-20T00:00:00"/>
    <x v="7"/>
    <x v="25"/>
    <n v="1"/>
    <n v="517.20000000000005"/>
    <n v="517.20000000000005"/>
    <n v="1"/>
    <n v="1"/>
    <n v="32"/>
    <n v="0"/>
    <n v="5"/>
    <x v="290"/>
    <x v="0"/>
  </r>
  <r>
    <d v="2017-11-20T00:00:00"/>
    <x v="7"/>
    <x v="26"/>
    <n v="1"/>
    <n v="235.13"/>
    <n v="235.13"/>
    <n v="1"/>
    <n v="1"/>
    <n v="29"/>
    <n v="0"/>
    <n v="4"/>
    <x v="305"/>
    <x v="0"/>
  </r>
  <r>
    <d v="2017-11-20T00:00:00"/>
    <x v="7"/>
    <x v="4"/>
    <n v="2"/>
    <n v="387.27"/>
    <n v="193.64"/>
    <n v="2"/>
    <n v="1"/>
    <n v="15.5"/>
    <n v="0"/>
    <n v="4"/>
    <x v="87"/>
    <x v="0"/>
  </r>
  <r>
    <d v="2017-11-20T00:00:00"/>
    <x v="7"/>
    <x v="9"/>
    <n v="2"/>
    <n v="210.8"/>
    <n v="105.4"/>
    <n v="2"/>
    <n v="2"/>
    <n v="14"/>
    <n v="0"/>
    <n v="4.5"/>
    <x v="146"/>
    <x v="0"/>
  </r>
  <r>
    <d v="2017-11-20T00:00:00"/>
    <x v="7"/>
    <x v="5"/>
    <n v="3"/>
    <n v="2291.41"/>
    <n v="763.8"/>
    <n v="3"/>
    <n v="3"/>
    <n v="17.329999999999998"/>
    <n v="0"/>
    <n v="3.67"/>
    <x v="158"/>
    <x v="0"/>
  </r>
  <r>
    <d v="2017-11-20T00:00:00"/>
    <x v="7"/>
    <x v="0"/>
    <n v="15"/>
    <n v="2635.51"/>
    <n v="175.7"/>
    <n v="15"/>
    <n v="15"/>
    <n v="16.53"/>
    <n v="0"/>
    <n v="3.84"/>
    <x v="31"/>
    <x v="0"/>
  </r>
  <r>
    <d v="2017-11-20T00:00:00"/>
    <x v="7"/>
    <x v="18"/>
    <n v="1"/>
    <n v="118.17"/>
    <n v="118.17"/>
    <n v="1"/>
    <n v="1"/>
    <n v="25"/>
    <n v="0"/>
    <n v="4"/>
    <x v="196"/>
    <x v="0"/>
  </r>
  <r>
    <d v="2017-11-20T00:00:00"/>
    <x v="7"/>
    <x v="19"/>
    <n v="2"/>
    <n v="308.27"/>
    <n v="154.13999999999999"/>
    <n v="2"/>
    <n v="2"/>
    <n v="16"/>
    <n v="0"/>
    <n v="4.5"/>
    <x v="90"/>
    <x v="0"/>
  </r>
  <r>
    <d v="2017-11-20T00:00:00"/>
    <x v="7"/>
    <x v="10"/>
    <n v="1"/>
    <n v="395.04"/>
    <n v="395.04"/>
    <n v="1"/>
    <n v="1"/>
    <n v="19"/>
    <n v="0"/>
    <n v="5"/>
    <x v="55"/>
    <x v="0"/>
  </r>
  <r>
    <d v="2017-11-20T00:00:00"/>
    <x v="7"/>
    <x v="15"/>
    <n v="1"/>
    <n v="87.98"/>
    <n v="87.98"/>
    <n v="1"/>
    <n v="1"/>
    <n v="24"/>
    <n v="0"/>
    <n v="5"/>
    <x v="174"/>
    <x v="0"/>
  </r>
  <r>
    <d v="2017-11-20T00:00:00"/>
    <x v="7"/>
    <x v="20"/>
    <n v="1"/>
    <n v="94.1"/>
    <n v="94.1"/>
    <n v="1"/>
    <n v="1"/>
    <n v="47"/>
    <n v="1"/>
    <n v="1"/>
    <x v="159"/>
    <x v="0"/>
  </r>
  <r>
    <d v="2017-11-20T00:00:00"/>
    <x v="7"/>
    <x v="1"/>
    <n v="7"/>
    <n v="561.6"/>
    <n v="80.23"/>
    <n v="7"/>
    <n v="7"/>
    <n v="8.75"/>
    <n v="0"/>
    <n v="4.13"/>
    <x v="120"/>
    <x v="0"/>
  </r>
  <r>
    <d v="2017-11-20T00:00:00"/>
    <x v="7"/>
    <x v="6"/>
    <n v="20"/>
    <n v="3715.42"/>
    <n v="185.77"/>
    <n v="20"/>
    <n v="20"/>
    <n v="23.29"/>
    <n v="0.23810000000000001"/>
    <n v="3.67"/>
    <x v="56"/>
    <x v="0"/>
  </r>
  <r>
    <d v="2017-11-20T00:00:00"/>
    <x v="7"/>
    <x v="22"/>
    <n v="1"/>
    <n v="105.26"/>
    <n v="105.26"/>
    <n v="1"/>
    <n v="1"/>
    <n v="12"/>
    <n v="0"/>
    <n v="4"/>
    <x v="183"/>
    <x v="0"/>
  </r>
  <r>
    <d v="2017-11-20T00:00:00"/>
    <x v="7"/>
    <x v="12"/>
    <n v="8"/>
    <n v="1645.72"/>
    <n v="205.72"/>
    <n v="8"/>
    <n v="8"/>
    <n v="17.5"/>
    <n v="0.125"/>
    <n v="4"/>
    <x v="121"/>
    <x v="0"/>
  </r>
  <r>
    <d v="2017-11-20T00:00:00"/>
    <x v="7"/>
    <x v="2"/>
    <n v="6"/>
    <n v="1639.2"/>
    <n v="273.2"/>
    <n v="5"/>
    <n v="6"/>
    <n v="9.8000000000000007"/>
    <n v="0"/>
    <n v="3.83"/>
    <x v="32"/>
    <x v="1"/>
  </r>
  <r>
    <d v="2017-11-20T00:00:00"/>
    <x v="7"/>
    <x v="13"/>
    <n v="2"/>
    <n v="1167.73"/>
    <n v="583.87"/>
    <n v="2"/>
    <n v="2"/>
    <n v="27.67"/>
    <n v="0.33329999999999999"/>
    <n v="1"/>
    <x v="147"/>
    <x v="0"/>
  </r>
  <r>
    <d v="2017-11-20T00:00:00"/>
    <x v="7"/>
    <x v="3"/>
    <n v="32"/>
    <n v="5502.55"/>
    <n v="171.95"/>
    <n v="32"/>
    <n v="32"/>
    <n v="14.08"/>
    <n v="5.2600000000000001E-2"/>
    <n v="4.29"/>
    <x v="33"/>
    <x v="0"/>
  </r>
  <r>
    <d v="2017-11-20T00:00:00"/>
    <x v="15"/>
    <x v="3"/>
    <n v="1"/>
    <n v="199.49"/>
    <n v="199.49"/>
    <n v="1"/>
    <n v="1"/>
    <n v="10"/>
    <n v="0"/>
    <n v="3"/>
    <x v="332"/>
    <x v="0"/>
  </r>
  <r>
    <d v="2017-11-20T00:00:00"/>
    <x v="2"/>
    <x v="16"/>
    <n v="1"/>
    <n v="45.37"/>
    <n v="45.37"/>
    <n v="1"/>
    <n v="1"/>
    <n v="14"/>
    <n v="0"/>
    <n v="5"/>
    <x v="57"/>
    <x v="0"/>
  </r>
  <r>
    <d v="2017-11-20T00:00:00"/>
    <x v="2"/>
    <x v="23"/>
    <n v="8"/>
    <n v="1497.48"/>
    <n v="187.19"/>
    <n v="8"/>
    <n v="8"/>
    <n v="21.38"/>
    <n v="0.25"/>
    <n v="3.75"/>
    <x v="92"/>
    <x v="0"/>
  </r>
  <r>
    <d v="2017-11-20T00:00:00"/>
    <x v="2"/>
    <x v="25"/>
    <n v="2"/>
    <n v="255.34"/>
    <n v="127.67"/>
    <n v="2"/>
    <n v="2"/>
    <n v="39"/>
    <n v="0"/>
    <n v="4.5"/>
    <x v="123"/>
    <x v="0"/>
  </r>
  <r>
    <d v="2017-11-20T00:00:00"/>
    <x v="2"/>
    <x v="26"/>
    <n v="1"/>
    <n v="71.14"/>
    <n v="71.14"/>
    <n v="1"/>
    <n v="1"/>
    <n v="25"/>
    <n v="0"/>
    <n v="4"/>
    <x v="176"/>
    <x v="0"/>
  </r>
  <r>
    <d v="2017-11-20T00:00:00"/>
    <x v="2"/>
    <x v="4"/>
    <n v="80"/>
    <n v="9246.4500000000007"/>
    <n v="115.58"/>
    <n v="79"/>
    <n v="79"/>
    <n v="22.43"/>
    <n v="0.1915"/>
    <n v="3.66"/>
    <x v="5"/>
    <x v="0"/>
  </r>
  <r>
    <d v="2017-11-20T00:00:00"/>
    <x v="2"/>
    <x v="11"/>
    <n v="32"/>
    <n v="4262.01"/>
    <n v="133.19"/>
    <n v="30"/>
    <n v="32"/>
    <n v="23.91"/>
    <n v="0.28129999999999999"/>
    <n v="3.41"/>
    <x v="34"/>
    <x v="0"/>
  </r>
  <r>
    <d v="2017-11-20T00:00:00"/>
    <x v="2"/>
    <x v="9"/>
    <n v="41"/>
    <n v="6011.98"/>
    <n v="146.63"/>
    <n v="41"/>
    <n v="41"/>
    <n v="17.93"/>
    <n v="0.2727"/>
    <n v="3.48"/>
    <x v="35"/>
    <x v="0"/>
  </r>
  <r>
    <d v="2017-11-20T00:00:00"/>
    <x v="2"/>
    <x v="5"/>
    <n v="55"/>
    <n v="8543.19"/>
    <n v="155.33000000000001"/>
    <n v="54"/>
    <n v="55"/>
    <n v="20.440000000000001"/>
    <n v="0.3387"/>
    <n v="3"/>
    <x v="6"/>
    <x v="0"/>
  </r>
  <r>
    <d v="2017-11-20T00:00:00"/>
    <x v="2"/>
    <x v="8"/>
    <n v="57"/>
    <n v="6223.92"/>
    <n v="109.19"/>
    <n v="55"/>
    <n v="56"/>
    <n v="22.57"/>
    <n v="0.22220000000000001"/>
    <n v="3.37"/>
    <x v="58"/>
    <x v="0"/>
  </r>
  <r>
    <d v="2017-11-20T00:00:00"/>
    <x v="2"/>
    <x v="17"/>
    <n v="16"/>
    <n v="4397.37"/>
    <n v="274.83999999999997"/>
    <n v="15"/>
    <n v="16"/>
    <n v="33.200000000000003"/>
    <n v="0.73329999999999995"/>
    <n v="3"/>
    <x v="59"/>
    <x v="0"/>
  </r>
  <r>
    <d v="2017-11-20T00:00:00"/>
    <x v="2"/>
    <x v="0"/>
    <n v="262"/>
    <n v="34762.910000000003"/>
    <n v="132.68"/>
    <n v="261"/>
    <n v="258"/>
    <n v="15.92"/>
    <n v="0.1013"/>
    <n v="3.95"/>
    <x v="7"/>
    <x v="0"/>
  </r>
  <r>
    <d v="2017-11-20T00:00:00"/>
    <x v="2"/>
    <x v="18"/>
    <n v="11"/>
    <n v="1432.47"/>
    <n v="130.22"/>
    <n v="10"/>
    <n v="11"/>
    <n v="18.18"/>
    <n v="0.18179999999999999"/>
    <n v="3.33"/>
    <x v="60"/>
    <x v="0"/>
  </r>
  <r>
    <d v="2017-11-20T00:00:00"/>
    <x v="2"/>
    <x v="19"/>
    <n v="22"/>
    <n v="3233.61"/>
    <n v="146.97999999999999"/>
    <n v="22"/>
    <n v="22"/>
    <n v="21.65"/>
    <n v="0.26090000000000002"/>
    <n v="4.04"/>
    <x v="61"/>
    <x v="0"/>
  </r>
  <r>
    <d v="2017-11-20T00:00:00"/>
    <x v="2"/>
    <x v="10"/>
    <n v="20"/>
    <n v="3382.04"/>
    <n v="169.1"/>
    <n v="20"/>
    <n v="19"/>
    <n v="26.04"/>
    <n v="0.21740000000000001"/>
    <n v="3.41"/>
    <x v="36"/>
    <x v="0"/>
  </r>
  <r>
    <d v="2017-11-20T00:00:00"/>
    <x v="2"/>
    <x v="14"/>
    <n v="5"/>
    <n v="817.65"/>
    <n v="163.53"/>
    <n v="4"/>
    <n v="5"/>
    <n v="23.4"/>
    <n v="0"/>
    <n v="2.33"/>
    <x v="124"/>
    <x v="0"/>
  </r>
  <r>
    <d v="2017-11-20T00:00:00"/>
    <x v="2"/>
    <x v="15"/>
    <n v="40"/>
    <n v="8926.0400000000009"/>
    <n v="223.15"/>
    <n v="39"/>
    <n v="39"/>
    <n v="23.84"/>
    <n v="0.2"/>
    <n v="3.26"/>
    <x v="62"/>
    <x v="0"/>
  </r>
  <r>
    <d v="2017-11-20T00:00:00"/>
    <x v="2"/>
    <x v="20"/>
    <n v="10"/>
    <n v="1565.28"/>
    <n v="156.53"/>
    <n v="10"/>
    <n v="10"/>
    <n v="23.5"/>
    <n v="0.4"/>
    <n v="3.5"/>
    <x v="63"/>
    <x v="0"/>
  </r>
  <r>
    <d v="2017-11-20T00:00:00"/>
    <x v="2"/>
    <x v="1"/>
    <n v="92"/>
    <n v="12170.16"/>
    <n v="132.28"/>
    <n v="90"/>
    <n v="91"/>
    <n v="17.48"/>
    <n v="0.14410000000000001"/>
    <n v="3.89"/>
    <x v="8"/>
    <x v="0"/>
  </r>
  <r>
    <d v="2017-11-20T00:00:00"/>
    <x v="2"/>
    <x v="6"/>
    <n v="292"/>
    <n v="42978.31"/>
    <n v="147.19"/>
    <n v="284"/>
    <n v="291"/>
    <n v="23.48"/>
    <n v="0.45529999999999998"/>
    <n v="3.09"/>
    <x v="9"/>
    <x v="0"/>
  </r>
  <r>
    <d v="2017-11-20T00:00:00"/>
    <x v="2"/>
    <x v="7"/>
    <n v="7"/>
    <n v="1143.55"/>
    <n v="163.36000000000001"/>
    <n v="7"/>
    <n v="7"/>
    <n v="28.5"/>
    <n v="0.375"/>
    <n v="3.5"/>
    <x v="10"/>
    <x v="0"/>
  </r>
  <r>
    <d v="2017-11-20T00:00:00"/>
    <x v="2"/>
    <x v="22"/>
    <n v="2"/>
    <n v="731.87"/>
    <n v="365.94"/>
    <n v="2"/>
    <n v="2"/>
    <n v="15.67"/>
    <n v="0"/>
    <n v="4"/>
    <x v="93"/>
    <x v="0"/>
  </r>
  <r>
    <d v="2017-11-20T00:00:00"/>
    <x v="2"/>
    <x v="24"/>
    <n v="2"/>
    <n v="151.46"/>
    <n v="75.73"/>
    <n v="2"/>
    <n v="2"/>
    <n v="34"/>
    <n v="0.5"/>
    <n v="3"/>
    <x v="125"/>
    <x v="0"/>
  </r>
  <r>
    <d v="2017-11-20T00:00:00"/>
    <x v="2"/>
    <x v="12"/>
    <n v="123"/>
    <n v="16286.25"/>
    <n v="132.41"/>
    <n v="123"/>
    <n v="122"/>
    <n v="21.41"/>
    <n v="0.18060000000000001"/>
    <n v="3.64"/>
    <x v="37"/>
    <x v="0"/>
  </r>
  <r>
    <d v="2017-11-20T00:00:00"/>
    <x v="2"/>
    <x v="2"/>
    <n v="91"/>
    <n v="11017.41"/>
    <n v="121.07"/>
    <n v="88"/>
    <n v="91"/>
    <n v="21.07"/>
    <n v="0.24510000000000001"/>
    <n v="3.23"/>
    <x v="38"/>
    <x v="0"/>
  </r>
  <r>
    <d v="2017-11-20T00:00:00"/>
    <x v="2"/>
    <x v="13"/>
    <n v="5"/>
    <n v="1791.55"/>
    <n v="358.31"/>
    <n v="5"/>
    <n v="5"/>
    <n v="26.4"/>
    <n v="0.2"/>
    <n v="3.8"/>
    <x v="39"/>
    <x v="0"/>
  </r>
  <r>
    <d v="2017-11-20T00:00:00"/>
    <x v="2"/>
    <x v="3"/>
    <n v="847"/>
    <n v="106463.65"/>
    <n v="125.69"/>
    <n v="827"/>
    <n v="841"/>
    <n v="10.1"/>
    <n v="9.3299999999999994E-2"/>
    <n v="3.88"/>
    <x v="11"/>
    <x v="1"/>
  </r>
  <r>
    <d v="2017-11-20T00:00:00"/>
    <x v="2"/>
    <x v="21"/>
    <n v="3"/>
    <n v="688.87"/>
    <n v="229.62"/>
    <n v="3"/>
    <n v="3"/>
    <n v="25.4"/>
    <n v="0.4"/>
    <n v="3.4"/>
    <x v="160"/>
    <x v="0"/>
  </r>
  <r>
    <d v="2017-11-27T00:00:00"/>
    <x v="3"/>
    <x v="23"/>
    <n v="1"/>
    <n v="85.04"/>
    <n v="85.04"/>
    <n v="1"/>
    <n v="1"/>
    <n v="13"/>
    <n v="0"/>
    <n v="4"/>
    <x v="95"/>
    <x v="0"/>
  </r>
  <r>
    <d v="2017-11-27T00:00:00"/>
    <x v="3"/>
    <x v="4"/>
    <n v="2"/>
    <n v="379.75"/>
    <n v="189.88"/>
    <n v="2"/>
    <n v="2"/>
    <n v="8"/>
    <n v="0"/>
    <n v="5"/>
    <x v="96"/>
    <x v="1"/>
  </r>
  <r>
    <d v="2017-11-27T00:00:00"/>
    <x v="3"/>
    <x v="9"/>
    <n v="2"/>
    <n v="648.94000000000005"/>
    <n v="324.47000000000003"/>
    <n v="2"/>
    <n v="2"/>
    <n v="14.33"/>
    <n v="0"/>
    <n v="4.67"/>
    <x v="97"/>
    <x v="0"/>
  </r>
  <r>
    <d v="2017-11-27T00:00:00"/>
    <x v="3"/>
    <x v="0"/>
    <n v="2"/>
    <n v="517.66"/>
    <n v="258.83"/>
    <n v="2"/>
    <n v="2"/>
    <n v="17"/>
    <n v="0"/>
    <n v="4"/>
    <x v="127"/>
    <x v="0"/>
  </r>
  <r>
    <d v="2017-11-27T00:00:00"/>
    <x v="3"/>
    <x v="10"/>
    <n v="1"/>
    <n v="675.09"/>
    <n v="675.09"/>
    <n v="1"/>
    <n v="1"/>
    <n v="25"/>
    <n v="0"/>
    <n v="4"/>
    <x v="128"/>
    <x v="0"/>
  </r>
  <r>
    <d v="2017-11-27T00:00:00"/>
    <x v="3"/>
    <x v="14"/>
    <n v="1"/>
    <n v="771.69"/>
    <n v="771.69"/>
    <n v="1"/>
    <n v="1"/>
    <n v="15"/>
    <n v="0"/>
    <n v="4"/>
    <x v="255"/>
    <x v="0"/>
  </r>
  <r>
    <d v="2017-11-27T00:00:00"/>
    <x v="3"/>
    <x v="15"/>
    <n v="1"/>
    <n v="26.78"/>
    <n v="26.78"/>
    <n v="1"/>
    <n v="1"/>
    <n v="19"/>
    <n v="0"/>
    <n v="4"/>
    <x v="148"/>
    <x v="0"/>
  </r>
  <r>
    <d v="2017-11-27T00:00:00"/>
    <x v="3"/>
    <x v="6"/>
    <n v="5"/>
    <n v="1240.21"/>
    <n v="248.04"/>
    <n v="5"/>
    <n v="5"/>
    <n v="15"/>
    <n v="0"/>
    <n v="3.5"/>
    <x v="64"/>
    <x v="0"/>
  </r>
  <r>
    <d v="2017-11-27T00:00:00"/>
    <x v="3"/>
    <x v="12"/>
    <n v="1"/>
    <n v="279.58"/>
    <n v="279.58"/>
    <n v="1"/>
    <n v="1"/>
    <n v="34"/>
    <n v="0"/>
    <n v="5"/>
    <x v="293"/>
    <x v="0"/>
  </r>
  <r>
    <d v="2017-11-27T00:00:00"/>
    <x v="3"/>
    <x v="2"/>
    <n v="1"/>
    <n v="283.67"/>
    <n v="283.67"/>
    <n v="1"/>
    <n v="1"/>
    <n v="24"/>
    <n v="0"/>
    <n v="4"/>
    <x v="13"/>
    <x v="0"/>
  </r>
  <r>
    <d v="2017-11-27T00:00:00"/>
    <x v="3"/>
    <x v="13"/>
    <n v="1"/>
    <n v="135.5"/>
    <n v="135.5"/>
    <n v="1"/>
    <n v="1"/>
    <n v="18"/>
    <n v="0"/>
    <n v="4"/>
    <x v="294"/>
    <x v="0"/>
  </r>
  <r>
    <d v="2017-11-27T00:00:00"/>
    <x v="3"/>
    <x v="3"/>
    <n v="7"/>
    <n v="1757.95"/>
    <n v="251.14"/>
    <n v="7"/>
    <n v="7"/>
    <n v="18.29"/>
    <n v="0.1429"/>
    <n v="4.57"/>
    <x v="14"/>
    <x v="0"/>
  </r>
  <r>
    <d v="2017-11-27T00:00:00"/>
    <x v="4"/>
    <x v="4"/>
    <n v="1"/>
    <n v="109.26"/>
    <n v="109.26"/>
    <n v="1"/>
    <n v="1"/>
    <n v="22"/>
    <n v="0"/>
    <n v="5"/>
    <x v="186"/>
    <x v="0"/>
  </r>
  <r>
    <d v="2017-11-27T00:00:00"/>
    <x v="4"/>
    <x v="8"/>
    <n v="2"/>
    <n v="428.57"/>
    <n v="214.29"/>
    <n v="2"/>
    <n v="2"/>
    <n v="7"/>
    <n v="0"/>
    <n v="4.5"/>
    <x v="275"/>
    <x v="0"/>
  </r>
  <r>
    <d v="2017-11-27T00:00:00"/>
    <x v="4"/>
    <x v="17"/>
    <n v="1"/>
    <n v="100.77"/>
    <n v="100.77"/>
    <n v="1"/>
    <n v="1"/>
    <n v="22"/>
    <n v="0"/>
    <n v="1"/>
    <x v="223"/>
    <x v="0"/>
  </r>
  <r>
    <d v="2017-11-27T00:00:00"/>
    <x v="4"/>
    <x v="0"/>
    <n v="1"/>
    <n v="28.99"/>
    <n v="28.99"/>
    <n v="1"/>
    <n v="1"/>
    <n v="11"/>
    <n v="0"/>
    <n v="4"/>
    <x v="15"/>
    <x v="0"/>
  </r>
  <r>
    <d v="2017-11-27T00:00:00"/>
    <x v="4"/>
    <x v="19"/>
    <n v="1"/>
    <n v="108.77"/>
    <n v="108.77"/>
    <n v="1"/>
    <n v="1"/>
    <n v="15"/>
    <n v="0"/>
    <n v="4"/>
    <x v="220"/>
    <x v="0"/>
  </r>
  <r>
    <d v="2017-11-27T00:00:00"/>
    <x v="4"/>
    <x v="10"/>
    <n v="1"/>
    <n v="304.5"/>
    <n v="304.5"/>
    <n v="1"/>
    <n v="1"/>
    <n v="33"/>
    <n v="0"/>
    <n v="1"/>
    <x v="207"/>
    <x v="0"/>
  </r>
  <r>
    <d v="2017-11-27T00:00:00"/>
    <x v="4"/>
    <x v="6"/>
    <n v="2"/>
    <n v="357.11"/>
    <n v="178.56"/>
    <n v="2"/>
    <n v="2"/>
    <n v="33.33"/>
    <n v="0.66669999999999996"/>
    <n v="2.33"/>
    <x v="17"/>
    <x v="0"/>
  </r>
  <r>
    <d v="2017-11-27T00:00:00"/>
    <x v="4"/>
    <x v="7"/>
    <n v="1"/>
    <n v="288.29000000000002"/>
    <n v="288.29000000000002"/>
    <n v="1"/>
    <n v="1"/>
    <n v="50"/>
    <n v="1"/>
    <n v="1"/>
    <x v="221"/>
    <x v="0"/>
  </r>
  <r>
    <d v="2017-11-27T00:00:00"/>
    <x v="4"/>
    <x v="12"/>
    <n v="1"/>
    <n v="154.4"/>
    <n v="154.4"/>
    <n v="1"/>
    <n v="1"/>
    <n v="36"/>
    <n v="1"/>
    <n v="1"/>
    <x v="197"/>
    <x v="0"/>
  </r>
  <r>
    <d v="2017-11-27T00:00:00"/>
    <x v="4"/>
    <x v="3"/>
    <n v="7"/>
    <n v="1256.25"/>
    <n v="179.46"/>
    <n v="7"/>
    <n v="7"/>
    <n v="13.71"/>
    <n v="0"/>
    <n v="4.29"/>
    <x v="18"/>
    <x v="0"/>
  </r>
  <r>
    <d v="2017-11-27T00:00:00"/>
    <x v="8"/>
    <x v="0"/>
    <n v="1"/>
    <n v="251.4"/>
    <n v="251.4"/>
    <n v="1"/>
    <n v="1"/>
    <n v="6"/>
    <n v="0"/>
    <n v="5"/>
    <x v="187"/>
    <x v="0"/>
  </r>
  <r>
    <d v="2017-11-27T00:00:00"/>
    <x v="8"/>
    <x v="6"/>
    <n v="2"/>
    <n v="172.77"/>
    <n v="86.39"/>
    <n v="2"/>
    <n v="2"/>
    <n v="29"/>
    <n v="1"/>
    <n v="4.5"/>
    <x v="134"/>
    <x v="0"/>
  </r>
  <r>
    <d v="2017-11-27T00:00:00"/>
    <x v="8"/>
    <x v="12"/>
    <n v="1"/>
    <n v="91.74"/>
    <n v="91.74"/>
    <n v="1"/>
    <n v="1"/>
    <n v="21"/>
    <n v="0"/>
    <n v="4"/>
    <x v="169"/>
    <x v="0"/>
  </r>
  <r>
    <d v="2017-11-27T00:00:00"/>
    <x v="8"/>
    <x v="3"/>
    <n v="3"/>
    <n v="201.18"/>
    <n v="67.06"/>
    <n v="3"/>
    <n v="3"/>
    <n v="19.670000000000002"/>
    <n v="0.33329999999999999"/>
    <n v="3.67"/>
    <x v="67"/>
    <x v="0"/>
  </r>
  <r>
    <d v="2017-11-27T00:00:00"/>
    <x v="13"/>
    <x v="11"/>
    <n v="1"/>
    <n v="62.57"/>
    <n v="62.57"/>
    <n v="1"/>
    <n v="1"/>
    <n v="10"/>
    <n v="0"/>
    <n v="4"/>
    <x v="232"/>
    <x v="0"/>
  </r>
  <r>
    <d v="2017-11-27T00:00:00"/>
    <x v="13"/>
    <x v="0"/>
    <n v="2"/>
    <n v="223.91"/>
    <n v="111.96"/>
    <n v="2"/>
    <n v="2"/>
    <n v="10.5"/>
    <n v="0"/>
    <n v="5"/>
    <x v="198"/>
    <x v="0"/>
  </r>
  <r>
    <d v="2017-11-27T00:00:00"/>
    <x v="13"/>
    <x v="1"/>
    <n v="1"/>
    <n v="80.209999999999994"/>
    <n v="80.209999999999994"/>
    <n v="1"/>
    <n v="1"/>
    <n v="37"/>
    <n v="1"/>
    <n v="1"/>
    <x v="101"/>
    <x v="0"/>
  </r>
  <r>
    <d v="2017-11-27T00:00:00"/>
    <x v="13"/>
    <x v="6"/>
    <n v="5"/>
    <n v="404.57"/>
    <n v="80.91"/>
    <n v="5"/>
    <n v="5"/>
    <n v="10"/>
    <n v="0"/>
    <n v="4.8"/>
    <x v="199"/>
    <x v="0"/>
  </r>
  <r>
    <d v="2017-11-27T00:00:00"/>
    <x v="13"/>
    <x v="2"/>
    <n v="2"/>
    <n v="169.49"/>
    <n v="84.75"/>
    <n v="2"/>
    <n v="2"/>
    <n v="18"/>
    <n v="0.5"/>
    <n v="5"/>
    <x v="303"/>
    <x v="0"/>
  </r>
  <r>
    <d v="2017-11-27T00:00:00"/>
    <x v="13"/>
    <x v="3"/>
    <n v="4"/>
    <n v="932.43"/>
    <n v="233.11"/>
    <n v="4"/>
    <n v="4"/>
    <n v="8"/>
    <n v="0"/>
    <n v="4.75"/>
    <x v="180"/>
    <x v="0"/>
  </r>
  <r>
    <d v="2017-11-27T00:00:00"/>
    <x v="5"/>
    <x v="25"/>
    <n v="1"/>
    <n v="72.2"/>
    <n v="72.2"/>
    <n v="1"/>
    <n v="1"/>
    <n v="34"/>
    <n v="0"/>
    <n v="5"/>
    <x v="200"/>
    <x v="0"/>
  </r>
  <r>
    <d v="2017-11-27T00:00:00"/>
    <x v="5"/>
    <x v="4"/>
    <n v="3"/>
    <n v="375.8"/>
    <n v="125.27"/>
    <n v="3"/>
    <n v="3"/>
    <n v="17.75"/>
    <n v="0"/>
    <n v="2.75"/>
    <x v="41"/>
    <x v="0"/>
  </r>
  <r>
    <d v="2017-11-27T00:00:00"/>
    <x v="5"/>
    <x v="11"/>
    <n v="1"/>
    <n v="453.35"/>
    <n v="453.35"/>
    <n v="1"/>
    <n v="1"/>
    <n v="21"/>
    <n v="0"/>
    <n v="5"/>
    <x v="138"/>
    <x v="0"/>
  </r>
  <r>
    <d v="2017-11-27T00:00:00"/>
    <x v="5"/>
    <x v="9"/>
    <n v="6"/>
    <n v="829.9"/>
    <n v="138.32"/>
    <n v="6"/>
    <n v="5"/>
    <n v="15.3"/>
    <n v="0.1"/>
    <n v="4"/>
    <x v="19"/>
    <x v="0"/>
  </r>
  <r>
    <d v="2017-11-27T00:00:00"/>
    <x v="5"/>
    <x v="5"/>
    <n v="4"/>
    <n v="369.12"/>
    <n v="92.28"/>
    <n v="4"/>
    <n v="4"/>
    <n v="21.4"/>
    <n v="0"/>
    <n v="5"/>
    <x v="42"/>
    <x v="0"/>
  </r>
  <r>
    <d v="2017-11-27T00:00:00"/>
    <x v="5"/>
    <x v="8"/>
    <n v="1"/>
    <n v="486.66"/>
    <n v="486.66"/>
    <n v="1"/>
    <n v="1"/>
    <n v="11"/>
    <n v="0"/>
    <n v="5"/>
    <x v="20"/>
    <x v="0"/>
  </r>
  <r>
    <d v="2017-11-27T00:00:00"/>
    <x v="5"/>
    <x v="17"/>
    <n v="1"/>
    <n v="190.54"/>
    <n v="190.54"/>
    <n v="1"/>
    <n v="1"/>
    <n v="49"/>
    <n v="1"/>
    <n v="1"/>
    <x v="139"/>
    <x v="0"/>
  </r>
  <r>
    <d v="2017-11-27T00:00:00"/>
    <x v="5"/>
    <x v="0"/>
    <n v="38"/>
    <n v="4798.03"/>
    <n v="126.26"/>
    <n v="37"/>
    <n v="38"/>
    <n v="10.63"/>
    <n v="2.5000000000000001E-2"/>
    <n v="4.24"/>
    <x v="21"/>
    <x v="1"/>
  </r>
  <r>
    <d v="2017-11-27T00:00:00"/>
    <x v="5"/>
    <x v="18"/>
    <n v="2"/>
    <n v="182.33"/>
    <n v="91.17"/>
    <n v="1"/>
    <n v="2"/>
    <n v="12"/>
    <n v="0"/>
    <n v="4.5"/>
    <x v="140"/>
    <x v="0"/>
  </r>
  <r>
    <d v="2017-11-27T00:00:00"/>
    <x v="5"/>
    <x v="10"/>
    <n v="1"/>
    <n v="619.65"/>
    <n v="619.65"/>
    <n v="1"/>
    <n v="1"/>
    <n v="35"/>
    <n v="0"/>
    <n v="5"/>
    <x v="69"/>
    <x v="0"/>
  </r>
  <r>
    <d v="2017-11-27T00:00:00"/>
    <x v="5"/>
    <x v="14"/>
    <n v="1"/>
    <n v="93.21"/>
    <n v="93.21"/>
    <n v="1"/>
    <n v="1"/>
    <n v="50"/>
    <n v="1"/>
    <n v="1"/>
    <x v="43"/>
    <x v="0"/>
  </r>
  <r>
    <d v="2017-11-27T00:00:00"/>
    <x v="5"/>
    <x v="15"/>
    <n v="3"/>
    <n v="347.94"/>
    <n v="115.98"/>
    <n v="3"/>
    <n v="3"/>
    <n v="11.75"/>
    <n v="0"/>
    <n v="3"/>
    <x v="102"/>
    <x v="0"/>
  </r>
  <r>
    <d v="2017-11-27T00:00:00"/>
    <x v="5"/>
    <x v="20"/>
    <n v="1"/>
    <n v="112.64"/>
    <n v="112.64"/>
    <n v="1"/>
    <n v="1"/>
    <n v="22"/>
    <n v="0"/>
    <n v="5"/>
    <x v="150"/>
    <x v="0"/>
  </r>
  <r>
    <d v="2017-11-27T00:00:00"/>
    <x v="5"/>
    <x v="1"/>
    <n v="6"/>
    <n v="602.41999999999996"/>
    <n v="100.4"/>
    <n v="6"/>
    <n v="6"/>
    <n v="17.170000000000002"/>
    <n v="0"/>
    <n v="4.5"/>
    <x v="22"/>
    <x v="0"/>
  </r>
  <r>
    <d v="2017-11-27T00:00:00"/>
    <x v="5"/>
    <x v="6"/>
    <n v="24"/>
    <n v="4263.93"/>
    <n v="177.66"/>
    <n v="24"/>
    <n v="24"/>
    <n v="18.52"/>
    <n v="0.22220000000000001"/>
    <n v="3.15"/>
    <x v="23"/>
    <x v="0"/>
  </r>
  <r>
    <d v="2017-11-27T00:00:00"/>
    <x v="5"/>
    <x v="12"/>
    <n v="10"/>
    <n v="1370.59"/>
    <n v="137.06"/>
    <n v="10"/>
    <n v="10"/>
    <n v="26.83"/>
    <n v="0.16669999999999999"/>
    <n v="3.33"/>
    <x v="44"/>
    <x v="0"/>
  </r>
  <r>
    <d v="2017-11-27T00:00:00"/>
    <x v="5"/>
    <x v="2"/>
    <n v="1"/>
    <n v="113.13"/>
    <n v="113.13"/>
    <n v="1"/>
    <n v="1"/>
    <n v="13"/>
    <n v="0"/>
    <n v="3"/>
    <x v="45"/>
    <x v="0"/>
  </r>
  <r>
    <d v="2017-11-27T00:00:00"/>
    <x v="5"/>
    <x v="3"/>
    <n v="59"/>
    <n v="7169.6"/>
    <n v="121.52"/>
    <n v="59"/>
    <n v="59"/>
    <n v="13.27"/>
    <n v="1.61E-2"/>
    <n v="4.13"/>
    <x v="24"/>
    <x v="0"/>
  </r>
  <r>
    <d v="2017-11-27T00:00:00"/>
    <x v="18"/>
    <x v="15"/>
    <n v="1"/>
    <n v="100.26"/>
    <n v="100.26"/>
    <n v="1"/>
    <n v="1"/>
    <n v="15"/>
    <n v="0"/>
    <n v="5"/>
    <x v="318"/>
    <x v="0"/>
  </r>
  <r>
    <d v="2017-11-27T00:00:00"/>
    <x v="18"/>
    <x v="2"/>
    <n v="1"/>
    <n v="268.62"/>
    <n v="268.62"/>
    <n v="1"/>
    <n v="1"/>
    <n v="15"/>
    <n v="0"/>
    <n v="3"/>
    <x v="333"/>
    <x v="0"/>
  </r>
  <r>
    <d v="2017-11-27T00:00:00"/>
    <x v="11"/>
    <x v="8"/>
    <n v="1"/>
    <n v="154.35"/>
    <n v="154.35"/>
    <n v="1"/>
    <n v="1"/>
    <n v="19"/>
    <n v="0"/>
    <n v="5"/>
    <x v="190"/>
    <x v="0"/>
  </r>
  <r>
    <d v="2017-11-27T00:00:00"/>
    <x v="11"/>
    <x v="6"/>
    <n v="1"/>
    <n v="73.510000000000005"/>
    <n v="73.510000000000005"/>
    <n v="1"/>
    <n v="1"/>
    <n v="7"/>
    <n v="0"/>
    <n v="3"/>
    <x v="191"/>
    <x v="0"/>
  </r>
  <r>
    <d v="2017-11-27T00:00:00"/>
    <x v="11"/>
    <x v="12"/>
    <n v="1"/>
    <n v="564.89"/>
    <n v="564.89"/>
    <n v="1"/>
    <n v="1"/>
    <n v="43"/>
    <n v="1"/>
    <n v="1"/>
    <x v="71"/>
    <x v="0"/>
  </r>
  <r>
    <d v="2017-11-27T00:00:00"/>
    <x v="0"/>
    <x v="23"/>
    <n v="1"/>
    <n v="152.25"/>
    <n v="152.25"/>
    <n v="1"/>
    <n v="1"/>
    <n v="33"/>
    <n v="0"/>
    <n v="5"/>
    <x v="107"/>
    <x v="0"/>
  </r>
  <r>
    <d v="2017-11-27T00:00:00"/>
    <x v="0"/>
    <x v="4"/>
    <n v="5"/>
    <n v="622.14"/>
    <n v="124.43"/>
    <n v="5"/>
    <n v="4"/>
    <n v="43.2"/>
    <n v="0.4"/>
    <n v="3.75"/>
    <x v="25"/>
    <x v="0"/>
  </r>
  <r>
    <d v="2017-11-27T00:00:00"/>
    <x v="0"/>
    <x v="11"/>
    <n v="1"/>
    <n v="152.25"/>
    <n v="152.25"/>
    <n v="1"/>
    <n v="1"/>
    <n v="16"/>
    <n v="0"/>
    <n v="4"/>
    <x v="72"/>
    <x v="0"/>
  </r>
  <r>
    <d v="2017-11-27T00:00:00"/>
    <x v="0"/>
    <x v="9"/>
    <n v="1"/>
    <n v="80.56"/>
    <n v="80.56"/>
    <n v="1"/>
    <n v="1"/>
    <n v="15"/>
    <n v="0"/>
    <n v="5"/>
    <x v="26"/>
    <x v="0"/>
  </r>
  <r>
    <d v="2017-11-27T00:00:00"/>
    <x v="0"/>
    <x v="5"/>
    <n v="4"/>
    <n v="1766.4"/>
    <n v="441.6"/>
    <n v="4"/>
    <n v="4"/>
    <n v="18"/>
    <n v="0.25"/>
    <n v="3"/>
    <x v="46"/>
    <x v="0"/>
  </r>
  <r>
    <d v="2017-11-27T00:00:00"/>
    <x v="0"/>
    <x v="8"/>
    <n v="3"/>
    <n v="505.46"/>
    <n v="168.49"/>
    <n v="2"/>
    <n v="3"/>
    <n v="17"/>
    <n v="0"/>
    <n v="3.33"/>
    <x v="47"/>
    <x v="0"/>
  </r>
  <r>
    <d v="2017-11-27T00:00:00"/>
    <x v="0"/>
    <x v="0"/>
    <n v="18"/>
    <n v="2593.08"/>
    <n v="144.06"/>
    <n v="17"/>
    <n v="18"/>
    <n v="15.95"/>
    <n v="0"/>
    <n v="4.38"/>
    <x v="0"/>
    <x v="0"/>
  </r>
  <r>
    <d v="2017-11-27T00:00:00"/>
    <x v="0"/>
    <x v="18"/>
    <n v="1"/>
    <n v="492.08"/>
    <n v="492.08"/>
    <n v="1"/>
    <n v="1"/>
    <n v="13"/>
    <n v="0"/>
    <n v="5"/>
    <x v="141"/>
    <x v="0"/>
  </r>
  <r>
    <d v="2017-11-27T00:00:00"/>
    <x v="0"/>
    <x v="19"/>
    <n v="1"/>
    <n v="113.39"/>
    <n v="113.39"/>
    <n v="1"/>
    <n v="1"/>
    <n v="62"/>
    <n v="1"/>
    <n v="1"/>
    <x v="73"/>
    <x v="0"/>
  </r>
  <r>
    <d v="2017-11-27T00:00:00"/>
    <x v="0"/>
    <x v="10"/>
    <n v="1"/>
    <n v="61.28"/>
    <n v="61.28"/>
    <n v="1"/>
    <n v="1"/>
    <n v="16"/>
    <n v="0"/>
    <n v="1"/>
    <x v="27"/>
    <x v="0"/>
  </r>
  <r>
    <d v="2017-11-27T00:00:00"/>
    <x v="0"/>
    <x v="14"/>
    <n v="2"/>
    <n v="404.78"/>
    <n v="202.39"/>
    <n v="2"/>
    <n v="2"/>
    <n v="35.5"/>
    <n v="0.5"/>
    <n v="3"/>
    <x v="110"/>
    <x v="0"/>
  </r>
  <r>
    <d v="2017-11-27T00:00:00"/>
    <x v="0"/>
    <x v="15"/>
    <n v="4"/>
    <n v="745.94"/>
    <n v="186.49"/>
    <n v="4"/>
    <n v="4"/>
    <n v="25.75"/>
    <n v="0"/>
    <n v="3.75"/>
    <x v="48"/>
    <x v="0"/>
  </r>
  <r>
    <d v="2017-11-27T00:00:00"/>
    <x v="0"/>
    <x v="20"/>
    <n v="1"/>
    <n v="62.28"/>
    <n v="62.28"/>
    <n v="1"/>
    <n v="1"/>
    <n v="22"/>
    <n v="0"/>
    <n v="4"/>
    <x v="154"/>
    <x v="0"/>
  </r>
  <r>
    <d v="2017-11-27T00:00:00"/>
    <x v="0"/>
    <x v="1"/>
    <n v="12"/>
    <n v="2251.23"/>
    <n v="187.6"/>
    <n v="10"/>
    <n v="12"/>
    <n v="8"/>
    <n v="0"/>
    <n v="4.3099999999999996"/>
    <x v="1"/>
    <x v="1"/>
  </r>
  <r>
    <d v="2017-11-27T00:00:00"/>
    <x v="0"/>
    <x v="6"/>
    <n v="11"/>
    <n v="1995.52"/>
    <n v="181.41"/>
    <n v="11"/>
    <n v="11"/>
    <n v="27"/>
    <n v="0.2727"/>
    <n v="3.82"/>
    <x v="28"/>
    <x v="0"/>
  </r>
  <r>
    <d v="2017-11-27T00:00:00"/>
    <x v="0"/>
    <x v="7"/>
    <n v="1"/>
    <n v="74.38"/>
    <n v="74.38"/>
    <n v="1"/>
    <n v="1"/>
    <n v="50"/>
    <n v="1"/>
    <n v="1"/>
    <x v="193"/>
    <x v="0"/>
  </r>
  <r>
    <d v="2017-11-27T00:00:00"/>
    <x v="0"/>
    <x v="12"/>
    <n v="12"/>
    <n v="1486.57"/>
    <n v="123.88"/>
    <n v="12"/>
    <n v="12"/>
    <n v="15.42"/>
    <n v="8.3299999999999999E-2"/>
    <n v="4.25"/>
    <x v="49"/>
    <x v="0"/>
  </r>
  <r>
    <d v="2017-11-27T00:00:00"/>
    <x v="0"/>
    <x v="2"/>
    <n v="7"/>
    <n v="805.84"/>
    <n v="115.12"/>
    <n v="7"/>
    <n v="7"/>
    <n v="13.29"/>
    <n v="0.1429"/>
    <n v="3.71"/>
    <x v="2"/>
    <x v="0"/>
  </r>
  <r>
    <d v="2017-11-27T00:00:00"/>
    <x v="0"/>
    <x v="3"/>
    <n v="56"/>
    <n v="10946.82"/>
    <n v="195.48"/>
    <n v="56"/>
    <n v="56"/>
    <n v="13.27"/>
    <n v="4.7600000000000003E-2"/>
    <n v="4.1399999999999997"/>
    <x v="3"/>
    <x v="0"/>
  </r>
  <r>
    <d v="2017-11-27T00:00:00"/>
    <x v="0"/>
    <x v="21"/>
    <n v="2"/>
    <n v="201.77"/>
    <n v="100.89"/>
    <n v="2"/>
    <n v="2"/>
    <n v="16.670000000000002"/>
    <n v="0"/>
    <n v="4.33"/>
    <x v="75"/>
    <x v="0"/>
  </r>
  <r>
    <d v="2017-11-27T00:00:00"/>
    <x v="1"/>
    <x v="4"/>
    <n v="1"/>
    <n v="70.06"/>
    <n v="70.06"/>
    <n v="1"/>
    <n v="1"/>
    <n v="13"/>
    <n v="0"/>
    <n v="3"/>
    <x v="76"/>
    <x v="0"/>
  </r>
  <r>
    <d v="2017-11-27T00:00:00"/>
    <x v="1"/>
    <x v="11"/>
    <n v="1"/>
    <n v="85.27"/>
    <n v="85.27"/>
    <n v="1"/>
    <n v="1"/>
    <n v="11"/>
    <n v="0"/>
    <n v="4"/>
    <x v="182"/>
    <x v="0"/>
  </r>
  <r>
    <d v="2017-11-27T00:00:00"/>
    <x v="1"/>
    <x v="9"/>
    <n v="1"/>
    <n v="95.22"/>
    <n v="95.22"/>
    <n v="1"/>
    <n v="1"/>
    <n v="17"/>
    <n v="0"/>
    <n v="1"/>
    <x v="29"/>
    <x v="0"/>
  </r>
  <r>
    <d v="2017-11-27T00:00:00"/>
    <x v="1"/>
    <x v="8"/>
    <n v="2"/>
    <n v="404.52"/>
    <n v="202.26"/>
    <n v="2"/>
    <n v="2"/>
    <n v="12"/>
    <n v="0"/>
    <n v="5"/>
    <x v="50"/>
    <x v="0"/>
  </r>
  <r>
    <d v="2017-11-27T00:00:00"/>
    <x v="1"/>
    <x v="0"/>
    <n v="22"/>
    <n v="3967.1"/>
    <n v="180.32"/>
    <n v="22"/>
    <n v="21"/>
    <n v="16.329999999999998"/>
    <n v="0.14810000000000001"/>
    <n v="4.04"/>
    <x v="4"/>
    <x v="0"/>
  </r>
  <r>
    <d v="2017-11-27T00:00:00"/>
    <x v="1"/>
    <x v="19"/>
    <n v="3"/>
    <n v="630.58000000000004"/>
    <n v="210.19"/>
    <n v="3"/>
    <n v="3"/>
    <n v="38.33"/>
    <n v="0.66669999999999996"/>
    <n v="2.33"/>
    <x v="279"/>
    <x v="0"/>
  </r>
  <r>
    <d v="2017-11-27T00:00:00"/>
    <x v="1"/>
    <x v="10"/>
    <n v="1"/>
    <n v="354.45"/>
    <n v="354.45"/>
    <n v="1"/>
    <n v="1"/>
    <n v="56"/>
    <n v="1"/>
    <n v="2"/>
    <x v="78"/>
    <x v="0"/>
  </r>
  <r>
    <d v="2017-11-27T00:00:00"/>
    <x v="1"/>
    <x v="14"/>
    <n v="1"/>
    <n v="47.05"/>
    <n v="47.05"/>
    <n v="1"/>
    <n v="1"/>
    <n v="11"/>
    <n v="0"/>
    <n v="5"/>
    <x v="155"/>
    <x v="0"/>
  </r>
  <r>
    <d v="2017-11-27T00:00:00"/>
    <x v="1"/>
    <x v="15"/>
    <n v="3"/>
    <n v="572.69000000000005"/>
    <n v="190.9"/>
    <n v="3"/>
    <n v="3"/>
    <n v="24.33"/>
    <n v="0.33329999999999999"/>
    <n v="3.33"/>
    <x v="111"/>
    <x v="0"/>
  </r>
  <r>
    <d v="2017-11-27T00:00:00"/>
    <x v="1"/>
    <x v="1"/>
    <n v="2"/>
    <n v="75.34"/>
    <n v="37.67"/>
    <n v="2"/>
    <n v="2"/>
    <n v="12.5"/>
    <n v="0"/>
    <n v="3.5"/>
    <x v="79"/>
    <x v="0"/>
  </r>
  <r>
    <d v="2017-11-27T00:00:00"/>
    <x v="1"/>
    <x v="6"/>
    <n v="27"/>
    <n v="5119.66"/>
    <n v="189.62"/>
    <n v="27"/>
    <n v="27"/>
    <n v="4.97"/>
    <n v="0"/>
    <n v="4.79"/>
    <x v="51"/>
    <x v="1"/>
  </r>
  <r>
    <d v="2017-11-27T00:00:00"/>
    <x v="1"/>
    <x v="22"/>
    <n v="1"/>
    <n v="2452.12"/>
    <n v="2452.12"/>
    <n v="1"/>
    <n v="1"/>
    <n v="18"/>
    <n v="0"/>
    <n v="5"/>
    <x v="80"/>
    <x v="0"/>
  </r>
  <r>
    <d v="2017-11-27T00:00:00"/>
    <x v="1"/>
    <x v="12"/>
    <n v="4"/>
    <n v="351.29"/>
    <n v="87.82"/>
    <n v="4"/>
    <n v="4"/>
    <n v="15.5"/>
    <n v="0.25"/>
    <n v="4.5"/>
    <x v="52"/>
    <x v="0"/>
  </r>
  <r>
    <d v="2017-11-27T00:00:00"/>
    <x v="1"/>
    <x v="2"/>
    <n v="2"/>
    <n v="205.67"/>
    <n v="102.84"/>
    <n v="2"/>
    <n v="2"/>
    <n v="8.5"/>
    <n v="0"/>
    <n v="5"/>
    <x v="81"/>
    <x v="0"/>
  </r>
  <r>
    <d v="2017-11-27T00:00:00"/>
    <x v="1"/>
    <x v="3"/>
    <n v="42"/>
    <n v="11323.65"/>
    <n v="269.61"/>
    <n v="41"/>
    <n v="42"/>
    <n v="15.42"/>
    <n v="0.13950000000000001"/>
    <n v="3.98"/>
    <x v="53"/>
    <x v="0"/>
  </r>
  <r>
    <d v="2017-11-27T00:00:00"/>
    <x v="1"/>
    <x v="21"/>
    <n v="1"/>
    <n v="85.6"/>
    <n v="85.6"/>
    <n v="1"/>
    <n v="1"/>
    <n v="17"/>
    <n v="0"/>
    <n v="5"/>
    <x v="82"/>
    <x v="0"/>
  </r>
  <r>
    <d v="2017-11-27T00:00:00"/>
    <x v="16"/>
    <x v="7"/>
    <n v="2"/>
    <n v="84.54"/>
    <n v="42.27"/>
    <n v="2"/>
    <n v="2"/>
    <n v="5"/>
    <n v="0"/>
    <n v="5"/>
    <x v="288"/>
    <x v="1"/>
  </r>
  <r>
    <d v="2017-11-27T00:00:00"/>
    <x v="17"/>
    <x v="3"/>
    <n v="1"/>
    <n v="403.8"/>
    <n v="403.8"/>
    <n v="1"/>
    <n v="1"/>
    <n v="10"/>
    <n v="0"/>
    <n v="5"/>
    <x v="243"/>
    <x v="0"/>
  </r>
  <r>
    <d v="2017-11-27T00:00:00"/>
    <x v="6"/>
    <x v="9"/>
    <n v="1"/>
    <n v="1099"/>
    <n v="1099"/>
    <n v="1"/>
    <n v="1"/>
    <n v="28"/>
    <n v="0"/>
    <n v="3"/>
    <x v="83"/>
    <x v="0"/>
  </r>
  <r>
    <d v="2017-11-27T00:00:00"/>
    <x v="6"/>
    <x v="5"/>
    <n v="1"/>
    <n v="184.79"/>
    <n v="184.79"/>
    <n v="1"/>
    <n v="1"/>
    <n v="14"/>
    <n v="0"/>
    <n v="5"/>
    <x v="205"/>
    <x v="0"/>
  </r>
  <r>
    <d v="2017-11-27T00:00:00"/>
    <x v="6"/>
    <x v="0"/>
    <n v="6"/>
    <n v="574.38"/>
    <n v="95.73"/>
    <n v="6"/>
    <n v="6"/>
    <n v="11.17"/>
    <n v="0"/>
    <n v="4.67"/>
    <x v="84"/>
    <x v="0"/>
  </r>
  <r>
    <d v="2017-11-27T00:00:00"/>
    <x v="6"/>
    <x v="1"/>
    <n v="1"/>
    <n v="130.57"/>
    <n v="130.57"/>
    <n v="1"/>
    <n v="1"/>
    <n v="6"/>
    <n v="0"/>
    <n v="5"/>
    <x v="116"/>
    <x v="0"/>
  </r>
  <r>
    <d v="2017-11-27T00:00:00"/>
    <x v="6"/>
    <x v="6"/>
    <n v="5"/>
    <n v="885.08"/>
    <n v="177.02"/>
    <n v="5"/>
    <n v="5"/>
    <n v="16.600000000000001"/>
    <n v="0.4"/>
    <n v="4.5999999999999996"/>
    <x v="117"/>
    <x v="0"/>
  </r>
  <r>
    <d v="2017-11-27T00:00:00"/>
    <x v="6"/>
    <x v="12"/>
    <n v="5"/>
    <n v="778.78"/>
    <n v="155.76"/>
    <n v="5"/>
    <n v="5"/>
    <n v="8"/>
    <n v="0"/>
    <n v="4.17"/>
    <x v="118"/>
    <x v="1"/>
  </r>
  <r>
    <d v="2017-11-27T00:00:00"/>
    <x v="6"/>
    <x v="2"/>
    <n v="2"/>
    <n v="336.49"/>
    <n v="168.25"/>
    <n v="2"/>
    <n v="2"/>
    <n v="6.5"/>
    <n v="0"/>
    <n v="5"/>
    <x v="30"/>
    <x v="0"/>
  </r>
  <r>
    <d v="2017-11-27T00:00:00"/>
    <x v="6"/>
    <x v="3"/>
    <n v="16"/>
    <n v="3191.04"/>
    <n v="199.44"/>
    <n v="16"/>
    <n v="16"/>
    <n v="12"/>
    <n v="5.8799999999999998E-2"/>
    <n v="4.24"/>
    <x v="54"/>
    <x v="0"/>
  </r>
  <r>
    <d v="2017-11-27T00:00:00"/>
    <x v="7"/>
    <x v="4"/>
    <n v="1"/>
    <n v="65.17"/>
    <n v="65.17"/>
    <n v="1"/>
    <n v="1"/>
    <n v="14"/>
    <n v="0"/>
    <n v="4"/>
    <x v="87"/>
    <x v="0"/>
  </r>
  <r>
    <d v="2017-11-27T00:00:00"/>
    <x v="7"/>
    <x v="8"/>
    <n v="1"/>
    <n v="137.11000000000001"/>
    <n v="137.11000000000001"/>
    <n v="1"/>
    <n v="0"/>
    <n v="14"/>
    <n v="0"/>
    <m/>
    <x v="88"/>
    <x v="0"/>
  </r>
  <r>
    <d v="2017-11-27T00:00:00"/>
    <x v="7"/>
    <x v="0"/>
    <n v="8"/>
    <n v="1425.01"/>
    <n v="178.13"/>
    <n v="8"/>
    <n v="8"/>
    <n v="15.89"/>
    <n v="0"/>
    <n v="3.67"/>
    <x v="31"/>
    <x v="0"/>
  </r>
  <r>
    <d v="2017-11-27T00:00:00"/>
    <x v="7"/>
    <x v="15"/>
    <n v="1"/>
    <n v="245.15"/>
    <n v="245.15"/>
    <n v="1"/>
    <n v="1"/>
    <n v="14"/>
    <n v="0"/>
    <n v="4"/>
    <x v="174"/>
    <x v="0"/>
  </r>
  <r>
    <d v="2017-11-27T00:00:00"/>
    <x v="7"/>
    <x v="1"/>
    <n v="9"/>
    <n v="1517.23"/>
    <n v="168.58"/>
    <n v="9"/>
    <n v="9"/>
    <n v="15.27"/>
    <n v="9.0899999999999995E-2"/>
    <n v="4.91"/>
    <x v="120"/>
    <x v="0"/>
  </r>
  <r>
    <d v="2017-11-27T00:00:00"/>
    <x v="7"/>
    <x v="6"/>
    <n v="7"/>
    <n v="936.25"/>
    <n v="133.75"/>
    <n v="7"/>
    <n v="7"/>
    <n v="26.71"/>
    <n v="0.28570000000000001"/>
    <n v="3.71"/>
    <x v="56"/>
    <x v="0"/>
  </r>
  <r>
    <d v="2017-11-27T00:00:00"/>
    <x v="7"/>
    <x v="12"/>
    <n v="5"/>
    <n v="436.98"/>
    <n v="87.4"/>
    <n v="5"/>
    <n v="5"/>
    <n v="16.670000000000002"/>
    <n v="0.16669999999999999"/>
    <n v="3"/>
    <x v="121"/>
    <x v="0"/>
  </r>
  <r>
    <d v="2017-11-27T00:00:00"/>
    <x v="7"/>
    <x v="2"/>
    <n v="7"/>
    <n v="3177.95"/>
    <n v="453.99"/>
    <n v="7"/>
    <n v="7"/>
    <n v="13.29"/>
    <n v="0.1429"/>
    <n v="4.57"/>
    <x v="32"/>
    <x v="1"/>
  </r>
  <r>
    <d v="2017-11-27T00:00:00"/>
    <x v="7"/>
    <x v="13"/>
    <n v="1"/>
    <n v="67.28"/>
    <n v="67.28"/>
    <n v="1"/>
    <n v="1"/>
    <n v="36"/>
    <n v="0"/>
    <n v="2"/>
    <x v="147"/>
    <x v="0"/>
  </r>
  <r>
    <d v="2017-11-27T00:00:00"/>
    <x v="7"/>
    <x v="3"/>
    <n v="24"/>
    <n v="6109.91"/>
    <n v="254.58"/>
    <n v="24"/>
    <n v="24"/>
    <n v="12.41"/>
    <n v="0"/>
    <n v="3.89"/>
    <x v="33"/>
    <x v="0"/>
  </r>
  <r>
    <d v="2017-11-27T00:00:00"/>
    <x v="15"/>
    <x v="3"/>
    <n v="1"/>
    <n v="211.12"/>
    <n v="211.12"/>
    <n v="1"/>
    <n v="1"/>
    <n v="12"/>
    <n v="0"/>
    <n v="5"/>
    <x v="332"/>
    <x v="0"/>
  </r>
  <r>
    <d v="2017-11-27T00:00:00"/>
    <x v="2"/>
    <x v="16"/>
    <n v="1"/>
    <n v="171.03"/>
    <n v="171.03"/>
    <n v="1"/>
    <n v="1"/>
    <n v="17"/>
    <n v="0"/>
    <n v="4"/>
    <x v="57"/>
    <x v="0"/>
  </r>
  <r>
    <d v="2017-11-27T00:00:00"/>
    <x v="2"/>
    <x v="23"/>
    <n v="4"/>
    <n v="1598.75"/>
    <n v="399.69"/>
    <n v="4"/>
    <n v="4"/>
    <n v="26"/>
    <n v="0.25"/>
    <n v="3.5"/>
    <x v="92"/>
    <x v="0"/>
  </r>
  <r>
    <d v="2017-11-27T00:00:00"/>
    <x v="2"/>
    <x v="25"/>
    <n v="3"/>
    <n v="416.93"/>
    <n v="138.97999999999999"/>
    <n v="3"/>
    <n v="3"/>
    <n v="39"/>
    <n v="0"/>
    <n v="4.67"/>
    <x v="123"/>
    <x v="0"/>
  </r>
  <r>
    <d v="2017-11-27T00:00:00"/>
    <x v="2"/>
    <x v="26"/>
    <n v="1"/>
    <n v="277.95999999999998"/>
    <n v="277.95999999999998"/>
    <n v="1"/>
    <n v="1"/>
    <n v="35"/>
    <n v="0"/>
    <n v="5"/>
    <x v="176"/>
    <x v="0"/>
  </r>
  <r>
    <d v="2017-11-27T00:00:00"/>
    <x v="2"/>
    <x v="4"/>
    <n v="50"/>
    <n v="6757.91"/>
    <n v="135.16"/>
    <n v="50"/>
    <n v="50"/>
    <n v="25.09"/>
    <n v="0.29820000000000002"/>
    <n v="3.6"/>
    <x v="5"/>
    <x v="0"/>
  </r>
  <r>
    <d v="2017-11-27T00:00:00"/>
    <x v="2"/>
    <x v="11"/>
    <n v="16"/>
    <n v="2615.86"/>
    <n v="163.49"/>
    <n v="16"/>
    <n v="16"/>
    <n v="27.25"/>
    <n v="0.35"/>
    <n v="3.95"/>
    <x v="34"/>
    <x v="0"/>
  </r>
  <r>
    <d v="2017-11-27T00:00:00"/>
    <x v="2"/>
    <x v="9"/>
    <n v="37"/>
    <n v="5933.96"/>
    <n v="160.38"/>
    <n v="37"/>
    <n v="37"/>
    <n v="13.51"/>
    <n v="2.5600000000000001E-2"/>
    <n v="3.82"/>
    <x v="35"/>
    <x v="0"/>
  </r>
  <r>
    <d v="2017-11-27T00:00:00"/>
    <x v="2"/>
    <x v="5"/>
    <n v="37"/>
    <n v="4416.53"/>
    <n v="119.37"/>
    <n v="36"/>
    <n v="37"/>
    <n v="19.95"/>
    <n v="0.27500000000000002"/>
    <n v="3.9"/>
    <x v="6"/>
    <x v="0"/>
  </r>
  <r>
    <d v="2017-11-27T00:00:00"/>
    <x v="2"/>
    <x v="8"/>
    <n v="22"/>
    <n v="2868.26"/>
    <n v="130.38"/>
    <n v="22"/>
    <n v="21"/>
    <n v="17.23"/>
    <n v="0.15379999999999999"/>
    <n v="3.88"/>
    <x v="58"/>
    <x v="0"/>
  </r>
  <r>
    <d v="2017-11-27T00:00:00"/>
    <x v="2"/>
    <x v="17"/>
    <n v="9"/>
    <n v="1571.74"/>
    <n v="174.64"/>
    <n v="9"/>
    <n v="9"/>
    <n v="31"/>
    <n v="0.5"/>
    <n v="2.9"/>
    <x v="59"/>
    <x v="0"/>
  </r>
  <r>
    <d v="2017-11-27T00:00:00"/>
    <x v="2"/>
    <x v="0"/>
    <n v="193"/>
    <n v="29403.63"/>
    <n v="152.35"/>
    <n v="189"/>
    <n v="193"/>
    <n v="15.61"/>
    <n v="8.5199999999999998E-2"/>
    <n v="3.82"/>
    <x v="7"/>
    <x v="0"/>
  </r>
  <r>
    <d v="2017-11-27T00:00:00"/>
    <x v="2"/>
    <x v="18"/>
    <n v="6"/>
    <n v="603.48"/>
    <n v="100.58"/>
    <n v="6"/>
    <n v="6"/>
    <n v="26.29"/>
    <n v="0.28570000000000001"/>
    <n v="3.86"/>
    <x v="60"/>
    <x v="0"/>
  </r>
  <r>
    <d v="2017-11-27T00:00:00"/>
    <x v="2"/>
    <x v="19"/>
    <n v="9"/>
    <n v="1077.19"/>
    <n v="119.69"/>
    <n v="9"/>
    <n v="9"/>
    <n v="26.9"/>
    <n v="0.1"/>
    <n v="3.2"/>
    <x v="61"/>
    <x v="0"/>
  </r>
  <r>
    <d v="2017-11-27T00:00:00"/>
    <x v="2"/>
    <x v="10"/>
    <n v="13"/>
    <n v="1989.63"/>
    <n v="153.05000000000001"/>
    <n v="13"/>
    <n v="13"/>
    <n v="25.57"/>
    <n v="0.1429"/>
    <n v="3.43"/>
    <x v="36"/>
    <x v="0"/>
  </r>
  <r>
    <d v="2017-11-27T00:00:00"/>
    <x v="2"/>
    <x v="14"/>
    <n v="5"/>
    <n v="732.23"/>
    <n v="146.44999999999999"/>
    <n v="5"/>
    <n v="5"/>
    <n v="32"/>
    <n v="0.4"/>
    <n v="3"/>
    <x v="124"/>
    <x v="0"/>
  </r>
  <r>
    <d v="2017-11-27T00:00:00"/>
    <x v="2"/>
    <x v="15"/>
    <n v="21"/>
    <n v="3172.71"/>
    <n v="151.08000000000001"/>
    <n v="21"/>
    <n v="21"/>
    <n v="19.64"/>
    <n v="0.2273"/>
    <n v="3.64"/>
    <x v="62"/>
    <x v="0"/>
  </r>
  <r>
    <d v="2017-11-27T00:00:00"/>
    <x v="2"/>
    <x v="20"/>
    <n v="6"/>
    <n v="797.83"/>
    <n v="132.97"/>
    <n v="6"/>
    <n v="6"/>
    <n v="31.57"/>
    <n v="0.71430000000000005"/>
    <n v="2.86"/>
    <x v="63"/>
    <x v="0"/>
  </r>
  <r>
    <d v="2017-11-27T00:00:00"/>
    <x v="2"/>
    <x v="1"/>
    <n v="83"/>
    <n v="11294.63"/>
    <n v="136.08000000000001"/>
    <n v="82"/>
    <n v="82"/>
    <n v="16.09"/>
    <n v="9.3799999999999994E-2"/>
    <n v="3.89"/>
    <x v="8"/>
    <x v="0"/>
  </r>
  <r>
    <d v="2017-11-27T00:00:00"/>
    <x v="2"/>
    <x v="6"/>
    <n v="217"/>
    <n v="32221.51"/>
    <n v="148.49"/>
    <n v="209"/>
    <n v="215"/>
    <n v="25.51"/>
    <n v="0.41980000000000001"/>
    <n v="2.81"/>
    <x v="9"/>
    <x v="0"/>
  </r>
  <r>
    <d v="2017-11-27T00:00:00"/>
    <x v="2"/>
    <x v="7"/>
    <n v="9"/>
    <n v="1510.38"/>
    <n v="167.82"/>
    <n v="8"/>
    <n v="9"/>
    <n v="23.22"/>
    <n v="0.33329999999999999"/>
    <n v="3.4"/>
    <x v="10"/>
    <x v="0"/>
  </r>
  <r>
    <d v="2017-11-27T00:00:00"/>
    <x v="2"/>
    <x v="22"/>
    <n v="1"/>
    <n v="67.66"/>
    <n v="67.66"/>
    <n v="1"/>
    <n v="1"/>
    <n v="18"/>
    <n v="0"/>
    <n v="5"/>
    <x v="93"/>
    <x v="0"/>
  </r>
  <r>
    <d v="2017-11-27T00:00:00"/>
    <x v="2"/>
    <x v="12"/>
    <n v="67"/>
    <n v="7783.72"/>
    <n v="116.17"/>
    <n v="67"/>
    <n v="66"/>
    <n v="22.08"/>
    <n v="0.21329999999999999"/>
    <n v="3.45"/>
    <x v="37"/>
    <x v="0"/>
  </r>
  <r>
    <d v="2017-11-27T00:00:00"/>
    <x v="2"/>
    <x v="2"/>
    <n v="46"/>
    <n v="6912.61"/>
    <n v="150.27000000000001"/>
    <n v="44"/>
    <n v="45"/>
    <n v="22.49"/>
    <n v="0.23530000000000001"/>
    <n v="3.11"/>
    <x v="38"/>
    <x v="0"/>
  </r>
  <r>
    <d v="2017-11-27T00:00:00"/>
    <x v="2"/>
    <x v="13"/>
    <n v="4"/>
    <n v="573.79"/>
    <n v="143.44999999999999"/>
    <n v="4"/>
    <n v="4"/>
    <n v="17.75"/>
    <n v="0"/>
    <n v="3.5"/>
    <x v="39"/>
    <x v="0"/>
  </r>
  <r>
    <d v="2017-11-27T00:00:00"/>
    <x v="2"/>
    <x v="3"/>
    <n v="629"/>
    <n v="78082.12"/>
    <n v="124.14"/>
    <n v="621"/>
    <n v="623"/>
    <n v="9.73"/>
    <n v="5.28E-2"/>
    <n v="3.98"/>
    <x v="11"/>
    <x v="1"/>
  </r>
  <r>
    <d v="2017-11-27T00:00:00"/>
    <x v="2"/>
    <x v="21"/>
    <n v="2"/>
    <n v="91.74"/>
    <n v="45.87"/>
    <n v="2"/>
    <n v="2"/>
    <n v="26.5"/>
    <n v="0.5"/>
    <n v="4"/>
    <x v="160"/>
    <x v="0"/>
  </r>
  <r>
    <d v="2017-12-04T00:00:00"/>
    <x v="3"/>
    <x v="26"/>
    <n v="1"/>
    <n v="216.26"/>
    <n v="216.26"/>
    <n v="1"/>
    <n v="1"/>
    <n v="26"/>
    <n v="0"/>
    <n v="3"/>
    <x v="321"/>
    <x v="0"/>
  </r>
  <r>
    <d v="2017-12-04T00:00:00"/>
    <x v="3"/>
    <x v="4"/>
    <n v="2"/>
    <n v="2094.1999999999998"/>
    <n v="1047.0999999999999"/>
    <n v="2"/>
    <n v="2"/>
    <n v="12"/>
    <n v="0"/>
    <n v="5"/>
    <x v="96"/>
    <x v="1"/>
  </r>
  <r>
    <d v="2017-12-04T00:00:00"/>
    <x v="3"/>
    <x v="11"/>
    <n v="1"/>
    <n v="208.51"/>
    <n v="208.51"/>
    <n v="1"/>
    <n v="1"/>
    <n v="18"/>
    <n v="0"/>
    <n v="5"/>
    <x v="241"/>
    <x v="0"/>
  </r>
  <r>
    <d v="2017-12-04T00:00:00"/>
    <x v="3"/>
    <x v="14"/>
    <n v="1"/>
    <n v="657.63"/>
    <n v="657.63"/>
    <n v="1"/>
    <n v="1"/>
    <n v="35"/>
    <n v="0"/>
    <n v="3"/>
    <x v="255"/>
    <x v="0"/>
  </r>
  <r>
    <d v="2017-12-04T00:00:00"/>
    <x v="3"/>
    <x v="1"/>
    <n v="1"/>
    <n v="103.29"/>
    <n v="103.29"/>
    <n v="0"/>
    <n v="1"/>
    <m/>
    <m/>
    <n v="1"/>
    <x v="129"/>
    <x v="0"/>
  </r>
  <r>
    <d v="2017-12-04T00:00:00"/>
    <x v="3"/>
    <x v="6"/>
    <n v="6"/>
    <n v="2293.0300000000002"/>
    <n v="382.17"/>
    <n v="6"/>
    <n v="6"/>
    <n v="13.86"/>
    <n v="0"/>
    <n v="4.29"/>
    <x v="64"/>
    <x v="0"/>
  </r>
  <r>
    <d v="2017-12-04T00:00:00"/>
    <x v="3"/>
    <x v="7"/>
    <n v="1"/>
    <n v="90.95"/>
    <n v="90.95"/>
    <n v="1"/>
    <n v="1"/>
    <n v="44"/>
    <n v="1"/>
    <n v="1"/>
    <x v="280"/>
    <x v="0"/>
  </r>
  <r>
    <d v="2017-12-04T00:00:00"/>
    <x v="3"/>
    <x v="12"/>
    <n v="2"/>
    <n v="229.87"/>
    <n v="114.94"/>
    <n v="2"/>
    <n v="2"/>
    <n v="18"/>
    <n v="0"/>
    <n v="5"/>
    <x v="293"/>
    <x v="0"/>
  </r>
  <r>
    <d v="2017-12-04T00:00:00"/>
    <x v="3"/>
    <x v="3"/>
    <n v="3"/>
    <n v="416.14"/>
    <n v="138.71"/>
    <n v="3"/>
    <n v="3"/>
    <n v="12.67"/>
    <n v="0"/>
    <n v="5"/>
    <x v="14"/>
    <x v="0"/>
  </r>
  <r>
    <d v="2017-12-04T00:00:00"/>
    <x v="4"/>
    <x v="9"/>
    <n v="2"/>
    <n v="476.65"/>
    <n v="238.33"/>
    <n v="2"/>
    <n v="2"/>
    <n v="24"/>
    <n v="0.66669999999999996"/>
    <n v="2.33"/>
    <x v="168"/>
    <x v="1"/>
  </r>
  <r>
    <d v="2017-12-04T00:00:00"/>
    <x v="4"/>
    <x v="5"/>
    <n v="1"/>
    <n v="100.96"/>
    <n v="100.96"/>
    <n v="1"/>
    <n v="1"/>
    <n v="19"/>
    <n v="0"/>
    <n v="5"/>
    <x v="219"/>
    <x v="0"/>
  </r>
  <r>
    <d v="2017-12-04T00:00:00"/>
    <x v="4"/>
    <x v="0"/>
    <n v="4"/>
    <n v="615.66"/>
    <n v="153.91999999999999"/>
    <n v="4"/>
    <n v="4"/>
    <n v="8.25"/>
    <n v="0"/>
    <n v="4"/>
    <x v="15"/>
    <x v="0"/>
  </r>
  <r>
    <d v="2017-12-04T00:00:00"/>
    <x v="4"/>
    <x v="10"/>
    <n v="1"/>
    <n v="100.35"/>
    <n v="100.35"/>
    <n v="1"/>
    <n v="1"/>
    <n v="24"/>
    <n v="0"/>
    <n v="5"/>
    <x v="207"/>
    <x v="0"/>
  </r>
  <r>
    <d v="2017-12-04T00:00:00"/>
    <x v="4"/>
    <x v="6"/>
    <n v="2"/>
    <n v="243.59"/>
    <n v="121.8"/>
    <n v="2"/>
    <n v="1"/>
    <n v="14.5"/>
    <n v="0"/>
    <n v="5"/>
    <x v="17"/>
    <x v="0"/>
  </r>
  <r>
    <d v="2017-12-04T00:00:00"/>
    <x v="4"/>
    <x v="3"/>
    <n v="3"/>
    <n v="294.27999999999997"/>
    <n v="98.09"/>
    <n v="3"/>
    <n v="3"/>
    <n v="11"/>
    <n v="0"/>
    <n v="5"/>
    <x v="18"/>
    <x v="0"/>
  </r>
  <r>
    <d v="2017-12-04T00:00:00"/>
    <x v="8"/>
    <x v="0"/>
    <n v="1"/>
    <n v="132.08000000000001"/>
    <n v="132.08000000000001"/>
    <n v="1"/>
    <n v="1"/>
    <n v="10"/>
    <n v="0"/>
    <n v="4"/>
    <x v="187"/>
    <x v="0"/>
  </r>
  <r>
    <d v="2017-12-04T00:00:00"/>
    <x v="8"/>
    <x v="6"/>
    <n v="2"/>
    <n v="269.17"/>
    <n v="134.59"/>
    <n v="2"/>
    <n v="2"/>
    <n v="18.5"/>
    <n v="0"/>
    <n v="4"/>
    <x v="134"/>
    <x v="0"/>
  </r>
  <r>
    <d v="2017-12-04T00:00:00"/>
    <x v="8"/>
    <x v="2"/>
    <n v="1"/>
    <n v="289.98"/>
    <n v="289.98"/>
    <n v="1"/>
    <n v="1"/>
    <n v="22"/>
    <n v="0"/>
    <n v="5"/>
    <x v="40"/>
    <x v="0"/>
  </r>
  <r>
    <d v="2017-12-04T00:00:00"/>
    <x v="8"/>
    <x v="3"/>
    <n v="3"/>
    <n v="732.55"/>
    <n v="244.18"/>
    <n v="3"/>
    <n v="3"/>
    <n v="14.33"/>
    <n v="0"/>
    <n v="4.67"/>
    <x v="67"/>
    <x v="0"/>
  </r>
  <r>
    <d v="2017-12-04T00:00:00"/>
    <x v="13"/>
    <x v="0"/>
    <n v="1"/>
    <n v="116.25"/>
    <n v="116.25"/>
    <n v="1"/>
    <n v="1"/>
    <n v="18"/>
    <n v="0"/>
    <n v="3"/>
    <x v="198"/>
    <x v="0"/>
  </r>
  <r>
    <d v="2017-12-04T00:00:00"/>
    <x v="13"/>
    <x v="10"/>
    <n v="1"/>
    <n v="66.69"/>
    <n v="66.69"/>
    <n v="1"/>
    <n v="1"/>
    <n v="28"/>
    <n v="0"/>
    <n v="2"/>
    <x v="188"/>
    <x v="0"/>
  </r>
  <r>
    <d v="2017-12-04T00:00:00"/>
    <x v="5"/>
    <x v="23"/>
    <n v="1"/>
    <n v="249.67"/>
    <n v="249.67"/>
    <n v="1"/>
    <n v="1"/>
    <n v="30"/>
    <n v="0"/>
    <n v="4"/>
    <x v="137"/>
    <x v="0"/>
  </r>
  <r>
    <d v="2017-12-04T00:00:00"/>
    <x v="5"/>
    <x v="4"/>
    <n v="5"/>
    <n v="625.87"/>
    <n v="125.17"/>
    <n v="5"/>
    <n v="5"/>
    <n v="14.6"/>
    <n v="0"/>
    <n v="4.8"/>
    <x v="41"/>
    <x v="0"/>
  </r>
  <r>
    <d v="2017-12-04T00:00:00"/>
    <x v="5"/>
    <x v="9"/>
    <n v="1"/>
    <n v="123.22"/>
    <n v="123.22"/>
    <n v="1"/>
    <n v="1"/>
    <n v="25"/>
    <n v="0"/>
    <n v="5"/>
    <x v="19"/>
    <x v="0"/>
  </r>
  <r>
    <d v="2017-12-04T00:00:00"/>
    <x v="5"/>
    <x v="5"/>
    <n v="3"/>
    <n v="250.94"/>
    <n v="83.65"/>
    <n v="3"/>
    <n v="3"/>
    <n v="22.33"/>
    <n v="0.33329999999999999"/>
    <n v="3.33"/>
    <x v="42"/>
    <x v="0"/>
  </r>
  <r>
    <d v="2017-12-04T00:00:00"/>
    <x v="5"/>
    <x v="8"/>
    <n v="3"/>
    <n v="498.2"/>
    <n v="166.07"/>
    <n v="3"/>
    <n v="3"/>
    <n v="24.25"/>
    <n v="0.25"/>
    <n v="3.75"/>
    <x v="20"/>
    <x v="0"/>
  </r>
  <r>
    <d v="2017-12-04T00:00:00"/>
    <x v="5"/>
    <x v="0"/>
    <n v="27"/>
    <n v="4725.29"/>
    <n v="175.01"/>
    <n v="27"/>
    <n v="27"/>
    <n v="13.09"/>
    <n v="6.25E-2"/>
    <n v="4.13"/>
    <x v="21"/>
    <x v="1"/>
  </r>
  <r>
    <d v="2017-12-04T00:00:00"/>
    <x v="5"/>
    <x v="18"/>
    <n v="1"/>
    <n v="163.33000000000001"/>
    <n v="163.33000000000001"/>
    <n v="1"/>
    <n v="1"/>
    <n v="24"/>
    <n v="0"/>
    <n v="5"/>
    <x v="140"/>
    <x v="0"/>
  </r>
  <r>
    <d v="2017-12-04T00:00:00"/>
    <x v="5"/>
    <x v="19"/>
    <n v="1"/>
    <n v="154.04"/>
    <n v="154.04"/>
    <n v="1"/>
    <n v="1"/>
    <n v="31"/>
    <n v="0"/>
    <n v="5"/>
    <x v="68"/>
    <x v="0"/>
  </r>
  <r>
    <d v="2017-12-04T00:00:00"/>
    <x v="5"/>
    <x v="10"/>
    <n v="4"/>
    <n v="539.61"/>
    <n v="134.9"/>
    <n v="4"/>
    <n v="4"/>
    <n v="33"/>
    <n v="0.25"/>
    <n v="3.75"/>
    <x v="69"/>
    <x v="0"/>
  </r>
  <r>
    <d v="2017-12-04T00:00:00"/>
    <x v="5"/>
    <x v="15"/>
    <n v="1"/>
    <n v="72.150000000000006"/>
    <n v="72.150000000000006"/>
    <n v="1"/>
    <n v="1"/>
    <n v="6"/>
    <n v="0"/>
    <n v="5"/>
    <x v="102"/>
    <x v="0"/>
  </r>
  <r>
    <d v="2017-12-04T00:00:00"/>
    <x v="5"/>
    <x v="1"/>
    <n v="7"/>
    <n v="1041.8"/>
    <n v="148.83000000000001"/>
    <n v="7"/>
    <n v="7"/>
    <n v="20.14"/>
    <n v="0.1429"/>
    <n v="4.1399999999999997"/>
    <x v="22"/>
    <x v="0"/>
  </r>
  <r>
    <d v="2017-12-04T00:00:00"/>
    <x v="5"/>
    <x v="6"/>
    <n v="27"/>
    <n v="6515.27"/>
    <n v="241.31"/>
    <n v="24"/>
    <n v="27"/>
    <n v="19.11"/>
    <n v="0.1852"/>
    <n v="3.4"/>
    <x v="23"/>
    <x v="0"/>
  </r>
  <r>
    <d v="2017-12-04T00:00:00"/>
    <x v="5"/>
    <x v="12"/>
    <n v="2"/>
    <n v="165.12"/>
    <n v="82.56"/>
    <n v="2"/>
    <n v="2"/>
    <n v="21"/>
    <n v="0"/>
    <n v="5"/>
    <x v="44"/>
    <x v="0"/>
  </r>
  <r>
    <d v="2017-12-04T00:00:00"/>
    <x v="5"/>
    <x v="2"/>
    <n v="2"/>
    <n v="235.87"/>
    <n v="117.94"/>
    <n v="2"/>
    <n v="2"/>
    <n v="23.5"/>
    <n v="0"/>
    <n v="4.5"/>
    <x v="45"/>
    <x v="0"/>
  </r>
  <r>
    <d v="2017-12-04T00:00:00"/>
    <x v="5"/>
    <x v="3"/>
    <n v="43"/>
    <n v="5812.15"/>
    <n v="135.16999999999999"/>
    <n v="41"/>
    <n v="42"/>
    <n v="14.54"/>
    <n v="0.1"/>
    <n v="3.78"/>
    <x v="24"/>
    <x v="0"/>
  </r>
  <r>
    <d v="2017-12-04T00:00:00"/>
    <x v="5"/>
    <x v="21"/>
    <n v="1"/>
    <n v="95.64"/>
    <n v="95.64"/>
    <n v="1"/>
    <n v="1"/>
    <n v="14"/>
    <n v="0"/>
    <n v="5"/>
    <x v="171"/>
    <x v="0"/>
  </r>
  <r>
    <d v="2017-12-04T00:00:00"/>
    <x v="18"/>
    <x v="12"/>
    <n v="1"/>
    <n v="100.25"/>
    <n v="100.25"/>
    <n v="1"/>
    <n v="1"/>
    <n v="12"/>
    <n v="0"/>
    <n v="5"/>
    <x v="312"/>
    <x v="0"/>
  </r>
  <r>
    <d v="2017-12-04T00:00:00"/>
    <x v="18"/>
    <x v="2"/>
    <n v="1"/>
    <n v="90.6"/>
    <n v="90.6"/>
    <n v="1"/>
    <n v="1"/>
    <n v="17"/>
    <n v="0"/>
    <n v="5"/>
    <x v="333"/>
    <x v="0"/>
  </r>
  <r>
    <d v="2017-12-04T00:00:00"/>
    <x v="19"/>
    <x v="3"/>
    <n v="1"/>
    <n v="54.1"/>
    <n v="54.1"/>
    <n v="1"/>
    <n v="1"/>
    <n v="7"/>
    <n v="0"/>
    <n v="5"/>
    <x v="306"/>
    <x v="0"/>
  </r>
  <r>
    <d v="2017-12-04T00:00:00"/>
    <x v="14"/>
    <x v="0"/>
    <n v="1"/>
    <n v="1444.62"/>
    <n v="1444.62"/>
    <n v="1"/>
    <n v="1"/>
    <n v="10"/>
    <n v="0"/>
    <n v="1"/>
    <x v="334"/>
    <x v="0"/>
  </r>
  <r>
    <d v="2017-12-04T00:00:00"/>
    <x v="0"/>
    <x v="4"/>
    <n v="3"/>
    <n v="547.83000000000004"/>
    <n v="182.61"/>
    <n v="3"/>
    <n v="3"/>
    <n v="29"/>
    <n v="0.33329999999999999"/>
    <n v="3.33"/>
    <x v="25"/>
    <x v="0"/>
  </r>
  <r>
    <d v="2017-12-04T00:00:00"/>
    <x v="0"/>
    <x v="11"/>
    <n v="2"/>
    <n v="264.97000000000003"/>
    <n v="132.49"/>
    <n v="2"/>
    <n v="2"/>
    <n v="25"/>
    <n v="0"/>
    <n v="4"/>
    <x v="72"/>
    <x v="0"/>
  </r>
  <r>
    <d v="2017-12-04T00:00:00"/>
    <x v="0"/>
    <x v="9"/>
    <n v="5"/>
    <n v="1097.69"/>
    <n v="219.54"/>
    <n v="5"/>
    <n v="5"/>
    <n v="14.71"/>
    <n v="0"/>
    <n v="4.29"/>
    <x v="26"/>
    <x v="0"/>
  </r>
  <r>
    <d v="2017-12-04T00:00:00"/>
    <x v="0"/>
    <x v="5"/>
    <n v="3"/>
    <n v="323.67"/>
    <n v="107.89"/>
    <n v="3"/>
    <n v="3"/>
    <n v="21.33"/>
    <n v="0"/>
    <n v="5"/>
    <x v="46"/>
    <x v="0"/>
  </r>
  <r>
    <d v="2017-12-04T00:00:00"/>
    <x v="0"/>
    <x v="8"/>
    <n v="3"/>
    <n v="286.51"/>
    <n v="95.5"/>
    <n v="3"/>
    <n v="3"/>
    <n v="14.33"/>
    <n v="0"/>
    <n v="2.67"/>
    <x v="47"/>
    <x v="0"/>
  </r>
  <r>
    <d v="2017-12-04T00:00:00"/>
    <x v="0"/>
    <x v="0"/>
    <n v="12"/>
    <n v="1359.93"/>
    <n v="113.33"/>
    <n v="12"/>
    <n v="12"/>
    <n v="13.13"/>
    <n v="0"/>
    <n v="4.88"/>
    <x v="0"/>
    <x v="0"/>
  </r>
  <r>
    <d v="2017-12-04T00:00:00"/>
    <x v="0"/>
    <x v="19"/>
    <n v="2"/>
    <n v="1147.96"/>
    <n v="573.98"/>
    <n v="2"/>
    <n v="2"/>
    <n v="21"/>
    <n v="0"/>
    <n v="2.5"/>
    <x v="73"/>
    <x v="0"/>
  </r>
  <r>
    <d v="2017-12-04T00:00:00"/>
    <x v="0"/>
    <x v="10"/>
    <n v="2"/>
    <n v="185.93"/>
    <n v="92.97"/>
    <n v="2"/>
    <n v="2"/>
    <n v="29"/>
    <n v="0"/>
    <n v="5"/>
    <x v="27"/>
    <x v="0"/>
  </r>
  <r>
    <d v="2017-12-04T00:00:00"/>
    <x v="0"/>
    <x v="14"/>
    <n v="2"/>
    <n v="365.34"/>
    <n v="182.67"/>
    <n v="2"/>
    <n v="2"/>
    <n v="25.25"/>
    <n v="0.25"/>
    <n v="4"/>
    <x v="110"/>
    <x v="0"/>
  </r>
  <r>
    <d v="2017-12-04T00:00:00"/>
    <x v="0"/>
    <x v="15"/>
    <n v="3"/>
    <n v="1552.94"/>
    <n v="517.65"/>
    <n v="3"/>
    <n v="3"/>
    <n v="12.25"/>
    <n v="0"/>
    <n v="3.75"/>
    <x v="48"/>
    <x v="0"/>
  </r>
  <r>
    <d v="2017-12-04T00:00:00"/>
    <x v="0"/>
    <x v="1"/>
    <n v="11"/>
    <n v="1187.06"/>
    <n v="107.91"/>
    <n v="11"/>
    <n v="11"/>
    <n v="9.09"/>
    <n v="9.0899999999999995E-2"/>
    <n v="4.55"/>
    <x v="1"/>
    <x v="1"/>
  </r>
  <r>
    <d v="2017-12-04T00:00:00"/>
    <x v="0"/>
    <x v="6"/>
    <n v="21"/>
    <n v="3292.72"/>
    <n v="156.80000000000001"/>
    <n v="21"/>
    <n v="20"/>
    <n v="25.83"/>
    <n v="0.26090000000000002"/>
    <n v="4.2699999999999996"/>
    <x v="28"/>
    <x v="0"/>
  </r>
  <r>
    <d v="2017-12-04T00:00:00"/>
    <x v="0"/>
    <x v="12"/>
    <n v="13"/>
    <n v="1987.56"/>
    <n v="152.88999999999999"/>
    <n v="13"/>
    <n v="13"/>
    <n v="13.62"/>
    <n v="0"/>
    <n v="4.54"/>
    <x v="49"/>
    <x v="0"/>
  </r>
  <r>
    <d v="2017-12-04T00:00:00"/>
    <x v="0"/>
    <x v="2"/>
    <n v="8"/>
    <n v="1176.78"/>
    <n v="147.1"/>
    <n v="8"/>
    <n v="8"/>
    <n v="15.25"/>
    <n v="0.125"/>
    <n v="4.5"/>
    <x v="2"/>
    <x v="0"/>
  </r>
  <r>
    <d v="2017-12-04T00:00:00"/>
    <x v="0"/>
    <x v="3"/>
    <n v="53"/>
    <n v="8776.3700000000008"/>
    <n v="165.59"/>
    <n v="53"/>
    <n v="52"/>
    <n v="12.1"/>
    <n v="3.3300000000000003E-2"/>
    <n v="4.07"/>
    <x v="3"/>
    <x v="0"/>
  </r>
  <r>
    <d v="2017-12-04T00:00:00"/>
    <x v="1"/>
    <x v="4"/>
    <n v="3"/>
    <n v="462.59"/>
    <n v="154.19999999999999"/>
    <n v="3"/>
    <n v="3"/>
    <n v="20.329999999999998"/>
    <n v="0.33329999999999999"/>
    <n v="4.33"/>
    <x v="76"/>
    <x v="0"/>
  </r>
  <r>
    <d v="2017-12-04T00:00:00"/>
    <x v="1"/>
    <x v="11"/>
    <n v="1"/>
    <n v="195"/>
    <n v="195"/>
    <n v="1"/>
    <n v="1"/>
    <n v="33"/>
    <n v="0"/>
    <n v="4"/>
    <x v="182"/>
    <x v="0"/>
  </r>
  <r>
    <d v="2017-12-04T00:00:00"/>
    <x v="1"/>
    <x v="9"/>
    <n v="7"/>
    <n v="1066.92"/>
    <n v="152.41999999999999"/>
    <n v="7"/>
    <n v="7"/>
    <n v="20.43"/>
    <n v="0.1429"/>
    <n v="4.1399999999999997"/>
    <x v="29"/>
    <x v="0"/>
  </r>
  <r>
    <d v="2017-12-04T00:00:00"/>
    <x v="1"/>
    <x v="5"/>
    <n v="2"/>
    <n v="358.38"/>
    <n v="179.19"/>
    <n v="2"/>
    <n v="2"/>
    <n v="18.5"/>
    <n v="0"/>
    <n v="4"/>
    <x v="143"/>
    <x v="0"/>
  </r>
  <r>
    <d v="2017-12-04T00:00:00"/>
    <x v="1"/>
    <x v="8"/>
    <n v="2"/>
    <n v="485.59"/>
    <n v="242.8"/>
    <n v="2"/>
    <n v="2"/>
    <n v="23"/>
    <n v="0"/>
    <n v="5"/>
    <x v="50"/>
    <x v="0"/>
  </r>
  <r>
    <d v="2017-12-04T00:00:00"/>
    <x v="1"/>
    <x v="0"/>
    <n v="16"/>
    <n v="4540.04"/>
    <n v="283.75"/>
    <n v="16"/>
    <n v="16"/>
    <n v="16.53"/>
    <n v="5.8799999999999998E-2"/>
    <n v="4.47"/>
    <x v="4"/>
    <x v="0"/>
  </r>
  <r>
    <d v="2017-12-04T00:00:00"/>
    <x v="1"/>
    <x v="18"/>
    <n v="1"/>
    <n v="414.86"/>
    <n v="414.86"/>
    <n v="1"/>
    <n v="1"/>
    <n v="21"/>
    <n v="0"/>
    <n v="5"/>
    <x v="246"/>
    <x v="0"/>
  </r>
  <r>
    <d v="2017-12-04T00:00:00"/>
    <x v="1"/>
    <x v="19"/>
    <n v="1"/>
    <n v="368.82"/>
    <n v="368.82"/>
    <n v="1"/>
    <n v="1"/>
    <n v="12"/>
    <n v="0"/>
    <n v="5"/>
    <x v="279"/>
    <x v="0"/>
  </r>
  <r>
    <d v="2017-12-04T00:00:00"/>
    <x v="1"/>
    <x v="10"/>
    <n v="1"/>
    <n v="304.11"/>
    <n v="304.11"/>
    <n v="1"/>
    <n v="1"/>
    <n v="29"/>
    <n v="0"/>
    <n v="4"/>
    <x v="78"/>
    <x v="0"/>
  </r>
  <r>
    <d v="2017-12-04T00:00:00"/>
    <x v="1"/>
    <x v="15"/>
    <n v="4"/>
    <n v="1400.54"/>
    <n v="350.14"/>
    <n v="4"/>
    <n v="4"/>
    <n v="22.8"/>
    <n v="0"/>
    <n v="4.5999999999999996"/>
    <x v="111"/>
    <x v="0"/>
  </r>
  <r>
    <d v="2017-12-04T00:00:00"/>
    <x v="1"/>
    <x v="1"/>
    <n v="5"/>
    <n v="1011.2"/>
    <n v="202.24"/>
    <n v="4"/>
    <n v="5"/>
    <n v="18"/>
    <n v="0"/>
    <n v="4.2"/>
    <x v="79"/>
    <x v="0"/>
  </r>
  <r>
    <d v="2017-12-04T00:00:00"/>
    <x v="1"/>
    <x v="6"/>
    <n v="29"/>
    <n v="7353.59"/>
    <n v="253.57"/>
    <n v="28"/>
    <n v="28"/>
    <n v="7.68"/>
    <n v="3.5700000000000003E-2"/>
    <n v="4.07"/>
    <x v="51"/>
    <x v="1"/>
  </r>
  <r>
    <d v="2017-12-04T00:00:00"/>
    <x v="1"/>
    <x v="7"/>
    <n v="2"/>
    <n v="249.23"/>
    <n v="124.62"/>
    <n v="2"/>
    <n v="2"/>
    <n v="11"/>
    <n v="0"/>
    <n v="4.5"/>
    <x v="204"/>
    <x v="0"/>
  </r>
  <r>
    <d v="2017-12-04T00:00:00"/>
    <x v="1"/>
    <x v="12"/>
    <n v="4"/>
    <n v="856.45"/>
    <n v="214.11"/>
    <n v="4"/>
    <n v="4"/>
    <n v="24.75"/>
    <n v="0"/>
    <n v="4"/>
    <x v="52"/>
    <x v="0"/>
  </r>
  <r>
    <d v="2017-12-04T00:00:00"/>
    <x v="1"/>
    <x v="2"/>
    <n v="2"/>
    <n v="116.18"/>
    <n v="58.09"/>
    <n v="2"/>
    <n v="2"/>
    <n v="20.5"/>
    <n v="0"/>
    <n v="4"/>
    <x v="81"/>
    <x v="0"/>
  </r>
  <r>
    <d v="2017-12-04T00:00:00"/>
    <x v="1"/>
    <x v="3"/>
    <n v="26"/>
    <n v="5770.27"/>
    <n v="221.93"/>
    <n v="26"/>
    <n v="25"/>
    <n v="17.88"/>
    <n v="7.6899999999999996E-2"/>
    <n v="3.88"/>
    <x v="53"/>
    <x v="0"/>
  </r>
  <r>
    <d v="2017-12-04T00:00:00"/>
    <x v="1"/>
    <x v="21"/>
    <n v="1"/>
    <n v="214.56"/>
    <n v="214.56"/>
    <n v="1"/>
    <n v="1"/>
    <n v="21"/>
    <n v="0"/>
    <n v="5"/>
    <x v="82"/>
    <x v="0"/>
  </r>
  <r>
    <d v="2017-12-04T00:00:00"/>
    <x v="16"/>
    <x v="7"/>
    <n v="1"/>
    <n v="84.54"/>
    <n v="84.54"/>
    <n v="1"/>
    <n v="1"/>
    <n v="4"/>
    <n v="0"/>
    <n v="5"/>
    <x v="288"/>
    <x v="1"/>
  </r>
  <r>
    <d v="2017-12-04T00:00:00"/>
    <x v="16"/>
    <x v="3"/>
    <n v="1"/>
    <n v="134.38"/>
    <n v="134.38"/>
    <n v="1"/>
    <n v="1"/>
    <n v="15"/>
    <n v="0"/>
    <n v="5"/>
    <x v="265"/>
    <x v="0"/>
  </r>
  <r>
    <d v="2017-12-04T00:00:00"/>
    <x v="6"/>
    <x v="8"/>
    <n v="1"/>
    <n v="585.64"/>
    <n v="585.64"/>
    <n v="1"/>
    <n v="1"/>
    <n v="8"/>
    <n v="0"/>
    <n v="1"/>
    <x v="165"/>
    <x v="0"/>
  </r>
  <r>
    <d v="2017-12-04T00:00:00"/>
    <x v="6"/>
    <x v="0"/>
    <n v="3"/>
    <n v="673.25"/>
    <n v="224.42"/>
    <n v="3"/>
    <n v="3"/>
    <n v="17.329999999999998"/>
    <n v="0"/>
    <n v="5"/>
    <x v="84"/>
    <x v="0"/>
  </r>
  <r>
    <d v="2017-12-04T00:00:00"/>
    <x v="6"/>
    <x v="20"/>
    <n v="2"/>
    <n v="561.32000000000005"/>
    <n v="280.66000000000003"/>
    <n v="2"/>
    <n v="2"/>
    <n v="19.5"/>
    <n v="0"/>
    <n v="4"/>
    <x v="115"/>
    <x v="0"/>
  </r>
  <r>
    <d v="2017-12-04T00:00:00"/>
    <x v="6"/>
    <x v="1"/>
    <n v="2"/>
    <n v="200.6"/>
    <n v="100.3"/>
    <n v="2"/>
    <n v="2"/>
    <n v="24.5"/>
    <n v="0.5"/>
    <n v="5"/>
    <x v="116"/>
    <x v="0"/>
  </r>
  <r>
    <d v="2017-12-04T00:00:00"/>
    <x v="6"/>
    <x v="6"/>
    <n v="3"/>
    <n v="592.17999999999995"/>
    <n v="197.39"/>
    <n v="3"/>
    <n v="3"/>
    <n v="15"/>
    <n v="0"/>
    <n v="4.67"/>
    <x v="117"/>
    <x v="0"/>
  </r>
  <r>
    <d v="2017-12-04T00:00:00"/>
    <x v="6"/>
    <x v="12"/>
    <n v="7"/>
    <n v="2907.23"/>
    <n v="415.32"/>
    <n v="7"/>
    <n v="7"/>
    <n v="4.8600000000000003"/>
    <n v="0"/>
    <n v="4.8600000000000003"/>
    <x v="118"/>
    <x v="1"/>
  </r>
  <r>
    <d v="2017-12-04T00:00:00"/>
    <x v="6"/>
    <x v="2"/>
    <n v="2"/>
    <n v="275.75"/>
    <n v="137.88"/>
    <n v="2"/>
    <n v="2"/>
    <n v="10.5"/>
    <n v="0"/>
    <n v="5"/>
    <x v="30"/>
    <x v="0"/>
  </r>
  <r>
    <d v="2017-12-04T00:00:00"/>
    <x v="6"/>
    <x v="3"/>
    <n v="14"/>
    <n v="2561.5100000000002"/>
    <n v="182.97"/>
    <n v="14"/>
    <n v="14"/>
    <n v="9.07"/>
    <n v="0"/>
    <n v="3.67"/>
    <x v="54"/>
    <x v="0"/>
  </r>
  <r>
    <d v="2017-12-04T00:00:00"/>
    <x v="7"/>
    <x v="26"/>
    <n v="1"/>
    <n v="266.69"/>
    <n v="266.69"/>
    <n v="1"/>
    <n v="1"/>
    <n v="41"/>
    <n v="0"/>
    <n v="4"/>
    <x v="305"/>
    <x v="0"/>
  </r>
  <r>
    <d v="2017-12-04T00:00:00"/>
    <x v="7"/>
    <x v="11"/>
    <n v="1"/>
    <n v="796.94"/>
    <n v="796.94"/>
    <n v="0"/>
    <n v="1"/>
    <m/>
    <m/>
    <n v="1"/>
    <x v="167"/>
    <x v="0"/>
  </r>
  <r>
    <d v="2017-12-04T00:00:00"/>
    <x v="7"/>
    <x v="5"/>
    <n v="1"/>
    <n v="187.56"/>
    <n v="187.56"/>
    <n v="1"/>
    <n v="1"/>
    <n v="19"/>
    <n v="0"/>
    <n v="5"/>
    <x v="158"/>
    <x v="0"/>
  </r>
  <r>
    <d v="2017-12-04T00:00:00"/>
    <x v="7"/>
    <x v="8"/>
    <n v="1"/>
    <n v="53.14"/>
    <n v="53.14"/>
    <n v="1"/>
    <n v="1"/>
    <n v="17"/>
    <n v="0"/>
    <n v="3"/>
    <x v="88"/>
    <x v="0"/>
  </r>
  <r>
    <d v="2017-12-04T00:00:00"/>
    <x v="7"/>
    <x v="0"/>
    <n v="8"/>
    <n v="2193.34"/>
    <n v="274.17"/>
    <n v="8"/>
    <n v="8"/>
    <n v="17.88"/>
    <n v="0"/>
    <n v="4"/>
    <x v="31"/>
    <x v="0"/>
  </r>
  <r>
    <d v="2017-12-04T00:00:00"/>
    <x v="7"/>
    <x v="19"/>
    <n v="1"/>
    <n v="655.67"/>
    <n v="655.67"/>
    <n v="0"/>
    <n v="1"/>
    <m/>
    <m/>
    <n v="1"/>
    <x v="90"/>
    <x v="0"/>
  </r>
  <r>
    <d v="2017-12-04T00:00:00"/>
    <x v="7"/>
    <x v="14"/>
    <n v="1"/>
    <n v="639.98"/>
    <n v="639.98"/>
    <n v="1"/>
    <n v="1"/>
    <n v="32"/>
    <n v="0"/>
    <n v="2"/>
    <x v="119"/>
    <x v="0"/>
  </r>
  <r>
    <d v="2017-12-04T00:00:00"/>
    <x v="7"/>
    <x v="15"/>
    <n v="2"/>
    <n v="797.82"/>
    <n v="398.91"/>
    <n v="2"/>
    <n v="2"/>
    <n v="22"/>
    <n v="0"/>
    <n v="3"/>
    <x v="174"/>
    <x v="0"/>
  </r>
  <r>
    <d v="2017-12-04T00:00:00"/>
    <x v="7"/>
    <x v="1"/>
    <n v="5"/>
    <n v="1236.47"/>
    <n v="247.29"/>
    <n v="5"/>
    <n v="5"/>
    <n v="11.6"/>
    <n v="0"/>
    <n v="5"/>
    <x v="120"/>
    <x v="0"/>
  </r>
  <r>
    <d v="2017-12-04T00:00:00"/>
    <x v="7"/>
    <x v="6"/>
    <n v="7"/>
    <n v="2826.37"/>
    <n v="403.77"/>
    <n v="7"/>
    <n v="7"/>
    <n v="19.5"/>
    <n v="0.125"/>
    <n v="3.75"/>
    <x v="56"/>
    <x v="0"/>
  </r>
  <r>
    <d v="2017-12-04T00:00:00"/>
    <x v="7"/>
    <x v="12"/>
    <n v="4"/>
    <n v="1377.43"/>
    <n v="344.36"/>
    <n v="4"/>
    <n v="3"/>
    <n v="18.600000000000001"/>
    <n v="0"/>
    <n v="1.5"/>
    <x v="121"/>
    <x v="0"/>
  </r>
  <r>
    <d v="2017-12-04T00:00:00"/>
    <x v="7"/>
    <x v="2"/>
    <n v="1"/>
    <n v="91.8"/>
    <n v="91.8"/>
    <n v="1"/>
    <n v="1"/>
    <n v="29"/>
    <n v="0"/>
    <n v="4"/>
    <x v="32"/>
    <x v="1"/>
  </r>
  <r>
    <d v="2017-12-04T00:00:00"/>
    <x v="7"/>
    <x v="3"/>
    <n v="23"/>
    <n v="3639.35"/>
    <n v="158.22999999999999"/>
    <n v="23"/>
    <n v="23"/>
    <n v="15.38"/>
    <n v="0"/>
    <n v="4.13"/>
    <x v="33"/>
    <x v="0"/>
  </r>
  <r>
    <d v="2017-12-04T00:00:00"/>
    <x v="2"/>
    <x v="16"/>
    <n v="1"/>
    <n v="130.85"/>
    <n v="130.85"/>
    <n v="1"/>
    <n v="1"/>
    <n v="36"/>
    <n v="0"/>
    <n v="4"/>
    <x v="57"/>
    <x v="0"/>
  </r>
  <r>
    <d v="2017-12-04T00:00:00"/>
    <x v="2"/>
    <x v="23"/>
    <n v="2"/>
    <n v="211.12"/>
    <n v="105.56"/>
    <n v="2"/>
    <n v="2"/>
    <n v="22"/>
    <n v="0"/>
    <n v="5"/>
    <x v="92"/>
    <x v="0"/>
  </r>
  <r>
    <d v="2017-12-04T00:00:00"/>
    <x v="2"/>
    <x v="25"/>
    <n v="1"/>
    <n v="51.14"/>
    <n v="51.14"/>
    <n v="1"/>
    <n v="1"/>
    <n v="38"/>
    <n v="0"/>
    <n v="4"/>
    <x v="123"/>
    <x v="0"/>
  </r>
  <r>
    <d v="2017-12-04T00:00:00"/>
    <x v="2"/>
    <x v="4"/>
    <n v="36"/>
    <n v="6509.14"/>
    <n v="180.81"/>
    <n v="35"/>
    <n v="35"/>
    <n v="24.48"/>
    <n v="0.2"/>
    <n v="3.6"/>
    <x v="5"/>
    <x v="0"/>
  </r>
  <r>
    <d v="2017-12-04T00:00:00"/>
    <x v="2"/>
    <x v="11"/>
    <n v="14"/>
    <n v="2509.56"/>
    <n v="179.25"/>
    <n v="14"/>
    <n v="14"/>
    <n v="24.5"/>
    <n v="0.1429"/>
    <n v="3.79"/>
    <x v="34"/>
    <x v="0"/>
  </r>
  <r>
    <d v="2017-12-04T00:00:00"/>
    <x v="2"/>
    <x v="9"/>
    <n v="23"/>
    <n v="3012.4"/>
    <n v="130.97"/>
    <n v="23"/>
    <n v="23"/>
    <n v="14"/>
    <n v="7.1400000000000005E-2"/>
    <n v="4.25"/>
    <x v="35"/>
    <x v="0"/>
  </r>
  <r>
    <d v="2017-12-04T00:00:00"/>
    <x v="2"/>
    <x v="5"/>
    <n v="24"/>
    <n v="2678.33"/>
    <n v="111.6"/>
    <n v="22"/>
    <n v="22"/>
    <n v="21.18"/>
    <n v="0.13639999999999999"/>
    <n v="4.05"/>
    <x v="6"/>
    <x v="0"/>
  </r>
  <r>
    <d v="2017-12-04T00:00:00"/>
    <x v="2"/>
    <x v="8"/>
    <n v="30"/>
    <n v="4451.2299999999996"/>
    <n v="148.37"/>
    <n v="30"/>
    <n v="30"/>
    <n v="19.149999999999999"/>
    <n v="0.18179999999999999"/>
    <n v="3.88"/>
    <x v="58"/>
    <x v="0"/>
  </r>
  <r>
    <d v="2017-12-04T00:00:00"/>
    <x v="2"/>
    <x v="17"/>
    <n v="10"/>
    <n v="2044.17"/>
    <n v="204.42"/>
    <n v="10"/>
    <n v="10"/>
    <n v="25.58"/>
    <n v="0.25"/>
    <n v="2.67"/>
    <x v="59"/>
    <x v="0"/>
  </r>
  <r>
    <d v="2017-12-04T00:00:00"/>
    <x v="2"/>
    <x v="0"/>
    <n v="137"/>
    <n v="18842.28"/>
    <n v="137.53"/>
    <n v="136"/>
    <n v="136"/>
    <n v="14.14"/>
    <n v="2.3699999999999999E-2"/>
    <n v="3.89"/>
    <x v="7"/>
    <x v="0"/>
  </r>
  <r>
    <d v="2017-12-04T00:00:00"/>
    <x v="2"/>
    <x v="18"/>
    <n v="6"/>
    <n v="785.6"/>
    <n v="130.93"/>
    <n v="6"/>
    <n v="6"/>
    <n v="16.5"/>
    <n v="0"/>
    <n v="3.5"/>
    <x v="60"/>
    <x v="0"/>
  </r>
  <r>
    <d v="2017-12-04T00:00:00"/>
    <x v="2"/>
    <x v="19"/>
    <n v="16"/>
    <n v="3015.87"/>
    <n v="188.49"/>
    <n v="16"/>
    <n v="16"/>
    <n v="18.55"/>
    <n v="0.05"/>
    <n v="3.2"/>
    <x v="61"/>
    <x v="0"/>
  </r>
  <r>
    <d v="2017-12-04T00:00:00"/>
    <x v="2"/>
    <x v="10"/>
    <n v="13"/>
    <n v="1894.96"/>
    <n v="145.77000000000001"/>
    <n v="13"/>
    <n v="13"/>
    <n v="28.92"/>
    <n v="7.6899999999999996E-2"/>
    <n v="3.54"/>
    <x v="36"/>
    <x v="0"/>
  </r>
  <r>
    <d v="2017-12-04T00:00:00"/>
    <x v="2"/>
    <x v="14"/>
    <n v="4"/>
    <n v="501.45"/>
    <n v="125.36"/>
    <n v="4"/>
    <n v="4"/>
    <n v="32.75"/>
    <n v="0.5"/>
    <n v="2.5"/>
    <x v="124"/>
    <x v="0"/>
  </r>
  <r>
    <d v="2017-12-04T00:00:00"/>
    <x v="2"/>
    <x v="15"/>
    <n v="18"/>
    <n v="3521.7"/>
    <n v="195.65"/>
    <n v="17"/>
    <n v="16"/>
    <n v="26.76"/>
    <n v="9.5200000000000007E-2"/>
    <n v="4"/>
    <x v="62"/>
    <x v="0"/>
  </r>
  <r>
    <d v="2017-12-04T00:00:00"/>
    <x v="2"/>
    <x v="20"/>
    <n v="7"/>
    <n v="892.51"/>
    <n v="127.5"/>
    <n v="7"/>
    <n v="7"/>
    <n v="21.5"/>
    <n v="0.25"/>
    <n v="4.5"/>
    <x v="63"/>
    <x v="0"/>
  </r>
  <r>
    <d v="2017-12-04T00:00:00"/>
    <x v="2"/>
    <x v="1"/>
    <n v="39"/>
    <n v="4220.49"/>
    <n v="108.22"/>
    <n v="38"/>
    <n v="39"/>
    <n v="13.64"/>
    <n v="2.3800000000000002E-2"/>
    <n v="3.84"/>
    <x v="8"/>
    <x v="0"/>
  </r>
  <r>
    <d v="2017-12-04T00:00:00"/>
    <x v="2"/>
    <x v="6"/>
    <n v="158"/>
    <n v="23194.02"/>
    <n v="146.80000000000001"/>
    <n v="149"/>
    <n v="153"/>
    <n v="25.61"/>
    <n v="0.38290000000000002"/>
    <n v="2.83"/>
    <x v="9"/>
    <x v="0"/>
  </r>
  <r>
    <d v="2017-12-04T00:00:00"/>
    <x v="2"/>
    <x v="7"/>
    <n v="3"/>
    <n v="563.62"/>
    <n v="187.87"/>
    <n v="3"/>
    <n v="3"/>
    <n v="15.2"/>
    <n v="0"/>
    <n v="5"/>
    <x v="10"/>
    <x v="0"/>
  </r>
  <r>
    <d v="2017-12-04T00:00:00"/>
    <x v="2"/>
    <x v="22"/>
    <n v="1"/>
    <n v="41.04"/>
    <n v="41.04"/>
    <n v="1"/>
    <n v="1"/>
    <n v="16"/>
    <n v="0"/>
    <n v="4"/>
    <x v="93"/>
    <x v="0"/>
  </r>
  <r>
    <d v="2017-12-04T00:00:00"/>
    <x v="2"/>
    <x v="12"/>
    <n v="57"/>
    <n v="9976.48"/>
    <n v="175.03"/>
    <n v="57"/>
    <n v="57"/>
    <n v="24.33"/>
    <n v="0.1875"/>
    <n v="3.41"/>
    <x v="37"/>
    <x v="0"/>
  </r>
  <r>
    <d v="2017-12-04T00:00:00"/>
    <x v="2"/>
    <x v="2"/>
    <n v="38"/>
    <n v="5412.1"/>
    <n v="142.41999999999999"/>
    <n v="38"/>
    <n v="38"/>
    <n v="20.83"/>
    <n v="9.7600000000000006E-2"/>
    <n v="3.98"/>
    <x v="38"/>
    <x v="0"/>
  </r>
  <r>
    <d v="2017-12-04T00:00:00"/>
    <x v="2"/>
    <x v="13"/>
    <n v="3"/>
    <n v="560.70000000000005"/>
    <n v="186.9"/>
    <n v="3"/>
    <n v="3"/>
    <n v="36.4"/>
    <n v="0.8"/>
    <n v="4.4000000000000004"/>
    <x v="39"/>
    <x v="0"/>
  </r>
  <r>
    <d v="2017-12-04T00:00:00"/>
    <x v="2"/>
    <x v="3"/>
    <n v="510"/>
    <n v="58924.62"/>
    <n v="115.54"/>
    <n v="504"/>
    <n v="507"/>
    <n v="9.5399999999999991"/>
    <n v="3.5700000000000003E-2"/>
    <n v="4.28"/>
    <x v="11"/>
    <x v="1"/>
  </r>
  <r>
    <d v="2017-12-04T00:00:00"/>
    <x v="2"/>
    <x v="21"/>
    <n v="2"/>
    <n v="138.9"/>
    <n v="69.45"/>
    <n v="2"/>
    <n v="2"/>
    <n v="16.5"/>
    <n v="0"/>
    <n v="4.5"/>
    <x v="160"/>
    <x v="0"/>
  </r>
  <r>
    <d v="2017-12-11T00:00:00"/>
    <x v="3"/>
    <x v="4"/>
    <n v="1"/>
    <n v="2732.06"/>
    <n v="2732.06"/>
    <n v="1"/>
    <n v="1"/>
    <n v="7"/>
    <n v="0"/>
    <n v="4"/>
    <x v="96"/>
    <x v="1"/>
  </r>
  <r>
    <d v="2017-12-11T00:00:00"/>
    <x v="3"/>
    <x v="15"/>
    <n v="2"/>
    <n v="875.47"/>
    <n v="437.74"/>
    <n v="2"/>
    <n v="2"/>
    <n v="21.5"/>
    <n v="0"/>
    <n v="3.5"/>
    <x v="148"/>
    <x v="0"/>
  </r>
  <r>
    <d v="2017-12-11T00:00:00"/>
    <x v="3"/>
    <x v="6"/>
    <n v="2"/>
    <n v="2726.65"/>
    <n v="1363.33"/>
    <n v="2"/>
    <n v="2"/>
    <n v="21.33"/>
    <n v="0"/>
    <n v="2.33"/>
    <x v="64"/>
    <x v="0"/>
  </r>
  <r>
    <d v="2017-12-11T00:00:00"/>
    <x v="3"/>
    <x v="3"/>
    <n v="3"/>
    <n v="2257.5"/>
    <n v="752.5"/>
    <n v="3"/>
    <n v="3"/>
    <n v="23.67"/>
    <n v="0.33329999999999999"/>
    <n v="3.33"/>
    <x v="14"/>
    <x v="0"/>
  </r>
  <r>
    <d v="2017-12-11T00:00:00"/>
    <x v="4"/>
    <x v="4"/>
    <n v="1"/>
    <n v="89.03"/>
    <n v="89.03"/>
    <n v="1"/>
    <n v="1"/>
    <n v="7"/>
    <n v="0"/>
    <n v="1"/>
    <x v="186"/>
    <x v="0"/>
  </r>
  <r>
    <d v="2017-12-11T00:00:00"/>
    <x v="4"/>
    <x v="0"/>
    <n v="1"/>
    <n v="85.14"/>
    <n v="85.14"/>
    <n v="1"/>
    <n v="1"/>
    <n v="19"/>
    <n v="0"/>
    <n v="3"/>
    <x v="15"/>
    <x v="0"/>
  </r>
  <r>
    <d v="2017-12-11T00:00:00"/>
    <x v="4"/>
    <x v="18"/>
    <n v="1"/>
    <n v="46.69"/>
    <n v="46.69"/>
    <n v="1"/>
    <n v="1"/>
    <n v="13"/>
    <n v="0"/>
    <n v="5"/>
    <x v="262"/>
    <x v="0"/>
  </r>
  <r>
    <d v="2017-12-11T00:00:00"/>
    <x v="4"/>
    <x v="14"/>
    <n v="1"/>
    <n v="67.14"/>
    <n v="67.14"/>
    <n v="1"/>
    <n v="1"/>
    <n v="29"/>
    <n v="0"/>
    <n v="5"/>
    <x v="216"/>
    <x v="0"/>
  </r>
  <r>
    <d v="2017-12-11T00:00:00"/>
    <x v="4"/>
    <x v="15"/>
    <n v="1"/>
    <n v="98.23"/>
    <n v="98.23"/>
    <n v="1"/>
    <n v="1"/>
    <n v="24"/>
    <n v="0"/>
    <n v="5"/>
    <x v="66"/>
    <x v="0"/>
  </r>
  <r>
    <d v="2017-12-11T00:00:00"/>
    <x v="4"/>
    <x v="1"/>
    <n v="1"/>
    <n v="42.52"/>
    <n v="42.52"/>
    <n v="1"/>
    <n v="1"/>
    <n v="22"/>
    <n v="0"/>
    <n v="1"/>
    <x v="16"/>
    <x v="0"/>
  </r>
  <r>
    <d v="2017-12-11T00:00:00"/>
    <x v="4"/>
    <x v="6"/>
    <n v="1"/>
    <n v="89.58"/>
    <n v="89.58"/>
    <n v="1"/>
    <n v="1"/>
    <n v="36"/>
    <n v="1"/>
    <n v="1"/>
    <x v="17"/>
    <x v="0"/>
  </r>
  <r>
    <d v="2017-12-11T00:00:00"/>
    <x v="4"/>
    <x v="3"/>
    <n v="1"/>
    <n v="92.87"/>
    <n v="92.87"/>
    <n v="1"/>
    <n v="1"/>
    <n v="13"/>
    <n v="0"/>
    <n v="5"/>
    <x v="18"/>
    <x v="0"/>
  </r>
  <r>
    <d v="2017-12-11T00:00:00"/>
    <x v="8"/>
    <x v="0"/>
    <n v="1"/>
    <n v="140.08000000000001"/>
    <n v="140.08000000000001"/>
    <n v="1"/>
    <n v="1"/>
    <n v="15"/>
    <n v="0"/>
    <n v="4"/>
    <x v="187"/>
    <x v="0"/>
  </r>
  <r>
    <d v="2017-12-11T00:00:00"/>
    <x v="8"/>
    <x v="6"/>
    <n v="2"/>
    <n v="175.98"/>
    <n v="87.99"/>
    <n v="2"/>
    <n v="2"/>
    <n v="17.5"/>
    <n v="0"/>
    <n v="3.5"/>
    <x v="134"/>
    <x v="0"/>
  </r>
  <r>
    <d v="2017-12-11T00:00:00"/>
    <x v="8"/>
    <x v="3"/>
    <n v="1"/>
    <n v="169.23"/>
    <n v="169.23"/>
    <n v="1"/>
    <n v="1"/>
    <n v="12"/>
    <n v="0"/>
    <n v="4"/>
    <x v="67"/>
    <x v="0"/>
  </r>
  <r>
    <d v="2017-12-11T00:00:00"/>
    <x v="13"/>
    <x v="6"/>
    <n v="1"/>
    <n v="139.38"/>
    <n v="139.38"/>
    <n v="1"/>
    <n v="1"/>
    <n v="4"/>
    <n v="0"/>
    <n v="5"/>
    <x v="199"/>
    <x v="0"/>
  </r>
  <r>
    <d v="2017-12-11T00:00:00"/>
    <x v="13"/>
    <x v="12"/>
    <n v="1"/>
    <n v="76.19"/>
    <n v="76.19"/>
    <n v="1"/>
    <n v="1"/>
    <n v="22"/>
    <n v="0"/>
    <n v="5"/>
    <x v="189"/>
    <x v="0"/>
  </r>
  <r>
    <d v="2017-12-11T00:00:00"/>
    <x v="13"/>
    <x v="2"/>
    <n v="1"/>
    <n v="133.47999999999999"/>
    <n v="133.47999999999999"/>
    <n v="1"/>
    <n v="1"/>
    <n v="26"/>
    <n v="0"/>
    <n v="3"/>
    <x v="303"/>
    <x v="0"/>
  </r>
  <r>
    <d v="2017-12-11T00:00:00"/>
    <x v="13"/>
    <x v="3"/>
    <n v="2"/>
    <n v="152.75"/>
    <n v="76.38"/>
    <n v="2"/>
    <n v="2"/>
    <n v="5.67"/>
    <n v="0"/>
    <n v="2.33"/>
    <x v="180"/>
    <x v="0"/>
  </r>
  <r>
    <d v="2017-12-11T00:00:00"/>
    <x v="5"/>
    <x v="4"/>
    <n v="7"/>
    <n v="807.43"/>
    <n v="115.35"/>
    <n v="7"/>
    <n v="7"/>
    <n v="24.43"/>
    <n v="0.28570000000000001"/>
    <n v="4.43"/>
    <x v="41"/>
    <x v="0"/>
  </r>
  <r>
    <d v="2017-12-11T00:00:00"/>
    <x v="5"/>
    <x v="9"/>
    <n v="3"/>
    <n v="493.71"/>
    <n v="164.57"/>
    <n v="3"/>
    <n v="3"/>
    <n v="20.67"/>
    <n v="0"/>
    <n v="4"/>
    <x v="19"/>
    <x v="0"/>
  </r>
  <r>
    <d v="2017-12-11T00:00:00"/>
    <x v="5"/>
    <x v="5"/>
    <n v="4"/>
    <n v="427.01"/>
    <n v="106.75"/>
    <n v="4"/>
    <n v="4"/>
    <n v="19.5"/>
    <n v="0"/>
    <n v="4.25"/>
    <x v="42"/>
    <x v="0"/>
  </r>
  <r>
    <d v="2017-12-11T00:00:00"/>
    <x v="5"/>
    <x v="8"/>
    <n v="5"/>
    <n v="568.35"/>
    <n v="113.67"/>
    <n v="5"/>
    <n v="4"/>
    <n v="22"/>
    <n v="0"/>
    <n v="4.5"/>
    <x v="20"/>
    <x v="0"/>
  </r>
  <r>
    <d v="2017-12-11T00:00:00"/>
    <x v="5"/>
    <x v="0"/>
    <n v="19"/>
    <n v="2040.5"/>
    <n v="107.39"/>
    <n v="18"/>
    <n v="19"/>
    <n v="9.11"/>
    <n v="0"/>
    <n v="4.38"/>
    <x v="21"/>
    <x v="1"/>
  </r>
  <r>
    <d v="2017-12-11T00:00:00"/>
    <x v="5"/>
    <x v="15"/>
    <n v="3"/>
    <n v="783.17"/>
    <n v="261.06"/>
    <n v="3"/>
    <n v="3"/>
    <n v="19.670000000000002"/>
    <n v="0"/>
    <n v="4.67"/>
    <x v="102"/>
    <x v="0"/>
  </r>
  <r>
    <d v="2017-12-11T00:00:00"/>
    <x v="5"/>
    <x v="20"/>
    <n v="2"/>
    <n v="302.57"/>
    <n v="151.29"/>
    <n v="2"/>
    <n v="2"/>
    <n v="14"/>
    <n v="0"/>
    <n v="5"/>
    <x v="150"/>
    <x v="0"/>
  </r>
  <r>
    <d v="2017-12-11T00:00:00"/>
    <x v="5"/>
    <x v="1"/>
    <n v="7"/>
    <n v="770.3"/>
    <n v="110.04"/>
    <n v="7"/>
    <n v="7"/>
    <n v="12.14"/>
    <n v="0"/>
    <n v="4.57"/>
    <x v="22"/>
    <x v="0"/>
  </r>
  <r>
    <d v="2017-12-11T00:00:00"/>
    <x v="5"/>
    <x v="6"/>
    <n v="14"/>
    <n v="3087.7"/>
    <n v="220.55"/>
    <n v="14"/>
    <n v="13"/>
    <n v="21.53"/>
    <n v="0.26669999999999999"/>
    <n v="3.86"/>
    <x v="23"/>
    <x v="0"/>
  </r>
  <r>
    <d v="2017-12-11T00:00:00"/>
    <x v="5"/>
    <x v="12"/>
    <n v="4"/>
    <n v="449.34"/>
    <n v="112.34"/>
    <n v="4"/>
    <n v="4"/>
    <n v="19.5"/>
    <n v="0"/>
    <n v="3.5"/>
    <x v="44"/>
    <x v="0"/>
  </r>
  <r>
    <d v="2017-12-11T00:00:00"/>
    <x v="5"/>
    <x v="2"/>
    <n v="3"/>
    <n v="363"/>
    <n v="121"/>
    <n v="3"/>
    <n v="3"/>
    <n v="23.67"/>
    <n v="0"/>
    <n v="4.33"/>
    <x v="45"/>
    <x v="0"/>
  </r>
  <r>
    <d v="2017-12-11T00:00:00"/>
    <x v="5"/>
    <x v="3"/>
    <n v="33"/>
    <n v="3786.8"/>
    <n v="114.75"/>
    <n v="32"/>
    <n v="33"/>
    <n v="12.12"/>
    <n v="0"/>
    <n v="4.26"/>
    <x v="24"/>
    <x v="0"/>
  </r>
  <r>
    <d v="2017-12-11T00:00:00"/>
    <x v="18"/>
    <x v="8"/>
    <n v="1"/>
    <n v="150.05000000000001"/>
    <n v="150.05000000000001"/>
    <n v="1"/>
    <n v="1"/>
    <n v="16"/>
    <n v="0"/>
    <n v="4"/>
    <x v="296"/>
    <x v="0"/>
  </r>
  <r>
    <d v="2017-12-11T00:00:00"/>
    <x v="18"/>
    <x v="17"/>
    <n v="1"/>
    <n v="168.36"/>
    <n v="168.36"/>
    <n v="1"/>
    <n v="1"/>
    <n v="25"/>
    <n v="0"/>
    <n v="5"/>
    <x v="307"/>
    <x v="0"/>
  </r>
  <r>
    <d v="2017-12-11T00:00:00"/>
    <x v="18"/>
    <x v="0"/>
    <n v="1"/>
    <n v="168.36"/>
    <n v="168.36"/>
    <n v="1"/>
    <n v="1"/>
    <n v="14"/>
    <n v="0"/>
    <n v="3"/>
    <x v="285"/>
    <x v="0"/>
  </r>
  <r>
    <d v="2017-12-11T00:00:00"/>
    <x v="18"/>
    <x v="1"/>
    <n v="1"/>
    <n v="104.73"/>
    <n v="104.73"/>
    <n v="1"/>
    <n v="1"/>
    <n v="11"/>
    <n v="0"/>
    <n v="5"/>
    <x v="300"/>
    <x v="0"/>
  </r>
  <r>
    <d v="2017-12-11T00:00:00"/>
    <x v="18"/>
    <x v="6"/>
    <n v="1"/>
    <n v="168.36"/>
    <n v="168.36"/>
    <n v="1"/>
    <n v="1"/>
    <n v="13"/>
    <n v="0"/>
    <n v="5"/>
    <x v="297"/>
    <x v="0"/>
  </r>
  <r>
    <d v="2017-12-11T00:00:00"/>
    <x v="18"/>
    <x v="7"/>
    <n v="1"/>
    <n v="177.34"/>
    <n v="177.34"/>
    <n v="1"/>
    <n v="1"/>
    <n v="15"/>
    <n v="0"/>
    <n v="5"/>
    <x v="335"/>
    <x v="0"/>
  </r>
  <r>
    <d v="2017-12-11T00:00:00"/>
    <x v="18"/>
    <x v="3"/>
    <n v="1"/>
    <n v="168.36"/>
    <n v="168.36"/>
    <n v="1"/>
    <n v="1"/>
    <n v="12"/>
    <n v="0"/>
    <n v="5"/>
    <x v="308"/>
    <x v="0"/>
  </r>
  <r>
    <d v="2017-12-11T00:00:00"/>
    <x v="11"/>
    <x v="11"/>
    <n v="2"/>
    <n v="210.74"/>
    <n v="105.37"/>
    <n v="2"/>
    <n v="2"/>
    <n v="9.5"/>
    <n v="0"/>
    <n v="5"/>
    <x v="260"/>
    <x v="0"/>
  </r>
  <r>
    <d v="2017-12-11T00:00:00"/>
    <x v="0"/>
    <x v="23"/>
    <n v="1"/>
    <n v="381.88"/>
    <n v="381.88"/>
    <n v="1"/>
    <n v="1"/>
    <n v="23"/>
    <n v="0"/>
    <n v="5"/>
    <x v="107"/>
    <x v="0"/>
  </r>
  <r>
    <d v="2017-12-11T00:00:00"/>
    <x v="0"/>
    <x v="4"/>
    <n v="2"/>
    <n v="117.85"/>
    <n v="58.93"/>
    <n v="2"/>
    <n v="2"/>
    <n v="24.5"/>
    <n v="0"/>
    <n v="4"/>
    <x v="25"/>
    <x v="0"/>
  </r>
  <r>
    <d v="2017-12-11T00:00:00"/>
    <x v="0"/>
    <x v="11"/>
    <n v="1"/>
    <n v="200.91"/>
    <n v="200.91"/>
    <n v="1"/>
    <n v="1"/>
    <n v="24"/>
    <n v="0"/>
    <n v="5"/>
    <x v="72"/>
    <x v="0"/>
  </r>
  <r>
    <d v="2017-12-11T00:00:00"/>
    <x v="0"/>
    <x v="9"/>
    <n v="2"/>
    <n v="448.58"/>
    <n v="224.29"/>
    <n v="2"/>
    <n v="2"/>
    <n v="15.5"/>
    <n v="0"/>
    <n v="4"/>
    <x v="26"/>
    <x v="0"/>
  </r>
  <r>
    <d v="2017-12-11T00:00:00"/>
    <x v="0"/>
    <x v="5"/>
    <n v="3"/>
    <n v="413.05"/>
    <n v="137.68"/>
    <n v="3"/>
    <n v="3"/>
    <n v="21.33"/>
    <n v="0"/>
    <n v="5"/>
    <x v="46"/>
    <x v="0"/>
  </r>
  <r>
    <d v="2017-12-11T00:00:00"/>
    <x v="0"/>
    <x v="8"/>
    <n v="1"/>
    <n v="114.36"/>
    <n v="114.36"/>
    <n v="1"/>
    <n v="1"/>
    <n v="12"/>
    <n v="0"/>
    <n v="5"/>
    <x v="47"/>
    <x v="0"/>
  </r>
  <r>
    <d v="2017-12-11T00:00:00"/>
    <x v="0"/>
    <x v="17"/>
    <n v="1"/>
    <n v="408.04"/>
    <n v="408.04"/>
    <n v="1"/>
    <n v="1"/>
    <n v="23"/>
    <n v="0"/>
    <n v="3"/>
    <x v="192"/>
    <x v="0"/>
  </r>
  <r>
    <d v="2017-12-11T00:00:00"/>
    <x v="0"/>
    <x v="0"/>
    <n v="12"/>
    <n v="2155.48"/>
    <n v="179.62"/>
    <n v="12"/>
    <n v="12"/>
    <n v="13.86"/>
    <n v="0"/>
    <n v="3.07"/>
    <x v="0"/>
    <x v="0"/>
  </r>
  <r>
    <d v="2017-12-11T00:00:00"/>
    <x v="0"/>
    <x v="18"/>
    <n v="1"/>
    <n v="149.15"/>
    <n v="149.15"/>
    <n v="1"/>
    <n v="1"/>
    <n v="21"/>
    <n v="0"/>
    <n v="5"/>
    <x v="141"/>
    <x v="0"/>
  </r>
  <r>
    <d v="2017-12-11T00:00:00"/>
    <x v="0"/>
    <x v="19"/>
    <n v="1"/>
    <n v="108.86"/>
    <n v="108.86"/>
    <n v="1"/>
    <n v="1"/>
    <n v="9"/>
    <n v="0"/>
    <n v="5"/>
    <x v="73"/>
    <x v="0"/>
  </r>
  <r>
    <d v="2017-12-11T00:00:00"/>
    <x v="0"/>
    <x v="10"/>
    <n v="1"/>
    <n v="381.88"/>
    <n v="381.88"/>
    <n v="1"/>
    <n v="1"/>
    <n v="18"/>
    <n v="0"/>
    <n v="1"/>
    <x v="27"/>
    <x v="0"/>
  </r>
  <r>
    <d v="2017-12-11T00:00:00"/>
    <x v="0"/>
    <x v="15"/>
    <n v="2"/>
    <n v="760.15"/>
    <n v="380.08"/>
    <n v="2"/>
    <n v="2"/>
    <n v="12.67"/>
    <n v="0"/>
    <n v="1.33"/>
    <x v="48"/>
    <x v="0"/>
  </r>
  <r>
    <d v="2017-12-11T00:00:00"/>
    <x v="0"/>
    <x v="1"/>
    <n v="8"/>
    <n v="2946.12"/>
    <n v="368.27"/>
    <n v="8"/>
    <n v="8"/>
    <n v="8.44"/>
    <n v="0"/>
    <n v="4.22"/>
    <x v="1"/>
    <x v="1"/>
  </r>
  <r>
    <d v="2017-12-11T00:00:00"/>
    <x v="0"/>
    <x v="6"/>
    <n v="13"/>
    <n v="1608.77"/>
    <n v="123.75"/>
    <n v="12"/>
    <n v="13"/>
    <n v="17.43"/>
    <n v="0"/>
    <n v="3.67"/>
    <x v="28"/>
    <x v="0"/>
  </r>
  <r>
    <d v="2017-12-11T00:00:00"/>
    <x v="0"/>
    <x v="12"/>
    <n v="4"/>
    <n v="423.83"/>
    <n v="105.96"/>
    <n v="4"/>
    <n v="4"/>
    <n v="17.75"/>
    <n v="0"/>
    <n v="4"/>
    <x v="49"/>
    <x v="0"/>
  </r>
  <r>
    <d v="2017-12-11T00:00:00"/>
    <x v="0"/>
    <x v="2"/>
    <n v="8"/>
    <n v="1048.19"/>
    <n v="131.02000000000001"/>
    <n v="8"/>
    <n v="8"/>
    <n v="12.75"/>
    <n v="0"/>
    <n v="4.25"/>
    <x v="2"/>
    <x v="0"/>
  </r>
  <r>
    <d v="2017-12-11T00:00:00"/>
    <x v="0"/>
    <x v="13"/>
    <n v="1"/>
    <n v="381.88"/>
    <n v="381.88"/>
    <n v="1"/>
    <n v="1"/>
    <n v="16"/>
    <n v="0"/>
    <n v="5"/>
    <x v="74"/>
    <x v="0"/>
  </r>
  <r>
    <d v="2017-12-11T00:00:00"/>
    <x v="0"/>
    <x v="3"/>
    <n v="36"/>
    <n v="6518.03"/>
    <n v="181.06"/>
    <n v="33"/>
    <n v="36"/>
    <n v="12.48"/>
    <n v="0"/>
    <n v="4.07"/>
    <x v="3"/>
    <x v="0"/>
  </r>
  <r>
    <d v="2017-12-11T00:00:00"/>
    <x v="0"/>
    <x v="21"/>
    <n v="1"/>
    <n v="70.150000000000006"/>
    <n v="70.150000000000006"/>
    <n v="1"/>
    <n v="1"/>
    <n v="30"/>
    <n v="0"/>
    <n v="5"/>
    <x v="75"/>
    <x v="0"/>
  </r>
  <r>
    <d v="2017-12-11T00:00:00"/>
    <x v="1"/>
    <x v="4"/>
    <n v="1"/>
    <n v="189.42"/>
    <n v="189.42"/>
    <n v="1"/>
    <n v="1"/>
    <n v="9"/>
    <n v="0"/>
    <n v="4"/>
    <x v="76"/>
    <x v="0"/>
  </r>
  <r>
    <d v="2017-12-11T00:00:00"/>
    <x v="1"/>
    <x v="9"/>
    <n v="3"/>
    <n v="352.8"/>
    <n v="117.6"/>
    <n v="3"/>
    <n v="3"/>
    <n v="21.67"/>
    <n v="0"/>
    <n v="4"/>
    <x v="29"/>
    <x v="0"/>
  </r>
  <r>
    <d v="2017-12-11T00:00:00"/>
    <x v="1"/>
    <x v="5"/>
    <n v="6"/>
    <n v="729.58"/>
    <n v="121.6"/>
    <n v="6"/>
    <n v="6"/>
    <n v="20.5"/>
    <n v="0"/>
    <n v="3.83"/>
    <x v="143"/>
    <x v="0"/>
  </r>
  <r>
    <d v="2017-12-11T00:00:00"/>
    <x v="1"/>
    <x v="0"/>
    <n v="12"/>
    <n v="2805.29"/>
    <n v="233.77"/>
    <n v="12"/>
    <n v="12"/>
    <n v="16.920000000000002"/>
    <n v="8.3299999999999999E-2"/>
    <n v="4"/>
    <x v="4"/>
    <x v="0"/>
  </r>
  <r>
    <d v="2017-12-11T00:00:00"/>
    <x v="1"/>
    <x v="18"/>
    <n v="3"/>
    <n v="407.39"/>
    <n v="135.80000000000001"/>
    <n v="3"/>
    <n v="3"/>
    <n v="29.67"/>
    <n v="0.33329999999999999"/>
    <n v="3.67"/>
    <x v="246"/>
    <x v="0"/>
  </r>
  <r>
    <d v="2017-12-11T00:00:00"/>
    <x v="1"/>
    <x v="14"/>
    <n v="2"/>
    <n v="329.65"/>
    <n v="164.83"/>
    <n v="2"/>
    <n v="2"/>
    <n v="11.5"/>
    <n v="0"/>
    <n v="4.5"/>
    <x v="155"/>
    <x v="0"/>
  </r>
  <r>
    <d v="2017-12-11T00:00:00"/>
    <x v="1"/>
    <x v="15"/>
    <n v="1"/>
    <n v="114.56"/>
    <n v="114.56"/>
    <n v="1"/>
    <n v="1"/>
    <n v="16"/>
    <n v="0"/>
    <n v="4"/>
    <x v="111"/>
    <x v="0"/>
  </r>
  <r>
    <d v="2017-12-11T00:00:00"/>
    <x v="1"/>
    <x v="1"/>
    <n v="5"/>
    <n v="760.88"/>
    <n v="152.18"/>
    <n v="5"/>
    <n v="4"/>
    <n v="18.600000000000001"/>
    <n v="0.2"/>
    <n v="3"/>
    <x v="79"/>
    <x v="0"/>
  </r>
  <r>
    <d v="2017-12-11T00:00:00"/>
    <x v="1"/>
    <x v="6"/>
    <n v="23"/>
    <n v="3524.63"/>
    <n v="153.24"/>
    <n v="23"/>
    <n v="23"/>
    <n v="6.83"/>
    <n v="0"/>
    <n v="4.13"/>
    <x v="51"/>
    <x v="1"/>
  </r>
  <r>
    <d v="2017-12-11T00:00:00"/>
    <x v="1"/>
    <x v="12"/>
    <n v="5"/>
    <n v="643.5"/>
    <n v="128.69999999999999"/>
    <n v="5"/>
    <n v="5"/>
    <n v="24"/>
    <n v="0.25"/>
    <n v="3.88"/>
    <x v="52"/>
    <x v="0"/>
  </r>
  <r>
    <d v="2017-12-11T00:00:00"/>
    <x v="1"/>
    <x v="2"/>
    <n v="2"/>
    <n v="176.01"/>
    <n v="88.01"/>
    <n v="2"/>
    <n v="2"/>
    <n v="13.5"/>
    <n v="0"/>
    <n v="5"/>
    <x v="81"/>
    <x v="0"/>
  </r>
  <r>
    <d v="2017-12-11T00:00:00"/>
    <x v="1"/>
    <x v="3"/>
    <n v="19"/>
    <n v="2396.59"/>
    <n v="126.14"/>
    <n v="19"/>
    <n v="18"/>
    <n v="15.65"/>
    <n v="0.05"/>
    <n v="3.84"/>
    <x v="53"/>
    <x v="0"/>
  </r>
  <r>
    <d v="2017-12-11T00:00:00"/>
    <x v="16"/>
    <x v="7"/>
    <n v="1"/>
    <n v="42.27"/>
    <n v="42.27"/>
    <n v="1"/>
    <n v="1"/>
    <n v="5"/>
    <n v="0"/>
    <n v="5"/>
    <x v="288"/>
    <x v="1"/>
  </r>
  <r>
    <d v="2017-12-11T00:00:00"/>
    <x v="17"/>
    <x v="3"/>
    <n v="1"/>
    <n v="105.94"/>
    <n v="105.94"/>
    <n v="1"/>
    <n v="1"/>
    <n v="20"/>
    <n v="0"/>
    <n v="5"/>
    <x v="243"/>
    <x v="0"/>
  </r>
  <r>
    <d v="2017-12-11T00:00:00"/>
    <x v="6"/>
    <x v="26"/>
    <n v="1"/>
    <n v="152"/>
    <n v="152"/>
    <n v="1"/>
    <n v="1"/>
    <n v="24"/>
    <n v="0"/>
    <n v="5"/>
    <x v="247"/>
    <x v="0"/>
  </r>
  <r>
    <d v="2017-12-11T00:00:00"/>
    <x v="6"/>
    <x v="4"/>
    <n v="1"/>
    <n v="449.92"/>
    <n v="449.92"/>
    <n v="1"/>
    <n v="1"/>
    <n v="27"/>
    <n v="0"/>
    <n v="1"/>
    <x v="113"/>
    <x v="0"/>
  </r>
  <r>
    <d v="2017-12-11T00:00:00"/>
    <x v="6"/>
    <x v="9"/>
    <n v="1"/>
    <n v="201.99"/>
    <n v="201.99"/>
    <n v="1"/>
    <n v="1"/>
    <n v="12"/>
    <n v="0"/>
    <n v="4"/>
    <x v="83"/>
    <x v="0"/>
  </r>
  <r>
    <d v="2017-12-11T00:00:00"/>
    <x v="6"/>
    <x v="8"/>
    <n v="1"/>
    <n v="79.05"/>
    <n v="79.05"/>
    <n v="1"/>
    <n v="1"/>
    <n v="30"/>
    <n v="0"/>
    <n v="2"/>
    <x v="165"/>
    <x v="0"/>
  </r>
  <r>
    <d v="2017-12-11T00:00:00"/>
    <x v="6"/>
    <x v="0"/>
    <n v="3"/>
    <n v="308.18"/>
    <n v="102.73"/>
    <n v="3"/>
    <n v="3"/>
    <n v="10.33"/>
    <n v="0"/>
    <n v="4.67"/>
    <x v="84"/>
    <x v="0"/>
  </r>
  <r>
    <d v="2017-12-11T00:00:00"/>
    <x v="6"/>
    <x v="18"/>
    <n v="1"/>
    <n v="386.79"/>
    <n v="386.79"/>
    <n v="1"/>
    <n v="1"/>
    <n v="31"/>
    <n v="0"/>
    <n v="2"/>
    <x v="206"/>
    <x v="0"/>
  </r>
  <r>
    <d v="2017-12-11T00:00:00"/>
    <x v="6"/>
    <x v="10"/>
    <n v="1"/>
    <n v="236.56"/>
    <n v="236.56"/>
    <n v="1"/>
    <n v="1"/>
    <n v="28"/>
    <n v="0"/>
    <n v="1"/>
    <x v="86"/>
    <x v="0"/>
  </r>
  <r>
    <d v="2017-12-11T00:00:00"/>
    <x v="6"/>
    <x v="15"/>
    <n v="1"/>
    <n v="464.98"/>
    <n v="464.98"/>
    <n v="1"/>
    <n v="1"/>
    <n v="25"/>
    <n v="0"/>
    <n v="4"/>
    <x v="166"/>
    <x v="0"/>
  </r>
  <r>
    <d v="2017-12-11T00:00:00"/>
    <x v="6"/>
    <x v="1"/>
    <n v="1"/>
    <n v="90.17"/>
    <n v="90.17"/>
    <n v="1"/>
    <n v="1"/>
    <n v="24"/>
    <n v="0"/>
    <n v="5"/>
    <x v="116"/>
    <x v="0"/>
  </r>
  <r>
    <d v="2017-12-11T00:00:00"/>
    <x v="6"/>
    <x v="6"/>
    <n v="4"/>
    <n v="1627.87"/>
    <n v="406.97"/>
    <n v="4"/>
    <n v="3"/>
    <n v="18.2"/>
    <n v="0.2"/>
    <n v="3.67"/>
    <x v="117"/>
    <x v="0"/>
  </r>
  <r>
    <d v="2017-12-11T00:00:00"/>
    <x v="6"/>
    <x v="12"/>
    <n v="5"/>
    <n v="918.63"/>
    <n v="183.73"/>
    <n v="5"/>
    <n v="5"/>
    <n v="5.43"/>
    <n v="0"/>
    <n v="5"/>
    <x v="118"/>
    <x v="1"/>
  </r>
  <r>
    <d v="2017-12-11T00:00:00"/>
    <x v="6"/>
    <x v="2"/>
    <n v="3"/>
    <n v="1029.77"/>
    <n v="343.26"/>
    <n v="3"/>
    <n v="3"/>
    <n v="11.67"/>
    <n v="0"/>
    <n v="3"/>
    <x v="30"/>
    <x v="0"/>
  </r>
  <r>
    <d v="2017-12-11T00:00:00"/>
    <x v="6"/>
    <x v="3"/>
    <n v="11"/>
    <n v="1304.8599999999999"/>
    <n v="118.62"/>
    <n v="10"/>
    <n v="10"/>
    <n v="9"/>
    <n v="0"/>
    <n v="4.5"/>
    <x v="54"/>
    <x v="0"/>
  </r>
  <r>
    <d v="2017-12-11T00:00:00"/>
    <x v="7"/>
    <x v="23"/>
    <n v="1"/>
    <n v="354.2"/>
    <n v="354.2"/>
    <n v="1"/>
    <n v="1"/>
    <n v="22"/>
    <n v="0"/>
    <n v="4"/>
    <x v="145"/>
    <x v="0"/>
  </r>
  <r>
    <d v="2017-12-11T00:00:00"/>
    <x v="7"/>
    <x v="9"/>
    <n v="1"/>
    <n v="106.9"/>
    <n v="106.9"/>
    <n v="1"/>
    <n v="1"/>
    <n v="22"/>
    <n v="0"/>
    <n v="4"/>
    <x v="146"/>
    <x v="0"/>
  </r>
  <r>
    <d v="2017-12-11T00:00:00"/>
    <x v="7"/>
    <x v="8"/>
    <n v="1"/>
    <n v="125.85"/>
    <n v="125.85"/>
    <n v="1"/>
    <n v="1"/>
    <n v="9"/>
    <n v="0"/>
    <n v="5"/>
    <x v="88"/>
    <x v="0"/>
  </r>
  <r>
    <d v="2017-12-11T00:00:00"/>
    <x v="7"/>
    <x v="17"/>
    <n v="1"/>
    <n v="196.12"/>
    <n v="196.12"/>
    <n v="1"/>
    <n v="1"/>
    <n v="28"/>
    <n v="0"/>
    <n v="5"/>
    <x v="89"/>
    <x v="0"/>
  </r>
  <r>
    <d v="2017-12-11T00:00:00"/>
    <x v="7"/>
    <x v="0"/>
    <n v="5"/>
    <n v="1571.45"/>
    <n v="314.29000000000002"/>
    <n v="5"/>
    <n v="5"/>
    <n v="40.67"/>
    <n v="0.33329999999999999"/>
    <n v="3"/>
    <x v="31"/>
    <x v="0"/>
  </r>
  <r>
    <d v="2017-12-11T00:00:00"/>
    <x v="7"/>
    <x v="19"/>
    <n v="1"/>
    <n v="387.67"/>
    <n v="387.67"/>
    <n v="1"/>
    <n v="1"/>
    <n v="29"/>
    <n v="0"/>
    <n v="2"/>
    <x v="90"/>
    <x v="0"/>
  </r>
  <r>
    <d v="2017-12-11T00:00:00"/>
    <x v="7"/>
    <x v="10"/>
    <n v="1"/>
    <n v="93.21"/>
    <n v="93.21"/>
    <n v="1"/>
    <n v="1"/>
    <n v="23"/>
    <n v="0"/>
    <n v="4"/>
    <x v="55"/>
    <x v="0"/>
  </r>
  <r>
    <d v="2017-12-11T00:00:00"/>
    <x v="7"/>
    <x v="14"/>
    <n v="1"/>
    <n v="116.21"/>
    <n v="116.21"/>
    <n v="1"/>
    <n v="1"/>
    <n v="33"/>
    <n v="0"/>
    <n v="5"/>
    <x v="119"/>
    <x v="0"/>
  </r>
  <r>
    <d v="2017-12-11T00:00:00"/>
    <x v="7"/>
    <x v="15"/>
    <n v="1"/>
    <n v="242.42"/>
    <n v="242.42"/>
    <n v="1"/>
    <n v="1"/>
    <n v="34"/>
    <n v="0"/>
    <n v="3"/>
    <x v="174"/>
    <x v="0"/>
  </r>
  <r>
    <d v="2017-12-11T00:00:00"/>
    <x v="7"/>
    <x v="1"/>
    <n v="7"/>
    <n v="1339.95"/>
    <n v="191.42"/>
    <n v="7"/>
    <n v="7"/>
    <n v="17.29"/>
    <n v="0.1429"/>
    <n v="3.86"/>
    <x v="120"/>
    <x v="0"/>
  </r>
  <r>
    <d v="2017-12-11T00:00:00"/>
    <x v="7"/>
    <x v="6"/>
    <n v="5"/>
    <n v="1353.74"/>
    <n v="270.75"/>
    <n v="5"/>
    <n v="5"/>
    <n v="22"/>
    <n v="0"/>
    <n v="2.67"/>
    <x v="56"/>
    <x v="0"/>
  </r>
  <r>
    <d v="2017-12-11T00:00:00"/>
    <x v="7"/>
    <x v="7"/>
    <n v="2"/>
    <n v="757.36"/>
    <n v="378.68"/>
    <n v="2"/>
    <n v="2"/>
    <n v="27.5"/>
    <n v="0"/>
    <n v="5"/>
    <x v="91"/>
    <x v="0"/>
  </r>
  <r>
    <d v="2017-12-11T00:00:00"/>
    <x v="7"/>
    <x v="12"/>
    <n v="4"/>
    <n v="1423.67"/>
    <n v="355.92"/>
    <n v="4"/>
    <n v="4"/>
    <n v="14"/>
    <n v="0"/>
    <n v="4.5"/>
    <x v="121"/>
    <x v="0"/>
  </r>
  <r>
    <d v="2017-12-11T00:00:00"/>
    <x v="7"/>
    <x v="2"/>
    <n v="2"/>
    <n v="1390.63"/>
    <n v="695.32"/>
    <n v="2"/>
    <n v="2"/>
    <n v="7.5"/>
    <n v="0"/>
    <n v="5"/>
    <x v="32"/>
    <x v="1"/>
  </r>
  <r>
    <d v="2017-12-11T00:00:00"/>
    <x v="7"/>
    <x v="13"/>
    <n v="1"/>
    <n v="96.33"/>
    <n v="96.33"/>
    <n v="1"/>
    <n v="1"/>
    <n v="12"/>
    <n v="0"/>
    <n v="4"/>
    <x v="147"/>
    <x v="0"/>
  </r>
  <r>
    <d v="2017-12-11T00:00:00"/>
    <x v="7"/>
    <x v="3"/>
    <n v="21"/>
    <n v="4629.3599999999997"/>
    <n v="220.45"/>
    <n v="21"/>
    <n v="21"/>
    <n v="14.85"/>
    <n v="7.6899999999999996E-2"/>
    <n v="4.12"/>
    <x v="33"/>
    <x v="0"/>
  </r>
  <r>
    <d v="2017-12-11T00:00:00"/>
    <x v="2"/>
    <x v="16"/>
    <n v="1"/>
    <n v="426.08"/>
    <n v="426.08"/>
    <n v="1"/>
    <n v="1"/>
    <n v="27"/>
    <n v="0"/>
    <n v="5"/>
    <x v="57"/>
    <x v="0"/>
  </r>
  <r>
    <d v="2017-12-11T00:00:00"/>
    <x v="2"/>
    <x v="25"/>
    <n v="2"/>
    <n v="774.83"/>
    <n v="387.42"/>
    <n v="2"/>
    <n v="2"/>
    <n v="34"/>
    <n v="0"/>
    <n v="4.5"/>
    <x v="123"/>
    <x v="0"/>
  </r>
  <r>
    <d v="2017-12-11T00:00:00"/>
    <x v="2"/>
    <x v="4"/>
    <n v="37"/>
    <n v="5190.79"/>
    <n v="140.29"/>
    <n v="36"/>
    <n v="37"/>
    <n v="21.41"/>
    <n v="4.8800000000000003E-2"/>
    <n v="3.88"/>
    <x v="5"/>
    <x v="0"/>
  </r>
  <r>
    <d v="2017-12-11T00:00:00"/>
    <x v="2"/>
    <x v="11"/>
    <n v="15"/>
    <n v="2160.5700000000002"/>
    <n v="144.04"/>
    <n v="15"/>
    <n v="15"/>
    <n v="20.440000000000001"/>
    <n v="0"/>
    <n v="4.28"/>
    <x v="34"/>
    <x v="0"/>
  </r>
  <r>
    <d v="2017-12-11T00:00:00"/>
    <x v="2"/>
    <x v="9"/>
    <n v="23"/>
    <n v="2999.4"/>
    <n v="130.41"/>
    <n v="22"/>
    <n v="23"/>
    <n v="17"/>
    <n v="4.3499999999999997E-2"/>
    <n v="4.13"/>
    <x v="35"/>
    <x v="0"/>
  </r>
  <r>
    <d v="2017-12-11T00:00:00"/>
    <x v="2"/>
    <x v="5"/>
    <n v="21"/>
    <n v="2808.82"/>
    <n v="133.75"/>
    <n v="20"/>
    <n v="21"/>
    <n v="20.329999999999998"/>
    <n v="9.5200000000000007E-2"/>
    <n v="3.68"/>
    <x v="6"/>
    <x v="0"/>
  </r>
  <r>
    <d v="2017-12-11T00:00:00"/>
    <x v="2"/>
    <x v="8"/>
    <n v="29"/>
    <n v="4181.72"/>
    <n v="144.19999999999999"/>
    <n v="27"/>
    <n v="29"/>
    <n v="19.52"/>
    <n v="6.9000000000000006E-2"/>
    <n v="3.26"/>
    <x v="58"/>
    <x v="0"/>
  </r>
  <r>
    <d v="2017-12-11T00:00:00"/>
    <x v="2"/>
    <x v="17"/>
    <n v="8"/>
    <n v="1174.52"/>
    <n v="146.82"/>
    <n v="8"/>
    <n v="8"/>
    <n v="24.22"/>
    <n v="0"/>
    <n v="3.33"/>
    <x v="59"/>
    <x v="0"/>
  </r>
  <r>
    <d v="2017-12-11T00:00:00"/>
    <x v="2"/>
    <x v="0"/>
    <n v="106"/>
    <n v="15004.78"/>
    <n v="141.55000000000001"/>
    <n v="103"/>
    <n v="106"/>
    <n v="14.44"/>
    <n v="1.72E-2"/>
    <n v="3.93"/>
    <x v="7"/>
    <x v="0"/>
  </r>
  <r>
    <d v="2017-12-11T00:00:00"/>
    <x v="2"/>
    <x v="18"/>
    <n v="4"/>
    <n v="400.74"/>
    <n v="100.19"/>
    <n v="4"/>
    <n v="4"/>
    <n v="15.25"/>
    <n v="0"/>
    <n v="5"/>
    <x v="60"/>
    <x v="0"/>
  </r>
  <r>
    <d v="2017-12-11T00:00:00"/>
    <x v="2"/>
    <x v="19"/>
    <n v="5"/>
    <n v="1095.45"/>
    <n v="219.09"/>
    <n v="5"/>
    <n v="5"/>
    <n v="20.2"/>
    <n v="0"/>
    <n v="4.8"/>
    <x v="61"/>
    <x v="0"/>
  </r>
  <r>
    <d v="2017-12-11T00:00:00"/>
    <x v="2"/>
    <x v="10"/>
    <n v="7"/>
    <n v="888.05"/>
    <n v="126.86"/>
    <n v="7"/>
    <n v="7"/>
    <n v="26"/>
    <n v="0"/>
    <n v="3.71"/>
    <x v="36"/>
    <x v="0"/>
  </r>
  <r>
    <d v="2017-12-11T00:00:00"/>
    <x v="2"/>
    <x v="14"/>
    <n v="8"/>
    <n v="1082.3"/>
    <n v="135.29"/>
    <n v="8"/>
    <n v="8"/>
    <n v="22.63"/>
    <n v="0.125"/>
    <n v="4.25"/>
    <x v="124"/>
    <x v="0"/>
  </r>
  <r>
    <d v="2017-12-11T00:00:00"/>
    <x v="2"/>
    <x v="15"/>
    <n v="15"/>
    <n v="1806.04"/>
    <n v="120.4"/>
    <n v="15"/>
    <n v="15"/>
    <n v="21.6"/>
    <n v="0.1333"/>
    <n v="4.07"/>
    <x v="62"/>
    <x v="0"/>
  </r>
  <r>
    <d v="2017-12-11T00:00:00"/>
    <x v="2"/>
    <x v="20"/>
    <n v="2"/>
    <n v="156.18"/>
    <n v="78.09"/>
    <n v="2"/>
    <n v="2"/>
    <n v="24.5"/>
    <n v="0"/>
    <n v="5"/>
    <x v="63"/>
    <x v="0"/>
  </r>
  <r>
    <d v="2017-12-11T00:00:00"/>
    <x v="2"/>
    <x v="1"/>
    <n v="45"/>
    <n v="5262.27"/>
    <n v="116.94"/>
    <n v="45"/>
    <n v="45"/>
    <n v="16.14"/>
    <n v="4.0800000000000003E-2"/>
    <n v="3.69"/>
    <x v="8"/>
    <x v="0"/>
  </r>
  <r>
    <d v="2017-12-11T00:00:00"/>
    <x v="2"/>
    <x v="6"/>
    <n v="112"/>
    <n v="15358.05"/>
    <n v="137.13"/>
    <n v="106"/>
    <n v="110"/>
    <n v="24.72"/>
    <n v="0.29310000000000003"/>
    <n v="3.14"/>
    <x v="9"/>
    <x v="0"/>
  </r>
  <r>
    <d v="2017-12-11T00:00:00"/>
    <x v="2"/>
    <x v="7"/>
    <n v="5"/>
    <n v="752.37"/>
    <n v="150.47"/>
    <n v="5"/>
    <n v="5"/>
    <n v="23.2"/>
    <n v="0"/>
    <n v="4.4000000000000004"/>
    <x v="10"/>
    <x v="0"/>
  </r>
  <r>
    <d v="2017-12-11T00:00:00"/>
    <x v="2"/>
    <x v="22"/>
    <n v="7"/>
    <n v="2057.2600000000002"/>
    <n v="293.89"/>
    <n v="7"/>
    <n v="7"/>
    <n v="20.13"/>
    <n v="0"/>
    <n v="3.63"/>
    <x v="93"/>
    <x v="0"/>
  </r>
  <r>
    <d v="2017-12-11T00:00:00"/>
    <x v="2"/>
    <x v="12"/>
    <n v="44"/>
    <n v="8850.36"/>
    <n v="201.14"/>
    <n v="43"/>
    <n v="43"/>
    <n v="19.38"/>
    <n v="6.3799999999999996E-2"/>
    <n v="3.72"/>
    <x v="37"/>
    <x v="0"/>
  </r>
  <r>
    <d v="2017-12-11T00:00:00"/>
    <x v="2"/>
    <x v="2"/>
    <n v="34"/>
    <n v="4024.83"/>
    <n v="118.38"/>
    <n v="34"/>
    <n v="33"/>
    <n v="16.440000000000001"/>
    <n v="0"/>
    <n v="4.1100000000000003"/>
    <x v="38"/>
    <x v="0"/>
  </r>
  <r>
    <d v="2017-12-11T00:00:00"/>
    <x v="2"/>
    <x v="13"/>
    <n v="3"/>
    <n v="762.76"/>
    <n v="254.25"/>
    <n v="3"/>
    <n v="3"/>
    <n v="28.67"/>
    <n v="0.16669999999999999"/>
    <n v="4.5"/>
    <x v="39"/>
    <x v="0"/>
  </r>
  <r>
    <d v="2017-12-11T00:00:00"/>
    <x v="2"/>
    <x v="3"/>
    <n v="459"/>
    <n v="62640.160000000003"/>
    <n v="136.47"/>
    <n v="450"/>
    <n v="455"/>
    <n v="8.86"/>
    <n v="2.0899999999999998E-2"/>
    <n v="4.04"/>
    <x v="11"/>
    <x v="1"/>
  </r>
  <r>
    <d v="2017-12-11T00:00:00"/>
    <x v="2"/>
    <x v="21"/>
    <n v="3"/>
    <n v="505.01"/>
    <n v="168.34"/>
    <n v="3"/>
    <n v="3"/>
    <n v="17.329999999999998"/>
    <n v="0"/>
    <n v="4.67"/>
    <x v="160"/>
    <x v="0"/>
  </r>
  <r>
    <d v="2017-12-18T00:00:00"/>
    <x v="3"/>
    <x v="0"/>
    <n v="1"/>
    <n v="672.41"/>
    <n v="672.41"/>
    <n v="1"/>
    <n v="1"/>
    <n v="17"/>
    <n v="0"/>
    <n v="4"/>
    <x v="127"/>
    <x v="0"/>
  </r>
  <r>
    <d v="2017-12-18T00:00:00"/>
    <x v="3"/>
    <x v="12"/>
    <n v="3"/>
    <n v="1544.84"/>
    <n v="514.95000000000005"/>
    <n v="3"/>
    <n v="2"/>
    <n v="30"/>
    <n v="0.33329999999999999"/>
    <n v="5"/>
    <x v="293"/>
    <x v="0"/>
  </r>
  <r>
    <d v="2017-12-18T00:00:00"/>
    <x v="4"/>
    <x v="4"/>
    <n v="1"/>
    <n v="205.53"/>
    <n v="205.53"/>
    <n v="1"/>
    <n v="1"/>
    <n v="64"/>
    <n v="1"/>
    <n v="1"/>
    <x v="186"/>
    <x v="0"/>
  </r>
  <r>
    <d v="2017-12-18T00:00:00"/>
    <x v="4"/>
    <x v="9"/>
    <n v="1"/>
    <n v="24.7"/>
    <n v="24.7"/>
    <n v="1"/>
    <n v="1"/>
    <n v="1"/>
    <n v="0"/>
    <n v="5"/>
    <x v="168"/>
    <x v="1"/>
  </r>
  <r>
    <d v="2017-12-18T00:00:00"/>
    <x v="4"/>
    <x v="0"/>
    <n v="1"/>
    <n v="104.28"/>
    <n v="104.28"/>
    <n v="1"/>
    <n v="1"/>
    <n v="14"/>
    <n v="0"/>
    <n v="4"/>
    <x v="15"/>
    <x v="0"/>
  </r>
  <r>
    <d v="2017-12-18T00:00:00"/>
    <x v="4"/>
    <x v="6"/>
    <n v="2"/>
    <n v="164.04"/>
    <n v="82.02"/>
    <n v="2"/>
    <n v="2"/>
    <n v="20"/>
    <n v="0"/>
    <n v="3.5"/>
    <x v="17"/>
    <x v="0"/>
  </r>
  <r>
    <d v="2017-12-18T00:00:00"/>
    <x v="4"/>
    <x v="3"/>
    <n v="3"/>
    <n v="478.28"/>
    <n v="159.43"/>
    <n v="3"/>
    <n v="3"/>
    <n v="17.329999999999998"/>
    <n v="0"/>
    <n v="3.67"/>
    <x v="18"/>
    <x v="0"/>
  </r>
  <r>
    <d v="2017-12-18T00:00:00"/>
    <x v="13"/>
    <x v="9"/>
    <n v="1"/>
    <n v="111.93"/>
    <n v="111.93"/>
    <n v="1"/>
    <n v="1"/>
    <n v="7"/>
    <n v="0"/>
    <n v="5"/>
    <x v="234"/>
    <x v="0"/>
  </r>
  <r>
    <d v="2017-12-18T00:00:00"/>
    <x v="13"/>
    <x v="19"/>
    <n v="1"/>
    <n v="116.12"/>
    <n v="116.12"/>
    <n v="1"/>
    <n v="1"/>
    <n v="15"/>
    <n v="0"/>
    <n v="5"/>
    <x v="179"/>
    <x v="0"/>
  </r>
  <r>
    <d v="2017-12-18T00:00:00"/>
    <x v="13"/>
    <x v="1"/>
    <n v="1"/>
    <n v="76.19"/>
    <n v="76.19"/>
    <n v="1"/>
    <n v="1"/>
    <n v="16"/>
    <n v="0"/>
    <n v="4"/>
    <x v="101"/>
    <x v="0"/>
  </r>
  <r>
    <d v="2017-12-18T00:00:00"/>
    <x v="13"/>
    <x v="3"/>
    <n v="1"/>
    <n v="204.63"/>
    <n v="204.63"/>
    <n v="1"/>
    <n v="1"/>
    <n v="5"/>
    <n v="0"/>
    <n v="3"/>
    <x v="180"/>
    <x v="0"/>
  </r>
  <r>
    <d v="2017-12-18T00:00:00"/>
    <x v="5"/>
    <x v="16"/>
    <n v="1"/>
    <n v="316.19"/>
    <n v="316.19"/>
    <n v="1"/>
    <n v="1"/>
    <n v="17"/>
    <n v="0"/>
    <n v="5"/>
    <x v="136"/>
    <x v="0"/>
  </r>
  <r>
    <d v="2017-12-18T00:00:00"/>
    <x v="5"/>
    <x v="4"/>
    <n v="6"/>
    <n v="654.45000000000005"/>
    <n v="109.08"/>
    <n v="6"/>
    <n v="6"/>
    <n v="28.43"/>
    <n v="0.28570000000000001"/>
    <n v="3.29"/>
    <x v="41"/>
    <x v="0"/>
  </r>
  <r>
    <d v="2017-12-18T00:00:00"/>
    <x v="5"/>
    <x v="9"/>
    <n v="2"/>
    <n v="132.6"/>
    <n v="66.3"/>
    <n v="2"/>
    <n v="2"/>
    <n v="9"/>
    <n v="0"/>
    <n v="2.5"/>
    <x v="19"/>
    <x v="0"/>
  </r>
  <r>
    <d v="2017-12-18T00:00:00"/>
    <x v="5"/>
    <x v="17"/>
    <n v="1"/>
    <n v="146.66"/>
    <n v="146.66"/>
    <n v="1"/>
    <n v="1"/>
    <n v="21"/>
    <n v="0"/>
    <n v="4"/>
    <x v="139"/>
    <x v="0"/>
  </r>
  <r>
    <d v="2017-12-18T00:00:00"/>
    <x v="5"/>
    <x v="0"/>
    <n v="8"/>
    <n v="972.43"/>
    <n v="121.55"/>
    <n v="8"/>
    <n v="8"/>
    <n v="12.5"/>
    <n v="0"/>
    <n v="4.13"/>
    <x v="21"/>
    <x v="1"/>
  </r>
  <r>
    <d v="2017-12-18T00:00:00"/>
    <x v="5"/>
    <x v="18"/>
    <n v="1"/>
    <n v="195.12"/>
    <n v="195.12"/>
    <n v="1"/>
    <n v="1"/>
    <n v="18"/>
    <n v="0"/>
    <n v="5"/>
    <x v="140"/>
    <x v="0"/>
  </r>
  <r>
    <d v="2017-12-18T00:00:00"/>
    <x v="5"/>
    <x v="10"/>
    <n v="3"/>
    <n v="406.64"/>
    <n v="135.55000000000001"/>
    <n v="3"/>
    <n v="3"/>
    <n v="31.67"/>
    <n v="0"/>
    <n v="4.33"/>
    <x v="69"/>
    <x v="0"/>
  </r>
  <r>
    <d v="2017-12-18T00:00:00"/>
    <x v="5"/>
    <x v="14"/>
    <n v="1"/>
    <n v="74.05"/>
    <n v="74.05"/>
    <n v="1"/>
    <n v="1"/>
    <n v="26"/>
    <n v="0"/>
    <n v="3"/>
    <x v="43"/>
    <x v="0"/>
  </r>
  <r>
    <d v="2017-12-18T00:00:00"/>
    <x v="5"/>
    <x v="15"/>
    <n v="2"/>
    <n v="312.83"/>
    <n v="156.41999999999999"/>
    <n v="2"/>
    <n v="2"/>
    <n v="15.5"/>
    <n v="0"/>
    <n v="4.5"/>
    <x v="102"/>
    <x v="0"/>
  </r>
  <r>
    <d v="2017-12-18T00:00:00"/>
    <x v="5"/>
    <x v="1"/>
    <n v="1"/>
    <n v="56.69"/>
    <n v="56.69"/>
    <n v="1"/>
    <n v="1"/>
    <n v="28"/>
    <n v="0"/>
    <n v="4"/>
    <x v="22"/>
    <x v="0"/>
  </r>
  <r>
    <d v="2017-12-18T00:00:00"/>
    <x v="5"/>
    <x v="6"/>
    <n v="14"/>
    <n v="2135.5300000000002"/>
    <n v="152.54"/>
    <n v="14"/>
    <n v="14"/>
    <n v="24.14"/>
    <n v="0.28570000000000001"/>
    <n v="4"/>
    <x v="23"/>
    <x v="0"/>
  </r>
  <r>
    <d v="2017-12-18T00:00:00"/>
    <x v="5"/>
    <x v="12"/>
    <n v="4"/>
    <n v="537.05999999999995"/>
    <n v="134.27000000000001"/>
    <n v="4"/>
    <n v="4"/>
    <n v="22"/>
    <n v="0"/>
    <n v="4.25"/>
    <x v="44"/>
    <x v="0"/>
  </r>
  <r>
    <d v="2017-12-18T00:00:00"/>
    <x v="5"/>
    <x v="2"/>
    <n v="1"/>
    <n v="373.82"/>
    <n v="373.82"/>
    <n v="1"/>
    <n v="1"/>
    <n v="19"/>
    <n v="0"/>
    <n v="5"/>
    <x v="45"/>
    <x v="0"/>
  </r>
  <r>
    <d v="2017-12-18T00:00:00"/>
    <x v="5"/>
    <x v="13"/>
    <n v="1"/>
    <n v="81.38"/>
    <n v="81.38"/>
    <n v="1"/>
    <n v="1"/>
    <n v="19"/>
    <n v="0"/>
    <n v="5"/>
    <x v="104"/>
    <x v="0"/>
  </r>
  <r>
    <d v="2017-12-18T00:00:00"/>
    <x v="5"/>
    <x v="3"/>
    <n v="26"/>
    <n v="2983.68"/>
    <n v="114.76"/>
    <n v="26"/>
    <n v="26"/>
    <n v="13.69"/>
    <n v="3.85E-2"/>
    <n v="3.92"/>
    <x v="24"/>
    <x v="0"/>
  </r>
  <r>
    <d v="2017-12-18T00:00:00"/>
    <x v="18"/>
    <x v="8"/>
    <n v="1"/>
    <n v="82.59"/>
    <n v="82.59"/>
    <n v="1"/>
    <n v="1"/>
    <n v="10"/>
    <n v="0"/>
    <n v="5"/>
    <x v="296"/>
    <x v="0"/>
  </r>
  <r>
    <d v="2017-12-18T00:00:00"/>
    <x v="14"/>
    <x v="6"/>
    <n v="1"/>
    <n v="739.72"/>
    <n v="739.72"/>
    <n v="0"/>
    <n v="1"/>
    <m/>
    <m/>
    <n v="1"/>
    <x v="105"/>
    <x v="0"/>
  </r>
  <r>
    <d v="2017-12-18T00:00:00"/>
    <x v="11"/>
    <x v="15"/>
    <n v="1"/>
    <n v="114.56"/>
    <n v="114.56"/>
    <n v="1"/>
    <n v="1"/>
    <n v="4"/>
    <n v="0"/>
    <n v="5"/>
    <x v="282"/>
    <x v="1"/>
  </r>
  <r>
    <d v="2017-12-18T00:00:00"/>
    <x v="11"/>
    <x v="3"/>
    <n v="1"/>
    <n v="480.62"/>
    <n v="480.62"/>
    <n v="1"/>
    <n v="1"/>
    <n v="21"/>
    <n v="0"/>
    <n v="4"/>
    <x v="106"/>
    <x v="0"/>
  </r>
  <r>
    <d v="2017-12-18T00:00:00"/>
    <x v="0"/>
    <x v="4"/>
    <n v="3"/>
    <n v="893.55"/>
    <n v="297.85000000000002"/>
    <n v="3"/>
    <n v="3"/>
    <n v="32.75"/>
    <n v="0.5"/>
    <n v="2.75"/>
    <x v="25"/>
    <x v="0"/>
  </r>
  <r>
    <d v="2017-12-18T00:00:00"/>
    <x v="0"/>
    <x v="11"/>
    <n v="1"/>
    <n v="130.13"/>
    <n v="130.13"/>
    <n v="1"/>
    <n v="1"/>
    <n v="32"/>
    <n v="0"/>
    <n v="5"/>
    <x v="72"/>
    <x v="0"/>
  </r>
  <r>
    <d v="2017-12-18T00:00:00"/>
    <x v="0"/>
    <x v="9"/>
    <n v="2"/>
    <n v="462.36"/>
    <n v="231.18"/>
    <n v="2"/>
    <n v="2"/>
    <n v="13"/>
    <n v="0"/>
    <n v="4"/>
    <x v="26"/>
    <x v="0"/>
  </r>
  <r>
    <d v="2017-12-18T00:00:00"/>
    <x v="0"/>
    <x v="8"/>
    <n v="2"/>
    <n v="191.2"/>
    <n v="95.6"/>
    <n v="2"/>
    <n v="2"/>
    <n v="15"/>
    <n v="0"/>
    <n v="4.5"/>
    <x v="47"/>
    <x v="0"/>
  </r>
  <r>
    <d v="2017-12-18T00:00:00"/>
    <x v="0"/>
    <x v="0"/>
    <n v="2"/>
    <n v="297.01"/>
    <n v="148.51"/>
    <n v="2"/>
    <n v="2"/>
    <n v="22"/>
    <n v="0.5"/>
    <n v="4.5"/>
    <x v="0"/>
    <x v="0"/>
  </r>
  <r>
    <d v="2017-12-18T00:00:00"/>
    <x v="0"/>
    <x v="19"/>
    <n v="1"/>
    <n v="75.53"/>
    <n v="75.53"/>
    <n v="1"/>
    <n v="1"/>
    <n v="21"/>
    <n v="0"/>
    <n v="4"/>
    <x v="73"/>
    <x v="0"/>
  </r>
  <r>
    <d v="2017-12-18T00:00:00"/>
    <x v="0"/>
    <x v="10"/>
    <n v="3"/>
    <n v="405.1"/>
    <n v="135.03"/>
    <n v="3"/>
    <n v="3"/>
    <n v="28.67"/>
    <n v="0.33329999999999999"/>
    <n v="4"/>
    <x v="27"/>
    <x v="0"/>
  </r>
  <r>
    <d v="2017-12-18T00:00:00"/>
    <x v="0"/>
    <x v="15"/>
    <n v="2"/>
    <n v="710.94"/>
    <n v="355.47"/>
    <n v="2"/>
    <n v="2"/>
    <n v="26.4"/>
    <n v="0"/>
    <n v="4.2"/>
    <x v="48"/>
    <x v="0"/>
  </r>
  <r>
    <d v="2017-12-18T00:00:00"/>
    <x v="0"/>
    <x v="1"/>
    <n v="9"/>
    <n v="1089.47"/>
    <n v="121.05"/>
    <n v="9"/>
    <n v="9"/>
    <n v="12.1"/>
    <n v="0"/>
    <n v="4.4000000000000004"/>
    <x v="1"/>
    <x v="1"/>
  </r>
  <r>
    <d v="2017-12-18T00:00:00"/>
    <x v="0"/>
    <x v="6"/>
    <n v="9"/>
    <n v="1253.81"/>
    <n v="139.31"/>
    <n v="9"/>
    <n v="9"/>
    <n v="22.3"/>
    <n v="0"/>
    <n v="3.2"/>
    <x v="28"/>
    <x v="0"/>
  </r>
  <r>
    <d v="2017-12-18T00:00:00"/>
    <x v="0"/>
    <x v="12"/>
    <n v="6"/>
    <n v="669.38"/>
    <n v="111.56"/>
    <n v="6"/>
    <n v="6"/>
    <n v="16.43"/>
    <n v="0"/>
    <n v="4.43"/>
    <x v="49"/>
    <x v="0"/>
  </r>
  <r>
    <d v="2017-12-18T00:00:00"/>
    <x v="0"/>
    <x v="2"/>
    <n v="3"/>
    <n v="654.16"/>
    <n v="218.05"/>
    <n v="3"/>
    <n v="3"/>
    <n v="16.329999999999998"/>
    <n v="0"/>
    <n v="3.33"/>
    <x v="2"/>
    <x v="0"/>
  </r>
  <r>
    <d v="2017-12-18T00:00:00"/>
    <x v="0"/>
    <x v="3"/>
    <n v="31"/>
    <n v="4901.7"/>
    <n v="158.12"/>
    <n v="31"/>
    <n v="31"/>
    <n v="14.28"/>
    <n v="5.5599999999999997E-2"/>
    <n v="4.33"/>
    <x v="3"/>
    <x v="0"/>
  </r>
  <r>
    <d v="2017-12-18T00:00:00"/>
    <x v="1"/>
    <x v="4"/>
    <n v="4"/>
    <n v="286.01"/>
    <n v="71.5"/>
    <n v="4"/>
    <n v="4"/>
    <n v="15.25"/>
    <n v="0"/>
    <n v="5"/>
    <x v="76"/>
    <x v="0"/>
  </r>
  <r>
    <d v="2017-12-18T00:00:00"/>
    <x v="1"/>
    <x v="9"/>
    <n v="1"/>
    <n v="178.27"/>
    <n v="178.27"/>
    <n v="1"/>
    <n v="1"/>
    <n v="7"/>
    <n v="0"/>
    <n v="5"/>
    <x v="29"/>
    <x v="0"/>
  </r>
  <r>
    <d v="2017-12-18T00:00:00"/>
    <x v="1"/>
    <x v="5"/>
    <n v="1"/>
    <n v="85.14"/>
    <n v="85.14"/>
    <n v="1"/>
    <n v="1"/>
    <n v="21"/>
    <n v="0"/>
    <n v="5"/>
    <x v="143"/>
    <x v="0"/>
  </r>
  <r>
    <d v="2017-12-18T00:00:00"/>
    <x v="1"/>
    <x v="0"/>
    <n v="4"/>
    <n v="512.95000000000005"/>
    <n v="128.24"/>
    <n v="4"/>
    <n v="4"/>
    <n v="13.75"/>
    <n v="0"/>
    <n v="4.75"/>
    <x v="4"/>
    <x v="0"/>
  </r>
  <r>
    <d v="2017-12-18T00:00:00"/>
    <x v="1"/>
    <x v="18"/>
    <n v="1"/>
    <n v="180.26"/>
    <n v="180.26"/>
    <n v="1"/>
    <n v="1"/>
    <n v="13"/>
    <n v="0"/>
    <n v="5"/>
    <x v="246"/>
    <x v="0"/>
  </r>
  <r>
    <d v="2017-12-18T00:00:00"/>
    <x v="1"/>
    <x v="15"/>
    <n v="1"/>
    <n v="140.63"/>
    <n v="140.63"/>
    <n v="1"/>
    <n v="1"/>
    <n v="23"/>
    <n v="0"/>
    <n v="1"/>
    <x v="111"/>
    <x v="0"/>
  </r>
  <r>
    <d v="2017-12-18T00:00:00"/>
    <x v="1"/>
    <x v="1"/>
    <n v="1"/>
    <n v="115.35"/>
    <n v="115.35"/>
    <n v="1"/>
    <n v="1"/>
    <n v="5"/>
    <n v="0"/>
    <n v="5"/>
    <x v="79"/>
    <x v="0"/>
  </r>
  <r>
    <d v="2017-12-18T00:00:00"/>
    <x v="1"/>
    <x v="6"/>
    <n v="5"/>
    <n v="717.7"/>
    <n v="143.54"/>
    <n v="4"/>
    <n v="4"/>
    <n v="5.6"/>
    <n v="0"/>
    <n v="1.9"/>
    <x v="51"/>
    <x v="1"/>
  </r>
  <r>
    <d v="2017-12-18T00:00:00"/>
    <x v="1"/>
    <x v="12"/>
    <n v="2"/>
    <n v="485.58"/>
    <n v="242.79"/>
    <n v="1"/>
    <n v="2"/>
    <n v="19"/>
    <n v="0"/>
    <n v="3"/>
    <x v="52"/>
    <x v="0"/>
  </r>
  <r>
    <d v="2017-12-18T00:00:00"/>
    <x v="1"/>
    <x v="13"/>
    <n v="1"/>
    <n v="37.340000000000003"/>
    <n v="37.340000000000003"/>
    <n v="1"/>
    <n v="1"/>
    <n v="25"/>
    <n v="0"/>
    <n v="5"/>
    <x v="112"/>
    <x v="0"/>
  </r>
  <r>
    <d v="2017-12-18T00:00:00"/>
    <x v="1"/>
    <x v="3"/>
    <n v="12"/>
    <n v="1347.46"/>
    <n v="112.29"/>
    <n v="11"/>
    <n v="12"/>
    <n v="14.5"/>
    <n v="8.3299999999999999E-2"/>
    <n v="4"/>
    <x v="53"/>
    <x v="0"/>
  </r>
  <r>
    <d v="2017-12-18T00:00:00"/>
    <x v="16"/>
    <x v="1"/>
    <n v="1"/>
    <n v="1996.32"/>
    <n v="1996.32"/>
    <n v="1"/>
    <n v="1"/>
    <n v="42"/>
    <n v="1"/>
    <n v="1"/>
    <x v="264"/>
    <x v="0"/>
  </r>
  <r>
    <d v="2017-12-18T00:00:00"/>
    <x v="16"/>
    <x v="7"/>
    <n v="3"/>
    <n v="126.81"/>
    <n v="42.27"/>
    <n v="3"/>
    <n v="3"/>
    <n v="5.33"/>
    <n v="0"/>
    <n v="5"/>
    <x v="288"/>
    <x v="1"/>
  </r>
  <r>
    <d v="2017-12-18T00:00:00"/>
    <x v="16"/>
    <x v="3"/>
    <n v="1"/>
    <n v="134.38"/>
    <n v="134.38"/>
    <n v="1"/>
    <n v="1"/>
    <n v="19"/>
    <n v="0"/>
    <n v="5"/>
    <x v="265"/>
    <x v="0"/>
  </r>
  <r>
    <d v="2017-12-18T00:00:00"/>
    <x v="6"/>
    <x v="23"/>
    <n v="1"/>
    <n v="246.92"/>
    <n v="246.92"/>
    <n v="1"/>
    <n v="1"/>
    <n v="27"/>
    <n v="0"/>
    <n v="4"/>
    <x v="195"/>
    <x v="0"/>
  </r>
  <r>
    <d v="2017-12-18T00:00:00"/>
    <x v="6"/>
    <x v="4"/>
    <n v="1"/>
    <n v="207.31"/>
    <n v="207.31"/>
    <n v="1"/>
    <n v="1"/>
    <n v="33"/>
    <n v="0"/>
    <n v="4"/>
    <x v="113"/>
    <x v="0"/>
  </r>
  <r>
    <d v="2017-12-18T00:00:00"/>
    <x v="6"/>
    <x v="0"/>
    <n v="1"/>
    <n v="124.97"/>
    <n v="124.97"/>
    <n v="1"/>
    <n v="1"/>
    <n v="15"/>
    <n v="0"/>
    <n v="5"/>
    <x v="84"/>
    <x v="0"/>
  </r>
  <r>
    <d v="2017-12-18T00:00:00"/>
    <x v="6"/>
    <x v="6"/>
    <n v="5"/>
    <n v="803.11"/>
    <n v="160.62"/>
    <n v="5"/>
    <n v="5"/>
    <n v="20.2"/>
    <n v="0.2"/>
    <n v="4"/>
    <x v="117"/>
    <x v="0"/>
  </r>
  <r>
    <d v="2017-12-18T00:00:00"/>
    <x v="6"/>
    <x v="7"/>
    <n v="1"/>
    <n v="81.010000000000005"/>
    <n v="81.010000000000005"/>
    <n v="1"/>
    <n v="1"/>
    <n v="5"/>
    <n v="0"/>
    <n v="5"/>
    <x v="157"/>
    <x v="0"/>
  </r>
  <r>
    <d v="2017-12-18T00:00:00"/>
    <x v="6"/>
    <x v="12"/>
    <n v="1"/>
    <n v="243.69"/>
    <n v="243.69"/>
    <n v="1"/>
    <n v="1"/>
    <n v="16"/>
    <n v="0"/>
    <n v="1"/>
    <x v="118"/>
    <x v="1"/>
  </r>
  <r>
    <d v="2017-12-18T00:00:00"/>
    <x v="6"/>
    <x v="13"/>
    <n v="1"/>
    <n v="449.92"/>
    <n v="449.92"/>
    <n v="1"/>
    <n v="1"/>
    <n v="27"/>
    <n v="0"/>
    <n v="3"/>
    <x v="215"/>
    <x v="0"/>
  </r>
  <r>
    <d v="2017-12-18T00:00:00"/>
    <x v="6"/>
    <x v="3"/>
    <n v="4"/>
    <n v="943.68"/>
    <n v="235.92"/>
    <n v="4"/>
    <n v="4"/>
    <n v="9.75"/>
    <n v="0"/>
    <n v="4.25"/>
    <x v="54"/>
    <x v="0"/>
  </r>
  <r>
    <d v="2017-12-18T00:00:00"/>
    <x v="7"/>
    <x v="16"/>
    <n v="1"/>
    <n v="446.18"/>
    <n v="446.18"/>
    <n v="1"/>
    <n v="1"/>
    <n v="14"/>
    <n v="0"/>
    <n v="5"/>
    <x v="336"/>
    <x v="0"/>
  </r>
  <r>
    <d v="2017-12-18T00:00:00"/>
    <x v="7"/>
    <x v="4"/>
    <n v="1"/>
    <n v="329.87"/>
    <n v="329.87"/>
    <n v="1"/>
    <n v="1"/>
    <n v="15"/>
    <n v="0"/>
    <n v="3"/>
    <x v="87"/>
    <x v="0"/>
  </r>
  <r>
    <d v="2017-12-18T00:00:00"/>
    <x v="7"/>
    <x v="11"/>
    <n v="1"/>
    <n v="659.84"/>
    <n v="659.84"/>
    <n v="1"/>
    <n v="1"/>
    <n v="70"/>
    <n v="1"/>
    <n v="1"/>
    <x v="167"/>
    <x v="0"/>
  </r>
  <r>
    <d v="2017-12-18T00:00:00"/>
    <x v="7"/>
    <x v="17"/>
    <n v="1"/>
    <n v="107.31"/>
    <n v="107.31"/>
    <n v="1"/>
    <n v="1"/>
    <n v="10"/>
    <n v="0"/>
    <n v="4"/>
    <x v="89"/>
    <x v="0"/>
  </r>
  <r>
    <d v="2017-12-18T00:00:00"/>
    <x v="7"/>
    <x v="0"/>
    <n v="7"/>
    <n v="1877.66"/>
    <n v="268.24"/>
    <n v="7"/>
    <n v="7"/>
    <n v="24.13"/>
    <n v="0.25"/>
    <n v="3"/>
    <x v="31"/>
    <x v="0"/>
  </r>
  <r>
    <d v="2017-12-18T00:00:00"/>
    <x v="7"/>
    <x v="18"/>
    <n v="1"/>
    <n v="600.42999999999995"/>
    <n v="600.42999999999995"/>
    <n v="1"/>
    <n v="1"/>
    <n v="48"/>
    <n v="1"/>
    <n v="1"/>
    <x v="196"/>
    <x v="0"/>
  </r>
  <r>
    <d v="2017-12-18T00:00:00"/>
    <x v="7"/>
    <x v="10"/>
    <n v="1"/>
    <n v="1564.07"/>
    <n v="1564.07"/>
    <n v="1"/>
    <n v="1"/>
    <n v="33"/>
    <n v="0"/>
    <n v="5"/>
    <x v="55"/>
    <x v="0"/>
  </r>
  <r>
    <d v="2017-12-18T00:00:00"/>
    <x v="7"/>
    <x v="1"/>
    <n v="3"/>
    <n v="210.91"/>
    <n v="70.3"/>
    <n v="3"/>
    <n v="3"/>
    <n v="20.67"/>
    <n v="0.33329999999999999"/>
    <n v="2.67"/>
    <x v="120"/>
    <x v="0"/>
  </r>
  <r>
    <d v="2017-12-18T00:00:00"/>
    <x v="7"/>
    <x v="6"/>
    <n v="2"/>
    <n v="1132.19"/>
    <n v="566.1"/>
    <n v="2"/>
    <n v="2"/>
    <n v="35"/>
    <n v="0.5"/>
    <n v="3"/>
    <x v="56"/>
    <x v="0"/>
  </r>
  <r>
    <d v="2017-12-18T00:00:00"/>
    <x v="7"/>
    <x v="12"/>
    <n v="3"/>
    <n v="922.96"/>
    <n v="307.64999999999998"/>
    <n v="3"/>
    <n v="3"/>
    <n v="19.670000000000002"/>
    <n v="0.33329999999999999"/>
    <n v="3.33"/>
    <x v="121"/>
    <x v="0"/>
  </r>
  <r>
    <d v="2017-12-18T00:00:00"/>
    <x v="7"/>
    <x v="2"/>
    <n v="2"/>
    <n v="351.84"/>
    <n v="175.92"/>
    <n v="2"/>
    <n v="2"/>
    <n v="11.5"/>
    <n v="0"/>
    <n v="5"/>
    <x v="32"/>
    <x v="1"/>
  </r>
  <r>
    <d v="2017-12-18T00:00:00"/>
    <x v="7"/>
    <x v="3"/>
    <n v="8"/>
    <n v="3302.4"/>
    <n v="412.8"/>
    <n v="7"/>
    <n v="8"/>
    <n v="14.75"/>
    <n v="0.125"/>
    <n v="4.1100000000000003"/>
    <x v="33"/>
    <x v="0"/>
  </r>
  <r>
    <d v="2017-12-18T00:00:00"/>
    <x v="2"/>
    <x v="25"/>
    <n v="1"/>
    <n v="203.57"/>
    <n v="203.57"/>
    <n v="1"/>
    <n v="1"/>
    <n v="39"/>
    <n v="0"/>
    <n v="5"/>
    <x v="123"/>
    <x v="0"/>
  </r>
  <r>
    <d v="2017-12-18T00:00:00"/>
    <x v="2"/>
    <x v="4"/>
    <n v="23"/>
    <n v="3180.02"/>
    <n v="138.26"/>
    <n v="22"/>
    <n v="23"/>
    <n v="19.170000000000002"/>
    <n v="0"/>
    <n v="4.29"/>
    <x v="5"/>
    <x v="0"/>
  </r>
  <r>
    <d v="2017-12-18T00:00:00"/>
    <x v="2"/>
    <x v="11"/>
    <n v="13"/>
    <n v="2228.08"/>
    <n v="171.39"/>
    <n v="13"/>
    <n v="13"/>
    <n v="19.079999999999998"/>
    <n v="0"/>
    <n v="4.38"/>
    <x v="34"/>
    <x v="0"/>
  </r>
  <r>
    <d v="2017-12-18T00:00:00"/>
    <x v="2"/>
    <x v="9"/>
    <n v="18"/>
    <n v="2141.11"/>
    <n v="118.95"/>
    <n v="17"/>
    <n v="18"/>
    <n v="15.58"/>
    <n v="0.20830000000000001"/>
    <n v="4.3600000000000003"/>
    <x v="35"/>
    <x v="0"/>
  </r>
  <r>
    <d v="2017-12-18T00:00:00"/>
    <x v="2"/>
    <x v="5"/>
    <n v="14"/>
    <n v="1749.98"/>
    <n v="125"/>
    <n v="14"/>
    <n v="14"/>
    <n v="17.87"/>
    <n v="0"/>
    <n v="4.2699999999999996"/>
    <x v="6"/>
    <x v="0"/>
  </r>
  <r>
    <d v="2017-12-18T00:00:00"/>
    <x v="2"/>
    <x v="8"/>
    <n v="18"/>
    <n v="2245.46"/>
    <n v="124.75"/>
    <n v="18"/>
    <n v="18"/>
    <n v="17.739999999999998"/>
    <n v="5.2600000000000001E-2"/>
    <n v="4.63"/>
    <x v="58"/>
    <x v="0"/>
  </r>
  <r>
    <d v="2017-12-18T00:00:00"/>
    <x v="2"/>
    <x v="17"/>
    <n v="8"/>
    <n v="1041.73"/>
    <n v="130.22"/>
    <n v="7"/>
    <n v="8"/>
    <n v="25.86"/>
    <n v="0.1429"/>
    <n v="3.25"/>
    <x v="59"/>
    <x v="0"/>
  </r>
  <r>
    <d v="2017-12-18T00:00:00"/>
    <x v="2"/>
    <x v="0"/>
    <n v="80"/>
    <n v="12247.79"/>
    <n v="153.1"/>
    <n v="79"/>
    <n v="79"/>
    <n v="12.42"/>
    <n v="0"/>
    <n v="4.18"/>
    <x v="7"/>
    <x v="0"/>
  </r>
  <r>
    <d v="2017-12-18T00:00:00"/>
    <x v="2"/>
    <x v="18"/>
    <n v="7"/>
    <n v="1166.43"/>
    <n v="166.63"/>
    <n v="6"/>
    <n v="7"/>
    <n v="16.670000000000002"/>
    <n v="0"/>
    <n v="3.86"/>
    <x v="60"/>
    <x v="0"/>
  </r>
  <r>
    <d v="2017-12-18T00:00:00"/>
    <x v="2"/>
    <x v="19"/>
    <n v="4"/>
    <n v="1112.6300000000001"/>
    <n v="278.16000000000003"/>
    <n v="4"/>
    <n v="4"/>
    <n v="26"/>
    <n v="0"/>
    <n v="5"/>
    <x v="61"/>
    <x v="0"/>
  </r>
  <r>
    <d v="2017-12-18T00:00:00"/>
    <x v="2"/>
    <x v="10"/>
    <n v="5"/>
    <n v="580.03"/>
    <n v="116.01"/>
    <n v="5"/>
    <n v="5"/>
    <n v="24.4"/>
    <n v="0.2"/>
    <n v="3.6"/>
    <x v="36"/>
    <x v="0"/>
  </r>
  <r>
    <d v="2017-12-18T00:00:00"/>
    <x v="2"/>
    <x v="14"/>
    <n v="5"/>
    <n v="1120.3599999999999"/>
    <n v="224.07"/>
    <n v="5"/>
    <n v="4"/>
    <n v="20.2"/>
    <n v="0"/>
    <n v="4.25"/>
    <x v="124"/>
    <x v="0"/>
  </r>
  <r>
    <d v="2017-12-18T00:00:00"/>
    <x v="2"/>
    <x v="15"/>
    <n v="14"/>
    <n v="1981.1"/>
    <n v="141.51"/>
    <n v="13"/>
    <n v="14"/>
    <n v="25.53"/>
    <n v="0.1333"/>
    <n v="3.13"/>
    <x v="62"/>
    <x v="0"/>
  </r>
  <r>
    <d v="2017-12-18T00:00:00"/>
    <x v="2"/>
    <x v="20"/>
    <n v="3"/>
    <n v="556.73"/>
    <n v="185.58"/>
    <n v="3"/>
    <n v="3"/>
    <n v="17"/>
    <n v="0"/>
    <n v="3"/>
    <x v="63"/>
    <x v="0"/>
  </r>
  <r>
    <d v="2017-12-18T00:00:00"/>
    <x v="2"/>
    <x v="1"/>
    <n v="38"/>
    <n v="4351.74"/>
    <n v="114.52"/>
    <n v="38"/>
    <n v="38"/>
    <n v="12.63"/>
    <n v="0"/>
    <n v="4.28"/>
    <x v="8"/>
    <x v="0"/>
  </r>
  <r>
    <d v="2017-12-18T00:00:00"/>
    <x v="2"/>
    <x v="6"/>
    <n v="93"/>
    <n v="19080.11"/>
    <n v="205.16"/>
    <n v="91"/>
    <n v="92"/>
    <n v="20.99"/>
    <n v="0.18179999999999999"/>
    <n v="3.73"/>
    <x v="9"/>
    <x v="0"/>
  </r>
  <r>
    <d v="2017-12-18T00:00:00"/>
    <x v="2"/>
    <x v="7"/>
    <n v="4"/>
    <n v="732.61"/>
    <n v="183.15"/>
    <n v="4"/>
    <n v="4"/>
    <n v="21.5"/>
    <n v="0"/>
    <n v="4.5"/>
    <x v="10"/>
    <x v="0"/>
  </r>
  <r>
    <d v="2017-12-18T00:00:00"/>
    <x v="2"/>
    <x v="22"/>
    <n v="2"/>
    <n v="164.75"/>
    <n v="82.38"/>
    <n v="2"/>
    <n v="2"/>
    <n v="25"/>
    <n v="0"/>
    <n v="5"/>
    <x v="93"/>
    <x v="0"/>
  </r>
  <r>
    <d v="2017-12-18T00:00:00"/>
    <x v="2"/>
    <x v="12"/>
    <n v="34"/>
    <n v="4258.53"/>
    <n v="125.25"/>
    <n v="34"/>
    <n v="34"/>
    <n v="19.32"/>
    <n v="2.2700000000000001E-2"/>
    <n v="3.82"/>
    <x v="37"/>
    <x v="0"/>
  </r>
  <r>
    <d v="2017-12-18T00:00:00"/>
    <x v="2"/>
    <x v="2"/>
    <n v="19"/>
    <n v="2062.34"/>
    <n v="108.54"/>
    <n v="19"/>
    <n v="19"/>
    <n v="18.38"/>
    <n v="4.7600000000000003E-2"/>
    <n v="3.52"/>
    <x v="38"/>
    <x v="0"/>
  </r>
  <r>
    <d v="2017-12-18T00:00:00"/>
    <x v="2"/>
    <x v="13"/>
    <n v="2"/>
    <n v="684.33"/>
    <n v="342.17"/>
    <n v="2"/>
    <n v="2"/>
    <n v="19.670000000000002"/>
    <n v="0"/>
    <n v="4"/>
    <x v="39"/>
    <x v="0"/>
  </r>
  <r>
    <d v="2017-12-18T00:00:00"/>
    <x v="2"/>
    <x v="3"/>
    <n v="318"/>
    <n v="40663.68"/>
    <n v="127.87"/>
    <n v="311"/>
    <n v="313"/>
    <n v="8.66"/>
    <n v="2.87E-2"/>
    <n v="4.24"/>
    <x v="11"/>
    <x v="1"/>
  </r>
  <r>
    <d v="2017-12-18T00:00:00"/>
    <x v="2"/>
    <x v="21"/>
    <n v="1"/>
    <n v="264.95"/>
    <n v="264.95"/>
    <n v="1"/>
    <n v="1"/>
    <n v="14"/>
    <n v="0"/>
    <n v="4"/>
    <x v="160"/>
    <x v="0"/>
  </r>
  <r>
    <d v="2017-12-25T00:00:00"/>
    <x v="3"/>
    <x v="4"/>
    <n v="3"/>
    <n v="1880.28"/>
    <n v="626.76"/>
    <n v="3"/>
    <n v="3"/>
    <n v="10.33"/>
    <n v="0"/>
    <n v="2.67"/>
    <x v="96"/>
    <x v="1"/>
  </r>
  <r>
    <d v="2017-12-25T00:00:00"/>
    <x v="3"/>
    <x v="5"/>
    <n v="1"/>
    <n v="648.03"/>
    <n v="648.03"/>
    <n v="1"/>
    <n v="1"/>
    <n v="25"/>
    <n v="0"/>
    <n v="1"/>
    <x v="273"/>
    <x v="0"/>
  </r>
  <r>
    <d v="2017-12-25T00:00:00"/>
    <x v="3"/>
    <x v="0"/>
    <n v="1"/>
    <n v="253.93"/>
    <n v="253.93"/>
    <n v="1"/>
    <n v="1"/>
    <n v="17"/>
    <n v="0"/>
    <n v="5"/>
    <x v="127"/>
    <x v="0"/>
  </r>
  <r>
    <d v="2017-12-25T00:00:00"/>
    <x v="3"/>
    <x v="14"/>
    <n v="1"/>
    <n v="657.63"/>
    <n v="657.63"/>
    <n v="1"/>
    <n v="1"/>
    <n v="10"/>
    <n v="0"/>
    <n v="3"/>
    <x v="255"/>
    <x v="0"/>
  </r>
  <r>
    <d v="2017-12-25T00:00:00"/>
    <x v="3"/>
    <x v="6"/>
    <n v="1"/>
    <n v="672.41"/>
    <n v="672.41"/>
    <n v="1"/>
    <n v="1"/>
    <n v="15"/>
    <n v="0"/>
    <n v="3"/>
    <x v="64"/>
    <x v="0"/>
  </r>
  <r>
    <d v="2017-12-25T00:00:00"/>
    <x v="9"/>
    <x v="3"/>
    <n v="1"/>
    <n v="719.96"/>
    <n v="719.96"/>
    <n v="1"/>
    <n v="1"/>
    <n v="12"/>
    <n v="0"/>
    <n v="5"/>
    <x v="65"/>
    <x v="0"/>
  </r>
  <r>
    <d v="2017-12-25T00:00:00"/>
    <x v="4"/>
    <x v="4"/>
    <n v="1"/>
    <n v="127.56"/>
    <n v="127.56"/>
    <n v="1"/>
    <n v="1"/>
    <n v="21"/>
    <n v="0"/>
    <n v="4"/>
    <x v="186"/>
    <x v="0"/>
  </r>
  <r>
    <d v="2017-12-25T00:00:00"/>
    <x v="4"/>
    <x v="0"/>
    <n v="1"/>
    <n v="91.18"/>
    <n v="91.18"/>
    <n v="1"/>
    <n v="1"/>
    <n v="4"/>
    <n v="0"/>
    <n v="5"/>
    <x v="15"/>
    <x v="0"/>
  </r>
  <r>
    <d v="2017-12-25T00:00:00"/>
    <x v="4"/>
    <x v="15"/>
    <n v="1"/>
    <n v="35.04"/>
    <n v="35.04"/>
    <n v="1"/>
    <n v="1"/>
    <n v="15"/>
    <n v="0"/>
    <n v="5"/>
    <x v="66"/>
    <x v="0"/>
  </r>
  <r>
    <d v="2017-12-25T00:00:00"/>
    <x v="4"/>
    <x v="6"/>
    <n v="2"/>
    <n v="110.53"/>
    <n v="55.27"/>
    <n v="2"/>
    <n v="2"/>
    <n v="15.5"/>
    <n v="0"/>
    <n v="2"/>
    <x v="17"/>
    <x v="0"/>
  </r>
  <r>
    <d v="2017-12-25T00:00:00"/>
    <x v="4"/>
    <x v="3"/>
    <n v="6"/>
    <n v="778.93"/>
    <n v="129.82"/>
    <n v="6"/>
    <n v="6"/>
    <n v="11.63"/>
    <n v="0"/>
    <n v="3.13"/>
    <x v="18"/>
    <x v="0"/>
  </r>
  <r>
    <d v="2017-12-25T00:00:00"/>
    <x v="8"/>
    <x v="4"/>
    <n v="1"/>
    <n v="144.99"/>
    <n v="144.99"/>
    <n v="1"/>
    <n v="1"/>
    <n v="13"/>
    <n v="0"/>
    <n v="5"/>
    <x v="248"/>
    <x v="0"/>
  </r>
  <r>
    <d v="2017-12-25T00:00:00"/>
    <x v="8"/>
    <x v="19"/>
    <n v="1"/>
    <n v="49.63"/>
    <n v="49.63"/>
    <n v="1"/>
    <n v="1"/>
    <n v="11"/>
    <n v="0"/>
    <n v="4"/>
    <x v="100"/>
    <x v="0"/>
  </r>
  <r>
    <d v="2017-12-25T00:00:00"/>
    <x v="8"/>
    <x v="6"/>
    <n v="1"/>
    <n v="30.54"/>
    <n v="30.54"/>
    <n v="1"/>
    <n v="1"/>
    <n v="10"/>
    <n v="0"/>
    <n v="5"/>
    <x v="134"/>
    <x v="0"/>
  </r>
  <r>
    <d v="2017-12-25T00:00:00"/>
    <x v="8"/>
    <x v="3"/>
    <n v="2"/>
    <n v="272.16000000000003"/>
    <n v="136.08000000000001"/>
    <n v="2"/>
    <n v="2"/>
    <n v="12.5"/>
    <n v="0"/>
    <n v="4"/>
    <x v="67"/>
    <x v="0"/>
  </r>
  <r>
    <d v="2017-12-25T00:00:00"/>
    <x v="13"/>
    <x v="1"/>
    <n v="1"/>
    <n v="119.29"/>
    <n v="119.29"/>
    <n v="1"/>
    <n v="1"/>
    <n v="31"/>
    <n v="0"/>
    <n v="3"/>
    <x v="101"/>
    <x v="0"/>
  </r>
  <r>
    <d v="2017-12-25T00:00:00"/>
    <x v="13"/>
    <x v="6"/>
    <n v="1"/>
    <n v="115.81"/>
    <n v="115.81"/>
    <n v="1"/>
    <n v="1"/>
    <n v="21"/>
    <n v="0"/>
    <n v="4"/>
    <x v="199"/>
    <x v="0"/>
  </r>
  <r>
    <d v="2017-12-25T00:00:00"/>
    <x v="13"/>
    <x v="12"/>
    <n v="1"/>
    <n v="100.16"/>
    <n v="100.16"/>
    <n v="1"/>
    <n v="1"/>
    <n v="17"/>
    <n v="0"/>
    <n v="5"/>
    <x v="189"/>
    <x v="0"/>
  </r>
  <r>
    <d v="2017-12-25T00:00:00"/>
    <x v="13"/>
    <x v="3"/>
    <n v="1"/>
    <n v="53.79"/>
    <n v="53.79"/>
    <n v="1"/>
    <n v="1"/>
    <n v="52"/>
    <n v="1"/>
    <n v="3"/>
    <x v="180"/>
    <x v="0"/>
  </r>
  <r>
    <d v="2017-12-25T00:00:00"/>
    <x v="5"/>
    <x v="25"/>
    <n v="1"/>
    <n v="71.88"/>
    <n v="71.88"/>
    <n v="1"/>
    <n v="1"/>
    <n v="41"/>
    <n v="0"/>
    <n v="5"/>
    <x v="200"/>
    <x v="0"/>
  </r>
  <r>
    <d v="2017-12-25T00:00:00"/>
    <x v="5"/>
    <x v="4"/>
    <n v="2"/>
    <n v="398.51"/>
    <n v="199.26"/>
    <n v="2"/>
    <n v="2"/>
    <n v="23.5"/>
    <n v="0"/>
    <n v="4.5"/>
    <x v="41"/>
    <x v="0"/>
  </r>
  <r>
    <d v="2017-12-25T00:00:00"/>
    <x v="5"/>
    <x v="11"/>
    <n v="1"/>
    <n v="122.04"/>
    <n v="122.04"/>
    <n v="1"/>
    <n v="1"/>
    <n v="22"/>
    <n v="0"/>
    <n v="3"/>
    <x v="138"/>
    <x v="0"/>
  </r>
  <r>
    <d v="2017-12-25T00:00:00"/>
    <x v="5"/>
    <x v="9"/>
    <n v="4"/>
    <n v="495.6"/>
    <n v="123.9"/>
    <n v="4"/>
    <n v="4"/>
    <n v="17"/>
    <n v="0"/>
    <n v="4"/>
    <x v="19"/>
    <x v="0"/>
  </r>
  <r>
    <d v="2017-12-25T00:00:00"/>
    <x v="5"/>
    <x v="5"/>
    <n v="1"/>
    <n v="57.72"/>
    <n v="57.72"/>
    <n v="1"/>
    <n v="1"/>
    <n v="13"/>
    <n v="0"/>
    <n v="4"/>
    <x v="42"/>
    <x v="0"/>
  </r>
  <r>
    <d v="2017-12-25T00:00:00"/>
    <x v="5"/>
    <x v="8"/>
    <n v="1"/>
    <n v="46.69"/>
    <n v="46.69"/>
    <n v="1"/>
    <n v="1"/>
    <n v="20"/>
    <n v="0"/>
    <n v="4"/>
    <x v="20"/>
    <x v="0"/>
  </r>
  <r>
    <d v="2017-12-25T00:00:00"/>
    <x v="5"/>
    <x v="17"/>
    <n v="1"/>
    <n v="239.8"/>
    <n v="239.8"/>
    <n v="1"/>
    <n v="1"/>
    <n v="20"/>
    <n v="0"/>
    <n v="5"/>
    <x v="139"/>
    <x v="0"/>
  </r>
  <r>
    <d v="2017-12-25T00:00:00"/>
    <x v="5"/>
    <x v="0"/>
    <n v="19"/>
    <n v="2466.34"/>
    <n v="129.81"/>
    <n v="19"/>
    <n v="19"/>
    <n v="11.45"/>
    <n v="0"/>
    <n v="4.55"/>
    <x v="21"/>
    <x v="1"/>
  </r>
  <r>
    <d v="2017-12-25T00:00:00"/>
    <x v="5"/>
    <x v="19"/>
    <n v="1"/>
    <n v="129.21"/>
    <n v="129.21"/>
    <n v="1"/>
    <n v="1"/>
    <n v="27"/>
    <n v="0"/>
    <n v="5"/>
    <x v="68"/>
    <x v="0"/>
  </r>
  <r>
    <d v="2017-12-25T00:00:00"/>
    <x v="5"/>
    <x v="10"/>
    <n v="1"/>
    <n v="81.02"/>
    <n v="81.02"/>
    <n v="1"/>
    <n v="1"/>
    <n v="29"/>
    <n v="0"/>
    <n v="4"/>
    <x v="69"/>
    <x v="0"/>
  </r>
  <r>
    <d v="2017-12-25T00:00:00"/>
    <x v="5"/>
    <x v="14"/>
    <n v="2"/>
    <n v="419.79"/>
    <n v="209.9"/>
    <n v="2"/>
    <n v="2"/>
    <n v="13.33"/>
    <n v="0"/>
    <n v="1.67"/>
    <x v="43"/>
    <x v="0"/>
  </r>
  <r>
    <d v="2017-12-25T00:00:00"/>
    <x v="5"/>
    <x v="15"/>
    <n v="1"/>
    <n v="75.17"/>
    <n v="75.17"/>
    <n v="1"/>
    <n v="1"/>
    <n v="12"/>
    <n v="0"/>
    <n v="5"/>
    <x v="102"/>
    <x v="0"/>
  </r>
  <r>
    <d v="2017-12-25T00:00:00"/>
    <x v="5"/>
    <x v="20"/>
    <n v="1"/>
    <n v="60.28"/>
    <n v="60.28"/>
    <n v="1"/>
    <n v="1"/>
    <n v="13"/>
    <n v="0"/>
    <n v="4"/>
    <x v="150"/>
    <x v="0"/>
  </r>
  <r>
    <d v="2017-12-25T00:00:00"/>
    <x v="5"/>
    <x v="1"/>
    <n v="4"/>
    <n v="343.78"/>
    <n v="85.95"/>
    <n v="4"/>
    <n v="4"/>
    <n v="30"/>
    <n v="0.25"/>
    <n v="2.75"/>
    <x v="22"/>
    <x v="0"/>
  </r>
  <r>
    <d v="2017-12-25T00:00:00"/>
    <x v="5"/>
    <x v="6"/>
    <n v="9"/>
    <n v="1260.27"/>
    <n v="140.03"/>
    <n v="9"/>
    <n v="9"/>
    <n v="21.2"/>
    <n v="0.1"/>
    <n v="4.2"/>
    <x v="23"/>
    <x v="0"/>
  </r>
  <r>
    <d v="2017-12-25T00:00:00"/>
    <x v="5"/>
    <x v="12"/>
    <n v="1"/>
    <n v="137.26"/>
    <n v="137.26"/>
    <n v="1"/>
    <n v="1"/>
    <n v="19"/>
    <n v="0"/>
    <n v="5"/>
    <x v="44"/>
    <x v="0"/>
  </r>
  <r>
    <d v="2017-12-25T00:00:00"/>
    <x v="5"/>
    <x v="2"/>
    <n v="5"/>
    <n v="773.32"/>
    <n v="154.66"/>
    <n v="5"/>
    <n v="5"/>
    <n v="27.8"/>
    <n v="0"/>
    <n v="3.4"/>
    <x v="45"/>
    <x v="0"/>
  </r>
  <r>
    <d v="2017-12-25T00:00:00"/>
    <x v="5"/>
    <x v="13"/>
    <n v="1"/>
    <n v="150.56"/>
    <n v="150.56"/>
    <n v="1"/>
    <n v="1"/>
    <n v="26"/>
    <n v="0"/>
    <n v="2"/>
    <x v="104"/>
    <x v="0"/>
  </r>
  <r>
    <d v="2017-12-25T00:00:00"/>
    <x v="5"/>
    <x v="3"/>
    <n v="21"/>
    <n v="3413.44"/>
    <n v="162.54"/>
    <n v="21"/>
    <n v="21"/>
    <n v="13.96"/>
    <n v="0"/>
    <n v="4.42"/>
    <x v="24"/>
    <x v="0"/>
  </r>
  <r>
    <d v="2017-12-25T00:00:00"/>
    <x v="11"/>
    <x v="3"/>
    <n v="1"/>
    <n v="144.56"/>
    <n v="144.56"/>
    <n v="1"/>
    <n v="1"/>
    <n v="12"/>
    <n v="0"/>
    <n v="5"/>
    <x v="106"/>
    <x v="0"/>
  </r>
  <r>
    <d v="2017-12-25T00:00:00"/>
    <x v="0"/>
    <x v="4"/>
    <n v="2"/>
    <n v="310.87"/>
    <n v="155.44"/>
    <n v="2"/>
    <n v="2"/>
    <n v="20.5"/>
    <n v="0"/>
    <n v="5"/>
    <x v="25"/>
    <x v="0"/>
  </r>
  <r>
    <d v="2017-12-25T00:00:00"/>
    <x v="0"/>
    <x v="9"/>
    <n v="1"/>
    <n v="67.53"/>
    <n v="67.53"/>
    <n v="1"/>
    <n v="1"/>
    <n v="16"/>
    <n v="0"/>
    <n v="5"/>
    <x v="26"/>
    <x v="0"/>
  </r>
  <r>
    <d v="2017-12-25T00:00:00"/>
    <x v="0"/>
    <x v="5"/>
    <n v="1"/>
    <n v="40.53"/>
    <n v="40.53"/>
    <n v="1"/>
    <n v="1"/>
    <n v="29"/>
    <n v="0"/>
    <n v="5"/>
    <x v="46"/>
    <x v="0"/>
  </r>
  <r>
    <d v="2017-12-25T00:00:00"/>
    <x v="0"/>
    <x v="8"/>
    <n v="1"/>
    <n v="144.47"/>
    <n v="144.47"/>
    <n v="1"/>
    <n v="1"/>
    <n v="29"/>
    <n v="0"/>
    <n v="5"/>
    <x v="47"/>
    <x v="0"/>
  </r>
  <r>
    <d v="2017-12-25T00:00:00"/>
    <x v="0"/>
    <x v="0"/>
    <n v="6"/>
    <n v="2298.2600000000002"/>
    <n v="383.04"/>
    <n v="6"/>
    <n v="6"/>
    <n v="27.14"/>
    <n v="0.28570000000000001"/>
    <n v="3.57"/>
    <x v="0"/>
    <x v="0"/>
  </r>
  <r>
    <d v="2017-12-25T00:00:00"/>
    <x v="0"/>
    <x v="19"/>
    <n v="1"/>
    <n v="466.96"/>
    <n v="466.96"/>
    <n v="1"/>
    <n v="1"/>
    <n v="21"/>
    <n v="0"/>
    <n v="5"/>
    <x v="73"/>
    <x v="0"/>
  </r>
  <r>
    <d v="2017-12-25T00:00:00"/>
    <x v="0"/>
    <x v="20"/>
    <n v="1"/>
    <n v="284.42"/>
    <n v="284.42"/>
    <n v="1"/>
    <n v="1"/>
    <n v="11"/>
    <n v="0"/>
    <n v="4"/>
    <x v="154"/>
    <x v="0"/>
  </r>
  <r>
    <d v="2017-12-25T00:00:00"/>
    <x v="0"/>
    <x v="1"/>
    <n v="4"/>
    <n v="362.31"/>
    <n v="90.58"/>
    <n v="4"/>
    <n v="4"/>
    <n v="16"/>
    <n v="0"/>
    <n v="3.75"/>
    <x v="1"/>
    <x v="1"/>
  </r>
  <r>
    <d v="2017-12-25T00:00:00"/>
    <x v="0"/>
    <x v="6"/>
    <n v="2"/>
    <n v="171.87"/>
    <n v="85.94"/>
    <n v="2"/>
    <n v="2"/>
    <n v="41"/>
    <n v="0.5"/>
    <n v="3"/>
    <x v="28"/>
    <x v="0"/>
  </r>
  <r>
    <d v="2017-12-25T00:00:00"/>
    <x v="0"/>
    <x v="12"/>
    <n v="5"/>
    <n v="683.09"/>
    <n v="136.62"/>
    <n v="5"/>
    <n v="5"/>
    <n v="19"/>
    <n v="0.16669999999999999"/>
    <n v="4"/>
    <x v="49"/>
    <x v="0"/>
  </r>
  <r>
    <d v="2017-12-25T00:00:00"/>
    <x v="0"/>
    <x v="2"/>
    <n v="5"/>
    <n v="619.29"/>
    <n v="123.86"/>
    <n v="5"/>
    <n v="5"/>
    <n v="16.2"/>
    <n v="0"/>
    <n v="5"/>
    <x v="2"/>
    <x v="0"/>
  </r>
  <r>
    <d v="2017-12-25T00:00:00"/>
    <x v="0"/>
    <x v="13"/>
    <n v="1"/>
    <n v="137.28"/>
    <n v="137.28"/>
    <n v="1"/>
    <n v="1"/>
    <n v="24"/>
    <n v="0"/>
    <n v="5"/>
    <x v="74"/>
    <x v="0"/>
  </r>
  <r>
    <d v="2017-12-25T00:00:00"/>
    <x v="0"/>
    <x v="3"/>
    <n v="20"/>
    <n v="2330.4299999999998"/>
    <n v="116.52"/>
    <n v="19"/>
    <n v="20"/>
    <n v="13.68"/>
    <n v="0"/>
    <n v="4"/>
    <x v="3"/>
    <x v="0"/>
  </r>
  <r>
    <d v="2017-12-25T00:00:00"/>
    <x v="1"/>
    <x v="26"/>
    <n v="1"/>
    <n v="135.61000000000001"/>
    <n v="135.61000000000001"/>
    <n v="1"/>
    <n v="1"/>
    <n v="30"/>
    <n v="0"/>
    <n v="4"/>
    <x v="337"/>
    <x v="0"/>
  </r>
  <r>
    <d v="2017-12-25T00:00:00"/>
    <x v="1"/>
    <x v="11"/>
    <n v="3"/>
    <n v="355.75"/>
    <n v="118.58"/>
    <n v="2"/>
    <n v="3"/>
    <n v="19.5"/>
    <n v="0"/>
    <n v="3.67"/>
    <x v="182"/>
    <x v="0"/>
  </r>
  <r>
    <d v="2017-12-25T00:00:00"/>
    <x v="1"/>
    <x v="9"/>
    <n v="1"/>
    <n v="176.78"/>
    <n v="176.78"/>
    <n v="1"/>
    <n v="1"/>
    <n v="25"/>
    <n v="0"/>
    <n v="3"/>
    <x v="29"/>
    <x v="0"/>
  </r>
  <r>
    <d v="2017-12-25T00:00:00"/>
    <x v="1"/>
    <x v="0"/>
    <n v="7"/>
    <n v="2606.0700000000002"/>
    <n v="372.3"/>
    <n v="6"/>
    <n v="7"/>
    <n v="20.67"/>
    <n v="0"/>
    <n v="3.43"/>
    <x v="4"/>
    <x v="0"/>
  </r>
  <r>
    <d v="2017-12-25T00:00:00"/>
    <x v="1"/>
    <x v="19"/>
    <n v="1"/>
    <n v="85.69"/>
    <n v="85.69"/>
    <n v="1"/>
    <n v="1"/>
    <n v="21"/>
    <n v="0"/>
    <n v="5"/>
    <x v="279"/>
    <x v="0"/>
  </r>
  <r>
    <d v="2017-12-25T00:00:00"/>
    <x v="1"/>
    <x v="10"/>
    <n v="1"/>
    <n v="73.38"/>
    <n v="73.38"/>
    <n v="1"/>
    <n v="1"/>
    <n v="21"/>
    <n v="0"/>
    <n v="4"/>
    <x v="78"/>
    <x v="0"/>
  </r>
  <r>
    <d v="2017-12-25T00:00:00"/>
    <x v="1"/>
    <x v="15"/>
    <n v="1"/>
    <n v="97.44"/>
    <n v="97.44"/>
    <n v="1"/>
    <n v="1"/>
    <n v="27"/>
    <n v="0"/>
    <n v="3"/>
    <x v="111"/>
    <x v="0"/>
  </r>
  <r>
    <d v="2017-12-25T00:00:00"/>
    <x v="1"/>
    <x v="20"/>
    <n v="1"/>
    <n v="81.209999999999994"/>
    <n v="81.209999999999994"/>
    <n v="1"/>
    <n v="1"/>
    <n v="15"/>
    <n v="0"/>
    <n v="5"/>
    <x v="214"/>
    <x v="0"/>
  </r>
  <r>
    <d v="2017-12-25T00:00:00"/>
    <x v="1"/>
    <x v="6"/>
    <n v="10"/>
    <n v="907.64"/>
    <n v="90.76"/>
    <n v="7"/>
    <n v="9"/>
    <n v="15.71"/>
    <n v="0.1429"/>
    <n v="3.56"/>
    <x v="51"/>
    <x v="1"/>
  </r>
  <r>
    <d v="2017-12-25T00:00:00"/>
    <x v="1"/>
    <x v="12"/>
    <n v="2"/>
    <n v="531.82000000000005"/>
    <n v="265.91000000000003"/>
    <n v="2"/>
    <n v="2"/>
    <n v="18.329999999999998"/>
    <n v="0.33329999999999999"/>
    <n v="3.67"/>
    <x v="52"/>
    <x v="0"/>
  </r>
  <r>
    <d v="2017-12-25T00:00:00"/>
    <x v="1"/>
    <x v="2"/>
    <n v="1"/>
    <n v="126.33"/>
    <n v="126.33"/>
    <n v="1"/>
    <n v="1"/>
    <n v="13"/>
    <n v="0"/>
    <n v="5"/>
    <x v="81"/>
    <x v="0"/>
  </r>
  <r>
    <d v="2017-12-25T00:00:00"/>
    <x v="1"/>
    <x v="13"/>
    <n v="1"/>
    <n v="100.82"/>
    <n v="100.82"/>
    <n v="1"/>
    <n v="1"/>
    <n v="27"/>
    <n v="0"/>
    <n v="5"/>
    <x v="112"/>
    <x v="0"/>
  </r>
  <r>
    <d v="2017-12-25T00:00:00"/>
    <x v="1"/>
    <x v="3"/>
    <n v="10"/>
    <n v="1824.42"/>
    <n v="182.44"/>
    <n v="9"/>
    <n v="9"/>
    <n v="16.8"/>
    <n v="0"/>
    <n v="4.22"/>
    <x v="53"/>
    <x v="0"/>
  </r>
  <r>
    <d v="2017-12-25T00:00:00"/>
    <x v="16"/>
    <x v="7"/>
    <n v="2"/>
    <n v="84.54"/>
    <n v="42.27"/>
    <n v="2"/>
    <n v="2"/>
    <n v="5"/>
    <n v="0"/>
    <n v="5"/>
    <x v="288"/>
    <x v="1"/>
  </r>
  <r>
    <d v="2017-12-25T00:00:00"/>
    <x v="6"/>
    <x v="0"/>
    <n v="2"/>
    <n v="376.98"/>
    <n v="188.49"/>
    <n v="2"/>
    <n v="2"/>
    <n v="11.5"/>
    <n v="0"/>
    <n v="4.5"/>
    <x v="84"/>
    <x v="0"/>
  </r>
  <r>
    <d v="2017-12-25T00:00:00"/>
    <x v="6"/>
    <x v="19"/>
    <n v="1"/>
    <n v="135.91999999999999"/>
    <n v="135.91999999999999"/>
    <n v="1"/>
    <n v="1"/>
    <n v="11"/>
    <n v="0"/>
    <n v="4"/>
    <x v="85"/>
    <x v="0"/>
  </r>
  <r>
    <d v="2017-12-25T00:00:00"/>
    <x v="6"/>
    <x v="1"/>
    <n v="1"/>
    <n v="158.19999999999999"/>
    <n v="158.19999999999999"/>
    <n v="1"/>
    <n v="1"/>
    <n v="11"/>
    <n v="0"/>
    <n v="3"/>
    <x v="116"/>
    <x v="0"/>
  </r>
  <r>
    <d v="2017-12-25T00:00:00"/>
    <x v="6"/>
    <x v="6"/>
    <n v="3"/>
    <n v="350.18"/>
    <n v="116.73"/>
    <n v="3"/>
    <n v="3"/>
    <n v="13.33"/>
    <n v="0"/>
    <n v="4.67"/>
    <x v="117"/>
    <x v="0"/>
  </r>
  <r>
    <d v="2017-12-25T00:00:00"/>
    <x v="6"/>
    <x v="12"/>
    <n v="3"/>
    <n v="485.63"/>
    <n v="161.88"/>
    <n v="3"/>
    <n v="3"/>
    <n v="19.329999999999998"/>
    <n v="0"/>
    <n v="5"/>
    <x v="118"/>
    <x v="1"/>
  </r>
  <r>
    <d v="2017-12-25T00:00:00"/>
    <x v="6"/>
    <x v="2"/>
    <n v="2"/>
    <n v="242.74"/>
    <n v="121.37"/>
    <n v="2"/>
    <n v="2"/>
    <n v="12"/>
    <n v="0"/>
    <n v="5"/>
    <x v="30"/>
    <x v="0"/>
  </r>
  <r>
    <d v="2017-12-25T00:00:00"/>
    <x v="6"/>
    <x v="3"/>
    <n v="7"/>
    <n v="1633.8"/>
    <n v="233.4"/>
    <n v="7"/>
    <n v="7"/>
    <n v="10.43"/>
    <n v="0"/>
    <n v="4.57"/>
    <x v="54"/>
    <x v="0"/>
  </r>
  <r>
    <d v="2017-12-25T00:00:00"/>
    <x v="7"/>
    <x v="4"/>
    <n v="1"/>
    <n v="242.8"/>
    <n v="242.8"/>
    <n v="1"/>
    <n v="1"/>
    <n v="21"/>
    <n v="0"/>
    <n v="5"/>
    <x v="87"/>
    <x v="0"/>
  </r>
  <r>
    <d v="2017-12-25T00:00:00"/>
    <x v="7"/>
    <x v="11"/>
    <n v="1"/>
    <n v="305.41000000000003"/>
    <n v="305.41000000000003"/>
    <n v="1"/>
    <n v="1"/>
    <n v="71"/>
    <n v="1"/>
    <n v="3"/>
    <x v="167"/>
    <x v="0"/>
  </r>
  <r>
    <d v="2017-12-25T00:00:00"/>
    <x v="7"/>
    <x v="17"/>
    <n v="1"/>
    <n v="295.79000000000002"/>
    <n v="295.79000000000002"/>
    <n v="1"/>
    <n v="1"/>
    <n v="27"/>
    <n v="0"/>
    <n v="4"/>
    <x v="89"/>
    <x v="0"/>
  </r>
  <r>
    <d v="2017-12-25T00:00:00"/>
    <x v="7"/>
    <x v="0"/>
    <n v="1"/>
    <n v="91.97"/>
    <n v="91.97"/>
    <n v="1"/>
    <n v="1"/>
    <n v="12"/>
    <n v="0"/>
    <n v="5"/>
    <x v="31"/>
    <x v="0"/>
  </r>
  <r>
    <d v="2017-12-25T00:00:00"/>
    <x v="7"/>
    <x v="1"/>
    <n v="2"/>
    <n v="208.7"/>
    <n v="104.35"/>
    <n v="2"/>
    <n v="2"/>
    <n v="12"/>
    <n v="0"/>
    <n v="4.5"/>
    <x v="120"/>
    <x v="0"/>
  </r>
  <r>
    <d v="2017-12-25T00:00:00"/>
    <x v="7"/>
    <x v="6"/>
    <n v="1"/>
    <n v="84.82"/>
    <n v="84.82"/>
    <n v="1"/>
    <n v="1"/>
    <n v="36"/>
    <n v="1"/>
    <n v="1"/>
    <x v="56"/>
    <x v="0"/>
  </r>
  <r>
    <d v="2017-12-25T00:00:00"/>
    <x v="7"/>
    <x v="12"/>
    <n v="1"/>
    <n v="89.17"/>
    <n v="89.17"/>
    <n v="1"/>
    <n v="1"/>
    <n v="22"/>
    <n v="0"/>
    <n v="4"/>
    <x v="121"/>
    <x v="0"/>
  </r>
  <r>
    <d v="2017-12-25T00:00:00"/>
    <x v="7"/>
    <x v="2"/>
    <n v="1"/>
    <n v="86.33"/>
    <n v="86.33"/>
    <n v="1"/>
    <n v="1"/>
    <n v="12"/>
    <n v="0"/>
    <n v="5"/>
    <x v="32"/>
    <x v="1"/>
  </r>
  <r>
    <d v="2017-12-25T00:00:00"/>
    <x v="7"/>
    <x v="3"/>
    <n v="9"/>
    <n v="1345.11"/>
    <n v="149.46"/>
    <n v="9"/>
    <n v="9"/>
    <n v="15"/>
    <n v="0"/>
    <n v="4.67"/>
    <x v="33"/>
    <x v="0"/>
  </r>
  <r>
    <d v="2017-12-25T00:00:00"/>
    <x v="7"/>
    <x v="21"/>
    <n v="2"/>
    <n v="193.63"/>
    <n v="96.82"/>
    <n v="2"/>
    <n v="2"/>
    <n v="25.5"/>
    <n v="0"/>
    <n v="2.5"/>
    <x v="175"/>
    <x v="0"/>
  </r>
  <r>
    <d v="2017-12-25T00:00:00"/>
    <x v="2"/>
    <x v="16"/>
    <n v="1"/>
    <n v="90.28"/>
    <n v="90.28"/>
    <n v="1"/>
    <n v="1"/>
    <n v="14"/>
    <n v="0"/>
    <n v="5"/>
    <x v="57"/>
    <x v="0"/>
  </r>
  <r>
    <d v="2017-12-25T00:00:00"/>
    <x v="2"/>
    <x v="23"/>
    <n v="2"/>
    <n v="191.67"/>
    <n v="95.84"/>
    <n v="2"/>
    <n v="2"/>
    <n v="15.5"/>
    <n v="0"/>
    <n v="4.5"/>
    <x v="92"/>
    <x v="0"/>
  </r>
  <r>
    <d v="2017-12-25T00:00:00"/>
    <x v="2"/>
    <x v="4"/>
    <n v="19"/>
    <n v="1988.64"/>
    <n v="104.67"/>
    <n v="18"/>
    <n v="18"/>
    <n v="17.68"/>
    <n v="0"/>
    <n v="4.42"/>
    <x v="5"/>
    <x v="0"/>
  </r>
  <r>
    <d v="2017-12-25T00:00:00"/>
    <x v="2"/>
    <x v="11"/>
    <n v="14"/>
    <n v="1782.43"/>
    <n v="127.32"/>
    <n v="14"/>
    <n v="14"/>
    <n v="18.8"/>
    <n v="0"/>
    <n v="4.33"/>
    <x v="34"/>
    <x v="0"/>
  </r>
  <r>
    <d v="2017-12-25T00:00:00"/>
    <x v="2"/>
    <x v="9"/>
    <n v="13"/>
    <n v="2735.6"/>
    <n v="210.43"/>
    <n v="13"/>
    <n v="12"/>
    <n v="12.73"/>
    <n v="0"/>
    <n v="4.67"/>
    <x v="35"/>
    <x v="0"/>
  </r>
  <r>
    <d v="2017-12-25T00:00:00"/>
    <x v="2"/>
    <x v="5"/>
    <n v="10"/>
    <n v="1315.65"/>
    <n v="131.57"/>
    <n v="10"/>
    <n v="10"/>
    <n v="17"/>
    <n v="9.0899999999999995E-2"/>
    <n v="3.91"/>
    <x v="6"/>
    <x v="0"/>
  </r>
  <r>
    <d v="2017-12-25T00:00:00"/>
    <x v="2"/>
    <x v="8"/>
    <n v="20"/>
    <n v="3572.56"/>
    <n v="178.63"/>
    <n v="20"/>
    <n v="20"/>
    <n v="16.09"/>
    <n v="0"/>
    <n v="4.22"/>
    <x v="58"/>
    <x v="0"/>
  </r>
  <r>
    <d v="2017-12-25T00:00:00"/>
    <x v="2"/>
    <x v="17"/>
    <n v="6"/>
    <n v="1280.69"/>
    <n v="213.45"/>
    <n v="6"/>
    <n v="6"/>
    <n v="20.71"/>
    <n v="0"/>
    <n v="2.86"/>
    <x v="59"/>
    <x v="0"/>
  </r>
  <r>
    <d v="2017-12-25T00:00:00"/>
    <x v="2"/>
    <x v="0"/>
    <n v="69"/>
    <n v="8107.76"/>
    <n v="117.5"/>
    <n v="69"/>
    <n v="69"/>
    <n v="12.52"/>
    <n v="0"/>
    <n v="4.29"/>
    <x v="7"/>
    <x v="0"/>
  </r>
  <r>
    <d v="2017-12-25T00:00:00"/>
    <x v="2"/>
    <x v="18"/>
    <n v="3"/>
    <n v="404.66"/>
    <n v="134.88999999999999"/>
    <n v="2"/>
    <n v="3"/>
    <n v="15.5"/>
    <n v="0"/>
    <n v="2.67"/>
    <x v="60"/>
    <x v="0"/>
  </r>
  <r>
    <d v="2017-12-25T00:00:00"/>
    <x v="2"/>
    <x v="19"/>
    <n v="5"/>
    <n v="1001.23"/>
    <n v="200.25"/>
    <n v="5"/>
    <n v="4"/>
    <n v="28.8"/>
    <n v="0.2"/>
    <n v="4.5"/>
    <x v="61"/>
    <x v="0"/>
  </r>
  <r>
    <d v="2017-12-25T00:00:00"/>
    <x v="2"/>
    <x v="10"/>
    <n v="5"/>
    <n v="2022.73"/>
    <n v="404.55"/>
    <n v="5"/>
    <n v="4"/>
    <n v="15"/>
    <n v="0"/>
    <n v="4.75"/>
    <x v="36"/>
    <x v="0"/>
  </r>
  <r>
    <d v="2017-12-25T00:00:00"/>
    <x v="2"/>
    <x v="14"/>
    <n v="6"/>
    <n v="829.77"/>
    <n v="138.30000000000001"/>
    <n v="6"/>
    <n v="6"/>
    <n v="13.29"/>
    <n v="0"/>
    <n v="4.29"/>
    <x v="124"/>
    <x v="0"/>
  </r>
  <r>
    <d v="2017-12-25T00:00:00"/>
    <x v="2"/>
    <x v="15"/>
    <n v="11"/>
    <n v="1176.67"/>
    <n v="106.97"/>
    <n v="11"/>
    <n v="11"/>
    <n v="16"/>
    <n v="0"/>
    <n v="4.2300000000000004"/>
    <x v="62"/>
    <x v="0"/>
  </r>
  <r>
    <d v="2017-12-25T00:00:00"/>
    <x v="2"/>
    <x v="20"/>
    <n v="2"/>
    <n v="163.95"/>
    <n v="81.98"/>
    <n v="2"/>
    <n v="2"/>
    <n v="19"/>
    <n v="0"/>
    <n v="4.5"/>
    <x v="63"/>
    <x v="0"/>
  </r>
  <r>
    <d v="2017-12-25T00:00:00"/>
    <x v="2"/>
    <x v="1"/>
    <n v="26"/>
    <n v="2734.56"/>
    <n v="105.18"/>
    <n v="26"/>
    <n v="26"/>
    <n v="13.37"/>
    <n v="0"/>
    <n v="4.2699999999999996"/>
    <x v="8"/>
    <x v="0"/>
  </r>
  <r>
    <d v="2017-12-25T00:00:00"/>
    <x v="2"/>
    <x v="6"/>
    <n v="75"/>
    <n v="10948.05"/>
    <n v="145.97"/>
    <n v="73"/>
    <n v="73"/>
    <n v="19.489999999999998"/>
    <n v="6.3299999999999995E-2"/>
    <n v="3.71"/>
    <x v="9"/>
    <x v="0"/>
  </r>
  <r>
    <d v="2017-12-25T00:00:00"/>
    <x v="2"/>
    <x v="7"/>
    <n v="2"/>
    <n v="229.5"/>
    <n v="114.75"/>
    <n v="2"/>
    <n v="2"/>
    <n v="14"/>
    <n v="0"/>
    <n v="3.5"/>
    <x v="10"/>
    <x v="0"/>
  </r>
  <r>
    <d v="2017-12-25T00:00:00"/>
    <x v="2"/>
    <x v="22"/>
    <n v="1"/>
    <n v="147.31"/>
    <n v="147.31"/>
    <n v="1"/>
    <n v="1"/>
    <n v="32"/>
    <n v="0"/>
    <n v="2"/>
    <x v="93"/>
    <x v="0"/>
  </r>
  <r>
    <d v="2017-12-25T00:00:00"/>
    <x v="2"/>
    <x v="12"/>
    <n v="24"/>
    <n v="3184.75"/>
    <n v="132.69999999999999"/>
    <n v="24"/>
    <n v="24"/>
    <n v="21.13"/>
    <n v="0.125"/>
    <n v="4.17"/>
    <x v="37"/>
    <x v="0"/>
  </r>
  <r>
    <d v="2017-12-25T00:00:00"/>
    <x v="2"/>
    <x v="2"/>
    <n v="24"/>
    <n v="3055.77"/>
    <n v="127.32"/>
    <n v="24"/>
    <n v="24"/>
    <n v="16.079999999999998"/>
    <n v="0.04"/>
    <n v="4.4000000000000004"/>
    <x v="38"/>
    <x v="0"/>
  </r>
  <r>
    <d v="2017-12-25T00:00:00"/>
    <x v="2"/>
    <x v="13"/>
    <n v="2"/>
    <n v="226.74"/>
    <n v="113.37"/>
    <n v="2"/>
    <n v="2"/>
    <n v="15"/>
    <n v="0"/>
    <n v="5"/>
    <x v="39"/>
    <x v="0"/>
  </r>
  <r>
    <d v="2017-12-25T00:00:00"/>
    <x v="2"/>
    <x v="3"/>
    <n v="295"/>
    <n v="32713.01"/>
    <n v="110.89"/>
    <n v="290"/>
    <n v="294"/>
    <n v="8.7100000000000009"/>
    <n v="2.4799999999999999E-2"/>
    <n v="4.22"/>
    <x v="11"/>
    <x v="1"/>
  </r>
  <r>
    <d v="2017-12-25T00:00:00"/>
    <x v="2"/>
    <x v="21"/>
    <n v="2"/>
    <n v="313.64999999999998"/>
    <n v="156.83000000000001"/>
    <n v="2"/>
    <n v="2"/>
    <n v="13"/>
    <n v="0"/>
    <n v="5"/>
    <x v="160"/>
    <x v="0"/>
  </r>
  <r>
    <d v="2018-01-01T00:00:00"/>
    <x v="3"/>
    <x v="0"/>
    <n v="2"/>
    <n v="1326.82"/>
    <n v="663.41"/>
    <n v="2"/>
    <n v="2"/>
    <n v="10"/>
    <n v="0"/>
    <n v="5"/>
    <x v="127"/>
    <x v="0"/>
  </r>
  <r>
    <d v="2018-01-01T00:00:00"/>
    <x v="3"/>
    <x v="18"/>
    <n v="1"/>
    <n v="690.68"/>
    <n v="690.68"/>
    <n v="1"/>
    <n v="1"/>
    <n v="19"/>
    <n v="0"/>
    <n v="4"/>
    <x v="338"/>
    <x v="0"/>
  </r>
  <r>
    <d v="2018-01-01T00:00:00"/>
    <x v="3"/>
    <x v="6"/>
    <n v="1"/>
    <n v="654.41"/>
    <n v="654.41"/>
    <n v="1"/>
    <n v="1"/>
    <n v="13"/>
    <n v="0"/>
    <n v="5"/>
    <x v="64"/>
    <x v="0"/>
  </r>
  <r>
    <d v="2018-01-01T00:00:00"/>
    <x v="3"/>
    <x v="3"/>
    <n v="2"/>
    <n v="814.1"/>
    <n v="407.05"/>
    <n v="2"/>
    <n v="2"/>
    <n v="12"/>
    <n v="0"/>
    <n v="4"/>
    <x v="14"/>
    <x v="0"/>
  </r>
  <r>
    <d v="2018-01-01T00:00:00"/>
    <x v="9"/>
    <x v="10"/>
    <n v="1"/>
    <n v="86.43"/>
    <n v="86.43"/>
    <n v="1"/>
    <n v="1"/>
    <n v="53"/>
    <n v="1"/>
    <n v="1"/>
    <x v="339"/>
    <x v="0"/>
  </r>
  <r>
    <d v="2018-01-01T00:00:00"/>
    <x v="4"/>
    <x v="4"/>
    <n v="1"/>
    <n v="42.52"/>
    <n v="42.52"/>
    <n v="1"/>
    <n v="1"/>
    <n v="9"/>
    <n v="0"/>
    <n v="3"/>
    <x v="186"/>
    <x v="0"/>
  </r>
  <r>
    <d v="2018-01-01T00:00:00"/>
    <x v="4"/>
    <x v="8"/>
    <n v="1"/>
    <n v="72.45"/>
    <n v="72.45"/>
    <n v="1"/>
    <n v="1"/>
    <n v="17"/>
    <n v="0"/>
    <n v="3"/>
    <x v="275"/>
    <x v="0"/>
  </r>
  <r>
    <d v="2018-01-01T00:00:00"/>
    <x v="4"/>
    <x v="0"/>
    <n v="2"/>
    <n v="187.39"/>
    <n v="93.7"/>
    <n v="2"/>
    <n v="2"/>
    <n v="10"/>
    <n v="0"/>
    <n v="5"/>
    <x v="15"/>
    <x v="0"/>
  </r>
  <r>
    <d v="2018-01-01T00:00:00"/>
    <x v="4"/>
    <x v="15"/>
    <n v="1"/>
    <n v="174.28"/>
    <n v="174.28"/>
    <n v="1"/>
    <n v="1"/>
    <n v="15"/>
    <n v="0"/>
    <n v="5"/>
    <x v="66"/>
    <x v="0"/>
  </r>
  <r>
    <d v="2018-01-01T00:00:00"/>
    <x v="4"/>
    <x v="1"/>
    <n v="1"/>
    <n v="302.39999999999998"/>
    <n v="302.39999999999998"/>
    <n v="1"/>
    <n v="1"/>
    <n v="24"/>
    <n v="0"/>
    <n v="3"/>
    <x v="16"/>
    <x v="0"/>
  </r>
  <r>
    <d v="2018-01-01T00:00:00"/>
    <x v="4"/>
    <x v="6"/>
    <n v="3"/>
    <n v="774.84"/>
    <n v="258.27999999999997"/>
    <n v="3"/>
    <n v="3"/>
    <n v="26"/>
    <n v="0.33329999999999999"/>
    <n v="3.67"/>
    <x v="17"/>
    <x v="0"/>
  </r>
  <r>
    <d v="2018-01-01T00:00:00"/>
    <x v="4"/>
    <x v="3"/>
    <n v="1"/>
    <n v="142.44"/>
    <n v="142.44"/>
    <n v="1"/>
    <n v="1"/>
    <n v="7"/>
    <n v="0"/>
    <n v="5"/>
    <x v="18"/>
    <x v="0"/>
  </r>
  <r>
    <d v="2018-01-01T00:00:00"/>
    <x v="8"/>
    <x v="4"/>
    <n v="1"/>
    <n v="70.72"/>
    <n v="70.72"/>
    <n v="1"/>
    <n v="1"/>
    <n v="8"/>
    <n v="0"/>
    <n v="3"/>
    <x v="248"/>
    <x v="0"/>
  </r>
  <r>
    <d v="2018-01-01T00:00:00"/>
    <x v="8"/>
    <x v="12"/>
    <n v="1"/>
    <n v="167.2"/>
    <n v="167.2"/>
    <n v="1"/>
    <n v="1"/>
    <n v="32"/>
    <n v="1"/>
    <n v="3"/>
    <x v="169"/>
    <x v="0"/>
  </r>
  <r>
    <d v="2018-01-01T00:00:00"/>
    <x v="8"/>
    <x v="3"/>
    <n v="1"/>
    <n v="138.06"/>
    <n v="138.06"/>
    <n v="1"/>
    <n v="1"/>
    <n v="11"/>
    <n v="0"/>
    <n v="3"/>
    <x v="67"/>
    <x v="0"/>
  </r>
  <r>
    <d v="2018-01-01T00:00:00"/>
    <x v="13"/>
    <x v="0"/>
    <n v="2"/>
    <n v="478.62"/>
    <n v="239.31"/>
    <n v="2"/>
    <n v="2"/>
    <n v="14.5"/>
    <n v="0"/>
    <n v="4.5"/>
    <x v="198"/>
    <x v="0"/>
  </r>
  <r>
    <d v="2018-01-01T00:00:00"/>
    <x v="13"/>
    <x v="10"/>
    <n v="1"/>
    <n v="198.02"/>
    <n v="198.02"/>
    <n v="1"/>
    <n v="1"/>
    <n v="29"/>
    <n v="0"/>
    <n v="2"/>
    <x v="188"/>
    <x v="0"/>
  </r>
  <r>
    <d v="2018-01-01T00:00:00"/>
    <x v="13"/>
    <x v="6"/>
    <n v="1"/>
    <n v="270.94"/>
    <n v="270.94"/>
    <n v="1"/>
    <n v="1"/>
    <n v="33"/>
    <n v="0"/>
    <n v="1"/>
    <x v="199"/>
    <x v="0"/>
  </r>
  <r>
    <d v="2018-01-01T00:00:00"/>
    <x v="13"/>
    <x v="3"/>
    <n v="1"/>
    <n v="50.53"/>
    <n v="50.53"/>
    <n v="1"/>
    <n v="1"/>
    <n v="15"/>
    <n v="0"/>
    <n v="5"/>
    <x v="180"/>
    <x v="0"/>
  </r>
  <r>
    <d v="2018-01-01T00:00:00"/>
    <x v="5"/>
    <x v="23"/>
    <n v="1"/>
    <n v="44.95"/>
    <n v="44.95"/>
    <n v="1"/>
    <n v="1"/>
    <n v="15"/>
    <n v="0"/>
    <n v="3"/>
    <x v="137"/>
    <x v="0"/>
  </r>
  <r>
    <d v="2018-01-01T00:00:00"/>
    <x v="5"/>
    <x v="26"/>
    <n v="1"/>
    <n v="204.88"/>
    <n v="204.88"/>
    <n v="1"/>
    <n v="1"/>
    <n v="27"/>
    <n v="0"/>
    <n v="3"/>
    <x v="340"/>
    <x v="0"/>
  </r>
  <r>
    <d v="2018-01-01T00:00:00"/>
    <x v="5"/>
    <x v="4"/>
    <n v="5"/>
    <n v="390.73"/>
    <n v="78.150000000000006"/>
    <n v="5"/>
    <n v="5"/>
    <n v="14"/>
    <n v="0"/>
    <n v="4"/>
    <x v="41"/>
    <x v="0"/>
  </r>
  <r>
    <d v="2018-01-01T00:00:00"/>
    <x v="5"/>
    <x v="9"/>
    <n v="2"/>
    <n v="272.11"/>
    <n v="136.06"/>
    <n v="2"/>
    <n v="2"/>
    <n v="11"/>
    <n v="0"/>
    <n v="3.33"/>
    <x v="19"/>
    <x v="0"/>
  </r>
  <r>
    <d v="2018-01-01T00:00:00"/>
    <x v="5"/>
    <x v="5"/>
    <n v="1"/>
    <n v="65.69"/>
    <n v="65.69"/>
    <n v="1"/>
    <n v="1"/>
    <n v="14"/>
    <n v="0"/>
    <n v="5"/>
    <x v="42"/>
    <x v="0"/>
  </r>
  <r>
    <d v="2018-01-01T00:00:00"/>
    <x v="5"/>
    <x v="8"/>
    <n v="2"/>
    <n v="255.62"/>
    <n v="127.81"/>
    <n v="2"/>
    <n v="2"/>
    <n v="14.5"/>
    <n v="0"/>
    <n v="3.5"/>
    <x v="20"/>
    <x v="0"/>
  </r>
  <r>
    <d v="2018-01-01T00:00:00"/>
    <x v="5"/>
    <x v="17"/>
    <n v="1"/>
    <n v="75.569999999999993"/>
    <n v="75.569999999999993"/>
    <n v="1"/>
    <n v="1"/>
    <n v="18"/>
    <n v="0"/>
    <n v="5"/>
    <x v="139"/>
    <x v="0"/>
  </r>
  <r>
    <d v="2018-01-01T00:00:00"/>
    <x v="5"/>
    <x v="0"/>
    <n v="15"/>
    <n v="3530.34"/>
    <n v="235.36"/>
    <n v="15"/>
    <n v="15"/>
    <n v="7.42"/>
    <n v="0"/>
    <n v="3.42"/>
    <x v="21"/>
    <x v="1"/>
  </r>
  <r>
    <d v="2018-01-01T00:00:00"/>
    <x v="5"/>
    <x v="14"/>
    <n v="1"/>
    <n v="44.95"/>
    <n v="44.95"/>
    <n v="1"/>
    <n v="1"/>
    <n v="18"/>
    <n v="0"/>
    <n v="5"/>
    <x v="43"/>
    <x v="0"/>
  </r>
  <r>
    <d v="2018-01-01T00:00:00"/>
    <x v="5"/>
    <x v="20"/>
    <n v="1"/>
    <n v="97.94"/>
    <n v="97.94"/>
    <n v="1"/>
    <n v="1"/>
    <n v="12"/>
    <n v="0"/>
    <n v="5"/>
    <x v="150"/>
    <x v="0"/>
  </r>
  <r>
    <d v="2018-01-01T00:00:00"/>
    <x v="5"/>
    <x v="1"/>
    <n v="4"/>
    <n v="466.8"/>
    <n v="116.7"/>
    <n v="4"/>
    <n v="4"/>
    <n v="14.75"/>
    <n v="0"/>
    <n v="4.75"/>
    <x v="22"/>
    <x v="0"/>
  </r>
  <r>
    <d v="2018-01-01T00:00:00"/>
    <x v="5"/>
    <x v="6"/>
    <n v="14"/>
    <n v="1969.38"/>
    <n v="140.66999999999999"/>
    <n v="13"/>
    <n v="14"/>
    <n v="18.61"/>
    <n v="0.1111"/>
    <n v="2.58"/>
    <x v="23"/>
    <x v="0"/>
  </r>
  <r>
    <d v="2018-01-01T00:00:00"/>
    <x v="5"/>
    <x v="12"/>
    <n v="8"/>
    <n v="1371.96"/>
    <n v="171.5"/>
    <n v="8"/>
    <n v="8"/>
    <n v="18.62"/>
    <n v="0"/>
    <n v="4.62"/>
    <x v="44"/>
    <x v="0"/>
  </r>
  <r>
    <d v="2018-01-01T00:00:00"/>
    <x v="5"/>
    <x v="2"/>
    <n v="5"/>
    <n v="1217.3"/>
    <n v="243.46"/>
    <n v="5"/>
    <n v="3"/>
    <n v="28.67"/>
    <n v="0"/>
    <n v="2.75"/>
    <x v="45"/>
    <x v="0"/>
  </r>
  <r>
    <d v="2018-01-01T00:00:00"/>
    <x v="5"/>
    <x v="13"/>
    <n v="1"/>
    <n v="172.39"/>
    <n v="172.39"/>
    <n v="1"/>
    <n v="1"/>
    <n v="20"/>
    <n v="0"/>
    <n v="5"/>
    <x v="104"/>
    <x v="0"/>
  </r>
  <r>
    <d v="2018-01-01T00:00:00"/>
    <x v="5"/>
    <x v="3"/>
    <n v="24"/>
    <n v="3605.96"/>
    <n v="150.25"/>
    <n v="23"/>
    <n v="23"/>
    <n v="10.63"/>
    <n v="0"/>
    <n v="4.22"/>
    <x v="24"/>
    <x v="0"/>
  </r>
  <r>
    <d v="2018-01-01T00:00:00"/>
    <x v="10"/>
    <x v="0"/>
    <n v="1"/>
    <n v="173.82"/>
    <n v="173.82"/>
    <n v="1"/>
    <n v="1"/>
    <n v="12"/>
    <n v="0"/>
    <n v="5"/>
    <x v="314"/>
    <x v="0"/>
  </r>
  <r>
    <d v="2018-01-01T00:00:00"/>
    <x v="10"/>
    <x v="1"/>
    <n v="1"/>
    <n v="219.18"/>
    <n v="219.18"/>
    <n v="1"/>
    <n v="1"/>
    <n v="12"/>
    <n v="0"/>
    <n v="5"/>
    <x v="225"/>
    <x v="0"/>
  </r>
  <r>
    <d v="2018-01-01T00:00:00"/>
    <x v="18"/>
    <x v="18"/>
    <n v="1"/>
    <n v="127.24"/>
    <n v="127.24"/>
    <n v="1"/>
    <n v="1"/>
    <n v="10"/>
    <n v="0"/>
    <n v="3"/>
    <x v="324"/>
    <x v="0"/>
  </r>
  <r>
    <d v="2018-01-01T00:00:00"/>
    <x v="18"/>
    <x v="6"/>
    <n v="1"/>
    <n v="134.01"/>
    <n v="134.01"/>
    <n v="1"/>
    <n v="1"/>
    <n v="16"/>
    <n v="0"/>
    <n v="5"/>
    <x v="297"/>
    <x v="0"/>
  </r>
  <r>
    <d v="2018-01-01T00:00:00"/>
    <x v="19"/>
    <x v="3"/>
    <n v="1"/>
    <n v="236.29"/>
    <n v="236.29"/>
    <n v="1"/>
    <n v="1"/>
    <n v="25"/>
    <n v="0"/>
    <n v="5"/>
    <x v="306"/>
    <x v="0"/>
  </r>
  <r>
    <d v="2018-01-01T00:00:00"/>
    <x v="11"/>
    <x v="8"/>
    <n v="1"/>
    <n v="58.56"/>
    <n v="58.56"/>
    <n v="1"/>
    <n v="1"/>
    <n v="21"/>
    <n v="0"/>
    <n v="5"/>
    <x v="190"/>
    <x v="0"/>
  </r>
  <r>
    <d v="2018-01-01T00:00:00"/>
    <x v="20"/>
    <x v="1"/>
    <n v="1"/>
    <n v="334.28"/>
    <n v="334.28"/>
    <n v="1"/>
    <n v="1"/>
    <n v="12"/>
    <n v="0"/>
    <n v="5"/>
    <x v="341"/>
    <x v="0"/>
  </r>
  <r>
    <d v="2018-01-01T00:00:00"/>
    <x v="0"/>
    <x v="26"/>
    <n v="1"/>
    <n v="1475.08"/>
    <n v="1475.08"/>
    <n v="1"/>
    <n v="1"/>
    <n v="24"/>
    <n v="0"/>
    <n v="5"/>
    <x v="109"/>
    <x v="0"/>
  </r>
  <r>
    <d v="2018-01-01T00:00:00"/>
    <x v="0"/>
    <x v="4"/>
    <n v="3"/>
    <n v="1404.09"/>
    <n v="468.03"/>
    <n v="3"/>
    <n v="3"/>
    <n v="15.25"/>
    <n v="0"/>
    <n v="3.75"/>
    <x v="25"/>
    <x v="0"/>
  </r>
  <r>
    <d v="2018-01-01T00:00:00"/>
    <x v="0"/>
    <x v="9"/>
    <n v="1"/>
    <n v="622.64"/>
    <n v="622.64"/>
    <n v="1"/>
    <n v="1"/>
    <n v="11"/>
    <n v="0"/>
    <n v="3"/>
    <x v="26"/>
    <x v="0"/>
  </r>
  <r>
    <d v="2018-01-01T00:00:00"/>
    <x v="0"/>
    <x v="8"/>
    <n v="1"/>
    <n v="163.32"/>
    <n v="163.32"/>
    <n v="1"/>
    <n v="1"/>
    <n v="36"/>
    <n v="1"/>
    <n v="1"/>
    <x v="47"/>
    <x v="0"/>
  </r>
  <r>
    <d v="2018-01-01T00:00:00"/>
    <x v="0"/>
    <x v="0"/>
    <n v="13"/>
    <n v="1703.89"/>
    <n v="131.07"/>
    <n v="12"/>
    <n v="13"/>
    <n v="13.5"/>
    <n v="0"/>
    <n v="3.6"/>
    <x v="0"/>
    <x v="0"/>
  </r>
  <r>
    <d v="2018-01-01T00:00:00"/>
    <x v="0"/>
    <x v="19"/>
    <n v="2"/>
    <n v="146.38999999999999"/>
    <n v="73.2"/>
    <n v="2"/>
    <n v="1"/>
    <n v="20.5"/>
    <n v="0"/>
    <n v="5"/>
    <x v="73"/>
    <x v="0"/>
  </r>
  <r>
    <d v="2018-01-01T00:00:00"/>
    <x v="0"/>
    <x v="10"/>
    <n v="2"/>
    <n v="689.11"/>
    <n v="344.56"/>
    <n v="2"/>
    <n v="2"/>
    <n v="17.5"/>
    <n v="0"/>
    <n v="4.5"/>
    <x v="27"/>
    <x v="0"/>
  </r>
  <r>
    <d v="2018-01-01T00:00:00"/>
    <x v="0"/>
    <x v="20"/>
    <n v="2"/>
    <n v="203"/>
    <n v="101.5"/>
    <n v="2"/>
    <n v="2"/>
    <n v="24"/>
    <n v="0"/>
    <n v="3"/>
    <x v="154"/>
    <x v="0"/>
  </r>
  <r>
    <d v="2018-01-01T00:00:00"/>
    <x v="0"/>
    <x v="1"/>
    <n v="8"/>
    <n v="1038.23"/>
    <n v="129.78"/>
    <n v="8"/>
    <n v="7"/>
    <n v="6.25"/>
    <n v="0"/>
    <n v="4.43"/>
    <x v="1"/>
    <x v="1"/>
  </r>
  <r>
    <d v="2018-01-01T00:00:00"/>
    <x v="0"/>
    <x v="6"/>
    <n v="19"/>
    <n v="3016.18"/>
    <n v="158.75"/>
    <n v="19"/>
    <n v="19"/>
    <n v="25.04"/>
    <n v="0.13039999999999999"/>
    <n v="2.61"/>
    <x v="28"/>
    <x v="0"/>
  </r>
  <r>
    <d v="2018-01-01T00:00:00"/>
    <x v="0"/>
    <x v="12"/>
    <n v="7"/>
    <n v="730.11"/>
    <n v="104.3"/>
    <n v="7"/>
    <n v="7"/>
    <n v="17.75"/>
    <n v="0.125"/>
    <n v="4.25"/>
    <x v="49"/>
    <x v="0"/>
  </r>
  <r>
    <d v="2018-01-01T00:00:00"/>
    <x v="0"/>
    <x v="2"/>
    <n v="10"/>
    <n v="1536.65"/>
    <n v="153.66999999999999"/>
    <n v="10"/>
    <n v="10"/>
    <n v="17.27"/>
    <n v="0"/>
    <n v="4.18"/>
    <x v="2"/>
    <x v="0"/>
  </r>
  <r>
    <d v="2018-01-01T00:00:00"/>
    <x v="0"/>
    <x v="3"/>
    <n v="49"/>
    <n v="7972.89"/>
    <n v="162.71"/>
    <n v="47"/>
    <n v="48"/>
    <n v="11.88"/>
    <n v="0"/>
    <n v="4.08"/>
    <x v="3"/>
    <x v="0"/>
  </r>
  <r>
    <d v="2018-01-01T00:00:00"/>
    <x v="0"/>
    <x v="21"/>
    <n v="1"/>
    <n v="510.78"/>
    <n v="510.78"/>
    <n v="1"/>
    <n v="1"/>
    <n v="21"/>
    <n v="0"/>
    <n v="5"/>
    <x v="75"/>
    <x v="0"/>
  </r>
  <r>
    <d v="2018-01-01T00:00:00"/>
    <x v="1"/>
    <x v="4"/>
    <n v="4"/>
    <n v="925.8"/>
    <n v="231.45"/>
    <n v="4"/>
    <n v="4"/>
    <n v="16.25"/>
    <n v="0"/>
    <n v="4.5"/>
    <x v="76"/>
    <x v="0"/>
  </r>
  <r>
    <d v="2018-01-01T00:00:00"/>
    <x v="1"/>
    <x v="11"/>
    <n v="2"/>
    <n v="275.16000000000003"/>
    <n v="137.58000000000001"/>
    <n v="2"/>
    <n v="2"/>
    <n v="26"/>
    <n v="0"/>
    <n v="4"/>
    <x v="182"/>
    <x v="0"/>
  </r>
  <r>
    <d v="2018-01-01T00:00:00"/>
    <x v="1"/>
    <x v="5"/>
    <n v="2"/>
    <n v="330.7"/>
    <n v="165.35"/>
    <n v="2"/>
    <n v="2"/>
    <n v="17.5"/>
    <n v="0"/>
    <n v="5"/>
    <x v="143"/>
    <x v="0"/>
  </r>
  <r>
    <d v="2018-01-01T00:00:00"/>
    <x v="1"/>
    <x v="8"/>
    <n v="1"/>
    <n v="76.849999999999994"/>
    <n v="76.849999999999994"/>
    <n v="1"/>
    <n v="1"/>
    <n v="18"/>
    <n v="0"/>
    <n v="3"/>
    <x v="50"/>
    <x v="0"/>
  </r>
  <r>
    <d v="2018-01-01T00:00:00"/>
    <x v="1"/>
    <x v="17"/>
    <n v="1"/>
    <n v="215.06"/>
    <n v="215.06"/>
    <n v="1"/>
    <n v="1"/>
    <n v="26"/>
    <n v="0"/>
    <n v="5"/>
    <x v="77"/>
    <x v="0"/>
  </r>
  <r>
    <d v="2018-01-01T00:00:00"/>
    <x v="1"/>
    <x v="0"/>
    <n v="7"/>
    <n v="763.92"/>
    <n v="109.13"/>
    <n v="5"/>
    <n v="7"/>
    <n v="15"/>
    <n v="0.2"/>
    <n v="3.14"/>
    <x v="4"/>
    <x v="0"/>
  </r>
  <r>
    <d v="2018-01-01T00:00:00"/>
    <x v="1"/>
    <x v="18"/>
    <n v="1"/>
    <n v="118.17"/>
    <n v="118.17"/>
    <n v="1"/>
    <n v="1"/>
    <n v="13"/>
    <n v="0"/>
    <n v="5"/>
    <x v="246"/>
    <x v="0"/>
  </r>
  <r>
    <d v="2018-01-01T00:00:00"/>
    <x v="1"/>
    <x v="19"/>
    <n v="1"/>
    <n v="80.72"/>
    <n v="80.72"/>
    <n v="1"/>
    <n v="1"/>
    <n v="27"/>
    <n v="0"/>
    <n v="5"/>
    <x v="279"/>
    <x v="0"/>
  </r>
  <r>
    <d v="2018-01-01T00:00:00"/>
    <x v="1"/>
    <x v="14"/>
    <n v="1"/>
    <n v="1898.27"/>
    <n v="1898.27"/>
    <n v="1"/>
    <n v="1"/>
    <n v="12"/>
    <n v="0"/>
    <n v="5"/>
    <x v="155"/>
    <x v="0"/>
  </r>
  <r>
    <d v="2018-01-01T00:00:00"/>
    <x v="1"/>
    <x v="15"/>
    <n v="1"/>
    <n v="121.49"/>
    <n v="121.49"/>
    <n v="1"/>
    <n v="1"/>
    <n v="12"/>
    <n v="0"/>
    <n v="5"/>
    <x v="111"/>
    <x v="0"/>
  </r>
  <r>
    <d v="2018-01-01T00:00:00"/>
    <x v="1"/>
    <x v="1"/>
    <n v="4"/>
    <n v="1664.26"/>
    <n v="416.07"/>
    <n v="4"/>
    <n v="4"/>
    <n v="11"/>
    <n v="0"/>
    <n v="4.75"/>
    <x v="79"/>
    <x v="0"/>
  </r>
  <r>
    <d v="2018-01-01T00:00:00"/>
    <x v="1"/>
    <x v="6"/>
    <n v="17"/>
    <n v="4346.2299999999996"/>
    <n v="255.66"/>
    <n v="15"/>
    <n v="17"/>
    <n v="7.71"/>
    <n v="5.8799999999999998E-2"/>
    <n v="3.74"/>
    <x v="51"/>
    <x v="1"/>
  </r>
  <r>
    <d v="2018-01-01T00:00:00"/>
    <x v="1"/>
    <x v="12"/>
    <n v="4"/>
    <n v="1257.81"/>
    <n v="314.45"/>
    <n v="3"/>
    <n v="4"/>
    <n v="17.670000000000002"/>
    <n v="0"/>
    <n v="3.5"/>
    <x v="52"/>
    <x v="0"/>
  </r>
  <r>
    <d v="2018-01-01T00:00:00"/>
    <x v="1"/>
    <x v="2"/>
    <n v="2"/>
    <n v="129.66999999999999"/>
    <n v="64.84"/>
    <n v="2"/>
    <n v="2"/>
    <n v="13.5"/>
    <n v="0"/>
    <n v="5"/>
    <x v="81"/>
    <x v="0"/>
  </r>
  <r>
    <d v="2018-01-01T00:00:00"/>
    <x v="1"/>
    <x v="13"/>
    <n v="1"/>
    <n v="77.69"/>
    <n v="77.69"/>
    <n v="1"/>
    <n v="1"/>
    <n v="17"/>
    <n v="0"/>
    <n v="5"/>
    <x v="112"/>
    <x v="0"/>
  </r>
  <r>
    <d v="2018-01-01T00:00:00"/>
    <x v="1"/>
    <x v="3"/>
    <n v="22"/>
    <n v="2825.4"/>
    <n v="128.43"/>
    <n v="17"/>
    <n v="22"/>
    <n v="11.11"/>
    <n v="5.5599999999999997E-2"/>
    <n v="3.43"/>
    <x v="53"/>
    <x v="0"/>
  </r>
  <r>
    <d v="2018-01-01T00:00:00"/>
    <x v="16"/>
    <x v="7"/>
    <n v="4"/>
    <n v="169.08"/>
    <n v="42.27"/>
    <n v="4"/>
    <n v="4"/>
    <n v="3"/>
    <n v="0"/>
    <n v="5"/>
    <x v="288"/>
    <x v="1"/>
  </r>
  <r>
    <d v="2018-01-01T00:00:00"/>
    <x v="16"/>
    <x v="3"/>
    <n v="1"/>
    <n v="117.38"/>
    <n v="117.38"/>
    <n v="1"/>
    <n v="1"/>
    <n v="9"/>
    <n v="0"/>
    <n v="4"/>
    <x v="265"/>
    <x v="0"/>
  </r>
  <r>
    <d v="2018-01-01T00:00:00"/>
    <x v="17"/>
    <x v="3"/>
    <n v="1"/>
    <n v="90.61"/>
    <n v="90.61"/>
    <n v="1"/>
    <n v="1"/>
    <n v="9"/>
    <n v="0"/>
    <n v="5"/>
    <x v="243"/>
    <x v="0"/>
  </r>
  <r>
    <d v="2018-01-01T00:00:00"/>
    <x v="6"/>
    <x v="5"/>
    <n v="1"/>
    <n v="131.87"/>
    <n v="131.87"/>
    <n v="1"/>
    <n v="1"/>
    <n v="14"/>
    <n v="0"/>
    <n v="3"/>
    <x v="205"/>
    <x v="0"/>
  </r>
  <r>
    <d v="2018-01-01T00:00:00"/>
    <x v="6"/>
    <x v="0"/>
    <n v="5"/>
    <n v="725.36"/>
    <n v="145.07"/>
    <n v="5"/>
    <n v="5"/>
    <n v="11.6"/>
    <n v="0"/>
    <n v="4.4000000000000004"/>
    <x v="84"/>
    <x v="0"/>
  </r>
  <r>
    <d v="2018-01-01T00:00:00"/>
    <x v="6"/>
    <x v="18"/>
    <n v="1"/>
    <n v="199.93"/>
    <n v="199.93"/>
    <n v="1"/>
    <n v="1"/>
    <n v="8"/>
    <n v="0"/>
    <n v="5"/>
    <x v="206"/>
    <x v="0"/>
  </r>
  <r>
    <d v="2018-01-01T00:00:00"/>
    <x v="6"/>
    <x v="1"/>
    <n v="3"/>
    <n v="667.5"/>
    <n v="222.5"/>
    <n v="3"/>
    <n v="3"/>
    <n v="11"/>
    <n v="0"/>
    <n v="3.67"/>
    <x v="116"/>
    <x v="0"/>
  </r>
  <r>
    <d v="2018-01-01T00:00:00"/>
    <x v="6"/>
    <x v="6"/>
    <n v="6"/>
    <n v="2215.8000000000002"/>
    <n v="369.3"/>
    <n v="6"/>
    <n v="6"/>
    <n v="22.67"/>
    <n v="0"/>
    <n v="4.33"/>
    <x v="117"/>
    <x v="0"/>
  </r>
  <r>
    <d v="2018-01-01T00:00:00"/>
    <x v="6"/>
    <x v="12"/>
    <n v="1"/>
    <n v="153.9"/>
    <n v="153.9"/>
    <n v="1"/>
    <n v="1"/>
    <n v="6"/>
    <n v="0"/>
    <n v="4"/>
    <x v="118"/>
    <x v="1"/>
  </r>
  <r>
    <d v="2018-01-01T00:00:00"/>
    <x v="6"/>
    <x v="3"/>
    <n v="8"/>
    <n v="2069.4899999999998"/>
    <n v="258.69"/>
    <n v="8"/>
    <n v="8"/>
    <n v="14.77"/>
    <n v="0"/>
    <n v="3.15"/>
    <x v="54"/>
    <x v="0"/>
  </r>
  <r>
    <d v="2018-01-01T00:00:00"/>
    <x v="7"/>
    <x v="4"/>
    <n v="2"/>
    <n v="252.36"/>
    <n v="126.18"/>
    <n v="2"/>
    <n v="2"/>
    <n v="22.5"/>
    <n v="0"/>
    <n v="3.5"/>
    <x v="87"/>
    <x v="0"/>
  </r>
  <r>
    <d v="2018-01-01T00:00:00"/>
    <x v="7"/>
    <x v="17"/>
    <n v="1"/>
    <n v="666.27"/>
    <n v="666.27"/>
    <n v="1"/>
    <n v="1"/>
    <n v="21"/>
    <n v="0"/>
    <n v="4"/>
    <x v="89"/>
    <x v="0"/>
  </r>
  <r>
    <d v="2018-01-01T00:00:00"/>
    <x v="7"/>
    <x v="0"/>
    <n v="8"/>
    <n v="1039.6500000000001"/>
    <n v="129.96"/>
    <n v="8"/>
    <n v="8"/>
    <n v="12.5"/>
    <n v="0"/>
    <n v="3.38"/>
    <x v="31"/>
    <x v="0"/>
  </r>
  <r>
    <d v="2018-01-01T00:00:00"/>
    <x v="7"/>
    <x v="18"/>
    <n v="2"/>
    <n v="891.26"/>
    <n v="445.63"/>
    <n v="2"/>
    <n v="2"/>
    <n v="22"/>
    <n v="0"/>
    <n v="4"/>
    <x v="196"/>
    <x v="0"/>
  </r>
  <r>
    <d v="2018-01-01T00:00:00"/>
    <x v="7"/>
    <x v="15"/>
    <n v="1"/>
    <n v="72.28"/>
    <n v="72.28"/>
    <n v="1"/>
    <n v="1"/>
    <n v="21"/>
    <n v="0"/>
    <n v="3"/>
    <x v="174"/>
    <x v="0"/>
  </r>
  <r>
    <d v="2018-01-01T00:00:00"/>
    <x v="7"/>
    <x v="1"/>
    <n v="2"/>
    <n v="865.76"/>
    <n v="432.88"/>
    <n v="1"/>
    <n v="2"/>
    <n v="7"/>
    <n v="0"/>
    <n v="5"/>
    <x v="120"/>
    <x v="0"/>
  </r>
  <r>
    <d v="2018-01-01T00:00:00"/>
    <x v="7"/>
    <x v="6"/>
    <n v="5"/>
    <n v="538.9"/>
    <n v="107.78"/>
    <n v="5"/>
    <n v="5"/>
    <n v="36.4"/>
    <n v="0.4"/>
    <n v="3.2"/>
    <x v="56"/>
    <x v="0"/>
  </r>
  <r>
    <d v="2018-01-01T00:00:00"/>
    <x v="7"/>
    <x v="12"/>
    <n v="4"/>
    <n v="402.1"/>
    <n v="100.53"/>
    <n v="4"/>
    <n v="4"/>
    <n v="19"/>
    <n v="0"/>
    <n v="4.1399999999999997"/>
    <x v="121"/>
    <x v="0"/>
  </r>
  <r>
    <d v="2018-01-01T00:00:00"/>
    <x v="7"/>
    <x v="2"/>
    <n v="2"/>
    <n v="123.7"/>
    <n v="61.85"/>
    <n v="2"/>
    <n v="2"/>
    <n v="13"/>
    <n v="0"/>
    <n v="2.33"/>
    <x v="32"/>
    <x v="1"/>
  </r>
  <r>
    <d v="2018-01-01T00:00:00"/>
    <x v="7"/>
    <x v="3"/>
    <n v="13"/>
    <n v="2944.35"/>
    <n v="226.49"/>
    <n v="13"/>
    <n v="13"/>
    <n v="15.23"/>
    <n v="0"/>
    <n v="4.1500000000000004"/>
    <x v="33"/>
    <x v="0"/>
  </r>
  <r>
    <d v="2018-01-01T00:00:00"/>
    <x v="2"/>
    <x v="23"/>
    <n v="4"/>
    <n v="841.23"/>
    <n v="210.31"/>
    <n v="4"/>
    <n v="4"/>
    <n v="23.25"/>
    <n v="0"/>
    <n v="4.75"/>
    <x v="92"/>
    <x v="0"/>
  </r>
  <r>
    <d v="2018-01-01T00:00:00"/>
    <x v="2"/>
    <x v="25"/>
    <n v="1"/>
    <n v="83.05"/>
    <n v="83.05"/>
    <n v="1"/>
    <n v="1"/>
    <n v="40"/>
    <n v="0"/>
    <n v="3"/>
    <x v="123"/>
    <x v="0"/>
  </r>
  <r>
    <d v="2018-01-01T00:00:00"/>
    <x v="2"/>
    <x v="26"/>
    <n v="2"/>
    <n v="477.04"/>
    <n v="238.52"/>
    <n v="2"/>
    <n v="2"/>
    <n v="22.5"/>
    <n v="0"/>
    <n v="4.5"/>
    <x v="176"/>
    <x v="0"/>
  </r>
  <r>
    <d v="2018-01-01T00:00:00"/>
    <x v="2"/>
    <x v="4"/>
    <n v="35"/>
    <n v="4497.3500000000004"/>
    <n v="128.5"/>
    <n v="35"/>
    <n v="35"/>
    <n v="18"/>
    <n v="4.8800000000000003E-2"/>
    <n v="3.98"/>
    <x v="5"/>
    <x v="0"/>
  </r>
  <r>
    <d v="2018-01-01T00:00:00"/>
    <x v="2"/>
    <x v="11"/>
    <n v="17"/>
    <n v="2005.78"/>
    <n v="117.99"/>
    <n v="17"/>
    <n v="17"/>
    <n v="17.899999999999999"/>
    <n v="0"/>
    <n v="4.1399999999999997"/>
    <x v="34"/>
    <x v="0"/>
  </r>
  <r>
    <d v="2018-01-01T00:00:00"/>
    <x v="2"/>
    <x v="9"/>
    <n v="24"/>
    <n v="3137.44"/>
    <n v="130.72999999999999"/>
    <n v="24"/>
    <n v="24"/>
    <n v="9.67"/>
    <n v="0"/>
    <n v="4.46"/>
    <x v="35"/>
    <x v="0"/>
  </r>
  <r>
    <d v="2018-01-01T00:00:00"/>
    <x v="2"/>
    <x v="5"/>
    <n v="28"/>
    <n v="4128.3900000000003"/>
    <n v="147.44"/>
    <n v="28"/>
    <n v="28"/>
    <n v="15.85"/>
    <n v="3.0300000000000001E-2"/>
    <n v="4.3600000000000003"/>
    <x v="6"/>
    <x v="0"/>
  </r>
  <r>
    <d v="2018-01-01T00:00:00"/>
    <x v="2"/>
    <x v="8"/>
    <n v="21"/>
    <n v="3133"/>
    <n v="149.19"/>
    <n v="20"/>
    <n v="21"/>
    <n v="17.68"/>
    <n v="0"/>
    <n v="4.08"/>
    <x v="58"/>
    <x v="0"/>
  </r>
  <r>
    <d v="2018-01-01T00:00:00"/>
    <x v="2"/>
    <x v="17"/>
    <n v="11"/>
    <n v="1647.1"/>
    <n v="149.74"/>
    <n v="10"/>
    <n v="11"/>
    <n v="17.2"/>
    <n v="0"/>
    <n v="4.2699999999999996"/>
    <x v="59"/>
    <x v="0"/>
  </r>
  <r>
    <d v="2018-01-01T00:00:00"/>
    <x v="2"/>
    <x v="0"/>
    <n v="94"/>
    <n v="13409.96"/>
    <n v="142.66"/>
    <n v="94"/>
    <n v="94"/>
    <n v="13"/>
    <n v="9.2999999999999992E-3"/>
    <n v="4.4000000000000004"/>
    <x v="7"/>
    <x v="0"/>
  </r>
  <r>
    <d v="2018-01-01T00:00:00"/>
    <x v="2"/>
    <x v="18"/>
    <n v="10"/>
    <n v="1276.82"/>
    <n v="127.68"/>
    <n v="10"/>
    <n v="10"/>
    <n v="11.7"/>
    <n v="0"/>
    <n v="3.9"/>
    <x v="60"/>
    <x v="0"/>
  </r>
  <r>
    <d v="2018-01-01T00:00:00"/>
    <x v="2"/>
    <x v="19"/>
    <n v="8"/>
    <n v="1312.24"/>
    <n v="164.03"/>
    <n v="8"/>
    <n v="8"/>
    <n v="17.2"/>
    <n v="0"/>
    <n v="3.8"/>
    <x v="61"/>
    <x v="0"/>
  </r>
  <r>
    <d v="2018-01-01T00:00:00"/>
    <x v="2"/>
    <x v="10"/>
    <n v="8"/>
    <n v="997.74"/>
    <n v="124.72"/>
    <n v="8"/>
    <n v="8"/>
    <n v="24.2"/>
    <n v="0"/>
    <n v="4"/>
    <x v="36"/>
    <x v="0"/>
  </r>
  <r>
    <d v="2018-01-01T00:00:00"/>
    <x v="2"/>
    <x v="14"/>
    <n v="7"/>
    <n v="2640.64"/>
    <n v="377.23"/>
    <n v="7"/>
    <n v="7"/>
    <n v="19.329999999999998"/>
    <n v="0.1111"/>
    <n v="4.1100000000000003"/>
    <x v="124"/>
    <x v="0"/>
  </r>
  <r>
    <d v="2018-01-01T00:00:00"/>
    <x v="2"/>
    <x v="15"/>
    <n v="12"/>
    <n v="1903.06"/>
    <n v="158.59"/>
    <n v="11"/>
    <n v="12"/>
    <n v="22.38"/>
    <n v="7.6899999999999996E-2"/>
    <n v="3.5"/>
    <x v="62"/>
    <x v="0"/>
  </r>
  <r>
    <d v="2018-01-01T00:00:00"/>
    <x v="2"/>
    <x v="20"/>
    <n v="4"/>
    <n v="1336.27"/>
    <n v="334.07"/>
    <n v="4"/>
    <n v="4"/>
    <n v="21.5"/>
    <n v="0.25"/>
    <n v="4"/>
    <x v="63"/>
    <x v="0"/>
  </r>
  <r>
    <d v="2018-01-01T00:00:00"/>
    <x v="2"/>
    <x v="1"/>
    <n v="41"/>
    <n v="3995.38"/>
    <n v="97.45"/>
    <n v="41"/>
    <n v="41"/>
    <n v="15.56"/>
    <n v="0.06"/>
    <n v="3.36"/>
    <x v="8"/>
    <x v="0"/>
  </r>
  <r>
    <d v="2018-01-01T00:00:00"/>
    <x v="2"/>
    <x v="6"/>
    <n v="133"/>
    <n v="18591.830000000002"/>
    <n v="139.79"/>
    <n v="127"/>
    <n v="130"/>
    <n v="15.68"/>
    <n v="4.2299999999999997E-2"/>
    <n v="3.73"/>
    <x v="9"/>
    <x v="0"/>
  </r>
  <r>
    <d v="2018-01-01T00:00:00"/>
    <x v="2"/>
    <x v="7"/>
    <n v="4"/>
    <n v="680.37"/>
    <n v="170.09"/>
    <n v="4"/>
    <n v="4"/>
    <n v="17.75"/>
    <n v="0"/>
    <n v="4.75"/>
    <x v="10"/>
    <x v="0"/>
  </r>
  <r>
    <d v="2018-01-01T00:00:00"/>
    <x v="2"/>
    <x v="22"/>
    <n v="6"/>
    <n v="890.81"/>
    <n v="148.47"/>
    <n v="6"/>
    <n v="6"/>
    <n v="21.33"/>
    <n v="0"/>
    <n v="4.17"/>
    <x v="93"/>
    <x v="0"/>
  </r>
  <r>
    <d v="2018-01-01T00:00:00"/>
    <x v="2"/>
    <x v="12"/>
    <n v="52"/>
    <n v="7326.66"/>
    <n v="140.9"/>
    <n v="50"/>
    <n v="52"/>
    <n v="16.07"/>
    <n v="0"/>
    <n v="3.7"/>
    <x v="37"/>
    <x v="0"/>
  </r>
  <r>
    <d v="2018-01-01T00:00:00"/>
    <x v="2"/>
    <x v="2"/>
    <n v="39"/>
    <n v="6221.74"/>
    <n v="159.53"/>
    <n v="39"/>
    <n v="38"/>
    <n v="19.32"/>
    <n v="9.7600000000000006E-2"/>
    <n v="3.85"/>
    <x v="38"/>
    <x v="0"/>
  </r>
  <r>
    <d v="2018-01-01T00:00:00"/>
    <x v="2"/>
    <x v="13"/>
    <n v="2"/>
    <n v="935.09"/>
    <n v="467.55"/>
    <n v="2"/>
    <n v="2"/>
    <n v="14"/>
    <n v="0"/>
    <n v="5"/>
    <x v="39"/>
    <x v="0"/>
  </r>
  <r>
    <d v="2018-01-01T00:00:00"/>
    <x v="2"/>
    <x v="3"/>
    <n v="441"/>
    <n v="58796.74"/>
    <n v="133.33000000000001"/>
    <n v="437"/>
    <n v="437"/>
    <n v="8.93"/>
    <n v="2.2499999999999999E-2"/>
    <n v="4.18"/>
    <x v="11"/>
    <x v="1"/>
  </r>
  <r>
    <d v="2018-01-01T00:00:00"/>
    <x v="2"/>
    <x v="21"/>
    <n v="4"/>
    <n v="555.79"/>
    <n v="138.94999999999999"/>
    <n v="4"/>
    <n v="4"/>
    <n v="21.5"/>
    <n v="0"/>
    <n v="2.67"/>
    <x v="160"/>
    <x v="0"/>
  </r>
  <r>
    <d v="2018-01-08T00:00:00"/>
    <x v="3"/>
    <x v="10"/>
    <n v="1"/>
    <n v="690.68"/>
    <n v="690.68"/>
    <n v="1"/>
    <n v="1"/>
    <n v="15"/>
    <n v="0"/>
    <n v="5"/>
    <x v="128"/>
    <x v="0"/>
  </r>
  <r>
    <d v="2018-01-08T00:00:00"/>
    <x v="3"/>
    <x v="6"/>
    <n v="3"/>
    <n v="1573.77"/>
    <n v="524.59"/>
    <n v="2"/>
    <n v="3"/>
    <n v="10"/>
    <n v="0"/>
    <n v="3.67"/>
    <x v="64"/>
    <x v="0"/>
  </r>
  <r>
    <d v="2018-01-08T00:00:00"/>
    <x v="3"/>
    <x v="12"/>
    <n v="1"/>
    <n v="710.22"/>
    <n v="710.22"/>
    <n v="1"/>
    <n v="1"/>
    <n v="14"/>
    <n v="0"/>
    <n v="3"/>
    <x v="293"/>
    <x v="0"/>
  </r>
  <r>
    <d v="2018-01-08T00:00:00"/>
    <x v="3"/>
    <x v="3"/>
    <n v="3"/>
    <n v="1501"/>
    <n v="500.33"/>
    <n v="3"/>
    <n v="3"/>
    <n v="13.5"/>
    <n v="0"/>
    <n v="4.5"/>
    <x v="14"/>
    <x v="0"/>
  </r>
  <r>
    <d v="2018-01-08T00:00:00"/>
    <x v="9"/>
    <x v="3"/>
    <n v="2"/>
    <n v="162.24"/>
    <n v="81.12"/>
    <n v="2"/>
    <n v="2"/>
    <n v="17"/>
    <n v="0"/>
    <n v="5"/>
    <x v="65"/>
    <x v="0"/>
  </r>
  <r>
    <d v="2018-01-08T00:00:00"/>
    <x v="4"/>
    <x v="23"/>
    <n v="1"/>
    <n v="179.7"/>
    <n v="179.7"/>
    <n v="1"/>
    <n v="1"/>
    <n v="10"/>
    <n v="0"/>
    <n v="4"/>
    <x v="231"/>
    <x v="0"/>
  </r>
  <r>
    <d v="2018-01-08T00:00:00"/>
    <x v="4"/>
    <x v="9"/>
    <n v="1"/>
    <n v="64.010000000000005"/>
    <n v="64.010000000000005"/>
    <n v="1"/>
    <n v="1"/>
    <n v="2"/>
    <n v="0"/>
    <n v="5"/>
    <x v="168"/>
    <x v="1"/>
  </r>
  <r>
    <d v="2018-01-08T00:00:00"/>
    <x v="4"/>
    <x v="0"/>
    <n v="3"/>
    <n v="267.27"/>
    <n v="89.09"/>
    <n v="3"/>
    <n v="3"/>
    <n v="7.33"/>
    <n v="0"/>
    <n v="4.67"/>
    <x v="15"/>
    <x v="0"/>
  </r>
  <r>
    <d v="2018-01-08T00:00:00"/>
    <x v="4"/>
    <x v="10"/>
    <n v="1"/>
    <n v="212.02"/>
    <n v="212.02"/>
    <n v="1"/>
    <n v="1"/>
    <n v="18"/>
    <n v="0"/>
    <n v="1"/>
    <x v="207"/>
    <x v="0"/>
  </r>
  <r>
    <d v="2018-01-08T00:00:00"/>
    <x v="4"/>
    <x v="15"/>
    <n v="1"/>
    <n v="414.99"/>
    <n v="414.99"/>
    <n v="1"/>
    <n v="1"/>
    <n v="15"/>
    <n v="0"/>
    <n v="5"/>
    <x v="66"/>
    <x v="0"/>
  </r>
  <r>
    <d v="2018-01-08T00:00:00"/>
    <x v="4"/>
    <x v="1"/>
    <n v="1"/>
    <n v="235.74"/>
    <n v="235.74"/>
    <n v="1"/>
    <n v="1"/>
    <n v="8"/>
    <n v="0"/>
    <n v="5"/>
    <x v="16"/>
    <x v="0"/>
  </r>
  <r>
    <d v="2018-01-08T00:00:00"/>
    <x v="4"/>
    <x v="6"/>
    <n v="1"/>
    <n v="67.7"/>
    <n v="67.7"/>
    <n v="1"/>
    <n v="1"/>
    <n v="13"/>
    <n v="0"/>
    <n v="5"/>
    <x v="17"/>
    <x v="0"/>
  </r>
  <r>
    <d v="2018-01-08T00:00:00"/>
    <x v="4"/>
    <x v="12"/>
    <n v="1"/>
    <n v="139.43"/>
    <n v="139.43"/>
    <n v="1"/>
    <n v="1"/>
    <n v="12"/>
    <n v="0"/>
    <n v="5"/>
    <x v="197"/>
    <x v="0"/>
  </r>
  <r>
    <d v="2018-01-08T00:00:00"/>
    <x v="4"/>
    <x v="2"/>
    <n v="4"/>
    <n v="423.88"/>
    <n v="105.97"/>
    <n v="4"/>
    <n v="4"/>
    <n v="17.25"/>
    <n v="0"/>
    <n v="4.75"/>
    <x v="222"/>
    <x v="0"/>
  </r>
  <r>
    <d v="2018-01-08T00:00:00"/>
    <x v="4"/>
    <x v="3"/>
    <n v="9"/>
    <n v="1183.4000000000001"/>
    <n v="131.49"/>
    <n v="9"/>
    <n v="9"/>
    <n v="10.199999999999999"/>
    <n v="0"/>
    <n v="4.0999999999999996"/>
    <x v="18"/>
    <x v="0"/>
  </r>
  <r>
    <d v="2018-01-08T00:00:00"/>
    <x v="8"/>
    <x v="4"/>
    <n v="1"/>
    <n v="144.99"/>
    <n v="144.99"/>
    <n v="1"/>
    <n v="1"/>
    <n v="8"/>
    <n v="0"/>
    <n v="4"/>
    <x v="248"/>
    <x v="0"/>
  </r>
  <r>
    <d v="2018-01-08T00:00:00"/>
    <x v="8"/>
    <x v="0"/>
    <n v="1"/>
    <n v="159.46"/>
    <n v="159.46"/>
    <n v="1"/>
    <n v="1"/>
    <n v="6"/>
    <n v="0"/>
    <n v="5"/>
    <x v="187"/>
    <x v="0"/>
  </r>
  <r>
    <d v="2018-01-08T00:00:00"/>
    <x v="8"/>
    <x v="19"/>
    <n v="1"/>
    <n v="44.63"/>
    <n v="44.63"/>
    <n v="1"/>
    <n v="1"/>
    <n v="12"/>
    <n v="0"/>
    <n v="5"/>
    <x v="100"/>
    <x v="0"/>
  </r>
  <r>
    <d v="2018-01-08T00:00:00"/>
    <x v="8"/>
    <x v="6"/>
    <n v="1"/>
    <n v="1642.54"/>
    <n v="1642.54"/>
    <n v="1"/>
    <n v="1"/>
    <n v="47"/>
    <n v="1"/>
    <n v="1"/>
    <x v="134"/>
    <x v="0"/>
  </r>
  <r>
    <d v="2018-01-08T00:00:00"/>
    <x v="8"/>
    <x v="12"/>
    <n v="2"/>
    <n v="216.71"/>
    <n v="108.36"/>
    <n v="2"/>
    <n v="2"/>
    <n v="16.5"/>
    <n v="0"/>
    <n v="5"/>
    <x v="169"/>
    <x v="0"/>
  </r>
  <r>
    <d v="2018-01-08T00:00:00"/>
    <x v="8"/>
    <x v="3"/>
    <n v="1"/>
    <n v="84.84"/>
    <n v="84.84"/>
    <n v="1"/>
    <n v="1"/>
    <n v="12"/>
    <n v="0"/>
    <n v="5"/>
    <x v="67"/>
    <x v="0"/>
  </r>
  <r>
    <d v="2018-01-08T00:00:00"/>
    <x v="13"/>
    <x v="9"/>
    <n v="1"/>
    <n v="210.56"/>
    <n v="210.56"/>
    <n v="1"/>
    <n v="1"/>
    <n v="7"/>
    <n v="0"/>
    <n v="5"/>
    <x v="234"/>
    <x v="0"/>
  </r>
  <r>
    <d v="2018-01-08T00:00:00"/>
    <x v="13"/>
    <x v="0"/>
    <n v="2"/>
    <n v="168.66"/>
    <n v="84.33"/>
    <n v="2"/>
    <n v="2"/>
    <n v="8.5"/>
    <n v="0"/>
    <n v="4.5"/>
    <x v="198"/>
    <x v="0"/>
  </r>
  <r>
    <d v="2018-01-08T00:00:00"/>
    <x v="13"/>
    <x v="19"/>
    <n v="1"/>
    <n v="70.83"/>
    <n v="70.83"/>
    <n v="1"/>
    <n v="1"/>
    <n v="18"/>
    <n v="0"/>
    <n v="3"/>
    <x v="179"/>
    <x v="0"/>
  </r>
  <r>
    <d v="2018-01-08T00:00:00"/>
    <x v="13"/>
    <x v="12"/>
    <n v="1"/>
    <n v="235.32"/>
    <n v="235.32"/>
    <n v="1"/>
    <n v="1"/>
    <n v="12"/>
    <n v="0"/>
    <n v="5"/>
    <x v="189"/>
    <x v="0"/>
  </r>
  <r>
    <d v="2018-01-08T00:00:00"/>
    <x v="13"/>
    <x v="2"/>
    <n v="2"/>
    <n v="406.7"/>
    <n v="203.35"/>
    <n v="2"/>
    <n v="2"/>
    <n v="24.67"/>
    <n v="0"/>
    <n v="4.33"/>
    <x v="303"/>
    <x v="0"/>
  </r>
  <r>
    <d v="2018-01-08T00:00:00"/>
    <x v="13"/>
    <x v="3"/>
    <n v="1"/>
    <n v="80.67"/>
    <n v="80.67"/>
    <n v="1"/>
    <n v="1"/>
    <n v="9"/>
    <n v="0"/>
    <n v="4"/>
    <x v="180"/>
    <x v="0"/>
  </r>
  <r>
    <d v="2018-01-08T00:00:00"/>
    <x v="5"/>
    <x v="16"/>
    <n v="1"/>
    <n v="105.14"/>
    <n v="105.14"/>
    <n v="1"/>
    <n v="1"/>
    <n v="25"/>
    <n v="0"/>
    <n v="3"/>
    <x v="136"/>
    <x v="0"/>
  </r>
  <r>
    <d v="2018-01-08T00:00:00"/>
    <x v="5"/>
    <x v="23"/>
    <n v="1"/>
    <n v="72.150000000000006"/>
    <n v="72.150000000000006"/>
    <n v="1"/>
    <n v="1"/>
    <n v="11"/>
    <n v="0"/>
    <n v="5"/>
    <x v="137"/>
    <x v="0"/>
  </r>
  <r>
    <d v="2018-01-08T00:00:00"/>
    <x v="5"/>
    <x v="4"/>
    <n v="5"/>
    <n v="671.22"/>
    <n v="134.24"/>
    <n v="5"/>
    <n v="5"/>
    <n v="16.8"/>
    <n v="0"/>
    <n v="4.8"/>
    <x v="41"/>
    <x v="0"/>
  </r>
  <r>
    <d v="2018-01-08T00:00:00"/>
    <x v="5"/>
    <x v="11"/>
    <n v="3"/>
    <n v="304.23"/>
    <n v="101.41"/>
    <n v="3"/>
    <n v="3"/>
    <n v="19.670000000000002"/>
    <n v="0"/>
    <n v="4.33"/>
    <x v="138"/>
    <x v="0"/>
  </r>
  <r>
    <d v="2018-01-08T00:00:00"/>
    <x v="5"/>
    <x v="9"/>
    <n v="2"/>
    <n v="1050.43"/>
    <n v="525.22"/>
    <n v="2"/>
    <n v="2"/>
    <n v="9"/>
    <n v="0"/>
    <n v="5"/>
    <x v="19"/>
    <x v="0"/>
  </r>
  <r>
    <d v="2018-01-08T00:00:00"/>
    <x v="5"/>
    <x v="5"/>
    <n v="3"/>
    <n v="441.85"/>
    <n v="147.28"/>
    <n v="3"/>
    <n v="3"/>
    <n v="13"/>
    <n v="0"/>
    <n v="4.67"/>
    <x v="42"/>
    <x v="0"/>
  </r>
  <r>
    <d v="2018-01-08T00:00:00"/>
    <x v="5"/>
    <x v="8"/>
    <n v="1"/>
    <n v="44.69"/>
    <n v="44.69"/>
    <n v="1"/>
    <n v="1"/>
    <n v="28"/>
    <n v="0"/>
    <n v="1"/>
    <x v="20"/>
    <x v="0"/>
  </r>
  <r>
    <d v="2018-01-08T00:00:00"/>
    <x v="5"/>
    <x v="17"/>
    <n v="2"/>
    <n v="120.62"/>
    <n v="60.31"/>
    <n v="2"/>
    <n v="2"/>
    <n v="25.5"/>
    <n v="0"/>
    <n v="4.5"/>
    <x v="139"/>
    <x v="0"/>
  </r>
  <r>
    <d v="2018-01-08T00:00:00"/>
    <x v="5"/>
    <x v="0"/>
    <n v="22"/>
    <n v="4104.67"/>
    <n v="186.58"/>
    <n v="22"/>
    <n v="22"/>
    <n v="9.8800000000000008"/>
    <n v="0"/>
    <n v="4.4000000000000004"/>
    <x v="21"/>
    <x v="1"/>
  </r>
  <r>
    <d v="2018-01-08T00:00:00"/>
    <x v="5"/>
    <x v="18"/>
    <n v="1"/>
    <n v="41.69"/>
    <n v="41.69"/>
    <n v="1"/>
    <n v="1"/>
    <n v="14"/>
    <n v="0"/>
    <n v="5"/>
    <x v="140"/>
    <x v="0"/>
  </r>
  <r>
    <d v="2018-01-08T00:00:00"/>
    <x v="5"/>
    <x v="10"/>
    <n v="4"/>
    <n v="1896.47"/>
    <n v="474.12"/>
    <n v="4"/>
    <n v="4"/>
    <n v="27.25"/>
    <n v="0"/>
    <n v="2.75"/>
    <x v="69"/>
    <x v="0"/>
  </r>
  <r>
    <d v="2018-01-08T00:00:00"/>
    <x v="5"/>
    <x v="15"/>
    <n v="1"/>
    <n v="63.17"/>
    <n v="63.17"/>
    <n v="1"/>
    <n v="1"/>
    <n v="19"/>
    <n v="0"/>
    <n v="3"/>
    <x v="102"/>
    <x v="0"/>
  </r>
  <r>
    <d v="2018-01-08T00:00:00"/>
    <x v="5"/>
    <x v="20"/>
    <n v="1"/>
    <n v="213.47"/>
    <n v="213.47"/>
    <n v="1"/>
    <n v="1"/>
    <n v="22"/>
    <n v="0"/>
    <n v="4"/>
    <x v="150"/>
    <x v="0"/>
  </r>
  <r>
    <d v="2018-01-08T00:00:00"/>
    <x v="5"/>
    <x v="1"/>
    <n v="9"/>
    <n v="1461.27"/>
    <n v="162.36000000000001"/>
    <n v="9"/>
    <n v="9"/>
    <n v="14.89"/>
    <n v="0"/>
    <n v="4.1100000000000003"/>
    <x v="22"/>
    <x v="0"/>
  </r>
  <r>
    <d v="2018-01-08T00:00:00"/>
    <x v="5"/>
    <x v="6"/>
    <n v="18"/>
    <n v="2774.88"/>
    <n v="154.16"/>
    <n v="17"/>
    <n v="18"/>
    <n v="30.43"/>
    <n v="0.28570000000000001"/>
    <n v="2.82"/>
    <x v="23"/>
    <x v="0"/>
  </r>
  <r>
    <d v="2018-01-08T00:00:00"/>
    <x v="5"/>
    <x v="7"/>
    <n v="1"/>
    <n v="222.8"/>
    <n v="222.8"/>
    <n v="1"/>
    <n v="1"/>
    <n v="14"/>
    <n v="0"/>
    <n v="5"/>
    <x v="151"/>
    <x v="0"/>
  </r>
  <r>
    <d v="2018-01-08T00:00:00"/>
    <x v="5"/>
    <x v="2"/>
    <n v="4"/>
    <n v="614.04"/>
    <n v="153.51"/>
    <n v="4"/>
    <n v="4"/>
    <n v="25.5"/>
    <n v="0"/>
    <n v="2.5"/>
    <x v="45"/>
    <x v="0"/>
  </r>
  <r>
    <d v="2018-01-08T00:00:00"/>
    <x v="5"/>
    <x v="13"/>
    <n v="2"/>
    <n v="256.81"/>
    <n v="128.41"/>
    <n v="2"/>
    <n v="2"/>
    <n v="26"/>
    <n v="0"/>
    <n v="4.5"/>
    <x v="104"/>
    <x v="0"/>
  </r>
  <r>
    <d v="2018-01-08T00:00:00"/>
    <x v="5"/>
    <x v="3"/>
    <n v="41"/>
    <n v="4572.5600000000004"/>
    <n v="111.53"/>
    <n v="39"/>
    <n v="41"/>
    <n v="12.53"/>
    <n v="4.65E-2"/>
    <n v="3.86"/>
    <x v="24"/>
    <x v="0"/>
  </r>
  <r>
    <d v="2018-01-08T00:00:00"/>
    <x v="10"/>
    <x v="4"/>
    <n v="1"/>
    <n v="234.16"/>
    <n v="234.16"/>
    <n v="1"/>
    <n v="0"/>
    <n v="46"/>
    <n v="1"/>
    <m/>
    <x v="164"/>
    <x v="0"/>
  </r>
  <r>
    <d v="2018-01-08T00:00:00"/>
    <x v="18"/>
    <x v="9"/>
    <n v="2"/>
    <n v="247.87"/>
    <n v="123.94"/>
    <n v="1"/>
    <n v="2"/>
    <n v="8"/>
    <n v="0"/>
    <n v="3"/>
    <x v="276"/>
    <x v="0"/>
  </r>
  <r>
    <d v="2018-01-08T00:00:00"/>
    <x v="18"/>
    <x v="0"/>
    <n v="1"/>
    <n v="147.31"/>
    <n v="147.31"/>
    <n v="1"/>
    <n v="1"/>
    <n v="18"/>
    <n v="0"/>
    <n v="5"/>
    <x v="285"/>
    <x v="0"/>
  </r>
  <r>
    <d v="2018-01-08T00:00:00"/>
    <x v="18"/>
    <x v="15"/>
    <n v="1"/>
    <n v="227.71"/>
    <n v="227.71"/>
    <n v="1"/>
    <n v="1"/>
    <n v="42"/>
    <n v="1"/>
    <n v="3"/>
    <x v="318"/>
    <x v="0"/>
  </r>
  <r>
    <d v="2018-01-08T00:00:00"/>
    <x v="18"/>
    <x v="2"/>
    <n v="1"/>
    <n v="112.28"/>
    <n v="112.28"/>
    <n v="1"/>
    <n v="1"/>
    <n v="20"/>
    <n v="0"/>
    <n v="5"/>
    <x v="333"/>
    <x v="0"/>
  </r>
  <r>
    <d v="2018-01-08T00:00:00"/>
    <x v="18"/>
    <x v="3"/>
    <n v="1"/>
    <n v="71.05"/>
    <n v="71.05"/>
    <n v="1"/>
    <n v="1"/>
    <n v="8"/>
    <n v="0"/>
    <n v="5"/>
    <x v="308"/>
    <x v="0"/>
  </r>
  <r>
    <d v="2018-01-08T00:00:00"/>
    <x v="11"/>
    <x v="11"/>
    <n v="1"/>
    <n v="55"/>
    <n v="55"/>
    <n v="1"/>
    <n v="1"/>
    <n v="12"/>
    <n v="0"/>
    <n v="5"/>
    <x v="260"/>
    <x v="0"/>
  </r>
  <r>
    <d v="2018-01-08T00:00:00"/>
    <x v="11"/>
    <x v="9"/>
    <n v="1"/>
    <n v="61.05"/>
    <n v="61.05"/>
    <n v="1"/>
    <n v="1"/>
    <n v="7"/>
    <n v="0"/>
    <n v="5"/>
    <x v="342"/>
    <x v="0"/>
  </r>
  <r>
    <d v="2018-01-08T00:00:00"/>
    <x v="11"/>
    <x v="5"/>
    <n v="1"/>
    <n v="55.69"/>
    <n v="55.69"/>
    <n v="1"/>
    <n v="1"/>
    <n v="18"/>
    <n v="0"/>
    <n v="5"/>
    <x v="245"/>
    <x v="0"/>
  </r>
  <r>
    <d v="2018-01-08T00:00:00"/>
    <x v="11"/>
    <x v="8"/>
    <n v="1"/>
    <n v="173.27"/>
    <n v="173.27"/>
    <n v="1"/>
    <n v="1"/>
    <n v="18"/>
    <n v="0"/>
    <n v="5"/>
    <x v="190"/>
    <x v="0"/>
  </r>
  <r>
    <d v="2018-01-08T00:00:00"/>
    <x v="11"/>
    <x v="14"/>
    <n v="1"/>
    <n v="55"/>
    <n v="55"/>
    <n v="1"/>
    <n v="1"/>
    <n v="11"/>
    <n v="0"/>
    <n v="4"/>
    <x v="343"/>
    <x v="0"/>
  </r>
  <r>
    <d v="2018-01-08T00:00:00"/>
    <x v="11"/>
    <x v="6"/>
    <n v="2"/>
    <n v="234.43"/>
    <n v="117.22"/>
    <n v="2"/>
    <n v="2"/>
    <n v="14.5"/>
    <n v="0"/>
    <n v="4.5"/>
    <x v="191"/>
    <x v="0"/>
  </r>
  <r>
    <d v="2018-01-08T00:00:00"/>
    <x v="11"/>
    <x v="3"/>
    <n v="1"/>
    <n v="122.13"/>
    <n v="122.13"/>
    <n v="1"/>
    <n v="1"/>
    <n v="9"/>
    <n v="0"/>
    <n v="5"/>
    <x v="106"/>
    <x v="0"/>
  </r>
  <r>
    <d v="2018-01-08T00:00:00"/>
    <x v="0"/>
    <x v="4"/>
    <n v="7"/>
    <n v="3174.24"/>
    <n v="453.46"/>
    <n v="7"/>
    <n v="7"/>
    <n v="17"/>
    <n v="0"/>
    <n v="3.13"/>
    <x v="25"/>
    <x v="0"/>
  </r>
  <r>
    <d v="2018-01-08T00:00:00"/>
    <x v="0"/>
    <x v="9"/>
    <n v="5"/>
    <n v="1018.03"/>
    <n v="203.61"/>
    <n v="5"/>
    <n v="5"/>
    <n v="13.8"/>
    <n v="0"/>
    <n v="3.6"/>
    <x v="26"/>
    <x v="0"/>
  </r>
  <r>
    <d v="2018-01-08T00:00:00"/>
    <x v="0"/>
    <x v="5"/>
    <n v="1"/>
    <n v="44.53"/>
    <n v="44.53"/>
    <n v="1"/>
    <n v="1"/>
    <n v="20"/>
    <n v="0"/>
    <n v="5"/>
    <x v="46"/>
    <x v="0"/>
  </r>
  <r>
    <d v="2018-01-08T00:00:00"/>
    <x v="0"/>
    <x v="8"/>
    <n v="3"/>
    <n v="465.48"/>
    <n v="155.16"/>
    <n v="3"/>
    <n v="3"/>
    <n v="20"/>
    <n v="0"/>
    <n v="4"/>
    <x v="47"/>
    <x v="0"/>
  </r>
  <r>
    <d v="2018-01-08T00:00:00"/>
    <x v="0"/>
    <x v="17"/>
    <n v="1"/>
    <n v="486.51"/>
    <n v="486.51"/>
    <n v="1"/>
    <n v="1"/>
    <n v="15"/>
    <n v="0"/>
    <n v="1"/>
    <x v="192"/>
    <x v="0"/>
  </r>
  <r>
    <d v="2018-01-08T00:00:00"/>
    <x v="0"/>
    <x v="0"/>
    <n v="12"/>
    <n v="2768.58"/>
    <n v="230.72"/>
    <n v="12"/>
    <n v="12"/>
    <n v="13.25"/>
    <n v="0"/>
    <n v="4.58"/>
    <x v="0"/>
    <x v="0"/>
  </r>
  <r>
    <d v="2018-01-08T00:00:00"/>
    <x v="0"/>
    <x v="18"/>
    <n v="4"/>
    <n v="385.9"/>
    <n v="96.48"/>
    <n v="4"/>
    <n v="4"/>
    <n v="12.75"/>
    <n v="0"/>
    <n v="4.5"/>
    <x v="141"/>
    <x v="0"/>
  </r>
  <r>
    <d v="2018-01-08T00:00:00"/>
    <x v="0"/>
    <x v="10"/>
    <n v="1"/>
    <n v="1054.6300000000001"/>
    <n v="1054.6300000000001"/>
    <n v="1"/>
    <n v="1"/>
    <n v="22"/>
    <n v="0"/>
    <n v="5"/>
    <x v="27"/>
    <x v="0"/>
  </r>
  <r>
    <d v="2018-01-08T00:00:00"/>
    <x v="0"/>
    <x v="14"/>
    <n v="1"/>
    <n v="61.28"/>
    <n v="61.28"/>
    <n v="1"/>
    <n v="1"/>
    <n v="20"/>
    <n v="0"/>
    <n v="5"/>
    <x v="110"/>
    <x v="0"/>
  </r>
  <r>
    <d v="2018-01-08T00:00:00"/>
    <x v="0"/>
    <x v="15"/>
    <n v="1"/>
    <n v="1054.6300000000001"/>
    <n v="1054.6300000000001"/>
    <n v="1"/>
    <n v="1"/>
    <n v="15"/>
    <n v="0"/>
    <n v="4"/>
    <x v="48"/>
    <x v="0"/>
  </r>
  <r>
    <d v="2018-01-08T00:00:00"/>
    <x v="0"/>
    <x v="1"/>
    <n v="12"/>
    <n v="2094.5300000000002"/>
    <n v="174.54"/>
    <n v="12"/>
    <n v="12"/>
    <n v="7.23"/>
    <n v="0"/>
    <n v="4.46"/>
    <x v="1"/>
    <x v="1"/>
  </r>
  <r>
    <d v="2018-01-08T00:00:00"/>
    <x v="0"/>
    <x v="6"/>
    <n v="22"/>
    <n v="3437.24"/>
    <n v="156.24"/>
    <n v="21"/>
    <n v="22"/>
    <n v="19.920000000000002"/>
    <n v="0.125"/>
    <n v="3.52"/>
    <x v="28"/>
    <x v="0"/>
  </r>
  <r>
    <d v="2018-01-08T00:00:00"/>
    <x v="0"/>
    <x v="7"/>
    <n v="1"/>
    <n v="62.28"/>
    <n v="62.28"/>
    <n v="1"/>
    <n v="1"/>
    <n v="19"/>
    <n v="0"/>
    <n v="5"/>
    <x v="193"/>
    <x v="0"/>
  </r>
  <r>
    <d v="2018-01-08T00:00:00"/>
    <x v="0"/>
    <x v="12"/>
    <n v="8"/>
    <n v="1934.17"/>
    <n v="241.77"/>
    <n v="8"/>
    <n v="8"/>
    <n v="15.63"/>
    <n v="0"/>
    <n v="4.88"/>
    <x v="49"/>
    <x v="0"/>
  </r>
  <r>
    <d v="2018-01-08T00:00:00"/>
    <x v="0"/>
    <x v="2"/>
    <n v="9"/>
    <n v="1148.3499999999999"/>
    <n v="127.59"/>
    <n v="9"/>
    <n v="9"/>
    <n v="13.67"/>
    <n v="0"/>
    <n v="4.33"/>
    <x v="2"/>
    <x v="0"/>
  </r>
  <r>
    <d v="2018-01-08T00:00:00"/>
    <x v="0"/>
    <x v="3"/>
    <n v="64"/>
    <n v="14006.85"/>
    <n v="218.86"/>
    <n v="61"/>
    <n v="64"/>
    <n v="11.68"/>
    <n v="1.2800000000000001E-2"/>
    <n v="3.74"/>
    <x v="3"/>
    <x v="0"/>
  </r>
  <r>
    <d v="2018-01-08T00:00:00"/>
    <x v="0"/>
    <x v="21"/>
    <n v="1"/>
    <n v="79.760000000000005"/>
    <n v="79.760000000000005"/>
    <n v="1"/>
    <n v="1"/>
    <n v="14"/>
    <n v="0"/>
    <n v="4"/>
    <x v="75"/>
    <x v="0"/>
  </r>
  <r>
    <d v="2018-01-08T00:00:00"/>
    <x v="1"/>
    <x v="4"/>
    <n v="3"/>
    <n v="1486.78"/>
    <n v="495.59"/>
    <n v="3"/>
    <n v="3"/>
    <n v="14.67"/>
    <n v="0"/>
    <n v="3.33"/>
    <x v="76"/>
    <x v="0"/>
  </r>
  <r>
    <d v="2018-01-08T00:00:00"/>
    <x v="1"/>
    <x v="11"/>
    <n v="2"/>
    <n v="1004.52"/>
    <n v="502.26"/>
    <n v="2"/>
    <n v="2"/>
    <n v="21.5"/>
    <n v="0"/>
    <n v="3.5"/>
    <x v="182"/>
    <x v="0"/>
  </r>
  <r>
    <d v="2018-01-08T00:00:00"/>
    <x v="1"/>
    <x v="9"/>
    <n v="1"/>
    <n v="58"/>
    <n v="58"/>
    <n v="1"/>
    <n v="1"/>
    <n v="10"/>
    <n v="0"/>
    <n v="5"/>
    <x v="29"/>
    <x v="0"/>
  </r>
  <r>
    <d v="2018-01-08T00:00:00"/>
    <x v="1"/>
    <x v="8"/>
    <n v="4"/>
    <n v="887.51"/>
    <n v="221.88"/>
    <n v="4"/>
    <n v="4"/>
    <n v="15.25"/>
    <n v="0"/>
    <n v="3.5"/>
    <x v="50"/>
    <x v="0"/>
  </r>
  <r>
    <d v="2018-01-08T00:00:00"/>
    <x v="1"/>
    <x v="0"/>
    <n v="8"/>
    <n v="1517.53"/>
    <n v="189.69"/>
    <n v="8"/>
    <n v="8"/>
    <n v="15.5"/>
    <n v="0.125"/>
    <n v="3.25"/>
    <x v="4"/>
    <x v="0"/>
  </r>
  <r>
    <d v="2018-01-08T00:00:00"/>
    <x v="1"/>
    <x v="20"/>
    <n v="1"/>
    <n v="107.94"/>
    <n v="107.94"/>
    <n v="1"/>
    <n v="1"/>
    <n v="41"/>
    <n v="1"/>
    <n v="1"/>
    <x v="214"/>
    <x v="0"/>
  </r>
  <r>
    <d v="2018-01-08T00:00:00"/>
    <x v="1"/>
    <x v="1"/>
    <n v="2"/>
    <n v="1625.89"/>
    <n v="812.95"/>
    <n v="2"/>
    <n v="2"/>
    <n v="11.38"/>
    <n v="0"/>
    <n v="1.23"/>
    <x v="79"/>
    <x v="0"/>
  </r>
  <r>
    <d v="2018-01-08T00:00:00"/>
    <x v="1"/>
    <x v="6"/>
    <n v="13"/>
    <n v="1087.69"/>
    <n v="83.67"/>
    <n v="13"/>
    <n v="13"/>
    <n v="3.54"/>
    <n v="0"/>
    <n v="4.38"/>
    <x v="51"/>
    <x v="1"/>
  </r>
  <r>
    <d v="2018-01-08T00:00:00"/>
    <x v="1"/>
    <x v="7"/>
    <n v="1"/>
    <n v="131.08000000000001"/>
    <n v="131.08000000000001"/>
    <n v="0"/>
    <n v="0"/>
    <m/>
    <m/>
    <m/>
    <x v="204"/>
    <x v="0"/>
  </r>
  <r>
    <d v="2018-01-08T00:00:00"/>
    <x v="1"/>
    <x v="12"/>
    <n v="3"/>
    <n v="592.1"/>
    <n v="197.37"/>
    <n v="3"/>
    <n v="3"/>
    <n v="16.329999999999998"/>
    <n v="0"/>
    <n v="4"/>
    <x v="52"/>
    <x v="0"/>
  </r>
  <r>
    <d v="2018-01-08T00:00:00"/>
    <x v="1"/>
    <x v="2"/>
    <n v="2"/>
    <n v="687.33"/>
    <n v="343.67"/>
    <n v="2"/>
    <n v="2"/>
    <n v="18.5"/>
    <n v="0"/>
    <n v="4"/>
    <x v="81"/>
    <x v="0"/>
  </r>
  <r>
    <d v="2018-01-08T00:00:00"/>
    <x v="1"/>
    <x v="3"/>
    <n v="26"/>
    <n v="3562.53"/>
    <n v="137.02000000000001"/>
    <n v="26"/>
    <n v="26"/>
    <n v="18.420000000000002"/>
    <n v="0.1923"/>
    <n v="3.73"/>
    <x v="53"/>
    <x v="0"/>
  </r>
  <r>
    <d v="2018-01-08T00:00:00"/>
    <x v="16"/>
    <x v="7"/>
    <n v="2"/>
    <n v="126.81"/>
    <n v="63.41"/>
    <n v="2"/>
    <n v="2"/>
    <n v="5.33"/>
    <n v="0"/>
    <n v="5"/>
    <x v="288"/>
    <x v="1"/>
  </r>
  <r>
    <d v="2018-01-08T00:00:00"/>
    <x v="17"/>
    <x v="5"/>
    <n v="1"/>
    <n v="165.54"/>
    <n v="165.54"/>
    <n v="1"/>
    <n v="1"/>
    <n v="20"/>
    <n v="0"/>
    <n v="4"/>
    <x v="344"/>
    <x v="0"/>
  </r>
  <r>
    <d v="2018-01-08T00:00:00"/>
    <x v="6"/>
    <x v="23"/>
    <n v="1"/>
    <n v="449.92"/>
    <n v="449.92"/>
    <n v="1"/>
    <n v="1"/>
    <n v="31"/>
    <n v="0"/>
    <n v="4"/>
    <x v="195"/>
    <x v="0"/>
  </r>
  <r>
    <d v="2018-01-08T00:00:00"/>
    <x v="6"/>
    <x v="4"/>
    <n v="1"/>
    <n v="221.89"/>
    <n v="221.89"/>
    <n v="1"/>
    <n v="1"/>
    <n v="19"/>
    <n v="0"/>
    <n v="5"/>
    <x v="113"/>
    <x v="0"/>
  </r>
  <r>
    <d v="2018-01-08T00:00:00"/>
    <x v="6"/>
    <x v="9"/>
    <n v="1"/>
    <n v="193.31"/>
    <n v="193.31"/>
    <n v="0"/>
    <n v="1"/>
    <m/>
    <m/>
    <n v="1"/>
    <x v="83"/>
    <x v="0"/>
  </r>
  <r>
    <d v="2018-01-08T00:00:00"/>
    <x v="6"/>
    <x v="5"/>
    <n v="1"/>
    <n v="99"/>
    <n v="99"/>
    <n v="1"/>
    <n v="1"/>
    <n v="8"/>
    <n v="0"/>
    <n v="3"/>
    <x v="205"/>
    <x v="0"/>
  </r>
  <r>
    <d v="2018-01-08T00:00:00"/>
    <x v="6"/>
    <x v="17"/>
    <n v="1"/>
    <n v="133.49"/>
    <n v="133.49"/>
    <n v="1"/>
    <n v="1"/>
    <n v="13"/>
    <n v="0"/>
    <n v="1"/>
    <x v="173"/>
    <x v="0"/>
  </r>
  <r>
    <d v="2018-01-08T00:00:00"/>
    <x v="6"/>
    <x v="0"/>
    <n v="2"/>
    <n v="1486.66"/>
    <n v="743.33"/>
    <n v="2"/>
    <n v="2"/>
    <n v="10.33"/>
    <n v="0"/>
    <n v="5"/>
    <x v="84"/>
    <x v="0"/>
  </r>
  <r>
    <d v="2018-01-08T00:00:00"/>
    <x v="6"/>
    <x v="15"/>
    <n v="1"/>
    <n v="997.37"/>
    <n v="997.37"/>
    <n v="1"/>
    <n v="1"/>
    <n v="30"/>
    <n v="0"/>
    <n v="5"/>
    <x v="166"/>
    <x v="0"/>
  </r>
  <r>
    <d v="2018-01-08T00:00:00"/>
    <x v="6"/>
    <x v="6"/>
    <n v="3"/>
    <n v="1617.76"/>
    <n v="539.25"/>
    <n v="2"/>
    <n v="3"/>
    <n v="12"/>
    <n v="0"/>
    <n v="2"/>
    <x v="117"/>
    <x v="0"/>
  </r>
  <r>
    <d v="2018-01-08T00:00:00"/>
    <x v="6"/>
    <x v="12"/>
    <n v="2"/>
    <n v="526.66"/>
    <n v="263.33"/>
    <n v="1"/>
    <n v="2"/>
    <n v="10"/>
    <n v="0"/>
    <n v="2.5"/>
    <x v="118"/>
    <x v="1"/>
  </r>
  <r>
    <d v="2018-01-08T00:00:00"/>
    <x v="6"/>
    <x v="2"/>
    <n v="1"/>
    <n v="45.09"/>
    <n v="45.09"/>
    <n v="1"/>
    <n v="1"/>
    <n v="8"/>
    <n v="0"/>
    <n v="5"/>
    <x v="30"/>
    <x v="0"/>
  </r>
  <r>
    <d v="2018-01-08T00:00:00"/>
    <x v="6"/>
    <x v="3"/>
    <n v="11"/>
    <n v="2807.09"/>
    <n v="255.19"/>
    <n v="11"/>
    <n v="11"/>
    <n v="14.5"/>
    <n v="0"/>
    <n v="3.92"/>
    <x v="54"/>
    <x v="0"/>
  </r>
  <r>
    <d v="2018-01-08T00:00:00"/>
    <x v="7"/>
    <x v="16"/>
    <n v="1"/>
    <n v="79.28"/>
    <n v="79.28"/>
    <n v="1"/>
    <n v="1"/>
    <n v="19"/>
    <n v="0"/>
    <n v="4"/>
    <x v="336"/>
    <x v="0"/>
  </r>
  <r>
    <d v="2018-01-08T00:00:00"/>
    <x v="7"/>
    <x v="4"/>
    <n v="2"/>
    <n v="252.38"/>
    <n v="126.19"/>
    <n v="2"/>
    <n v="2"/>
    <n v="28.5"/>
    <n v="0.5"/>
    <n v="3"/>
    <x v="87"/>
    <x v="0"/>
  </r>
  <r>
    <d v="2018-01-08T00:00:00"/>
    <x v="7"/>
    <x v="5"/>
    <n v="1"/>
    <n v="95.55"/>
    <n v="95.55"/>
    <n v="1"/>
    <n v="1"/>
    <n v="20"/>
    <n v="0"/>
    <n v="5"/>
    <x v="158"/>
    <x v="0"/>
  </r>
  <r>
    <d v="2018-01-08T00:00:00"/>
    <x v="7"/>
    <x v="8"/>
    <n v="2"/>
    <n v="287.17"/>
    <n v="143.59"/>
    <n v="2"/>
    <n v="2"/>
    <n v="18"/>
    <n v="0"/>
    <n v="4"/>
    <x v="88"/>
    <x v="0"/>
  </r>
  <r>
    <d v="2018-01-08T00:00:00"/>
    <x v="7"/>
    <x v="17"/>
    <n v="3"/>
    <n v="1039.32"/>
    <n v="346.44"/>
    <n v="3"/>
    <n v="3"/>
    <n v="20.67"/>
    <n v="0"/>
    <n v="3.67"/>
    <x v="89"/>
    <x v="0"/>
  </r>
  <r>
    <d v="2018-01-08T00:00:00"/>
    <x v="7"/>
    <x v="0"/>
    <n v="6"/>
    <n v="1634.87"/>
    <n v="272.48"/>
    <n v="6"/>
    <n v="5"/>
    <n v="21.3"/>
    <n v="0"/>
    <n v="3"/>
    <x v="31"/>
    <x v="0"/>
  </r>
  <r>
    <d v="2018-01-08T00:00:00"/>
    <x v="7"/>
    <x v="19"/>
    <n v="1"/>
    <n v="183.85"/>
    <n v="183.85"/>
    <n v="1"/>
    <n v="1"/>
    <n v="19"/>
    <n v="0"/>
    <n v="1"/>
    <x v="90"/>
    <x v="0"/>
  </r>
  <r>
    <d v="2018-01-08T00:00:00"/>
    <x v="7"/>
    <x v="15"/>
    <n v="1"/>
    <n v="120.54"/>
    <n v="120.54"/>
    <n v="1"/>
    <n v="1"/>
    <n v="24"/>
    <n v="0"/>
    <n v="3"/>
    <x v="174"/>
    <x v="0"/>
  </r>
  <r>
    <d v="2018-01-08T00:00:00"/>
    <x v="7"/>
    <x v="1"/>
    <n v="4"/>
    <n v="441.15"/>
    <n v="110.29"/>
    <n v="4"/>
    <n v="4"/>
    <n v="14.25"/>
    <n v="0"/>
    <n v="4.5"/>
    <x v="120"/>
    <x v="0"/>
  </r>
  <r>
    <d v="2018-01-08T00:00:00"/>
    <x v="7"/>
    <x v="6"/>
    <n v="5"/>
    <n v="761.81"/>
    <n v="152.36000000000001"/>
    <n v="5"/>
    <n v="5"/>
    <n v="25.2"/>
    <n v="0"/>
    <n v="3.8"/>
    <x v="56"/>
    <x v="0"/>
  </r>
  <r>
    <d v="2018-01-08T00:00:00"/>
    <x v="7"/>
    <x v="7"/>
    <n v="1"/>
    <n v="203.31"/>
    <n v="203.31"/>
    <n v="1"/>
    <n v="1"/>
    <n v="25"/>
    <n v="0"/>
    <n v="5"/>
    <x v="91"/>
    <x v="0"/>
  </r>
  <r>
    <d v="2018-01-08T00:00:00"/>
    <x v="7"/>
    <x v="12"/>
    <n v="1"/>
    <n v="60"/>
    <n v="60"/>
    <n v="1"/>
    <n v="1"/>
    <n v="11"/>
    <n v="0"/>
    <n v="4"/>
    <x v="121"/>
    <x v="0"/>
  </r>
  <r>
    <d v="2018-01-08T00:00:00"/>
    <x v="7"/>
    <x v="2"/>
    <n v="1"/>
    <n v="166.59"/>
    <n v="166.59"/>
    <n v="1"/>
    <n v="1"/>
    <n v="35"/>
    <n v="1"/>
    <n v="5"/>
    <x v="32"/>
    <x v="1"/>
  </r>
  <r>
    <d v="2018-01-08T00:00:00"/>
    <x v="7"/>
    <x v="3"/>
    <n v="25"/>
    <n v="5832.64"/>
    <n v="233.31"/>
    <n v="25"/>
    <n v="25"/>
    <n v="17.260000000000002"/>
    <n v="3.6999999999999998E-2"/>
    <n v="4.1900000000000004"/>
    <x v="33"/>
    <x v="0"/>
  </r>
  <r>
    <d v="2018-01-08T00:00:00"/>
    <x v="15"/>
    <x v="8"/>
    <n v="1"/>
    <n v="397.13"/>
    <n v="397.13"/>
    <n v="1"/>
    <n v="1"/>
    <n v="16"/>
    <n v="0"/>
    <n v="5"/>
    <x v="345"/>
    <x v="0"/>
  </r>
  <r>
    <d v="2018-01-08T00:00:00"/>
    <x v="2"/>
    <x v="16"/>
    <n v="2"/>
    <n v="303.33999999999997"/>
    <n v="151.66999999999999"/>
    <n v="2"/>
    <n v="2"/>
    <n v="20"/>
    <n v="0"/>
    <n v="4.5"/>
    <x v="57"/>
    <x v="0"/>
  </r>
  <r>
    <d v="2018-01-08T00:00:00"/>
    <x v="2"/>
    <x v="23"/>
    <n v="5"/>
    <n v="548.38"/>
    <n v="109.68"/>
    <n v="5"/>
    <n v="5"/>
    <n v="22.67"/>
    <n v="0.16669999999999999"/>
    <n v="3.33"/>
    <x v="92"/>
    <x v="0"/>
  </r>
  <r>
    <d v="2018-01-08T00:00:00"/>
    <x v="2"/>
    <x v="25"/>
    <n v="3"/>
    <n v="675.75"/>
    <n v="225.25"/>
    <n v="3"/>
    <n v="3"/>
    <n v="23.67"/>
    <n v="0"/>
    <n v="4"/>
    <x v="123"/>
    <x v="0"/>
  </r>
  <r>
    <d v="2018-01-08T00:00:00"/>
    <x v="2"/>
    <x v="26"/>
    <n v="1"/>
    <n v="61.05"/>
    <n v="61.05"/>
    <n v="1"/>
    <n v="1"/>
    <n v="18"/>
    <n v="0"/>
    <n v="5"/>
    <x v="176"/>
    <x v="0"/>
  </r>
  <r>
    <d v="2018-01-08T00:00:00"/>
    <x v="2"/>
    <x v="4"/>
    <n v="43"/>
    <n v="8948.93"/>
    <n v="208.11"/>
    <n v="42"/>
    <n v="43"/>
    <n v="18.850000000000001"/>
    <n v="4.1700000000000001E-2"/>
    <n v="3.78"/>
    <x v="5"/>
    <x v="0"/>
  </r>
  <r>
    <d v="2018-01-08T00:00:00"/>
    <x v="2"/>
    <x v="11"/>
    <n v="21"/>
    <n v="4396.45"/>
    <n v="209.35"/>
    <n v="19"/>
    <n v="20"/>
    <n v="22.63"/>
    <n v="4.1700000000000001E-2"/>
    <n v="3.46"/>
    <x v="34"/>
    <x v="0"/>
  </r>
  <r>
    <d v="2018-01-08T00:00:00"/>
    <x v="2"/>
    <x v="9"/>
    <n v="12"/>
    <n v="1396.93"/>
    <n v="116.41"/>
    <n v="12"/>
    <n v="11"/>
    <n v="14.31"/>
    <n v="0"/>
    <n v="4.17"/>
    <x v="35"/>
    <x v="0"/>
  </r>
  <r>
    <d v="2018-01-08T00:00:00"/>
    <x v="2"/>
    <x v="5"/>
    <n v="27"/>
    <n v="4052.09"/>
    <n v="150.08000000000001"/>
    <n v="27"/>
    <n v="26"/>
    <n v="16.239999999999998"/>
    <n v="0.10340000000000001"/>
    <n v="4.37"/>
    <x v="6"/>
    <x v="0"/>
  </r>
  <r>
    <d v="2018-01-08T00:00:00"/>
    <x v="2"/>
    <x v="8"/>
    <n v="27"/>
    <n v="2666.98"/>
    <n v="98.78"/>
    <n v="27"/>
    <n v="27"/>
    <n v="13.22"/>
    <n v="0"/>
    <n v="4.26"/>
    <x v="58"/>
    <x v="0"/>
  </r>
  <r>
    <d v="2018-01-08T00:00:00"/>
    <x v="2"/>
    <x v="17"/>
    <n v="16"/>
    <n v="2551.7399999999998"/>
    <n v="159.47999999999999"/>
    <n v="16"/>
    <n v="15"/>
    <n v="16.13"/>
    <n v="0"/>
    <n v="4.7300000000000004"/>
    <x v="59"/>
    <x v="0"/>
  </r>
  <r>
    <d v="2018-01-08T00:00:00"/>
    <x v="2"/>
    <x v="0"/>
    <n v="166"/>
    <n v="20310.53"/>
    <n v="122.35"/>
    <n v="163"/>
    <n v="165"/>
    <n v="11.94"/>
    <n v="2.7199999999999998E-2"/>
    <n v="3.94"/>
    <x v="7"/>
    <x v="0"/>
  </r>
  <r>
    <d v="2018-01-08T00:00:00"/>
    <x v="2"/>
    <x v="18"/>
    <n v="16"/>
    <n v="3324.02"/>
    <n v="207.75"/>
    <n v="16"/>
    <n v="16"/>
    <n v="16.7"/>
    <n v="0.1"/>
    <n v="4.25"/>
    <x v="60"/>
    <x v="0"/>
  </r>
  <r>
    <d v="2018-01-08T00:00:00"/>
    <x v="2"/>
    <x v="19"/>
    <n v="19"/>
    <n v="2741.35"/>
    <n v="144.28"/>
    <n v="19"/>
    <n v="19"/>
    <n v="17.55"/>
    <n v="0.05"/>
    <n v="4.3499999999999996"/>
    <x v="61"/>
    <x v="0"/>
  </r>
  <r>
    <d v="2018-01-08T00:00:00"/>
    <x v="2"/>
    <x v="10"/>
    <n v="14"/>
    <n v="2946.29"/>
    <n v="210.45"/>
    <n v="14"/>
    <n v="14"/>
    <n v="21.5"/>
    <n v="0"/>
    <n v="4.07"/>
    <x v="36"/>
    <x v="0"/>
  </r>
  <r>
    <d v="2018-01-08T00:00:00"/>
    <x v="2"/>
    <x v="14"/>
    <n v="5"/>
    <n v="584.80999999999995"/>
    <n v="116.96"/>
    <n v="5"/>
    <n v="5"/>
    <n v="22.6"/>
    <n v="0"/>
    <n v="4.4000000000000004"/>
    <x v="124"/>
    <x v="0"/>
  </r>
  <r>
    <d v="2018-01-08T00:00:00"/>
    <x v="2"/>
    <x v="15"/>
    <n v="20"/>
    <n v="4261.62"/>
    <n v="213.08"/>
    <n v="20"/>
    <n v="19"/>
    <n v="17"/>
    <n v="0"/>
    <n v="4.05"/>
    <x v="62"/>
    <x v="0"/>
  </r>
  <r>
    <d v="2018-01-08T00:00:00"/>
    <x v="2"/>
    <x v="20"/>
    <n v="11"/>
    <n v="1150.3499999999999"/>
    <n v="104.58"/>
    <n v="11"/>
    <n v="11"/>
    <n v="14.55"/>
    <n v="0"/>
    <n v="4.82"/>
    <x v="63"/>
    <x v="0"/>
  </r>
  <r>
    <d v="2018-01-08T00:00:00"/>
    <x v="2"/>
    <x v="1"/>
    <n v="76"/>
    <n v="9894.67"/>
    <n v="130.19"/>
    <n v="75"/>
    <n v="75"/>
    <n v="12.99"/>
    <n v="1.2500000000000001E-2"/>
    <n v="4.29"/>
    <x v="8"/>
    <x v="0"/>
  </r>
  <r>
    <d v="2018-01-08T00:00:00"/>
    <x v="2"/>
    <x v="6"/>
    <n v="133"/>
    <n v="18955.98"/>
    <n v="142.53"/>
    <n v="128"/>
    <n v="131"/>
    <n v="19.8"/>
    <n v="0.1172"/>
    <n v="3.76"/>
    <x v="9"/>
    <x v="0"/>
  </r>
  <r>
    <d v="2018-01-08T00:00:00"/>
    <x v="2"/>
    <x v="7"/>
    <n v="4"/>
    <n v="806.47"/>
    <n v="201.62"/>
    <n v="4"/>
    <n v="4"/>
    <n v="21.75"/>
    <n v="0"/>
    <n v="4.5"/>
    <x v="10"/>
    <x v="0"/>
  </r>
  <r>
    <d v="2018-01-08T00:00:00"/>
    <x v="2"/>
    <x v="22"/>
    <n v="6"/>
    <n v="1076.97"/>
    <n v="179.5"/>
    <n v="6"/>
    <n v="6"/>
    <n v="25.14"/>
    <n v="0"/>
    <n v="4"/>
    <x v="93"/>
    <x v="0"/>
  </r>
  <r>
    <d v="2018-01-08T00:00:00"/>
    <x v="2"/>
    <x v="12"/>
    <n v="60"/>
    <n v="8589.75"/>
    <n v="143.16"/>
    <n v="60"/>
    <n v="60"/>
    <n v="18.48"/>
    <n v="4.5499999999999999E-2"/>
    <n v="4.1399999999999997"/>
    <x v="37"/>
    <x v="0"/>
  </r>
  <r>
    <d v="2018-01-08T00:00:00"/>
    <x v="2"/>
    <x v="2"/>
    <n v="54"/>
    <n v="7198.18"/>
    <n v="133.30000000000001"/>
    <n v="54"/>
    <n v="53"/>
    <n v="19.71"/>
    <n v="4.8399999999999999E-2"/>
    <n v="3.8"/>
    <x v="38"/>
    <x v="0"/>
  </r>
  <r>
    <d v="2018-01-08T00:00:00"/>
    <x v="2"/>
    <x v="13"/>
    <n v="3"/>
    <n v="396.02"/>
    <n v="132.01"/>
    <n v="3"/>
    <n v="3"/>
    <n v="16.329999999999998"/>
    <n v="0"/>
    <n v="4.67"/>
    <x v="39"/>
    <x v="0"/>
  </r>
  <r>
    <d v="2018-01-08T00:00:00"/>
    <x v="2"/>
    <x v="3"/>
    <n v="549"/>
    <n v="69714.8"/>
    <n v="126.99"/>
    <n v="541"/>
    <n v="547"/>
    <n v="9.11"/>
    <n v="2.29E-2"/>
    <n v="4.09"/>
    <x v="11"/>
    <x v="1"/>
  </r>
  <r>
    <d v="2018-01-08T00:00:00"/>
    <x v="2"/>
    <x v="21"/>
    <n v="4"/>
    <n v="598.44000000000005"/>
    <n v="149.61000000000001"/>
    <n v="4"/>
    <n v="4"/>
    <n v="13.75"/>
    <n v="0"/>
    <n v="4.5"/>
    <x v="160"/>
    <x v="0"/>
  </r>
  <r>
    <d v="2018-01-15T00:00:00"/>
    <x v="3"/>
    <x v="4"/>
    <n v="1"/>
    <n v="702.97"/>
    <n v="702.97"/>
    <n v="1"/>
    <n v="1"/>
    <n v="4"/>
    <n v="0"/>
    <n v="5"/>
    <x v="96"/>
    <x v="1"/>
  </r>
  <r>
    <d v="2018-01-15T00:00:00"/>
    <x v="3"/>
    <x v="0"/>
    <n v="1"/>
    <n v="268.70999999999998"/>
    <n v="268.70999999999998"/>
    <n v="1"/>
    <n v="1"/>
    <n v="10"/>
    <n v="0"/>
    <n v="4"/>
    <x v="127"/>
    <x v="0"/>
  </r>
  <r>
    <d v="2018-01-15T00:00:00"/>
    <x v="9"/>
    <x v="3"/>
    <n v="2"/>
    <n v="713.72"/>
    <n v="356.86"/>
    <n v="2"/>
    <n v="2"/>
    <n v="13.5"/>
    <n v="0"/>
    <n v="4.5"/>
    <x v="65"/>
    <x v="0"/>
  </r>
  <r>
    <d v="2018-01-15T00:00:00"/>
    <x v="4"/>
    <x v="9"/>
    <n v="2"/>
    <n v="150.99"/>
    <n v="75.5"/>
    <n v="2"/>
    <n v="2"/>
    <n v="2"/>
    <n v="0"/>
    <n v="5"/>
    <x v="168"/>
    <x v="1"/>
  </r>
  <r>
    <d v="2018-01-15T00:00:00"/>
    <x v="4"/>
    <x v="5"/>
    <n v="1"/>
    <n v="678.85"/>
    <n v="678.85"/>
    <n v="1"/>
    <n v="1"/>
    <n v="30"/>
    <n v="1"/>
    <n v="5"/>
    <x v="219"/>
    <x v="0"/>
  </r>
  <r>
    <d v="2018-01-15T00:00:00"/>
    <x v="4"/>
    <x v="8"/>
    <n v="1"/>
    <n v="205.98"/>
    <n v="205.98"/>
    <n v="1"/>
    <n v="1"/>
    <n v="15"/>
    <n v="0"/>
    <n v="4"/>
    <x v="275"/>
    <x v="0"/>
  </r>
  <r>
    <d v="2018-01-15T00:00:00"/>
    <x v="4"/>
    <x v="0"/>
    <n v="2"/>
    <n v="134.30000000000001"/>
    <n v="67.150000000000006"/>
    <n v="2"/>
    <n v="2"/>
    <n v="18"/>
    <n v="0.5"/>
    <n v="1"/>
    <x v="15"/>
    <x v="0"/>
  </r>
  <r>
    <d v="2018-01-15T00:00:00"/>
    <x v="4"/>
    <x v="15"/>
    <n v="1"/>
    <n v="164.6"/>
    <n v="164.6"/>
    <n v="1"/>
    <n v="1"/>
    <n v="15"/>
    <n v="0"/>
    <n v="4"/>
    <x v="66"/>
    <x v="0"/>
  </r>
  <r>
    <d v="2018-01-15T00:00:00"/>
    <x v="4"/>
    <x v="6"/>
    <n v="1"/>
    <n v="61.36"/>
    <n v="61.36"/>
    <n v="1"/>
    <n v="1"/>
    <n v="14"/>
    <n v="0"/>
    <n v="5"/>
    <x v="17"/>
    <x v="0"/>
  </r>
  <r>
    <d v="2018-01-15T00:00:00"/>
    <x v="4"/>
    <x v="7"/>
    <n v="1"/>
    <n v="105.11"/>
    <n v="105.11"/>
    <n v="1"/>
    <n v="1"/>
    <n v="16"/>
    <n v="0"/>
    <n v="5"/>
    <x v="221"/>
    <x v="0"/>
  </r>
  <r>
    <d v="2018-01-15T00:00:00"/>
    <x v="4"/>
    <x v="12"/>
    <n v="2"/>
    <n v="438.89"/>
    <n v="219.45"/>
    <n v="2"/>
    <n v="2"/>
    <n v="9"/>
    <n v="0"/>
    <n v="5"/>
    <x v="197"/>
    <x v="0"/>
  </r>
  <r>
    <d v="2018-01-15T00:00:00"/>
    <x v="4"/>
    <x v="3"/>
    <n v="7"/>
    <n v="1024.22"/>
    <n v="146.32"/>
    <n v="7"/>
    <n v="7"/>
    <n v="12.43"/>
    <n v="0.1429"/>
    <n v="3.57"/>
    <x v="18"/>
    <x v="0"/>
  </r>
  <r>
    <d v="2018-01-15T00:00:00"/>
    <x v="8"/>
    <x v="6"/>
    <n v="1"/>
    <n v="102.46"/>
    <n v="102.46"/>
    <n v="1"/>
    <n v="1"/>
    <n v="4"/>
    <n v="0"/>
    <n v="5"/>
    <x v="134"/>
    <x v="0"/>
  </r>
  <r>
    <d v="2018-01-15T00:00:00"/>
    <x v="8"/>
    <x v="3"/>
    <n v="1"/>
    <n v="132.08000000000001"/>
    <n v="132.08000000000001"/>
    <n v="1"/>
    <n v="1"/>
    <n v="8"/>
    <n v="0"/>
    <n v="5"/>
    <x v="67"/>
    <x v="0"/>
  </r>
  <r>
    <d v="2018-01-15T00:00:00"/>
    <x v="13"/>
    <x v="23"/>
    <n v="1"/>
    <n v="106.39"/>
    <n v="106.39"/>
    <n v="1"/>
    <n v="1"/>
    <n v="13"/>
    <n v="0"/>
    <n v="5"/>
    <x v="281"/>
    <x v="0"/>
  </r>
  <r>
    <d v="2018-01-15T00:00:00"/>
    <x v="13"/>
    <x v="25"/>
    <n v="1"/>
    <n v="95.42"/>
    <n v="95.42"/>
    <n v="1"/>
    <n v="1"/>
    <n v="30"/>
    <n v="0"/>
    <n v="1"/>
    <x v="346"/>
    <x v="0"/>
  </r>
  <r>
    <d v="2018-01-15T00:00:00"/>
    <x v="13"/>
    <x v="0"/>
    <n v="1"/>
    <n v="168.28"/>
    <n v="168.28"/>
    <n v="1"/>
    <n v="1"/>
    <n v="7"/>
    <n v="0"/>
    <n v="3"/>
    <x v="198"/>
    <x v="0"/>
  </r>
  <r>
    <d v="2018-01-15T00:00:00"/>
    <x v="13"/>
    <x v="10"/>
    <n v="1"/>
    <n v="214.44"/>
    <n v="214.44"/>
    <n v="1"/>
    <n v="1"/>
    <n v="19"/>
    <n v="0"/>
    <n v="5"/>
    <x v="188"/>
    <x v="0"/>
  </r>
  <r>
    <d v="2018-01-15T00:00:00"/>
    <x v="13"/>
    <x v="20"/>
    <n v="1"/>
    <n v="156"/>
    <n v="156"/>
    <n v="1"/>
    <n v="1"/>
    <n v="12"/>
    <n v="0"/>
    <n v="4"/>
    <x v="347"/>
    <x v="0"/>
  </r>
  <r>
    <d v="2018-01-15T00:00:00"/>
    <x v="13"/>
    <x v="3"/>
    <n v="2"/>
    <n v="637.48"/>
    <n v="318.74"/>
    <n v="1"/>
    <n v="2"/>
    <n v="8"/>
    <n v="0"/>
    <n v="3"/>
    <x v="180"/>
    <x v="0"/>
  </r>
  <r>
    <d v="2018-01-15T00:00:00"/>
    <x v="21"/>
    <x v="3"/>
    <n v="2"/>
    <n v="171.69"/>
    <n v="85.85"/>
    <n v="2"/>
    <n v="2"/>
    <n v="10.5"/>
    <n v="0"/>
    <n v="4.5"/>
    <x v="348"/>
    <x v="0"/>
  </r>
  <r>
    <d v="2018-01-15T00:00:00"/>
    <x v="5"/>
    <x v="4"/>
    <n v="5"/>
    <n v="500.78"/>
    <n v="100.16"/>
    <n v="5"/>
    <n v="5"/>
    <n v="15"/>
    <n v="0"/>
    <n v="5"/>
    <x v="41"/>
    <x v="0"/>
  </r>
  <r>
    <d v="2018-01-15T00:00:00"/>
    <x v="5"/>
    <x v="11"/>
    <n v="1"/>
    <n v="375.74"/>
    <n v="375.74"/>
    <n v="1"/>
    <n v="1"/>
    <n v="20"/>
    <n v="0"/>
    <n v="5"/>
    <x v="138"/>
    <x v="0"/>
  </r>
  <r>
    <d v="2018-01-15T00:00:00"/>
    <x v="5"/>
    <x v="9"/>
    <n v="1"/>
    <n v="360.76"/>
    <n v="360.76"/>
    <n v="1"/>
    <n v="1"/>
    <n v="7"/>
    <n v="0"/>
    <n v="4"/>
    <x v="19"/>
    <x v="0"/>
  </r>
  <r>
    <d v="2018-01-15T00:00:00"/>
    <x v="5"/>
    <x v="5"/>
    <n v="3"/>
    <n v="569.28"/>
    <n v="189.76"/>
    <n v="3"/>
    <n v="3"/>
    <n v="12.33"/>
    <n v="0"/>
    <n v="5"/>
    <x v="42"/>
    <x v="0"/>
  </r>
  <r>
    <d v="2018-01-15T00:00:00"/>
    <x v="5"/>
    <x v="8"/>
    <n v="1"/>
    <n v="79.650000000000006"/>
    <n v="79.650000000000006"/>
    <n v="1"/>
    <n v="1"/>
    <n v="15"/>
    <n v="0"/>
    <n v="5"/>
    <x v="20"/>
    <x v="0"/>
  </r>
  <r>
    <d v="2018-01-15T00:00:00"/>
    <x v="5"/>
    <x v="0"/>
    <n v="29"/>
    <n v="4355.84"/>
    <n v="150.19999999999999"/>
    <n v="28"/>
    <n v="29"/>
    <n v="7.84"/>
    <n v="0"/>
    <n v="4.33"/>
    <x v="21"/>
    <x v="1"/>
  </r>
  <r>
    <d v="2018-01-15T00:00:00"/>
    <x v="5"/>
    <x v="18"/>
    <n v="2"/>
    <n v="277.68"/>
    <n v="138.84"/>
    <n v="2"/>
    <n v="2"/>
    <n v="10"/>
    <n v="0"/>
    <n v="3"/>
    <x v="140"/>
    <x v="0"/>
  </r>
  <r>
    <d v="2018-01-15T00:00:00"/>
    <x v="5"/>
    <x v="15"/>
    <n v="1"/>
    <n v="201.03"/>
    <n v="201.03"/>
    <n v="1"/>
    <n v="1"/>
    <n v="14"/>
    <n v="0"/>
    <n v="5"/>
    <x v="102"/>
    <x v="0"/>
  </r>
  <r>
    <d v="2018-01-15T00:00:00"/>
    <x v="5"/>
    <x v="20"/>
    <n v="3"/>
    <n v="188.16"/>
    <n v="62.72"/>
    <n v="3"/>
    <n v="3"/>
    <n v="15.33"/>
    <n v="0"/>
    <n v="4.67"/>
    <x v="150"/>
    <x v="0"/>
  </r>
  <r>
    <d v="2018-01-15T00:00:00"/>
    <x v="5"/>
    <x v="1"/>
    <n v="4"/>
    <n v="354.82"/>
    <n v="88.71"/>
    <n v="4"/>
    <n v="4"/>
    <n v="10"/>
    <n v="0"/>
    <n v="5"/>
    <x v="22"/>
    <x v="0"/>
  </r>
  <r>
    <d v="2018-01-15T00:00:00"/>
    <x v="5"/>
    <x v="6"/>
    <n v="19"/>
    <n v="3648.59"/>
    <n v="192.03"/>
    <n v="18"/>
    <n v="16"/>
    <n v="15.18"/>
    <n v="9.0899999999999995E-2"/>
    <n v="3.45"/>
    <x v="23"/>
    <x v="0"/>
  </r>
  <r>
    <d v="2018-01-15T00:00:00"/>
    <x v="5"/>
    <x v="7"/>
    <n v="1"/>
    <n v="181.37"/>
    <n v="181.37"/>
    <n v="1"/>
    <n v="1"/>
    <n v="22"/>
    <n v="0"/>
    <n v="5"/>
    <x v="151"/>
    <x v="0"/>
  </r>
  <r>
    <d v="2018-01-15T00:00:00"/>
    <x v="5"/>
    <x v="12"/>
    <n v="2"/>
    <n v="369.79"/>
    <n v="184.9"/>
    <n v="2"/>
    <n v="2"/>
    <n v="20.5"/>
    <n v="0"/>
    <n v="4.5"/>
    <x v="44"/>
    <x v="0"/>
  </r>
  <r>
    <d v="2018-01-15T00:00:00"/>
    <x v="5"/>
    <x v="2"/>
    <n v="4"/>
    <n v="994.74"/>
    <n v="248.69"/>
    <n v="4"/>
    <n v="4"/>
    <n v="20.67"/>
    <n v="0"/>
    <n v="3.17"/>
    <x v="45"/>
    <x v="0"/>
  </r>
  <r>
    <d v="2018-01-15T00:00:00"/>
    <x v="5"/>
    <x v="3"/>
    <n v="56"/>
    <n v="8703.11"/>
    <n v="155.41"/>
    <n v="56"/>
    <n v="55"/>
    <n v="11.69"/>
    <n v="1.6400000000000001E-2"/>
    <n v="4.1500000000000004"/>
    <x v="24"/>
    <x v="0"/>
  </r>
  <r>
    <d v="2018-01-15T00:00:00"/>
    <x v="5"/>
    <x v="21"/>
    <n v="1"/>
    <n v="135.91999999999999"/>
    <n v="135.91999999999999"/>
    <n v="1"/>
    <n v="1"/>
    <n v="18"/>
    <n v="0"/>
    <n v="5"/>
    <x v="171"/>
    <x v="0"/>
  </r>
  <r>
    <d v="2018-01-15T00:00:00"/>
    <x v="10"/>
    <x v="3"/>
    <n v="1"/>
    <n v="127.37"/>
    <n v="127.37"/>
    <n v="1"/>
    <n v="1"/>
    <n v="3"/>
    <n v="0"/>
    <n v="1"/>
    <x v="70"/>
    <x v="0"/>
  </r>
  <r>
    <d v="2018-01-15T00:00:00"/>
    <x v="18"/>
    <x v="8"/>
    <n v="1"/>
    <n v="175.33"/>
    <n v="175.33"/>
    <n v="1"/>
    <n v="1"/>
    <n v="12"/>
    <n v="0"/>
    <n v="3"/>
    <x v="296"/>
    <x v="0"/>
  </r>
  <r>
    <d v="2018-01-15T00:00:00"/>
    <x v="18"/>
    <x v="19"/>
    <n v="2"/>
    <n v="346.72"/>
    <n v="173.36"/>
    <n v="2"/>
    <n v="2"/>
    <n v="11.33"/>
    <n v="0"/>
    <n v="5"/>
    <x v="251"/>
    <x v="1"/>
  </r>
  <r>
    <d v="2018-01-15T00:00:00"/>
    <x v="11"/>
    <x v="4"/>
    <n v="1"/>
    <n v="170.37"/>
    <n v="170.37"/>
    <n v="1"/>
    <n v="1"/>
    <n v="17"/>
    <n v="0"/>
    <n v="1"/>
    <x v="259"/>
    <x v="0"/>
  </r>
  <r>
    <d v="2018-01-15T00:00:00"/>
    <x v="11"/>
    <x v="5"/>
    <n v="1"/>
    <n v="168.52"/>
    <n v="168.52"/>
    <n v="1"/>
    <n v="1"/>
    <n v="21"/>
    <n v="0"/>
    <n v="4"/>
    <x v="245"/>
    <x v="0"/>
  </r>
  <r>
    <d v="2018-01-15T00:00:00"/>
    <x v="11"/>
    <x v="0"/>
    <n v="5"/>
    <n v="795.49"/>
    <n v="159.1"/>
    <n v="5"/>
    <n v="5"/>
    <n v="11.83"/>
    <n v="0"/>
    <n v="3.17"/>
    <x v="153"/>
    <x v="0"/>
  </r>
  <r>
    <d v="2018-01-15T00:00:00"/>
    <x v="11"/>
    <x v="14"/>
    <n v="1"/>
    <n v="166.71"/>
    <n v="166.71"/>
    <n v="1"/>
    <n v="1"/>
    <n v="36"/>
    <n v="0"/>
    <n v="5"/>
    <x v="343"/>
    <x v="0"/>
  </r>
  <r>
    <d v="2018-01-15T00:00:00"/>
    <x v="11"/>
    <x v="20"/>
    <n v="1"/>
    <n v="55.69"/>
    <n v="55.69"/>
    <n v="1"/>
    <n v="1"/>
    <n v="14"/>
    <n v="0"/>
    <n v="4"/>
    <x v="349"/>
    <x v="0"/>
  </r>
  <r>
    <d v="2018-01-15T00:00:00"/>
    <x v="11"/>
    <x v="6"/>
    <n v="3"/>
    <n v="524.47"/>
    <n v="174.82"/>
    <n v="3"/>
    <n v="3"/>
    <n v="14"/>
    <n v="0"/>
    <n v="4.67"/>
    <x v="191"/>
    <x v="0"/>
  </r>
  <r>
    <d v="2018-01-15T00:00:00"/>
    <x v="11"/>
    <x v="13"/>
    <n v="1"/>
    <n v="165.71"/>
    <n v="165.71"/>
    <n v="1"/>
    <n v="1"/>
    <n v="14"/>
    <n v="0"/>
    <n v="4"/>
    <x v="350"/>
    <x v="0"/>
  </r>
  <r>
    <d v="2018-01-15T00:00:00"/>
    <x v="11"/>
    <x v="3"/>
    <n v="2"/>
    <n v="346.54"/>
    <n v="173.27"/>
    <n v="2"/>
    <n v="2"/>
    <n v="11"/>
    <n v="0"/>
    <n v="3"/>
    <x v="106"/>
    <x v="0"/>
  </r>
  <r>
    <d v="2018-01-15T00:00:00"/>
    <x v="0"/>
    <x v="23"/>
    <n v="2"/>
    <n v="1025.32"/>
    <n v="512.66"/>
    <n v="2"/>
    <n v="2"/>
    <n v="34"/>
    <n v="0.5"/>
    <n v="1.5"/>
    <x v="107"/>
    <x v="0"/>
  </r>
  <r>
    <d v="2018-01-15T00:00:00"/>
    <x v="0"/>
    <x v="4"/>
    <n v="2"/>
    <n v="413.62"/>
    <n v="206.81"/>
    <n v="2"/>
    <n v="2"/>
    <n v="17.329999999999998"/>
    <n v="0"/>
    <n v="4.67"/>
    <x v="25"/>
    <x v="0"/>
  </r>
  <r>
    <d v="2018-01-15T00:00:00"/>
    <x v="0"/>
    <x v="11"/>
    <n v="2"/>
    <n v="678.82"/>
    <n v="339.41"/>
    <n v="1"/>
    <n v="2"/>
    <n v="28"/>
    <n v="0"/>
    <n v="3"/>
    <x v="72"/>
    <x v="0"/>
  </r>
  <r>
    <d v="2018-01-15T00:00:00"/>
    <x v="0"/>
    <x v="9"/>
    <n v="3"/>
    <n v="569.27"/>
    <n v="189.76"/>
    <n v="3"/>
    <n v="3"/>
    <n v="8.33"/>
    <n v="0"/>
    <n v="5"/>
    <x v="26"/>
    <x v="0"/>
  </r>
  <r>
    <d v="2018-01-15T00:00:00"/>
    <x v="0"/>
    <x v="5"/>
    <n v="1"/>
    <n v="785.21"/>
    <n v="785.21"/>
    <n v="1"/>
    <n v="1"/>
    <n v="19"/>
    <n v="0"/>
    <n v="5"/>
    <x v="46"/>
    <x v="0"/>
  </r>
  <r>
    <d v="2018-01-15T00:00:00"/>
    <x v="0"/>
    <x v="8"/>
    <n v="2"/>
    <n v="353.09"/>
    <n v="176.55"/>
    <n v="2"/>
    <n v="2"/>
    <n v="13.5"/>
    <n v="0"/>
    <n v="4.5"/>
    <x v="47"/>
    <x v="0"/>
  </r>
  <r>
    <d v="2018-01-15T00:00:00"/>
    <x v="0"/>
    <x v="17"/>
    <n v="1"/>
    <n v="303.75"/>
    <n v="303.75"/>
    <n v="1"/>
    <n v="1"/>
    <n v="13"/>
    <n v="0"/>
    <n v="5"/>
    <x v="192"/>
    <x v="0"/>
  </r>
  <r>
    <d v="2018-01-15T00:00:00"/>
    <x v="0"/>
    <x v="0"/>
    <n v="22"/>
    <n v="3849.97"/>
    <n v="175"/>
    <n v="21"/>
    <n v="21"/>
    <n v="11.95"/>
    <n v="0"/>
    <n v="4"/>
    <x v="0"/>
    <x v="0"/>
  </r>
  <r>
    <d v="2018-01-15T00:00:00"/>
    <x v="0"/>
    <x v="18"/>
    <n v="2"/>
    <n v="156.53"/>
    <n v="78.27"/>
    <n v="2"/>
    <n v="2"/>
    <n v="14.5"/>
    <n v="0"/>
    <n v="5"/>
    <x v="141"/>
    <x v="0"/>
  </r>
  <r>
    <d v="2018-01-15T00:00:00"/>
    <x v="0"/>
    <x v="19"/>
    <n v="3"/>
    <n v="707.65"/>
    <n v="235.88"/>
    <n v="3"/>
    <n v="3"/>
    <n v="24.25"/>
    <n v="0.25"/>
    <n v="3"/>
    <x v="73"/>
    <x v="0"/>
  </r>
  <r>
    <d v="2018-01-15T00:00:00"/>
    <x v="0"/>
    <x v="1"/>
    <n v="13"/>
    <n v="1567.15"/>
    <n v="120.55"/>
    <n v="12"/>
    <n v="13"/>
    <n v="9.33"/>
    <n v="0"/>
    <n v="3.77"/>
    <x v="1"/>
    <x v="1"/>
  </r>
  <r>
    <d v="2018-01-15T00:00:00"/>
    <x v="0"/>
    <x v="6"/>
    <n v="16"/>
    <n v="1879.52"/>
    <n v="117.47"/>
    <n v="16"/>
    <n v="16"/>
    <n v="16.8"/>
    <n v="0.16"/>
    <n v="3.16"/>
    <x v="28"/>
    <x v="0"/>
  </r>
  <r>
    <d v="2018-01-15T00:00:00"/>
    <x v="0"/>
    <x v="7"/>
    <n v="1"/>
    <n v="615.01"/>
    <n v="615.01"/>
    <n v="1"/>
    <n v="1"/>
    <n v="30"/>
    <n v="0"/>
    <n v="3"/>
    <x v="193"/>
    <x v="0"/>
  </r>
  <r>
    <d v="2018-01-15T00:00:00"/>
    <x v="0"/>
    <x v="12"/>
    <n v="14"/>
    <n v="1215.1600000000001"/>
    <n v="86.8"/>
    <n v="13"/>
    <n v="14"/>
    <n v="16.5"/>
    <n v="0.21429999999999999"/>
    <n v="4.07"/>
    <x v="49"/>
    <x v="0"/>
  </r>
  <r>
    <d v="2018-01-15T00:00:00"/>
    <x v="0"/>
    <x v="2"/>
    <n v="9"/>
    <n v="787.87"/>
    <n v="87.54"/>
    <n v="9"/>
    <n v="9"/>
    <n v="11.67"/>
    <n v="0"/>
    <n v="4.22"/>
    <x v="2"/>
    <x v="0"/>
  </r>
  <r>
    <d v="2018-01-15T00:00:00"/>
    <x v="0"/>
    <x v="3"/>
    <n v="68"/>
    <n v="13072.19"/>
    <n v="192.24"/>
    <n v="68"/>
    <n v="68"/>
    <n v="13.12"/>
    <n v="4.0500000000000001E-2"/>
    <n v="3.91"/>
    <x v="3"/>
    <x v="0"/>
  </r>
  <r>
    <d v="2018-01-15T00:00:00"/>
    <x v="1"/>
    <x v="4"/>
    <n v="2"/>
    <n v="454.52"/>
    <n v="227.26"/>
    <n v="2"/>
    <n v="2"/>
    <n v="15"/>
    <n v="0"/>
    <n v="3"/>
    <x v="76"/>
    <x v="0"/>
  </r>
  <r>
    <d v="2018-01-15T00:00:00"/>
    <x v="1"/>
    <x v="9"/>
    <n v="2"/>
    <n v="126.51"/>
    <n v="63.26"/>
    <n v="2"/>
    <n v="2"/>
    <n v="12.5"/>
    <n v="0"/>
    <n v="5"/>
    <x v="29"/>
    <x v="0"/>
  </r>
  <r>
    <d v="2018-01-15T00:00:00"/>
    <x v="1"/>
    <x v="5"/>
    <n v="1"/>
    <n v="136.08000000000001"/>
    <n v="136.08000000000001"/>
    <n v="1"/>
    <n v="1"/>
    <n v="10"/>
    <n v="0"/>
    <n v="5"/>
    <x v="143"/>
    <x v="0"/>
  </r>
  <r>
    <d v="2018-01-15T00:00:00"/>
    <x v="1"/>
    <x v="8"/>
    <n v="2"/>
    <n v="274.56"/>
    <n v="137.28"/>
    <n v="2"/>
    <n v="2"/>
    <n v="17"/>
    <n v="0"/>
    <n v="4"/>
    <x v="50"/>
    <x v="0"/>
  </r>
  <r>
    <d v="2018-01-15T00:00:00"/>
    <x v="1"/>
    <x v="0"/>
    <n v="12"/>
    <n v="3357.76"/>
    <n v="279.81"/>
    <n v="12"/>
    <n v="12"/>
    <n v="9.92"/>
    <n v="0"/>
    <n v="3.92"/>
    <x v="4"/>
    <x v="0"/>
  </r>
  <r>
    <d v="2018-01-15T00:00:00"/>
    <x v="1"/>
    <x v="10"/>
    <n v="1"/>
    <n v="79.099999999999994"/>
    <n v="79.099999999999994"/>
    <n v="1"/>
    <n v="1"/>
    <n v="35"/>
    <n v="0"/>
    <n v="5"/>
    <x v="78"/>
    <x v="0"/>
  </r>
  <r>
    <d v="2018-01-15T00:00:00"/>
    <x v="1"/>
    <x v="15"/>
    <n v="1"/>
    <n v="132.13"/>
    <n v="132.13"/>
    <n v="1"/>
    <n v="1"/>
    <n v="27"/>
    <n v="0"/>
    <n v="5"/>
    <x v="111"/>
    <x v="0"/>
  </r>
  <r>
    <d v="2018-01-15T00:00:00"/>
    <x v="1"/>
    <x v="20"/>
    <n v="1"/>
    <n v="184.5"/>
    <n v="184.5"/>
    <n v="1"/>
    <n v="1"/>
    <n v="14"/>
    <n v="0"/>
    <n v="5"/>
    <x v="214"/>
    <x v="0"/>
  </r>
  <r>
    <d v="2018-01-15T00:00:00"/>
    <x v="1"/>
    <x v="1"/>
    <n v="2"/>
    <n v="163.62"/>
    <n v="81.81"/>
    <n v="2"/>
    <n v="2"/>
    <n v="12"/>
    <n v="0"/>
    <n v="5"/>
    <x v="79"/>
    <x v="0"/>
  </r>
  <r>
    <d v="2018-01-15T00:00:00"/>
    <x v="1"/>
    <x v="6"/>
    <n v="12"/>
    <n v="1634.84"/>
    <n v="136.24"/>
    <n v="11"/>
    <n v="12"/>
    <n v="6.77"/>
    <n v="0"/>
    <n v="4.07"/>
    <x v="51"/>
    <x v="1"/>
  </r>
  <r>
    <d v="2018-01-15T00:00:00"/>
    <x v="1"/>
    <x v="7"/>
    <n v="1"/>
    <n v="94.94"/>
    <n v="94.94"/>
    <n v="1"/>
    <n v="1"/>
    <n v="32"/>
    <n v="1"/>
    <n v="1"/>
    <x v="204"/>
    <x v="0"/>
  </r>
  <r>
    <d v="2018-01-15T00:00:00"/>
    <x v="1"/>
    <x v="12"/>
    <n v="5"/>
    <n v="763.14"/>
    <n v="152.63"/>
    <n v="5"/>
    <n v="5"/>
    <n v="21.6"/>
    <n v="0.2"/>
    <n v="4"/>
    <x v="52"/>
    <x v="0"/>
  </r>
  <r>
    <d v="2018-01-15T00:00:00"/>
    <x v="1"/>
    <x v="2"/>
    <n v="2"/>
    <n v="346.87"/>
    <n v="173.44"/>
    <n v="2"/>
    <n v="2"/>
    <n v="29"/>
    <n v="0.5"/>
    <n v="2.5"/>
    <x v="81"/>
    <x v="0"/>
  </r>
  <r>
    <d v="2018-01-15T00:00:00"/>
    <x v="1"/>
    <x v="3"/>
    <n v="24"/>
    <n v="5379.78"/>
    <n v="224.16"/>
    <n v="22"/>
    <n v="24"/>
    <n v="15.26"/>
    <n v="0.13039999999999999"/>
    <n v="3.72"/>
    <x v="53"/>
    <x v="0"/>
  </r>
  <r>
    <d v="2018-01-15T00:00:00"/>
    <x v="16"/>
    <x v="7"/>
    <n v="3"/>
    <n v="126.81"/>
    <n v="42.27"/>
    <n v="3"/>
    <n v="3"/>
    <n v="4.67"/>
    <n v="0"/>
    <n v="4.67"/>
    <x v="288"/>
    <x v="1"/>
  </r>
  <r>
    <d v="2018-01-15T00:00:00"/>
    <x v="6"/>
    <x v="17"/>
    <n v="1"/>
    <n v="70.14"/>
    <n v="70.14"/>
    <n v="1"/>
    <n v="1"/>
    <n v="20"/>
    <n v="0"/>
    <n v="5"/>
    <x v="173"/>
    <x v="0"/>
  </r>
  <r>
    <d v="2018-01-15T00:00:00"/>
    <x v="6"/>
    <x v="0"/>
    <n v="2"/>
    <n v="564.84"/>
    <n v="282.42"/>
    <n v="2"/>
    <n v="2"/>
    <n v="8"/>
    <n v="0"/>
    <n v="5"/>
    <x v="84"/>
    <x v="0"/>
  </r>
  <r>
    <d v="2018-01-15T00:00:00"/>
    <x v="6"/>
    <x v="1"/>
    <n v="2"/>
    <n v="214.52"/>
    <n v="107.26"/>
    <n v="2"/>
    <n v="2"/>
    <n v="10"/>
    <n v="0"/>
    <n v="4.67"/>
    <x v="116"/>
    <x v="0"/>
  </r>
  <r>
    <d v="2018-01-15T00:00:00"/>
    <x v="6"/>
    <x v="6"/>
    <n v="3"/>
    <n v="537.44000000000005"/>
    <n v="179.15"/>
    <n v="3"/>
    <n v="3"/>
    <n v="33.83"/>
    <n v="0.83330000000000004"/>
    <n v="2"/>
    <x v="117"/>
    <x v="0"/>
  </r>
  <r>
    <d v="2018-01-15T00:00:00"/>
    <x v="6"/>
    <x v="12"/>
    <n v="4"/>
    <n v="773.58"/>
    <n v="193.4"/>
    <n v="4"/>
    <n v="4"/>
    <n v="7"/>
    <n v="0"/>
    <n v="4.5"/>
    <x v="118"/>
    <x v="1"/>
  </r>
  <r>
    <d v="2018-01-15T00:00:00"/>
    <x v="6"/>
    <x v="2"/>
    <n v="1"/>
    <n v="235.69"/>
    <n v="235.69"/>
    <n v="1"/>
    <n v="1"/>
    <n v="8"/>
    <n v="0"/>
    <n v="5"/>
    <x v="30"/>
    <x v="0"/>
  </r>
  <r>
    <d v="2018-01-15T00:00:00"/>
    <x v="6"/>
    <x v="13"/>
    <n v="1"/>
    <n v="734.14"/>
    <n v="734.14"/>
    <n v="1"/>
    <n v="1"/>
    <n v="19"/>
    <n v="0"/>
    <n v="2"/>
    <x v="215"/>
    <x v="0"/>
  </r>
  <r>
    <d v="2018-01-15T00:00:00"/>
    <x v="6"/>
    <x v="3"/>
    <n v="9"/>
    <n v="2323.54"/>
    <n v="258.17"/>
    <n v="8"/>
    <n v="9"/>
    <n v="9.5"/>
    <n v="0"/>
    <n v="3.9"/>
    <x v="54"/>
    <x v="0"/>
  </r>
  <r>
    <d v="2018-01-15T00:00:00"/>
    <x v="7"/>
    <x v="4"/>
    <n v="1"/>
    <n v="224.12"/>
    <n v="224.12"/>
    <n v="1"/>
    <n v="1"/>
    <n v="22"/>
    <n v="0"/>
    <n v="5"/>
    <x v="87"/>
    <x v="0"/>
  </r>
  <r>
    <d v="2018-01-15T00:00:00"/>
    <x v="7"/>
    <x v="5"/>
    <n v="2"/>
    <n v="390.98"/>
    <n v="195.49"/>
    <n v="2"/>
    <n v="2"/>
    <n v="14"/>
    <n v="0"/>
    <n v="3"/>
    <x v="158"/>
    <x v="0"/>
  </r>
  <r>
    <d v="2018-01-15T00:00:00"/>
    <x v="7"/>
    <x v="0"/>
    <n v="6"/>
    <n v="856.56"/>
    <n v="142.76"/>
    <n v="6"/>
    <n v="6"/>
    <n v="17.329999999999998"/>
    <n v="0"/>
    <n v="4.33"/>
    <x v="31"/>
    <x v="0"/>
  </r>
  <r>
    <d v="2018-01-15T00:00:00"/>
    <x v="7"/>
    <x v="18"/>
    <n v="1"/>
    <n v="173.82"/>
    <n v="173.82"/>
    <n v="1"/>
    <n v="1"/>
    <n v="22"/>
    <n v="0"/>
    <n v="5"/>
    <x v="196"/>
    <x v="0"/>
  </r>
  <r>
    <d v="2018-01-15T00:00:00"/>
    <x v="7"/>
    <x v="19"/>
    <n v="1"/>
    <n v="285.54000000000002"/>
    <n v="285.54000000000002"/>
    <n v="1"/>
    <n v="1"/>
    <n v="46"/>
    <n v="1"/>
    <n v="1"/>
    <x v="90"/>
    <x v="0"/>
  </r>
  <r>
    <d v="2018-01-15T00:00:00"/>
    <x v="7"/>
    <x v="14"/>
    <n v="1"/>
    <n v="127.45"/>
    <n v="127.45"/>
    <n v="1"/>
    <n v="1"/>
    <n v="41"/>
    <n v="1"/>
    <n v="1"/>
    <x v="119"/>
    <x v="0"/>
  </r>
  <r>
    <d v="2018-01-15T00:00:00"/>
    <x v="7"/>
    <x v="1"/>
    <n v="4"/>
    <n v="631.09"/>
    <n v="157.77000000000001"/>
    <n v="4"/>
    <n v="4"/>
    <n v="12.25"/>
    <n v="0"/>
    <n v="4.75"/>
    <x v="120"/>
    <x v="0"/>
  </r>
  <r>
    <d v="2018-01-15T00:00:00"/>
    <x v="7"/>
    <x v="6"/>
    <n v="8"/>
    <n v="1066.71"/>
    <n v="133.34"/>
    <n v="8"/>
    <n v="8"/>
    <n v="16.38"/>
    <n v="0"/>
    <n v="3.75"/>
    <x v="56"/>
    <x v="0"/>
  </r>
  <r>
    <d v="2018-01-15T00:00:00"/>
    <x v="7"/>
    <x v="12"/>
    <n v="6"/>
    <n v="904.01"/>
    <n v="150.66999999999999"/>
    <n v="6"/>
    <n v="6"/>
    <n v="21"/>
    <n v="0.16669999999999999"/>
    <n v="4"/>
    <x v="121"/>
    <x v="0"/>
  </r>
  <r>
    <d v="2018-01-15T00:00:00"/>
    <x v="7"/>
    <x v="2"/>
    <n v="5"/>
    <n v="553.03"/>
    <n v="110.61"/>
    <n v="5"/>
    <n v="5"/>
    <n v="6.8"/>
    <n v="0"/>
    <n v="4.5999999999999996"/>
    <x v="32"/>
    <x v="1"/>
  </r>
  <r>
    <d v="2018-01-15T00:00:00"/>
    <x v="7"/>
    <x v="3"/>
    <n v="25"/>
    <n v="3548.43"/>
    <n v="141.94"/>
    <n v="25"/>
    <n v="25"/>
    <n v="20.64"/>
    <n v="0.21210000000000001"/>
    <n v="3.45"/>
    <x v="33"/>
    <x v="0"/>
  </r>
  <r>
    <d v="2018-01-15T00:00:00"/>
    <x v="2"/>
    <x v="16"/>
    <n v="1"/>
    <n v="548.92999999999995"/>
    <n v="548.92999999999995"/>
    <n v="1"/>
    <n v="1"/>
    <n v="13"/>
    <n v="0"/>
    <n v="4"/>
    <x v="57"/>
    <x v="0"/>
  </r>
  <r>
    <d v="2018-01-15T00:00:00"/>
    <x v="2"/>
    <x v="23"/>
    <n v="7"/>
    <n v="907.36"/>
    <n v="129.62"/>
    <n v="6"/>
    <n v="7"/>
    <n v="32"/>
    <n v="0.5"/>
    <n v="2.4"/>
    <x v="92"/>
    <x v="0"/>
  </r>
  <r>
    <d v="2018-01-15T00:00:00"/>
    <x v="2"/>
    <x v="25"/>
    <n v="3"/>
    <n v="483.47"/>
    <n v="161.16"/>
    <n v="3"/>
    <n v="3"/>
    <n v="31.33"/>
    <n v="0"/>
    <n v="3.67"/>
    <x v="123"/>
    <x v="0"/>
  </r>
  <r>
    <d v="2018-01-15T00:00:00"/>
    <x v="2"/>
    <x v="26"/>
    <n v="4"/>
    <n v="499.75"/>
    <n v="124.94"/>
    <n v="4"/>
    <n v="4"/>
    <n v="22"/>
    <n v="0"/>
    <n v="3.2"/>
    <x v="176"/>
    <x v="0"/>
  </r>
  <r>
    <d v="2018-01-15T00:00:00"/>
    <x v="2"/>
    <x v="4"/>
    <n v="48"/>
    <n v="7175.72"/>
    <n v="149.49"/>
    <n v="45"/>
    <n v="46"/>
    <n v="18.61"/>
    <n v="0.10199999999999999"/>
    <n v="3.72"/>
    <x v="5"/>
    <x v="0"/>
  </r>
  <r>
    <d v="2018-01-15T00:00:00"/>
    <x v="2"/>
    <x v="11"/>
    <n v="17"/>
    <n v="3933.73"/>
    <n v="231.4"/>
    <n v="15"/>
    <n v="17"/>
    <n v="23.95"/>
    <n v="9.5200000000000007E-2"/>
    <n v="3.35"/>
    <x v="34"/>
    <x v="0"/>
  </r>
  <r>
    <d v="2018-01-15T00:00:00"/>
    <x v="2"/>
    <x v="9"/>
    <n v="27"/>
    <n v="4398.09"/>
    <n v="162.88999999999999"/>
    <n v="26"/>
    <n v="27"/>
    <n v="9.68"/>
    <n v="0"/>
    <n v="4.07"/>
    <x v="35"/>
    <x v="0"/>
  </r>
  <r>
    <d v="2018-01-15T00:00:00"/>
    <x v="2"/>
    <x v="5"/>
    <n v="25"/>
    <n v="4607.12"/>
    <n v="184.28"/>
    <n v="25"/>
    <n v="25"/>
    <n v="14.7"/>
    <n v="0.1111"/>
    <n v="4.04"/>
    <x v="6"/>
    <x v="0"/>
  </r>
  <r>
    <d v="2018-01-15T00:00:00"/>
    <x v="2"/>
    <x v="8"/>
    <n v="30"/>
    <n v="3095.4"/>
    <n v="103.18"/>
    <n v="30"/>
    <n v="30"/>
    <n v="13.85"/>
    <n v="6.0600000000000001E-2"/>
    <n v="3.61"/>
    <x v="58"/>
    <x v="0"/>
  </r>
  <r>
    <d v="2018-01-15T00:00:00"/>
    <x v="2"/>
    <x v="17"/>
    <n v="8"/>
    <n v="1430.74"/>
    <n v="178.84"/>
    <n v="8"/>
    <n v="8"/>
    <n v="19.5"/>
    <n v="0"/>
    <n v="3.1"/>
    <x v="59"/>
    <x v="0"/>
  </r>
  <r>
    <d v="2018-01-15T00:00:00"/>
    <x v="2"/>
    <x v="0"/>
    <n v="128"/>
    <n v="16991.509999999998"/>
    <n v="132.75"/>
    <n v="128"/>
    <n v="127"/>
    <n v="13.18"/>
    <n v="3.4000000000000002E-2"/>
    <n v="4.3"/>
    <x v="7"/>
    <x v="0"/>
  </r>
  <r>
    <d v="2018-01-15T00:00:00"/>
    <x v="2"/>
    <x v="18"/>
    <n v="11"/>
    <n v="1778.47"/>
    <n v="161.68"/>
    <n v="11"/>
    <n v="11"/>
    <n v="17.55"/>
    <n v="0.18179999999999999"/>
    <n v="4.18"/>
    <x v="60"/>
    <x v="0"/>
  </r>
  <r>
    <d v="2018-01-15T00:00:00"/>
    <x v="2"/>
    <x v="19"/>
    <n v="17"/>
    <n v="3971.95"/>
    <n v="233.64"/>
    <n v="16"/>
    <n v="17"/>
    <n v="20.82"/>
    <n v="0"/>
    <n v="4"/>
    <x v="61"/>
    <x v="0"/>
  </r>
  <r>
    <d v="2018-01-15T00:00:00"/>
    <x v="2"/>
    <x v="10"/>
    <n v="14"/>
    <n v="2323.9899999999998"/>
    <n v="166"/>
    <n v="14"/>
    <n v="14"/>
    <n v="18.71"/>
    <n v="0"/>
    <n v="4.07"/>
    <x v="36"/>
    <x v="0"/>
  </r>
  <r>
    <d v="2018-01-15T00:00:00"/>
    <x v="2"/>
    <x v="14"/>
    <n v="4"/>
    <n v="647.76"/>
    <n v="161.94"/>
    <n v="4"/>
    <n v="4"/>
    <n v="20.5"/>
    <n v="0"/>
    <n v="5"/>
    <x v="124"/>
    <x v="0"/>
  </r>
  <r>
    <d v="2018-01-15T00:00:00"/>
    <x v="2"/>
    <x v="15"/>
    <n v="25"/>
    <n v="2380.42"/>
    <n v="95.22"/>
    <n v="25"/>
    <n v="25"/>
    <n v="21.4"/>
    <n v="0.12"/>
    <n v="4.16"/>
    <x v="62"/>
    <x v="0"/>
  </r>
  <r>
    <d v="2018-01-15T00:00:00"/>
    <x v="2"/>
    <x v="20"/>
    <n v="9"/>
    <n v="1376.5"/>
    <n v="152.94"/>
    <n v="9"/>
    <n v="9"/>
    <n v="21.56"/>
    <n v="0.1111"/>
    <n v="3.44"/>
    <x v="63"/>
    <x v="0"/>
  </r>
  <r>
    <d v="2018-01-15T00:00:00"/>
    <x v="2"/>
    <x v="1"/>
    <n v="57"/>
    <n v="8154.7"/>
    <n v="143.06"/>
    <n v="57"/>
    <n v="57"/>
    <n v="15.71"/>
    <n v="6.1499999999999999E-2"/>
    <n v="3.95"/>
    <x v="8"/>
    <x v="0"/>
  </r>
  <r>
    <d v="2018-01-15T00:00:00"/>
    <x v="2"/>
    <x v="6"/>
    <n v="129"/>
    <n v="22814.66"/>
    <n v="176.86"/>
    <n v="125"/>
    <n v="125"/>
    <n v="19.37"/>
    <n v="0.17269999999999999"/>
    <n v="3.61"/>
    <x v="9"/>
    <x v="0"/>
  </r>
  <r>
    <d v="2018-01-15T00:00:00"/>
    <x v="2"/>
    <x v="7"/>
    <n v="6"/>
    <n v="1200.8800000000001"/>
    <n v="200.15"/>
    <n v="6"/>
    <n v="6"/>
    <n v="18.71"/>
    <n v="0"/>
    <n v="4.43"/>
    <x v="10"/>
    <x v="0"/>
  </r>
  <r>
    <d v="2018-01-15T00:00:00"/>
    <x v="2"/>
    <x v="22"/>
    <n v="3"/>
    <n v="432.41"/>
    <n v="144.13999999999999"/>
    <n v="3"/>
    <n v="3"/>
    <n v="33.67"/>
    <n v="0"/>
    <n v="4.67"/>
    <x v="93"/>
    <x v="0"/>
  </r>
  <r>
    <d v="2018-01-15T00:00:00"/>
    <x v="2"/>
    <x v="12"/>
    <n v="57"/>
    <n v="9575.7999999999993"/>
    <n v="168"/>
    <n v="56"/>
    <n v="57"/>
    <n v="19.79"/>
    <n v="0.10340000000000001"/>
    <n v="3.73"/>
    <x v="37"/>
    <x v="0"/>
  </r>
  <r>
    <d v="2018-01-15T00:00:00"/>
    <x v="2"/>
    <x v="2"/>
    <n v="57"/>
    <n v="8311.7800000000007"/>
    <n v="145.82"/>
    <n v="56"/>
    <n v="55"/>
    <n v="19.68"/>
    <n v="0.15"/>
    <n v="3.88"/>
    <x v="38"/>
    <x v="0"/>
  </r>
  <r>
    <d v="2018-01-15T00:00:00"/>
    <x v="2"/>
    <x v="13"/>
    <n v="3"/>
    <n v="362.77"/>
    <n v="120.92"/>
    <n v="2"/>
    <n v="3"/>
    <n v="29"/>
    <n v="0.5"/>
    <n v="2"/>
    <x v="39"/>
    <x v="0"/>
  </r>
  <r>
    <d v="2018-01-15T00:00:00"/>
    <x v="2"/>
    <x v="3"/>
    <n v="555"/>
    <n v="67087.39"/>
    <n v="120.88"/>
    <n v="549"/>
    <n v="550"/>
    <n v="8.99"/>
    <n v="4.1200000000000001E-2"/>
    <n v="4.07"/>
    <x v="11"/>
    <x v="1"/>
  </r>
  <r>
    <d v="2018-01-15T00:00:00"/>
    <x v="2"/>
    <x v="21"/>
    <n v="3"/>
    <n v="367.23"/>
    <n v="122.41"/>
    <n v="3"/>
    <n v="3"/>
    <n v="16.670000000000002"/>
    <n v="0"/>
    <n v="5"/>
    <x v="160"/>
    <x v="0"/>
  </r>
  <r>
    <d v="2018-01-22T00:00:00"/>
    <x v="3"/>
    <x v="0"/>
    <n v="1"/>
    <n v="32.619999999999997"/>
    <n v="32.619999999999997"/>
    <n v="1"/>
    <n v="1"/>
    <n v="15"/>
    <n v="0"/>
    <n v="1"/>
    <x v="127"/>
    <x v="0"/>
  </r>
  <r>
    <d v="2018-01-22T00:00:00"/>
    <x v="3"/>
    <x v="10"/>
    <n v="1"/>
    <n v="859.02"/>
    <n v="859.02"/>
    <n v="1"/>
    <n v="1"/>
    <n v="46"/>
    <n v="1"/>
    <n v="1"/>
    <x v="128"/>
    <x v="0"/>
  </r>
  <r>
    <d v="2018-01-22T00:00:00"/>
    <x v="3"/>
    <x v="15"/>
    <n v="1"/>
    <n v="399.22"/>
    <n v="399.22"/>
    <n v="1"/>
    <n v="1"/>
    <n v="13"/>
    <n v="0"/>
    <n v="5"/>
    <x v="148"/>
    <x v="0"/>
  </r>
  <r>
    <d v="2018-01-22T00:00:00"/>
    <x v="3"/>
    <x v="3"/>
    <n v="1"/>
    <n v="171.27"/>
    <n v="171.27"/>
    <n v="1"/>
    <n v="1"/>
    <n v="7"/>
    <n v="0"/>
    <n v="5"/>
    <x v="14"/>
    <x v="0"/>
  </r>
  <r>
    <d v="2018-01-22T00:00:00"/>
    <x v="4"/>
    <x v="5"/>
    <n v="1"/>
    <n v="266.52"/>
    <n v="266.52"/>
    <n v="1"/>
    <n v="1"/>
    <n v="28"/>
    <n v="1"/>
    <n v="5"/>
    <x v="219"/>
    <x v="0"/>
  </r>
  <r>
    <d v="2018-01-22T00:00:00"/>
    <x v="4"/>
    <x v="0"/>
    <n v="2"/>
    <n v="711.46"/>
    <n v="355.73"/>
    <n v="2"/>
    <n v="2"/>
    <n v="18.25"/>
    <n v="0"/>
    <n v="4"/>
    <x v="15"/>
    <x v="0"/>
  </r>
  <r>
    <d v="2018-01-22T00:00:00"/>
    <x v="4"/>
    <x v="6"/>
    <n v="2"/>
    <n v="116.97"/>
    <n v="58.49"/>
    <n v="2"/>
    <n v="2"/>
    <n v="20"/>
    <n v="0.5"/>
    <n v="3"/>
    <x v="17"/>
    <x v="0"/>
  </r>
  <r>
    <d v="2018-01-22T00:00:00"/>
    <x v="4"/>
    <x v="12"/>
    <n v="2"/>
    <n v="181.29"/>
    <n v="90.65"/>
    <n v="2"/>
    <n v="2"/>
    <n v="14"/>
    <n v="0"/>
    <n v="4.5"/>
    <x v="197"/>
    <x v="0"/>
  </r>
  <r>
    <d v="2018-01-22T00:00:00"/>
    <x v="4"/>
    <x v="3"/>
    <n v="5"/>
    <n v="1403.69"/>
    <n v="280.74"/>
    <n v="5"/>
    <n v="5"/>
    <n v="9.4"/>
    <n v="0"/>
    <n v="4.2"/>
    <x v="18"/>
    <x v="0"/>
  </r>
  <r>
    <d v="2018-01-22T00:00:00"/>
    <x v="8"/>
    <x v="5"/>
    <n v="1"/>
    <n v="97"/>
    <n v="97"/>
    <n v="1"/>
    <n v="1"/>
    <n v="6"/>
    <n v="0"/>
    <n v="5"/>
    <x v="233"/>
    <x v="1"/>
  </r>
  <r>
    <d v="2018-01-22T00:00:00"/>
    <x v="8"/>
    <x v="0"/>
    <n v="1"/>
    <n v="170.29"/>
    <n v="170.29"/>
    <n v="1"/>
    <n v="1"/>
    <n v="8"/>
    <n v="0"/>
    <n v="5"/>
    <x v="187"/>
    <x v="0"/>
  </r>
  <r>
    <d v="2018-01-22T00:00:00"/>
    <x v="8"/>
    <x v="1"/>
    <n v="1"/>
    <n v="142.1"/>
    <n v="142.1"/>
    <n v="1"/>
    <n v="1"/>
    <n v="23"/>
    <n v="0"/>
    <n v="5"/>
    <x v="218"/>
    <x v="0"/>
  </r>
  <r>
    <d v="2018-01-22T00:00:00"/>
    <x v="8"/>
    <x v="12"/>
    <n v="1"/>
    <n v="167.2"/>
    <n v="167.2"/>
    <n v="1"/>
    <n v="1"/>
    <n v="19"/>
    <n v="0"/>
    <n v="5"/>
    <x v="169"/>
    <x v="0"/>
  </r>
  <r>
    <d v="2018-01-22T00:00:00"/>
    <x v="13"/>
    <x v="25"/>
    <n v="1"/>
    <n v="136.61000000000001"/>
    <n v="136.61000000000001"/>
    <n v="1"/>
    <n v="1"/>
    <n v="34"/>
    <n v="0"/>
    <n v="5"/>
    <x v="346"/>
    <x v="0"/>
  </r>
  <r>
    <d v="2018-01-22T00:00:00"/>
    <x v="13"/>
    <x v="17"/>
    <n v="1"/>
    <n v="214.05"/>
    <n v="214.05"/>
    <n v="1"/>
    <n v="1"/>
    <n v="28"/>
    <n v="0"/>
    <n v="5"/>
    <x v="235"/>
    <x v="0"/>
  </r>
  <r>
    <d v="2018-01-22T00:00:00"/>
    <x v="13"/>
    <x v="0"/>
    <n v="2"/>
    <n v="903.93"/>
    <n v="451.97"/>
    <n v="2"/>
    <n v="2"/>
    <n v="14.5"/>
    <n v="0"/>
    <n v="3"/>
    <x v="198"/>
    <x v="0"/>
  </r>
  <r>
    <d v="2018-01-22T00:00:00"/>
    <x v="13"/>
    <x v="3"/>
    <n v="2"/>
    <n v="681.75"/>
    <n v="340.88"/>
    <n v="2"/>
    <n v="2"/>
    <n v="13.25"/>
    <n v="0"/>
    <n v="5"/>
    <x v="180"/>
    <x v="0"/>
  </r>
  <r>
    <d v="2018-01-22T00:00:00"/>
    <x v="21"/>
    <x v="9"/>
    <n v="1"/>
    <n v="83.22"/>
    <n v="83.22"/>
    <n v="1"/>
    <n v="1"/>
    <n v="16"/>
    <n v="0"/>
    <n v="5"/>
    <x v="351"/>
    <x v="0"/>
  </r>
  <r>
    <d v="2018-01-22T00:00:00"/>
    <x v="21"/>
    <x v="0"/>
    <n v="1"/>
    <n v="57.14"/>
    <n v="57.14"/>
    <n v="1"/>
    <n v="1"/>
    <n v="26"/>
    <n v="0"/>
    <n v="5"/>
    <x v="352"/>
    <x v="0"/>
  </r>
  <r>
    <d v="2018-01-22T00:00:00"/>
    <x v="21"/>
    <x v="2"/>
    <n v="1"/>
    <n v="155.62"/>
    <n v="155.62"/>
    <n v="1"/>
    <n v="1"/>
    <n v="30"/>
    <n v="0"/>
    <n v="5"/>
    <x v="353"/>
    <x v="0"/>
  </r>
  <r>
    <d v="2018-01-22T00:00:00"/>
    <x v="21"/>
    <x v="3"/>
    <n v="3"/>
    <n v="211.19"/>
    <n v="70.400000000000006"/>
    <n v="3"/>
    <n v="3"/>
    <n v="14.67"/>
    <n v="0"/>
    <n v="4.67"/>
    <x v="348"/>
    <x v="0"/>
  </r>
  <r>
    <d v="2018-01-22T00:00:00"/>
    <x v="5"/>
    <x v="25"/>
    <n v="1"/>
    <n v="54.28"/>
    <n v="54.28"/>
    <n v="1"/>
    <n v="1"/>
    <n v="40"/>
    <n v="0"/>
    <n v="4"/>
    <x v="200"/>
    <x v="0"/>
  </r>
  <r>
    <d v="2018-01-22T00:00:00"/>
    <x v="5"/>
    <x v="4"/>
    <n v="6"/>
    <n v="1153.24"/>
    <n v="192.21"/>
    <n v="5"/>
    <n v="6"/>
    <n v="20.399999999999999"/>
    <n v="0"/>
    <n v="4"/>
    <x v="41"/>
    <x v="0"/>
  </r>
  <r>
    <d v="2018-01-22T00:00:00"/>
    <x v="5"/>
    <x v="11"/>
    <n v="1"/>
    <n v="138.15"/>
    <n v="138.15"/>
    <n v="0"/>
    <n v="1"/>
    <m/>
    <m/>
    <n v="3"/>
    <x v="138"/>
    <x v="0"/>
  </r>
  <r>
    <d v="2018-01-22T00:00:00"/>
    <x v="5"/>
    <x v="9"/>
    <n v="2"/>
    <n v="286.60000000000002"/>
    <n v="143.30000000000001"/>
    <n v="2"/>
    <n v="2"/>
    <n v="9.33"/>
    <n v="0"/>
    <n v="2"/>
    <x v="19"/>
    <x v="0"/>
  </r>
  <r>
    <d v="2018-01-22T00:00:00"/>
    <x v="5"/>
    <x v="5"/>
    <n v="2"/>
    <n v="671"/>
    <n v="335.5"/>
    <n v="2"/>
    <n v="2"/>
    <n v="19"/>
    <n v="0"/>
    <n v="3.5"/>
    <x v="42"/>
    <x v="0"/>
  </r>
  <r>
    <d v="2018-01-22T00:00:00"/>
    <x v="5"/>
    <x v="8"/>
    <n v="3"/>
    <n v="554.66"/>
    <n v="184.89"/>
    <n v="2"/>
    <n v="3"/>
    <n v="16"/>
    <n v="0"/>
    <n v="3.67"/>
    <x v="20"/>
    <x v="0"/>
  </r>
  <r>
    <d v="2018-01-22T00:00:00"/>
    <x v="5"/>
    <x v="17"/>
    <n v="1"/>
    <n v="62.05"/>
    <n v="62.05"/>
    <n v="1"/>
    <n v="1"/>
    <n v="22"/>
    <n v="0"/>
    <n v="5"/>
    <x v="139"/>
    <x v="0"/>
  </r>
  <r>
    <d v="2018-01-22T00:00:00"/>
    <x v="5"/>
    <x v="0"/>
    <n v="27"/>
    <n v="3825.94"/>
    <n v="141.69999999999999"/>
    <n v="27"/>
    <n v="27"/>
    <n v="10.17"/>
    <n v="3.4500000000000003E-2"/>
    <n v="4.28"/>
    <x v="21"/>
    <x v="1"/>
  </r>
  <r>
    <d v="2018-01-22T00:00:00"/>
    <x v="5"/>
    <x v="18"/>
    <n v="1"/>
    <n v="43.69"/>
    <n v="43.69"/>
    <n v="1"/>
    <n v="1"/>
    <n v="23"/>
    <n v="0"/>
    <n v="5"/>
    <x v="140"/>
    <x v="0"/>
  </r>
  <r>
    <d v="2018-01-22T00:00:00"/>
    <x v="5"/>
    <x v="19"/>
    <n v="1"/>
    <n v="198.82"/>
    <n v="198.82"/>
    <n v="1"/>
    <n v="1"/>
    <n v="21"/>
    <n v="0"/>
    <n v="5"/>
    <x v="68"/>
    <x v="0"/>
  </r>
  <r>
    <d v="2018-01-22T00:00:00"/>
    <x v="5"/>
    <x v="15"/>
    <n v="5"/>
    <n v="1809.96"/>
    <n v="361.99"/>
    <n v="4"/>
    <n v="5"/>
    <n v="10"/>
    <n v="0"/>
    <n v="4.2"/>
    <x v="102"/>
    <x v="0"/>
  </r>
  <r>
    <d v="2018-01-22T00:00:00"/>
    <x v="5"/>
    <x v="20"/>
    <n v="1"/>
    <n v="96.31"/>
    <n v="96.31"/>
    <n v="1"/>
    <n v="1"/>
    <n v="13"/>
    <n v="0"/>
    <n v="5"/>
    <x v="150"/>
    <x v="0"/>
  </r>
  <r>
    <d v="2018-01-22T00:00:00"/>
    <x v="5"/>
    <x v="1"/>
    <n v="9"/>
    <n v="976.07"/>
    <n v="108.45"/>
    <n v="9"/>
    <n v="9"/>
    <n v="13"/>
    <n v="0"/>
    <n v="4.4400000000000004"/>
    <x v="22"/>
    <x v="0"/>
  </r>
  <r>
    <d v="2018-01-22T00:00:00"/>
    <x v="5"/>
    <x v="6"/>
    <n v="20"/>
    <n v="3087.62"/>
    <n v="154.38"/>
    <n v="19"/>
    <n v="19"/>
    <n v="13.65"/>
    <n v="0.15"/>
    <n v="4.1500000000000004"/>
    <x v="23"/>
    <x v="0"/>
  </r>
  <r>
    <d v="2018-01-22T00:00:00"/>
    <x v="5"/>
    <x v="7"/>
    <n v="2"/>
    <n v="218.89"/>
    <n v="109.45"/>
    <n v="2"/>
    <n v="2"/>
    <n v="8.5"/>
    <n v="0"/>
    <n v="4.5"/>
    <x v="151"/>
    <x v="0"/>
  </r>
  <r>
    <d v="2018-01-22T00:00:00"/>
    <x v="5"/>
    <x v="12"/>
    <n v="4"/>
    <n v="488.85"/>
    <n v="122.21"/>
    <n v="4"/>
    <n v="4"/>
    <n v="24.5"/>
    <n v="0.25"/>
    <n v="4.75"/>
    <x v="44"/>
    <x v="0"/>
  </r>
  <r>
    <d v="2018-01-22T00:00:00"/>
    <x v="5"/>
    <x v="2"/>
    <n v="6"/>
    <n v="1005.12"/>
    <n v="167.52"/>
    <n v="6"/>
    <n v="6"/>
    <n v="17"/>
    <n v="0.16669999999999999"/>
    <n v="3.83"/>
    <x v="45"/>
    <x v="0"/>
  </r>
  <r>
    <d v="2018-01-22T00:00:00"/>
    <x v="5"/>
    <x v="3"/>
    <n v="38"/>
    <n v="4432.53"/>
    <n v="116.65"/>
    <n v="37"/>
    <n v="38"/>
    <n v="12.95"/>
    <n v="2.63E-2"/>
    <n v="3.85"/>
    <x v="24"/>
    <x v="0"/>
  </r>
  <r>
    <d v="2018-01-22T00:00:00"/>
    <x v="18"/>
    <x v="8"/>
    <n v="1"/>
    <n v="111.18"/>
    <n v="111.18"/>
    <n v="1"/>
    <n v="1"/>
    <n v="8"/>
    <n v="0"/>
    <n v="5"/>
    <x v="296"/>
    <x v="0"/>
  </r>
  <r>
    <d v="2018-01-22T00:00:00"/>
    <x v="18"/>
    <x v="0"/>
    <n v="1"/>
    <n v="50.05"/>
    <n v="50.05"/>
    <n v="1"/>
    <n v="1"/>
    <n v="9"/>
    <n v="0"/>
    <n v="4"/>
    <x v="285"/>
    <x v="0"/>
  </r>
  <r>
    <d v="2018-01-22T00:00:00"/>
    <x v="18"/>
    <x v="2"/>
    <n v="1"/>
    <n v="123.02"/>
    <n v="123.02"/>
    <n v="1"/>
    <n v="1"/>
    <n v="17"/>
    <n v="0"/>
    <n v="5"/>
    <x v="333"/>
    <x v="0"/>
  </r>
  <r>
    <d v="2018-01-22T00:00:00"/>
    <x v="18"/>
    <x v="3"/>
    <n v="1"/>
    <n v="293.38"/>
    <n v="293.38"/>
    <n v="1"/>
    <n v="1"/>
    <n v="11"/>
    <n v="0"/>
    <n v="3"/>
    <x v="308"/>
    <x v="0"/>
  </r>
  <r>
    <d v="2018-01-22T00:00:00"/>
    <x v="11"/>
    <x v="4"/>
    <n v="1"/>
    <n v="160.4"/>
    <n v="160.4"/>
    <n v="1"/>
    <n v="1"/>
    <n v="11"/>
    <n v="0"/>
    <n v="5"/>
    <x v="259"/>
    <x v="0"/>
  </r>
  <r>
    <d v="2018-01-22T00:00:00"/>
    <x v="11"/>
    <x v="9"/>
    <n v="1"/>
    <n v="173.27"/>
    <n v="173.27"/>
    <n v="1"/>
    <n v="1"/>
    <n v="14"/>
    <n v="0"/>
    <n v="5"/>
    <x v="342"/>
    <x v="0"/>
  </r>
  <r>
    <d v="2018-01-22T00:00:00"/>
    <x v="11"/>
    <x v="0"/>
    <n v="1"/>
    <n v="218.73"/>
    <n v="218.73"/>
    <n v="1"/>
    <n v="1"/>
    <n v="11"/>
    <n v="0"/>
    <n v="5"/>
    <x v="153"/>
    <x v="0"/>
  </r>
  <r>
    <d v="2018-01-22T00:00:00"/>
    <x v="11"/>
    <x v="15"/>
    <n v="2"/>
    <n v="208.27"/>
    <n v="104.14"/>
    <n v="2"/>
    <n v="2"/>
    <n v="7.5"/>
    <n v="0"/>
    <n v="4"/>
    <x v="282"/>
    <x v="1"/>
  </r>
  <r>
    <d v="2018-01-22T00:00:00"/>
    <x v="11"/>
    <x v="6"/>
    <n v="1"/>
    <n v="169.49"/>
    <n v="169.49"/>
    <n v="1"/>
    <n v="1"/>
    <n v="12"/>
    <n v="0"/>
    <n v="4"/>
    <x v="191"/>
    <x v="0"/>
  </r>
  <r>
    <d v="2018-01-22T00:00:00"/>
    <x v="11"/>
    <x v="3"/>
    <n v="1"/>
    <n v="173.27"/>
    <n v="173.27"/>
    <n v="1"/>
    <n v="1"/>
    <n v="11"/>
    <n v="0"/>
    <n v="4"/>
    <x v="106"/>
    <x v="0"/>
  </r>
  <r>
    <d v="2018-01-22T00:00:00"/>
    <x v="20"/>
    <x v="15"/>
    <n v="1"/>
    <n v="319.94"/>
    <n v="319.94"/>
    <n v="1"/>
    <n v="1"/>
    <n v="24"/>
    <n v="0"/>
    <n v="4"/>
    <x v="354"/>
    <x v="0"/>
  </r>
  <r>
    <d v="2018-01-22T00:00:00"/>
    <x v="0"/>
    <x v="4"/>
    <n v="2"/>
    <n v="458.93"/>
    <n v="229.47"/>
    <n v="2"/>
    <n v="2"/>
    <n v="19.5"/>
    <n v="0"/>
    <n v="3.5"/>
    <x v="25"/>
    <x v="0"/>
  </r>
  <r>
    <d v="2018-01-22T00:00:00"/>
    <x v="0"/>
    <x v="11"/>
    <n v="2"/>
    <n v="272.89999999999998"/>
    <n v="136.44999999999999"/>
    <n v="2"/>
    <n v="1"/>
    <n v="13"/>
    <n v="0"/>
    <n v="5"/>
    <x v="72"/>
    <x v="0"/>
  </r>
  <r>
    <d v="2018-01-22T00:00:00"/>
    <x v="0"/>
    <x v="5"/>
    <n v="1"/>
    <n v="44.53"/>
    <n v="44.53"/>
    <n v="1"/>
    <n v="1"/>
    <n v="22"/>
    <n v="0"/>
    <n v="4"/>
    <x v="46"/>
    <x v="0"/>
  </r>
  <r>
    <d v="2018-01-22T00:00:00"/>
    <x v="0"/>
    <x v="8"/>
    <n v="2"/>
    <n v="453.05"/>
    <n v="226.53"/>
    <n v="2"/>
    <n v="2"/>
    <n v="13"/>
    <n v="0"/>
    <n v="5"/>
    <x v="47"/>
    <x v="0"/>
  </r>
  <r>
    <d v="2018-01-22T00:00:00"/>
    <x v="0"/>
    <x v="17"/>
    <n v="1"/>
    <n v="851.73"/>
    <n v="851.73"/>
    <n v="1"/>
    <n v="1"/>
    <n v="33"/>
    <n v="1"/>
    <n v="1"/>
    <x v="192"/>
    <x v="0"/>
  </r>
  <r>
    <d v="2018-01-22T00:00:00"/>
    <x v="0"/>
    <x v="0"/>
    <n v="24"/>
    <n v="3699.76"/>
    <n v="154.16"/>
    <n v="21"/>
    <n v="24"/>
    <n v="13.13"/>
    <n v="4.3499999999999997E-2"/>
    <n v="3.96"/>
    <x v="0"/>
    <x v="0"/>
  </r>
  <r>
    <d v="2018-01-22T00:00:00"/>
    <x v="0"/>
    <x v="18"/>
    <n v="1"/>
    <n v="213.74"/>
    <n v="213.74"/>
    <n v="1"/>
    <n v="1"/>
    <n v="14"/>
    <n v="0"/>
    <n v="5"/>
    <x v="141"/>
    <x v="0"/>
  </r>
  <r>
    <d v="2018-01-22T00:00:00"/>
    <x v="0"/>
    <x v="14"/>
    <n v="2"/>
    <n v="924.34"/>
    <n v="462.17"/>
    <n v="2"/>
    <n v="2"/>
    <n v="17"/>
    <n v="0"/>
    <n v="5"/>
    <x v="110"/>
    <x v="0"/>
  </r>
  <r>
    <d v="2018-01-22T00:00:00"/>
    <x v="0"/>
    <x v="1"/>
    <n v="11"/>
    <n v="1536.01"/>
    <n v="139.63999999999999"/>
    <n v="11"/>
    <n v="11"/>
    <n v="6.36"/>
    <n v="0"/>
    <n v="4.91"/>
    <x v="1"/>
    <x v="1"/>
  </r>
  <r>
    <d v="2018-01-22T00:00:00"/>
    <x v="0"/>
    <x v="6"/>
    <n v="20"/>
    <n v="2626.8"/>
    <n v="131.34"/>
    <n v="19"/>
    <n v="19"/>
    <n v="15.86"/>
    <n v="0"/>
    <n v="4.1399999999999997"/>
    <x v="28"/>
    <x v="0"/>
  </r>
  <r>
    <d v="2018-01-22T00:00:00"/>
    <x v="0"/>
    <x v="24"/>
    <n v="1"/>
    <n v="162.79"/>
    <n v="162.79"/>
    <n v="1"/>
    <n v="1"/>
    <n v="25"/>
    <n v="0"/>
    <n v="3"/>
    <x v="355"/>
    <x v="0"/>
  </r>
  <r>
    <d v="2018-01-22T00:00:00"/>
    <x v="0"/>
    <x v="12"/>
    <n v="10"/>
    <n v="3170.13"/>
    <n v="317.01"/>
    <n v="10"/>
    <n v="10"/>
    <n v="16.09"/>
    <n v="9.0899999999999995E-2"/>
    <n v="3.82"/>
    <x v="49"/>
    <x v="0"/>
  </r>
  <r>
    <d v="2018-01-22T00:00:00"/>
    <x v="0"/>
    <x v="2"/>
    <n v="10"/>
    <n v="1640.66"/>
    <n v="164.07"/>
    <n v="10"/>
    <n v="10"/>
    <n v="20.82"/>
    <n v="0.2727"/>
    <n v="4.18"/>
    <x v="2"/>
    <x v="0"/>
  </r>
  <r>
    <d v="2018-01-22T00:00:00"/>
    <x v="0"/>
    <x v="3"/>
    <n v="40"/>
    <n v="5723.73"/>
    <n v="143.09"/>
    <n v="40"/>
    <n v="39"/>
    <n v="11.21"/>
    <n v="2.3800000000000002E-2"/>
    <n v="4.4400000000000004"/>
    <x v="3"/>
    <x v="0"/>
  </r>
  <r>
    <d v="2018-01-22T00:00:00"/>
    <x v="1"/>
    <x v="4"/>
    <n v="1"/>
    <n v="1334.03"/>
    <n v="1334.03"/>
    <n v="1"/>
    <n v="1"/>
    <n v="14"/>
    <n v="0"/>
    <n v="5"/>
    <x v="76"/>
    <x v="0"/>
  </r>
  <r>
    <d v="2018-01-22T00:00:00"/>
    <x v="1"/>
    <x v="9"/>
    <n v="2"/>
    <n v="78"/>
    <n v="39"/>
    <n v="2"/>
    <n v="2"/>
    <n v="19"/>
    <n v="0"/>
    <n v="5"/>
    <x v="29"/>
    <x v="0"/>
  </r>
  <r>
    <d v="2018-01-22T00:00:00"/>
    <x v="1"/>
    <x v="8"/>
    <n v="1"/>
    <n v="66.69"/>
    <n v="66.69"/>
    <n v="1"/>
    <n v="1"/>
    <n v="10"/>
    <n v="0"/>
    <n v="4"/>
    <x v="50"/>
    <x v="0"/>
  </r>
  <r>
    <d v="2018-01-22T00:00:00"/>
    <x v="1"/>
    <x v="17"/>
    <n v="1"/>
    <n v="131.57"/>
    <n v="131.57"/>
    <n v="1"/>
    <n v="1"/>
    <n v="19"/>
    <n v="0"/>
    <n v="5"/>
    <x v="77"/>
    <x v="0"/>
  </r>
  <r>
    <d v="2018-01-22T00:00:00"/>
    <x v="1"/>
    <x v="0"/>
    <n v="11"/>
    <n v="1218.71"/>
    <n v="110.79"/>
    <n v="11"/>
    <n v="11"/>
    <n v="12.36"/>
    <n v="0"/>
    <n v="3.82"/>
    <x v="4"/>
    <x v="0"/>
  </r>
  <r>
    <d v="2018-01-22T00:00:00"/>
    <x v="1"/>
    <x v="18"/>
    <n v="1"/>
    <n v="66.69"/>
    <n v="66.69"/>
    <n v="1"/>
    <n v="1"/>
    <n v="9"/>
    <n v="0"/>
    <n v="5"/>
    <x v="246"/>
    <x v="0"/>
  </r>
  <r>
    <d v="2018-01-22T00:00:00"/>
    <x v="1"/>
    <x v="19"/>
    <n v="2"/>
    <n v="335.79"/>
    <n v="167.9"/>
    <n v="2"/>
    <n v="2"/>
    <n v="23"/>
    <n v="0"/>
    <n v="5"/>
    <x v="279"/>
    <x v="0"/>
  </r>
  <r>
    <d v="2018-01-22T00:00:00"/>
    <x v="1"/>
    <x v="15"/>
    <n v="2"/>
    <n v="497.97"/>
    <n v="248.99"/>
    <n v="2"/>
    <n v="2"/>
    <n v="11.5"/>
    <n v="0"/>
    <n v="4.5"/>
    <x v="111"/>
    <x v="0"/>
  </r>
  <r>
    <d v="2018-01-22T00:00:00"/>
    <x v="1"/>
    <x v="1"/>
    <n v="4"/>
    <n v="619.22"/>
    <n v="154.81"/>
    <n v="4"/>
    <n v="4"/>
    <n v="12.5"/>
    <n v="0"/>
    <n v="3.5"/>
    <x v="79"/>
    <x v="0"/>
  </r>
  <r>
    <d v="2018-01-22T00:00:00"/>
    <x v="1"/>
    <x v="6"/>
    <n v="9"/>
    <n v="2681.24"/>
    <n v="297.92"/>
    <n v="9"/>
    <n v="9"/>
    <n v="5"/>
    <n v="0"/>
    <n v="4.5"/>
    <x v="51"/>
    <x v="1"/>
  </r>
  <r>
    <d v="2018-01-22T00:00:00"/>
    <x v="1"/>
    <x v="7"/>
    <n v="2"/>
    <n v="588.85"/>
    <n v="294.43"/>
    <n v="2"/>
    <n v="2"/>
    <n v="12.5"/>
    <n v="0"/>
    <n v="5"/>
    <x v="204"/>
    <x v="0"/>
  </r>
  <r>
    <d v="2018-01-22T00:00:00"/>
    <x v="1"/>
    <x v="12"/>
    <n v="5"/>
    <n v="633.80999999999995"/>
    <n v="126.76"/>
    <n v="5"/>
    <n v="5"/>
    <n v="19.170000000000002"/>
    <n v="0.16669999999999999"/>
    <n v="3"/>
    <x v="52"/>
    <x v="0"/>
  </r>
  <r>
    <d v="2018-01-22T00:00:00"/>
    <x v="1"/>
    <x v="2"/>
    <n v="4"/>
    <n v="896.66"/>
    <n v="224.17"/>
    <n v="4"/>
    <n v="4"/>
    <n v="25.14"/>
    <n v="0"/>
    <n v="2.4300000000000002"/>
    <x v="81"/>
    <x v="0"/>
  </r>
  <r>
    <d v="2018-01-22T00:00:00"/>
    <x v="1"/>
    <x v="13"/>
    <n v="2"/>
    <n v="278.93"/>
    <n v="139.47"/>
    <n v="2"/>
    <n v="2"/>
    <n v="16"/>
    <n v="0"/>
    <n v="5"/>
    <x v="112"/>
    <x v="0"/>
  </r>
  <r>
    <d v="2018-01-22T00:00:00"/>
    <x v="1"/>
    <x v="3"/>
    <n v="27"/>
    <n v="10401.209999999999"/>
    <n v="385.23"/>
    <n v="27"/>
    <n v="27"/>
    <n v="13.43"/>
    <n v="0.1333"/>
    <n v="4.43"/>
    <x v="53"/>
    <x v="0"/>
  </r>
  <r>
    <d v="2018-01-22T00:00:00"/>
    <x v="16"/>
    <x v="7"/>
    <n v="1"/>
    <n v="84.54"/>
    <n v="84.54"/>
    <n v="1"/>
    <n v="1"/>
    <n v="4"/>
    <n v="0"/>
    <n v="5"/>
    <x v="288"/>
    <x v="1"/>
  </r>
  <r>
    <d v="2018-01-22T00:00:00"/>
    <x v="6"/>
    <x v="4"/>
    <n v="1"/>
    <n v="236.09"/>
    <n v="236.09"/>
    <n v="1"/>
    <n v="1"/>
    <n v="22"/>
    <n v="0"/>
    <n v="3"/>
    <x v="113"/>
    <x v="0"/>
  </r>
  <r>
    <d v="2018-01-22T00:00:00"/>
    <x v="6"/>
    <x v="0"/>
    <n v="3"/>
    <n v="2000.27"/>
    <n v="666.76"/>
    <n v="3"/>
    <n v="3"/>
    <n v="8.25"/>
    <n v="0"/>
    <n v="4.5"/>
    <x v="84"/>
    <x v="0"/>
  </r>
  <r>
    <d v="2018-01-22T00:00:00"/>
    <x v="6"/>
    <x v="6"/>
    <n v="2"/>
    <n v="638.22"/>
    <n v="319.11"/>
    <n v="2"/>
    <n v="2"/>
    <n v="41"/>
    <n v="0.5"/>
    <n v="3"/>
    <x v="117"/>
    <x v="0"/>
  </r>
  <r>
    <d v="2018-01-22T00:00:00"/>
    <x v="6"/>
    <x v="12"/>
    <n v="2"/>
    <n v="238.38"/>
    <n v="119.19"/>
    <n v="2"/>
    <n v="2"/>
    <n v="22.67"/>
    <n v="0.66669999999999996"/>
    <n v="5"/>
    <x v="118"/>
    <x v="1"/>
  </r>
  <r>
    <d v="2018-01-22T00:00:00"/>
    <x v="6"/>
    <x v="3"/>
    <n v="6"/>
    <n v="1346.28"/>
    <n v="224.38"/>
    <n v="6"/>
    <n v="6"/>
    <n v="16"/>
    <n v="0"/>
    <n v="3.43"/>
    <x v="54"/>
    <x v="0"/>
  </r>
  <r>
    <d v="2018-01-22T00:00:00"/>
    <x v="7"/>
    <x v="4"/>
    <n v="3"/>
    <n v="2307.58"/>
    <n v="769.19"/>
    <n v="3"/>
    <n v="2"/>
    <n v="54.67"/>
    <n v="0.33329999999999999"/>
    <n v="1.5"/>
    <x v="87"/>
    <x v="0"/>
  </r>
  <r>
    <d v="2018-01-22T00:00:00"/>
    <x v="7"/>
    <x v="5"/>
    <n v="1"/>
    <n v="191.49"/>
    <n v="191.49"/>
    <n v="1"/>
    <n v="1"/>
    <n v="38"/>
    <n v="1"/>
    <n v="1"/>
    <x v="158"/>
    <x v="0"/>
  </r>
  <r>
    <d v="2018-01-22T00:00:00"/>
    <x v="7"/>
    <x v="17"/>
    <n v="2"/>
    <n v="241.69"/>
    <n v="120.85"/>
    <n v="2"/>
    <n v="2"/>
    <n v="35.5"/>
    <n v="1"/>
    <n v="2"/>
    <x v="89"/>
    <x v="0"/>
  </r>
  <r>
    <d v="2018-01-22T00:00:00"/>
    <x v="7"/>
    <x v="0"/>
    <n v="8"/>
    <n v="1495.8"/>
    <n v="186.98"/>
    <n v="8"/>
    <n v="8"/>
    <n v="25.38"/>
    <n v="0.5"/>
    <n v="3.13"/>
    <x v="31"/>
    <x v="0"/>
  </r>
  <r>
    <d v="2018-01-22T00:00:00"/>
    <x v="7"/>
    <x v="19"/>
    <n v="2"/>
    <n v="282.64999999999998"/>
    <n v="141.33000000000001"/>
    <n v="2"/>
    <n v="2"/>
    <n v="19.5"/>
    <n v="0"/>
    <n v="5"/>
    <x v="90"/>
    <x v="0"/>
  </r>
  <r>
    <d v="2018-01-22T00:00:00"/>
    <x v="7"/>
    <x v="14"/>
    <n v="1"/>
    <n v="100.21"/>
    <n v="100.21"/>
    <n v="1"/>
    <n v="1"/>
    <n v="39"/>
    <n v="1"/>
    <n v="5"/>
    <x v="119"/>
    <x v="0"/>
  </r>
  <r>
    <d v="2018-01-22T00:00:00"/>
    <x v="7"/>
    <x v="1"/>
    <n v="4"/>
    <n v="454.64"/>
    <n v="113.66"/>
    <n v="4"/>
    <n v="4"/>
    <n v="13.5"/>
    <n v="0"/>
    <n v="4"/>
    <x v="120"/>
    <x v="0"/>
  </r>
  <r>
    <d v="2018-01-22T00:00:00"/>
    <x v="7"/>
    <x v="6"/>
    <n v="5"/>
    <n v="901.24"/>
    <n v="180.25"/>
    <n v="5"/>
    <n v="5"/>
    <n v="24.8"/>
    <n v="0.2"/>
    <n v="4.2"/>
    <x v="56"/>
    <x v="0"/>
  </r>
  <r>
    <d v="2018-01-22T00:00:00"/>
    <x v="7"/>
    <x v="12"/>
    <n v="9"/>
    <n v="1597.74"/>
    <n v="177.53"/>
    <n v="9"/>
    <n v="9"/>
    <n v="22.3"/>
    <n v="0.3"/>
    <n v="2.2999999999999998"/>
    <x v="121"/>
    <x v="0"/>
  </r>
  <r>
    <d v="2018-01-22T00:00:00"/>
    <x v="7"/>
    <x v="2"/>
    <n v="6"/>
    <n v="773.81"/>
    <n v="128.97"/>
    <n v="6"/>
    <n v="6"/>
    <n v="6.5"/>
    <n v="0"/>
    <n v="4"/>
    <x v="32"/>
    <x v="1"/>
  </r>
  <r>
    <d v="2018-01-22T00:00:00"/>
    <x v="7"/>
    <x v="3"/>
    <n v="14"/>
    <n v="1268.1300000000001"/>
    <n v="90.58"/>
    <n v="14"/>
    <n v="14"/>
    <n v="17.93"/>
    <n v="6.6699999999999995E-2"/>
    <n v="3.07"/>
    <x v="33"/>
    <x v="0"/>
  </r>
  <r>
    <d v="2018-01-22T00:00:00"/>
    <x v="2"/>
    <x v="23"/>
    <n v="12"/>
    <n v="2117.71"/>
    <n v="176.48"/>
    <n v="12"/>
    <n v="12"/>
    <n v="29.33"/>
    <n v="0.41670000000000001"/>
    <n v="3.58"/>
    <x v="92"/>
    <x v="0"/>
  </r>
  <r>
    <d v="2018-01-22T00:00:00"/>
    <x v="2"/>
    <x v="25"/>
    <n v="1"/>
    <n v="1853.75"/>
    <n v="1853.75"/>
    <n v="1"/>
    <n v="1"/>
    <n v="33"/>
    <n v="0"/>
    <n v="4"/>
    <x v="123"/>
    <x v="0"/>
  </r>
  <r>
    <d v="2018-01-22T00:00:00"/>
    <x v="2"/>
    <x v="26"/>
    <n v="2"/>
    <n v="70.94"/>
    <n v="35.47"/>
    <n v="2"/>
    <n v="2"/>
    <n v="30.5"/>
    <n v="0"/>
    <n v="2.5"/>
    <x v="176"/>
    <x v="0"/>
  </r>
  <r>
    <d v="2018-01-22T00:00:00"/>
    <x v="2"/>
    <x v="4"/>
    <n v="31"/>
    <n v="4483.74"/>
    <n v="144.63999999999999"/>
    <n v="29"/>
    <n v="30"/>
    <n v="25"/>
    <n v="0.18179999999999999"/>
    <n v="3.74"/>
    <x v="5"/>
    <x v="0"/>
  </r>
  <r>
    <d v="2018-01-22T00:00:00"/>
    <x v="2"/>
    <x v="11"/>
    <n v="15"/>
    <n v="2278.27"/>
    <n v="151.88"/>
    <n v="9"/>
    <n v="14"/>
    <n v="29.8"/>
    <n v="0.3"/>
    <n v="2.82"/>
    <x v="34"/>
    <x v="0"/>
  </r>
  <r>
    <d v="2018-01-22T00:00:00"/>
    <x v="2"/>
    <x v="9"/>
    <n v="26"/>
    <n v="3609.94"/>
    <n v="138.84"/>
    <n v="26"/>
    <n v="26"/>
    <n v="18.170000000000002"/>
    <n v="0.16669999999999999"/>
    <n v="3.27"/>
    <x v="35"/>
    <x v="0"/>
  </r>
  <r>
    <d v="2018-01-22T00:00:00"/>
    <x v="2"/>
    <x v="5"/>
    <n v="18"/>
    <n v="2710.94"/>
    <n v="150.61000000000001"/>
    <n v="18"/>
    <n v="18"/>
    <n v="18.829999999999998"/>
    <n v="5.5599999999999997E-2"/>
    <n v="4.3899999999999997"/>
    <x v="6"/>
    <x v="0"/>
  </r>
  <r>
    <d v="2018-01-22T00:00:00"/>
    <x v="2"/>
    <x v="8"/>
    <n v="20"/>
    <n v="3220.13"/>
    <n v="161.01"/>
    <n v="20"/>
    <n v="19"/>
    <n v="19.3"/>
    <n v="0.13039999999999999"/>
    <n v="3.73"/>
    <x v="58"/>
    <x v="0"/>
  </r>
  <r>
    <d v="2018-01-22T00:00:00"/>
    <x v="2"/>
    <x v="17"/>
    <n v="4"/>
    <n v="877.37"/>
    <n v="219.34"/>
    <n v="4"/>
    <n v="4"/>
    <n v="25.29"/>
    <n v="0.1429"/>
    <n v="3.14"/>
    <x v="59"/>
    <x v="0"/>
  </r>
  <r>
    <d v="2018-01-22T00:00:00"/>
    <x v="2"/>
    <x v="0"/>
    <n v="121"/>
    <n v="20652.13"/>
    <n v="170.68"/>
    <n v="120"/>
    <n v="121"/>
    <n v="12.49"/>
    <n v="1.43E-2"/>
    <n v="4.1100000000000003"/>
    <x v="7"/>
    <x v="0"/>
  </r>
  <r>
    <d v="2018-01-22T00:00:00"/>
    <x v="2"/>
    <x v="18"/>
    <n v="12"/>
    <n v="1879.37"/>
    <n v="156.61000000000001"/>
    <n v="12"/>
    <n v="12"/>
    <n v="14.38"/>
    <n v="0"/>
    <n v="4.38"/>
    <x v="60"/>
    <x v="0"/>
  </r>
  <r>
    <d v="2018-01-22T00:00:00"/>
    <x v="2"/>
    <x v="19"/>
    <n v="16"/>
    <n v="2851.82"/>
    <n v="178.24"/>
    <n v="16"/>
    <n v="16"/>
    <n v="18"/>
    <n v="0"/>
    <n v="3.5"/>
    <x v="61"/>
    <x v="0"/>
  </r>
  <r>
    <d v="2018-01-22T00:00:00"/>
    <x v="2"/>
    <x v="10"/>
    <n v="10"/>
    <n v="2410.88"/>
    <n v="241.09"/>
    <n v="9"/>
    <n v="10"/>
    <n v="26"/>
    <n v="0.25"/>
    <n v="3.23"/>
    <x v="36"/>
    <x v="0"/>
  </r>
  <r>
    <d v="2018-01-22T00:00:00"/>
    <x v="2"/>
    <x v="14"/>
    <n v="3"/>
    <n v="351.38"/>
    <n v="117.13"/>
    <n v="3"/>
    <n v="3"/>
    <n v="20.67"/>
    <n v="0"/>
    <n v="5"/>
    <x v="124"/>
    <x v="0"/>
  </r>
  <r>
    <d v="2018-01-22T00:00:00"/>
    <x v="2"/>
    <x v="15"/>
    <n v="13"/>
    <n v="1176.67"/>
    <n v="90.51"/>
    <n v="13"/>
    <n v="13"/>
    <n v="18.43"/>
    <n v="7.1400000000000005E-2"/>
    <n v="4.1399999999999997"/>
    <x v="62"/>
    <x v="0"/>
  </r>
  <r>
    <d v="2018-01-22T00:00:00"/>
    <x v="2"/>
    <x v="20"/>
    <n v="8"/>
    <n v="2581.39"/>
    <n v="322.67"/>
    <n v="8"/>
    <n v="8"/>
    <n v="21.8"/>
    <n v="0.2"/>
    <n v="3.6"/>
    <x v="63"/>
    <x v="0"/>
  </r>
  <r>
    <d v="2018-01-22T00:00:00"/>
    <x v="2"/>
    <x v="1"/>
    <n v="63"/>
    <n v="8247.7999999999993"/>
    <n v="130.91999999999999"/>
    <n v="62"/>
    <n v="62"/>
    <n v="15.59"/>
    <n v="1.37E-2"/>
    <n v="3.82"/>
    <x v="8"/>
    <x v="0"/>
  </r>
  <r>
    <d v="2018-01-22T00:00:00"/>
    <x v="2"/>
    <x v="6"/>
    <n v="127"/>
    <n v="18835.93"/>
    <n v="148.31"/>
    <n v="122"/>
    <n v="127"/>
    <n v="19.920000000000002"/>
    <n v="0.17269999999999999"/>
    <n v="3.51"/>
    <x v="9"/>
    <x v="0"/>
  </r>
  <r>
    <d v="2018-01-22T00:00:00"/>
    <x v="2"/>
    <x v="7"/>
    <n v="8"/>
    <n v="1488.05"/>
    <n v="186.01"/>
    <n v="6"/>
    <n v="8"/>
    <n v="19.14"/>
    <n v="0"/>
    <n v="3.33"/>
    <x v="10"/>
    <x v="0"/>
  </r>
  <r>
    <d v="2018-01-22T00:00:00"/>
    <x v="2"/>
    <x v="22"/>
    <n v="3"/>
    <n v="315.33"/>
    <n v="105.11"/>
    <n v="3"/>
    <n v="3"/>
    <n v="30.33"/>
    <n v="0.33329999999999999"/>
    <n v="3.67"/>
    <x v="93"/>
    <x v="0"/>
  </r>
  <r>
    <d v="2018-01-22T00:00:00"/>
    <x v="2"/>
    <x v="24"/>
    <n v="1"/>
    <n v="115.65"/>
    <n v="115.65"/>
    <n v="0"/>
    <n v="1"/>
    <m/>
    <m/>
    <n v="2"/>
    <x v="125"/>
    <x v="0"/>
  </r>
  <r>
    <d v="2018-01-22T00:00:00"/>
    <x v="2"/>
    <x v="12"/>
    <n v="55"/>
    <n v="6329.01"/>
    <n v="115.07"/>
    <n v="55"/>
    <n v="54"/>
    <n v="19.739999999999998"/>
    <n v="4.9200000000000001E-2"/>
    <n v="3.77"/>
    <x v="37"/>
    <x v="0"/>
  </r>
  <r>
    <d v="2018-01-22T00:00:00"/>
    <x v="2"/>
    <x v="2"/>
    <n v="36"/>
    <n v="5226.6400000000003"/>
    <n v="145.18"/>
    <n v="36"/>
    <n v="36"/>
    <n v="24.2"/>
    <n v="0.28889999999999999"/>
    <n v="2.96"/>
    <x v="38"/>
    <x v="0"/>
  </r>
  <r>
    <d v="2018-01-22T00:00:00"/>
    <x v="2"/>
    <x v="13"/>
    <n v="1"/>
    <n v="75.59"/>
    <n v="75.59"/>
    <n v="1"/>
    <n v="1"/>
    <n v="14"/>
    <n v="0"/>
    <n v="5"/>
    <x v="39"/>
    <x v="0"/>
  </r>
  <r>
    <d v="2018-01-22T00:00:00"/>
    <x v="2"/>
    <x v="3"/>
    <n v="541"/>
    <n v="68798.649999999994"/>
    <n v="127.17"/>
    <n v="533"/>
    <n v="537"/>
    <n v="8.59"/>
    <n v="3.1399999999999997E-2"/>
    <n v="4.08"/>
    <x v="11"/>
    <x v="1"/>
  </r>
  <r>
    <d v="2018-01-22T00:00:00"/>
    <x v="2"/>
    <x v="21"/>
    <n v="1"/>
    <n v="554.96"/>
    <n v="554.96"/>
    <n v="0"/>
    <n v="1"/>
    <m/>
    <m/>
    <n v="1"/>
    <x v="160"/>
    <x v="0"/>
  </r>
  <r>
    <d v="2018-01-29T00:00:00"/>
    <x v="3"/>
    <x v="17"/>
    <n v="1"/>
    <n v="307.24"/>
    <n v="307.24"/>
    <n v="1"/>
    <n v="1"/>
    <n v="168"/>
    <n v="1"/>
    <n v="5"/>
    <x v="126"/>
    <x v="0"/>
  </r>
  <r>
    <d v="2018-01-29T00:00:00"/>
    <x v="3"/>
    <x v="6"/>
    <n v="1"/>
    <n v="366.65"/>
    <n v="366.65"/>
    <n v="1"/>
    <n v="1"/>
    <n v="59"/>
    <n v="1"/>
    <n v="1"/>
    <x v="64"/>
    <x v="0"/>
  </r>
  <r>
    <d v="2018-01-29T00:00:00"/>
    <x v="3"/>
    <x v="3"/>
    <n v="1"/>
    <n v="469.32"/>
    <n v="469.32"/>
    <n v="1"/>
    <n v="1"/>
    <n v="14"/>
    <n v="0"/>
    <n v="4"/>
    <x v="14"/>
    <x v="0"/>
  </r>
  <r>
    <d v="2018-01-29T00:00:00"/>
    <x v="4"/>
    <x v="4"/>
    <n v="1"/>
    <n v="216.51"/>
    <n v="216.51"/>
    <n v="1"/>
    <n v="1"/>
    <n v="17"/>
    <n v="0"/>
    <n v="5"/>
    <x v="186"/>
    <x v="0"/>
  </r>
  <r>
    <d v="2018-01-29T00:00:00"/>
    <x v="4"/>
    <x v="9"/>
    <n v="5"/>
    <n v="610.08000000000004"/>
    <n v="122.02"/>
    <n v="5"/>
    <n v="5"/>
    <n v="6"/>
    <n v="0"/>
    <n v="3.6"/>
    <x v="168"/>
    <x v="1"/>
  </r>
  <r>
    <d v="2018-01-29T00:00:00"/>
    <x v="4"/>
    <x v="5"/>
    <n v="1"/>
    <n v="52.53"/>
    <n v="52.53"/>
    <n v="1"/>
    <n v="1"/>
    <n v="18"/>
    <n v="0"/>
    <n v="4"/>
    <x v="219"/>
    <x v="0"/>
  </r>
  <r>
    <d v="2018-01-29T00:00:00"/>
    <x v="4"/>
    <x v="8"/>
    <n v="1"/>
    <n v="40.99"/>
    <n v="40.99"/>
    <n v="1"/>
    <n v="1"/>
    <n v="6"/>
    <n v="0"/>
    <n v="5"/>
    <x v="275"/>
    <x v="0"/>
  </r>
  <r>
    <d v="2018-01-29T00:00:00"/>
    <x v="4"/>
    <x v="19"/>
    <n v="1"/>
    <n v="105.97"/>
    <n v="105.97"/>
    <n v="1"/>
    <n v="1"/>
    <n v="19"/>
    <n v="0"/>
    <n v="5"/>
    <x v="220"/>
    <x v="0"/>
  </r>
  <r>
    <d v="2018-01-29T00:00:00"/>
    <x v="4"/>
    <x v="12"/>
    <n v="1"/>
    <n v="61.05"/>
    <n v="61.05"/>
    <n v="1"/>
    <n v="1"/>
    <n v="36"/>
    <n v="1"/>
    <n v="1"/>
    <x v="197"/>
    <x v="0"/>
  </r>
  <r>
    <d v="2018-01-29T00:00:00"/>
    <x v="4"/>
    <x v="2"/>
    <n v="1"/>
    <n v="84.65"/>
    <n v="84.65"/>
    <n v="1"/>
    <n v="1"/>
    <n v="19"/>
    <n v="0"/>
    <n v="5"/>
    <x v="222"/>
    <x v="0"/>
  </r>
  <r>
    <d v="2018-01-29T00:00:00"/>
    <x v="4"/>
    <x v="3"/>
    <n v="2"/>
    <n v="189.98"/>
    <n v="94.99"/>
    <n v="2"/>
    <n v="2"/>
    <n v="9"/>
    <n v="0"/>
    <n v="5"/>
    <x v="18"/>
    <x v="0"/>
  </r>
  <r>
    <d v="2018-01-29T00:00:00"/>
    <x v="8"/>
    <x v="4"/>
    <n v="1"/>
    <n v="28.81"/>
    <n v="28.81"/>
    <n v="1"/>
    <n v="1"/>
    <n v="14"/>
    <n v="0"/>
    <n v="5"/>
    <x v="248"/>
    <x v="0"/>
  </r>
  <r>
    <d v="2018-01-29T00:00:00"/>
    <x v="8"/>
    <x v="15"/>
    <n v="1"/>
    <n v="89.08"/>
    <n v="89.08"/>
    <n v="1"/>
    <n v="1"/>
    <n v="16"/>
    <n v="0"/>
    <n v="4"/>
    <x v="261"/>
    <x v="0"/>
  </r>
  <r>
    <d v="2018-01-29T00:00:00"/>
    <x v="8"/>
    <x v="6"/>
    <n v="3"/>
    <n v="303.7"/>
    <n v="101.23"/>
    <n v="3"/>
    <n v="3"/>
    <n v="13"/>
    <n v="0"/>
    <n v="3.33"/>
    <x v="134"/>
    <x v="0"/>
  </r>
  <r>
    <d v="2018-01-29T00:00:00"/>
    <x v="8"/>
    <x v="3"/>
    <n v="2"/>
    <n v="224.84"/>
    <n v="112.42"/>
    <n v="2"/>
    <n v="2"/>
    <n v="11.5"/>
    <n v="0"/>
    <n v="4"/>
    <x v="67"/>
    <x v="0"/>
  </r>
  <r>
    <d v="2018-01-29T00:00:00"/>
    <x v="13"/>
    <x v="8"/>
    <n v="1"/>
    <n v="175.48"/>
    <n v="175.48"/>
    <n v="1"/>
    <n v="1"/>
    <n v="9"/>
    <n v="0"/>
    <n v="4"/>
    <x v="242"/>
    <x v="1"/>
  </r>
  <r>
    <d v="2018-01-29T00:00:00"/>
    <x v="13"/>
    <x v="0"/>
    <n v="1"/>
    <n v="183.5"/>
    <n v="183.5"/>
    <n v="1"/>
    <n v="1"/>
    <n v="6"/>
    <n v="0"/>
    <n v="5"/>
    <x v="198"/>
    <x v="0"/>
  </r>
  <r>
    <d v="2018-01-29T00:00:00"/>
    <x v="13"/>
    <x v="18"/>
    <n v="1"/>
    <n v="156.19"/>
    <n v="156.19"/>
    <n v="1"/>
    <n v="1"/>
    <n v="17"/>
    <n v="0"/>
    <n v="4"/>
    <x v="250"/>
    <x v="0"/>
  </r>
  <r>
    <d v="2018-01-29T00:00:00"/>
    <x v="13"/>
    <x v="10"/>
    <n v="1"/>
    <n v="658.65"/>
    <n v="658.65"/>
    <n v="1"/>
    <n v="1"/>
    <n v="34"/>
    <n v="0"/>
    <n v="5"/>
    <x v="188"/>
    <x v="0"/>
  </r>
  <r>
    <d v="2018-01-29T00:00:00"/>
    <x v="13"/>
    <x v="6"/>
    <n v="2"/>
    <n v="369.95"/>
    <n v="184.98"/>
    <n v="2"/>
    <n v="2"/>
    <n v="15.5"/>
    <n v="0"/>
    <n v="5"/>
    <x v="199"/>
    <x v="0"/>
  </r>
  <r>
    <d v="2018-01-29T00:00:00"/>
    <x v="13"/>
    <x v="2"/>
    <n v="1"/>
    <n v="46.05"/>
    <n v="46.05"/>
    <n v="1"/>
    <n v="1"/>
    <n v="22"/>
    <n v="0"/>
    <n v="5"/>
    <x v="303"/>
    <x v="0"/>
  </r>
  <r>
    <d v="2018-01-29T00:00:00"/>
    <x v="21"/>
    <x v="19"/>
    <n v="1"/>
    <n v="58.14"/>
    <n v="58.14"/>
    <n v="1"/>
    <n v="1"/>
    <n v="22"/>
    <n v="0"/>
    <n v="3"/>
    <x v="356"/>
    <x v="0"/>
  </r>
  <r>
    <d v="2018-01-29T00:00:00"/>
    <x v="21"/>
    <x v="6"/>
    <n v="2"/>
    <n v="120.74"/>
    <n v="60.37"/>
    <n v="2"/>
    <n v="2"/>
    <n v="14"/>
    <n v="0"/>
    <n v="5"/>
    <x v="357"/>
    <x v="0"/>
  </r>
  <r>
    <d v="2018-01-29T00:00:00"/>
    <x v="5"/>
    <x v="16"/>
    <n v="1"/>
    <n v="121.2"/>
    <n v="121.2"/>
    <n v="1"/>
    <n v="1"/>
    <n v="15"/>
    <n v="0"/>
    <n v="5"/>
    <x v="136"/>
    <x v="0"/>
  </r>
  <r>
    <d v="2018-01-29T00:00:00"/>
    <x v="5"/>
    <x v="4"/>
    <n v="6"/>
    <n v="969.38"/>
    <n v="161.56"/>
    <n v="6"/>
    <n v="6"/>
    <n v="17"/>
    <n v="0"/>
    <n v="3.67"/>
    <x v="41"/>
    <x v="0"/>
  </r>
  <r>
    <d v="2018-01-29T00:00:00"/>
    <x v="5"/>
    <x v="11"/>
    <n v="1"/>
    <n v="82.28"/>
    <n v="82.28"/>
    <n v="1"/>
    <n v="1"/>
    <n v="6"/>
    <n v="0"/>
    <n v="1"/>
    <x v="138"/>
    <x v="0"/>
  </r>
  <r>
    <d v="2018-01-29T00:00:00"/>
    <x v="5"/>
    <x v="9"/>
    <n v="1"/>
    <n v="42"/>
    <n v="42"/>
    <n v="1"/>
    <n v="1"/>
    <n v="16"/>
    <n v="0"/>
    <n v="5"/>
    <x v="19"/>
    <x v="0"/>
  </r>
  <r>
    <d v="2018-01-29T00:00:00"/>
    <x v="5"/>
    <x v="5"/>
    <n v="3"/>
    <n v="520.85"/>
    <n v="173.62"/>
    <n v="3"/>
    <n v="2"/>
    <n v="17.329999999999998"/>
    <n v="0"/>
    <n v="5"/>
    <x v="42"/>
    <x v="0"/>
  </r>
  <r>
    <d v="2018-01-29T00:00:00"/>
    <x v="5"/>
    <x v="8"/>
    <n v="1"/>
    <n v="117.01"/>
    <n v="117.01"/>
    <n v="1"/>
    <n v="1"/>
    <n v="7"/>
    <n v="0"/>
    <n v="5"/>
    <x v="20"/>
    <x v="0"/>
  </r>
  <r>
    <d v="2018-01-29T00:00:00"/>
    <x v="5"/>
    <x v="0"/>
    <n v="14"/>
    <n v="2652.76"/>
    <n v="189.48"/>
    <n v="14"/>
    <n v="14"/>
    <n v="11.06"/>
    <n v="0"/>
    <n v="4.13"/>
    <x v="21"/>
    <x v="1"/>
  </r>
  <r>
    <d v="2018-01-29T00:00:00"/>
    <x v="5"/>
    <x v="18"/>
    <n v="1"/>
    <n v="193.53"/>
    <n v="193.53"/>
    <n v="1"/>
    <n v="1"/>
    <n v="24"/>
    <n v="0"/>
    <n v="4"/>
    <x v="140"/>
    <x v="0"/>
  </r>
  <r>
    <d v="2018-01-29T00:00:00"/>
    <x v="5"/>
    <x v="19"/>
    <n v="2"/>
    <n v="351.16"/>
    <n v="175.58"/>
    <n v="2"/>
    <n v="2"/>
    <n v="17"/>
    <n v="0"/>
    <n v="5"/>
    <x v="68"/>
    <x v="0"/>
  </r>
  <r>
    <d v="2018-01-29T00:00:00"/>
    <x v="5"/>
    <x v="10"/>
    <n v="2"/>
    <n v="247.96"/>
    <n v="123.98"/>
    <n v="2"/>
    <n v="2"/>
    <n v="27"/>
    <n v="0"/>
    <n v="5"/>
    <x v="69"/>
    <x v="0"/>
  </r>
  <r>
    <d v="2018-01-29T00:00:00"/>
    <x v="5"/>
    <x v="14"/>
    <n v="1"/>
    <n v="151.69999999999999"/>
    <n v="151.69999999999999"/>
    <n v="1"/>
    <n v="1"/>
    <n v="34"/>
    <n v="1"/>
    <n v="1"/>
    <x v="43"/>
    <x v="0"/>
  </r>
  <r>
    <d v="2018-01-29T00:00:00"/>
    <x v="5"/>
    <x v="15"/>
    <n v="1"/>
    <n v="46.05"/>
    <n v="46.05"/>
    <n v="1"/>
    <n v="1"/>
    <n v="9"/>
    <n v="0"/>
    <n v="5"/>
    <x v="102"/>
    <x v="0"/>
  </r>
  <r>
    <d v="2018-01-29T00:00:00"/>
    <x v="5"/>
    <x v="20"/>
    <n v="1"/>
    <n v="508.62"/>
    <n v="508.62"/>
    <n v="1"/>
    <n v="1"/>
    <n v="9"/>
    <n v="0"/>
    <n v="5"/>
    <x v="150"/>
    <x v="0"/>
  </r>
  <r>
    <d v="2018-01-29T00:00:00"/>
    <x v="5"/>
    <x v="1"/>
    <n v="7"/>
    <n v="1144.8800000000001"/>
    <n v="163.55000000000001"/>
    <n v="7"/>
    <n v="7"/>
    <n v="9.8000000000000007"/>
    <n v="0"/>
    <n v="4"/>
    <x v="22"/>
    <x v="0"/>
  </r>
  <r>
    <d v="2018-01-29T00:00:00"/>
    <x v="5"/>
    <x v="6"/>
    <n v="18"/>
    <n v="3878.46"/>
    <n v="215.47"/>
    <n v="16"/>
    <n v="18"/>
    <n v="14.26"/>
    <n v="0.1053"/>
    <n v="3.9"/>
    <x v="23"/>
    <x v="0"/>
  </r>
  <r>
    <d v="2018-01-29T00:00:00"/>
    <x v="5"/>
    <x v="12"/>
    <n v="5"/>
    <n v="617.83000000000004"/>
    <n v="123.57"/>
    <n v="5"/>
    <n v="5"/>
    <n v="21.17"/>
    <n v="0"/>
    <n v="4.67"/>
    <x v="44"/>
    <x v="0"/>
  </r>
  <r>
    <d v="2018-01-29T00:00:00"/>
    <x v="5"/>
    <x v="2"/>
    <n v="2"/>
    <n v="595.58000000000004"/>
    <n v="297.79000000000002"/>
    <n v="2"/>
    <n v="2"/>
    <n v="11.67"/>
    <n v="0"/>
    <n v="2.33"/>
    <x v="45"/>
    <x v="0"/>
  </r>
  <r>
    <d v="2018-01-29T00:00:00"/>
    <x v="5"/>
    <x v="3"/>
    <n v="38"/>
    <n v="6646.55"/>
    <n v="174.91"/>
    <n v="37"/>
    <n v="38"/>
    <n v="11.95"/>
    <n v="2.63E-2"/>
    <n v="3.97"/>
    <x v="24"/>
    <x v="0"/>
  </r>
  <r>
    <d v="2018-01-29T00:00:00"/>
    <x v="10"/>
    <x v="6"/>
    <n v="1"/>
    <n v="86.93"/>
    <n v="86.93"/>
    <n v="1"/>
    <n v="1"/>
    <n v="20"/>
    <n v="0"/>
    <n v="5"/>
    <x v="172"/>
    <x v="0"/>
  </r>
  <r>
    <d v="2018-01-29T00:00:00"/>
    <x v="18"/>
    <x v="0"/>
    <n v="1"/>
    <n v="100.1"/>
    <n v="100.1"/>
    <n v="1"/>
    <n v="1"/>
    <n v="14"/>
    <n v="0"/>
    <n v="5"/>
    <x v="285"/>
    <x v="0"/>
  </r>
  <r>
    <d v="2018-01-29T00:00:00"/>
    <x v="18"/>
    <x v="6"/>
    <n v="1"/>
    <n v="118.89"/>
    <n v="118.89"/>
    <n v="1"/>
    <n v="1"/>
    <n v="23"/>
    <n v="0"/>
    <n v="3"/>
    <x v="297"/>
    <x v="0"/>
  </r>
  <r>
    <d v="2018-01-29T00:00:00"/>
    <x v="18"/>
    <x v="22"/>
    <n v="1"/>
    <n v="159.52000000000001"/>
    <n v="159.52000000000001"/>
    <n v="1"/>
    <n v="1"/>
    <n v="17"/>
    <n v="0"/>
    <n v="4"/>
    <x v="328"/>
    <x v="0"/>
  </r>
  <r>
    <d v="2018-01-29T00:00:00"/>
    <x v="18"/>
    <x v="12"/>
    <n v="1"/>
    <n v="274.02"/>
    <n v="274.02"/>
    <n v="1"/>
    <n v="1"/>
    <n v="27"/>
    <n v="0"/>
    <n v="5"/>
    <x v="312"/>
    <x v="0"/>
  </r>
  <r>
    <d v="2018-01-29T00:00:00"/>
    <x v="18"/>
    <x v="3"/>
    <n v="1"/>
    <n v="86.7"/>
    <n v="86.7"/>
    <n v="1"/>
    <n v="1"/>
    <n v="11"/>
    <n v="0"/>
    <n v="3"/>
    <x v="308"/>
    <x v="0"/>
  </r>
  <r>
    <d v="2018-01-29T00:00:00"/>
    <x v="19"/>
    <x v="3"/>
    <n v="1"/>
    <n v="34.1"/>
    <n v="34.1"/>
    <n v="1"/>
    <n v="1"/>
    <n v="15"/>
    <n v="0"/>
    <n v="5"/>
    <x v="306"/>
    <x v="0"/>
  </r>
  <r>
    <d v="2018-01-29T00:00:00"/>
    <x v="11"/>
    <x v="9"/>
    <n v="1"/>
    <n v="173.27"/>
    <n v="173.27"/>
    <n v="1"/>
    <n v="1"/>
    <n v="19"/>
    <n v="0"/>
    <n v="3"/>
    <x v="342"/>
    <x v="0"/>
  </r>
  <r>
    <d v="2018-01-29T00:00:00"/>
    <x v="11"/>
    <x v="5"/>
    <n v="2"/>
    <n v="224.31"/>
    <n v="112.16"/>
    <n v="2"/>
    <n v="2"/>
    <n v="11.5"/>
    <n v="0"/>
    <n v="4.5"/>
    <x v="245"/>
    <x v="0"/>
  </r>
  <r>
    <d v="2018-01-29T00:00:00"/>
    <x v="11"/>
    <x v="0"/>
    <n v="2"/>
    <n v="354.98"/>
    <n v="177.49"/>
    <n v="2"/>
    <n v="2"/>
    <n v="10"/>
    <n v="0"/>
    <n v="4.5"/>
    <x v="153"/>
    <x v="0"/>
  </r>
  <r>
    <d v="2018-01-29T00:00:00"/>
    <x v="11"/>
    <x v="20"/>
    <n v="1"/>
    <n v="168.52"/>
    <n v="168.52"/>
    <n v="1"/>
    <n v="1"/>
    <n v="19"/>
    <n v="0"/>
    <n v="5"/>
    <x v="349"/>
    <x v="0"/>
  </r>
  <r>
    <d v="2018-01-29T00:00:00"/>
    <x v="11"/>
    <x v="3"/>
    <n v="4"/>
    <n v="719.08"/>
    <n v="179.77"/>
    <n v="4"/>
    <n v="4"/>
    <n v="13.5"/>
    <n v="0"/>
    <n v="3.75"/>
    <x v="106"/>
    <x v="0"/>
  </r>
  <r>
    <d v="2018-01-29T00:00:00"/>
    <x v="20"/>
    <x v="0"/>
    <n v="1"/>
    <n v="182.84"/>
    <n v="182.84"/>
    <n v="1"/>
    <n v="1"/>
    <n v="16"/>
    <n v="0"/>
    <n v="1"/>
    <x v="358"/>
    <x v="0"/>
  </r>
  <r>
    <d v="2018-01-29T00:00:00"/>
    <x v="0"/>
    <x v="23"/>
    <n v="2"/>
    <n v="799.85"/>
    <n v="399.93"/>
    <n v="2"/>
    <n v="2"/>
    <n v="48.5"/>
    <n v="1"/>
    <n v="1"/>
    <x v="107"/>
    <x v="0"/>
  </r>
  <r>
    <d v="2018-01-29T00:00:00"/>
    <x v="0"/>
    <x v="4"/>
    <n v="2"/>
    <n v="180.15"/>
    <n v="90.08"/>
    <n v="2"/>
    <n v="2"/>
    <n v="27.67"/>
    <n v="0"/>
    <n v="4.67"/>
    <x v="25"/>
    <x v="0"/>
  </r>
  <r>
    <d v="2018-01-29T00:00:00"/>
    <x v="0"/>
    <x v="11"/>
    <n v="2"/>
    <n v="679.29"/>
    <n v="339.65"/>
    <n v="2"/>
    <n v="2"/>
    <n v="36"/>
    <n v="0.33329999999999999"/>
    <n v="1"/>
    <x v="72"/>
    <x v="0"/>
  </r>
  <r>
    <d v="2018-01-29T00:00:00"/>
    <x v="0"/>
    <x v="9"/>
    <n v="5"/>
    <n v="1761.39"/>
    <n v="352.28"/>
    <n v="5"/>
    <n v="5"/>
    <n v="12.4"/>
    <n v="0"/>
    <n v="2.2000000000000002"/>
    <x v="26"/>
    <x v="0"/>
  </r>
  <r>
    <d v="2018-01-29T00:00:00"/>
    <x v="0"/>
    <x v="5"/>
    <n v="3"/>
    <n v="406.4"/>
    <n v="135.47"/>
    <n v="3"/>
    <n v="3"/>
    <n v="23.33"/>
    <n v="0"/>
    <n v="3"/>
    <x v="46"/>
    <x v="0"/>
  </r>
  <r>
    <d v="2018-01-29T00:00:00"/>
    <x v="0"/>
    <x v="0"/>
    <n v="21"/>
    <n v="3932.35"/>
    <n v="187.25"/>
    <n v="21"/>
    <n v="21"/>
    <n v="15.7"/>
    <n v="0"/>
    <n v="4.5199999999999996"/>
    <x v="0"/>
    <x v="0"/>
  </r>
  <r>
    <d v="2018-01-29T00:00:00"/>
    <x v="0"/>
    <x v="18"/>
    <n v="2"/>
    <n v="484.95"/>
    <n v="242.48"/>
    <n v="2"/>
    <n v="2"/>
    <n v="20"/>
    <n v="0"/>
    <n v="4"/>
    <x v="141"/>
    <x v="0"/>
  </r>
  <r>
    <d v="2018-01-29T00:00:00"/>
    <x v="0"/>
    <x v="19"/>
    <n v="1"/>
    <n v="260.43"/>
    <n v="260.43"/>
    <n v="1"/>
    <n v="1"/>
    <n v="14"/>
    <n v="0"/>
    <n v="5"/>
    <x v="73"/>
    <x v="0"/>
  </r>
  <r>
    <d v="2018-01-29T00:00:00"/>
    <x v="0"/>
    <x v="10"/>
    <n v="2"/>
    <n v="634.37"/>
    <n v="317.19"/>
    <n v="2"/>
    <n v="2"/>
    <n v="32.75"/>
    <n v="0"/>
    <n v="2.5"/>
    <x v="27"/>
    <x v="0"/>
  </r>
  <r>
    <d v="2018-01-29T00:00:00"/>
    <x v="0"/>
    <x v="14"/>
    <n v="1"/>
    <n v="204.97"/>
    <n v="204.97"/>
    <n v="1"/>
    <n v="1"/>
    <n v="19"/>
    <n v="0"/>
    <n v="5"/>
    <x v="110"/>
    <x v="0"/>
  </r>
  <r>
    <d v="2018-01-29T00:00:00"/>
    <x v="0"/>
    <x v="15"/>
    <n v="3"/>
    <n v="958.76"/>
    <n v="319.58999999999997"/>
    <n v="3"/>
    <n v="3"/>
    <n v="21.33"/>
    <n v="0.33329999999999999"/>
    <n v="3.67"/>
    <x v="48"/>
    <x v="0"/>
  </r>
  <r>
    <d v="2018-01-29T00:00:00"/>
    <x v="0"/>
    <x v="1"/>
    <n v="12"/>
    <n v="1305.4000000000001"/>
    <n v="108.78"/>
    <n v="12"/>
    <n v="12"/>
    <n v="14"/>
    <n v="0"/>
    <n v="4.38"/>
    <x v="1"/>
    <x v="1"/>
  </r>
  <r>
    <d v="2018-01-29T00:00:00"/>
    <x v="0"/>
    <x v="6"/>
    <n v="24"/>
    <n v="5260.21"/>
    <n v="219.18"/>
    <n v="23"/>
    <n v="24"/>
    <n v="21.93"/>
    <n v="0.17860000000000001"/>
    <n v="3.48"/>
    <x v="28"/>
    <x v="0"/>
  </r>
  <r>
    <d v="2018-01-29T00:00:00"/>
    <x v="0"/>
    <x v="22"/>
    <n v="1"/>
    <n v="147.13"/>
    <n v="147.13"/>
    <n v="1"/>
    <n v="1"/>
    <n v="20"/>
    <n v="0"/>
    <n v="5"/>
    <x v="194"/>
    <x v="0"/>
  </r>
  <r>
    <d v="2018-01-29T00:00:00"/>
    <x v="0"/>
    <x v="12"/>
    <n v="8"/>
    <n v="1036.1099999999999"/>
    <n v="129.51"/>
    <n v="8"/>
    <n v="8"/>
    <n v="16.920000000000002"/>
    <n v="8.3299999999999999E-2"/>
    <n v="2.92"/>
    <x v="49"/>
    <x v="0"/>
  </r>
  <r>
    <d v="2018-01-29T00:00:00"/>
    <x v="0"/>
    <x v="2"/>
    <n v="13"/>
    <n v="2143.7199999999998"/>
    <n v="164.9"/>
    <n v="13"/>
    <n v="13"/>
    <n v="14.47"/>
    <n v="0"/>
    <n v="4.53"/>
    <x v="2"/>
    <x v="0"/>
  </r>
  <r>
    <d v="2018-01-29T00:00:00"/>
    <x v="0"/>
    <x v="3"/>
    <n v="68"/>
    <n v="9250.0400000000009"/>
    <n v="136.03"/>
    <n v="68"/>
    <n v="68"/>
    <n v="13.73"/>
    <n v="5.1900000000000002E-2"/>
    <n v="4.3"/>
    <x v="3"/>
    <x v="0"/>
  </r>
  <r>
    <d v="2018-01-29T00:00:00"/>
    <x v="0"/>
    <x v="21"/>
    <n v="1"/>
    <n v="113.35"/>
    <n v="113.35"/>
    <n v="1"/>
    <n v="1"/>
    <n v="29"/>
    <n v="0"/>
    <n v="3"/>
    <x v="75"/>
    <x v="0"/>
  </r>
  <r>
    <d v="2018-01-29T00:00:00"/>
    <x v="1"/>
    <x v="4"/>
    <n v="1"/>
    <n v="148.18"/>
    <n v="148.18"/>
    <n v="1"/>
    <n v="1"/>
    <n v="16"/>
    <n v="0"/>
    <n v="1"/>
    <x v="76"/>
    <x v="0"/>
  </r>
  <r>
    <d v="2018-01-29T00:00:00"/>
    <x v="1"/>
    <x v="5"/>
    <n v="1"/>
    <n v="56"/>
    <n v="56"/>
    <n v="1"/>
    <n v="1"/>
    <n v="13"/>
    <n v="0"/>
    <n v="4"/>
    <x v="143"/>
    <x v="0"/>
  </r>
  <r>
    <d v="2018-01-29T00:00:00"/>
    <x v="1"/>
    <x v="8"/>
    <n v="4"/>
    <n v="1321.34"/>
    <n v="330.34"/>
    <n v="4"/>
    <n v="4"/>
    <n v="17.100000000000001"/>
    <n v="0"/>
    <n v="3.8"/>
    <x v="50"/>
    <x v="0"/>
  </r>
  <r>
    <d v="2018-01-29T00:00:00"/>
    <x v="1"/>
    <x v="0"/>
    <n v="7"/>
    <n v="1972.87"/>
    <n v="281.83999999999997"/>
    <n v="7"/>
    <n v="7"/>
    <n v="14.14"/>
    <n v="0"/>
    <n v="4.43"/>
    <x v="4"/>
    <x v="0"/>
  </r>
  <r>
    <d v="2018-01-29T00:00:00"/>
    <x v="1"/>
    <x v="18"/>
    <n v="2"/>
    <n v="78.48"/>
    <n v="39.24"/>
    <n v="2"/>
    <n v="2"/>
    <n v="17.5"/>
    <n v="0"/>
    <n v="4"/>
    <x v="246"/>
    <x v="0"/>
  </r>
  <r>
    <d v="2018-01-29T00:00:00"/>
    <x v="1"/>
    <x v="10"/>
    <n v="1"/>
    <n v="182.66"/>
    <n v="182.66"/>
    <n v="1"/>
    <n v="1"/>
    <n v="37"/>
    <n v="0"/>
    <n v="4"/>
    <x v="78"/>
    <x v="0"/>
  </r>
  <r>
    <d v="2018-01-29T00:00:00"/>
    <x v="1"/>
    <x v="14"/>
    <n v="2"/>
    <n v="317.89999999999998"/>
    <n v="158.94999999999999"/>
    <n v="2"/>
    <n v="2"/>
    <n v="16.5"/>
    <n v="0"/>
    <n v="5"/>
    <x v="155"/>
    <x v="0"/>
  </r>
  <r>
    <d v="2018-01-29T00:00:00"/>
    <x v="1"/>
    <x v="15"/>
    <n v="2"/>
    <n v="227.84"/>
    <n v="113.92"/>
    <n v="2"/>
    <n v="2"/>
    <n v="14.5"/>
    <n v="0"/>
    <n v="4"/>
    <x v="111"/>
    <x v="0"/>
  </r>
  <r>
    <d v="2018-01-29T00:00:00"/>
    <x v="1"/>
    <x v="20"/>
    <n v="1"/>
    <n v="145.99"/>
    <n v="145.99"/>
    <n v="1"/>
    <n v="1"/>
    <n v="16"/>
    <n v="0"/>
    <n v="5"/>
    <x v="214"/>
    <x v="0"/>
  </r>
  <r>
    <d v="2018-01-29T00:00:00"/>
    <x v="1"/>
    <x v="1"/>
    <n v="5"/>
    <n v="840.88"/>
    <n v="168.18"/>
    <n v="4"/>
    <n v="5"/>
    <n v="12.4"/>
    <n v="0"/>
    <n v="3.17"/>
    <x v="79"/>
    <x v="0"/>
  </r>
  <r>
    <d v="2018-01-29T00:00:00"/>
    <x v="1"/>
    <x v="6"/>
    <n v="13"/>
    <n v="1591.35"/>
    <n v="122.41"/>
    <n v="13"/>
    <n v="13"/>
    <n v="4.6500000000000004"/>
    <n v="0"/>
    <n v="4.9000000000000004"/>
    <x v="51"/>
    <x v="1"/>
  </r>
  <r>
    <d v="2018-01-29T00:00:00"/>
    <x v="1"/>
    <x v="12"/>
    <n v="3"/>
    <n v="632.5"/>
    <n v="210.83"/>
    <n v="2"/>
    <n v="3"/>
    <n v="14.5"/>
    <n v="0"/>
    <n v="3.67"/>
    <x v="52"/>
    <x v="0"/>
  </r>
  <r>
    <d v="2018-01-29T00:00:00"/>
    <x v="1"/>
    <x v="2"/>
    <n v="2"/>
    <n v="613.1"/>
    <n v="306.55"/>
    <n v="2"/>
    <n v="2"/>
    <n v="17"/>
    <n v="0"/>
    <n v="3"/>
    <x v="81"/>
    <x v="0"/>
  </r>
  <r>
    <d v="2018-01-29T00:00:00"/>
    <x v="1"/>
    <x v="3"/>
    <n v="18"/>
    <n v="5931.16"/>
    <n v="329.51"/>
    <n v="18"/>
    <n v="18"/>
    <n v="19.21"/>
    <n v="0.1053"/>
    <n v="4.05"/>
    <x v="53"/>
    <x v="0"/>
  </r>
  <r>
    <d v="2018-01-29T00:00:00"/>
    <x v="1"/>
    <x v="21"/>
    <n v="1"/>
    <n v="381.9"/>
    <n v="381.9"/>
    <n v="1"/>
    <n v="1"/>
    <n v="16"/>
    <n v="0"/>
    <n v="4"/>
    <x v="82"/>
    <x v="0"/>
  </r>
  <r>
    <d v="2018-01-29T00:00:00"/>
    <x v="6"/>
    <x v="0"/>
    <n v="2"/>
    <n v="494.54"/>
    <n v="247.27"/>
    <n v="2"/>
    <n v="2"/>
    <n v="18.5"/>
    <n v="0"/>
    <n v="5"/>
    <x v="84"/>
    <x v="0"/>
  </r>
  <r>
    <d v="2018-01-29T00:00:00"/>
    <x v="6"/>
    <x v="6"/>
    <n v="4"/>
    <n v="950.69"/>
    <n v="237.67"/>
    <n v="4"/>
    <n v="4"/>
    <n v="22.25"/>
    <n v="0.25"/>
    <n v="3.75"/>
    <x v="117"/>
    <x v="0"/>
  </r>
  <r>
    <d v="2018-01-29T00:00:00"/>
    <x v="6"/>
    <x v="12"/>
    <n v="4"/>
    <n v="987.98"/>
    <n v="247"/>
    <n v="4"/>
    <n v="4"/>
    <n v="14.4"/>
    <n v="0.4"/>
    <n v="3.2"/>
    <x v="118"/>
    <x v="1"/>
  </r>
  <r>
    <d v="2018-01-29T00:00:00"/>
    <x v="6"/>
    <x v="2"/>
    <n v="1"/>
    <n v="56.01"/>
    <n v="56.01"/>
    <n v="1"/>
    <n v="1"/>
    <n v="6"/>
    <n v="0"/>
    <n v="5"/>
    <x v="30"/>
    <x v="0"/>
  </r>
  <r>
    <d v="2018-01-29T00:00:00"/>
    <x v="6"/>
    <x v="3"/>
    <n v="5"/>
    <n v="1024.9100000000001"/>
    <n v="204.98"/>
    <n v="5"/>
    <n v="5"/>
    <n v="12.4"/>
    <n v="0"/>
    <n v="4.4000000000000004"/>
    <x v="54"/>
    <x v="0"/>
  </r>
  <r>
    <d v="2018-01-29T00:00:00"/>
    <x v="7"/>
    <x v="4"/>
    <n v="2"/>
    <n v="173.6"/>
    <n v="86.8"/>
    <n v="2"/>
    <n v="2"/>
    <n v="20.5"/>
    <n v="0"/>
    <n v="5"/>
    <x v="87"/>
    <x v="0"/>
  </r>
  <r>
    <d v="2018-01-29T00:00:00"/>
    <x v="7"/>
    <x v="9"/>
    <n v="1"/>
    <n v="225.67"/>
    <n v="225.67"/>
    <n v="1"/>
    <n v="1"/>
    <n v="9"/>
    <n v="0"/>
    <n v="4"/>
    <x v="146"/>
    <x v="0"/>
  </r>
  <r>
    <d v="2018-01-29T00:00:00"/>
    <x v="7"/>
    <x v="8"/>
    <n v="2"/>
    <n v="877.41"/>
    <n v="438.71"/>
    <n v="2"/>
    <n v="2"/>
    <n v="20.5"/>
    <n v="0"/>
    <n v="5"/>
    <x v="88"/>
    <x v="0"/>
  </r>
  <r>
    <d v="2018-01-29T00:00:00"/>
    <x v="7"/>
    <x v="0"/>
    <n v="7"/>
    <n v="1339.22"/>
    <n v="191.32"/>
    <n v="6"/>
    <n v="7"/>
    <n v="18.829999999999998"/>
    <n v="0"/>
    <n v="4.29"/>
    <x v="31"/>
    <x v="0"/>
  </r>
  <r>
    <d v="2018-01-29T00:00:00"/>
    <x v="7"/>
    <x v="15"/>
    <n v="1"/>
    <n v="122.49"/>
    <n v="122.49"/>
    <n v="1"/>
    <n v="1"/>
    <n v="21"/>
    <n v="0"/>
    <n v="3"/>
    <x v="174"/>
    <x v="0"/>
  </r>
  <r>
    <d v="2018-01-29T00:00:00"/>
    <x v="7"/>
    <x v="1"/>
    <n v="5"/>
    <n v="582.45000000000005"/>
    <n v="116.49"/>
    <n v="5"/>
    <n v="5"/>
    <n v="12.2"/>
    <n v="0"/>
    <n v="4.8"/>
    <x v="120"/>
    <x v="0"/>
  </r>
  <r>
    <d v="2018-01-29T00:00:00"/>
    <x v="7"/>
    <x v="6"/>
    <n v="7"/>
    <n v="984.2"/>
    <n v="140.6"/>
    <n v="7"/>
    <n v="7"/>
    <n v="22"/>
    <n v="0.2"/>
    <n v="4.4000000000000004"/>
    <x v="56"/>
    <x v="0"/>
  </r>
  <r>
    <d v="2018-01-29T00:00:00"/>
    <x v="7"/>
    <x v="12"/>
    <n v="6"/>
    <n v="879.41"/>
    <n v="146.57"/>
    <n v="6"/>
    <n v="6"/>
    <n v="15.5"/>
    <n v="0"/>
    <n v="5"/>
    <x v="121"/>
    <x v="0"/>
  </r>
  <r>
    <d v="2018-01-29T00:00:00"/>
    <x v="7"/>
    <x v="2"/>
    <n v="1"/>
    <n v="162.29"/>
    <n v="162.29"/>
    <n v="0"/>
    <n v="1"/>
    <m/>
    <m/>
    <n v="1"/>
    <x v="32"/>
    <x v="1"/>
  </r>
  <r>
    <d v="2018-01-29T00:00:00"/>
    <x v="7"/>
    <x v="3"/>
    <n v="15"/>
    <n v="2381.92"/>
    <n v="158.79"/>
    <n v="15"/>
    <n v="15"/>
    <n v="22.8"/>
    <n v="0.2"/>
    <n v="3.53"/>
    <x v="33"/>
    <x v="0"/>
  </r>
  <r>
    <d v="2018-01-29T00:00:00"/>
    <x v="2"/>
    <x v="23"/>
    <n v="2"/>
    <n v="192.79"/>
    <n v="96.4"/>
    <n v="2"/>
    <n v="2"/>
    <n v="46.5"/>
    <n v="1"/>
    <n v="1.5"/>
    <x v="92"/>
    <x v="0"/>
  </r>
  <r>
    <d v="2018-01-29T00:00:00"/>
    <x v="2"/>
    <x v="25"/>
    <n v="1"/>
    <n v="51.13"/>
    <n v="51.13"/>
    <n v="1"/>
    <n v="1"/>
    <n v="31"/>
    <n v="0"/>
    <n v="2"/>
    <x v="123"/>
    <x v="0"/>
  </r>
  <r>
    <d v="2018-01-29T00:00:00"/>
    <x v="2"/>
    <x v="26"/>
    <n v="2"/>
    <n v="1086.31"/>
    <n v="543.16"/>
    <n v="2"/>
    <n v="2"/>
    <n v="22.5"/>
    <n v="0"/>
    <n v="4"/>
    <x v="176"/>
    <x v="0"/>
  </r>
  <r>
    <d v="2018-01-29T00:00:00"/>
    <x v="2"/>
    <x v="4"/>
    <n v="33"/>
    <n v="6987.65"/>
    <n v="211.75"/>
    <n v="33"/>
    <n v="32"/>
    <n v="27.13"/>
    <n v="0.1111"/>
    <n v="3.43"/>
    <x v="5"/>
    <x v="0"/>
  </r>
  <r>
    <d v="2018-01-29T00:00:00"/>
    <x v="2"/>
    <x v="11"/>
    <n v="12"/>
    <n v="2414.39"/>
    <n v="201.2"/>
    <n v="9"/>
    <n v="11"/>
    <n v="34"/>
    <n v="0.44440000000000002"/>
    <n v="3.83"/>
    <x v="34"/>
    <x v="0"/>
  </r>
  <r>
    <d v="2018-01-29T00:00:00"/>
    <x v="2"/>
    <x v="9"/>
    <n v="32"/>
    <n v="4742.0600000000004"/>
    <n v="148.19"/>
    <n v="32"/>
    <n v="32"/>
    <n v="18.14"/>
    <n v="2.7799999999999998E-2"/>
    <n v="3.92"/>
    <x v="35"/>
    <x v="0"/>
  </r>
  <r>
    <d v="2018-01-29T00:00:00"/>
    <x v="2"/>
    <x v="5"/>
    <n v="26"/>
    <n v="3861.92"/>
    <n v="148.54"/>
    <n v="25"/>
    <n v="26"/>
    <n v="16.07"/>
    <n v="0.1111"/>
    <n v="3.79"/>
    <x v="6"/>
    <x v="0"/>
  </r>
  <r>
    <d v="2018-01-29T00:00:00"/>
    <x v="2"/>
    <x v="8"/>
    <n v="34"/>
    <n v="3733.3"/>
    <n v="109.8"/>
    <n v="33"/>
    <n v="34"/>
    <n v="17.100000000000001"/>
    <n v="2.5600000000000001E-2"/>
    <n v="4.18"/>
    <x v="58"/>
    <x v="0"/>
  </r>
  <r>
    <d v="2018-01-29T00:00:00"/>
    <x v="2"/>
    <x v="17"/>
    <n v="4"/>
    <n v="337.58"/>
    <n v="84.4"/>
    <n v="3"/>
    <n v="4"/>
    <n v="22"/>
    <n v="0"/>
    <n v="3"/>
    <x v="59"/>
    <x v="0"/>
  </r>
  <r>
    <d v="2018-01-29T00:00:00"/>
    <x v="2"/>
    <x v="0"/>
    <n v="140"/>
    <n v="16841.689999999999"/>
    <n v="120.3"/>
    <n v="139"/>
    <n v="139"/>
    <n v="16.32"/>
    <n v="5.6300000000000003E-2"/>
    <n v="3.77"/>
    <x v="7"/>
    <x v="0"/>
  </r>
  <r>
    <d v="2018-01-29T00:00:00"/>
    <x v="2"/>
    <x v="18"/>
    <n v="7"/>
    <n v="1031.72"/>
    <n v="147.38999999999999"/>
    <n v="7"/>
    <n v="7"/>
    <n v="18.64"/>
    <n v="0"/>
    <n v="4"/>
    <x v="60"/>
    <x v="0"/>
  </r>
  <r>
    <d v="2018-01-29T00:00:00"/>
    <x v="2"/>
    <x v="19"/>
    <n v="12"/>
    <n v="1307.51"/>
    <n v="108.96"/>
    <n v="11"/>
    <n v="12"/>
    <n v="19.690000000000001"/>
    <n v="0"/>
    <n v="4.5"/>
    <x v="61"/>
    <x v="0"/>
  </r>
  <r>
    <d v="2018-01-29T00:00:00"/>
    <x v="2"/>
    <x v="10"/>
    <n v="14"/>
    <n v="2051.36"/>
    <n v="146.53"/>
    <n v="14"/>
    <n v="13"/>
    <n v="33.53"/>
    <n v="0.1333"/>
    <n v="3.79"/>
    <x v="36"/>
    <x v="0"/>
  </r>
  <r>
    <d v="2018-01-29T00:00:00"/>
    <x v="2"/>
    <x v="14"/>
    <n v="4"/>
    <n v="1427.78"/>
    <n v="356.95"/>
    <n v="4"/>
    <n v="4"/>
    <n v="32.43"/>
    <n v="0"/>
    <n v="3.57"/>
    <x v="124"/>
    <x v="0"/>
  </r>
  <r>
    <d v="2018-01-29T00:00:00"/>
    <x v="2"/>
    <x v="15"/>
    <n v="24"/>
    <n v="2804.01"/>
    <n v="116.83"/>
    <n v="23"/>
    <n v="24"/>
    <n v="21.84"/>
    <n v="0.08"/>
    <n v="3.92"/>
    <x v="62"/>
    <x v="0"/>
  </r>
  <r>
    <d v="2018-01-29T00:00:00"/>
    <x v="2"/>
    <x v="20"/>
    <n v="5"/>
    <n v="1102.29"/>
    <n v="220.46"/>
    <n v="5"/>
    <n v="5"/>
    <n v="18.2"/>
    <n v="0"/>
    <n v="4.2"/>
    <x v="63"/>
    <x v="0"/>
  </r>
  <r>
    <d v="2018-01-29T00:00:00"/>
    <x v="2"/>
    <x v="1"/>
    <n v="41"/>
    <n v="4906.25"/>
    <n v="119.66"/>
    <n v="41"/>
    <n v="41"/>
    <n v="20.67"/>
    <n v="0.12239999999999999"/>
    <n v="3.67"/>
    <x v="8"/>
    <x v="0"/>
  </r>
  <r>
    <d v="2018-01-29T00:00:00"/>
    <x v="2"/>
    <x v="6"/>
    <n v="148"/>
    <n v="20492.59"/>
    <n v="138.46"/>
    <n v="142"/>
    <n v="148"/>
    <n v="18.62"/>
    <n v="0.121"/>
    <n v="3.77"/>
    <x v="9"/>
    <x v="0"/>
  </r>
  <r>
    <d v="2018-01-29T00:00:00"/>
    <x v="2"/>
    <x v="7"/>
    <n v="2"/>
    <n v="155.91999999999999"/>
    <n v="77.959999999999994"/>
    <n v="2"/>
    <n v="2"/>
    <n v="25"/>
    <n v="0"/>
    <n v="5"/>
    <x v="10"/>
    <x v="0"/>
  </r>
  <r>
    <d v="2018-01-29T00:00:00"/>
    <x v="2"/>
    <x v="22"/>
    <n v="2"/>
    <n v="277.2"/>
    <n v="138.6"/>
    <n v="2"/>
    <n v="2"/>
    <n v="19.5"/>
    <n v="0"/>
    <n v="4"/>
    <x v="93"/>
    <x v="0"/>
  </r>
  <r>
    <d v="2018-01-29T00:00:00"/>
    <x v="2"/>
    <x v="12"/>
    <n v="58"/>
    <n v="7128.86"/>
    <n v="122.91"/>
    <n v="57"/>
    <n v="58"/>
    <n v="23.74"/>
    <n v="8.0600000000000005E-2"/>
    <n v="3.87"/>
    <x v="37"/>
    <x v="0"/>
  </r>
  <r>
    <d v="2018-01-29T00:00:00"/>
    <x v="2"/>
    <x v="2"/>
    <n v="53"/>
    <n v="7785.23"/>
    <n v="146.88999999999999"/>
    <n v="52"/>
    <n v="53"/>
    <n v="22.29"/>
    <n v="9.5200000000000007E-2"/>
    <n v="3.83"/>
    <x v="38"/>
    <x v="0"/>
  </r>
  <r>
    <d v="2018-01-29T00:00:00"/>
    <x v="2"/>
    <x v="13"/>
    <n v="3"/>
    <n v="277.18"/>
    <n v="92.39"/>
    <n v="3"/>
    <n v="3"/>
    <n v="20.67"/>
    <n v="0"/>
    <n v="4.67"/>
    <x v="39"/>
    <x v="0"/>
  </r>
  <r>
    <d v="2018-01-29T00:00:00"/>
    <x v="2"/>
    <x v="3"/>
    <n v="486"/>
    <n v="60086.81"/>
    <n v="123.64"/>
    <n v="476"/>
    <n v="481"/>
    <n v="8.9"/>
    <n v="3.1399999999999997E-2"/>
    <n v="4.09"/>
    <x v="11"/>
    <x v="1"/>
  </r>
  <r>
    <d v="2018-01-29T00:00:00"/>
    <x v="2"/>
    <x v="21"/>
    <n v="4"/>
    <n v="376.49"/>
    <n v="94.12"/>
    <n v="4"/>
    <n v="4"/>
    <n v="25.5"/>
    <n v="0.25"/>
    <n v="3.25"/>
    <x v="160"/>
    <x v="0"/>
  </r>
  <r>
    <d v="2018-02-05T00:00:00"/>
    <x v="3"/>
    <x v="18"/>
    <n v="1"/>
    <n v="257.45"/>
    <n v="257.45"/>
    <n v="1"/>
    <n v="1"/>
    <n v="19"/>
    <n v="0"/>
    <n v="4"/>
    <x v="338"/>
    <x v="0"/>
  </r>
  <r>
    <d v="2018-02-05T00:00:00"/>
    <x v="3"/>
    <x v="15"/>
    <n v="2"/>
    <n v="437.03"/>
    <n v="218.52"/>
    <n v="2"/>
    <n v="2"/>
    <n v="16.670000000000002"/>
    <n v="0"/>
    <n v="5"/>
    <x v="148"/>
    <x v="0"/>
  </r>
  <r>
    <d v="2018-02-05T00:00:00"/>
    <x v="3"/>
    <x v="3"/>
    <n v="2"/>
    <n v="668.86"/>
    <n v="334.43"/>
    <n v="2"/>
    <n v="2"/>
    <n v="16.5"/>
    <n v="0"/>
    <n v="4.5"/>
    <x v="14"/>
    <x v="0"/>
  </r>
  <r>
    <d v="2018-02-05T00:00:00"/>
    <x v="4"/>
    <x v="11"/>
    <n v="2"/>
    <n v="188.37"/>
    <n v="94.19"/>
    <n v="2"/>
    <n v="2"/>
    <n v="54"/>
    <n v="1"/>
    <n v="3"/>
    <x v="268"/>
    <x v="0"/>
  </r>
  <r>
    <d v="2018-02-05T00:00:00"/>
    <x v="4"/>
    <x v="5"/>
    <n v="1"/>
    <n v="37.520000000000003"/>
    <n v="37.520000000000003"/>
    <n v="1"/>
    <n v="1"/>
    <n v="17"/>
    <n v="0"/>
    <n v="5"/>
    <x v="219"/>
    <x v="0"/>
  </r>
  <r>
    <d v="2018-02-05T00:00:00"/>
    <x v="4"/>
    <x v="17"/>
    <n v="1"/>
    <n v="151.52000000000001"/>
    <n v="151.52000000000001"/>
    <n v="1"/>
    <n v="1"/>
    <n v="18"/>
    <n v="0"/>
    <n v="5"/>
    <x v="223"/>
    <x v="0"/>
  </r>
  <r>
    <d v="2018-02-05T00:00:00"/>
    <x v="4"/>
    <x v="0"/>
    <n v="2"/>
    <n v="159.87"/>
    <n v="79.94"/>
    <n v="2"/>
    <n v="2"/>
    <n v="10.5"/>
    <n v="0"/>
    <n v="3.5"/>
    <x v="15"/>
    <x v="0"/>
  </r>
  <r>
    <d v="2018-02-05T00:00:00"/>
    <x v="4"/>
    <x v="6"/>
    <n v="1"/>
    <n v="35.68"/>
    <n v="35.68"/>
    <n v="1"/>
    <n v="1"/>
    <n v="9"/>
    <n v="0"/>
    <n v="5"/>
    <x v="17"/>
    <x v="0"/>
  </r>
  <r>
    <d v="2018-02-05T00:00:00"/>
    <x v="4"/>
    <x v="3"/>
    <n v="5"/>
    <n v="815.47"/>
    <n v="163.09"/>
    <n v="5"/>
    <n v="5"/>
    <n v="13.8"/>
    <n v="0.2"/>
    <n v="3.2"/>
    <x v="18"/>
    <x v="0"/>
  </r>
  <r>
    <d v="2018-02-05T00:00:00"/>
    <x v="8"/>
    <x v="0"/>
    <n v="1"/>
    <n v="32.1"/>
    <n v="32.1"/>
    <n v="1"/>
    <n v="1"/>
    <n v="10"/>
    <n v="0"/>
    <n v="5"/>
    <x v="187"/>
    <x v="0"/>
  </r>
  <r>
    <d v="2018-02-05T00:00:00"/>
    <x v="8"/>
    <x v="15"/>
    <n v="1"/>
    <n v="68.05"/>
    <n v="68.05"/>
    <n v="1"/>
    <n v="1"/>
    <n v="15"/>
    <n v="0"/>
    <n v="3"/>
    <x v="261"/>
    <x v="0"/>
  </r>
  <r>
    <d v="2018-02-05T00:00:00"/>
    <x v="8"/>
    <x v="2"/>
    <n v="1"/>
    <n v="147.01"/>
    <n v="147.01"/>
    <n v="1"/>
    <n v="1"/>
    <n v="29"/>
    <n v="0"/>
    <n v="5"/>
    <x v="40"/>
    <x v="0"/>
  </r>
  <r>
    <d v="2018-02-05T00:00:00"/>
    <x v="8"/>
    <x v="3"/>
    <n v="1"/>
    <n v="55.61"/>
    <n v="55.61"/>
    <n v="1"/>
    <n v="1"/>
    <n v="17"/>
    <n v="0"/>
    <n v="5"/>
    <x v="67"/>
    <x v="0"/>
  </r>
  <r>
    <d v="2018-02-05T00:00:00"/>
    <x v="13"/>
    <x v="8"/>
    <n v="1"/>
    <n v="187.84"/>
    <n v="187.84"/>
    <n v="1"/>
    <n v="1"/>
    <n v="3"/>
    <n v="0"/>
    <n v="5"/>
    <x v="242"/>
    <x v="1"/>
  </r>
  <r>
    <d v="2018-02-05T00:00:00"/>
    <x v="13"/>
    <x v="0"/>
    <n v="1"/>
    <n v="195.69"/>
    <n v="195.69"/>
    <n v="1"/>
    <n v="1"/>
    <n v="15"/>
    <n v="0"/>
    <n v="5"/>
    <x v="198"/>
    <x v="0"/>
  </r>
  <r>
    <d v="2018-02-05T00:00:00"/>
    <x v="13"/>
    <x v="18"/>
    <n v="1"/>
    <n v="83.81"/>
    <n v="83.81"/>
    <n v="1"/>
    <n v="1"/>
    <n v="15"/>
    <n v="0"/>
    <n v="5"/>
    <x v="250"/>
    <x v="0"/>
  </r>
  <r>
    <d v="2018-02-05T00:00:00"/>
    <x v="13"/>
    <x v="10"/>
    <n v="1"/>
    <n v="83.15"/>
    <n v="83.15"/>
    <n v="1"/>
    <n v="1"/>
    <n v="27"/>
    <n v="0"/>
    <n v="5"/>
    <x v="188"/>
    <x v="0"/>
  </r>
  <r>
    <d v="2018-02-05T00:00:00"/>
    <x v="13"/>
    <x v="6"/>
    <n v="1"/>
    <n v="42.53"/>
    <n v="42.53"/>
    <n v="1"/>
    <n v="1"/>
    <n v="13"/>
    <n v="0"/>
    <n v="5"/>
    <x v="199"/>
    <x v="0"/>
  </r>
  <r>
    <d v="2018-02-05T00:00:00"/>
    <x v="13"/>
    <x v="3"/>
    <n v="3"/>
    <n v="362.04"/>
    <n v="120.68"/>
    <n v="3"/>
    <n v="3"/>
    <n v="13.67"/>
    <n v="0"/>
    <n v="4.67"/>
    <x v="180"/>
    <x v="0"/>
  </r>
  <r>
    <d v="2018-02-05T00:00:00"/>
    <x v="21"/>
    <x v="5"/>
    <n v="1"/>
    <n v="128.99"/>
    <n v="128.99"/>
    <n v="1"/>
    <n v="1"/>
    <n v="44"/>
    <n v="1"/>
    <n v="1"/>
    <x v="359"/>
    <x v="0"/>
  </r>
  <r>
    <d v="2018-02-05T00:00:00"/>
    <x v="21"/>
    <x v="0"/>
    <n v="1"/>
    <n v="134.09"/>
    <n v="134.09"/>
    <n v="1"/>
    <n v="1"/>
    <n v="34"/>
    <n v="1"/>
    <n v="3"/>
    <x v="352"/>
    <x v="0"/>
  </r>
  <r>
    <d v="2018-02-05T00:00:00"/>
    <x v="21"/>
    <x v="6"/>
    <n v="1"/>
    <n v="136.6"/>
    <n v="136.6"/>
    <n v="1"/>
    <n v="1"/>
    <n v="16"/>
    <n v="0"/>
    <n v="5"/>
    <x v="357"/>
    <x v="0"/>
  </r>
  <r>
    <d v="2018-02-05T00:00:00"/>
    <x v="21"/>
    <x v="12"/>
    <n v="1"/>
    <n v="94.31"/>
    <n v="94.31"/>
    <n v="1"/>
    <n v="1"/>
    <n v="24"/>
    <n v="0"/>
    <n v="5"/>
    <x v="360"/>
    <x v="0"/>
  </r>
  <r>
    <d v="2018-02-05T00:00:00"/>
    <x v="21"/>
    <x v="3"/>
    <n v="1"/>
    <n v="136.6"/>
    <n v="136.6"/>
    <n v="1"/>
    <n v="1"/>
    <n v="18"/>
    <n v="0"/>
    <n v="5"/>
    <x v="348"/>
    <x v="0"/>
  </r>
  <r>
    <d v="2018-02-05T00:00:00"/>
    <x v="5"/>
    <x v="4"/>
    <n v="2"/>
    <n v="286.83999999999997"/>
    <n v="143.41999999999999"/>
    <n v="2"/>
    <n v="2"/>
    <n v="20"/>
    <n v="0"/>
    <n v="4.5"/>
    <x v="41"/>
    <x v="0"/>
  </r>
  <r>
    <d v="2018-02-05T00:00:00"/>
    <x v="5"/>
    <x v="9"/>
    <n v="2"/>
    <n v="251.45"/>
    <n v="125.73"/>
    <n v="2"/>
    <n v="2"/>
    <n v="13.5"/>
    <n v="0"/>
    <n v="5"/>
    <x v="19"/>
    <x v="0"/>
  </r>
  <r>
    <d v="2018-02-05T00:00:00"/>
    <x v="5"/>
    <x v="5"/>
    <n v="3"/>
    <n v="395.58"/>
    <n v="131.86000000000001"/>
    <n v="3"/>
    <n v="3"/>
    <n v="15.67"/>
    <n v="0"/>
    <n v="5"/>
    <x v="42"/>
    <x v="0"/>
  </r>
  <r>
    <d v="2018-02-05T00:00:00"/>
    <x v="5"/>
    <x v="8"/>
    <n v="1"/>
    <n v="32.69"/>
    <n v="32.69"/>
    <n v="1"/>
    <n v="1"/>
    <n v="22"/>
    <n v="0"/>
    <n v="4"/>
    <x v="20"/>
    <x v="0"/>
  </r>
  <r>
    <d v="2018-02-05T00:00:00"/>
    <x v="5"/>
    <x v="17"/>
    <n v="2"/>
    <n v="599.17999999999995"/>
    <n v="299.58999999999997"/>
    <n v="2"/>
    <n v="2"/>
    <n v="10"/>
    <n v="0"/>
    <n v="4.5"/>
    <x v="139"/>
    <x v="0"/>
  </r>
  <r>
    <d v="2018-02-05T00:00:00"/>
    <x v="5"/>
    <x v="0"/>
    <n v="23"/>
    <n v="3912.7"/>
    <n v="170.12"/>
    <n v="22"/>
    <n v="23"/>
    <n v="13.18"/>
    <n v="4.5499999999999999E-2"/>
    <n v="4.83"/>
    <x v="21"/>
    <x v="1"/>
  </r>
  <r>
    <d v="2018-02-05T00:00:00"/>
    <x v="5"/>
    <x v="19"/>
    <n v="1"/>
    <n v="220.24"/>
    <n v="220.24"/>
    <n v="1"/>
    <n v="1"/>
    <n v="16"/>
    <n v="0"/>
    <n v="4"/>
    <x v="68"/>
    <x v="0"/>
  </r>
  <r>
    <d v="2018-02-05T00:00:00"/>
    <x v="5"/>
    <x v="14"/>
    <n v="1"/>
    <n v="331.41"/>
    <n v="331.41"/>
    <n v="1"/>
    <n v="1"/>
    <n v="11"/>
    <n v="0"/>
    <n v="5"/>
    <x v="43"/>
    <x v="0"/>
  </r>
  <r>
    <d v="2018-02-05T00:00:00"/>
    <x v="5"/>
    <x v="15"/>
    <n v="2"/>
    <n v="291.19"/>
    <n v="145.6"/>
    <n v="2"/>
    <n v="2"/>
    <n v="25"/>
    <n v="0.5"/>
    <n v="5"/>
    <x v="102"/>
    <x v="0"/>
  </r>
  <r>
    <d v="2018-02-05T00:00:00"/>
    <x v="5"/>
    <x v="1"/>
    <n v="7"/>
    <n v="760.73"/>
    <n v="108.68"/>
    <n v="7"/>
    <n v="7"/>
    <n v="17.43"/>
    <n v="0.1429"/>
    <n v="3.86"/>
    <x v="22"/>
    <x v="0"/>
  </r>
  <r>
    <d v="2018-02-05T00:00:00"/>
    <x v="5"/>
    <x v="6"/>
    <n v="13"/>
    <n v="1747.56"/>
    <n v="134.43"/>
    <n v="13"/>
    <n v="12"/>
    <n v="21.54"/>
    <n v="0.15379999999999999"/>
    <n v="4.08"/>
    <x v="23"/>
    <x v="0"/>
  </r>
  <r>
    <d v="2018-02-05T00:00:00"/>
    <x v="5"/>
    <x v="7"/>
    <n v="1"/>
    <n v="839.28"/>
    <n v="839.28"/>
    <n v="1"/>
    <n v="1"/>
    <n v="12"/>
    <n v="0"/>
    <n v="5"/>
    <x v="151"/>
    <x v="0"/>
  </r>
  <r>
    <d v="2018-02-05T00:00:00"/>
    <x v="5"/>
    <x v="12"/>
    <n v="4"/>
    <n v="486.73"/>
    <n v="121.68"/>
    <n v="4"/>
    <n v="4"/>
    <n v="20"/>
    <n v="0"/>
    <n v="3.5"/>
    <x v="44"/>
    <x v="0"/>
  </r>
  <r>
    <d v="2018-02-05T00:00:00"/>
    <x v="5"/>
    <x v="2"/>
    <n v="1"/>
    <n v="80.819999999999993"/>
    <n v="80.819999999999993"/>
    <n v="1"/>
    <n v="1"/>
    <n v="15"/>
    <n v="0"/>
    <n v="4"/>
    <x v="45"/>
    <x v="0"/>
  </r>
  <r>
    <d v="2018-02-05T00:00:00"/>
    <x v="5"/>
    <x v="3"/>
    <n v="29"/>
    <n v="7264.3"/>
    <n v="250.49"/>
    <n v="29"/>
    <n v="29"/>
    <n v="14.27"/>
    <n v="2.4400000000000002E-2"/>
    <n v="3.66"/>
    <x v="24"/>
    <x v="0"/>
  </r>
  <r>
    <d v="2018-02-05T00:00:00"/>
    <x v="18"/>
    <x v="0"/>
    <n v="1"/>
    <n v="83.23"/>
    <n v="83.23"/>
    <n v="1"/>
    <n v="1"/>
    <n v="10"/>
    <n v="0"/>
    <n v="5"/>
    <x v="285"/>
    <x v="0"/>
  </r>
  <r>
    <d v="2018-02-05T00:00:00"/>
    <x v="18"/>
    <x v="10"/>
    <n v="1"/>
    <n v="190.53"/>
    <n v="190.53"/>
    <n v="1"/>
    <n v="1"/>
    <n v="35"/>
    <n v="0"/>
    <n v="4"/>
    <x v="317"/>
    <x v="0"/>
  </r>
  <r>
    <d v="2018-02-05T00:00:00"/>
    <x v="18"/>
    <x v="15"/>
    <n v="1"/>
    <n v="75.28"/>
    <n v="75.28"/>
    <n v="1"/>
    <n v="1"/>
    <n v="15"/>
    <n v="0"/>
    <n v="5"/>
    <x v="318"/>
    <x v="0"/>
  </r>
  <r>
    <d v="2018-02-05T00:00:00"/>
    <x v="18"/>
    <x v="1"/>
    <n v="1"/>
    <n v="201.46"/>
    <n v="201.46"/>
    <n v="1"/>
    <n v="1"/>
    <n v="16"/>
    <n v="0"/>
    <n v="4"/>
    <x v="300"/>
    <x v="0"/>
  </r>
  <r>
    <d v="2018-02-05T00:00:00"/>
    <x v="11"/>
    <x v="9"/>
    <n v="1"/>
    <n v="173.27"/>
    <n v="173.27"/>
    <n v="1"/>
    <n v="1"/>
    <n v="13"/>
    <n v="0"/>
    <n v="5"/>
    <x v="342"/>
    <x v="0"/>
  </r>
  <r>
    <d v="2018-02-05T00:00:00"/>
    <x v="11"/>
    <x v="5"/>
    <n v="1"/>
    <n v="55.79"/>
    <n v="55.79"/>
    <n v="1"/>
    <n v="1"/>
    <n v="11"/>
    <n v="0"/>
    <n v="4"/>
    <x v="245"/>
    <x v="0"/>
  </r>
  <r>
    <d v="2018-02-05T00:00:00"/>
    <x v="11"/>
    <x v="17"/>
    <n v="1"/>
    <n v="169.49"/>
    <n v="169.49"/>
    <n v="1"/>
    <n v="1"/>
    <n v="20"/>
    <n v="0"/>
    <n v="5"/>
    <x v="361"/>
    <x v="0"/>
  </r>
  <r>
    <d v="2018-02-05T00:00:00"/>
    <x v="11"/>
    <x v="0"/>
    <n v="4"/>
    <n v="701.96"/>
    <n v="175.49"/>
    <n v="4"/>
    <n v="4"/>
    <n v="12"/>
    <n v="0"/>
    <n v="4.75"/>
    <x v="153"/>
    <x v="0"/>
  </r>
  <r>
    <d v="2018-02-05T00:00:00"/>
    <x v="11"/>
    <x v="14"/>
    <n v="1"/>
    <n v="81.11"/>
    <n v="81.11"/>
    <n v="1"/>
    <n v="1"/>
    <n v="9"/>
    <n v="0"/>
    <n v="5"/>
    <x v="343"/>
    <x v="0"/>
  </r>
  <r>
    <d v="2018-02-05T00:00:00"/>
    <x v="11"/>
    <x v="15"/>
    <n v="1"/>
    <n v="160.16"/>
    <n v="160.16"/>
    <n v="1"/>
    <n v="1"/>
    <n v="2"/>
    <n v="0"/>
    <n v="5"/>
    <x v="282"/>
    <x v="1"/>
  </r>
  <r>
    <d v="2018-02-05T00:00:00"/>
    <x v="11"/>
    <x v="1"/>
    <n v="2"/>
    <n v="372.6"/>
    <n v="186.3"/>
    <n v="2"/>
    <n v="2"/>
    <n v="14.5"/>
    <n v="0"/>
    <n v="4.5"/>
    <x v="210"/>
    <x v="0"/>
  </r>
  <r>
    <d v="2018-02-05T00:00:00"/>
    <x v="11"/>
    <x v="6"/>
    <n v="1"/>
    <n v="354.98"/>
    <n v="354.98"/>
    <n v="1"/>
    <n v="1"/>
    <n v="15"/>
    <n v="0"/>
    <n v="1"/>
    <x v="191"/>
    <x v="0"/>
  </r>
  <r>
    <d v="2018-02-05T00:00:00"/>
    <x v="11"/>
    <x v="13"/>
    <n v="1"/>
    <n v="500.13"/>
    <n v="500.13"/>
    <n v="1"/>
    <n v="1"/>
    <n v="11"/>
    <n v="0"/>
    <n v="5"/>
    <x v="350"/>
    <x v="0"/>
  </r>
  <r>
    <d v="2018-02-05T00:00:00"/>
    <x v="11"/>
    <x v="3"/>
    <n v="6"/>
    <n v="2714.22"/>
    <n v="452.37"/>
    <n v="6"/>
    <n v="6"/>
    <n v="15.67"/>
    <n v="0"/>
    <n v="3.83"/>
    <x v="106"/>
    <x v="0"/>
  </r>
  <r>
    <d v="2018-02-05T00:00:00"/>
    <x v="0"/>
    <x v="23"/>
    <n v="1"/>
    <n v="940.65"/>
    <n v="940.65"/>
    <n v="1"/>
    <n v="1"/>
    <n v="43"/>
    <n v="1"/>
    <n v="3"/>
    <x v="107"/>
    <x v="0"/>
  </r>
  <r>
    <d v="2018-02-05T00:00:00"/>
    <x v="0"/>
    <x v="4"/>
    <n v="1"/>
    <n v="355.51"/>
    <n v="355.51"/>
    <n v="1"/>
    <n v="1"/>
    <n v="20"/>
    <n v="0"/>
    <n v="4"/>
    <x v="25"/>
    <x v="0"/>
  </r>
  <r>
    <d v="2018-02-05T00:00:00"/>
    <x v="0"/>
    <x v="11"/>
    <n v="4"/>
    <n v="991.08"/>
    <n v="247.77"/>
    <n v="4"/>
    <n v="4"/>
    <n v="21.88"/>
    <n v="0.125"/>
    <n v="4.38"/>
    <x v="72"/>
    <x v="0"/>
  </r>
  <r>
    <d v="2018-02-05T00:00:00"/>
    <x v="0"/>
    <x v="9"/>
    <n v="8"/>
    <n v="1094.27"/>
    <n v="136.78"/>
    <n v="8"/>
    <n v="8"/>
    <n v="18.13"/>
    <n v="0"/>
    <n v="4.13"/>
    <x v="26"/>
    <x v="0"/>
  </r>
  <r>
    <d v="2018-02-05T00:00:00"/>
    <x v="0"/>
    <x v="5"/>
    <n v="3"/>
    <n v="353.85"/>
    <n v="117.95"/>
    <n v="3"/>
    <n v="3"/>
    <n v="14.67"/>
    <n v="0"/>
    <n v="2.33"/>
    <x v="46"/>
    <x v="0"/>
  </r>
  <r>
    <d v="2018-02-05T00:00:00"/>
    <x v="0"/>
    <x v="8"/>
    <n v="5"/>
    <n v="1113.05"/>
    <n v="222.61"/>
    <n v="5"/>
    <n v="5"/>
    <n v="23.2"/>
    <n v="0.2"/>
    <n v="3.4"/>
    <x v="47"/>
    <x v="0"/>
  </r>
  <r>
    <d v="2018-02-05T00:00:00"/>
    <x v="0"/>
    <x v="17"/>
    <n v="1"/>
    <n v="738.57"/>
    <n v="738.57"/>
    <n v="1"/>
    <n v="1"/>
    <n v="25"/>
    <n v="0"/>
    <n v="1"/>
    <x v="192"/>
    <x v="0"/>
  </r>
  <r>
    <d v="2018-02-05T00:00:00"/>
    <x v="0"/>
    <x v="0"/>
    <n v="26"/>
    <n v="5605.49"/>
    <n v="215.6"/>
    <n v="26"/>
    <n v="26"/>
    <n v="17.850000000000001"/>
    <n v="5.8799999999999998E-2"/>
    <n v="4.03"/>
    <x v="0"/>
    <x v="0"/>
  </r>
  <r>
    <d v="2018-02-05T00:00:00"/>
    <x v="0"/>
    <x v="19"/>
    <n v="1"/>
    <n v="476.73"/>
    <n v="476.73"/>
    <n v="1"/>
    <n v="1"/>
    <n v="23"/>
    <n v="0"/>
    <n v="4"/>
    <x v="73"/>
    <x v="0"/>
  </r>
  <r>
    <d v="2018-02-05T00:00:00"/>
    <x v="0"/>
    <x v="10"/>
    <n v="1"/>
    <n v="738.57"/>
    <n v="738.57"/>
    <n v="1"/>
    <n v="1"/>
    <n v="28"/>
    <n v="0"/>
    <n v="4"/>
    <x v="27"/>
    <x v="0"/>
  </r>
  <r>
    <d v="2018-02-05T00:00:00"/>
    <x v="0"/>
    <x v="14"/>
    <n v="2"/>
    <n v="482.68"/>
    <n v="241.34"/>
    <n v="2"/>
    <n v="2"/>
    <n v="17.670000000000002"/>
    <n v="0"/>
    <n v="2.33"/>
    <x v="110"/>
    <x v="0"/>
  </r>
  <r>
    <d v="2018-02-05T00:00:00"/>
    <x v="0"/>
    <x v="15"/>
    <n v="2"/>
    <n v="949.19"/>
    <n v="474.6"/>
    <n v="2"/>
    <n v="2"/>
    <n v="22"/>
    <n v="0"/>
    <n v="4.5"/>
    <x v="48"/>
    <x v="0"/>
  </r>
  <r>
    <d v="2018-02-05T00:00:00"/>
    <x v="0"/>
    <x v="20"/>
    <n v="3"/>
    <n v="369.54"/>
    <n v="123.18"/>
    <n v="3"/>
    <n v="3"/>
    <n v="22"/>
    <n v="0"/>
    <n v="3.75"/>
    <x v="154"/>
    <x v="0"/>
  </r>
  <r>
    <d v="2018-02-05T00:00:00"/>
    <x v="0"/>
    <x v="1"/>
    <n v="18"/>
    <n v="2728.37"/>
    <n v="151.58000000000001"/>
    <n v="18"/>
    <n v="18"/>
    <n v="11.16"/>
    <n v="5.2600000000000001E-2"/>
    <n v="4.21"/>
    <x v="1"/>
    <x v="1"/>
  </r>
  <r>
    <d v="2018-02-05T00:00:00"/>
    <x v="0"/>
    <x v="6"/>
    <n v="24"/>
    <n v="3384.23"/>
    <n v="141.01"/>
    <n v="23"/>
    <n v="24"/>
    <n v="22.92"/>
    <n v="0.2"/>
    <n v="3.5"/>
    <x v="28"/>
    <x v="0"/>
  </r>
  <r>
    <d v="2018-02-05T00:00:00"/>
    <x v="0"/>
    <x v="12"/>
    <n v="17"/>
    <n v="3164.7"/>
    <n v="186.16"/>
    <n v="17"/>
    <n v="17"/>
    <n v="24.5"/>
    <n v="8.3299999999999999E-2"/>
    <n v="3.25"/>
    <x v="49"/>
    <x v="0"/>
  </r>
  <r>
    <d v="2018-02-05T00:00:00"/>
    <x v="0"/>
    <x v="2"/>
    <n v="6"/>
    <n v="2015.56"/>
    <n v="335.93"/>
    <n v="6"/>
    <n v="6"/>
    <n v="16.29"/>
    <n v="0"/>
    <n v="4.57"/>
    <x v="2"/>
    <x v="0"/>
  </r>
  <r>
    <d v="2018-02-05T00:00:00"/>
    <x v="0"/>
    <x v="3"/>
    <n v="82"/>
    <n v="12153.9"/>
    <n v="148.22"/>
    <n v="82"/>
    <n v="82"/>
    <n v="13.49"/>
    <n v="0"/>
    <n v="4.1900000000000004"/>
    <x v="3"/>
    <x v="0"/>
  </r>
  <r>
    <d v="2018-02-05T00:00:00"/>
    <x v="0"/>
    <x v="21"/>
    <n v="1"/>
    <n v="91.2"/>
    <n v="91.2"/>
    <n v="1"/>
    <n v="1"/>
    <n v="41"/>
    <n v="1"/>
    <n v="1"/>
    <x v="75"/>
    <x v="0"/>
  </r>
  <r>
    <d v="2018-02-05T00:00:00"/>
    <x v="1"/>
    <x v="4"/>
    <n v="1"/>
    <n v="146.02000000000001"/>
    <n v="146.02000000000001"/>
    <n v="1"/>
    <n v="1"/>
    <n v="21"/>
    <n v="0"/>
    <n v="5"/>
    <x v="76"/>
    <x v="0"/>
  </r>
  <r>
    <d v="2018-02-05T00:00:00"/>
    <x v="1"/>
    <x v="11"/>
    <n v="1"/>
    <n v="76.17"/>
    <n v="76.17"/>
    <n v="1"/>
    <n v="1"/>
    <n v="16"/>
    <n v="0"/>
    <n v="2"/>
    <x v="182"/>
    <x v="0"/>
  </r>
  <r>
    <d v="2018-02-05T00:00:00"/>
    <x v="1"/>
    <x v="5"/>
    <n v="2"/>
    <n v="276.23"/>
    <n v="138.12"/>
    <n v="2"/>
    <n v="2"/>
    <n v="12"/>
    <n v="0"/>
    <n v="3"/>
    <x v="143"/>
    <x v="0"/>
  </r>
  <r>
    <d v="2018-02-05T00:00:00"/>
    <x v="1"/>
    <x v="8"/>
    <n v="1"/>
    <n v="147.34"/>
    <n v="147.34"/>
    <n v="1"/>
    <n v="1"/>
    <n v="18"/>
    <n v="0"/>
    <n v="5"/>
    <x v="50"/>
    <x v="0"/>
  </r>
  <r>
    <d v="2018-02-05T00:00:00"/>
    <x v="1"/>
    <x v="17"/>
    <n v="1"/>
    <n v="76.17"/>
    <n v="76.17"/>
    <n v="1"/>
    <n v="1"/>
    <n v="22"/>
    <n v="0"/>
    <n v="3"/>
    <x v="77"/>
    <x v="0"/>
  </r>
  <r>
    <d v="2018-02-05T00:00:00"/>
    <x v="1"/>
    <x v="0"/>
    <n v="13"/>
    <n v="2134.1999999999998"/>
    <n v="164.17"/>
    <n v="13"/>
    <n v="13"/>
    <n v="11.93"/>
    <n v="0"/>
    <n v="4.71"/>
    <x v="4"/>
    <x v="0"/>
  </r>
  <r>
    <d v="2018-02-05T00:00:00"/>
    <x v="1"/>
    <x v="20"/>
    <n v="1"/>
    <n v="432.24"/>
    <n v="432.24"/>
    <n v="1"/>
    <n v="1"/>
    <n v="14"/>
    <n v="0"/>
    <n v="3"/>
    <x v="214"/>
    <x v="0"/>
  </r>
  <r>
    <d v="2018-02-05T00:00:00"/>
    <x v="1"/>
    <x v="1"/>
    <n v="5"/>
    <n v="2089.21"/>
    <n v="417.84"/>
    <n v="5"/>
    <n v="5"/>
    <n v="18.8"/>
    <n v="0.2"/>
    <n v="3.8"/>
    <x v="79"/>
    <x v="0"/>
  </r>
  <r>
    <d v="2018-02-05T00:00:00"/>
    <x v="1"/>
    <x v="6"/>
    <n v="9"/>
    <n v="989.6"/>
    <n v="109.96"/>
    <n v="9"/>
    <n v="9"/>
    <n v="9"/>
    <n v="0"/>
    <n v="4.22"/>
    <x v="51"/>
    <x v="1"/>
  </r>
  <r>
    <d v="2018-02-05T00:00:00"/>
    <x v="1"/>
    <x v="12"/>
    <n v="5"/>
    <n v="2348.2399999999998"/>
    <n v="469.65"/>
    <n v="5"/>
    <n v="5"/>
    <n v="18"/>
    <n v="0"/>
    <n v="4.8"/>
    <x v="52"/>
    <x v="0"/>
  </r>
  <r>
    <d v="2018-02-05T00:00:00"/>
    <x v="1"/>
    <x v="2"/>
    <n v="1"/>
    <n v="138.31"/>
    <n v="138.31"/>
    <n v="1"/>
    <n v="1"/>
    <n v="17"/>
    <n v="0"/>
    <n v="5"/>
    <x v="81"/>
    <x v="0"/>
  </r>
  <r>
    <d v="2018-02-05T00:00:00"/>
    <x v="1"/>
    <x v="3"/>
    <n v="20"/>
    <n v="2175.73"/>
    <n v="108.79"/>
    <n v="20"/>
    <n v="20"/>
    <n v="17.18"/>
    <n v="0.13639999999999999"/>
    <n v="3.64"/>
    <x v="53"/>
    <x v="0"/>
  </r>
  <r>
    <d v="2018-02-05T00:00:00"/>
    <x v="6"/>
    <x v="8"/>
    <n v="1"/>
    <n v="203.7"/>
    <n v="203.7"/>
    <n v="1"/>
    <n v="1"/>
    <n v="14"/>
    <n v="0"/>
    <n v="4"/>
    <x v="165"/>
    <x v="0"/>
  </r>
  <r>
    <d v="2018-02-05T00:00:00"/>
    <x v="6"/>
    <x v="1"/>
    <n v="3"/>
    <n v="457.93"/>
    <n v="152.63999999999999"/>
    <n v="3"/>
    <n v="3"/>
    <n v="11"/>
    <n v="0"/>
    <n v="5"/>
    <x v="116"/>
    <x v="0"/>
  </r>
  <r>
    <d v="2018-02-05T00:00:00"/>
    <x v="6"/>
    <x v="6"/>
    <n v="2"/>
    <n v="134.74"/>
    <n v="67.37"/>
    <n v="2"/>
    <n v="2"/>
    <n v="13.5"/>
    <n v="0"/>
    <n v="4.5"/>
    <x v="117"/>
    <x v="0"/>
  </r>
  <r>
    <d v="2018-02-05T00:00:00"/>
    <x v="6"/>
    <x v="3"/>
    <n v="8"/>
    <n v="2181.8000000000002"/>
    <n v="272.73"/>
    <n v="7"/>
    <n v="7"/>
    <n v="15.25"/>
    <n v="0"/>
    <n v="4.13"/>
    <x v="54"/>
    <x v="0"/>
  </r>
  <r>
    <d v="2018-02-05T00:00:00"/>
    <x v="7"/>
    <x v="23"/>
    <n v="1"/>
    <n v="91.28"/>
    <n v="91.28"/>
    <n v="1"/>
    <n v="1"/>
    <n v="28"/>
    <n v="0"/>
    <n v="5"/>
    <x v="145"/>
    <x v="0"/>
  </r>
  <r>
    <d v="2018-02-05T00:00:00"/>
    <x v="7"/>
    <x v="4"/>
    <n v="1"/>
    <n v="675.94"/>
    <n v="675.94"/>
    <n v="1"/>
    <n v="1"/>
    <n v="18"/>
    <n v="0"/>
    <n v="1"/>
    <x v="87"/>
    <x v="0"/>
  </r>
  <r>
    <d v="2018-02-05T00:00:00"/>
    <x v="7"/>
    <x v="8"/>
    <n v="1"/>
    <n v="186.41"/>
    <n v="186.41"/>
    <n v="1"/>
    <n v="1"/>
    <n v="26"/>
    <n v="1"/>
    <n v="1"/>
    <x v="88"/>
    <x v="0"/>
  </r>
  <r>
    <d v="2018-02-05T00:00:00"/>
    <x v="7"/>
    <x v="17"/>
    <n v="1"/>
    <n v="467.36"/>
    <n v="467.36"/>
    <n v="1"/>
    <n v="1"/>
    <n v="22"/>
    <n v="0"/>
    <n v="5"/>
    <x v="89"/>
    <x v="0"/>
  </r>
  <r>
    <d v="2018-02-05T00:00:00"/>
    <x v="7"/>
    <x v="0"/>
    <n v="2"/>
    <n v="620.35"/>
    <n v="310.18"/>
    <n v="2"/>
    <n v="2"/>
    <n v="14.5"/>
    <n v="0"/>
    <n v="5"/>
    <x v="31"/>
    <x v="0"/>
  </r>
  <r>
    <d v="2018-02-05T00:00:00"/>
    <x v="7"/>
    <x v="18"/>
    <n v="2"/>
    <n v="242.09"/>
    <n v="121.05"/>
    <n v="2"/>
    <n v="2"/>
    <n v="20"/>
    <n v="0"/>
    <n v="5"/>
    <x v="196"/>
    <x v="0"/>
  </r>
  <r>
    <d v="2018-02-05T00:00:00"/>
    <x v="7"/>
    <x v="19"/>
    <n v="1"/>
    <n v="65.17"/>
    <n v="65.17"/>
    <n v="1"/>
    <n v="1"/>
    <n v="24"/>
    <n v="0"/>
    <n v="5"/>
    <x v="90"/>
    <x v="0"/>
  </r>
  <r>
    <d v="2018-02-05T00:00:00"/>
    <x v="7"/>
    <x v="1"/>
    <n v="8"/>
    <n v="1766.61"/>
    <n v="220.83"/>
    <n v="8"/>
    <n v="8"/>
    <n v="15.22"/>
    <n v="0"/>
    <n v="4.33"/>
    <x v="120"/>
    <x v="0"/>
  </r>
  <r>
    <d v="2018-02-05T00:00:00"/>
    <x v="7"/>
    <x v="6"/>
    <n v="8"/>
    <n v="544.80999999999995"/>
    <n v="68.099999999999994"/>
    <n v="7"/>
    <n v="7"/>
    <n v="20"/>
    <n v="0.1429"/>
    <n v="3.86"/>
    <x v="56"/>
    <x v="0"/>
  </r>
  <r>
    <d v="2018-02-05T00:00:00"/>
    <x v="7"/>
    <x v="12"/>
    <n v="3"/>
    <n v="340.83"/>
    <n v="113.61"/>
    <n v="3"/>
    <n v="3"/>
    <n v="12"/>
    <n v="0"/>
    <n v="4"/>
    <x v="121"/>
    <x v="0"/>
  </r>
  <r>
    <d v="2018-02-05T00:00:00"/>
    <x v="7"/>
    <x v="2"/>
    <n v="7"/>
    <n v="858.64"/>
    <n v="122.66"/>
    <n v="7"/>
    <n v="7"/>
    <n v="8"/>
    <n v="0"/>
    <n v="4.1399999999999997"/>
    <x v="32"/>
    <x v="1"/>
  </r>
  <r>
    <d v="2018-02-05T00:00:00"/>
    <x v="7"/>
    <x v="3"/>
    <n v="22"/>
    <n v="3622.2"/>
    <n v="164.65"/>
    <n v="22"/>
    <n v="22"/>
    <n v="13.88"/>
    <n v="0"/>
    <n v="4.29"/>
    <x v="33"/>
    <x v="0"/>
  </r>
  <r>
    <d v="2018-02-05T00:00:00"/>
    <x v="7"/>
    <x v="21"/>
    <n v="1"/>
    <n v="250.57"/>
    <n v="250.57"/>
    <n v="0"/>
    <n v="1"/>
    <m/>
    <m/>
    <n v="1"/>
    <x v="175"/>
    <x v="0"/>
  </r>
  <r>
    <d v="2018-02-05T00:00:00"/>
    <x v="2"/>
    <x v="16"/>
    <n v="1"/>
    <n v="39.03"/>
    <n v="39.03"/>
    <n v="1"/>
    <n v="1"/>
    <n v="33"/>
    <n v="0"/>
    <n v="5"/>
    <x v="57"/>
    <x v="0"/>
  </r>
  <r>
    <d v="2018-02-05T00:00:00"/>
    <x v="2"/>
    <x v="23"/>
    <n v="3"/>
    <n v="555.67999999999995"/>
    <n v="185.23"/>
    <n v="3"/>
    <n v="3"/>
    <n v="30.25"/>
    <n v="0.25"/>
    <n v="3"/>
    <x v="92"/>
    <x v="0"/>
  </r>
  <r>
    <d v="2018-02-05T00:00:00"/>
    <x v="2"/>
    <x v="4"/>
    <n v="38"/>
    <n v="7176.7"/>
    <n v="188.86"/>
    <n v="37"/>
    <n v="38"/>
    <n v="21.15"/>
    <n v="7.3200000000000001E-2"/>
    <n v="3.95"/>
    <x v="5"/>
    <x v="0"/>
  </r>
  <r>
    <d v="2018-02-05T00:00:00"/>
    <x v="2"/>
    <x v="11"/>
    <n v="17"/>
    <n v="2760.79"/>
    <n v="162.4"/>
    <n v="16"/>
    <n v="17"/>
    <n v="34.11"/>
    <n v="0.36840000000000001"/>
    <n v="2.75"/>
    <x v="34"/>
    <x v="0"/>
  </r>
  <r>
    <d v="2018-02-05T00:00:00"/>
    <x v="2"/>
    <x v="9"/>
    <n v="31"/>
    <n v="3395.26"/>
    <n v="109.52"/>
    <n v="31"/>
    <n v="31"/>
    <n v="22.12"/>
    <n v="0.1176"/>
    <n v="3.82"/>
    <x v="35"/>
    <x v="0"/>
  </r>
  <r>
    <d v="2018-02-05T00:00:00"/>
    <x v="2"/>
    <x v="5"/>
    <n v="28"/>
    <n v="3244.67"/>
    <n v="115.88"/>
    <n v="27"/>
    <n v="28"/>
    <n v="15"/>
    <n v="0"/>
    <n v="4.33"/>
    <x v="6"/>
    <x v="0"/>
  </r>
  <r>
    <d v="2018-02-05T00:00:00"/>
    <x v="2"/>
    <x v="8"/>
    <n v="26"/>
    <n v="3457.81"/>
    <n v="132.99"/>
    <n v="26"/>
    <n v="26"/>
    <n v="19.350000000000001"/>
    <n v="0.1176"/>
    <n v="3.88"/>
    <x v="58"/>
    <x v="0"/>
  </r>
  <r>
    <d v="2018-02-05T00:00:00"/>
    <x v="2"/>
    <x v="17"/>
    <n v="11"/>
    <n v="1612.11"/>
    <n v="146.56"/>
    <n v="11"/>
    <n v="11"/>
    <n v="21.73"/>
    <n v="9.0899999999999995E-2"/>
    <n v="4.2699999999999996"/>
    <x v="59"/>
    <x v="0"/>
  </r>
  <r>
    <d v="2018-02-05T00:00:00"/>
    <x v="2"/>
    <x v="0"/>
    <n v="139"/>
    <n v="20557.62"/>
    <n v="147.9"/>
    <n v="137"/>
    <n v="136"/>
    <n v="17.16"/>
    <n v="8.7800000000000003E-2"/>
    <n v="4.05"/>
    <x v="7"/>
    <x v="0"/>
  </r>
  <r>
    <d v="2018-02-05T00:00:00"/>
    <x v="2"/>
    <x v="18"/>
    <n v="4"/>
    <n v="378.22"/>
    <n v="94.56"/>
    <n v="4"/>
    <n v="4"/>
    <n v="25.5"/>
    <n v="0.25"/>
    <n v="3.5"/>
    <x v="60"/>
    <x v="0"/>
  </r>
  <r>
    <d v="2018-02-05T00:00:00"/>
    <x v="2"/>
    <x v="19"/>
    <n v="14"/>
    <n v="2156.2600000000002"/>
    <n v="154.02000000000001"/>
    <n v="14"/>
    <n v="14"/>
    <n v="20.64"/>
    <n v="0"/>
    <n v="4"/>
    <x v="61"/>
    <x v="0"/>
  </r>
  <r>
    <d v="2018-02-05T00:00:00"/>
    <x v="2"/>
    <x v="10"/>
    <n v="11"/>
    <n v="1952.68"/>
    <n v="177.52"/>
    <n v="11"/>
    <n v="11"/>
    <n v="39.53"/>
    <n v="0.26669999999999999"/>
    <n v="2.93"/>
    <x v="36"/>
    <x v="0"/>
  </r>
  <r>
    <d v="2018-02-05T00:00:00"/>
    <x v="2"/>
    <x v="14"/>
    <n v="4"/>
    <n v="877.88"/>
    <n v="219.47"/>
    <n v="4"/>
    <n v="4"/>
    <n v="18.25"/>
    <n v="0"/>
    <n v="3.25"/>
    <x v="124"/>
    <x v="0"/>
  </r>
  <r>
    <d v="2018-02-05T00:00:00"/>
    <x v="2"/>
    <x v="15"/>
    <n v="21"/>
    <n v="2841.53"/>
    <n v="135.31"/>
    <n v="21"/>
    <n v="20"/>
    <n v="18.46"/>
    <n v="0"/>
    <n v="4.32"/>
    <x v="62"/>
    <x v="0"/>
  </r>
  <r>
    <d v="2018-02-05T00:00:00"/>
    <x v="2"/>
    <x v="20"/>
    <n v="8"/>
    <n v="1077.07"/>
    <n v="134.63"/>
    <n v="7"/>
    <n v="8"/>
    <n v="26.22"/>
    <n v="0.33329999999999999"/>
    <n v="3.4"/>
    <x v="63"/>
    <x v="0"/>
  </r>
  <r>
    <d v="2018-02-05T00:00:00"/>
    <x v="2"/>
    <x v="1"/>
    <n v="37"/>
    <n v="4325.21"/>
    <n v="116.9"/>
    <n v="37"/>
    <n v="37"/>
    <n v="17.61"/>
    <n v="0.122"/>
    <n v="4.0999999999999996"/>
    <x v="8"/>
    <x v="0"/>
  </r>
  <r>
    <d v="2018-02-05T00:00:00"/>
    <x v="2"/>
    <x v="6"/>
    <n v="126"/>
    <n v="17947.47"/>
    <n v="142.44"/>
    <n v="121"/>
    <n v="125"/>
    <n v="20.78"/>
    <n v="0.20830000000000001"/>
    <n v="3.23"/>
    <x v="9"/>
    <x v="0"/>
  </r>
  <r>
    <d v="2018-02-05T00:00:00"/>
    <x v="2"/>
    <x v="7"/>
    <n v="5"/>
    <n v="677.36"/>
    <n v="135.47"/>
    <n v="5"/>
    <n v="5"/>
    <n v="22"/>
    <n v="0"/>
    <n v="4.71"/>
    <x v="10"/>
    <x v="0"/>
  </r>
  <r>
    <d v="2018-02-05T00:00:00"/>
    <x v="2"/>
    <x v="22"/>
    <n v="1"/>
    <n v="309.16000000000003"/>
    <n v="309.16000000000003"/>
    <n v="1"/>
    <n v="1"/>
    <n v="22"/>
    <n v="0"/>
    <n v="5"/>
    <x v="93"/>
    <x v="0"/>
  </r>
  <r>
    <d v="2018-02-05T00:00:00"/>
    <x v="2"/>
    <x v="24"/>
    <n v="1"/>
    <n v="55.37"/>
    <n v="55.37"/>
    <n v="1"/>
    <n v="1"/>
    <n v="39"/>
    <n v="0"/>
    <n v="4"/>
    <x v="125"/>
    <x v="0"/>
  </r>
  <r>
    <d v="2018-02-05T00:00:00"/>
    <x v="2"/>
    <x v="12"/>
    <n v="52"/>
    <n v="6707.52"/>
    <n v="128.99"/>
    <n v="52"/>
    <n v="52"/>
    <n v="23.54"/>
    <n v="9.8400000000000001E-2"/>
    <n v="3.69"/>
    <x v="37"/>
    <x v="0"/>
  </r>
  <r>
    <d v="2018-02-05T00:00:00"/>
    <x v="2"/>
    <x v="2"/>
    <n v="38"/>
    <n v="5013.5600000000004"/>
    <n v="131.94"/>
    <n v="38"/>
    <n v="38"/>
    <n v="23.31"/>
    <n v="0.16669999999999999"/>
    <n v="3.45"/>
    <x v="38"/>
    <x v="0"/>
  </r>
  <r>
    <d v="2018-02-05T00:00:00"/>
    <x v="2"/>
    <x v="13"/>
    <n v="1"/>
    <n v="128.44999999999999"/>
    <n v="128.44999999999999"/>
    <n v="1"/>
    <n v="1"/>
    <n v="17"/>
    <n v="0"/>
    <n v="5"/>
    <x v="39"/>
    <x v="0"/>
  </r>
  <r>
    <d v="2018-02-05T00:00:00"/>
    <x v="2"/>
    <x v="3"/>
    <n v="464"/>
    <n v="59470.6"/>
    <n v="128.16999999999999"/>
    <n v="451"/>
    <n v="460"/>
    <n v="10.8"/>
    <n v="4.8099999999999997E-2"/>
    <n v="3.93"/>
    <x v="11"/>
    <x v="1"/>
  </r>
  <r>
    <d v="2018-02-05T00:00:00"/>
    <x v="2"/>
    <x v="21"/>
    <n v="3"/>
    <n v="883.38"/>
    <n v="294.45999999999998"/>
    <n v="3"/>
    <n v="3"/>
    <n v="27"/>
    <n v="0.66669999999999996"/>
    <n v="4"/>
    <x v="160"/>
    <x v="0"/>
  </r>
  <r>
    <d v="2018-02-12T00:00:00"/>
    <x v="9"/>
    <x v="15"/>
    <n v="1"/>
    <n v="623.67999999999995"/>
    <n v="623.67999999999995"/>
    <n v="1"/>
    <n v="1"/>
    <n v="14"/>
    <n v="0"/>
    <n v="5"/>
    <x v="161"/>
    <x v="0"/>
  </r>
  <r>
    <d v="2018-02-12T00:00:00"/>
    <x v="9"/>
    <x v="3"/>
    <n v="2"/>
    <n v="186.79"/>
    <n v="93.4"/>
    <n v="2"/>
    <n v="2"/>
    <n v="16"/>
    <n v="0"/>
    <n v="4"/>
    <x v="65"/>
    <x v="0"/>
  </r>
  <r>
    <d v="2018-02-12T00:00:00"/>
    <x v="4"/>
    <x v="4"/>
    <n v="2"/>
    <n v="1066.6400000000001"/>
    <n v="533.32000000000005"/>
    <n v="2"/>
    <n v="2"/>
    <n v="14"/>
    <n v="0"/>
    <n v="5"/>
    <x v="186"/>
    <x v="0"/>
  </r>
  <r>
    <d v="2018-02-12T00:00:00"/>
    <x v="4"/>
    <x v="11"/>
    <n v="1"/>
    <n v="325.73"/>
    <n v="325.73"/>
    <n v="1"/>
    <n v="1"/>
    <n v="42"/>
    <n v="1"/>
    <n v="1"/>
    <x v="268"/>
    <x v="0"/>
  </r>
  <r>
    <d v="2018-02-12T00:00:00"/>
    <x v="4"/>
    <x v="8"/>
    <n v="1"/>
    <n v="37.369999999999997"/>
    <n v="37.369999999999997"/>
    <n v="1"/>
    <n v="1"/>
    <n v="9"/>
    <n v="0"/>
    <n v="3"/>
    <x v="275"/>
    <x v="0"/>
  </r>
  <r>
    <d v="2018-02-12T00:00:00"/>
    <x v="4"/>
    <x v="0"/>
    <n v="2"/>
    <n v="185.65"/>
    <n v="92.83"/>
    <n v="2"/>
    <n v="2"/>
    <n v="9"/>
    <n v="0"/>
    <n v="4.5"/>
    <x v="15"/>
    <x v="0"/>
  </r>
  <r>
    <d v="2018-02-12T00:00:00"/>
    <x v="4"/>
    <x v="6"/>
    <n v="1"/>
    <n v="75.849999999999994"/>
    <n v="75.849999999999994"/>
    <n v="1"/>
    <n v="1"/>
    <n v="12"/>
    <n v="0"/>
    <n v="5"/>
    <x v="17"/>
    <x v="0"/>
  </r>
  <r>
    <d v="2018-02-12T00:00:00"/>
    <x v="4"/>
    <x v="13"/>
    <n v="1"/>
    <n v="127.95"/>
    <n v="127.95"/>
    <n v="1"/>
    <n v="1"/>
    <n v="15"/>
    <n v="0"/>
    <n v="5"/>
    <x v="162"/>
    <x v="0"/>
  </r>
  <r>
    <d v="2018-02-12T00:00:00"/>
    <x v="4"/>
    <x v="3"/>
    <n v="13"/>
    <n v="1234.1300000000001"/>
    <n v="94.93"/>
    <n v="13"/>
    <n v="13"/>
    <n v="11.23"/>
    <n v="0"/>
    <n v="4.7699999999999996"/>
    <x v="18"/>
    <x v="0"/>
  </r>
  <r>
    <d v="2018-02-12T00:00:00"/>
    <x v="8"/>
    <x v="4"/>
    <n v="1"/>
    <n v="35.69"/>
    <n v="35.69"/>
    <n v="1"/>
    <n v="1"/>
    <n v="12"/>
    <n v="0"/>
    <n v="5"/>
    <x v="248"/>
    <x v="0"/>
  </r>
  <r>
    <d v="2018-02-12T00:00:00"/>
    <x v="8"/>
    <x v="6"/>
    <n v="1"/>
    <n v="142.1"/>
    <n v="142.1"/>
    <n v="1"/>
    <n v="1"/>
    <n v="11"/>
    <n v="0"/>
    <n v="5"/>
    <x v="134"/>
    <x v="0"/>
  </r>
  <r>
    <d v="2018-02-12T00:00:00"/>
    <x v="13"/>
    <x v="9"/>
    <n v="1"/>
    <n v="68.11"/>
    <n v="68.11"/>
    <n v="1"/>
    <n v="1"/>
    <n v="10"/>
    <n v="0"/>
    <n v="5"/>
    <x v="234"/>
    <x v="0"/>
  </r>
  <r>
    <d v="2018-02-12T00:00:00"/>
    <x v="13"/>
    <x v="8"/>
    <n v="2"/>
    <n v="245.81"/>
    <n v="122.91"/>
    <n v="2"/>
    <n v="2"/>
    <n v="3"/>
    <n v="0"/>
    <n v="5"/>
    <x v="242"/>
    <x v="1"/>
  </r>
  <r>
    <d v="2018-02-12T00:00:00"/>
    <x v="13"/>
    <x v="0"/>
    <n v="2"/>
    <n v="333.51"/>
    <n v="166.76"/>
    <n v="2"/>
    <n v="2"/>
    <n v="10"/>
    <n v="0"/>
    <n v="5"/>
    <x v="198"/>
    <x v="0"/>
  </r>
  <r>
    <d v="2018-02-12T00:00:00"/>
    <x v="13"/>
    <x v="6"/>
    <n v="1"/>
    <n v="64.11"/>
    <n v="64.11"/>
    <n v="1"/>
    <n v="1"/>
    <n v="59"/>
    <n v="1"/>
    <n v="1"/>
    <x v="199"/>
    <x v="0"/>
  </r>
  <r>
    <d v="2018-02-12T00:00:00"/>
    <x v="13"/>
    <x v="3"/>
    <n v="2"/>
    <n v="262.7"/>
    <n v="131.35"/>
    <n v="2"/>
    <n v="2"/>
    <n v="13.5"/>
    <n v="0"/>
    <n v="5"/>
    <x v="180"/>
    <x v="0"/>
  </r>
  <r>
    <d v="2018-02-12T00:00:00"/>
    <x v="21"/>
    <x v="9"/>
    <n v="1"/>
    <n v="80.2"/>
    <n v="80.2"/>
    <n v="1"/>
    <n v="1"/>
    <n v="16"/>
    <n v="0"/>
    <n v="5"/>
    <x v="351"/>
    <x v="0"/>
  </r>
  <r>
    <d v="2018-02-12T00:00:00"/>
    <x v="21"/>
    <x v="15"/>
    <n v="1"/>
    <n v="201.95"/>
    <n v="201.95"/>
    <n v="1"/>
    <n v="1"/>
    <n v="13"/>
    <n v="0"/>
    <n v="5"/>
    <x v="362"/>
    <x v="0"/>
  </r>
  <r>
    <d v="2018-02-12T00:00:00"/>
    <x v="21"/>
    <x v="3"/>
    <n v="1"/>
    <n v="60.37"/>
    <n v="60.37"/>
    <n v="1"/>
    <n v="1"/>
    <n v="20"/>
    <n v="0"/>
    <n v="1"/>
    <x v="348"/>
    <x v="0"/>
  </r>
  <r>
    <d v="2018-02-12T00:00:00"/>
    <x v="5"/>
    <x v="23"/>
    <n v="1"/>
    <n v="486.95"/>
    <n v="486.95"/>
    <n v="1"/>
    <n v="1"/>
    <n v="21"/>
    <n v="0"/>
    <n v="5"/>
    <x v="137"/>
    <x v="0"/>
  </r>
  <r>
    <d v="2018-02-12T00:00:00"/>
    <x v="5"/>
    <x v="25"/>
    <n v="1"/>
    <n v="628.17999999999995"/>
    <n v="628.17999999999995"/>
    <n v="1"/>
    <n v="1"/>
    <n v="39"/>
    <n v="0"/>
    <n v="5"/>
    <x v="200"/>
    <x v="0"/>
  </r>
  <r>
    <d v="2018-02-12T00:00:00"/>
    <x v="5"/>
    <x v="4"/>
    <n v="5"/>
    <n v="653.34"/>
    <n v="130.66999999999999"/>
    <n v="3"/>
    <n v="5"/>
    <n v="9.8000000000000007"/>
    <n v="0"/>
    <n v="3"/>
    <x v="41"/>
    <x v="0"/>
  </r>
  <r>
    <d v="2018-02-12T00:00:00"/>
    <x v="5"/>
    <x v="9"/>
    <n v="4"/>
    <n v="393.82"/>
    <n v="98.46"/>
    <n v="4"/>
    <n v="4"/>
    <n v="8"/>
    <n v="0"/>
    <n v="2.8"/>
    <x v="19"/>
    <x v="0"/>
  </r>
  <r>
    <d v="2018-02-12T00:00:00"/>
    <x v="5"/>
    <x v="5"/>
    <n v="2"/>
    <n v="293.73"/>
    <n v="146.87"/>
    <n v="2"/>
    <n v="2"/>
    <n v="25"/>
    <n v="0"/>
    <n v="2"/>
    <x v="42"/>
    <x v="0"/>
  </r>
  <r>
    <d v="2018-02-12T00:00:00"/>
    <x v="5"/>
    <x v="8"/>
    <n v="3"/>
    <n v="489.93"/>
    <n v="163.31"/>
    <n v="3"/>
    <n v="3"/>
    <n v="17"/>
    <n v="0"/>
    <n v="3.67"/>
    <x v="20"/>
    <x v="0"/>
  </r>
  <r>
    <d v="2018-02-12T00:00:00"/>
    <x v="5"/>
    <x v="17"/>
    <n v="4"/>
    <n v="348.53"/>
    <n v="87.13"/>
    <n v="4"/>
    <n v="4"/>
    <n v="17.5"/>
    <n v="0"/>
    <n v="4.75"/>
    <x v="139"/>
    <x v="0"/>
  </r>
  <r>
    <d v="2018-02-12T00:00:00"/>
    <x v="5"/>
    <x v="0"/>
    <n v="22"/>
    <n v="3654.31"/>
    <n v="166.11"/>
    <n v="21"/>
    <n v="21"/>
    <n v="7.91"/>
    <n v="0"/>
    <n v="4"/>
    <x v="21"/>
    <x v="1"/>
  </r>
  <r>
    <d v="2018-02-12T00:00:00"/>
    <x v="5"/>
    <x v="18"/>
    <n v="3"/>
    <n v="702.95"/>
    <n v="234.32"/>
    <n v="3"/>
    <n v="3"/>
    <n v="15.33"/>
    <n v="0"/>
    <n v="4.67"/>
    <x v="140"/>
    <x v="0"/>
  </r>
  <r>
    <d v="2018-02-12T00:00:00"/>
    <x v="5"/>
    <x v="19"/>
    <n v="1"/>
    <n v="75.58"/>
    <n v="75.58"/>
    <n v="1"/>
    <n v="1"/>
    <n v="17"/>
    <n v="0"/>
    <n v="4"/>
    <x v="68"/>
    <x v="0"/>
  </r>
  <r>
    <d v="2018-02-12T00:00:00"/>
    <x v="5"/>
    <x v="10"/>
    <n v="1"/>
    <n v="931.62"/>
    <n v="931.62"/>
    <n v="1"/>
    <n v="0"/>
    <n v="44"/>
    <n v="1"/>
    <m/>
    <x v="69"/>
    <x v="0"/>
  </r>
  <r>
    <d v="2018-02-12T00:00:00"/>
    <x v="5"/>
    <x v="1"/>
    <n v="6"/>
    <n v="1615.71"/>
    <n v="269.29000000000002"/>
    <n v="6"/>
    <n v="6"/>
    <n v="20.5"/>
    <n v="0.16669999999999999"/>
    <n v="4.17"/>
    <x v="22"/>
    <x v="0"/>
  </r>
  <r>
    <d v="2018-02-12T00:00:00"/>
    <x v="5"/>
    <x v="6"/>
    <n v="20"/>
    <n v="3272.77"/>
    <n v="163.63999999999999"/>
    <n v="19"/>
    <n v="20"/>
    <n v="12.14"/>
    <n v="4.5499999999999999E-2"/>
    <n v="4"/>
    <x v="23"/>
    <x v="0"/>
  </r>
  <r>
    <d v="2018-02-12T00:00:00"/>
    <x v="5"/>
    <x v="12"/>
    <n v="4"/>
    <n v="539.38"/>
    <n v="134.85"/>
    <n v="4"/>
    <n v="4"/>
    <n v="23.25"/>
    <n v="0"/>
    <n v="3.75"/>
    <x v="44"/>
    <x v="0"/>
  </r>
  <r>
    <d v="2018-02-12T00:00:00"/>
    <x v="5"/>
    <x v="2"/>
    <n v="2"/>
    <n v="126.52"/>
    <n v="63.26"/>
    <n v="2"/>
    <n v="2"/>
    <n v="29"/>
    <n v="0"/>
    <n v="3"/>
    <x v="45"/>
    <x v="0"/>
  </r>
  <r>
    <d v="2018-02-12T00:00:00"/>
    <x v="5"/>
    <x v="3"/>
    <n v="35"/>
    <n v="5257.81"/>
    <n v="150.22"/>
    <n v="34"/>
    <n v="35"/>
    <n v="13.18"/>
    <n v="0.125"/>
    <n v="3.8"/>
    <x v="24"/>
    <x v="0"/>
  </r>
  <r>
    <d v="2018-02-12T00:00:00"/>
    <x v="10"/>
    <x v="3"/>
    <n v="1"/>
    <n v="173.82"/>
    <n v="173.82"/>
    <n v="1"/>
    <n v="1"/>
    <n v="15"/>
    <n v="0"/>
    <n v="5"/>
    <x v="70"/>
    <x v="0"/>
  </r>
  <r>
    <d v="2018-02-12T00:00:00"/>
    <x v="18"/>
    <x v="19"/>
    <n v="1"/>
    <n v="103.78"/>
    <n v="103.78"/>
    <n v="1"/>
    <n v="1"/>
    <n v="12"/>
    <n v="0"/>
    <n v="3"/>
    <x v="251"/>
    <x v="1"/>
  </r>
  <r>
    <d v="2018-02-12T00:00:00"/>
    <x v="11"/>
    <x v="0"/>
    <n v="3"/>
    <n v="598.09"/>
    <n v="199.36"/>
    <n v="3"/>
    <n v="3"/>
    <n v="15.25"/>
    <n v="0"/>
    <n v="4"/>
    <x v="153"/>
    <x v="0"/>
  </r>
  <r>
    <d v="2018-02-12T00:00:00"/>
    <x v="11"/>
    <x v="6"/>
    <n v="1"/>
    <n v="243.11"/>
    <n v="243.11"/>
    <n v="1"/>
    <n v="1"/>
    <n v="17"/>
    <n v="0"/>
    <n v="5"/>
    <x v="191"/>
    <x v="0"/>
  </r>
  <r>
    <d v="2018-02-12T00:00:00"/>
    <x v="11"/>
    <x v="2"/>
    <n v="1"/>
    <n v="177.8"/>
    <n v="177.8"/>
    <n v="1"/>
    <n v="1"/>
    <n v="27"/>
    <n v="0"/>
    <n v="3"/>
    <x v="331"/>
    <x v="0"/>
  </r>
  <r>
    <d v="2018-02-12T00:00:00"/>
    <x v="11"/>
    <x v="3"/>
    <n v="4"/>
    <n v="719.08"/>
    <n v="179.77"/>
    <n v="4"/>
    <n v="4"/>
    <n v="22.5"/>
    <n v="0.25"/>
    <n v="3.75"/>
    <x v="106"/>
    <x v="0"/>
  </r>
  <r>
    <d v="2018-02-12T00:00:00"/>
    <x v="20"/>
    <x v="2"/>
    <n v="1"/>
    <n v="349.43"/>
    <n v="349.43"/>
    <n v="1"/>
    <n v="1"/>
    <n v="26"/>
    <n v="0"/>
    <n v="5"/>
    <x v="363"/>
    <x v="0"/>
  </r>
  <r>
    <d v="2018-02-12T00:00:00"/>
    <x v="20"/>
    <x v="3"/>
    <n v="1"/>
    <n v="80.38"/>
    <n v="80.38"/>
    <n v="1"/>
    <n v="1"/>
    <n v="8"/>
    <n v="0"/>
    <n v="5"/>
    <x v="364"/>
    <x v="0"/>
  </r>
  <r>
    <d v="2018-02-12T00:00:00"/>
    <x v="0"/>
    <x v="4"/>
    <n v="2"/>
    <n v="338.85"/>
    <n v="169.43"/>
    <n v="2"/>
    <n v="2"/>
    <n v="20"/>
    <n v="0"/>
    <n v="3"/>
    <x v="25"/>
    <x v="0"/>
  </r>
  <r>
    <d v="2018-02-12T00:00:00"/>
    <x v="0"/>
    <x v="9"/>
    <n v="9"/>
    <n v="2364.98"/>
    <n v="262.77999999999997"/>
    <n v="8"/>
    <n v="9"/>
    <n v="24.45"/>
    <n v="0.36359999999999998"/>
    <n v="2.67"/>
    <x v="26"/>
    <x v="0"/>
  </r>
  <r>
    <d v="2018-02-12T00:00:00"/>
    <x v="0"/>
    <x v="8"/>
    <n v="1"/>
    <n v="118.39"/>
    <n v="118.39"/>
    <n v="1"/>
    <n v="1"/>
    <n v="21"/>
    <n v="0"/>
    <n v="5"/>
    <x v="47"/>
    <x v="0"/>
  </r>
  <r>
    <d v="2018-02-12T00:00:00"/>
    <x v="0"/>
    <x v="17"/>
    <n v="1"/>
    <n v="271.83"/>
    <n v="271.83"/>
    <n v="1"/>
    <n v="1"/>
    <n v="44"/>
    <n v="1"/>
    <n v="1"/>
    <x v="192"/>
    <x v="0"/>
  </r>
  <r>
    <d v="2018-02-12T00:00:00"/>
    <x v="0"/>
    <x v="0"/>
    <n v="26"/>
    <n v="4437.1099999999997"/>
    <n v="170.66"/>
    <n v="26"/>
    <n v="26"/>
    <n v="18.09"/>
    <n v="0"/>
    <n v="4.24"/>
    <x v="0"/>
    <x v="0"/>
  </r>
  <r>
    <d v="2018-02-12T00:00:00"/>
    <x v="0"/>
    <x v="18"/>
    <n v="1"/>
    <n v="323.95999999999998"/>
    <n v="323.95999999999998"/>
    <n v="1"/>
    <n v="1"/>
    <n v="19"/>
    <n v="0"/>
    <n v="5"/>
    <x v="141"/>
    <x v="0"/>
  </r>
  <r>
    <d v="2018-02-12T00:00:00"/>
    <x v="0"/>
    <x v="14"/>
    <n v="1"/>
    <n v="144.44999999999999"/>
    <n v="144.44999999999999"/>
    <n v="1"/>
    <n v="1"/>
    <n v="10"/>
    <n v="0"/>
    <n v="5"/>
    <x v="110"/>
    <x v="0"/>
  </r>
  <r>
    <d v="2018-02-12T00:00:00"/>
    <x v="0"/>
    <x v="15"/>
    <n v="2"/>
    <n v="473.67"/>
    <n v="236.84"/>
    <n v="2"/>
    <n v="2"/>
    <n v="16.5"/>
    <n v="0"/>
    <n v="4.5"/>
    <x v="48"/>
    <x v="0"/>
  </r>
  <r>
    <d v="2018-02-12T00:00:00"/>
    <x v="0"/>
    <x v="1"/>
    <n v="16"/>
    <n v="2771.68"/>
    <n v="173.23"/>
    <n v="16"/>
    <n v="16"/>
    <n v="9.8800000000000008"/>
    <n v="0"/>
    <n v="3.79"/>
    <x v="1"/>
    <x v="1"/>
  </r>
  <r>
    <d v="2018-02-12T00:00:00"/>
    <x v="0"/>
    <x v="6"/>
    <n v="29"/>
    <n v="4543.25"/>
    <n v="156.66"/>
    <n v="29"/>
    <n v="29"/>
    <n v="23.53"/>
    <n v="0.27779999999999999"/>
    <n v="3.14"/>
    <x v="28"/>
    <x v="0"/>
  </r>
  <r>
    <d v="2018-02-12T00:00:00"/>
    <x v="0"/>
    <x v="22"/>
    <n v="1"/>
    <n v="146"/>
    <n v="146"/>
    <n v="1"/>
    <n v="1"/>
    <n v="18"/>
    <n v="0"/>
    <n v="5"/>
    <x v="194"/>
    <x v="0"/>
  </r>
  <r>
    <d v="2018-02-12T00:00:00"/>
    <x v="0"/>
    <x v="12"/>
    <n v="13"/>
    <n v="2033.71"/>
    <n v="156.44"/>
    <n v="13"/>
    <n v="13"/>
    <n v="16.25"/>
    <n v="0"/>
    <n v="4.0599999999999996"/>
    <x v="49"/>
    <x v="0"/>
  </r>
  <r>
    <d v="2018-02-12T00:00:00"/>
    <x v="0"/>
    <x v="2"/>
    <n v="12"/>
    <n v="1334.76"/>
    <n v="111.23"/>
    <n v="12"/>
    <n v="12"/>
    <n v="23.5"/>
    <n v="0.42859999999999998"/>
    <n v="3.43"/>
    <x v="2"/>
    <x v="0"/>
  </r>
  <r>
    <d v="2018-02-12T00:00:00"/>
    <x v="0"/>
    <x v="3"/>
    <n v="97"/>
    <n v="15011.03"/>
    <n v="154.75"/>
    <n v="97"/>
    <n v="97"/>
    <n v="14.14"/>
    <n v="1.7500000000000002E-2"/>
    <n v="3.73"/>
    <x v="3"/>
    <x v="0"/>
  </r>
  <r>
    <d v="2018-02-12T00:00:00"/>
    <x v="1"/>
    <x v="4"/>
    <n v="5"/>
    <n v="2960.15"/>
    <n v="592.03"/>
    <n v="5"/>
    <n v="5"/>
    <n v="16.440000000000001"/>
    <n v="0.1111"/>
    <n v="1.78"/>
    <x v="76"/>
    <x v="0"/>
  </r>
  <r>
    <d v="2018-02-12T00:00:00"/>
    <x v="1"/>
    <x v="9"/>
    <n v="3"/>
    <n v="515.44000000000005"/>
    <n v="171.81"/>
    <n v="3"/>
    <n v="3"/>
    <n v="20"/>
    <n v="0"/>
    <n v="3.67"/>
    <x v="29"/>
    <x v="0"/>
  </r>
  <r>
    <d v="2018-02-12T00:00:00"/>
    <x v="1"/>
    <x v="5"/>
    <n v="3"/>
    <n v="901.72"/>
    <n v="300.57"/>
    <n v="3"/>
    <n v="3"/>
    <n v="12"/>
    <n v="0"/>
    <n v="5"/>
    <x v="143"/>
    <x v="0"/>
  </r>
  <r>
    <d v="2018-02-12T00:00:00"/>
    <x v="1"/>
    <x v="8"/>
    <n v="3"/>
    <n v="567.15"/>
    <n v="189.05"/>
    <n v="3"/>
    <n v="3"/>
    <n v="20.329999999999998"/>
    <n v="0"/>
    <n v="4.33"/>
    <x v="50"/>
    <x v="0"/>
  </r>
  <r>
    <d v="2018-02-12T00:00:00"/>
    <x v="1"/>
    <x v="0"/>
    <n v="7"/>
    <n v="1248.24"/>
    <n v="178.32"/>
    <n v="7"/>
    <n v="6"/>
    <n v="12.83"/>
    <n v="8.3299999999999999E-2"/>
    <n v="4"/>
    <x v="4"/>
    <x v="0"/>
  </r>
  <r>
    <d v="2018-02-12T00:00:00"/>
    <x v="1"/>
    <x v="18"/>
    <n v="1"/>
    <n v="79.56"/>
    <n v="79.56"/>
    <n v="1"/>
    <n v="1"/>
    <n v="21"/>
    <n v="0"/>
    <n v="4"/>
    <x v="246"/>
    <x v="0"/>
  </r>
  <r>
    <d v="2018-02-12T00:00:00"/>
    <x v="1"/>
    <x v="19"/>
    <n v="1"/>
    <n v="54.53"/>
    <n v="54.53"/>
    <n v="1"/>
    <n v="1"/>
    <n v="21"/>
    <n v="0"/>
    <n v="2"/>
    <x v="279"/>
    <x v="0"/>
  </r>
  <r>
    <d v="2018-02-12T00:00:00"/>
    <x v="1"/>
    <x v="14"/>
    <n v="3"/>
    <n v="420"/>
    <n v="140"/>
    <n v="3"/>
    <n v="3"/>
    <n v="14"/>
    <n v="0"/>
    <n v="4.33"/>
    <x v="155"/>
    <x v="0"/>
  </r>
  <r>
    <d v="2018-02-12T00:00:00"/>
    <x v="1"/>
    <x v="15"/>
    <n v="3"/>
    <n v="768.97"/>
    <n v="256.32"/>
    <n v="3"/>
    <n v="3"/>
    <n v="12.67"/>
    <n v="0"/>
    <n v="3.67"/>
    <x v="111"/>
    <x v="0"/>
  </r>
  <r>
    <d v="2018-02-12T00:00:00"/>
    <x v="1"/>
    <x v="1"/>
    <n v="3"/>
    <n v="150.51"/>
    <n v="50.17"/>
    <n v="3"/>
    <n v="3"/>
    <n v="13.33"/>
    <n v="0"/>
    <n v="3.67"/>
    <x v="79"/>
    <x v="0"/>
  </r>
  <r>
    <d v="2018-02-12T00:00:00"/>
    <x v="1"/>
    <x v="6"/>
    <n v="20"/>
    <n v="3348.4"/>
    <n v="167.42"/>
    <n v="19"/>
    <n v="20"/>
    <n v="10.119999999999999"/>
    <n v="0"/>
    <n v="3.63"/>
    <x v="51"/>
    <x v="1"/>
  </r>
  <r>
    <d v="2018-02-12T00:00:00"/>
    <x v="1"/>
    <x v="7"/>
    <n v="1"/>
    <n v="141.63999999999999"/>
    <n v="141.63999999999999"/>
    <n v="1"/>
    <n v="1"/>
    <n v="17"/>
    <n v="0"/>
    <n v="5"/>
    <x v="204"/>
    <x v="0"/>
  </r>
  <r>
    <d v="2018-02-12T00:00:00"/>
    <x v="1"/>
    <x v="12"/>
    <n v="6"/>
    <n v="1200.69"/>
    <n v="200.12"/>
    <n v="5"/>
    <n v="6"/>
    <n v="23.4"/>
    <n v="0.2"/>
    <n v="2.83"/>
    <x v="52"/>
    <x v="0"/>
  </r>
  <r>
    <d v="2018-02-12T00:00:00"/>
    <x v="1"/>
    <x v="2"/>
    <n v="1"/>
    <n v="126.33"/>
    <n v="126.33"/>
    <n v="1"/>
    <n v="1"/>
    <n v="11"/>
    <n v="0"/>
    <n v="5"/>
    <x v="81"/>
    <x v="0"/>
  </r>
  <r>
    <d v="2018-02-12T00:00:00"/>
    <x v="1"/>
    <x v="3"/>
    <n v="22"/>
    <n v="3623.71"/>
    <n v="164.71"/>
    <n v="21"/>
    <n v="22"/>
    <n v="15.91"/>
    <n v="4.5499999999999999E-2"/>
    <n v="4.3"/>
    <x v="53"/>
    <x v="0"/>
  </r>
  <r>
    <d v="2018-02-12T00:00:00"/>
    <x v="6"/>
    <x v="16"/>
    <n v="1"/>
    <n v="153.79"/>
    <n v="153.79"/>
    <n v="1"/>
    <n v="1"/>
    <n v="20"/>
    <n v="0"/>
    <n v="4"/>
    <x v="283"/>
    <x v="0"/>
  </r>
  <r>
    <d v="2018-02-12T00:00:00"/>
    <x v="6"/>
    <x v="9"/>
    <n v="1"/>
    <n v="147.80000000000001"/>
    <n v="147.80000000000001"/>
    <n v="1"/>
    <n v="1"/>
    <n v="12"/>
    <n v="0"/>
    <n v="5"/>
    <x v="83"/>
    <x v="0"/>
  </r>
  <r>
    <d v="2018-02-12T00:00:00"/>
    <x v="6"/>
    <x v="0"/>
    <n v="2"/>
    <n v="560.94000000000005"/>
    <n v="280.47000000000003"/>
    <n v="2"/>
    <n v="2"/>
    <n v="16"/>
    <n v="0"/>
    <n v="5"/>
    <x v="84"/>
    <x v="0"/>
  </r>
  <r>
    <d v="2018-02-12T00:00:00"/>
    <x v="6"/>
    <x v="1"/>
    <n v="2"/>
    <n v="157.53"/>
    <n v="78.77"/>
    <n v="2"/>
    <n v="2"/>
    <n v="21.5"/>
    <n v="0.5"/>
    <n v="1"/>
    <x v="116"/>
    <x v="0"/>
  </r>
  <r>
    <d v="2018-02-12T00:00:00"/>
    <x v="6"/>
    <x v="6"/>
    <n v="2"/>
    <n v="565.97"/>
    <n v="282.99"/>
    <n v="2"/>
    <n v="2"/>
    <n v="15.5"/>
    <n v="0"/>
    <n v="5"/>
    <x v="117"/>
    <x v="0"/>
  </r>
  <r>
    <d v="2018-02-12T00:00:00"/>
    <x v="6"/>
    <x v="12"/>
    <n v="1"/>
    <n v="216.85"/>
    <n v="216.85"/>
    <n v="1"/>
    <n v="1"/>
    <n v="4"/>
    <n v="0"/>
    <n v="5"/>
    <x v="118"/>
    <x v="1"/>
  </r>
  <r>
    <d v="2018-02-12T00:00:00"/>
    <x v="6"/>
    <x v="2"/>
    <n v="2"/>
    <n v="140.30000000000001"/>
    <n v="70.150000000000006"/>
    <n v="2"/>
    <n v="2"/>
    <n v="14.5"/>
    <n v="0"/>
    <n v="4.5"/>
    <x v="30"/>
    <x v="0"/>
  </r>
  <r>
    <d v="2018-02-12T00:00:00"/>
    <x v="6"/>
    <x v="3"/>
    <n v="5"/>
    <n v="1375.53"/>
    <n v="275.11"/>
    <n v="5"/>
    <n v="5"/>
    <n v="10.5"/>
    <n v="0"/>
    <n v="4.33"/>
    <x v="54"/>
    <x v="0"/>
  </r>
  <r>
    <d v="2018-02-12T00:00:00"/>
    <x v="7"/>
    <x v="9"/>
    <n v="2"/>
    <n v="852.77"/>
    <n v="426.39"/>
    <n v="2"/>
    <n v="2"/>
    <n v="20.5"/>
    <n v="0"/>
    <n v="3.5"/>
    <x v="146"/>
    <x v="0"/>
  </r>
  <r>
    <d v="2018-02-12T00:00:00"/>
    <x v="7"/>
    <x v="0"/>
    <n v="3"/>
    <n v="231.15"/>
    <n v="77.05"/>
    <n v="3"/>
    <n v="3"/>
    <n v="9.67"/>
    <n v="0"/>
    <n v="4.33"/>
    <x v="31"/>
    <x v="0"/>
  </r>
  <r>
    <d v="2018-02-12T00:00:00"/>
    <x v="7"/>
    <x v="15"/>
    <n v="3"/>
    <n v="924.91"/>
    <n v="308.3"/>
    <n v="2"/>
    <n v="3"/>
    <n v="25.5"/>
    <n v="0"/>
    <n v="3.33"/>
    <x v="174"/>
    <x v="0"/>
  </r>
  <r>
    <d v="2018-02-12T00:00:00"/>
    <x v="7"/>
    <x v="20"/>
    <n v="1"/>
    <n v="746.83"/>
    <n v="746.83"/>
    <n v="1"/>
    <n v="1"/>
    <n v="28"/>
    <n v="0"/>
    <n v="4"/>
    <x v="159"/>
    <x v="0"/>
  </r>
  <r>
    <d v="2018-02-12T00:00:00"/>
    <x v="7"/>
    <x v="1"/>
    <n v="3"/>
    <n v="264.18"/>
    <n v="88.06"/>
    <n v="3"/>
    <n v="3"/>
    <n v="18.670000000000002"/>
    <n v="0"/>
    <n v="4.33"/>
    <x v="120"/>
    <x v="0"/>
  </r>
  <r>
    <d v="2018-02-12T00:00:00"/>
    <x v="7"/>
    <x v="6"/>
    <n v="1"/>
    <n v="61.69"/>
    <n v="61.69"/>
    <n v="1"/>
    <n v="1"/>
    <n v="17"/>
    <n v="0"/>
    <n v="5"/>
    <x v="56"/>
    <x v="0"/>
  </r>
  <r>
    <d v="2018-02-12T00:00:00"/>
    <x v="7"/>
    <x v="12"/>
    <n v="3"/>
    <n v="225.21"/>
    <n v="75.069999999999993"/>
    <n v="3"/>
    <n v="3"/>
    <n v="13.33"/>
    <n v="0"/>
    <n v="4.33"/>
    <x v="121"/>
    <x v="0"/>
  </r>
  <r>
    <d v="2018-02-12T00:00:00"/>
    <x v="7"/>
    <x v="2"/>
    <n v="4"/>
    <n v="651.57000000000005"/>
    <n v="162.88999999999999"/>
    <n v="4"/>
    <n v="4"/>
    <n v="9.89"/>
    <n v="0"/>
    <n v="2.11"/>
    <x v="32"/>
    <x v="1"/>
  </r>
  <r>
    <d v="2018-02-12T00:00:00"/>
    <x v="7"/>
    <x v="3"/>
    <n v="24"/>
    <n v="2763.03"/>
    <n v="115.13"/>
    <n v="24"/>
    <n v="24"/>
    <n v="13.77"/>
    <n v="3.85E-2"/>
    <n v="4.12"/>
    <x v="33"/>
    <x v="0"/>
  </r>
  <r>
    <d v="2018-02-12T00:00:00"/>
    <x v="2"/>
    <x v="23"/>
    <n v="6"/>
    <n v="317.11"/>
    <n v="52.85"/>
    <n v="6"/>
    <n v="5"/>
    <n v="25.67"/>
    <n v="0.33329999999999999"/>
    <n v="4.2"/>
    <x v="92"/>
    <x v="0"/>
  </r>
  <r>
    <d v="2018-02-12T00:00:00"/>
    <x v="2"/>
    <x v="25"/>
    <n v="2"/>
    <n v="675.65"/>
    <n v="337.83"/>
    <n v="2"/>
    <n v="2"/>
    <n v="37"/>
    <n v="0"/>
    <n v="4"/>
    <x v="123"/>
    <x v="0"/>
  </r>
  <r>
    <d v="2018-02-12T00:00:00"/>
    <x v="2"/>
    <x v="4"/>
    <n v="34"/>
    <n v="3929.65"/>
    <n v="115.58"/>
    <n v="34"/>
    <n v="34"/>
    <n v="24.6"/>
    <n v="0.33329999999999999"/>
    <n v="3.48"/>
    <x v="5"/>
    <x v="0"/>
  </r>
  <r>
    <d v="2018-02-12T00:00:00"/>
    <x v="2"/>
    <x v="11"/>
    <n v="15"/>
    <n v="2185.65"/>
    <n v="145.71"/>
    <n v="14"/>
    <n v="15"/>
    <n v="27.11"/>
    <n v="0.27779999999999999"/>
    <n v="2.2599999999999998"/>
    <x v="34"/>
    <x v="0"/>
  </r>
  <r>
    <d v="2018-02-12T00:00:00"/>
    <x v="2"/>
    <x v="9"/>
    <n v="25"/>
    <n v="2284.5500000000002"/>
    <n v="91.38"/>
    <n v="25"/>
    <n v="25"/>
    <n v="20.2"/>
    <n v="0.28000000000000003"/>
    <n v="3.6"/>
    <x v="35"/>
    <x v="0"/>
  </r>
  <r>
    <d v="2018-02-12T00:00:00"/>
    <x v="2"/>
    <x v="5"/>
    <n v="24"/>
    <n v="2973.12"/>
    <n v="123.88"/>
    <n v="23"/>
    <n v="24"/>
    <n v="15.33"/>
    <n v="0"/>
    <n v="4.16"/>
    <x v="6"/>
    <x v="0"/>
  </r>
  <r>
    <d v="2018-02-12T00:00:00"/>
    <x v="2"/>
    <x v="8"/>
    <n v="28"/>
    <n v="3672.76"/>
    <n v="131.16999999999999"/>
    <n v="27"/>
    <n v="28"/>
    <n v="22.67"/>
    <n v="0.25"/>
    <n v="3.11"/>
    <x v="58"/>
    <x v="0"/>
  </r>
  <r>
    <d v="2018-02-12T00:00:00"/>
    <x v="2"/>
    <x v="17"/>
    <n v="8"/>
    <n v="1391.23"/>
    <n v="173.9"/>
    <n v="8"/>
    <n v="8"/>
    <n v="32.11"/>
    <n v="0.55559999999999998"/>
    <n v="2.89"/>
    <x v="59"/>
    <x v="0"/>
  </r>
  <r>
    <d v="2018-02-12T00:00:00"/>
    <x v="2"/>
    <x v="0"/>
    <n v="106"/>
    <n v="15659.17"/>
    <n v="147.72999999999999"/>
    <n v="102"/>
    <n v="105"/>
    <n v="15.63"/>
    <n v="8.8499999999999995E-2"/>
    <n v="3.73"/>
    <x v="7"/>
    <x v="0"/>
  </r>
  <r>
    <d v="2018-02-12T00:00:00"/>
    <x v="2"/>
    <x v="18"/>
    <n v="15"/>
    <n v="1617.69"/>
    <n v="107.85"/>
    <n v="15"/>
    <n v="15"/>
    <n v="18.28"/>
    <n v="0.1111"/>
    <n v="3.72"/>
    <x v="60"/>
    <x v="0"/>
  </r>
  <r>
    <d v="2018-02-12T00:00:00"/>
    <x v="2"/>
    <x v="19"/>
    <n v="15"/>
    <n v="2204.75"/>
    <n v="146.97999999999999"/>
    <n v="15"/>
    <n v="15"/>
    <n v="26.47"/>
    <n v="0.26669999999999999"/>
    <n v="3.87"/>
    <x v="61"/>
    <x v="0"/>
  </r>
  <r>
    <d v="2018-02-12T00:00:00"/>
    <x v="2"/>
    <x v="10"/>
    <n v="14"/>
    <n v="2258.1799999999998"/>
    <n v="161.30000000000001"/>
    <n v="14"/>
    <n v="14"/>
    <n v="27.8"/>
    <n v="0"/>
    <n v="4.47"/>
    <x v="36"/>
    <x v="0"/>
  </r>
  <r>
    <d v="2018-02-12T00:00:00"/>
    <x v="2"/>
    <x v="14"/>
    <n v="7"/>
    <n v="504.07"/>
    <n v="72.010000000000005"/>
    <n v="7"/>
    <n v="7"/>
    <n v="23"/>
    <n v="0.25"/>
    <n v="3.25"/>
    <x v="124"/>
    <x v="0"/>
  </r>
  <r>
    <d v="2018-02-12T00:00:00"/>
    <x v="2"/>
    <x v="15"/>
    <n v="20"/>
    <n v="2221.67"/>
    <n v="111.08"/>
    <n v="19"/>
    <n v="18"/>
    <n v="21.1"/>
    <n v="0.1429"/>
    <n v="3.95"/>
    <x v="62"/>
    <x v="0"/>
  </r>
  <r>
    <d v="2018-02-12T00:00:00"/>
    <x v="2"/>
    <x v="20"/>
    <n v="4"/>
    <n v="548.30999999999995"/>
    <n v="137.08000000000001"/>
    <n v="3"/>
    <n v="4"/>
    <n v="23.67"/>
    <n v="0.33329999999999999"/>
    <n v="2.75"/>
    <x v="63"/>
    <x v="0"/>
  </r>
  <r>
    <d v="2018-02-12T00:00:00"/>
    <x v="2"/>
    <x v="1"/>
    <n v="49"/>
    <n v="6216.57"/>
    <n v="126.87"/>
    <n v="49"/>
    <n v="49"/>
    <n v="17.36"/>
    <n v="0.125"/>
    <n v="4.09"/>
    <x v="8"/>
    <x v="0"/>
  </r>
  <r>
    <d v="2018-02-12T00:00:00"/>
    <x v="2"/>
    <x v="6"/>
    <n v="119"/>
    <n v="15422.21"/>
    <n v="129.6"/>
    <n v="115"/>
    <n v="117"/>
    <n v="22.71"/>
    <n v="0.3846"/>
    <n v="3.16"/>
    <x v="9"/>
    <x v="0"/>
  </r>
  <r>
    <d v="2018-02-12T00:00:00"/>
    <x v="2"/>
    <x v="7"/>
    <n v="4"/>
    <n v="811.75"/>
    <n v="202.94"/>
    <n v="4"/>
    <n v="4"/>
    <n v="25.25"/>
    <n v="0.25"/>
    <n v="4"/>
    <x v="10"/>
    <x v="0"/>
  </r>
  <r>
    <d v="2018-02-12T00:00:00"/>
    <x v="2"/>
    <x v="22"/>
    <n v="1"/>
    <n v="221.09"/>
    <n v="221.09"/>
    <n v="1"/>
    <n v="1"/>
    <n v="24"/>
    <n v="0"/>
    <n v="5"/>
    <x v="93"/>
    <x v="0"/>
  </r>
  <r>
    <d v="2018-02-12T00:00:00"/>
    <x v="2"/>
    <x v="12"/>
    <n v="62"/>
    <n v="10186.42"/>
    <n v="164.3"/>
    <n v="61"/>
    <n v="61"/>
    <n v="23.38"/>
    <n v="0.17649999999999999"/>
    <n v="3.96"/>
    <x v="37"/>
    <x v="0"/>
  </r>
  <r>
    <d v="2018-02-12T00:00:00"/>
    <x v="2"/>
    <x v="2"/>
    <n v="45"/>
    <n v="5983.62"/>
    <n v="132.97"/>
    <n v="45"/>
    <n v="45"/>
    <n v="23.46"/>
    <n v="0.3"/>
    <n v="3.52"/>
    <x v="38"/>
    <x v="0"/>
  </r>
  <r>
    <d v="2018-02-12T00:00:00"/>
    <x v="2"/>
    <x v="13"/>
    <n v="3"/>
    <n v="472.16"/>
    <n v="157.38999999999999"/>
    <n v="3"/>
    <n v="3"/>
    <n v="29.5"/>
    <n v="0.66669999999999996"/>
    <n v="2.17"/>
    <x v="39"/>
    <x v="0"/>
  </r>
  <r>
    <d v="2018-02-12T00:00:00"/>
    <x v="2"/>
    <x v="3"/>
    <n v="505"/>
    <n v="57395.83"/>
    <n v="113.66"/>
    <n v="496"/>
    <n v="503"/>
    <n v="9.77"/>
    <n v="6.1499999999999999E-2"/>
    <n v="3.97"/>
    <x v="11"/>
    <x v="1"/>
  </r>
  <r>
    <d v="2018-02-12T00:00:00"/>
    <x v="2"/>
    <x v="21"/>
    <n v="3"/>
    <n v="275.64"/>
    <n v="91.88"/>
    <n v="3"/>
    <n v="3"/>
    <n v="24.33"/>
    <n v="0.33329999999999999"/>
    <n v="3.33"/>
    <x v="160"/>
    <x v="0"/>
  </r>
  <r>
    <d v="2018-02-19T00:00:00"/>
    <x v="3"/>
    <x v="5"/>
    <n v="1"/>
    <n v="106.06"/>
    <n v="106.06"/>
    <n v="1"/>
    <n v="1"/>
    <n v="22"/>
    <n v="0"/>
    <n v="3"/>
    <x v="273"/>
    <x v="0"/>
  </r>
  <r>
    <d v="2018-02-19T00:00:00"/>
    <x v="3"/>
    <x v="3"/>
    <n v="2"/>
    <n v="225.51"/>
    <n v="112.76"/>
    <n v="2"/>
    <n v="2"/>
    <n v="12.5"/>
    <n v="0"/>
    <n v="4.5"/>
    <x v="14"/>
    <x v="0"/>
  </r>
  <r>
    <d v="2018-02-19T00:00:00"/>
    <x v="9"/>
    <x v="20"/>
    <n v="1"/>
    <n v="44.1"/>
    <n v="44.1"/>
    <n v="1"/>
    <n v="1"/>
    <n v="41"/>
    <n v="1"/>
    <n v="1"/>
    <x v="301"/>
    <x v="0"/>
  </r>
  <r>
    <d v="2018-02-19T00:00:00"/>
    <x v="9"/>
    <x v="6"/>
    <n v="2"/>
    <n v="160.29"/>
    <n v="80.150000000000006"/>
    <n v="2"/>
    <n v="2"/>
    <n v="35"/>
    <n v="0.5"/>
    <n v="3"/>
    <x v="132"/>
    <x v="0"/>
  </r>
  <r>
    <d v="2018-02-19T00:00:00"/>
    <x v="4"/>
    <x v="4"/>
    <n v="1"/>
    <n v="156.19"/>
    <n v="156.19"/>
    <n v="1"/>
    <n v="1"/>
    <n v="12"/>
    <n v="0"/>
    <n v="5"/>
    <x v="186"/>
    <x v="0"/>
  </r>
  <r>
    <d v="2018-02-19T00:00:00"/>
    <x v="4"/>
    <x v="10"/>
    <n v="1"/>
    <n v="56.05"/>
    <n v="56.05"/>
    <n v="1"/>
    <n v="1"/>
    <n v="16"/>
    <n v="0"/>
    <n v="5"/>
    <x v="207"/>
    <x v="0"/>
  </r>
  <r>
    <d v="2018-02-19T00:00:00"/>
    <x v="4"/>
    <x v="15"/>
    <n v="1"/>
    <n v="161.68"/>
    <n v="161.68"/>
    <n v="1"/>
    <n v="1"/>
    <n v="14"/>
    <n v="0"/>
    <n v="2"/>
    <x v="66"/>
    <x v="0"/>
  </r>
  <r>
    <d v="2018-02-19T00:00:00"/>
    <x v="4"/>
    <x v="1"/>
    <n v="1"/>
    <n v="44.52"/>
    <n v="44.52"/>
    <n v="1"/>
    <n v="1"/>
    <n v="10"/>
    <n v="0"/>
    <n v="5"/>
    <x v="16"/>
    <x v="0"/>
  </r>
  <r>
    <d v="2018-02-19T00:00:00"/>
    <x v="4"/>
    <x v="6"/>
    <n v="1"/>
    <n v="30.68"/>
    <n v="30.68"/>
    <n v="1"/>
    <n v="1"/>
    <n v="8"/>
    <n v="0"/>
    <n v="5"/>
    <x v="17"/>
    <x v="0"/>
  </r>
  <r>
    <d v="2018-02-19T00:00:00"/>
    <x v="4"/>
    <x v="2"/>
    <n v="1"/>
    <n v="88.62"/>
    <n v="88.62"/>
    <n v="1"/>
    <n v="1"/>
    <n v="19"/>
    <n v="0"/>
    <n v="5"/>
    <x v="222"/>
    <x v="0"/>
  </r>
  <r>
    <d v="2018-02-19T00:00:00"/>
    <x v="4"/>
    <x v="3"/>
    <n v="4"/>
    <n v="1092.9000000000001"/>
    <n v="273.23"/>
    <n v="4"/>
    <n v="4"/>
    <n v="15.5"/>
    <n v="0.25"/>
    <n v="3.5"/>
    <x v="18"/>
    <x v="0"/>
  </r>
  <r>
    <d v="2018-02-19T00:00:00"/>
    <x v="13"/>
    <x v="5"/>
    <n v="1"/>
    <n v="65.05"/>
    <n v="65.05"/>
    <n v="1"/>
    <n v="1"/>
    <n v="21"/>
    <n v="0"/>
    <n v="4"/>
    <x v="258"/>
    <x v="0"/>
  </r>
  <r>
    <d v="2018-02-19T00:00:00"/>
    <x v="13"/>
    <x v="0"/>
    <n v="1"/>
    <n v="62.29"/>
    <n v="62.29"/>
    <n v="1"/>
    <n v="1"/>
    <n v="9"/>
    <n v="0"/>
    <n v="3"/>
    <x v="198"/>
    <x v="0"/>
  </r>
  <r>
    <d v="2018-02-19T00:00:00"/>
    <x v="13"/>
    <x v="1"/>
    <n v="1"/>
    <n v="201.05"/>
    <n v="201.05"/>
    <n v="1"/>
    <n v="1"/>
    <n v="15"/>
    <n v="0"/>
    <n v="5"/>
    <x v="101"/>
    <x v="0"/>
  </r>
  <r>
    <d v="2018-02-19T00:00:00"/>
    <x v="13"/>
    <x v="6"/>
    <n v="1"/>
    <n v="154.49"/>
    <n v="154.49"/>
    <n v="1"/>
    <n v="1"/>
    <n v="12"/>
    <n v="0"/>
    <n v="5"/>
    <x v="199"/>
    <x v="0"/>
  </r>
  <r>
    <d v="2018-02-19T00:00:00"/>
    <x v="13"/>
    <x v="3"/>
    <n v="2"/>
    <n v="304.52999999999997"/>
    <n v="152.27000000000001"/>
    <n v="2"/>
    <n v="2"/>
    <n v="9"/>
    <n v="0"/>
    <n v="3"/>
    <x v="180"/>
    <x v="0"/>
  </r>
  <r>
    <d v="2018-02-19T00:00:00"/>
    <x v="13"/>
    <x v="21"/>
    <n v="1"/>
    <n v="55.1"/>
    <n v="55.1"/>
    <n v="1"/>
    <n v="1"/>
    <n v="12"/>
    <n v="0"/>
    <n v="5"/>
    <x v="365"/>
    <x v="0"/>
  </r>
  <r>
    <d v="2018-02-19T00:00:00"/>
    <x v="21"/>
    <x v="4"/>
    <n v="1"/>
    <n v="76.680000000000007"/>
    <n v="76.680000000000007"/>
    <n v="1"/>
    <n v="1"/>
    <n v="12"/>
    <n v="0"/>
    <n v="5"/>
    <x v="366"/>
    <x v="0"/>
  </r>
  <r>
    <d v="2018-02-19T00:00:00"/>
    <x v="5"/>
    <x v="23"/>
    <n v="2"/>
    <n v="738.11"/>
    <n v="369.06"/>
    <n v="2"/>
    <n v="2"/>
    <n v="19.5"/>
    <n v="0.5"/>
    <n v="3.5"/>
    <x v="137"/>
    <x v="0"/>
  </r>
  <r>
    <d v="2018-02-19T00:00:00"/>
    <x v="5"/>
    <x v="4"/>
    <n v="6"/>
    <n v="685.37"/>
    <n v="114.23"/>
    <n v="5"/>
    <n v="6"/>
    <n v="17"/>
    <n v="0"/>
    <n v="3.83"/>
    <x v="41"/>
    <x v="0"/>
  </r>
  <r>
    <d v="2018-02-19T00:00:00"/>
    <x v="5"/>
    <x v="11"/>
    <n v="3"/>
    <n v="392.49"/>
    <n v="130.83000000000001"/>
    <n v="3"/>
    <n v="3"/>
    <n v="28.67"/>
    <n v="0.33329999999999999"/>
    <n v="3.67"/>
    <x v="138"/>
    <x v="0"/>
  </r>
  <r>
    <d v="2018-02-19T00:00:00"/>
    <x v="5"/>
    <x v="9"/>
    <n v="2"/>
    <n v="957.88"/>
    <n v="478.94"/>
    <n v="2"/>
    <n v="2"/>
    <n v="11.5"/>
    <n v="0"/>
    <n v="5"/>
    <x v="19"/>
    <x v="0"/>
  </r>
  <r>
    <d v="2018-02-19T00:00:00"/>
    <x v="5"/>
    <x v="5"/>
    <n v="2"/>
    <n v="237.81"/>
    <n v="118.91"/>
    <n v="2"/>
    <n v="2"/>
    <n v="25"/>
    <n v="0.5"/>
    <n v="4"/>
    <x v="42"/>
    <x v="0"/>
  </r>
  <r>
    <d v="2018-02-19T00:00:00"/>
    <x v="5"/>
    <x v="8"/>
    <n v="1"/>
    <n v="56.92"/>
    <n v="56.92"/>
    <n v="1"/>
    <n v="1"/>
    <n v="20"/>
    <n v="0"/>
    <n v="3"/>
    <x v="20"/>
    <x v="0"/>
  </r>
  <r>
    <d v="2018-02-19T00:00:00"/>
    <x v="5"/>
    <x v="17"/>
    <n v="2"/>
    <n v="2240.4299999999998"/>
    <n v="1120.22"/>
    <n v="2"/>
    <n v="2"/>
    <n v="34"/>
    <n v="0.75"/>
    <n v="2"/>
    <x v="139"/>
    <x v="0"/>
  </r>
  <r>
    <d v="2018-02-19T00:00:00"/>
    <x v="5"/>
    <x v="0"/>
    <n v="26"/>
    <n v="3275.5"/>
    <n v="125.98"/>
    <n v="26"/>
    <n v="26"/>
    <n v="8.6999999999999993"/>
    <n v="0"/>
    <n v="4.4400000000000004"/>
    <x v="21"/>
    <x v="1"/>
  </r>
  <r>
    <d v="2018-02-19T00:00:00"/>
    <x v="5"/>
    <x v="18"/>
    <n v="1"/>
    <n v="85.79"/>
    <n v="85.79"/>
    <n v="1"/>
    <n v="1"/>
    <n v="51"/>
    <n v="1"/>
    <n v="1"/>
    <x v="140"/>
    <x v="0"/>
  </r>
  <r>
    <d v="2018-02-19T00:00:00"/>
    <x v="5"/>
    <x v="15"/>
    <n v="1"/>
    <n v="122.92"/>
    <n v="122.92"/>
    <n v="1"/>
    <n v="1"/>
    <n v="11"/>
    <n v="0"/>
    <n v="5"/>
    <x v="102"/>
    <x v="0"/>
  </r>
  <r>
    <d v="2018-02-19T00:00:00"/>
    <x v="5"/>
    <x v="1"/>
    <n v="6"/>
    <n v="455.38"/>
    <n v="75.900000000000006"/>
    <n v="6"/>
    <n v="5"/>
    <n v="11.29"/>
    <n v="0"/>
    <n v="4.4000000000000004"/>
    <x v="22"/>
    <x v="0"/>
  </r>
  <r>
    <d v="2018-02-19T00:00:00"/>
    <x v="5"/>
    <x v="6"/>
    <n v="21"/>
    <n v="4553.4399999999996"/>
    <n v="216.83"/>
    <n v="20"/>
    <n v="21"/>
    <n v="22.5"/>
    <n v="0.36359999999999998"/>
    <n v="3.04"/>
    <x v="23"/>
    <x v="0"/>
  </r>
  <r>
    <d v="2018-02-19T00:00:00"/>
    <x v="5"/>
    <x v="7"/>
    <n v="1"/>
    <n v="237.05"/>
    <n v="237.05"/>
    <n v="1"/>
    <n v="1"/>
    <n v="13"/>
    <n v="0"/>
    <n v="5"/>
    <x v="151"/>
    <x v="0"/>
  </r>
  <r>
    <d v="2018-02-19T00:00:00"/>
    <x v="5"/>
    <x v="22"/>
    <n v="1"/>
    <n v="122.49"/>
    <n v="122.49"/>
    <n v="1"/>
    <n v="1"/>
    <n v="17"/>
    <n v="0"/>
    <n v="5"/>
    <x v="152"/>
    <x v="0"/>
  </r>
  <r>
    <d v="2018-02-19T00:00:00"/>
    <x v="5"/>
    <x v="12"/>
    <n v="6"/>
    <n v="1209.07"/>
    <n v="201.51"/>
    <n v="6"/>
    <n v="6"/>
    <n v="17.71"/>
    <n v="0"/>
    <n v="4.29"/>
    <x v="44"/>
    <x v="0"/>
  </r>
  <r>
    <d v="2018-02-19T00:00:00"/>
    <x v="5"/>
    <x v="2"/>
    <n v="7"/>
    <n v="1512.92"/>
    <n v="216.13"/>
    <n v="7"/>
    <n v="6"/>
    <n v="27.57"/>
    <n v="0.57140000000000002"/>
    <n v="4"/>
    <x v="45"/>
    <x v="0"/>
  </r>
  <r>
    <d v="2018-02-19T00:00:00"/>
    <x v="5"/>
    <x v="3"/>
    <n v="48"/>
    <n v="6926.66"/>
    <n v="144.31"/>
    <n v="47"/>
    <n v="47"/>
    <n v="13.81"/>
    <n v="5.5599999999999997E-2"/>
    <n v="4.0599999999999996"/>
    <x v="24"/>
    <x v="0"/>
  </r>
  <r>
    <d v="2018-02-19T00:00:00"/>
    <x v="18"/>
    <x v="11"/>
    <n v="1"/>
    <n v="134.47999999999999"/>
    <n v="134.47999999999999"/>
    <n v="1"/>
    <n v="1"/>
    <n v="29"/>
    <n v="0"/>
    <n v="3"/>
    <x v="367"/>
    <x v="0"/>
  </r>
  <r>
    <d v="2018-02-19T00:00:00"/>
    <x v="18"/>
    <x v="0"/>
    <n v="1"/>
    <n v="83.23"/>
    <n v="83.23"/>
    <n v="1"/>
    <n v="1"/>
    <n v="7"/>
    <n v="0"/>
    <n v="5"/>
    <x v="285"/>
    <x v="0"/>
  </r>
  <r>
    <d v="2018-02-19T00:00:00"/>
    <x v="14"/>
    <x v="6"/>
    <n v="1"/>
    <n v="1394.77"/>
    <n v="1394.77"/>
    <n v="1"/>
    <n v="1"/>
    <n v="31"/>
    <n v="1"/>
    <n v="5"/>
    <x v="105"/>
    <x v="0"/>
  </r>
  <r>
    <d v="2018-02-19T00:00:00"/>
    <x v="11"/>
    <x v="23"/>
    <n v="1"/>
    <n v="164.1"/>
    <n v="164.1"/>
    <n v="1"/>
    <n v="1"/>
    <n v="31"/>
    <n v="1"/>
    <n v="1"/>
    <x v="368"/>
    <x v="0"/>
  </r>
  <r>
    <d v="2018-02-19T00:00:00"/>
    <x v="11"/>
    <x v="4"/>
    <n v="2"/>
    <n v="505.56"/>
    <n v="252.78"/>
    <n v="2"/>
    <n v="2"/>
    <n v="8.33"/>
    <n v="0"/>
    <n v="5"/>
    <x v="259"/>
    <x v="0"/>
  </r>
  <r>
    <d v="2018-02-19T00:00:00"/>
    <x v="11"/>
    <x v="11"/>
    <n v="1"/>
    <n v="55.1"/>
    <n v="55.1"/>
    <n v="1"/>
    <n v="1"/>
    <n v="44"/>
    <n v="1"/>
    <n v="1"/>
    <x v="260"/>
    <x v="0"/>
  </r>
  <r>
    <d v="2018-02-19T00:00:00"/>
    <x v="11"/>
    <x v="9"/>
    <n v="1"/>
    <n v="173.27"/>
    <n v="173.27"/>
    <n v="1"/>
    <n v="1"/>
    <n v="9"/>
    <n v="0"/>
    <n v="5"/>
    <x v="342"/>
    <x v="0"/>
  </r>
  <r>
    <d v="2018-02-19T00:00:00"/>
    <x v="11"/>
    <x v="8"/>
    <n v="1"/>
    <n v="173.27"/>
    <n v="173.27"/>
    <n v="1"/>
    <n v="1"/>
    <n v="14"/>
    <n v="0"/>
    <n v="4"/>
    <x v="190"/>
    <x v="0"/>
  </r>
  <r>
    <d v="2018-02-19T00:00:00"/>
    <x v="11"/>
    <x v="0"/>
    <n v="4"/>
    <n v="701.96"/>
    <n v="175.49"/>
    <n v="4"/>
    <n v="4"/>
    <n v="20.75"/>
    <n v="0"/>
    <n v="3.5"/>
    <x v="153"/>
    <x v="0"/>
  </r>
  <r>
    <d v="2018-02-19T00:00:00"/>
    <x v="11"/>
    <x v="15"/>
    <n v="1"/>
    <n v="160.16"/>
    <n v="160.16"/>
    <n v="1"/>
    <n v="1"/>
    <n v="3"/>
    <n v="0"/>
    <n v="1"/>
    <x v="282"/>
    <x v="1"/>
  </r>
  <r>
    <d v="2018-02-19T00:00:00"/>
    <x v="11"/>
    <x v="1"/>
    <n v="2"/>
    <n v="344.7"/>
    <n v="172.35"/>
    <n v="2"/>
    <n v="2"/>
    <n v="11"/>
    <n v="0"/>
    <n v="5"/>
    <x v="210"/>
    <x v="0"/>
  </r>
  <r>
    <d v="2018-02-19T00:00:00"/>
    <x v="11"/>
    <x v="6"/>
    <n v="3"/>
    <n v="404.61"/>
    <n v="134.87"/>
    <n v="3"/>
    <n v="3"/>
    <n v="12"/>
    <n v="0"/>
    <n v="4"/>
    <x v="191"/>
    <x v="0"/>
  </r>
  <r>
    <d v="2018-02-19T00:00:00"/>
    <x v="11"/>
    <x v="3"/>
    <n v="8"/>
    <n v="1624.43"/>
    <n v="203.05"/>
    <n v="8"/>
    <n v="8"/>
    <n v="12"/>
    <n v="0.1111"/>
    <n v="4.5599999999999996"/>
    <x v="106"/>
    <x v="0"/>
  </r>
  <r>
    <d v="2018-02-19T00:00:00"/>
    <x v="11"/>
    <x v="21"/>
    <n v="1"/>
    <n v="186.27"/>
    <n v="186.27"/>
    <n v="1"/>
    <n v="1"/>
    <n v="15"/>
    <n v="0"/>
    <n v="5"/>
    <x v="369"/>
    <x v="0"/>
  </r>
  <r>
    <d v="2018-02-19T00:00:00"/>
    <x v="20"/>
    <x v="0"/>
    <n v="1"/>
    <n v="339.48"/>
    <n v="339.48"/>
    <n v="1"/>
    <n v="1"/>
    <n v="14"/>
    <n v="0"/>
    <n v="5"/>
    <x v="358"/>
    <x v="0"/>
  </r>
  <r>
    <d v="2018-02-19T00:00:00"/>
    <x v="20"/>
    <x v="6"/>
    <n v="1"/>
    <n v="173.77"/>
    <n v="173.77"/>
    <n v="0"/>
    <n v="1"/>
    <m/>
    <m/>
    <n v="1"/>
    <x v="370"/>
    <x v="0"/>
  </r>
  <r>
    <d v="2018-02-19T00:00:00"/>
    <x v="0"/>
    <x v="25"/>
    <n v="1"/>
    <n v="637.09"/>
    <n v="637.09"/>
    <n v="1"/>
    <n v="1"/>
    <n v="29"/>
    <n v="0"/>
    <n v="2"/>
    <x v="108"/>
    <x v="0"/>
  </r>
  <r>
    <d v="2018-02-19T00:00:00"/>
    <x v="0"/>
    <x v="4"/>
    <n v="4"/>
    <n v="661.41"/>
    <n v="165.35"/>
    <n v="3"/>
    <n v="4"/>
    <n v="52.67"/>
    <n v="0.66669999999999996"/>
    <n v="3.25"/>
    <x v="25"/>
    <x v="0"/>
  </r>
  <r>
    <d v="2018-02-19T00:00:00"/>
    <x v="0"/>
    <x v="11"/>
    <n v="2"/>
    <n v="191.41"/>
    <n v="95.71"/>
    <n v="2"/>
    <n v="2"/>
    <n v="32.5"/>
    <n v="0.5"/>
    <n v="2"/>
    <x v="72"/>
    <x v="0"/>
  </r>
  <r>
    <d v="2018-02-19T00:00:00"/>
    <x v="0"/>
    <x v="9"/>
    <n v="6"/>
    <n v="622.32000000000005"/>
    <n v="103.72"/>
    <n v="6"/>
    <n v="6"/>
    <n v="17.86"/>
    <n v="0"/>
    <n v="3.71"/>
    <x v="26"/>
    <x v="0"/>
  </r>
  <r>
    <d v="2018-02-19T00:00:00"/>
    <x v="0"/>
    <x v="5"/>
    <n v="4"/>
    <n v="630.12"/>
    <n v="157.53"/>
    <n v="4"/>
    <n v="4"/>
    <n v="29.25"/>
    <n v="0.25"/>
    <n v="4"/>
    <x v="46"/>
    <x v="0"/>
  </r>
  <r>
    <d v="2018-02-19T00:00:00"/>
    <x v="0"/>
    <x v="8"/>
    <n v="3"/>
    <n v="779.97"/>
    <n v="259.99"/>
    <n v="3"/>
    <n v="3"/>
    <n v="18.329999999999998"/>
    <n v="0"/>
    <n v="4.33"/>
    <x v="47"/>
    <x v="0"/>
  </r>
  <r>
    <d v="2018-02-19T00:00:00"/>
    <x v="0"/>
    <x v="17"/>
    <n v="2"/>
    <n v="303.23"/>
    <n v="151.62"/>
    <n v="2"/>
    <n v="2"/>
    <n v="23.5"/>
    <n v="0.5"/>
    <n v="3"/>
    <x v="192"/>
    <x v="0"/>
  </r>
  <r>
    <d v="2018-02-19T00:00:00"/>
    <x v="0"/>
    <x v="0"/>
    <n v="27"/>
    <n v="4333.71"/>
    <n v="160.51"/>
    <n v="27"/>
    <n v="27"/>
    <n v="18.89"/>
    <n v="7.1400000000000005E-2"/>
    <n v="4.3899999999999997"/>
    <x v="0"/>
    <x v="0"/>
  </r>
  <r>
    <d v="2018-02-19T00:00:00"/>
    <x v="0"/>
    <x v="19"/>
    <n v="6"/>
    <n v="764.1"/>
    <n v="127.35"/>
    <n v="6"/>
    <n v="6"/>
    <n v="18.57"/>
    <n v="0"/>
    <n v="4.43"/>
    <x v="73"/>
    <x v="0"/>
  </r>
  <r>
    <d v="2018-02-19T00:00:00"/>
    <x v="0"/>
    <x v="15"/>
    <n v="2"/>
    <n v="530.64"/>
    <n v="265.32"/>
    <n v="2"/>
    <n v="2"/>
    <n v="23.33"/>
    <n v="0.66669999999999996"/>
    <n v="3.33"/>
    <x v="48"/>
    <x v="0"/>
  </r>
  <r>
    <d v="2018-02-19T00:00:00"/>
    <x v="0"/>
    <x v="1"/>
    <n v="17"/>
    <n v="2981.03"/>
    <n v="175.35"/>
    <n v="16"/>
    <n v="16"/>
    <n v="6.12"/>
    <n v="0"/>
    <n v="3.71"/>
    <x v="1"/>
    <x v="1"/>
  </r>
  <r>
    <d v="2018-02-19T00:00:00"/>
    <x v="0"/>
    <x v="6"/>
    <n v="35"/>
    <n v="5138.03"/>
    <n v="146.80000000000001"/>
    <n v="35"/>
    <n v="34"/>
    <n v="30.76"/>
    <n v="0.55259999999999998"/>
    <n v="2.62"/>
    <x v="28"/>
    <x v="0"/>
  </r>
  <r>
    <d v="2018-02-19T00:00:00"/>
    <x v="0"/>
    <x v="7"/>
    <n v="1"/>
    <n v="62.28"/>
    <n v="62.28"/>
    <n v="1"/>
    <n v="1"/>
    <n v="22"/>
    <n v="0"/>
    <n v="5"/>
    <x v="193"/>
    <x v="0"/>
  </r>
  <r>
    <d v="2018-02-19T00:00:00"/>
    <x v="0"/>
    <x v="22"/>
    <n v="1"/>
    <n v="62.28"/>
    <n v="62.28"/>
    <n v="1"/>
    <n v="1"/>
    <n v="16"/>
    <n v="0"/>
    <n v="5"/>
    <x v="194"/>
    <x v="0"/>
  </r>
  <r>
    <d v="2018-02-19T00:00:00"/>
    <x v="0"/>
    <x v="24"/>
    <n v="1"/>
    <n v="63.34"/>
    <n v="63.34"/>
    <n v="1"/>
    <n v="1"/>
    <n v="30"/>
    <n v="0"/>
    <n v="4"/>
    <x v="355"/>
    <x v="0"/>
  </r>
  <r>
    <d v="2018-02-19T00:00:00"/>
    <x v="0"/>
    <x v="12"/>
    <n v="13"/>
    <n v="2039.64"/>
    <n v="156.9"/>
    <n v="13"/>
    <n v="13"/>
    <n v="13.88"/>
    <n v="0"/>
    <n v="3.56"/>
    <x v="49"/>
    <x v="0"/>
  </r>
  <r>
    <d v="2018-02-19T00:00:00"/>
    <x v="0"/>
    <x v="2"/>
    <n v="15"/>
    <n v="2143.9699999999998"/>
    <n v="142.93"/>
    <n v="14"/>
    <n v="15"/>
    <n v="17.649999999999999"/>
    <n v="0.17649999999999999"/>
    <n v="3.94"/>
    <x v="2"/>
    <x v="0"/>
  </r>
  <r>
    <d v="2018-02-19T00:00:00"/>
    <x v="0"/>
    <x v="3"/>
    <n v="79"/>
    <n v="12911.11"/>
    <n v="163.43"/>
    <n v="78"/>
    <n v="78"/>
    <n v="14.49"/>
    <n v="2.3300000000000001E-2"/>
    <n v="4.01"/>
    <x v="3"/>
    <x v="0"/>
  </r>
  <r>
    <d v="2018-02-19T00:00:00"/>
    <x v="1"/>
    <x v="11"/>
    <n v="1"/>
    <n v="393.24"/>
    <n v="393.24"/>
    <n v="1"/>
    <n v="1"/>
    <n v="56"/>
    <n v="1"/>
    <n v="1"/>
    <x v="182"/>
    <x v="0"/>
  </r>
  <r>
    <d v="2018-02-19T00:00:00"/>
    <x v="1"/>
    <x v="5"/>
    <n v="2"/>
    <n v="211.21"/>
    <n v="105.61"/>
    <n v="2"/>
    <n v="2"/>
    <n v="21.5"/>
    <n v="0.5"/>
    <n v="1.5"/>
    <x v="143"/>
    <x v="0"/>
  </r>
  <r>
    <d v="2018-02-19T00:00:00"/>
    <x v="1"/>
    <x v="8"/>
    <n v="5"/>
    <n v="846.74"/>
    <n v="169.35"/>
    <n v="5"/>
    <n v="5"/>
    <n v="20.83"/>
    <n v="0.16669999999999999"/>
    <n v="3.83"/>
    <x v="50"/>
    <x v="0"/>
  </r>
  <r>
    <d v="2018-02-19T00:00:00"/>
    <x v="1"/>
    <x v="0"/>
    <n v="9"/>
    <n v="1569.83"/>
    <n v="174.43"/>
    <n v="9"/>
    <n v="9"/>
    <n v="10"/>
    <n v="0.1"/>
    <n v="4"/>
    <x v="4"/>
    <x v="0"/>
  </r>
  <r>
    <d v="2018-02-19T00:00:00"/>
    <x v="1"/>
    <x v="10"/>
    <n v="1"/>
    <n v="366.47"/>
    <n v="366.47"/>
    <n v="1"/>
    <n v="1"/>
    <n v="23"/>
    <n v="0"/>
    <n v="5"/>
    <x v="78"/>
    <x v="0"/>
  </r>
  <r>
    <d v="2018-02-19T00:00:00"/>
    <x v="1"/>
    <x v="15"/>
    <n v="1"/>
    <n v="143.06"/>
    <n v="143.06"/>
    <n v="1"/>
    <n v="1"/>
    <n v="22"/>
    <n v="0"/>
    <n v="5"/>
    <x v="111"/>
    <x v="0"/>
  </r>
  <r>
    <d v="2018-02-19T00:00:00"/>
    <x v="1"/>
    <x v="20"/>
    <n v="1"/>
    <n v="107.94"/>
    <n v="107.94"/>
    <n v="1"/>
    <n v="1"/>
    <n v="17"/>
    <n v="0"/>
    <n v="5"/>
    <x v="214"/>
    <x v="0"/>
  </r>
  <r>
    <d v="2018-02-19T00:00:00"/>
    <x v="1"/>
    <x v="1"/>
    <n v="4"/>
    <n v="718.46"/>
    <n v="179.62"/>
    <n v="4"/>
    <n v="4"/>
    <n v="20.75"/>
    <n v="0.5"/>
    <n v="3"/>
    <x v="79"/>
    <x v="0"/>
  </r>
  <r>
    <d v="2018-02-19T00:00:00"/>
    <x v="1"/>
    <x v="6"/>
    <n v="15"/>
    <n v="1019.88"/>
    <n v="67.989999999999995"/>
    <n v="14"/>
    <n v="15"/>
    <n v="6.5"/>
    <n v="0"/>
    <n v="4.13"/>
    <x v="51"/>
    <x v="1"/>
  </r>
  <r>
    <d v="2018-02-19T00:00:00"/>
    <x v="1"/>
    <x v="22"/>
    <n v="1"/>
    <n v="323.54000000000002"/>
    <n v="323.54000000000002"/>
    <n v="1"/>
    <n v="1"/>
    <n v="38"/>
    <n v="0"/>
    <n v="1"/>
    <x v="80"/>
    <x v="0"/>
  </r>
  <r>
    <d v="2018-02-19T00:00:00"/>
    <x v="1"/>
    <x v="12"/>
    <n v="4"/>
    <n v="464.54"/>
    <n v="116.14"/>
    <n v="4"/>
    <n v="4"/>
    <n v="15.5"/>
    <n v="0"/>
    <n v="4.5"/>
    <x v="52"/>
    <x v="0"/>
  </r>
  <r>
    <d v="2018-02-19T00:00:00"/>
    <x v="1"/>
    <x v="2"/>
    <n v="1"/>
    <n v="113.2"/>
    <n v="113.2"/>
    <n v="1"/>
    <n v="1"/>
    <n v="72"/>
    <n v="1"/>
    <n v="3"/>
    <x v="81"/>
    <x v="0"/>
  </r>
  <r>
    <d v="2018-02-19T00:00:00"/>
    <x v="1"/>
    <x v="13"/>
    <n v="1"/>
    <n v="246.82"/>
    <n v="246.82"/>
    <n v="1"/>
    <n v="1"/>
    <n v="11"/>
    <n v="0"/>
    <n v="5"/>
    <x v="112"/>
    <x v="0"/>
  </r>
  <r>
    <d v="2018-02-19T00:00:00"/>
    <x v="1"/>
    <x v="3"/>
    <n v="18"/>
    <n v="3092.04"/>
    <n v="171.78"/>
    <n v="17"/>
    <n v="18"/>
    <n v="15.42"/>
    <n v="0.15790000000000001"/>
    <n v="3.3"/>
    <x v="53"/>
    <x v="0"/>
  </r>
  <r>
    <d v="2018-02-19T00:00:00"/>
    <x v="16"/>
    <x v="23"/>
    <n v="1"/>
    <n v="110.32"/>
    <n v="110.32"/>
    <n v="1"/>
    <n v="1"/>
    <n v="10"/>
    <n v="0"/>
    <n v="5"/>
    <x v="371"/>
    <x v="0"/>
  </r>
  <r>
    <d v="2018-02-19T00:00:00"/>
    <x v="6"/>
    <x v="5"/>
    <n v="1"/>
    <n v="387.68"/>
    <n v="387.68"/>
    <n v="1"/>
    <n v="1"/>
    <n v="10"/>
    <n v="0"/>
    <n v="5"/>
    <x v="205"/>
    <x v="0"/>
  </r>
  <r>
    <d v="2018-02-19T00:00:00"/>
    <x v="6"/>
    <x v="17"/>
    <n v="2"/>
    <n v="775.34"/>
    <n v="387.67"/>
    <n v="2"/>
    <n v="2"/>
    <n v="44.67"/>
    <n v="1"/>
    <n v="1"/>
    <x v="173"/>
    <x v="0"/>
  </r>
  <r>
    <d v="2018-02-19T00:00:00"/>
    <x v="6"/>
    <x v="15"/>
    <n v="1"/>
    <n v="166.62"/>
    <n v="166.62"/>
    <n v="1"/>
    <n v="1"/>
    <n v="28"/>
    <n v="0"/>
    <n v="5"/>
    <x v="166"/>
    <x v="0"/>
  </r>
  <r>
    <d v="2018-02-19T00:00:00"/>
    <x v="6"/>
    <x v="1"/>
    <n v="2"/>
    <n v="181.84"/>
    <n v="90.92"/>
    <n v="2"/>
    <n v="2"/>
    <n v="8"/>
    <n v="0"/>
    <n v="3"/>
    <x v="116"/>
    <x v="0"/>
  </r>
  <r>
    <d v="2018-02-19T00:00:00"/>
    <x v="6"/>
    <x v="6"/>
    <n v="1"/>
    <n v="79.56"/>
    <n v="79.56"/>
    <n v="1"/>
    <n v="1"/>
    <n v="9"/>
    <n v="0"/>
    <n v="4"/>
    <x v="117"/>
    <x v="0"/>
  </r>
  <r>
    <d v="2018-02-19T00:00:00"/>
    <x v="6"/>
    <x v="12"/>
    <n v="3"/>
    <n v="611.84"/>
    <n v="203.95"/>
    <n v="3"/>
    <n v="3"/>
    <n v="5.25"/>
    <n v="0"/>
    <n v="4.75"/>
    <x v="118"/>
    <x v="1"/>
  </r>
  <r>
    <d v="2018-02-19T00:00:00"/>
    <x v="6"/>
    <x v="3"/>
    <n v="8"/>
    <n v="1794.43"/>
    <n v="224.3"/>
    <n v="8"/>
    <n v="8"/>
    <n v="18.75"/>
    <n v="0.125"/>
    <n v="3.5"/>
    <x v="54"/>
    <x v="0"/>
  </r>
  <r>
    <d v="2018-02-19T00:00:00"/>
    <x v="7"/>
    <x v="5"/>
    <n v="2"/>
    <n v="198.83"/>
    <n v="99.42"/>
    <n v="2"/>
    <n v="2"/>
    <n v="17"/>
    <n v="0"/>
    <n v="3"/>
    <x v="158"/>
    <x v="0"/>
  </r>
  <r>
    <d v="2018-02-19T00:00:00"/>
    <x v="7"/>
    <x v="8"/>
    <n v="1"/>
    <n v="274.47000000000003"/>
    <n v="274.47000000000003"/>
    <n v="1"/>
    <n v="1"/>
    <n v="31"/>
    <n v="0"/>
    <n v="4"/>
    <x v="88"/>
    <x v="0"/>
  </r>
  <r>
    <d v="2018-02-19T00:00:00"/>
    <x v="7"/>
    <x v="0"/>
    <n v="8"/>
    <n v="2045.12"/>
    <n v="255.64"/>
    <n v="8"/>
    <n v="8"/>
    <n v="15.63"/>
    <n v="0"/>
    <n v="4"/>
    <x v="31"/>
    <x v="0"/>
  </r>
  <r>
    <d v="2018-02-19T00:00:00"/>
    <x v="7"/>
    <x v="18"/>
    <n v="2"/>
    <n v="265.58"/>
    <n v="132.79"/>
    <n v="2"/>
    <n v="2"/>
    <n v="16"/>
    <n v="0"/>
    <n v="4.5"/>
    <x v="196"/>
    <x v="0"/>
  </r>
  <r>
    <d v="2018-02-19T00:00:00"/>
    <x v="7"/>
    <x v="10"/>
    <n v="1"/>
    <n v="710.19"/>
    <n v="710.19"/>
    <n v="1"/>
    <n v="1"/>
    <n v="26"/>
    <n v="0"/>
    <n v="5"/>
    <x v="55"/>
    <x v="0"/>
  </r>
  <r>
    <d v="2018-02-19T00:00:00"/>
    <x v="7"/>
    <x v="14"/>
    <n v="1"/>
    <n v="355.01"/>
    <n v="355.01"/>
    <n v="1"/>
    <n v="1"/>
    <n v="17"/>
    <n v="0"/>
    <n v="5"/>
    <x v="119"/>
    <x v="0"/>
  </r>
  <r>
    <d v="2018-02-19T00:00:00"/>
    <x v="7"/>
    <x v="20"/>
    <n v="1"/>
    <n v="204.87"/>
    <n v="204.87"/>
    <n v="1"/>
    <n v="1"/>
    <n v="22"/>
    <n v="0"/>
    <n v="5"/>
    <x v="159"/>
    <x v="0"/>
  </r>
  <r>
    <d v="2018-02-19T00:00:00"/>
    <x v="7"/>
    <x v="1"/>
    <n v="7"/>
    <n v="1585.67"/>
    <n v="226.52"/>
    <n v="7"/>
    <n v="7"/>
    <n v="9.8800000000000008"/>
    <n v="0"/>
    <n v="3.38"/>
    <x v="120"/>
    <x v="0"/>
  </r>
  <r>
    <d v="2018-02-19T00:00:00"/>
    <x v="7"/>
    <x v="6"/>
    <n v="13"/>
    <n v="2316.09"/>
    <n v="178.16"/>
    <n v="12"/>
    <n v="13"/>
    <n v="31.25"/>
    <n v="0.33329999999999999"/>
    <n v="3.69"/>
    <x v="56"/>
    <x v="0"/>
  </r>
  <r>
    <d v="2018-02-19T00:00:00"/>
    <x v="7"/>
    <x v="22"/>
    <n v="1"/>
    <n v="174.95"/>
    <n v="174.95"/>
    <n v="1"/>
    <n v="1"/>
    <n v="21"/>
    <n v="0"/>
    <n v="5"/>
    <x v="183"/>
    <x v="0"/>
  </r>
  <r>
    <d v="2018-02-19T00:00:00"/>
    <x v="7"/>
    <x v="12"/>
    <n v="8"/>
    <n v="1791.45"/>
    <n v="223.93"/>
    <n v="8"/>
    <n v="8"/>
    <n v="13.5"/>
    <n v="0"/>
    <n v="4.88"/>
    <x v="121"/>
    <x v="0"/>
  </r>
  <r>
    <d v="2018-02-19T00:00:00"/>
    <x v="7"/>
    <x v="2"/>
    <n v="2"/>
    <n v="705.37"/>
    <n v="352.69"/>
    <n v="2"/>
    <n v="2"/>
    <n v="6"/>
    <n v="0"/>
    <n v="4"/>
    <x v="32"/>
    <x v="1"/>
  </r>
  <r>
    <d v="2018-02-19T00:00:00"/>
    <x v="7"/>
    <x v="3"/>
    <n v="23"/>
    <n v="4008.77"/>
    <n v="174.29"/>
    <n v="23"/>
    <n v="23"/>
    <n v="16.149999999999999"/>
    <n v="7.6899999999999996E-2"/>
    <n v="4"/>
    <x v="33"/>
    <x v="0"/>
  </r>
  <r>
    <d v="2018-02-19T00:00:00"/>
    <x v="2"/>
    <x v="16"/>
    <n v="1"/>
    <n v="106.4"/>
    <n v="106.4"/>
    <n v="1"/>
    <n v="1"/>
    <n v="17"/>
    <n v="0"/>
    <n v="5"/>
    <x v="57"/>
    <x v="0"/>
  </r>
  <r>
    <d v="2018-02-19T00:00:00"/>
    <x v="2"/>
    <x v="23"/>
    <n v="6"/>
    <n v="1205.98"/>
    <n v="201"/>
    <n v="6"/>
    <n v="6"/>
    <n v="24.67"/>
    <n v="0.33329999999999999"/>
    <n v="2.67"/>
    <x v="92"/>
    <x v="0"/>
  </r>
  <r>
    <d v="2018-02-19T00:00:00"/>
    <x v="2"/>
    <x v="25"/>
    <n v="3"/>
    <n v="452.68"/>
    <n v="150.88999999999999"/>
    <n v="3"/>
    <n v="3"/>
    <n v="25.33"/>
    <n v="0"/>
    <n v="3.33"/>
    <x v="123"/>
    <x v="0"/>
  </r>
  <r>
    <d v="2018-02-19T00:00:00"/>
    <x v="2"/>
    <x v="4"/>
    <n v="49"/>
    <n v="7064.36"/>
    <n v="144.16999999999999"/>
    <n v="48"/>
    <n v="49"/>
    <n v="23.37"/>
    <n v="0.2407"/>
    <n v="3.04"/>
    <x v="5"/>
    <x v="0"/>
  </r>
  <r>
    <d v="2018-02-19T00:00:00"/>
    <x v="2"/>
    <x v="11"/>
    <n v="19"/>
    <n v="2339.9899999999998"/>
    <n v="123.16"/>
    <n v="19"/>
    <n v="19"/>
    <n v="27.95"/>
    <n v="0.36840000000000001"/>
    <n v="2.89"/>
    <x v="34"/>
    <x v="0"/>
  </r>
  <r>
    <d v="2018-02-19T00:00:00"/>
    <x v="2"/>
    <x v="9"/>
    <n v="28"/>
    <n v="3216.64"/>
    <n v="114.88"/>
    <n v="28"/>
    <n v="28"/>
    <n v="19.059999999999999"/>
    <n v="0.1515"/>
    <n v="3.94"/>
    <x v="35"/>
    <x v="0"/>
  </r>
  <r>
    <d v="2018-02-19T00:00:00"/>
    <x v="2"/>
    <x v="5"/>
    <n v="31"/>
    <n v="3887.67"/>
    <n v="125.41"/>
    <n v="31"/>
    <n v="31"/>
    <n v="20.45"/>
    <n v="0.18179999999999999"/>
    <n v="4.24"/>
    <x v="6"/>
    <x v="0"/>
  </r>
  <r>
    <d v="2018-02-19T00:00:00"/>
    <x v="2"/>
    <x v="8"/>
    <n v="18"/>
    <n v="1617.58"/>
    <n v="89.87"/>
    <n v="17"/>
    <n v="15"/>
    <n v="23.05"/>
    <n v="0.3"/>
    <n v="3.53"/>
    <x v="58"/>
    <x v="0"/>
  </r>
  <r>
    <d v="2018-02-19T00:00:00"/>
    <x v="2"/>
    <x v="17"/>
    <n v="7"/>
    <n v="1068.44"/>
    <n v="152.63"/>
    <n v="7"/>
    <n v="7"/>
    <n v="21.57"/>
    <n v="0.1429"/>
    <n v="3.29"/>
    <x v="59"/>
    <x v="0"/>
  </r>
  <r>
    <d v="2018-02-19T00:00:00"/>
    <x v="2"/>
    <x v="0"/>
    <n v="129"/>
    <n v="18008.12"/>
    <n v="139.6"/>
    <n v="128"/>
    <n v="128"/>
    <n v="16.850000000000001"/>
    <n v="0.14860000000000001"/>
    <n v="3.45"/>
    <x v="7"/>
    <x v="0"/>
  </r>
  <r>
    <d v="2018-02-19T00:00:00"/>
    <x v="2"/>
    <x v="18"/>
    <n v="11"/>
    <n v="2612.12"/>
    <n v="237.47"/>
    <n v="11"/>
    <n v="11"/>
    <n v="22.71"/>
    <n v="0.28570000000000001"/>
    <n v="3.21"/>
    <x v="60"/>
    <x v="0"/>
  </r>
  <r>
    <d v="2018-02-19T00:00:00"/>
    <x v="2"/>
    <x v="19"/>
    <n v="7"/>
    <n v="697.2"/>
    <n v="99.6"/>
    <n v="7"/>
    <n v="7"/>
    <n v="18.57"/>
    <n v="0"/>
    <n v="4.43"/>
    <x v="61"/>
    <x v="0"/>
  </r>
  <r>
    <d v="2018-02-19T00:00:00"/>
    <x v="2"/>
    <x v="10"/>
    <n v="7"/>
    <n v="874.77"/>
    <n v="124.97"/>
    <n v="6"/>
    <n v="7"/>
    <n v="30.17"/>
    <n v="0.16669999999999999"/>
    <n v="3.57"/>
    <x v="36"/>
    <x v="0"/>
  </r>
  <r>
    <d v="2018-02-19T00:00:00"/>
    <x v="2"/>
    <x v="14"/>
    <n v="8"/>
    <n v="1172.05"/>
    <n v="146.51"/>
    <n v="8"/>
    <n v="8"/>
    <n v="19.82"/>
    <n v="9.0899999999999995E-2"/>
    <n v="4.09"/>
    <x v="124"/>
    <x v="0"/>
  </r>
  <r>
    <d v="2018-02-19T00:00:00"/>
    <x v="2"/>
    <x v="15"/>
    <n v="21"/>
    <n v="3870.19"/>
    <n v="184.29"/>
    <n v="21"/>
    <n v="21"/>
    <n v="25.43"/>
    <n v="0.1905"/>
    <n v="4.24"/>
    <x v="62"/>
    <x v="0"/>
  </r>
  <r>
    <d v="2018-02-19T00:00:00"/>
    <x v="2"/>
    <x v="20"/>
    <n v="6"/>
    <n v="945.14"/>
    <n v="157.52000000000001"/>
    <n v="6"/>
    <n v="6"/>
    <n v="29.57"/>
    <n v="0.28570000000000001"/>
    <n v="4.43"/>
    <x v="63"/>
    <x v="0"/>
  </r>
  <r>
    <d v="2018-02-19T00:00:00"/>
    <x v="2"/>
    <x v="1"/>
    <n v="51"/>
    <n v="6106.71"/>
    <n v="119.74"/>
    <n v="50"/>
    <n v="51"/>
    <n v="16.87"/>
    <n v="0.1321"/>
    <n v="3.85"/>
    <x v="8"/>
    <x v="0"/>
  </r>
  <r>
    <d v="2018-02-19T00:00:00"/>
    <x v="2"/>
    <x v="6"/>
    <n v="181"/>
    <n v="25476.76"/>
    <n v="140.76"/>
    <n v="171"/>
    <n v="178"/>
    <n v="28.09"/>
    <n v="0.54310000000000003"/>
    <n v="2.59"/>
    <x v="9"/>
    <x v="0"/>
  </r>
  <r>
    <d v="2018-02-19T00:00:00"/>
    <x v="2"/>
    <x v="7"/>
    <n v="5"/>
    <n v="808.68"/>
    <n v="161.74"/>
    <n v="5"/>
    <n v="5"/>
    <n v="24.4"/>
    <n v="0.2"/>
    <n v="4"/>
    <x v="10"/>
    <x v="0"/>
  </r>
  <r>
    <d v="2018-02-19T00:00:00"/>
    <x v="2"/>
    <x v="22"/>
    <n v="3"/>
    <n v="409.64"/>
    <n v="136.55000000000001"/>
    <n v="3"/>
    <n v="3"/>
    <n v="16.75"/>
    <n v="0"/>
    <n v="4.25"/>
    <x v="93"/>
    <x v="0"/>
  </r>
  <r>
    <d v="2018-02-19T00:00:00"/>
    <x v="2"/>
    <x v="24"/>
    <n v="2"/>
    <n v="148.38"/>
    <n v="74.19"/>
    <n v="0"/>
    <n v="2"/>
    <m/>
    <m/>
    <n v="1"/>
    <x v="125"/>
    <x v="0"/>
  </r>
  <r>
    <d v="2018-02-19T00:00:00"/>
    <x v="2"/>
    <x v="12"/>
    <n v="71"/>
    <n v="9131.76"/>
    <n v="128.62"/>
    <n v="70"/>
    <n v="70"/>
    <n v="21.95"/>
    <n v="0.20449999999999999"/>
    <n v="3.72"/>
    <x v="37"/>
    <x v="0"/>
  </r>
  <r>
    <d v="2018-02-19T00:00:00"/>
    <x v="2"/>
    <x v="2"/>
    <n v="42"/>
    <n v="5447.24"/>
    <n v="129.69999999999999"/>
    <n v="42"/>
    <n v="42"/>
    <n v="25.9"/>
    <n v="0.49020000000000002"/>
    <n v="2.67"/>
    <x v="38"/>
    <x v="0"/>
  </r>
  <r>
    <d v="2018-02-19T00:00:00"/>
    <x v="2"/>
    <x v="13"/>
    <n v="4"/>
    <n v="2932.41"/>
    <n v="733.1"/>
    <n v="4"/>
    <n v="4"/>
    <n v="16.600000000000001"/>
    <n v="0"/>
    <n v="5"/>
    <x v="39"/>
    <x v="0"/>
  </r>
  <r>
    <d v="2018-02-19T00:00:00"/>
    <x v="2"/>
    <x v="3"/>
    <n v="480"/>
    <n v="52438.3"/>
    <n v="109.25"/>
    <n v="471"/>
    <n v="476"/>
    <n v="9.48"/>
    <n v="9.1499999999999998E-2"/>
    <n v="3.85"/>
    <x v="11"/>
    <x v="1"/>
  </r>
  <r>
    <d v="2018-02-19T00:00:00"/>
    <x v="2"/>
    <x v="21"/>
    <n v="3"/>
    <n v="418.88"/>
    <n v="139.63"/>
    <n v="3"/>
    <n v="3"/>
    <n v="40.67"/>
    <n v="0.66669999999999996"/>
    <n v="3.33"/>
    <x v="160"/>
    <x v="0"/>
  </r>
  <r>
    <d v="2018-02-26T00:00:00"/>
    <x v="3"/>
    <x v="0"/>
    <n v="1"/>
    <n v="114.9"/>
    <n v="114.9"/>
    <n v="1"/>
    <n v="1"/>
    <n v="17"/>
    <n v="0"/>
    <n v="4"/>
    <x v="127"/>
    <x v="0"/>
  </r>
  <r>
    <d v="2018-02-26T00:00:00"/>
    <x v="3"/>
    <x v="6"/>
    <n v="2"/>
    <n v="282.67"/>
    <n v="141.34"/>
    <n v="2"/>
    <n v="2"/>
    <n v="29.5"/>
    <n v="0.5"/>
    <n v="3"/>
    <x v="64"/>
    <x v="0"/>
  </r>
  <r>
    <d v="2018-02-26T00:00:00"/>
    <x v="3"/>
    <x v="3"/>
    <n v="1"/>
    <n v="202.5"/>
    <n v="202.5"/>
    <n v="1"/>
    <n v="1"/>
    <n v="15"/>
    <n v="0"/>
    <n v="5"/>
    <x v="14"/>
    <x v="0"/>
  </r>
  <r>
    <d v="2018-02-26T00:00:00"/>
    <x v="9"/>
    <x v="6"/>
    <n v="1"/>
    <n v="217.67"/>
    <n v="217.67"/>
    <n v="1"/>
    <n v="1"/>
    <n v="20"/>
    <n v="0"/>
    <n v="4"/>
    <x v="132"/>
    <x v="0"/>
  </r>
  <r>
    <d v="2018-02-26T00:00:00"/>
    <x v="4"/>
    <x v="4"/>
    <n v="2"/>
    <n v="451.4"/>
    <n v="225.7"/>
    <n v="2"/>
    <n v="2"/>
    <n v="14.5"/>
    <n v="0"/>
    <n v="3.5"/>
    <x v="186"/>
    <x v="0"/>
  </r>
  <r>
    <d v="2018-02-26T00:00:00"/>
    <x v="4"/>
    <x v="9"/>
    <n v="1"/>
    <n v="28"/>
    <n v="28"/>
    <n v="1"/>
    <n v="1"/>
    <n v="1"/>
    <n v="0"/>
    <n v="1"/>
    <x v="168"/>
    <x v="1"/>
  </r>
  <r>
    <d v="2018-02-26T00:00:00"/>
    <x v="4"/>
    <x v="0"/>
    <n v="2"/>
    <n v="237.96"/>
    <n v="118.98"/>
    <n v="2"/>
    <n v="2"/>
    <n v="7"/>
    <n v="0"/>
    <n v="4"/>
    <x v="15"/>
    <x v="0"/>
  </r>
  <r>
    <d v="2018-02-26T00:00:00"/>
    <x v="4"/>
    <x v="19"/>
    <n v="1"/>
    <n v="73.36"/>
    <n v="73.36"/>
    <n v="1"/>
    <n v="1"/>
    <n v="28"/>
    <n v="1"/>
    <n v="1"/>
    <x v="220"/>
    <x v="0"/>
  </r>
  <r>
    <d v="2018-02-26T00:00:00"/>
    <x v="4"/>
    <x v="6"/>
    <n v="2"/>
    <n v="340.45"/>
    <n v="170.23"/>
    <n v="2"/>
    <n v="2"/>
    <n v="35.5"/>
    <n v="0.5"/>
    <n v="3"/>
    <x v="17"/>
    <x v="0"/>
  </r>
  <r>
    <d v="2018-02-26T00:00:00"/>
    <x v="4"/>
    <x v="12"/>
    <n v="1"/>
    <n v="80.209999999999994"/>
    <n v="80.209999999999994"/>
    <n v="1"/>
    <n v="1"/>
    <n v="21"/>
    <n v="0"/>
    <n v="4"/>
    <x v="197"/>
    <x v="0"/>
  </r>
  <r>
    <d v="2018-02-26T00:00:00"/>
    <x v="4"/>
    <x v="2"/>
    <n v="2"/>
    <n v="144.38"/>
    <n v="72.19"/>
    <n v="2"/>
    <n v="2"/>
    <n v="27.5"/>
    <n v="1"/>
    <n v="3"/>
    <x v="222"/>
    <x v="0"/>
  </r>
  <r>
    <d v="2018-02-26T00:00:00"/>
    <x v="4"/>
    <x v="3"/>
    <n v="4"/>
    <n v="348.65"/>
    <n v="87.16"/>
    <n v="4"/>
    <n v="4"/>
    <n v="15.25"/>
    <n v="0"/>
    <n v="3.5"/>
    <x v="18"/>
    <x v="0"/>
  </r>
  <r>
    <d v="2018-02-26T00:00:00"/>
    <x v="8"/>
    <x v="6"/>
    <n v="1"/>
    <n v="161.22999999999999"/>
    <n v="161.22999999999999"/>
    <n v="0"/>
    <n v="1"/>
    <m/>
    <m/>
    <n v="1"/>
    <x v="134"/>
    <x v="0"/>
  </r>
  <r>
    <d v="2018-02-26T00:00:00"/>
    <x v="8"/>
    <x v="3"/>
    <n v="1"/>
    <n v="44.1"/>
    <n v="44.1"/>
    <n v="1"/>
    <n v="1"/>
    <n v="16"/>
    <n v="0"/>
    <n v="3"/>
    <x v="67"/>
    <x v="0"/>
  </r>
  <r>
    <d v="2018-02-26T00:00:00"/>
    <x v="13"/>
    <x v="0"/>
    <n v="1"/>
    <n v="70.83"/>
    <n v="70.83"/>
    <n v="1"/>
    <n v="1"/>
    <n v="9"/>
    <n v="0"/>
    <n v="5"/>
    <x v="198"/>
    <x v="0"/>
  </r>
  <r>
    <d v="2018-02-26T00:00:00"/>
    <x v="13"/>
    <x v="15"/>
    <n v="2"/>
    <n v="347.78"/>
    <n v="173.89"/>
    <n v="2"/>
    <n v="2"/>
    <n v="17.5"/>
    <n v="0"/>
    <n v="5"/>
    <x v="135"/>
    <x v="0"/>
  </r>
  <r>
    <d v="2018-02-26T00:00:00"/>
    <x v="13"/>
    <x v="6"/>
    <n v="2"/>
    <n v="119.79"/>
    <n v="59.9"/>
    <n v="2"/>
    <n v="2"/>
    <n v="38"/>
    <n v="0.33329999999999999"/>
    <n v="3.67"/>
    <x v="199"/>
    <x v="0"/>
  </r>
  <r>
    <d v="2018-02-26T00:00:00"/>
    <x v="13"/>
    <x v="12"/>
    <n v="1"/>
    <n v="133.47999999999999"/>
    <n v="133.47999999999999"/>
    <n v="1"/>
    <n v="1"/>
    <n v="10"/>
    <n v="0"/>
    <n v="5"/>
    <x v="189"/>
    <x v="0"/>
  </r>
  <r>
    <d v="2018-02-26T00:00:00"/>
    <x v="13"/>
    <x v="3"/>
    <n v="1"/>
    <n v="164.42"/>
    <n v="164.42"/>
    <n v="1"/>
    <n v="1"/>
    <n v="16"/>
    <n v="0"/>
    <n v="5"/>
    <x v="180"/>
    <x v="0"/>
  </r>
  <r>
    <d v="2018-02-26T00:00:00"/>
    <x v="21"/>
    <x v="9"/>
    <n v="1"/>
    <n v="83.22"/>
    <n v="83.22"/>
    <n v="1"/>
    <n v="1"/>
    <n v="14"/>
    <n v="0"/>
    <n v="3"/>
    <x v="351"/>
    <x v="0"/>
  </r>
  <r>
    <d v="2018-02-26T00:00:00"/>
    <x v="21"/>
    <x v="8"/>
    <n v="1"/>
    <n v="294.18"/>
    <n v="294.18"/>
    <n v="1"/>
    <n v="1"/>
    <n v="16"/>
    <n v="0"/>
    <n v="4"/>
    <x v="372"/>
    <x v="0"/>
  </r>
  <r>
    <d v="2018-02-26T00:00:00"/>
    <x v="21"/>
    <x v="14"/>
    <n v="1"/>
    <n v="85.69"/>
    <n v="85.69"/>
    <n v="1"/>
    <n v="1"/>
    <n v="19"/>
    <n v="0"/>
    <n v="5"/>
    <x v="373"/>
    <x v="0"/>
  </r>
  <r>
    <d v="2018-02-26T00:00:00"/>
    <x v="21"/>
    <x v="1"/>
    <n v="1"/>
    <n v="155.62"/>
    <n v="155.62"/>
    <n v="1"/>
    <n v="1"/>
    <n v="26"/>
    <n v="1"/>
    <n v="1"/>
    <x v="374"/>
    <x v="0"/>
  </r>
  <r>
    <d v="2018-02-26T00:00:00"/>
    <x v="21"/>
    <x v="3"/>
    <n v="1"/>
    <n v="85.25"/>
    <n v="85.25"/>
    <n v="1"/>
    <n v="1"/>
    <n v="14"/>
    <n v="0"/>
    <n v="5"/>
    <x v="348"/>
    <x v="0"/>
  </r>
  <r>
    <d v="2018-02-26T00:00:00"/>
    <x v="5"/>
    <x v="16"/>
    <n v="1"/>
    <n v="58.92"/>
    <n v="58.92"/>
    <n v="1"/>
    <n v="1"/>
    <n v="43"/>
    <n v="0"/>
    <n v="3"/>
    <x v="136"/>
    <x v="0"/>
  </r>
  <r>
    <d v="2018-02-26T00:00:00"/>
    <x v="5"/>
    <x v="23"/>
    <n v="1"/>
    <n v="132.1"/>
    <n v="132.1"/>
    <n v="1"/>
    <n v="1"/>
    <n v="37"/>
    <n v="0"/>
    <n v="1"/>
    <x v="137"/>
    <x v="0"/>
  </r>
  <r>
    <d v="2018-02-26T00:00:00"/>
    <x v="5"/>
    <x v="4"/>
    <n v="4"/>
    <n v="481.4"/>
    <n v="120.35"/>
    <n v="4"/>
    <n v="4"/>
    <n v="28"/>
    <n v="0.5"/>
    <n v="2.5"/>
    <x v="41"/>
    <x v="0"/>
  </r>
  <r>
    <d v="2018-02-26T00:00:00"/>
    <x v="5"/>
    <x v="11"/>
    <n v="1"/>
    <n v="114.26"/>
    <n v="114.26"/>
    <n v="1"/>
    <n v="1"/>
    <n v="20"/>
    <n v="0"/>
    <n v="5"/>
    <x v="138"/>
    <x v="0"/>
  </r>
  <r>
    <d v="2018-02-26T00:00:00"/>
    <x v="5"/>
    <x v="9"/>
    <n v="4"/>
    <n v="809.87"/>
    <n v="202.47"/>
    <n v="4"/>
    <n v="4"/>
    <n v="16.75"/>
    <n v="0"/>
    <n v="4.5"/>
    <x v="19"/>
    <x v="0"/>
  </r>
  <r>
    <d v="2018-02-26T00:00:00"/>
    <x v="5"/>
    <x v="5"/>
    <n v="3"/>
    <n v="620.32000000000005"/>
    <n v="206.77"/>
    <n v="3"/>
    <n v="3"/>
    <n v="12.33"/>
    <n v="0"/>
    <n v="3.67"/>
    <x v="42"/>
    <x v="0"/>
  </r>
  <r>
    <d v="2018-02-26T00:00:00"/>
    <x v="5"/>
    <x v="8"/>
    <n v="2"/>
    <n v="301.83999999999997"/>
    <n v="150.91999999999999"/>
    <n v="2"/>
    <n v="2"/>
    <n v="14.5"/>
    <n v="0"/>
    <n v="3"/>
    <x v="20"/>
    <x v="0"/>
  </r>
  <r>
    <d v="2018-02-26T00:00:00"/>
    <x v="5"/>
    <x v="17"/>
    <n v="1"/>
    <n v="105.71"/>
    <n v="105.71"/>
    <n v="1"/>
    <n v="1"/>
    <n v="27"/>
    <n v="1"/>
    <n v="5"/>
    <x v="139"/>
    <x v="0"/>
  </r>
  <r>
    <d v="2018-02-26T00:00:00"/>
    <x v="5"/>
    <x v="0"/>
    <n v="21"/>
    <n v="2326.67"/>
    <n v="110.79"/>
    <n v="21"/>
    <n v="21"/>
    <n v="12.05"/>
    <n v="0.13639999999999999"/>
    <n v="4.2699999999999996"/>
    <x v="21"/>
    <x v="1"/>
  </r>
  <r>
    <d v="2018-02-26T00:00:00"/>
    <x v="5"/>
    <x v="18"/>
    <n v="1"/>
    <n v="194.12"/>
    <n v="194.12"/>
    <n v="1"/>
    <n v="1"/>
    <n v="14"/>
    <n v="0"/>
    <n v="4"/>
    <x v="140"/>
    <x v="0"/>
  </r>
  <r>
    <d v="2018-02-26T00:00:00"/>
    <x v="5"/>
    <x v="19"/>
    <n v="3"/>
    <n v="362.45"/>
    <n v="120.82"/>
    <n v="3"/>
    <n v="3"/>
    <n v="33"/>
    <n v="0.33329999999999999"/>
    <n v="4.67"/>
    <x v="68"/>
    <x v="0"/>
  </r>
  <r>
    <d v="2018-02-26T00:00:00"/>
    <x v="5"/>
    <x v="10"/>
    <n v="2"/>
    <n v="212.09"/>
    <n v="106.05"/>
    <n v="2"/>
    <n v="2"/>
    <n v="34.5"/>
    <n v="0.5"/>
    <n v="3"/>
    <x v="69"/>
    <x v="0"/>
  </r>
  <r>
    <d v="2018-02-26T00:00:00"/>
    <x v="5"/>
    <x v="14"/>
    <n v="1"/>
    <n v="151.61000000000001"/>
    <n v="151.61000000000001"/>
    <n v="1"/>
    <n v="1"/>
    <n v="8"/>
    <n v="0"/>
    <n v="1"/>
    <x v="43"/>
    <x v="0"/>
  </r>
  <r>
    <d v="2018-02-26T00:00:00"/>
    <x v="5"/>
    <x v="1"/>
    <n v="5"/>
    <n v="614.51"/>
    <n v="122.9"/>
    <n v="5"/>
    <n v="5"/>
    <n v="18"/>
    <n v="0"/>
    <n v="4.33"/>
    <x v="22"/>
    <x v="0"/>
  </r>
  <r>
    <d v="2018-02-26T00:00:00"/>
    <x v="5"/>
    <x v="6"/>
    <n v="20"/>
    <n v="2666.72"/>
    <n v="133.34"/>
    <n v="18"/>
    <n v="20"/>
    <n v="19.5"/>
    <n v="0.15"/>
    <n v="3.14"/>
    <x v="23"/>
    <x v="0"/>
  </r>
  <r>
    <d v="2018-02-26T00:00:00"/>
    <x v="5"/>
    <x v="7"/>
    <n v="1"/>
    <n v="103.76"/>
    <n v="103.76"/>
    <n v="1"/>
    <n v="1"/>
    <n v="7"/>
    <n v="0"/>
    <n v="5"/>
    <x v="151"/>
    <x v="0"/>
  </r>
  <r>
    <d v="2018-02-26T00:00:00"/>
    <x v="5"/>
    <x v="22"/>
    <n v="1"/>
    <n v="131.55000000000001"/>
    <n v="131.55000000000001"/>
    <n v="1"/>
    <n v="1"/>
    <n v="27"/>
    <n v="0"/>
    <n v="5"/>
    <x v="152"/>
    <x v="0"/>
  </r>
  <r>
    <d v="2018-02-26T00:00:00"/>
    <x v="5"/>
    <x v="12"/>
    <n v="6"/>
    <n v="620.14"/>
    <n v="103.36"/>
    <n v="6"/>
    <n v="6"/>
    <n v="13.17"/>
    <n v="0"/>
    <n v="4.17"/>
    <x v="44"/>
    <x v="0"/>
  </r>
  <r>
    <d v="2018-02-26T00:00:00"/>
    <x v="5"/>
    <x v="2"/>
    <n v="3"/>
    <n v="294.5"/>
    <n v="98.17"/>
    <n v="3"/>
    <n v="3"/>
    <n v="25.67"/>
    <n v="0.33329999999999999"/>
    <n v="3.33"/>
    <x v="45"/>
    <x v="0"/>
  </r>
  <r>
    <d v="2018-02-26T00:00:00"/>
    <x v="5"/>
    <x v="13"/>
    <n v="1"/>
    <n v="221.81"/>
    <n v="221.81"/>
    <n v="1"/>
    <n v="1"/>
    <n v="13"/>
    <n v="0"/>
    <n v="5"/>
    <x v="104"/>
    <x v="0"/>
  </r>
  <r>
    <d v="2018-02-26T00:00:00"/>
    <x v="5"/>
    <x v="3"/>
    <n v="48"/>
    <n v="8184.24"/>
    <n v="170.51"/>
    <n v="47"/>
    <n v="47"/>
    <n v="12.49"/>
    <n v="5.8799999999999998E-2"/>
    <n v="4.12"/>
    <x v="24"/>
    <x v="0"/>
  </r>
  <r>
    <d v="2018-02-26T00:00:00"/>
    <x v="18"/>
    <x v="18"/>
    <n v="1"/>
    <n v="85.75"/>
    <n v="85.75"/>
    <n v="1"/>
    <n v="1"/>
    <n v="8"/>
    <n v="0"/>
    <n v="5"/>
    <x v="324"/>
    <x v="0"/>
  </r>
  <r>
    <d v="2018-02-26T00:00:00"/>
    <x v="18"/>
    <x v="15"/>
    <n v="1"/>
    <n v="187.87"/>
    <n v="187.87"/>
    <n v="1"/>
    <n v="1"/>
    <n v="38"/>
    <n v="1"/>
    <n v="1"/>
    <x v="318"/>
    <x v="0"/>
  </r>
  <r>
    <d v="2018-02-26T00:00:00"/>
    <x v="18"/>
    <x v="3"/>
    <n v="1"/>
    <n v="160.5"/>
    <n v="160.5"/>
    <n v="1"/>
    <n v="1"/>
    <n v="20"/>
    <n v="0"/>
    <n v="3"/>
    <x v="308"/>
    <x v="0"/>
  </r>
  <r>
    <d v="2018-02-26T00:00:00"/>
    <x v="11"/>
    <x v="0"/>
    <n v="3"/>
    <n v="516.47"/>
    <n v="172.16"/>
    <n v="3"/>
    <n v="3"/>
    <n v="10"/>
    <n v="0"/>
    <n v="3.67"/>
    <x v="153"/>
    <x v="0"/>
  </r>
  <r>
    <d v="2018-02-26T00:00:00"/>
    <x v="11"/>
    <x v="6"/>
    <n v="4"/>
    <n v="693.96"/>
    <n v="173.49"/>
    <n v="4"/>
    <n v="3"/>
    <n v="33"/>
    <n v="0.75"/>
    <n v="2"/>
    <x v="191"/>
    <x v="0"/>
  </r>
  <r>
    <d v="2018-02-26T00:00:00"/>
    <x v="11"/>
    <x v="12"/>
    <n v="2"/>
    <n v="354.42"/>
    <n v="177.21"/>
    <n v="2"/>
    <n v="2"/>
    <n v="30"/>
    <n v="0"/>
    <n v="4.33"/>
    <x v="71"/>
    <x v="0"/>
  </r>
  <r>
    <d v="2018-02-26T00:00:00"/>
    <x v="11"/>
    <x v="13"/>
    <n v="1"/>
    <n v="166.71"/>
    <n v="166.71"/>
    <n v="1"/>
    <n v="1"/>
    <n v="15"/>
    <n v="0"/>
    <n v="4"/>
    <x v="350"/>
    <x v="0"/>
  </r>
  <r>
    <d v="2018-02-26T00:00:00"/>
    <x v="11"/>
    <x v="3"/>
    <n v="8"/>
    <n v="1591.44"/>
    <n v="198.93"/>
    <n v="8"/>
    <n v="8"/>
    <n v="13.88"/>
    <n v="0"/>
    <n v="4.63"/>
    <x v="106"/>
    <x v="0"/>
  </r>
  <r>
    <d v="2018-02-26T00:00:00"/>
    <x v="0"/>
    <x v="23"/>
    <n v="1"/>
    <n v="118.81"/>
    <n v="118.81"/>
    <n v="0"/>
    <n v="1"/>
    <m/>
    <m/>
    <n v="1"/>
    <x v="107"/>
    <x v="0"/>
  </r>
  <r>
    <d v="2018-02-26T00:00:00"/>
    <x v="0"/>
    <x v="4"/>
    <n v="3"/>
    <n v="355.25"/>
    <n v="118.42"/>
    <n v="3"/>
    <n v="3"/>
    <n v="18.670000000000002"/>
    <n v="0"/>
    <n v="4"/>
    <x v="25"/>
    <x v="0"/>
  </r>
  <r>
    <d v="2018-02-26T00:00:00"/>
    <x v="0"/>
    <x v="11"/>
    <n v="1"/>
    <n v="373.33"/>
    <n v="373.33"/>
    <n v="1"/>
    <n v="1"/>
    <n v="12"/>
    <n v="0"/>
    <n v="5"/>
    <x v="72"/>
    <x v="0"/>
  </r>
  <r>
    <d v="2018-02-26T00:00:00"/>
    <x v="0"/>
    <x v="9"/>
    <n v="6"/>
    <n v="817.96"/>
    <n v="136.33000000000001"/>
    <n v="5"/>
    <n v="6"/>
    <n v="17.329999999999998"/>
    <n v="0.16669999999999999"/>
    <n v="4.1399999999999997"/>
    <x v="26"/>
    <x v="0"/>
  </r>
  <r>
    <d v="2018-02-26T00:00:00"/>
    <x v="0"/>
    <x v="5"/>
    <n v="3"/>
    <n v="1008.39"/>
    <n v="336.13"/>
    <n v="3"/>
    <n v="3"/>
    <n v="24"/>
    <n v="0.33329999999999999"/>
    <n v="2.33"/>
    <x v="46"/>
    <x v="0"/>
  </r>
  <r>
    <d v="2018-02-26T00:00:00"/>
    <x v="0"/>
    <x v="8"/>
    <n v="4"/>
    <n v="1206.6500000000001"/>
    <n v="301.66000000000003"/>
    <n v="4"/>
    <n v="4"/>
    <n v="17.25"/>
    <n v="0"/>
    <n v="4.5"/>
    <x v="47"/>
    <x v="0"/>
  </r>
  <r>
    <d v="2018-02-26T00:00:00"/>
    <x v="0"/>
    <x v="0"/>
    <n v="28"/>
    <n v="4858.5200000000004"/>
    <n v="173.52"/>
    <n v="28"/>
    <n v="27"/>
    <n v="22.21"/>
    <n v="0.35289999999999999"/>
    <n v="3.09"/>
    <x v="0"/>
    <x v="0"/>
  </r>
  <r>
    <d v="2018-02-26T00:00:00"/>
    <x v="0"/>
    <x v="18"/>
    <n v="4"/>
    <n v="813.71"/>
    <n v="203.43"/>
    <n v="4"/>
    <n v="4"/>
    <n v="14"/>
    <n v="0"/>
    <n v="4.2"/>
    <x v="141"/>
    <x v="0"/>
  </r>
  <r>
    <d v="2018-02-26T00:00:00"/>
    <x v="0"/>
    <x v="19"/>
    <n v="2"/>
    <n v="661.27"/>
    <n v="330.64"/>
    <n v="2"/>
    <n v="2"/>
    <n v="19.329999999999998"/>
    <n v="0"/>
    <n v="2"/>
    <x v="73"/>
    <x v="0"/>
  </r>
  <r>
    <d v="2018-02-26T00:00:00"/>
    <x v="0"/>
    <x v="10"/>
    <n v="1"/>
    <n v="389.01"/>
    <n v="389.01"/>
    <n v="1"/>
    <n v="1"/>
    <n v="39"/>
    <n v="1"/>
    <n v="1"/>
    <x v="27"/>
    <x v="0"/>
  </r>
  <r>
    <d v="2018-02-26T00:00:00"/>
    <x v="0"/>
    <x v="14"/>
    <n v="2"/>
    <n v="391.15"/>
    <n v="195.58"/>
    <n v="2"/>
    <n v="2"/>
    <n v="18"/>
    <n v="0"/>
    <n v="4.5"/>
    <x v="110"/>
    <x v="0"/>
  </r>
  <r>
    <d v="2018-02-26T00:00:00"/>
    <x v="0"/>
    <x v="15"/>
    <n v="2"/>
    <n v="763.76"/>
    <n v="381.88"/>
    <n v="2"/>
    <n v="2"/>
    <n v="24.5"/>
    <n v="0.5"/>
    <n v="2.5"/>
    <x v="48"/>
    <x v="0"/>
  </r>
  <r>
    <d v="2018-02-26T00:00:00"/>
    <x v="0"/>
    <x v="1"/>
    <n v="23"/>
    <n v="3292.15"/>
    <n v="143.13999999999999"/>
    <n v="23"/>
    <n v="23"/>
    <n v="9"/>
    <n v="7.6899999999999996E-2"/>
    <n v="4.04"/>
    <x v="1"/>
    <x v="1"/>
  </r>
  <r>
    <d v="2018-02-26T00:00:00"/>
    <x v="0"/>
    <x v="6"/>
    <n v="42"/>
    <n v="6337.22"/>
    <n v="150.88999999999999"/>
    <n v="40"/>
    <n v="41"/>
    <n v="31.8"/>
    <n v="0.52170000000000005"/>
    <n v="2.4900000000000002"/>
    <x v="28"/>
    <x v="0"/>
  </r>
  <r>
    <d v="2018-02-26T00:00:00"/>
    <x v="0"/>
    <x v="7"/>
    <n v="2"/>
    <n v="800.85"/>
    <n v="400.43"/>
    <n v="2"/>
    <n v="2"/>
    <n v="18"/>
    <n v="0"/>
    <n v="5"/>
    <x v="193"/>
    <x v="0"/>
  </r>
  <r>
    <d v="2018-02-26T00:00:00"/>
    <x v="0"/>
    <x v="12"/>
    <n v="18"/>
    <n v="3316.78"/>
    <n v="184.27"/>
    <n v="18"/>
    <n v="18"/>
    <n v="15.23"/>
    <n v="9.0899999999999995E-2"/>
    <n v="4.1399999999999997"/>
    <x v="49"/>
    <x v="0"/>
  </r>
  <r>
    <d v="2018-02-26T00:00:00"/>
    <x v="0"/>
    <x v="2"/>
    <n v="6"/>
    <n v="520.20000000000005"/>
    <n v="86.7"/>
    <n v="6"/>
    <n v="6"/>
    <n v="9.2200000000000006"/>
    <n v="0"/>
    <n v="4.67"/>
    <x v="2"/>
    <x v="0"/>
  </r>
  <r>
    <d v="2018-02-26T00:00:00"/>
    <x v="0"/>
    <x v="3"/>
    <n v="79"/>
    <n v="12566.71"/>
    <n v="159.07"/>
    <n v="79"/>
    <n v="79"/>
    <n v="15.46"/>
    <n v="0.1158"/>
    <n v="3.35"/>
    <x v="3"/>
    <x v="0"/>
  </r>
  <r>
    <d v="2018-02-26T00:00:00"/>
    <x v="1"/>
    <x v="4"/>
    <n v="2"/>
    <n v="265.3"/>
    <n v="132.65"/>
    <n v="2"/>
    <n v="2"/>
    <n v="40.5"/>
    <n v="1"/>
    <n v="1"/>
    <x v="76"/>
    <x v="0"/>
  </r>
  <r>
    <d v="2018-02-26T00:00:00"/>
    <x v="1"/>
    <x v="9"/>
    <n v="1"/>
    <n v="522.98"/>
    <n v="522.98"/>
    <n v="1"/>
    <n v="1"/>
    <n v="48"/>
    <n v="1"/>
    <n v="1"/>
    <x v="29"/>
    <x v="0"/>
  </r>
  <r>
    <d v="2018-02-26T00:00:00"/>
    <x v="1"/>
    <x v="5"/>
    <n v="1"/>
    <n v="124.52"/>
    <n v="124.52"/>
    <n v="1"/>
    <n v="1"/>
    <n v="23"/>
    <n v="0"/>
    <n v="5"/>
    <x v="143"/>
    <x v="0"/>
  </r>
  <r>
    <d v="2018-02-26T00:00:00"/>
    <x v="1"/>
    <x v="8"/>
    <n v="3"/>
    <n v="188.96"/>
    <n v="62.99"/>
    <n v="3"/>
    <n v="3"/>
    <n v="25"/>
    <n v="0.33329999999999999"/>
    <n v="4.33"/>
    <x v="50"/>
    <x v="0"/>
  </r>
  <r>
    <d v="2018-02-26T00:00:00"/>
    <x v="1"/>
    <x v="0"/>
    <n v="12"/>
    <n v="1506.08"/>
    <n v="125.51"/>
    <n v="12"/>
    <n v="11"/>
    <n v="20.170000000000002"/>
    <n v="0.41670000000000001"/>
    <n v="4.18"/>
    <x v="4"/>
    <x v="0"/>
  </r>
  <r>
    <d v="2018-02-26T00:00:00"/>
    <x v="1"/>
    <x v="19"/>
    <n v="1"/>
    <n v="85.6"/>
    <n v="85.6"/>
    <n v="1"/>
    <n v="1"/>
    <n v="28"/>
    <n v="0"/>
    <n v="4"/>
    <x v="279"/>
    <x v="0"/>
  </r>
  <r>
    <d v="2018-02-26T00:00:00"/>
    <x v="1"/>
    <x v="14"/>
    <n v="1"/>
    <n v="131.08000000000001"/>
    <n v="131.08000000000001"/>
    <n v="1"/>
    <n v="1"/>
    <n v="20"/>
    <n v="0"/>
    <n v="5"/>
    <x v="155"/>
    <x v="0"/>
  </r>
  <r>
    <d v="2018-02-26T00:00:00"/>
    <x v="1"/>
    <x v="15"/>
    <n v="1"/>
    <n v="954.85"/>
    <n v="954.85"/>
    <n v="1"/>
    <n v="1"/>
    <n v="24"/>
    <n v="1"/>
    <n v="5"/>
    <x v="111"/>
    <x v="0"/>
  </r>
  <r>
    <d v="2018-02-26T00:00:00"/>
    <x v="1"/>
    <x v="20"/>
    <n v="1"/>
    <n v="81.12"/>
    <n v="81.12"/>
    <n v="1"/>
    <n v="1"/>
    <n v="23"/>
    <n v="1"/>
    <n v="1"/>
    <x v="214"/>
    <x v="0"/>
  </r>
  <r>
    <d v="2018-02-26T00:00:00"/>
    <x v="1"/>
    <x v="1"/>
    <n v="5"/>
    <n v="1060.67"/>
    <n v="212.13"/>
    <n v="5"/>
    <n v="5"/>
    <n v="32.200000000000003"/>
    <n v="0.6"/>
    <n v="3.4"/>
    <x v="79"/>
    <x v="0"/>
  </r>
  <r>
    <d v="2018-02-26T00:00:00"/>
    <x v="1"/>
    <x v="6"/>
    <n v="14"/>
    <n v="2897.27"/>
    <n v="206.95"/>
    <n v="13"/>
    <n v="14"/>
    <n v="7.47"/>
    <n v="0"/>
    <n v="3.75"/>
    <x v="51"/>
    <x v="1"/>
  </r>
  <r>
    <d v="2018-02-26T00:00:00"/>
    <x v="1"/>
    <x v="12"/>
    <n v="5"/>
    <n v="339.04"/>
    <n v="67.81"/>
    <n v="5"/>
    <n v="5"/>
    <n v="16.2"/>
    <n v="0.2"/>
    <n v="3.4"/>
    <x v="52"/>
    <x v="0"/>
  </r>
  <r>
    <d v="2018-02-26T00:00:00"/>
    <x v="1"/>
    <x v="2"/>
    <n v="4"/>
    <n v="436.92"/>
    <n v="109.23"/>
    <n v="4"/>
    <n v="3"/>
    <n v="34.75"/>
    <n v="0.75"/>
    <n v="3"/>
    <x v="81"/>
    <x v="0"/>
  </r>
  <r>
    <d v="2018-02-26T00:00:00"/>
    <x v="1"/>
    <x v="3"/>
    <n v="27"/>
    <n v="6333.04"/>
    <n v="234.56"/>
    <n v="27"/>
    <n v="27"/>
    <n v="24.36"/>
    <n v="0.64290000000000003"/>
    <n v="2.14"/>
    <x v="53"/>
    <x v="0"/>
  </r>
  <r>
    <d v="2018-02-26T00:00:00"/>
    <x v="6"/>
    <x v="4"/>
    <n v="1"/>
    <n v="1143.22"/>
    <n v="1143.22"/>
    <n v="1"/>
    <n v="1"/>
    <n v="19"/>
    <n v="0"/>
    <n v="5"/>
    <x v="113"/>
    <x v="0"/>
  </r>
  <r>
    <d v="2018-02-26T00:00:00"/>
    <x v="6"/>
    <x v="9"/>
    <n v="1"/>
    <n v="156.75"/>
    <n v="156.75"/>
    <n v="1"/>
    <n v="1"/>
    <n v="23"/>
    <n v="0"/>
    <n v="4"/>
    <x v="83"/>
    <x v="0"/>
  </r>
  <r>
    <d v="2018-02-26T00:00:00"/>
    <x v="6"/>
    <x v="5"/>
    <n v="1"/>
    <n v="329.49"/>
    <n v="329.49"/>
    <n v="1"/>
    <n v="0"/>
    <n v="10"/>
    <n v="0"/>
    <m/>
    <x v="205"/>
    <x v="0"/>
  </r>
  <r>
    <d v="2018-02-26T00:00:00"/>
    <x v="6"/>
    <x v="0"/>
    <n v="4"/>
    <n v="711.29"/>
    <n v="177.82"/>
    <n v="4"/>
    <n v="4"/>
    <n v="20"/>
    <n v="0.25"/>
    <n v="4"/>
    <x v="84"/>
    <x v="0"/>
  </r>
  <r>
    <d v="2018-02-26T00:00:00"/>
    <x v="6"/>
    <x v="10"/>
    <n v="1"/>
    <n v="100.26"/>
    <n v="100.26"/>
    <n v="1"/>
    <n v="1"/>
    <n v="39"/>
    <n v="1"/>
    <n v="1"/>
    <x v="86"/>
    <x v="0"/>
  </r>
  <r>
    <d v="2018-02-26T00:00:00"/>
    <x v="6"/>
    <x v="15"/>
    <n v="2"/>
    <n v="693.5"/>
    <n v="346.75"/>
    <n v="2"/>
    <n v="2"/>
    <n v="15.33"/>
    <n v="0"/>
    <n v="3.67"/>
    <x v="166"/>
    <x v="0"/>
  </r>
  <r>
    <d v="2018-02-26T00:00:00"/>
    <x v="6"/>
    <x v="1"/>
    <n v="1"/>
    <n v="55.1"/>
    <n v="55.1"/>
    <n v="1"/>
    <n v="1"/>
    <n v="12"/>
    <n v="0"/>
    <n v="5"/>
    <x v="116"/>
    <x v="0"/>
  </r>
  <r>
    <d v="2018-02-26T00:00:00"/>
    <x v="6"/>
    <x v="6"/>
    <n v="4"/>
    <n v="895.68"/>
    <n v="223.92"/>
    <n v="4"/>
    <n v="4"/>
    <n v="19.5"/>
    <n v="0"/>
    <n v="2.5"/>
    <x v="117"/>
    <x v="0"/>
  </r>
  <r>
    <d v="2018-02-26T00:00:00"/>
    <x v="6"/>
    <x v="7"/>
    <n v="2"/>
    <n v="142.02000000000001"/>
    <n v="71.010000000000005"/>
    <n v="2"/>
    <n v="2"/>
    <n v="12"/>
    <n v="0"/>
    <n v="4"/>
    <x v="157"/>
    <x v="0"/>
  </r>
  <r>
    <d v="2018-02-26T00:00:00"/>
    <x v="6"/>
    <x v="12"/>
    <n v="1"/>
    <n v="49.73"/>
    <n v="49.73"/>
    <n v="1"/>
    <n v="1"/>
    <n v="9"/>
    <n v="0"/>
    <n v="3"/>
    <x v="118"/>
    <x v="1"/>
  </r>
  <r>
    <d v="2018-02-26T00:00:00"/>
    <x v="6"/>
    <x v="3"/>
    <n v="5"/>
    <n v="1023.97"/>
    <n v="204.79"/>
    <n v="5"/>
    <n v="5"/>
    <n v="11.2"/>
    <n v="0"/>
    <n v="4.2"/>
    <x v="54"/>
    <x v="0"/>
  </r>
  <r>
    <d v="2018-02-26T00:00:00"/>
    <x v="7"/>
    <x v="4"/>
    <n v="2"/>
    <n v="397.14"/>
    <n v="198.57"/>
    <n v="2"/>
    <n v="2"/>
    <n v="35"/>
    <n v="0.5"/>
    <n v="3"/>
    <x v="87"/>
    <x v="0"/>
  </r>
  <r>
    <d v="2018-02-26T00:00:00"/>
    <x v="7"/>
    <x v="5"/>
    <n v="1"/>
    <n v="178.5"/>
    <n v="178.5"/>
    <n v="1"/>
    <n v="1"/>
    <n v="18"/>
    <n v="0"/>
    <n v="5"/>
    <x v="158"/>
    <x v="0"/>
  </r>
  <r>
    <d v="2018-02-26T00:00:00"/>
    <x v="7"/>
    <x v="8"/>
    <n v="1"/>
    <n v="573.45000000000005"/>
    <n v="573.45000000000005"/>
    <n v="1"/>
    <n v="1"/>
    <n v="23"/>
    <n v="0"/>
    <n v="5"/>
    <x v="88"/>
    <x v="0"/>
  </r>
  <r>
    <d v="2018-02-26T00:00:00"/>
    <x v="7"/>
    <x v="17"/>
    <n v="1"/>
    <n v="581.67999999999995"/>
    <n v="581.67999999999995"/>
    <n v="1"/>
    <n v="1"/>
    <n v="23"/>
    <n v="0"/>
    <n v="3"/>
    <x v="89"/>
    <x v="0"/>
  </r>
  <r>
    <d v="2018-02-26T00:00:00"/>
    <x v="7"/>
    <x v="0"/>
    <n v="9"/>
    <n v="3582.84"/>
    <n v="398.09"/>
    <n v="9"/>
    <n v="9"/>
    <n v="19.78"/>
    <n v="0"/>
    <n v="3.56"/>
    <x v="31"/>
    <x v="0"/>
  </r>
  <r>
    <d v="2018-02-26T00:00:00"/>
    <x v="7"/>
    <x v="19"/>
    <n v="2"/>
    <n v="696.32"/>
    <n v="348.16"/>
    <n v="2"/>
    <n v="2"/>
    <n v="20"/>
    <n v="0"/>
    <n v="5"/>
    <x v="90"/>
    <x v="0"/>
  </r>
  <r>
    <d v="2018-02-26T00:00:00"/>
    <x v="7"/>
    <x v="1"/>
    <n v="7"/>
    <n v="3653.35"/>
    <n v="521.91"/>
    <n v="7"/>
    <n v="7"/>
    <n v="12.14"/>
    <n v="0"/>
    <n v="4.57"/>
    <x v="120"/>
    <x v="0"/>
  </r>
  <r>
    <d v="2018-02-26T00:00:00"/>
    <x v="7"/>
    <x v="6"/>
    <n v="9"/>
    <n v="2169.21"/>
    <n v="241.02"/>
    <n v="9"/>
    <n v="9"/>
    <n v="28.31"/>
    <n v="0.69230000000000003"/>
    <n v="3.38"/>
    <x v="56"/>
    <x v="0"/>
  </r>
  <r>
    <d v="2018-02-26T00:00:00"/>
    <x v="7"/>
    <x v="12"/>
    <n v="5"/>
    <n v="870.04"/>
    <n v="174.01"/>
    <n v="5"/>
    <n v="5"/>
    <n v="13.6"/>
    <n v="0.2"/>
    <n v="4.8"/>
    <x v="121"/>
    <x v="0"/>
  </r>
  <r>
    <d v="2018-02-26T00:00:00"/>
    <x v="7"/>
    <x v="2"/>
    <n v="3"/>
    <n v="319.52"/>
    <n v="106.51"/>
    <n v="3"/>
    <n v="3"/>
    <n v="11.67"/>
    <n v="0.33329999999999999"/>
    <n v="4"/>
    <x v="32"/>
    <x v="1"/>
  </r>
  <r>
    <d v="2018-02-26T00:00:00"/>
    <x v="7"/>
    <x v="3"/>
    <n v="26"/>
    <n v="4801.01"/>
    <n v="184.65"/>
    <n v="26"/>
    <n v="26"/>
    <n v="16.829999999999998"/>
    <n v="0.1"/>
    <n v="4.2"/>
    <x v="33"/>
    <x v="0"/>
  </r>
  <r>
    <d v="2018-02-26T00:00:00"/>
    <x v="2"/>
    <x v="16"/>
    <n v="1"/>
    <n v="105.75"/>
    <n v="105.75"/>
    <n v="1"/>
    <n v="1"/>
    <n v="29"/>
    <n v="0"/>
    <n v="3"/>
    <x v="57"/>
    <x v="0"/>
  </r>
  <r>
    <d v="2018-02-26T00:00:00"/>
    <x v="2"/>
    <x v="23"/>
    <n v="3"/>
    <n v="329.7"/>
    <n v="109.9"/>
    <n v="3"/>
    <n v="3"/>
    <n v="24.75"/>
    <n v="0.5"/>
    <n v="3.75"/>
    <x v="92"/>
    <x v="0"/>
  </r>
  <r>
    <d v="2018-02-26T00:00:00"/>
    <x v="2"/>
    <x v="25"/>
    <n v="3"/>
    <n v="673.61"/>
    <n v="224.54"/>
    <n v="3"/>
    <n v="3"/>
    <n v="44"/>
    <n v="0.75"/>
    <n v="2"/>
    <x v="123"/>
    <x v="0"/>
  </r>
  <r>
    <d v="2018-02-26T00:00:00"/>
    <x v="2"/>
    <x v="4"/>
    <n v="49"/>
    <n v="8420.7800000000007"/>
    <n v="171.85"/>
    <n v="48"/>
    <n v="49"/>
    <n v="26.12"/>
    <n v="0.32690000000000002"/>
    <n v="2.96"/>
    <x v="5"/>
    <x v="0"/>
  </r>
  <r>
    <d v="2018-02-26T00:00:00"/>
    <x v="2"/>
    <x v="11"/>
    <n v="22"/>
    <n v="3249.64"/>
    <n v="147.71"/>
    <n v="22"/>
    <n v="22"/>
    <n v="35.450000000000003"/>
    <n v="0.63639999999999997"/>
    <n v="2.77"/>
    <x v="34"/>
    <x v="0"/>
  </r>
  <r>
    <d v="2018-02-26T00:00:00"/>
    <x v="2"/>
    <x v="9"/>
    <n v="27"/>
    <n v="3692.35"/>
    <n v="136.75"/>
    <n v="27"/>
    <n v="26"/>
    <n v="17.899999999999999"/>
    <n v="0.16669999999999999"/>
    <n v="3.76"/>
    <x v="35"/>
    <x v="0"/>
  </r>
  <r>
    <d v="2018-02-26T00:00:00"/>
    <x v="2"/>
    <x v="5"/>
    <n v="31"/>
    <n v="3497.25"/>
    <n v="112.81"/>
    <n v="31"/>
    <n v="31"/>
    <n v="27"/>
    <n v="0.41460000000000002"/>
    <n v="2.88"/>
    <x v="6"/>
    <x v="0"/>
  </r>
  <r>
    <d v="2018-02-26T00:00:00"/>
    <x v="2"/>
    <x v="8"/>
    <n v="29"/>
    <n v="4404.41"/>
    <n v="151.88"/>
    <n v="29"/>
    <n v="29"/>
    <n v="21.22"/>
    <n v="0.3125"/>
    <n v="3.53"/>
    <x v="58"/>
    <x v="0"/>
  </r>
  <r>
    <d v="2018-02-26T00:00:00"/>
    <x v="2"/>
    <x v="17"/>
    <n v="11"/>
    <n v="2003.24"/>
    <n v="182.11"/>
    <n v="11"/>
    <n v="11"/>
    <n v="42"/>
    <n v="1"/>
    <n v="1.55"/>
    <x v="59"/>
    <x v="0"/>
  </r>
  <r>
    <d v="2018-02-26T00:00:00"/>
    <x v="2"/>
    <x v="0"/>
    <n v="140"/>
    <n v="20821.150000000001"/>
    <n v="148.72"/>
    <n v="138"/>
    <n v="139"/>
    <n v="18.420000000000002"/>
    <n v="0.26919999999999999"/>
    <n v="3.57"/>
    <x v="7"/>
    <x v="0"/>
  </r>
  <r>
    <d v="2018-02-26T00:00:00"/>
    <x v="2"/>
    <x v="18"/>
    <n v="13"/>
    <n v="1652.64"/>
    <n v="127.13"/>
    <n v="13"/>
    <n v="13"/>
    <n v="26.39"/>
    <n v="0.44440000000000002"/>
    <n v="3.39"/>
    <x v="60"/>
    <x v="0"/>
  </r>
  <r>
    <d v="2018-02-26T00:00:00"/>
    <x v="2"/>
    <x v="19"/>
    <n v="12"/>
    <n v="1322.41"/>
    <n v="110.2"/>
    <n v="12"/>
    <n v="12"/>
    <n v="33"/>
    <n v="0.61539999999999995"/>
    <n v="2.77"/>
    <x v="61"/>
    <x v="0"/>
  </r>
  <r>
    <d v="2018-02-26T00:00:00"/>
    <x v="2"/>
    <x v="10"/>
    <n v="23"/>
    <n v="4837.9399999999996"/>
    <n v="210.35"/>
    <n v="21"/>
    <n v="23"/>
    <n v="32.68"/>
    <n v="0.36359999999999998"/>
    <n v="2.79"/>
    <x v="36"/>
    <x v="0"/>
  </r>
  <r>
    <d v="2018-02-26T00:00:00"/>
    <x v="2"/>
    <x v="14"/>
    <n v="6"/>
    <n v="722.96"/>
    <n v="120.49"/>
    <n v="6"/>
    <n v="6"/>
    <n v="19.829999999999998"/>
    <n v="0.16669999999999999"/>
    <n v="4.17"/>
    <x v="124"/>
    <x v="0"/>
  </r>
  <r>
    <d v="2018-02-26T00:00:00"/>
    <x v="2"/>
    <x v="15"/>
    <n v="20"/>
    <n v="4887.3100000000004"/>
    <n v="244.37"/>
    <n v="19"/>
    <n v="19"/>
    <n v="22.6"/>
    <n v="0.25"/>
    <n v="3.45"/>
    <x v="62"/>
    <x v="0"/>
  </r>
  <r>
    <d v="2018-02-26T00:00:00"/>
    <x v="2"/>
    <x v="20"/>
    <n v="4"/>
    <n v="634.44000000000005"/>
    <n v="158.61000000000001"/>
    <n v="4"/>
    <n v="4"/>
    <n v="25.2"/>
    <n v="0.4"/>
    <n v="1.8"/>
    <x v="63"/>
    <x v="0"/>
  </r>
  <r>
    <d v="2018-02-26T00:00:00"/>
    <x v="2"/>
    <x v="1"/>
    <n v="66"/>
    <n v="11717.99"/>
    <n v="177.55"/>
    <n v="64"/>
    <n v="66"/>
    <n v="16.87"/>
    <n v="0.18990000000000001"/>
    <n v="3.5"/>
    <x v="8"/>
    <x v="0"/>
  </r>
  <r>
    <d v="2018-02-26T00:00:00"/>
    <x v="2"/>
    <x v="6"/>
    <n v="189"/>
    <n v="29606.54"/>
    <n v="156.65"/>
    <n v="179"/>
    <n v="185"/>
    <n v="30.52"/>
    <n v="0.52339999999999998"/>
    <n v="2.4500000000000002"/>
    <x v="9"/>
    <x v="0"/>
  </r>
  <r>
    <d v="2018-02-26T00:00:00"/>
    <x v="2"/>
    <x v="7"/>
    <n v="11"/>
    <n v="2265.14"/>
    <n v="205.92"/>
    <n v="11"/>
    <n v="11"/>
    <n v="25"/>
    <n v="0.18179999999999999"/>
    <n v="3.73"/>
    <x v="10"/>
    <x v="0"/>
  </r>
  <r>
    <d v="2018-02-26T00:00:00"/>
    <x v="2"/>
    <x v="22"/>
    <n v="3"/>
    <n v="368.87"/>
    <n v="122.96"/>
    <n v="3"/>
    <n v="3"/>
    <n v="26"/>
    <n v="0.33329999999999999"/>
    <n v="3.33"/>
    <x v="93"/>
    <x v="0"/>
  </r>
  <r>
    <d v="2018-02-26T00:00:00"/>
    <x v="2"/>
    <x v="24"/>
    <n v="2"/>
    <n v="551.67999999999995"/>
    <n v="275.83999999999997"/>
    <n v="2"/>
    <n v="2"/>
    <n v="56.5"/>
    <n v="0.5"/>
    <n v="2.5"/>
    <x v="125"/>
    <x v="0"/>
  </r>
  <r>
    <d v="2018-02-26T00:00:00"/>
    <x v="2"/>
    <x v="12"/>
    <n v="70"/>
    <n v="8994.0400000000009"/>
    <n v="128.49"/>
    <n v="69"/>
    <n v="70"/>
    <n v="20.82"/>
    <n v="0.2208"/>
    <n v="3.82"/>
    <x v="37"/>
    <x v="0"/>
  </r>
  <r>
    <d v="2018-02-26T00:00:00"/>
    <x v="2"/>
    <x v="2"/>
    <n v="54"/>
    <n v="8741.7000000000007"/>
    <n v="161.88"/>
    <n v="53"/>
    <n v="53"/>
    <n v="19.100000000000001"/>
    <n v="0.19670000000000001"/>
    <n v="3.18"/>
    <x v="38"/>
    <x v="0"/>
  </r>
  <r>
    <d v="2018-02-26T00:00:00"/>
    <x v="2"/>
    <x v="13"/>
    <n v="3"/>
    <n v="357.79"/>
    <n v="119.26"/>
    <n v="3"/>
    <n v="3"/>
    <n v="28.33"/>
    <n v="0.66669999999999996"/>
    <n v="2.67"/>
    <x v="39"/>
    <x v="0"/>
  </r>
  <r>
    <d v="2018-02-26T00:00:00"/>
    <x v="2"/>
    <x v="3"/>
    <n v="520"/>
    <n v="73022.12"/>
    <n v="140.43"/>
    <n v="505"/>
    <n v="517"/>
    <n v="10.76"/>
    <n v="0.14480000000000001"/>
    <n v="3.86"/>
    <x v="11"/>
    <x v="1"/>
  </r>
  <r>
    <d v="2018-02-26T00:00:00"/>
    <x v="2"/>
    <x v="21"/>
    <n v="8"/>
    <n v="1472.39"/>
    <n v="184.05"/>
    <n v="8"/>
    <n v="8"/>
    <n v="23.75"/>
    <n v="0.375"/>
    <n v="3.25"/>
    <x v="160"/>
    <x v="0"/>
  </r>
  <r>
    <d v="2018-03-05T00:00:00"/>
    <x v="3"/>
    <x v="2"/>
    <n v="1"/>
    <n v="1069.22"/>
    <n v="1069.22"/>
    <n v="1"/>
    <n v="1"/>
    <n v="27"/>
    <n v="1"/>
    <n v="5"/>
    <x v="13"/>
    <x v="0"/>
  </r>
  <r>
    <d v="2018-03-05T00:00:00"/>
    <x v="4"/>
    <x v="11"/>
    <n v="1"/>
    <n v="92.89"/>
    <n v="92.89"/>
    <n v="1"/>
    <n v="1"/>
    <n v="32"/>
    <n v="1"/>
    <n v="1"/>
    <x v="268"/>
    <x v="0"/>
  </r>
  <r>
    <d v="2018-03-05T00:00:00"/>
    <x v="4"/>
    <x v="17"/>
    <n v="1"/>
    <n v="89.87"/>
    <n v="89.87"/>
    <n v="1"/>
    <n v="1"/>
    <n v="11"/>
    <n v="0"/>
    <n v="4"/>
    <x v="223"/>
    <x v="0"/>
  </r>
  <r>
    <d v="2018-03-05T00:00:00"/>
    <x v="4"/>
    <x v="0"/>
    <n v="5"/>
    <n v="386.17"/>
    <n v="77.23"/>
    <n v="5"/>
    <n v="5"/>
    <n v="8.4"/>
    <n v="0"/>
    <n v="3.8"/>
    <x v="15"/>
    <x v="0"/>
  </r>
  <r>
    <d v="2018-03-05T00:00:00"/>
    <x v="4"/>
    <x v="6"/>
    <n v="2"/>
    <n v="153.22"/>
    <n v="76.61"/>
    <n v="2"/>
    <n v="2"/>
    <n v="28"/>
    <n v="0.5"/>
    <n v="3"/>
    <x v="17"/>
    <x v="0"/>
  </r>
  <r>
    <d v="2018-03-05T00:00:00"/>
    <x v="4"/>
    <x v="3"/>
    <n v="1"/>
    <n v="51.69"/>
    <n v="51.69"/>
    <n v="1"/>
    <n v="1"/>
    <n v="22"/>
    <n v="0"/>
    <n v="5"/>
    <x v="18"/>
    <x v="0"/>
  </r>
  <r>
    <d v="2018-03-05T00:00:00"/>
    <x v="8"/>
    <x v="4"/>
    <n v="1"/>
    <n v="57.42"/>
    <n v="57.42"/>
    <n v="1"/>
    <n v="1"/>
    <n v="15"/>
    <n v="0"/>
    <n v="4"/>
    <x v="248"/>
    <x v="0"/>
  </r>
  <r>
    <d v="2018-03-05T00:00:00"/>
    <x v="8"/>
    <x v="0"/>
    <n v="2"/>
    <n v="110.22"/>
    <n v="55.11"/>
    <n v="2"/>
    <n v="2"/>
    <n v="13.5"/>
    <n v="0"/>
    <n v="5"/>
    <x v="187"/>
    <x v="0"/>
  </r>
  <r>
    <d v="2018-03-05T00:00:00"/>
    <x v="8"/>
    <x v="3"/>
    <n v="2"/>
    <n v="190.79"/>
    <n v="95.4"/>
    <n v="2"/>
    <n v="2"/>
    <n v="9"/>
    <n v="0"/>
    <n v="4.33"/>
    <x v="67"/>
    <x v="0"/>
  </r>
  <r>
    <d v="2018-03-05T00:00:00"/>
    <x v="13"/>
    <x v="4"/>
    <n v="1"/>
    <n v="103.86"/>
    <n v="103.86"/>
    <n v="1"/>
    <n v="1"/>
    <n v="19"/>
    <n v="0"/>
    <n v="5"/>
    <x v="213"/>
    <x v="0"/>
  </r>
  <r>
    <d v="2018-03-05T00:00:00"/>
    <x v="13"/>
    <x v="8"/>
    <n v="1"/>
    <n v="166.17"/>
    <n v="166.17"/>
    <n v="1"/>
    <n v="1"/>
    <n v="6"/>
    <n v="0"/>
    <n v="5"/>
    <x v="242"/>
    <x v="1"/>
  </r>
  <r>
    <d v="2018-03-05T00:00:00"/>
    <x v="13"/>
    <x v="0"/>
    <n v="2"/>
    <n v="398.92"/>
    <n v="199.46"/>
    <n v="1"/>
    <n v="2"/>
    <n v="10"/>
    <n v="0"/>
    <n v="3"/>
    <x v="198"/>
    <x v="0"/>
  </r>
  <r>
    <d v="2018-03-05T00:00:00"/>
    <x v="13"/>
    <x v="14"/>
    <n v="1"/>
    <n v="150.18"/>
    <n v="150.18"/>
    <n v="1"/>
    <n v="1"/>
    <n v="27"/>
    <n v="0"/>
    <n v="5"/>
    <x v="302"/>
    <x v="0"/>
  </r>
  <r>
    <d v="2018-03-05T00:00:00"/>
    <x v="13"/>
    <x v="6"/>
    <n v="2"/>
    <n v="394.89"/>
    <n v="197.45"/>
    <n v="2"/>
    <n v="2"/>
    <n v="34"/>
    <n v="0.5"/>
    <n v="3.5"/>
    <x v="199"/>
    <x v="0"/>
  </r>
  <r>
    <d v="2018-03-05T00:00:00"/>
    <x v="13"/>
    <x v="3"/>
    <n v="2"/>
    <n v="138.04"/>
    <n v="69.02"/>
    <n v="2"/>
    <n v="2"/>
    <n v="19.329999999999998"/>
    <n v="0"/>
    <n v="3.67"/>
    <x v="180"/>
    <x v="0"/>
  </r>
  <r>
    <d v="2018-03-05T00:00:00"/>
    <x v="13"/>
    <x v="21"/>
    <n v="2"/>
    <n v="144.51"/>
    <n v="72.260000000000005"/>
    <n v="2"/>
    <n v="2"/>
    <n v="14"/>
    <n v="0"/>
    <n v="4.5"/>
    <x v="365"/>
    <x v="0"/>
  </r>
  <r>
    <d v="2018-03-05T00:00:00"/>
    <x v="21"/>
    <x v="15"/>
    <n v="2"/>
    <n v="164.94"/>
    <n v="82.47"/>
    <n v="2"/>
    <n v="2"/>
    <n v="10.5"/>
    <n v="0"/>
    <n v="3"/>
    <x v="362"/>
    <x v="0"/>
  </r>
  <r>
    <d v="2018-03-05T00:00:00"/>
    <x v="21"/>
    <x v="6"/>
    <n v="1"/>
    <n v="88.48"/>
    <n v="88.48"/>
    <n v="1"/>
    <n v="1"/>
    <n v="25"/>
    <n v="0"/>
    <n v="4"/>
    <x v="357"/>
    <x v="0"/>
  </r>
  <r>
    <d v="2018-03-05T00:00:00"/>
    <x v="21"/>
    <x v="3"/>
    <n v="3"/>
    <n v="457.54"/>
    <n v="152.51"/>
    <n v="3"/>
    <n v="3"/>
    <n v="25.75"/>
    <n v="0.5"/>
    <n v="3.75"/>
    <x v="348"/>
    <x v="0"/>
  </r>
  <r>
    <d v="2018-03-05T00:00:00"/>
    <x v="5"/>
    <x v="26"/>
    <n v="1"/>
    <n v="200.05"/>
    <n v="200.05"/>
    <n v="1"/>
    <n v="1"/>
    <n v="30"/>
    <n v="0"/>
    <n v="2"/>
    <x v="340"/>
    <x v="0"/>
  </r>
  <r>
    <d v="2018-03-05T00:00:00"/>
    <x v="5"/>
    <x v="4"/>
    <n v="3"/>
    <n v="371.72"/>
    <n v="123.91"/>
    <n v="3"/>
    <n v="3"/>
    <n v="31.67"/>
    <n v="0.66669999999999996"/>
    <n v="2.33"/>
    <x v="41"/>
    <x v="0"/>
  </r>
  <r>
    <d v="2018-03-05T00:00:00"/>
    <x v="5"/>
    <x v="9"/>
    <n v="2"/>
    <n v="286.55"/>
    <n v="143.28"/>
    <n v="1"/>
    <n v="2"/>
    <n v="6"/>
    <n v="0"/>
    <n v="3.5"/>
    <x v="19"/>
    <x v="0"/>
  </r>
  <r>
    <d v="2018-03-05T00:00:00"/>
    <x v="5"/>
    <x v="5"/>
    <n v="1"/>
    <n v="173.98"/>
    <n v="173.98"/>
    <n v="1"/>
    <n v="1"/>
    <n v="18"/>
    <n v="0"/>
    <n v="4"/>
    <x v="42"/>
    <x v="0"/>
  </r>
  <r>
    <d v="2018-03-05T00:00:00"/>
    <x v="5"/>
    <x v="17"/>
    <n v="1"/>
    <n v="221.47"/>
    <n v="221.47"/>
    <n v="1"/>
    <n v="1"/>
    <n v="31"/>
    <n v="1"/>
    <n v="1"/>
    <x v="139"/>
    <x v="0"/>
  </r>
  <r>
    <d v="2018-03-05T00:00:00"/>
    <x v="5"/>
    <x v="0"/>
    <n v="21"/>
    <n v="2501.75"/>
    <n v="119.13"/>
    <n v="21"/>
    <n v="21"/>
    <n v="11.71"/>
    <n v="0.1429"/>
    <n v="3.86"/>
    <x v="21"/>
    <x v="1"/>
  </r>
  <r>
    <d v="2018-03-05T00:00:00"/>
    <x v="5"/>
    <x v="18"/>
    <n v="1"/>
    <n v="89.18"/>
    <n v="89.18"/>
    <n v="1"/>
    <n v="1"/>
    <n v="18"/>
    <n v="0"/>
    <n v="1"/>
    <x v="140"/>
    <x v="0"/>
  </r>
  <r>
    <d v="2018-03-05T00:00:00"/>
    <x v="5"/>
    <x v="10"/>
    <n v="1"/>
    <n v="109.81"/>
    <n v="109.81"/>
    <n v="1"/>
    <n v="1"/>
    <n v="49"/>
    <n v="1"/>
    <n v="1"/>
    <x v="69"/>
    <x v="0"/>
  </r>
  <r>
    <d v="2018-03-05T00:00:00"/>
    <x v="5"/>
    <x v="15"/>
    <n v="1"/>
    <n v="374.37"/>
    <n v="374.37"/>
    <n v="1"/>
    <n v="1"/>
    <n v="27"/>
    <n v="0"/>
    <n v="5"/>
    <x v="102"/>
    <x v="0"/>
  </r>
  <r>
    <d v="2018-03-05T00:00:00"/>
    <x v="5"/>
    <x v="1"/>
    <n v="3"/>
    <n v="1028.28"/>
    <n v="342.76"/>
    <n v="3"/>
    <n v="3"/>
    <n v="13.33"/>
    <n v="0"/>
    <n v="3.33"/>
    <x v="22"/>
    <x v="0"/>
  </r>
  <r>
    <d v="2018-03-05T00:00:00"/>
    <x v="5"/>
    <x v="6"/>
    <n v="15"/>
    <n v="2168"/>
    <n v="144.53"/>
    <n v="14"/>
    <n v="14"/>
    <n v="19.29"/>
    <n v="0.21429999999999999"/>
    <n v="3.64"/>
    <x v="23"/>
    <x v="0"/>
  </r>
  <r>
    <d v="2018-03-05T00:00:00"/>
    <x v="5"/>
    <x v="12"/>
    <n v="4"/>
    <n v="300.8"/>
    <n v="75.2"/>
    <n v="4"/>
    <n v="4"/>
    <n v="31"/>
    <n v="0.25"/>
    <n v="4"/>
    <x v="44"/>
    <x v="0"/>
  </r>
  <r>
    <d v="2018-03-05T00:00:00"/>
    <x v="5"/>
    <x v="2"/>
    <n v="2"/>
    <n v="289.70999999999998"/>
    <n v="144.86000000000001"/>
    <n v="2"/>
    <n v="2"/>
    <n v="19"/>
    <n v="0"/>
    <n v="5"/>
    <x v="45"/>
    <x v="0"/>
  </r>
  <r>
    <d v="2018-03-05T00:00:00"/>
    <x v="5"/>
    <x v="3"/>
    <n v="18"/>
    <n v="1720.56"/>
    <n v="95.59"/>
    <n v="18"/>
    <n v="18"/>
    <n v="13.74"/>
    <n v="0.13039999999999999"/>
    <n v="3.52"/>
    <x v="24"/>
    <x v="0"/>
  </r>
  <r>
    <d v="2018-03-05T00:00:00"/>
    <x v="18"/>
    <x v="18"/>
    <n v="1"/>
    <n v="180.33"/>
    <n v="180.33"/>
    <n v="1"/>
    <n v="1"/>
    <n v="18"/>
    <n v="0"/>
    <n v="5"/>
    <x v="324"/>
    <x v="0"/>
  </r>
  <r>
    <d v="2018-03-05T00:00:00"/>
    <x v="18"/>
    <x v="6"/>
    <n v="1"/>
    <n v="123.12"/>
    <n v="123.12"/>
    <n v="1"/>
    <n v="1"/>
    <n v="8"/>
    <n v="0"/>
    <n v="5"/>
    <x v="297"/>
    <x v="0"/>
  </r>
  <r>
    <d v="2018-03-05T00:00:00"/>
    <x v="18"/>
    <x v="12"/>
    <n v="1"/>
    <n v="119.95"/>
    <n v="119.95"/>
    <n v="1"/>
    <n v="1"/>
    <n v="15"/>
    <n v="0"/>
    <n v="1"/>
    <x v="312"/>
    <x v="0"/>
  </r>
  <r>
    <d v="2018-03-05T00:00:00"/>
    <x v="18"/>
    <x v="3"/>
    <n v="1"/>
    <n v="148.30000000000001"/>
    <n v="148.30000000000001"/>
    <n v="1"/>
    <n v="1"/>
    <n v="8"/>
    <n v="0"/>
    <n v="5"/>
    <x v="308"/>
    <x v="0"/>
  </r>
  <r>
    <d v="2018-03-05T00:00:00"/>
    <x v="14"/>
    <x v="23"/>
    <n v="1"/>
    <n v="874.42"/>
    <n v="874.42"/>
    <n v="1"/>
    <n v="1"/>
    <n v="31"/>
    <n v="0"/>
    <n v="5"/>
    <x v="375"/>
    <x v="0"/>
  </r>
  <r>
    <d v="2018-03-05T00:00:00"/>
    <x v="14"/>
    <x v="6"/>
    <n v="1"/>
    <n v="735.88"/>
    <n v="735.88"/>
    <n v="1"/>
    <n v="1"/>
    <n v="17"/>
    <n v="0"/>
    <n v="5"/>
    <x v="105"/>
    <x v="0"/>
  </r>
  <r>
    <d v="2018-03-05T00:00:00"/>
    <x v="11"/>
    <x v="23"/>
    <n v="1"/>
    <n v="35.1"/>
    <n v="35.1"/>
    <n v="1"/>
    <n v="1"/>
    <n v="17"/>
    <n v="0"/>
    <n v="5"/>
    <x v="368"/>
    <x v="0"/>
  </r>
  <r>
    <d v="2018-03-05T00:00:00"/>
    <x v="11"/>
    <x v="4"/>
    <n v="4"/>
    <n v="1043.28"/>
    <n v="260.82"/>
    <n v="4"/>
    <n v="4"/>
    <n v="15.17"/>
    <n v="0"/>
    <n v="3.83"/>
    <x v="259"/>
    <x v="0"/>
  </r>
  <r>
    <d v="2018-03-05T00:00:00"/>
    <x v="11"/>
    <x v="5"/>
    <n v="2"/>
    <n v="499.19"/>
    <n v="249.6"/>
    <n v="2"/>
    <n v="2"/>
    <n v="13.14"/>
    <n v="0"/>
    <n v="4.1399999999999997"/>
    <x v="245"/>
    <x v="0"/>
  </r>
  <r>
    <d v="2018-03-05T00:00:00"/>
    <x v="11"/>
    <x v="17"/>
    <n v="1"/>
    <n v="171"/>
    <n v="171"/>
    <n v="1"/>
    <n v="1"/>
    <n v="8"/>
    <n v="0"/>
    <n v="5"/>
    <x v="361"/>
    <x v="0"/>
  </r>
  <r>
    <d v="2018-03-05T00:00:00"/>
    <x v="11"/>
    <x v="0"/>
    <n v="1"/>
    <n v="189"/>
    <n v="189"/>
    <n v="1"/>
    <n v="1"/>
    <n v="15"/>
    <n v="0"/>
    <n v="5"/>
    <x v="153"/>
    <x v="0"/>
  </r>
  <r>
    <d v="2018-03-05T00:00:00"/>
    <x v="11"/>
    <x v="18"/>
    <n v="1"/>
    <n v="177.8"/>
    <n v="177.8"/>
    <n v="1"/>
    <n v="1"/>
    <n v="11"/>
    <n v="0"/>
    <n v="5"/>
    <x v="257"/>
    <x v="0"/>
  </r>
  <r>
    <d v="2018-03-05T00:00:00"/>
    <x v="11"/>
    <x v="6"/>
    <n v="4"/>
    <n v="854.8"/>
    <n v="213.7"/>
    <n v="4"/>
    <n v="4"/>
    <n v="15"/>
    <n v="0"/>
    <n v="4.4000000000000004"/>
    <x v="191"/>
    <x v="0"/>
  </r>
  <r>
    <d v="2018-03-05T00:00:00"/>
    <x v="11"/>
    <x v="2"/>
    <n v="1"/>
    <n v="169.85"/>
    <n v="169.85"/>
    <n v="1"/>
    <n v="1"/>
    <n v="18"/>
    <n v="0"/>
    <n v="5"/>
    <x v="331"/>
    <x v="0"/>
  </r>
  <r>
    <d v="2018-03-05T00:00:00"/>
    <x v="11"/>
    <x v="3"/>
    <n v="5"/>
    <n v="901.59"/>
    <n v="180.32"/>
    <n v="5"/>
    <n v="5"/>
    <n v="12.4"/>
    <n v="0"/>
    <n v="4.4000000000000004"/>
    <x v="106"/>
    <x v="0"/>
  </r>
  <r>
    <d v="2018-03-05T00:00:00"/>
    <x v="0"/>
    <x v="23"/>
    <n v="3"/>
    <n v="912.15"/>
    <n v="304.05"/>
    <n v="3"/>
    <n v="3"/>
    <n v="23.67"/>
    <n v="0.33329999999999999"/>
    <n v="3.33"/>
    <x v="107"/>
    <x v="0"/>
  </r>
  <r>
    <d v="2018-03-05T00:00:00"/>
    <x v="0"/>
    <x v="4"/>
    <n v="2"/>
    <n v="694.81"/>
    <n v="347.41"/>
    <n v="2"/>
    <n v="2"/>
    <n v="25.5"/>
    <n v="0.5"/>
    <n v="5"/>
    <x v="25"/>
    <x v="0"/>
  </r>
  <r>
    <d v="2018-03-05T00:00:00"/>
    <x v="0"/>
    <x v="11"/>
    <n v="1"/>
    <n v="600.04"/>
    <n v="600.04"/>
    <n v="1"/>
    <n v="1"/>
    <n v="29"/>
    <n v="0"/>
    <n v="5"/>
    <x v="72"/>
    <x v="0"/>
  </r>
  <r>
    <d v="2018-03-05T00:00:00"/>
    <x v="0"/>
    <x v="9"/>
    <n v="2"/>
    <n v="361.08"/>
    <n v="180.54"/>
    <n v="2"/>
    <n v="2"/>
    <n v="12.33"/>
    <n v="0"/>
    <n v="2.33"/>
    <x v="26"/>
    <x v="0"/>
  </r>
  <r>
    <d v="2018-03-05T00:00:00"/>
    <x v="0"/>
    <x v="5"/>
    <n v="1"/>
    <n v="332.3"/>
    <n v="332.3"/>
    <n v="1"/>
    <n v="1"/>
    <n v="22"/>
    <n v="0"/>
    <n v="4"/>
    <x v="46"/>
    <x v="0"/>
  </r>
  <r>
    <d v="2018-03-05T00:00:00"/>
    <x v="0"/>
    <x v="8"/>
    <n v="1"/>
    <n v="157.15"/>
    <n v="157.15"/>
    <n v="1"/>
    <n v="1"/>
    <n v="29"/>
    <n v="1"/>
    <n v="3"/>
    <x v="47"/>
    <x v="0"/>
  </r>
  <r>
    <d v="2018-03-05T00:00:00"/>
    <x v="0"/>
    <x v="0"/>
    <n v="20"/>
    <n v="3759.82"/>
    <n v="187.99"/>
    <n v="20"/>
    <n v="20"/>
    <n v="16.79"/>
    <n v="8.3299999999999999E-2"/>
    <n v="3.88"/>
    <x v="0"/>
    <x v="0"/>
  </r>
  <r>
    <d v="2018-03-05T00:00:00"/>
    <x v="0"/>
    <x v="14"/>
    <n v="1"/>
    <n v="226.27"/>
    <n v="226.27"/>
    <n v="1"/>
    <n v="1"/>
    <n v="27"/>
    <n v="0"/>
    <n v="5"/>
    <x v="110"/>
    <x v="0"/>
  </r>
  <r>
    <d v="2018-03-05T00:00:00"/>
    <x v="0"/>
    <x v="15"/>
    <n v="2"/>
    <n v="575.53"/>
    <n v="287.77"/>
    <n v="2"/>
    <n v="2"/>
    <n v="8.5"/>
    <n v="0"/>
    <n v="5"/>
    <x v="48"/>
    <x v="0"/>
  </r>
  <r>
    <d v="2018-03-05T00:00:00"/>
    <x v="0"/>
    <x v="1"/>
    <n v="15"/>
    <n v="1407.4"/>
    <n v="93.83"/>
    <n v="14"/>
    <n v="15"/>
    <n v="8.43"/>
    <n v="0"/>
    <n v="4.13"/>
    <x v="1"/>
    <x v="1"/>
  </r>
  <r>
    <d v="2018-03-05T00:00:00"/>
    <x v="0"/>
    <x v="6"/>
    <n v="14"/>
    <n v="2457.96"/>
    <n v="175.57"/>
    <n v="14"/>
    <n v="14"/>
    <n v="20.91"/>
    <n v="0.13039999999999999"/>
    <n v="3.52"/>
    <x v="28"/>
    <x v="0"/>
  </r>
  <r>
    <d v="2018-03-05T00:00:00"/>
    <x v="0"/>
    <x v="7"/>
    <n v="1"/>
    <n v="69.28"/>
    <n v="69.28"/>
    <n v="1"/>
    <n v="1"/>
    <n v="41"/>
    <n v="1"/>
    <n v="1"/>
    <x v="193"/>
    <x v="0"/>
  </r>
  <r>
    <d v="2018-03-05T00:00:00"/>
    <x v="0"/>
    <x v="12"/>
    <n v="11"/>
    <n v="1171.29"/>
    <n v="106.48"/>
    <n v="11"/>
    <n v="11"/>
    <n v="16.079999999999998"/>
    <n v="0.16669999999999999"/>
    <n v="4.17"/>
    <x v="49"/>
    <x v="0"/>
  </r>
  <r>
    <d v="2018-03-05T00:00:00"/>
    <x v="0"/>
    <x v="2"/>
    <n v="4"/>
    <n v="624.08000000000004"/>
    <n v="156.02000000000001"/>
    <n v="4"/>
    <n v="4"/>
    <n v="13.2"/>
    <n v="0"/>
    <n v="4.8"/>
    <x v="2"/>
    <x v="0"/>
  </r>
  <r>
    <d v="2018-03-05T00:00:00"/>
    <x v="0"/>
    <x v="3"/>
    <n v="59"/>
    <n v="9288.1"/>
    <n v="157.43"/>
    <n v="58"/>
    <n v="59"/>
    <n v="17.05"/>
    <n v="0.20630000000000001"/>
    <n v="3.88"/>
    <x v="3"/>
    <x v="0"/>
  </r>
  <r>
    <d v="2018-03-05T00:00:00"/>
    <x v="1"/>
    <x v="4"/>
    <n v="1"/>
    <n v="127.22"/>
    <n v="127.22"/>
    <n v="1"/>
    <n v="1"/>
    <n v="16"/>
    <n v="0"/>
    <n v="2"/>
    <x v="76"/>
    <x v="0"/>
  </r>
  <r>
    <d v="2018-03-05T00:00:00"/>
    <x v="1"/>
    <x v="9"/>
    <n v="3"/>
    <n v="391.94"/>
    <n v="130.65"/>
    <n v="3"/>
    <n v="3"/>
    <n v="35.33"/>
    <n v="1"/>
    <n v="2.67"/>
    <x v="29"/>
    <x v="0"/>
  </r>
  <r>
    <d v="2018-03-05T00:00:00"/>
    <x v="1"/>
    <x v="0"/>
    <n v="14"/>
    <n v="1749.71"/>
    <n v="124.98"/>
    <n v="13"/>
    <n v="14"/>
    <n v="27.69"/>
    <n v="0.69230000000000003"/>
    <n v="2.71"/>
    <x v="4"/>
    <x v="0"/>
  </r>
  <r>
    <d v="2018-03-05T00:00:00"/>
    <x v="1"/>
    <x v="18"/>
    <n v="1"/>
    <n v="82.03"/>
    <n v="82.03"/>
    <n v="1"/>
    <n v="1"/>
    <n v="31"/>
    <n v="1"/>
    <n v="1"/>
    <x v="246"/>
    <x v="0"/>
  </r>
  <r>
    <d v="2018-03-05T00:00:00"/>
    <x v="1"/>
    <x v="14"/>
    <n v="1"/>
    <n v="77.87"/>
    <n v="77.87"/>
    <n v="1"/>
    <n v="1"/>
    <n v="27"/>
    <n v="0"/>
    <n v="5"/>
    <x v="155"/>
    <x v="0"/>
  </r>
  <r>
    <d v="2018-03-05T00:00:00"/>
    <x v="1"/>
    <x v="15"/>
    <n v="3"/>
    <n v="370.12"/>
    <n v="123.37"/>
    <n v="3"/>
    <n v="3"/>
    <n v="38"/>
    <n v="0.66669999999999996"/>
    <n v="2"/>
    <x v="111"/>
    <x v="0"/>
  </r>
  <r>
    <d v="2018-03-05T00:00:00"/>
    <x v="1"/>
    <x v="20"/>
    <n v="1"/>
    <n v="172.54"/>
    <n v="172.54"/>
    <n v="1"/>
    <n v="1"/>
    <n v="13"/>
    <n v="0"/>
    <n v="5"/>
    <x v="214"/>
    <x v="0"/>
  </r>
  <r>
    <d v="2018-03-05T00:00:00"/>
    <x v="1"/>
    <x v="1"/>
    <n v="4"/>
    <n v="876.65"/>
    <n v="219.16"/>
    <n v="4"/>
    <n v="4"/>
    <n v="29"/>
    <n v="0.75"/>
    <n v="3"/>
    <x v="79"/>
    <x v="0"/>
  </r>
  <r>
    <d v="2018-03-05T00:00:00"/>
    <x v="1"/>
    <x v="6"/>
    <n v="13"/>
    <n v="3711.91"/>
    <n v="285.52999999999997"/>
    <n v="13"/>
    <n v="13"/>
    <n v="7.19"/>
    <n v="6.25E-2"/>
    <n v="4"/>
    <x v="51"/>
    <x v="1"/>
  </r>
  <r>
    <d v="2018-03-05T00:00:00"/>
    <x v="1"/>
    <x v="12"/>
    <n v="4"/>
    <n v="926.14"/>
    <n v="231.54"/>
    <n v="3"/>
    <n v="4"/>
    <n v="23.67"/>
    <n v="0.33329999999999999"/>
    <n v="2.75"/>
    <x v="52"/>
    <x v="0"/>
  </r>
  <r>
    <d v="2018-03-05T00:00:00"/>
    <x v="1"/>
    <x v="2"/>
    <n v="1"/>
    <n v="39.94"/>
    <n v="39.94"/>
    <n v="1"/>
    <n v="1"/>
    <n v="21"/>
    <n v="0"/>
    <n v="4"/>
    <x v="81"/>
    <x v="0"/>
  </r>
  <r>
    <d v="2018-03-05T00:00:00"/>
    <x v="1"/>
    <x v="3"/>
    <n v="20"/>
    <n v="5074.25"/>
    <n v="253.71"/>
    <n v="20"/>
    <n v="18"/>
    <n v="24.45"/>
    <n v="0.59089999999999998"/>
    <n v="2.42"/>
    <x v="53"/>
    <x v="0"/>
  </r>
  <r>
    <d v="2018-03-05T00:00:00"/>
    <x v="1"/>
    <x v="21"/>
    <n v="1"/>
    <n v="646.16"/>
    <n v="646.16"/>
    <n v="1"/>
    <n v="1"/>
    <n v="15"/>
    <n v="0"/>
    <n v="5"/>
    <x v="82"/>
    <x v="0"/>
  </r>
  <r>
    <d v="2018-03-05T00:00:00"/>
    <x v="16"/>
    <x v="11"/>
    <n v="1"/>
    <n v="111.53"/>
    <n v="111.53"/>
    <n v="1"/>
    <n v="1"/>
    <n v="18"/>
    <n v="0"/>
    <n v="5"/>
    <x v="227"/>
    <x v="0"/>
  </r>
  <r>
    <d v="2018-03-05T00:00:00"/>
    <x v="17"/>
    <x v="3"/>
    <n v="1"/>
    <n v="103.47"/>
    <n v="103.47"/>
    <n v="1"/>
    <n v="1"/>
    <n v="34"/>
    <n v="0"/>
    <n v="1"/>
    <x v="243"/>
    <x v="0"/>
  </r>
  <r>
    <d v="2018-03-05T00:00:00"/>
    <x v="6"/>
    <x v="4"/>
    <n v="1"/>
    <n v="262.42"/>
    <n v="262.42"/>
    <n v="1"/>
    <n v="1"/>
    <n v="24"/>
    <n v="0"/>
    <n v="3"/>
    <x v="113"/>
    <x v="0"/>
  </r>
  <r>
    <d v="2018-03-05T00:00:00"/>
    <x v="6"/>
    <x v="9"/>
    <n v="1"/>
    <n v="174.58"/>
    <n v="174.58"/>
    <n v="1"/>
    <n v="1"/>
    <n v="15"/>
    <n v="0"/>
    <n v="5"/>
    <x v="83"/>
    <x v="0"/>
  </r>
  <r>
    <d v="2018-03-05T00:00:00"/>
    <x v="6"/>
    <x v="0"/>
    <n v="5"/>
    <n v="783.15"/>
    <n v="156.63"/>
    <n v="5"/>
    <n v="5"/>
    <n v="13.2"/>
    <n v="0.2"/>
    <n v="3.8"/>
    <x v="84"/>
    <x v="0"/>
  </r>
  <r>
    <d v="2018-03-05T00:00:00"/>
    <x v="6"/>
    <x v="1"/>
    <n v="1"/>
    <n v="141.88"/>
    <n v="141.88"/>
    <n v="1"/>
    <n v="1"/>
    <n v="10"/>
    <n v="0"/>
    <n v="4"/>
    <x v="116"/>
    <x v="0"/>
  </r>
  <r>
    <d v="2018-03-05T00:00:00"/>
    <x v="6"/>
    <x v="6"/>
    <n v="1"/>
    <n v="98.39"/>
    <n v="98.39"/>
    <n v="1"/>
    <n v="1"/>
    <n v="8"/>
    <n v="0"/>
    <n v="5"/>
    <x v="117"/>
    <x v="0"/>
  </r>
  <r>
    <d v="2018-03-05T00:00:00"/>
    <x v="6"/>
    <x v="22"/>
    <n v="1"/>
    <n v="216.96"/>
    <n v="216.96"/>
    <n v="1"/>
    <n v="1"/>
    <n v="35"/>
    <n v="0"/>
    <n v="3"/>
    <x v="144"/>
    <x v="0"/>
  </r>
  <r>
    <d v="2018-03-05T00:00:00"/>
    <x v="6"/>
    <x v="12"/>
    <n v="3"/>
    <n v="1656.1"/>
    <n v="552.03"/>
    <n v="3"/>
    <n v="3"/>
    <n v="4"/>
    <n v="0"/>
    <n v="5"/>
    <x v="118"/>
    <x v="1"/>
  </r>
  <r>
    <d v="2018-03-05T00:00:00"/>
    <x v="6"/>
    <x v="2"/>
    <n v="3"/>
    <n v="422.09"/>
    <n v="140.69999999999999"/>
    <n v="3"/>
    <n v="3"/>
    <n v="7.33"/>
    <n v="0"/>
    <n v="5"/>
    <x v="30"/>
    <x v="0"/>
  </r>
  <r>
    <d v="2018-03-05T00:00:00"/>
    <x v="6"/>
    <x v="3"/>
    <n v="6"/>
    <n v="753.23"/>
    <n v="125.54"/>
    <n v="6"/>
    <n v="6"/>
    <n v="10.43"/>
    <n v="0"/>
    <n v="4.8600000000000003"/>
    <x v="54"/>
    <x v="0"/>
  </r>
  <r>
    <d v="2018-03-05T00:00:00"/>
    <x v="7"/>
    <x v="4"/>
    <n v="2"/>
    <n v="468.19"/>
    <n v="234.1"/>
    <n v="2"/>
    <n v="2"/>
    <n v="26"/>
    <n v="0.5"/>
    <n v="2.5"/>
    <x v="87"/>
    <x v="0"/>
  </r>
  <r>
    <d v="2018-03-05T00:00:00"/>
    <x v="7"/>
    <x v="11"/>
    <n v="1"/>
    <n v="726.6"/>
    <n v="726.6"/>
    <n v="1"/>
    <n v="1"/>
    <n v="37"/>
    <n v="1"/>
    <n v="3"/>
    <x v="167"/>
    <x v="0"/>
  </r>
  <r>
    <d v="2018-03-05T00:00:00"/>
    <x v="7"/>
    <x v="9"/>
    <n v="1"/>
    <n v="114.25"/>
    <n v="114.25"/>
    <n v="1"/>
    <n v="1"/>
    <n v="18"/>
    <n v="0"/>
    <n v="5"/>
    <x v="146"/>
    <x v="0"/>
  </r>
  <r>
    <d v="2018-03-05T00:00:00"/>
    <x v="7"/>
    <x v="5"/>
    <n v="1"/>
    <n v="48.85"/>
    <n v="48.85"/>
    <n v="1"/>
    <n v="1"/>
    <n v="14"/>
    <n v="0"/>
    <n v="4"/>
    <x v="158"/>
    <x v="0"/>
  </r>
  <r>
    <d v="2018-03-05T00:00:00"/>
    <x v="7"/>
    <x v="0"/>
    <n v="10"/>
    <n v="3357.52"/>
    <n v="335.75"/>
    <n v="10"/>
    <n v="10"/>
    <n v="23.8"/>
    <n v="0"/>
    <n v="3.9"/>
    <x v="31"/>
    <x v="0"/>
  </r>
  <r>
    <d v="2018-03-05T00:00:00"/>
    <x v="7"/>
    <x v="18"/>
    <n v="1"/>
    <n v="66.959999999999994"/>
    <n v="66.959999999999994"/>
    <n v="1"/>
    <n v="1"/>
    <n v="10"/>
    <n v="0"/>
    <n v="3"/>
    <x v="196"/>
    <x v="0"/>
  </r>
  <r>
    <d v="2018-03-05T00:00:00"/>
    <x v="7"/>
    <x v="10"/>
    <n v="1"/>
    <n v="635.91999999999996"/>
    <n v="635.91999999999996"/>
    <n v="1"/>
    <n v="1"/>
    <n v="29"/>
    <n v="0"/>
    <n v="5"/>
    <x v="55"/>
    <x v="0"/>
  </r>
  <r>
    <d v="2018-03-05T00:00:00"/>
    <x v="7"/>
    <x v="15"/>
    <n v="1"/>
    <n v="696.63"/>
    <n v="696.63"/>
    <n v="1"/>
    <n v="1"/>
    <n v="16"/>
    <n v="0"/>
    <n v="2"/>
    <x v="174"/>
    <x v="0"/>
  </r>
  <r>
    <d v="2018-03-05T00:00:00"/>
    <x v="7"/>
    <x v="20"/>
    <n v="1"/>
    <n v="593.66999999999996"/>
    <n v="593.66999999999996"/>
    <n v="1"/>
    <n v="1"/>
    <n v="31"/>
    <n v="0"/>
    <n v="1"/>
    <x v="159"/>
    <x v="0"/>
  </r>
  <r>
    <d v="2018-03-05T00:00:00"/>
    <x v="7"/>
    <x v="1"/>
    <n v="5"/>
    <n v="1050.24"/>
    <n v="210.05"/>
    <n v="5"/>
    <n v="5"/>
    <n v="10"/>
    <n v="0"/>
    <n v="3.5"/>
    <x v="120"/>
    <x v="0"/>
  </r>
  <r>
    <d v="2018-03-05T00:00:00"/>
    <x v="7"/>
    <x v="6"/>
    <n v="5"/>
    <n v="2235.88"/>
    <n v="447.18"/>
    <n v="5"/>
    <n v="5"/>
    <n v="32.4"/>
    <n v="0.4"/>
    <n v="3.2"/>
    <x v="56"/>
    <x v="0"/>
  </r>
  <r>
    <d v="2018-03-05T00:00:00"/>
    <x v="7"/>
    <x v="24"/>
    <n v="1"/>
    <n v="624.84"/>
    <n v="624.84"/>
    <n v="0"/>
    <n v="1"/>
    <m/>
    <m/>
    <n v="1"/>
    <x v="376"/>
    <x v="0"/>
  </r>
  <r>
    <d v="2018-03-05T00:00:00"/>
    <x v="7"/>
    <x v="12"/>
    <n v="6"/>
    <n v="1026.3499999999999"/>
    <n v="171.06"/>
    <n v="6"/>
    <n v="6"/>
    <n v="13.33"/>
    <n v="0"/>
    <n v="4.67"/>
    <x v="121"/>
    <x v="0"/>
  </r>
  <r>
    <d v="2018-03-05T00:00:00"/>
    <x v="7"/>
    <x v="2"/>
    <n v="6"/>
    <n v="1311.87"/>
    <n v="218.65"/>
    <n v="6"/>
    <n v="5"/>
    <n v="8.33"/>
    <n v="0"/>
    <n v="5"/>
    <x v="32"/>
    <x v="1"/>
  </r>
  <r>
    <d v="2018-03-05T00:00:00"/>
    <x v="7"/>
    <x v="13"/>
    <n v="1"/>
    <n v="91.88"/>
    <n v="91.88"/>
    <n v="0"/>
    <n v="1"/>
    <m/>
    <m/>
    <n v="1"/>
    <x v="147"/>
    <x v="0"/>
  </r>
  <r>
    <d v="2018-03-05T00:00:00"/>
    <x v="7"/>
    <x v="3"/>
    <n v="31"/>
    <n v="7134.59"/>
    <n v="230.15"/>
    <n v="31"/>
    <n v="31"/>
    <n v="14.85"/>
    <n v="0"/>
    <n v="4.03"/>
    <x v="33"/>
    <x v="0"/>
  </r>
  <r>
    <d v="2018-03-05T00:00:00"/>
    <x v="2"/>
    <x v="23"/>
    <n v="4"/>
    <n v="506.46"/>
    <n v="126.62"/>
    <n v="4"/>
    <n v="4"/>
    <n v="37.5"/>
    <n v="0.75"/>
    <n v="2.5"/>
    <x v="92"/>
    <x v="0"/>
  </r>
  <r>
    <d v="2018-03-05T00:00:00"/>
    <x v="2"/>
    <x v="4"/>
    <n v="44"/>
    <n v="7717.91"/>
    <n v="175.41"/>
    <n v="43"/>
    <n v="44"/>
    <n v="24.04"/>
    <n v="0.35089999999999999"/>
    <n v="3"/>
    <x v="5"/>
    <x v="0"/>
  </r>
  <r>
    <d v="2018-03-05T00:00:00"/>
    <x v="2"/>
    <x v="11"/>
    <n v="21"/>
    <n v="3945.47"/>
    <n v="187.88"/>
    <n v="20"/>
    <n v="20"/>
    <n v="30.96"/>
    <n v="0.60870000000000002"/>
    <n v="2.35"/>
    <x v="34"/>
    <x v="0"/>
  </r>
  <r>
    <d v="2018-03-05T00:00:00"/>
    <x v="2"/>
    <x v="9"/>
    <n v="22"/>
    <n v="3609.95"/>
    <n v="164.09"/>
    <n v="22"/>
    <n v="22"/>
    <n v="21.07"/>
    <n v="0.27589999999999998"/>
    <n v="2.34"/>
    <x v="35"/>
    <x v="0"/>
  </r>
  <r>
    <d v="2018-03-05T00:00:00"/>
    <x v="2"/>
    <x v="5"/>
    <n v="25"/>
    <n v="5244.71"/>
    <n v="209.79"/>
    <n v="24"/>
    <n v="24"/>
    <n v="26.96"/>
    <n v="0.66669999999999996"/>
    <n v="1.96"/>
    <x v="6"/>
    <x v="0"/>
  </r>
  <r>
    <d v="2018-03-05T00:00:00"/>
    <x v="2"/>
    <x v="8"/>
    <n v="30"/>
    <n v="4681.71"/>
    <n v="156.06"/>
    <n v="30"/>
    <n v="30"/>
    <n v="17.239999999999998"/>
    <n v="0.17069999999999999"/>
    <n v="3.68"/>
    <x v="58"/>
    <x v="0"/>
  </r>
  <r>
    <d v="2018-03-05T00:00:00"/>
    <x v="2"/>
    <x v="17"/>
    <n v="9"/>
    <n v="2402.2199999999998"/>
    <n v="266.91000000000003"/>
    <n v="9"/>
    <n v="9"/>
    <n v="20.45"/>
    <n v="0.18179999999999999"/>
    <n v="3.91"/>
    <x v="59"/>
    <x v="0"/>
  </r>
  <r>
    <d v="2018-03-05T00:00:00"/>
    <x v="2"/>
    <x v="0"/>
    <n v="144"/>
    <n v="22276.84"/>
    <n v="154.69999999999999"/>
    <n v="142"/>
    <n v="143"/>
    <n v="18.510000000000002"/>
    <n v="0.30819999999999997"/>
    <n v="3.18"/>
    <x v="7"/>
    <x v="0"/>
  </r>
  <r>
    <d v="2018-03-05T00:00:00"/>
    <x v="2"/>
    <x v="18"/>
    <n v="9"/>
    <n v="1641.44"/>
    <n v="182.38"/>
    <n v="8"/>
    <n v="9"/>
    <n v="21.5"/>
    <n v="0.5"/>
    <n v="3.22"/>
    <x v="60"/>
    <x v="0"/>
  </r>
  <r>
    <d v="2018-03-05T00:00:00"/>
    <x v="2"/>
    <x v="19"/>
    <n v="13"/>
    <n v="2356.75"/>
    <n v="181.29"/>
    <n v="13"/>
    <n v="12"/>
    <n v="22.65"/>
    <n v="0.45"/>
    <n v="3.05"/>
    <x v="61"/>
    <x v="0"/>
  </r>
  <r>
    <d v="2018-03-05T00:00:00"/>
    <x v="2"/>
    <x v="10"/>
    <n v="18"/>
    <n v="2293.92"/>
    <n v="127.44"/>
    <n v="16"/>
    <n v="18"/>
    <n v="40.18"/>
    <n v="0.70589999999999997"/>
    <n v="2.89"/>
    <x v="36"/>
    <x v="0"/>
  </r>
  <r>
    <d v="2018-03-05T00:00:00"/>
    <x v="2"/>
    <x v="14"/>
    <n v="3"/>
    <n v="713.09"/>
    <n v="237.7"/>
    <n v="3"/>
    <n v="3"/>
    <n v="18.75"/>
    <n v="0.125"/>
    <n v="4.38"/>
    <x v="124"/>
    <x v="0"/>
  </r>
  <r>
    <d v="2018-03-05T00:00:00"/>
    <x v="2"/>
    <x v="15"/>
    <n v="26"/>
    <n v="5348.57"/>
    <n v="205.71"/>
    <n v="26"/>
    <n v="26"/>
    <n v="22.89"/>
    <n v="0.1852"/>
    <n v="3.74"/>
    <x v="62"/>
    <x v="0"/>
  </r>
  <r>
    <d v="2018-03-05T00:00:00"/>
    <x v="2"/>
    <x v="20"/>
    <n v="8"/>
    <n v="2664.24"/>
    <n v="333.03"/>
    <n v="8"/>
    <n v="8"/>
    <n v="17.75"/>
    <n v="0.16669999999999999"/>
    <n v="3.58"/>
    <x v="63"/>
    <x v="0"/>
  </r>
  <r>
    <d v="2018-03-05T00:00:00"/>
    <x v="2"/>
    <x v="1"/>
    <n v="57"/>
    <n v="8424.5499999999993"/>
    <n v="147.80000000000001"/>
    <n v="57"/>
    <n v="57"/>
    <n v="17.72"/>
    <n v="0.18029999999999999"/>
    <n v="3.82"/>
    <x v="8"/>
    <x v="0"/>
  </r>
  <r>
    <d v="2018-03-05T00:00:00"/>
    <x v="2"/>
    <x v="6"/>
    <n v="166"/>
    <n v="23286.32"/>
    <n v="140.28"/>
    <n v="155"/>
    <n v="161"/>
    <n v="28.52"/>
    <n v="0.47160000000000002"/>
    <n v="2.46"/>
    <x v="9"/>
    <x v="0"/>
  </r>
  <r>
    <d v="2018-03-05T00:00:00"/>
    <x v="2"/>
    <x v="7"/>
    <n v="3"/>
    <n v="835.65"/>
    <n v="278.55"/>
    <n v="2"/>
    <n v="3"/>
    <n v="24"/>
    <n v="0"/>
    <n v="3.33"/>
    <x v="10"/>
    <x v="0"/>
  </r>
  <r>
    <d v="2018-03-05T00:00:00"/>
    <x v="2"/>
    <x v="22"/>
    <n v="2"/>
    <n v="329.18"/>
    <n v="164.59"/>
    <n v="2"/>
    <n v="2"/>
    <n v="30.5"/>
    <n v="0.5"/>
    <n v="5"/>
    <x v="93"/>
    <x v="0"/>
  </r>
  <r>
    <d v="2018-03-05T00:00:00"/>
    <x v="2"/>
    <x v="24"/>
    <n v="3"/>
    <n v="589.27"/>
    <n v="196.42"/>
    <n v="3"/>
    <n v="3"/>
    <n v="31.67"/>
    <n v="0"/>
    <n v="4.33"/>
    <x v="125"/>
    <x v="0"/>
  </r>
  <r>
    <d v="2018-03-05T00:00:00"/>
    <x v="2"/>
    <x v="12"/>
    <n v="58"/>
    <n v="9348.66"/>
    <n v="161.18"/>
    <n v="57"/>
    <n v="58"/>
    <n v="24.73"/>
    <n v="0.3387"/>
    <n v="3.32"/>
    <x v="37"/>
    <x v="0"/>
  </r>
  <r>
    <d v="2018-03-05T00:00:00"/>
    <x v="2"/>
    <x v="2"/>
    <n v="39"/>
    <n v="6527.7"/>
    <n v="167.38"/>
    <n v="38"/>
    <n v="39"/>
    <n v="20.77"/>
    <n v="0.35899999999999999"/>
    <n v="3.18"/>
    <x v="38"/>
    <x v="0"/>
  </r>
  <r>
    <d v="2018-03-05T00:00:00"/>
    <x v="2"/>
    <x v="13"/>
    <n v="9"/>
    <n v="1924.99"/>
    <n v="213.89"/>
    <n v="9"/>
    <n v="9"/>
    <n v="27.09"/>
    <n v="0.72729999999999995"/>
    <n v="2.4500000000000002"/>
    <x v="39"/>
    <x v="0"/>
  </r>
  <r>
    <d v="2018-03-05T00:00:00"/>
    <x v="2"/>
    <x v="3"/>
    <n v="491"/>
    <n v="69484.84"/>
    <n v="141.52000000000001"/>
    <n v="482"/>
    <n v="486"/>
    <n v="9.8000000000000007"/>
    <n v="0.11360000000000001"/>
    <n v="3.94"/>
    <x v="11"/>
    <x v="1"/>
  </r>
  <r>
    <d v="2018-03-05T00:00:00"/>
    <x v="2"/>
    <x v="21"/>
    <n v="3"/>
    <n v="389.92"/>
    <n v="129.97"/>
    <n v="3"/>
    <n v="3"/>
    <n v="19.75"/>
    <n v="0.25"/>
    <n v="3.25"/>
    <x v="160"/>
    <x v="0"/>
  </r>
  <r>
    <d v="2018-03-12T00:00:00"/>
    <x v="3"/>
    <x v="5"/>
    <n v="1"/>
    <n v="104.9"/>
    <n v="104.9"/>
    <n v="1"/>
    <n v="1"/>
    <n v="8"/>
    <n v="0"/>
    <n v="5"/>
    <x v="273"/>
    <x v="0"/>
  </r>
  <r>
    <d v="2018-03-12T00:00:00"/>
    <x v="9"/>
    <x v="20"/>
    <n v="1"/>
    <n v="173.49"/>
    <n v="173.49"/>
    <n v="1"/>
    <n v="1"/>
    <n v="20"/>
    <n v="0"/>
    <n v="5"/>
    <x v="301"/>
    <x v="0"/>
  </r>
  <r>
    <d v="2018-03-12T00:00:00"/>
    <x v="4"/>
    <x v="9"/>
    <n v="1"/>
    <n v="198.41"/>
    <n v="198.41"/>
    <n v="1"/>
    <n v="1"/>
    <n v="7"/>
    <n v="0"/>
    <n v="4"/>
    <x v="168"/>
    <x v="1"/>
  </r>
  <r>
    <d v="2018-03-12T00:00:00"/>
    <x v="4"/>
    <x v="5"/>
    <n v="3"/>
    <n v="182.88"/>
    <n v="60.96"/>
    <n v="3"/>
    <n v="3"/>
    <n v="15.67"/>
    <n v="0.33329999999999999"/>
    <n v="3"/>
    <x v="219"/>
    <x v="0"/>
  </r>
  <r>
    <d v="2018-03-12T00:00:00"/>
    <x v="4"/>
    <x v="0"/>
    <n v="2"/>
    <n v="113.52"/>
    <n v="56.76"/>
    <n v="2"/>
    <n v="2"/>
    <n v="9.5"/>
    <n v="0"/>
    <n v="5"/>
    <x v="15"/>
    <x v="0"/>
  </r>
  <r>
    <d v="2018-03-12T00:00:00"/>
    <x v="4"/>
    <x v="1"/>
    <n v="2"/>
    <n v="297.19"/>
    <n v="148.6"/>
    <n v="2"/>
    <n v="2"/>
    <n v="15"/>
    <n v="0"/>
    <n v="4.5"/>
    <x v="16"/>
    <x v="0"/>
  </r>
  <r>
    <d v="2018-03-12T00:00:00"/>
    <x v="4"/>
    <x v="6"/>
    <n v="2"/>
    <n v="376.91"/>
    <n v="188.46"/>
    <n v="2"/>
    <n v="2"/>
    <n v="20"/>
    <n v="0"/>
    <n v="4.5"/>
    <x v="17"/>
    <x v="0"/>
  </r>
  <r>
    <d v="2018-03-12T00:00:00"/>
    <x v="4"/>
    <x v="12"/>
    <n v="1"/>
    <n v="113.03"/>
    <n v="113.03"/>
    <n v="1"/>
    <n v="1"/>
    <n v="51"/>
    <n v="1"/>
    <n v="1"/>
    <x v="197"/>
    <x v="0"/>
  </r>
  <r>
    <d v="2018-03-12T00:00:00"/>
    <x v="4"/>
    <x v="3"/>
    <n v="6"/>
    <n v="594.36"/>
    <n v="99.06"/>
    <n v="6"/>
    <n v="6"/>
    <n v="11.5"/>
    <n v="0"/>
    <n v="4.67"/>
    <x v="18"/>
    <x v="0"/>
  </r>
  <r>
    <d v="2018-03-12T00:00:00"/>
    <x v="8"/>
    <x v="4"/>
    <n v="1"/>
    <n v="168.02"/>
    <n v="168.02"/>
    <n v="1"/>
    <n v="1"/>
    <n v="9"/>
    <n v="0"/>
    <n v="4"/>
    <x v="248"/>
    <x v="0"/>
  </r>
  <r>
    <d v="2018-03-12T00:00:00"/>
    <x v="8"/>
    <x v="0"/>
    <n v="1"/>
    <n v="46.23"/>
    <n v="46.23"/>
    <n v="1"/>
    <n v="1"/>
    <n v="13"/>
    <n v="0"/>
    <n v="5"/>
    <x v="187"/>
    <x v="0"/>
  </r>
  <r>
    <d v="2018-03-12T00:00:00"/>
    <x v="8"/>
    <x v="6"/>
    <n v="1"/>
    <n v="174.74"/>
    <n v="174.74"/>
    <n v="1"/>
    <n v="1"/>
    <n v="11"/>
    <n v="0"/>
    <n v="5"/>
    <x v="134"/>
    <x v="0"/>
  </r>
  <r>
    <d v="2018-03-12T00:00:00"/>
    <x v="8"/>
    <x v="2"/>
    <n v="1"/>
    <n v="150.21"/>
    <n v="150.21"/>
    <n v="1"/>
    <n v="1"/>
    <n v="24"/>
    <n v="0"/>
    <n v="5"/>
    <x v="40"/>
    <x v="0"/>
  </r>
  <r>
    <d v="2018-03-12T00:00:00"/>
    <x v="8"/>
    <x v="3"/>
    <n v="2"/>
    <n v="330.45"/>
    <n v="165.23"/>
    <n v="2"/>
    <n v="2"/>
    <n v="23.33"/>
    <n v="0.66669999999999996"/>
    <n v="1.67"/>
    <x v="67"/>
    <x v="0"/>
  </r>
  <r>
    <d v="2018-03-12T00:00:00"/>
    <x v="13"/>
    <x v="26"/>
    <n v="1"/>
    <n v="102.59"/>
    <n v="102.59"/>
    <n v="1"/>
    <n v="1"/>
    <n v="25"/>
    <n v="0"/>
    <n v="5"/>
    <x v="377"/>
    <x v="0"/>
  </r>
  <r>
    <d v="2018-03-12T00:00:00"/>
    <x v="13"/>
    <x v="11"/>
    <n v="1"/>
    <n v="90.59"/>
    <n v="90.59"/>
    <n v="1"/>
    <n v="1"/>
    <n v="14"/>
    <n v="0"/>
    <n v="5"/>
    <x v="232"/>
    <x v="0"/>
  </r>
  <r>
    <d v="2018-03-12T00:00:00"/>
    <x v="13"/>
    <x v="9"/>
    <n v="1"/>
    <n v="68.650000000000006"/>
    <n v="68.650000000000006"/>
    <n v="1"/>
    <n v="1"/>
    <n v="7"/>
    <n v="0"/>
    <n v="5"/>
    <x v="234"/>
    <x v="0"/>
  </r>
  <r>
    <d v="2018-03-12T00:00:00"/>
    <x v="13"/>
    <x v="17"/>
    <n v="1"/>
    <n v="122.18"/>
    <n v="122.18"/>
    <n v="1"/>
    <n v="1"/>
    <n v="9"/>
    <n v="0"/>
    <n v="5"/>
    <x v="235"/>
    <x v="0"/>
  </r>
  <r>
    <d v="2018-03-12T00:00:00"/>
    <x v="13"/>
    <x v="0"/>
    <n v="1"/>
    <n v="41.96"/>
    <n v="41.96"/>
    <n v="1"/>
    <n v="1"/>
    <n v="12"/>
    <n v="0"/>
    <n v="5"/>
    <x v="198"/>
    <x v="0"/>
  </r>
  <r>
    <d v="2018-03-12T00:00:00"/>
    <x v="13"/>
    <x v="14"/>
    <n v="1"/>
    <n v="227.9"/>
    <n v="227.9"/>
    <n v="1"/>
    <n v="1"/>
    <n v="32"/>
    <n v="0"/>
    <n v="4"/>
    <x v="302"/>
    <x v="0"/>
  </r>
  <r>
    <d v="2018-03-12T00:00:00"/>
    <x v="13"/>
    <x v="15"/>
    <n v="1"/>
    <n v="77.89"/>
    <n v="77.89"/>
    <n v="1"/>
    <n v="1"/>
    <n v="36"/>
    <n v="1"/>
    <n v="3"/>
    <x v="135"/>
    <x v="0"/>
  </r>
  <r>
    <d v="2018-03-12T00:00:00"/>
    <x v="13"/>
    <x v="12"/>
    <n v="2"/>
    <n v="311.89999999999998"/>
    <n v="155.94999999999999"/>
    <n v="1"/>
    <n v="2"/>
    <n v="35"/>
    <n v="1"/>
    <n v="1"/>
    <x v="189"/>
    <x v="0"/>
  </r>
  <r>
    <d v="2018-03-12T00:00:00"/>
    <x v="13"/>
    <x v="3"/>
    <n v="1"/>
    <n v="309.32"/>
    <n v="309.32"/>
    <n v="1"/>
    <n v="1"/>
    <n v="22"/>
    <n v="1"/>
    <n v="3"/>
    <x v="180"/>
    <x v="0"/>
  </r>
  <r>
    <d v="2018-03-12T00:00:00"/>
    <x v="21"/>
    <x v="0"/>
    <n v="1"/>
    <n v="84.92"/>
    <n v="84.92"/>
    <n v="1"/>
    <n v="1"/>
    <n v="21"/>
    <n v="0"/>
    <n v="5"/>
    <x v="352"/>
    <x v="0"/>
  </r>
  <r>
    <d v="2018-03-12T00:00:00"/>
    <x v="21"/>
    <x v="14"/>
    <n v="1"/>
    <n v="81.11"/>
    <n v="81.11"/>
    <n v="1"/>
    <n v="1"/>
    <n v="20"/>
    <n v="0"/>
    <n v="5"/>
    <x v="373"/>
    <x v="0"/>
  </r>
  <r>
    <d v="2018-03-12T00:00:00"/>
    <x v="21"/>
    <x v="12"/>
    <n v="1"/>
    <n v="94.58"/>
    <n v="94.58"/>
    <n v="1"/>
    <n v="1"/>
    <n v="38"/>
    <n v="1"/>
    <n v="1"/>
    <x v="360"/>
    <x v="0"/>
  </r>
  <r>
    <d v="2018-03-12T00:00:00"/>
    <x v="21"/>
    <x v="3"/>
    <n v="1"/>
    <n v="89.48"/>
    <n v="89.48"/>
    <n v="1"/>
    <n v="1"/>
    <n v="18"/>
    <n v="0"/>
    <n v="4"/>
    <x v="348"/>
    <x v="0"/>
  </r>
  <r>
    <d v="2018-03-12T00:00:00"/>
    <x v="5"/>
    <x v="4"/>
    <n v="8"/>
    <n v="1281.28"/>
    <n v="160.16"/>
    <n v="8"/>
    <n v="8"/>
    <n v="21.75"/>
    <n v="0.5"/>
    <n v="3.38"/>
    <x v="41"/>
    <x v="0"/>
  </r>
  <r>
    <d v="2018-03-12T00:00:00"/>
    <x v="5"/>
    <x v="9"/>
    <n v="3"/>
    <n v="1484.5"/>
    <n v="494.83"/>
    <n v="3"/>
    <n v="3"/>
    <n v="14.67"/>
    <n v="0"/>
    <n v="5"/>
    <x v="19"/>
    <x v="0"/>
  </r>
  <r>
    <d v="2018-03-12T00:00:00"/>
    <x v="5"/>
    <x v="5"/>
    <n v="1"/>
    <n v="185.35"/>
    <n v="185.35"/>
    <n v="1"/>
    <n v="1"/>
    <n v="16"/>
    <n v="0"/>
    <n v="4"/>
    <x v="42"/>
    <x v="0"/>
  </r>
  <r>
    <d v="2018-03-12T00:00:00"/>
    <x v="5"/>
    <x v="8"/>
    <n v="1"/>
    <n v="176.18"/>
    <n v="176.18"/>
    <n v="1"/>
    <n v="1"/>
    <n v="14"/>
    <n v="0"/>
    <n v="5"/>
    <x v="20"/>
    <x v="0"/>
  </r>
  <r>
    <d v="2018-03-12T00:00:00"/>
    <x v="5"/>
    <x v="17"/>
    <n v="1"/>
    <n v="122.19"/>
    <n v="122.19"/>
    <n v="0"/>
    <n v="1"/>
    <m/>
    <m/>
    <n v="3"/>
    <x v="139"/>
    <x v="0"/>
  </r>
  <r>
    <d v="2018-03-12T00:00:00"/>
    <x v="5"/>
    <x v="0"/>
    <n v="20"/>
    <n v="4017.6"/>
    <n v="200.88"/>
    <n v="17"/>
    <n v="20"/>
    <n v="6.71"/>
    <n v="0"/>
    <n v="3.9"/>
    <x v="21"/>
    <x v="1"/>
  </r>
  <r>
    <d v="2018-03-12T00:00:00"/>
    <x v="5"/>
    <x v="18"/>
    <n v="1"/>
    <n v="194.89"/>
    <n v="194.89"/>
    <n v="1"/>
    <n v="1"/>
    <n v="30"/>
    <n v="1"/>
    <n v="3"/>
    <x v="140"/>
    <x v="0"/>
  </r>
  <r>
    <d v="2018-03-12T00:00:00"/>
    <x v="5"/>
    <x v="10"/>
    <n v="2"/>
    <n v="342.55"/>
    <n v="171.28"/>
    <n v="2"/>
    <n v="2"/>
    <n v="20"/>
    <n v="0"/>
    <n v="4"/>
    <x v="69"/>
    <x v="0"/>
  </r>
  <r>
    <d v="2018-03-12T00:00:00"/>
    <x v="5"/>
    <x v="1"/>
    <n v="6"/>
    <n v="925.26"/>
    <n v="154.21"/>
    <n v="6"/>
    <n v="6"/>
    <n v="14.33"/>
    <n v="0"/>
    <n v="4.17"/>
    <x v="22"/>
    <x v="0"/>
  </r>
  <r>
    <d v="2018-03-12T00:00:00"/>
    <x v="5"/>
    <x v="6"/>
    <n v="13"/>
    <n v="2979.93"/>
    <n v="229.23"/>
    <n v="13"/>
    <n v="13"/>
    <n v="21.07"/>
    <n v="0.1333"/>
    <n v="3.93"/>
    <x v="23"/>
    <x v="0"/>
  </r>
  <r>
    <d v="2018-03-12T00:00:00"/>
    <x v="5"/>
    <x v="12"/>
    <n v="6"/>
    <n v="1103.1300000000001"/>
    <n v="183.86"/>
    <n v="6"/>
    <n v="6"/>
    <n v="21.17"/>
    <n v="0.16669999999999999"/>
    <n v="3.33"/>
    <x v="44"/>
    <x v="0"/>
  </r>
  <r>
    <d v="2018-03-12T00:00:00"/>
    <x v="5"/>
    <x v="2"/>
    <n v="4"/>
    <n v="549.26"/>
    <n v="137.32"/>
    <n v="4"/>
    <n v="4"/>
    <n v="22"/>
    <n v="0"/>
    <n v="3.5"/>
    <x v="45"/>
    <x v="0"/>
  </r>
  <r>
    <d v="2018-03-12T00:00:00"/>
    <x v="5"/>
    <x v="3"/>
    <n v="28"/>
    <n v="5120.2299999999996"/>
    <n v="182.87"/>
    <n v="27"/>
    <n v="28"/>
    <n v="12.37"/>
    <n v="7.4099999999999999E-2"/>
    <n v="3.97"/>
    <x v="24"/>
    <x v="0"/>
  </r>
  <r>
    <d v="2018-03-12T00:00:00"/>
    <x v="5"/>
    <x v="21"/>
    <n v="1"/>
    <n v="212.75"/>
    <n v="212.75"/>
    <n v="1"/>
    <n v="1"/>
    <n v="35"/>
    <n v="1"/>
    <n v="1"/>
    <x v="171"/>
    <x v="0"/>
  </r>
  <r>
    <d v="2018-03-12T00:00:00"/>
    <x v="18"/>
    <x v="8"/>
    <n v="1"/>
    <n v="171.22"/>
    <n v="171.22"/>
    <n v="1"/>
    <n v="1"/>
    <n v="12"/>
    <n v="0"/>
    <n v="1"/>
    <x v="296"/>
    <x v="0"/>
  </r>
  <r>
    <d v="2018-03-12T00:00:00"/>
    <x v="14"/>
    <x v="3"/>
    <n v="1"/>
    <n v="764.92"/>
    <n v="764.92"/>
    <n v="1"/>
    <n v="1"/>
    <n v="22"/>
    <n v="0"/>
    <n v="5"/>
    <x v="203"/>
    <x v="0"/>
  </r>
  <r>
    <d v="2018-03-12T00:00:00"/>
    <x v="11"/>
    <x v="4"/>
    <n v="3"/>
    <n v="521.64"/>
    <n v="173.88"/>
    <n v="3"/>
    <n v="3"/>
    <n v="11.33"/>
    <n v="0"/>
    <n v="4.67"/>
    <x v="259"/>
    <x v="0"/>
  </r>
  <r>
    <d v="2018-03-12T00:00:00"/>
    <x v="11"/>
    <x v="0"/>
    <n v="1"/>
    <n v="171"/>
    <n v="171"/>
    <n v="1"/>
    <n v="1"/>
    <n v="10"/>
    <n v="0"/>
    <n v="4"/>
    <x v="153"/>
    <x v="0"/>
  </r>
  <r>
    <d v="2018-03-12T00:00:00"/>
    <x v="11"/>
    <x v="10"/>
    <n v="1"/>
    <n v="175.08"/>
    <n v="175.08"/>
    <n v="1"/>
    <n v="1"/>
    <n v="14"/>
    <n v="0"/>
    <n v="4"/>
    <x v="278"/>
    <x v="0"/>
  </r>
  <r>
    <d v="2018-03-12T00:00:00"/>
    <x v="11"/>
    <x v="20"/>
    <n v="1"/>
    <n v="173.88"/>
    <n v="173.88"/>
    <n v="1"/>
    <n v="1"/>
    <n v="26"/>
    <n v="0"/>
    <n v="5"/>
    <x v="349"/>
    <x v="0"/>
  </r>
  <r>
    <d v="2018-03-12T00:00:00"/>
    <x v="11"/>
    <x v="3"/>
    <n v="1"/>
    <n v="203.08"/>
    <n v="203.08"/>
    <n v="1"/>
    <n v="1"/>
    <n v="20"/>
    <n v="0"/>
    <n v="4"/>
    <x v="106"/>
    <x v="0"/>
  </r>
  <r>
    <d v="2018-03-12T00:00:00"/>
    <x v="20"/>
    <x v="20"/>
    <n v="1"/>
    <n v="315.08"/>
    <n v="315.08"/>
    <n v="1"/>
    <n v="1"/>
    <n v="2"/>
    <n v="0"/>
    <n v="5"/>
    <x v="378"/>
    <x v="1"/>
  </r>
  <r>
    <d v="2018-03-12T00:00:00"/>
    <x v="0"/>
    <x v="11"/>
    <n v="2"/>
    <n v="911.2"/>
    <n v="455.6"/>
    <n v="2"/>
    <n v="2"/>
    <n v="26.67"/>
    <n v="0.33329999999999999"/>
    <n v="2.33"/>
    <x v="72"/>
    <x v="0"/>
  </r>
  <r>
    <d v="2018-03-12T00:00:00"/>
    <x v="0"/>
    <x v="9"/>
    <n v="1"/>
    <n v="218.08"/>
    <n v="218.08"/>
    <n v="1"/>
    <n v="1"/>
    <n v="13"/>
    <n v="0"/>
    <n v="5"/>
    <x v="26"/>
    <x v="0"/>
  </r>
  <r>
    <d v="2018-03-12T00:00:00"/>
    <x v="0"/>
    <x v="8"/>
    <n v="4"/>
    <n v="1783.45"/>
    <n v="445.86"/>
    <n v="3"/>
    <n v="4"/>
    <n v="15"/>
    <n v="0"/>
    <n v="2.6"/>
    <x v="47"/>
    <x v="0"/>
  </r>
  <r>
    <d v="2018-03-12T00:00:00"/>
    <x v="0"/>
    <x v="0"/>
    <n v="11"/>
    <n v="2119.9699999999998"/>
    <n v="192.72"/>
    <n v="11"/>
    <n v="11"/>
    <n v="21.79"/>
    <n v="7.1400000000000005E-2"/>
    <n v="2.93"/>
    <x v="0"/>
    <x v="0"/>
  </r>
  <r>
    <d v="2018-03-12T00:00:00"/>
    <x v="0"/>
    <x v="18"/>
    <n v="1"/>
    <n v="71.62"/>
    <n v="71.62"/>
    <n v="1"/>
    <n v="1"/>
    <n v="13"/>
    <n v="0"/>
    <n v="4"/>
    <x v="141"/>
    <x v="0"/>
  </r>
  <r>
    <d v="2018-03-12T00:00:00"/>
    <x v="0"/>
    <x v="19"/>
    <n v="1"/>
    <n v="377.06"/>
    <n v="377.06"/>
    <n v="1"/>
    <n v="1"/>
    <n v="18"/>
    <n v="0"/>
    <n v="5"/>
    <x v="73"/>
    <x v="0"/>
  </r>
  <r>
    <d v="2018-03-12T00:00:00"/>
    <x v="0"/>
    <x v="10"/>
    <n v="1"/>
    <n v="129.54"/>
    <n v="129.54"/>
    <n v="1"/>
    <n v="1"/>
    <n v="54"/>
    <n v="1"/>
    <n v="1"/>
    <x v="27"/>
    <x v="0"/>
  </r>
  <r>
    <d v="2018-03-12T00:00:00"/>
    <x v="0"/>
    <x v="14"/>
    <n v="1"/>
    <n v="129.51"/>
    <n v="129.51"/>
    <n v="1"/>
    <n v="1"/>
    <n v="11"/>
    <n v="0"/>
    <n v="2"/>
    <x v="110"/>
    <x v="0"/>
  </r>
  <r>
    <d v="2018-03-12T00:00:00"/>
    <x v="0"/>
    <x v="15"/>
    <n v="1"/>
    <n v="381.86"/>
    <n v="381.86"/>
    <n v="1"/>
    <n v="1"/>
    <n v="28"/>
    <n v="0"/>
    <n v="5"/>
    <x v="48"/>
    <x v="0"/>
  </r>
  <r>
    <d v="2018-03-12T00:00:00"/>
    <x v="0"/>
    <x v="1"/>
    <n v="7"/>
    <n v="980.03"/>
    <n v="140"/>
    <n v="7"/>
    <n v="7"/>
    <n v="5.78"/>
    <n v="0"/>
    <n v="4.67"/>
    <x v="1"/>
    <x v="1"/>
  </r>
  <r>
    <d v="2018-03-12T00:00:00"/>
    <x v="0"/>
    <x v="6"/>
    <n v="16"/>
    <n v="3398.77"/>
    <n v="212.42"/>
    <n v="16"/>
    <n v="15"/>
    <n v="25.17"/>
    <n v="0.27779999999999999"/>
    <n v="3.41"/>
    <x v="28"/>
    <x v="0"/>
  </r>
  <r>
    <d v="2018-03-12T00:00:00"/>
    <x v="0"/>
    <x v="12"/>
    <n v="7"/>
    <n v="814.02"/>
    <n v="116.29"/>
    <n v="7"/>
    <n v="7"/>
    <n v="18.25"/>
    <n v="0.25"/>
    <n v="3.88"/>
    <x v="49"/>
    <x v="0"/>
  </r>
  <r>
    <d v="2018-03-12T00:00:00"/>
    <x v="0"/>
    <x v="2"/>
    <n v="6"/>
    <n v="578.4"/>
    <n v="96.4"/>
    <n v="6"/>
    <n v="6"/>
    <n v="11.33"/>
    <n v="0"/>
    <n v="4.17"/>
    <x v="2"/>
    <x v="0"/>
  </r>
  <r>
    <d v="2018-03-12T00:00:00"/>
    <x v="0"/>
    <x v="3"/>
    <n v="53"/>
    <n v="8888.56"/>
    <n v="167.71"/>
    <n v="53"/>
    <n v="53"/>
    <n v="11.43"/>
    <n v="3.5700000000000003E-2"/>
    <n v="4.6399999999999997"/>
    <x v="3"/>
    <x v="0"/>
  </r>
  <r>
    <d v="2018-03-12T00:00:00"/>
    <x v="1"/>
    <x v="4"/>
    <n v="2"/>
    <n v="206.42"/>
    <n v="103.21"/>
    <n v="2"/>
    <n v="2"/>
    <n v="18"/>
    <n v="0"/>
    <n v="3.5"/>
    <x v="76"/>
    <x v="0"/>
  </r>
  <r>
    <d v="2018-03-12T00:00:00"/>
    <x v="1"/>
    <x v="9"/>
    <n v="3"/>
    <n v="355.75"/>
    <n v="118.58"/>
    <n v="3"/>
    <n v="3"/>
    <n v="18.25"/>
    <n v="0.5"/>
    <n v="3"/>
    <x v="29"/>
    <x v="0"/>
  </r>
  <r>
    <d v="2018-03-12T00:00:00"/>
    <x v="1"/>
    <x v="5"/>
    <n v="1"/>
    <n v="113.47"/>
    <n v="113.47"/>
    <n v="1"/>
    <n v="1"/>
    <n v="11"/>
    <n v="0"/>
    <n v="5"/>
    <x v="143"/>
    <x v="0"/>
  </r>
  <r>
    <d v="2018-03-12T00:00:00"/>
    <x v="1"/>
    <x v="8"/>
    <n v="2"/>
    <n v="271.11"/>
    <n v="135.56"/>
    <n v="2"/>
    <n v="2"/>
    <n v="26.5"/>
    <n v="0.5"/>
    <n v="4.5"/>
    <x v="50"/>
    <x v="0"/>
  </r>
  <r>
    <d v="2018-03-12T00:00:00"/>
    <x v="1"/>
    <x v="17"/>
    <n v="3"/>
    <n v="842.07"/>
    <n v="280.69"/>
    <n v="3"/>
    <n v="3"/>
    <n v="36"/>
    <n v="0.5"/>
    <n v="4"/>
    <x v="77"/>
    <x v="0"/>
  </r>
  <r>
    <d v="2018-03-12T00:00:00"/>
    <x v="1"/>
    <x v="0"/>
    <n v="11"/>
    <n v="1476.28"/>
    <n v="134.21"/>
    <n v="11"/>
    <n v="10"/>
    <n v="21.23"/>
    <n v="0.23080000000000001"/>
    <n v="3.27"/>
    <x v="4"/>
    <x v="0"/>
  </r>
  <r>
    <d v="2018-03-12T00:00:00"/>
    <x v="1"/>
    <x v="14"/>
    <n v="1"/>
    <n v="171.24"/>
    <n v="171.24"/>
    <n v="1"/>
    <n v="1"/>
    <n v="14"/>
    <n v="0"/>
    <n v="5"/>
    <x v="155"/>
    <x v="0"/>
  </r>
  <r>
    <d v="2018-03-12T00:00:00"/>
    <x v="1"/>
    <x v="15"/>
    <n v="1"/>
    <n v="473.58"/>
    <n v="473.58"/>
    <n v="1"/>
    <n v="1"/>
    <n v="18"/>
    <n v="0"/>
    <n v="4"/>
    <x v="111"/>
    <x v="0"/>
  </r>
  <r>
    <d v="2018-03-12T00:00:00"/>
    <x v="1"/>
    <x v="1"/>
    <n v="4"/>
    <n v="2309.61"/>
    <n v="577.4"/>
    <n v="4"/>
    <n v="4"/>
    <n v="16.5"/>
    <n v="0.33329999999999999"/>
    <n v="1.67"/>
    <x v="79"/>
    <x v="0"/>
  </r>
  <r>
    <d v="2018-03-12T00:00:00"/>
    <x v="1"/>
    <x v="6"/>
    <n v="18"/>
    <n v="3464.56"/>
    <n v="192.48"/>
    <n v="18"/>
    <n v="17"/>
    <n v="6.86"/>
    <n v="4.5499999999999999E-2"/>
    <n v="4"/>
    <x v="51"/>
    <x v="1"/>
  </r>
  <r>
    <d v="2018-03-12T00:00:00"/>
    <x v="1"/>
    <x v="7"/>
    <n v="1"/>
    <n v="171.24"/>
    <n v="171.24"/>
    <n v="1"/>
    <n v="1"/>
    <n v="17"/>
    <n v="0"/>
    <n v="5"/>
    <x v="204"/>
    <x v="0"/>
  </r>
  <r>
    <d v="2018-03-12T00:00:00"/>
    <x v="1"/>
    <x v="12"/>
    <n v="4"/>
    <n v="372.45"/>
    <n v="93.11"/>
    <n v="4"/>
    <n v="4"/>
    <n v="25"/>
    <n v="0.6"/>
    <n v="2.6"/>
    <x v="52"/>
    <x v="0"/>
  </r>
  <r>
    <d v="2018-03-12T00:00:00"/>
    <x v="1"/>
    <x v="2"/>
    <n v="4"/>
    <n v="481.46"/>
    <n v="120.37"/>
    <n v="3"/>
    <n v="4"/>
    <n v="17"/>
    <n v="0.33329999999999999"/>
    <n v="3.5"/>
    <x v="81"/>
    <x v="0"/>
  </r>
  <r>
    <d v="2018-03-12T00:00:00"/>
    <x v="1"/>
    <x v="13"/>
    <n v="1"/>
    <n v="135.02000000000001"/>
    <n v="135.02000000000001"/>
    <n v="1"/>
    <n v="1"/>
    <n v="23"/>
    <n v="1"/>
    <n v="3"/>
    <x v="112"/>
    <x v="0"/>
  </r>
  <r>
    <d v="2018-03-12T00:00:00"/>
    <x v="1"/>
    <x v="3"/>
    <n v="19"/>
    <n v="3336.62"/>
    <n v="175.61"/>
    <n v="19"/>
    <n v="19"/>
    <n v="15.82"/>
    <n v="0.2727"/>
    <n v="2.91"/>
    <x v="53"/>
    <x v="0"/>
  </r>
  <r>
    <d v="2018-03-12T00:00:00"/>
    <x v="6"/>
    <x v="4"/>
    <n v="1"/>
    <n v="861.86"/>
    <n v="861.86"/>
    <n v="1"/>
    <n v="1"/>
    <n v="33"/>
    <n v="1"/>
    <n v="1"/>
    <x v="113"/>
    <x v="0"/>
  </r>
  <r>
    <d v="2018-03-12T00:00:00"/>
    <x v="6"/>
    <x v="0"/>
    <n v="2"/>
    <n v="450.34"/>
    <n v="225.17"/>
    <n v="2"/>
    <n v="2"/>
    <n v="11"/>
    <n v="0"/>
    <n v="3"/>
    <x v="84"/>
    <x v="0"/>
  </r>
  <r>
    <d v="2018-03-12T00:00:00"/>
    <x v="6"/>
    <x v="19"/>
    <n v="1"/>
    <n v="72.84"/>
    <n v="72.84"/>
    <n v="1"/>
    <n v="1"/>
    <n v="34"/>
    <n v="1"/>
    <n v="1"/>
    <x v="85"/>
    <x v="0"/>
  </r>
  <r>
    <d v="2018-03-12T00:00:00"/>
    <x v="6"/>
    <x v="10"/>
    <n v="1"/>
    <n v="867.95"/>
    <n v="867.95"/>
    <n v="1"/>
    <n v="1"/>
    <n v="50"/>
    <n v="0"/>
    <n v="1"/>
    <x v="86"/>
    <x v="0"/>
  </r>
  <r>
    <d v="2018-03-12T00:00:00"/>
    <x v="6"/>
    <x v="1"/>
    <n v="2"/>
    <n v="200.18"/>
    <n v="100.09"/>
    <n v="2"/>
    <n v="2"/>
    <n v="13"/>
    <n v="0.5"/>
    <n v="4.5"/>
    <x v="116"/>
    <x v="0"/>
  </r>
  <r>
    <d v="2018-03-12T00:00:00"/>
    <x v="6"/>
    <x v="6"/>
    <n v="1"/>
    <n v="110.26"/>
    <n v="110.26"/>
    <n v="1"/>
    <n v="1"/>
    <n v="31"/>
    <n v="0"/>
    <n v="5"/>
    <x v="117"/>
    <x v="0"/>
  </r>
  <r>
    <d v="2018-03-12T00:00:00"/>
    <x v="6"/>
    <x v="12"/>
    <n v="3"/>
    <n v="1866.31"/>
    <n v="622.1"/>
    <n v="3"/>
    <n v="3"/>
    <n v="7.67"/>
    <n v="0"/>
    <n v="4.67"/>
    <x v="118"/>
    <x v="1"/>
  </r>
  <r>
    <d v="2018-03-12T00:00:00"/>
    <x v="6"/>
    <x v="2"/>
    <n v="2"/>
    <n v="1193.45"/>
    <n v="596.73"/>
    <n v="2"/>
    <n v="2"/>
    <n v="11"/>
    <n v="0"/>
    <n v="3"/>
    <x v="30"/>
    <x v="0"/>
  </r>
  <r>
    <d v="2018-03-12T00:00:00"/>
    <x v="6"/>
    <x v="3"/>
    <n v="12"/>
    <n v="3487.73"/>
    <n v="290.64"/>
    <n v="12"/>
    <n v="12"/>
    <n v="15.88"/>
    <n v="0"/>
    <n v="4.4400000000000004"/>
    <x v="54"/>
    <x v="0"/>
  </r>
  <r>
    <d v="2018-03-12T00:00:00"/>
    <x v="7"/>
    <x v="4"/>
    <n v="1"/>
    <n v="329.87"/>
    <n v="329.87"/>
    <n v="1"/>
    <n v="1"/>
    <n v="22"/>
    <n v="0"/>
    <n v="5"/>
    <x v="87"/>
    <x v="0"/>
  </r>
  <r>
    <d v="2018-03-12T00:00:00"/>
    <x v="7"/>
    <x v="9"/>
    <n v="1"/>
    <n v="126.2"/>
    <n v="126.2"/>
    <n v="1"/>
    <n v="1"/>
    <n v="13"/>
    <n v="0"/>
    <n v="5"/>
    <x v="146"/>
    <x v="0"/>
  </r>
  <r>
    <d v="2018-03-12T00:00:00"/>
    <x v="7"/>
    <x v="5"/>
    <n v="1"/>
    <n v="308.16000000000003"/>
    <n v="308.16000000000003"/>
    <n v="1"/>
    <n v="1"/>
    <n v="17"/>
    <n v="0"/>
    <n v="5"/>
    <x v="158"/>
    <x v="0"/>
  </r>
  <r>
    <d v="2018-03-12T00:00:00"/>
    <x v="7"/>
    <x v="0"/>
    <n v="8"/>
    <n v="1217.51"/>
    <n v="152.19"/>
    <n v="8"/>
    <n v="8"/>
    <n v="19.63"/>
    <n v="0.125"/>
    <n v="4.38"/>
    <x v="31"/>
    <x v="0"/>
  </r>
  <r>
    <d v="2018-03-12T00:00:00"/>
    <x v="7"/>
    <x v="19"/>
    <n v="1"/>
    <n v="584.11"/>
    <n v="584.11"/>
    <n v="1"/>
    <n v="1"/>
    <n v="50"/>
    <n v="1"/>
    <n v="3"/>
    <x v="90"/>
    <x v="0"/>
  </r>
  <r>
    <d v="2018-03-12T00:00:00"/>
    <x v="7"/>
    <x v="10"/>
    <n v="1"/>
    <n v="226.31"/>
    <n v="226.31"/>
    <n v="1"/>
    <n v="1"/>
    <n v="54"/>
    <n v="1"/>
    <n v="1"/>
    <x v="55"/>
    <x v="0"/>
  </r>
  <r>
    <d v="2018-03-12T00:00:00"/>
    <x v="7"/>
    <x v="1"/>
    <n v="6"/>
    <n v="835.94"/>
    <n v="139.32"/>
    <n v="6"/>
    <n v="6"/>
    <n v="8.91"/>
    <n v="0"/>
    <n v="4.45"/>
    <x v="120"/>
    <x v="0"/>
  </r>
  <r>
    <d v="2018-03-12T00:00:00"/>
    <x v="7"/>
    <x v="6"/>
    <n v="8"/>
    <n v="2664.88"/>
    <n v="333.11"/>
    <n v="6"/>
    <n v="6"/>
    <n v="35.5"/>
    <n v="0.33329999999999999"/>
    <n v="2.67"/>
    <x v="56"/>
    <x v="0"/>
  </r>
  <r>
    <d v="2018-03-12T00:00:00"/>
    <x v="7"/>
    <x v="12"/>
    <n v="1"/>
    <n v="49.18"/>
    <n v="49.18"/>
    <n v="1"/>
    <n v="1"/>
    <n v="12"/>
    <n v="0"/>
    <n v="5"/>
    <x v="121"/>
    <x v="0"/>
  </r>
  <r>
    <d v="2018-03-12T00:00:00"/>
    <x v="7"/>
    <x v="2"/>
    <n v="3"/>
    <n v="698.48"/>
    <n v="232.83"/>
    <n v="3"/>
    <n v="3"/>
    <n v="9"/>
    <n v="0"/>
    <n v="5"/>
    <x v="32"/>
    <x v="1"/>
  </r>
  <r>
    <d v="2018-03-12T00:00:00"/>
    <x v="7"/>
    <x v="3"/>
    <n v="17"/>
    <n v="2638.76"/>
    <n v="155.22"/>
    <n v="16"/>
    <n v="17"/>
    <n v="16.78"/>
    <n v="5.5599999999999997E-2"/>
    <n v="3.32"/>
    <x v="33"/>
    <x v="0"/>
  </r>
  <r>
    <d v="2018-03-12T00:00:00"/>
    <x v="2"/>
    <x v="23"/>
    <n v="1"/>
    <n v="128.76"/>
    <n v="128.76"/>
    <n v="1"/>
    <n v="1"/>
    <n v="24"/>
    <n v="0"/>
    <n v="4"/>
    <x v="92"/>
    <x v="0"/>
  </r>
  <r>
    <d v="2018-03-12T00:00:00"/>
    <x v="2"/>
    <x v="25"/>
    <n v="4"/>
    <n v="550.04"/>
    <n v="137.51"/>
    <n v="4"/>
    <n v="4"/>
    <n v="38.83"/>
    <n v="0.16669999999999999"/>
    <n v="4.83"/>
    <x v="123"/>
    <x v="0"/>
  </r>
  <r>
    <d v="2018-03-12T00:00:00"/>
    <x v="2"/>
    <x v="26"/>
    <n v="1"/>
    <n v="47.84"/>
    <n v="47.84"/>
    <n v="1"/>
    <n v="1"/>
    <n v="29"/>
    <n v="0"/>
    <n v="2"/>
    <x v="176"/>
    <x v="0"/>
  </r>
  <r>
    <d v="2018-03-12T00:00:00"/>
    <x v="2"/>
    <x v="4"/>
    <n v="47"/>
    <n v="9469.7999999999993"/>
    <n v="201.49"/>
    <n v="44"/>
    <n v="46"/>
    <n v="25.04"/>
    <n v="0.42309999999999998"/>
    <n v="3.31"/>
    <x v="5"/>
    <x v="0"/>
  </r>
  <r>
    <d v="2018-03-12T00:00:00"/>
    <x v="2"/>
    <x v="11"/>
    <n v="15"/>
    <n v="4177.54"/>
    <n v="278.5"/>
    <n v="13"/>
    <n v="15"/>
    <n v="31.48"/>
    <n v="0.61899999999999999"/>
    <n v="3.26"/>
    <x v="34"/>
    <x v="0"/>
  </r>
  <r>
    <d v="2018-03-12T00:00:00"/>
    <x v="2"/>
    <x v="9"/>
    <n v="23"/>
    <n v="2380.36"/>
    <n v="103.49"/>
    <n v="23"/>
    <n v="23"/>
    <n v="15.75"/>
    <n v="0.29170000000000001"/>
    <n v="4.04"/>
    <x v="35"/>
    <x v="0"/>
  </r>
  <r>
    <d v="2018-03-12T00:00:00"/>
    <x v="2"/>
    <x v="5"/>
    <n v="14"/>
    <n v="2638.38"/>
    <n v="188.46"/>
    <n v="14"/>
    <n v="12"/>
    <n v="26.5"/>
    <n v="0.64290000000000003"/>
    <n v="2.17"/>
    <x v="6"/>
    <x v="0"/>
  </r>
  <r>
    <d v="2018-03-12T00:00:00"/>
    <x v="2"/>
    <x v="8"/>
    <n v="35"/>
    <n v="4329.55"/>
    <n v="123.7"/>
    <n v="32"/>
    <n v="35"/>
    <n v="19.68"/>
    <n v="0.26469999999999999"/>
    <n v="3.46"/>
    <x v="58"/>
    <x v="0"/>
  </r>
  <r>
    <d v="2018-03-12T00:00:00"/>
    <x v="2"/>
    <x v="17"/>
    <n v="10"/>
    <n v="1469.2"/>
    <n v="146.91999999999999"/>
    <n v="8"/>
    <n v="10"/>
    <n v="33"/>
    <n v="0.5"/>
    <n v="3"/>
    <x v="59"/>
    <x v="0"/>
  </r>
  <r>
    <d v="2018-03-12T00:00:00"/>
    <x v="2"/>
    <x v="0"/>
    <n v="134"/>
    <n v="22685.7"/>
    <n v="169.3"/>
    <n v="130"/>
    <n v="131"/>
    <n v="17.739999999999998"/>
    <n v="0.24490000000000001"/>
    <n v="3.49"/>
    <x v="7"/>
    <x v="0"/>
  </r>
  <r>
    <d v="2018-03-12T00:00:00"/>
    <x v="2"/>
    <x v="18"/>
    <n v="11"/>
    <n v="1377.53"/>
    <n v="125.23"/>
    <n v="11"/>
    <n v="11"/>
    <n v="25"/>
    <n v="0.61539999999999995"/>
    <n v="3.08"/>
    <x v="60"/>
    <x v="0"/>
  </r>
  <r>
    <d v="2018-03-12T00:00:00"/>
    <x v="2"/>
    <x v="19"/>
    <n v="7"/>
    <n v="1756.44"/>
    <n v="250.92"/>
    <n v="7"/>
    <n v="7"/>
    <n v="23.88"/>
    <n v="0.125"/>
    <n v="3.75"/>
    <x v="61"/>
    <x v="0"/>
  </r>
  <r>
    <d v="2018-03-12T00:00:00"/>
    <x v="2"/>
    <x v="10"/>
    <n v="10"/>
    <n v="1767.7"/>
    <n v="176.77"/>
    <n v="10"/>
    <n v="9"/>
    <n v="42.31"/>
    <n v="0.61539999999999995"/>
    <n v="1.58"/>
    <x v="36"/>
    <x v="0"/>
  </r>
  <r>
    <d v="2018-03-12T00:00:00"/>
    <x v="2"/>
    <x v="14"/>
    <n v="7"/>
    <n v="1877.01"/>
    <n v="268.14"/>
    <n v="7"/>
    <n v="7"/>
    <n v="24.5"/>
    <n v="0.25"/>
    <n v="3.75"/>
    <x v="124"/>
    <x v="0"/>
  </r>
  <r>
    <d v="2018-03-12T00:00:00"/>
    <x v="2"/>
    <x v="15"/>
    <n v="18"/>
    <n v="2531.62"/>
    <n v="140.65"/>
    <n v="18"/>
    <n v="18"/>
    <n v="23.68"/>
    <n v="0.26319999999999999"/>
    <n v="3.42"/>
    <x v="62"/>
    <x v="0"/>
  </r>
  <r>
    <d v="2018-03-12T00:00:00"/>
    <x v="2"/>
    <x v="20"/>
    <n v="5"/>
    <n v="1184.55"/>
    <n v="236.91"/>
    <n v="5"/>
    <n v="4"/>
    <n v="23.8"/>
    <n v="0.6"/>
    <n v="3"/>
    <x v="63"/>
    <x v="0"/>
  </r>
  <r>
    <d v="2018-03-12T00:00:00"/>
    <x v="2"/>
    <x v="1"/>
    <n v="60"/>
    <n v="8669.75"/>
    <n v="144.5"/>
    <n v="58"/>
    <n v="60"/>
    <n v="16.760000000000002"/>
    <n v="0.15709999999999999"/>
    <n v="3.44"/>
    <x v="8"/>
    <x v="0"/>
  </r>
  <r>
    <d v="2018-03-12T00:00:00"/>
    <x v="2"/>
    <x v="6"/>
    <n v="148"/>
    <n v="18083.759999999998"/>
    <n v="122.19"/>
    <n v="141"/>
    <n v="143"/>
    <n v="26"/>
    <n v="0.40260000000000001"/>
    <n v="2.93"/>
    <x v="9"/>
    <x v="0"/>
  </r>
  <r>
    <d v="2018-03-12T00:00:00"/>
    <x v="2"/>
    <x v="7"/>
    <n v="3"/>
    <n v="248.18"/>
    <n v="82.73"/>
    <n v="3"/>
    <n v="3"/>
    <n v="22.4"/>
    <n v="0"/>
    <n v="4.5999999999999996"/>
    <x v="10"/>
    <x v="0"/>
  </r>
  <r>
    <d v="2018-03-12T00:00:00"/>
    <x v="2"/>
    <x v="22"/>
    <n v="3"/>
    <n v="1238.3399999999999"/>
    <n v="412.78"/>
    <n v="3"/>
    <n v="3"/>
    <n v="24.5"/>
    <n v="0"/>
    <n v="2"/>
    <x v="93"/>
    <x v="0"/>
  </r>
  <r>
    <d v="2018-03-12T00:00:00"/>
    <x v="2"/>
    <x v="12"/>
    <n v="71"/>
    <n v="10145.94"/>
    <n v="142.9"/>
    <n v="68"/>
    <n v="71"/>
    <n v="22.58"/>
    <n v="0.24679999999999999"/>
    <n v="3.44"/>
    <x v="37"/>
    <x v="0"/>
  </r>
  <r>
    <d v="2018-03-12T00:00:00"/>
    <x v="2"/>
    <x v="2"/>
    <n v="29"/>
    <n v="7488.64"/>
    <n v="258.23"/>
    <n v="29"/>
    <n v="29"/>
    <n v="17.2"/>
    <n v="0.2"/>
    <n v="3.68"/>
    <x v="38"/>
    <x v="0"/>
  </r>
  <r>
    <d v="2018-03-12T00:00:00"/>
    <x v="2"/>
    <x v="3"/>
    <n v="535"/>
    <n v="71317.399999999994"/>
    <n v="133.30000000000001"/>
    <n v="523"/>
    <n v="534"/>
    <n v="9.25"/>
    <n v="9.2200000000000004E-2"/>
    <n v="3.99"/>
    <x v="11"/>
    <x v="1"/>
  </r>
  <r>
    <d v="2018-03-12T00:00:00"/>
    <x v="2"/>
    <x v="21"/>
    <n v="2"/>
    <n v="1475.96"/>
    <n v="737.98"/>
    <n v="2"/>
    <n v="2"/>
    <n v="10.5"/>
    <n v="0"/>
    <n v="3"/>
    <x v="160"/>
    <x v="0"/>
  </r>
  <r>
    <d v="2018-03-19T00:00:00"/>
    <x v="3"/>
    <x v="15"/>
    <n v="1"/>
    <n v="66.959999999999994"/>
    <n v="66.959999999999994"/>
    <n v="1"/>
    <n v="1"/>
    <n v="20"/>
    <n v="0"/>
    <n v="5"/>
    <x v="148"/>
    <x v="0"/>
  </r>
  <r>
    <d v="2018-03-19T00:00:00"/>
    <x v="3"/>
    <x v="6"/>
    <n v="1"/>
    <n v="124.3"/>
    <n v="124.3"/>
    <n v="1"/>
    <n v="1"/>
    <n v="12"/>
    <n v="0"/>
    <n v="4"/>
    <x v="64"/>
    <x v="0"/>
  </r>
  <r>
    <d v="2018-03-19T00:00:00"/>
    <x v="3"/>
    <x v="3"/>
    <n v="1"/>
    <n v="269.20999999999998"/>
    <n v="269.20999999999998"/>
    <n v="1"/>
    <n v="1"/>
    <n v="9"/>
    <n v="0"/>
    <n v="5"/>
    <x v="14"/>
    <x v="0"/>
  </r>
  <r>
    <d v="2018-03-19T00:00:00"/>
    <x v="9"/>
    <x v="3"/>
    <n v="2"/>
    <n v="254.3"/>
    <n v="127.15"/>
    <n v="2"/>
    <n v="2"/>
    <n v="14.5"/>
    <n v="0"/>
    <n v="4.5"/>
    <x v="65"/>
    <x v="0"/>
  </r>
  <r>
    <d v="2018-03-19T00:00:00"/>
    <x v="4"/>
    <x v="11"/>
    <n v="1"/>
    <n v="141.87"/>
    <n v="141.87"/>
    <n v="1"/>
    <n v="1"/>
    <n v="18"/>
    <n v="0"/>
    <n v="5"/>
    <x v="268"/>
    <x v="0"/>
  </r>
  <r>
    <d v="2018-03-19T00:00:00"/>
    <x v="4"/>
    <x v="6"/>
    <n v="1"/>
    <n v="87.1"/>
    <n v="87.1"/>
    <n v="1"/>
    <n v="1"/>
    <n v="15"/>
    <n v="0"/>
    <n v="4"/>
    <x v="17"/>
    <x v="0"/>
  </r>
  <r>
    <d v="2018-03-19T00:00:00"/>
    <x v="4"/>
    <x v="12"/>
    <n v="1"/>
    <n v="322.77999999999997"/>
    <n v="322.77999999999997"/>
    <n v="1"/>
    <n v="1"/>
    <n v="19"/>
    <n v="0"/>
    <n v="5"/>
    <x v="197"/>
    <x v="0"/>
  </r>
  <r>
    <d v="2018-03-19T00:00:00"/>
    <x v="4"/>
    <x v="3"/>
    <n v="5"/>
    <n v="417.99"/>
    <n v="83.6"/>
    <n v="5"/>
    <n v="5"/>
    <n v="11.83"/>
    <n v="0"/>
    <n v="4.83"/>
    <x v="18"/>
    <x v="0"/>
  </r>
  <r>
    <d v="2018-03-19T00:00:00"/>
    <x v="8"/>
    <x v="4"/>
    <n v="1"/>
    <n v="311.58999999999997"/>
    <n v="311.58999999999997"/>
    <n v="1"/>
    <n v="1"/>
    <n v="12"/>
    <n v="0"/>
    <n v="5"/>
    <x v="248"/>
    <x v="0"/>
  </r>
  <r>
    <d v="2018-03-19T00:00:00"/>
    <x v="8"/>
    <x v="3"/>
    <n v="2"/>
    <n v="599.75"/>
    <n v="299.88"/>
    <n v="2"/>
    <n v="2"/>
    <n v="12"/>
    <n v="0"/>
    <n v="5"/>
    <x v="67"/>
    <x v="0"/>
  </r>
  <r>
    <d v="2018-03-19T00:00:00"/>
    <x v="13"/>
    <x v="23"/>
    <n v="1"/>
    <n v="47.75"/>
    <n v="47.75"/>
    <n v="1"/>
    <n v="1"/>
    <n v="25"/>
    <n v="0"/>
    <n v="5"/>
    <x v="281"/>
    <x v="0"/>
  </r>
  <r>
    <d v="2018-03-19T00:00:00"/>
    <x v="13"/>
    <x v="9"/>
    <n v="1"/>
    <n v="128.13"/>
    <n v="128.13"/>
    <n v="1"/>
    <n v="1"/>
    <n v="12"/>
    <n v="0"/>
    <n v="1"/>
    <x v="234"/>
    <x v="0"/>
  </r>
  <r>
    <d v="2018-03-19T00:00:00"/>
    <x v="13"/>
    <x v="8"/>
    <n v="1"/>
    <n v="111.94"/>
    <n v="111.94"/>
    <n v="1"/>
    <n v="1"/>
    <n v="8"/>
    <n v="0"/>
    <n v="5"/>
    <x v="242"/>
    <x v="1"/>
  </r>
  <r>
    <d v="2018-03-19T00:00:00"/>
    <x v="13"/>
    <x v="0"/>
    <n v="1"/>
    <n v="100.78"/>
    <n v="100.78"/>
    <n v="1"/>
    <n v="1"/>
    <n v="22"/>
    <n v="0"/>
    <n v="1"/>
    <x v="198"/>
    <x v="0"/>
  </r>
  <r>
    <d v="2018-03-19T00:00:00"/>
    <x v="13"/>
    <x v="6"/>
    <n v="2"/>
    <n v="253.44"/>
    <n v="126.72"/>
    <n v="2"/>
    <n v="2"/>
    <n v="7.5"/>
    <n v="0"/>
    <n v="5"/>
    <x v="199"/>
    <x v="0"/>
  </r>
  <r>
    <d v="2018-03-19T00:00:00"/>
    <x v="21"/>
    <x v="4"/>
    <n v="1"/>
    <n v="81.11"/>
    <n v="81.11"/>
    <n v="1"/>
    <n v="1"/>
    <n v="13"/>
    <n v="0"/>
    <n v="5"/>
    <x v="366"/>
    <x v="0"/>
  </r>
  <r>
    <d v="2018-03-19T00:00:00"/>
    <x v="21"/>
    <x v="17"/>
    <n v="1"/>
    <n v="110.61"/>
    <n v="110.61"/>
    <n v="1"/>
    <n v="1"/>
    <n v="10"/>
    <n v="0"/>
    <n v="4"/>
    <x v="379"/>
    <x v="1"/>
  </r>
  <r>
    <d v="2018-03-19T00:00:00"/>
    <x v="21"/>
    <x v="0"/>
    <n v="2"/>
    <n v="220.43"/>
    <n v="110.22"/>
    <n v="2"/>
    <n v="2"/>
    <n v="17"/>
    <n v="0"/>
    <n v="4.5"/>
    <x v="352"/>
    <x v="0"/>
  </r>
  <r>
    <d v="2018-03-19T00:00:00"/>
    <x v="21"/>
    <x v="7"/>
    <n v="1"/>
    <n v="80.11"/>
    <n v="80.11"/>
    <n v="1"/>
    <n v="1"/>
    <n v="19"/>
    <n v="0"/>
    <n v="5"/>
    <x v="380"/>
    <x v="0"/>
  </r>
  <r>
    <d v="2018-03-19T00:00:00"/>
    <x v="21"/>
    <x v="3"/>
    <n v="4"/>
    <n v="442.24"/>
    <n v="110.56"/>
    <n v="4"/>
    <n v="4"/>
    <n v="19.25"/>
    <n v="0.25"/>
    <n v="3.5"/>
    <x v="348"/>
    <x v="0"/>
  </r>
  <r>
    <d v="2018-03-19T00:00:00"/>
    <x v="5"/>
    <x v="4"/>
    <n v="3"/>
    <n v="436.48"/>
    <n v="145.49"/>
    <n v="3"/>
    <n v="3"/>
    <n v="14.33"/>
    <n v="0"/>
    <n v="3.67"/>
    <x v="41"/>
    <x v="0"/>
  </r>
  <r>
    <d v="2018-03-19T00:00:00"/>
    <x v="5"/>
    <x v="11"/>
    <n v="1"/>
    <n v="197.99"/>
    <n v="197.99"/>
    <n v="1"/>
    <n v="1"/>
    <n v="29"/>
    <n v="0"/>
    <n v="5"/>
    <x v="138"/>
    <x v="0"/>
  </r>
  <r>
    <d v="2018-03-19T00:00:00"/>
    <x v="5"/>
    <x v="9"/>
    <n v="1"/>
    <n v="93.48"/>
    <n v="93.48"/>
    <n v="1"/>
    <n v="1"/>
    <n v="16"/>
    <n v="0"/>
    <n v="4"/>
    <x v="19"/>
    <x v="0"/>
  </r>
  <r>
    <d v="2018-03-19T00:00:00"/>
    <x v="5"/>
    <x v="5"/>
    <n v="1"/>
    <n v="200.35"/>
    <n v="200.35"/>
    <n v="1"/>
    <n v="1"/>
    <n v="16"/>
    <n v="0"/>
    <n v="4"/>
    <x v="42"/>
    <x v="0"/>
  </r>
  <r>
    <d v="2018-03-19T00:00:00"/>
    <x v="5"/>
    <x v="8"/>
    <n v="3"/>
    <n v="1903.67"/>
    <n v="634.55999999999995"/>
    <n v="3"/>
    <n v="3"/>
    <n v="8.73"/>
    <n v="0"/>
    <n v="1.45"/>
    <x v="20"/>
    <x v="0"/>
  </r>
  <r>
    <d v="2018-03-19T00:00:00"/>
    <x v="5"/>
    <x v="17"/>
    <n v="2"/>
    <n v="890.09"/>
    <n v="445.05"/>
    <n v="2"/>
    <n v="2"/>
    <n v="19"/>
    <n v="0.5"/>
    <n v="5"/>
    <x v="139"/>
    <x v="0"/>
  </r>
  <r>
    <d v="2018-03-19T00:00:00"/>
    <x v="5"/>
    <x v="0"/>
    <n v="26"/>
    <n v="4771.4399999999996"/>
    <n v="183.52"/>
    <n v="25"/>
    <n v="26"/>
    <n v="8.0399999999999991"/>
    <n v="3.5700000000000003E-2"/>
    <n v="4.3099999999999996"/>
    <x v="21"/>
    <x v="1"/>
  </r>
  <r>
    <d v="2018-03-19T00:00:00"/>
    <x v="5"/>
    <x v="19"/>
    <n v="1"/>
    <n v="335.8"/>
    <n v="335.8"/>
    <n v="1"/>
    <n v="1"/>
    <n v="17"/>
    <n v="0"/>
    <n v="5"/>
    <x v="68"/>
    <x v="0"/>
  </r>
  <r>
    <d v="2018-03-19T00:00:00"/>
    <x v="5"/>
    <x v="10"/>
    <n v="1"/>
    <n v="76.87"/>
    <n v="76.87"/>
    <n v="1"/>
    <n v="1"/>
    <n v="26"/>
    <n v="0"/>
    <n v="4"/>
    <x v="69"/>
    <x v="0"/>
  </r>
  <r>
    <d v="2018-03-19T00:00:00"/>
    <x v="5"/>
    <x v="14"/>
    <n v="1"/>
    <n v="137.1"/>
    <n v="137.1"/>
    <n v="1"/>
    <n v="1"/>
    <n v="7"/>
    <n v="0"/>
    <n v="5"/>
    <x v="43"/>
    <x v="0"/>
  </r>
  <r>
    <d v="2018-03-19T00:00:00"/>
    <x v="5"/>
    <x v="20"/>
    <n v="1"/>
    <n v="103.2"/>
    <n v="103.2"/>
    <n v="1"/>
    <n v="1"/>
    <n v="7"/>
    <n v="0"/>
    <n v="5"/>
    <x v="150"/>
    <x v="0"/>
  </r>
  <r>
    <d v="2018-03-19T00:00:00"/>
    <x v="5"/>
    <x v="1"/>
    <n v="4"/>
    <n v="1522.44"/>
    <n v="380.61"/>
    <n v="4"/>
    <n v="4"/>
    <n v="10.67"/>
    <n v="0"/>
    <n v="2.83"/>
    <x v="22"/>
    <x v="0"/>
  </r>
  <r>
    <d v="2018-03-19T00:00:00"/>
    <x v="5"/>
    <x v="6"/>
    <n v="13"/>
    <n v="2593.12"/>
    <n v="199.47"/>
    <n v="13"/>
    <n v="13"/>
    <n v="15.33"/>
    <n v="6.6699999999999995E-2"/>
    <n v="4.07"/>
    <x v="23"/>
    <x v="0"/>
  </r>
  <r>
    <d v="2018-03-19T00:00:00"/>
    <x v="5"/>
    <x v="12"/>
    <n v="6"/>
    <n v="1608.71"/>
    <n v="268.12"/>
    <n v="5"/>
    <n v="6"/>
    <n v="20"/>
    <n v="0.2"/>
    <n v="3"/>
    <x v="44"/>
    <x v="0"/>
  </r>
  <r>
    <d v="2018-03-19T00:00:00"/>
    <x v="5"/>
    <x v="2"/>
    <n v="2"/>
    <n v="245.81"/>
    <n v="122.91"/>
    <n v="2"/>
    <n v="2"/>
    <n v="11.17"/>
    <n v="0"/>
    <n v="5"/>
    <x v="45"/>
    <x v="0"/>
  </r>
  <r>
    <d v="2018-03-19T00:00:00"/>
    <x v="5"/>
    <x v="3"/>
    <n v="34"/>
    <n v="7658.4"/>
    <n v="225.25"/>
    <n v="33"/>
    <n v="34"/>
    <n v="13.94"/>
    <n v="0.1389"/>
    <n v="3.92"/>
    <x v="24"/>
    <x v="0"/>
  </r>
  <r>
    <d v="2018-03-19T00:00:00"/>
    <x v="18"/>
    <x v="4"/>
    <n v="1"/>
    <n v="222.92"/>
    <n v="222.92"/>
    <n v="1"/>
    <n v="1"/>
    <n v="21"/>
    <n v="0"/>
    <n v="5"/>
    <x v="310"/>
    <x v="0"/>
  </r>
  <r>
    <d v="2018-03-19T00:00:00"/>
    <x v="18"/>
    <x v="3"/>
    <n v="1"/>
    <n v="202.56"/>
    <n v="202.56"/>
    <n v="1"/>
    <n v="1"/>
    <n v="10"/>
    <n v="0"/>
    <n v="4"/>
    <x v="308"/>
    <x v="0"/>
  </r>
  <r>
    <d v="2018-03-19T00:00:00"/>
    <x v="11"/>
    <x v="23"/>
    <n v="2"/>
    <n v="330.36"/>
    <n v="165.18"/>
    <n v="2"/>
    <n v="2"/>
    <n v="16"/>
    <n v="0"/>
    <n v="4.5"/>
    <x v="368"/>
    <x v="0"/>
  </r>
  <r>
    <d v="2018-03-19T00:00:00"/>
    <x v="11"/>
    <x v="4"/>
    <n v="1"/>
    <n v="173.88"/>
    <n v="173.88"/>
    <n v="1"/>
    <n v="1"/>
    <n v="14"/>
    <n v="0"/>
    <n v="5"/>
    <x v="259"/>
    <x v="0"/>
  </r>
  <r>
    <d v="2018-03-19T00:00:00"/>
    <x v="11"/>
    <x v="9"/>
    <n v="1"/>
    <n v="1046.42"/>
    <n v="1046.42"/>
    <n v="1"/>
    <n v="1"/>
    <n v="12"/>
    <n v="0"/>
    <n v="4"/>
    <x v="342"/>
    <x v="0"/>
  </r>
  <r>
    <d v="2018-03-19T00:00:00"/>
    <x v="11"/>
    <x v="5"/>
    <n v="1"/>
    <n v="173.88"/>
    <n v="173.88"/>
    <n v="1"/>
    <n v="1"/>
    <n v="12"/>
    <n v="0"/>
    <n v="5"/>
    <x v="245"/>
    <x v="0"/>
  </r>
  <r>
    <d v="2018-03-19T00:00:00"/>
    <x v="11"/>
    <x v="8"/>
    <n v="1"/>
    <n v="175.08"/>
    <n v="175.08"/>
    <n v="1"/>
    <n v="1"/>
    <n v="15"/>
    <n v="0"/>
    <n v="5"/>
    <x v="190"/>
    <x v="0"/>
  </r>
  <r>
    <d v="2018-03-19T00:00:00"/>
    <x v="11"/>
    <x v="0"/>
    <n v="2"/>
    <n v="567"/>
    <n v="283.5"/>
    <n v="2"/>
    <n v="2"/>
    <n v="12"/>
    <n v="0"/>
    <n v="3.67"/>
    <x v="153"/>
    <x v="0"/>
  </r>
  <r>
    <d v="2018-03-19T00:00:00"/>
    <x v="0"/>
    <x v="23"/>
    <n v="1"/>
    <n v="381.86"/>
    <n v="381.86"/>
    <n v="1"/>
    <n v="1"/>
    <n v="15"/>
    <n v="0"/>
    <n v="5"/>
    <x v="107"/>
    <x v="0"/>
  </r>
  <r>
    <d v="2018-03-19T00:00:00"/>
    <x v="0"/>
    <x v="4"/>
    <n v="2"/>
    <n v="751.35"/>
    <n v="375.68"/>
    <n v="2"/>
    <n v="2"/>
    <n v="28.5"/>
    <n v="0.5"/>
    <n v="2.5"/>
    <x v="25"/>
    <x v="0"/>
  </r>
  <r>
    <d v="2018-03-19T00:00:00"/>
    <x v="0"/>
    <x v="11"/>
    <n v="2"/>
    <n v="551.87"/>
    <n v="275.94"/>
    <n v="2"/>
    <n v="2"/>
    <n v="19.5"/>
    <n v="0"/>
    <n v="2.5"/>
    <x v="72"/>
    <x v="0"/>
  </r>
  <r>
    <d v="2018-03-19T00:00:00"/>
    <x v="0"/>
    <x v="9"/>
    <n v="2"/>
    <n v="164.83"/>
    <n v="82.42"/>
    <n v="2"/>
    <n v="2"/>
    <n v="11.5"/>
    <n v="0"/>
    <n v="4"/>
    <x v="26"/>
    <x v="0"/>
  </r>
  <r>
    <d v="2018-03-19T00:00:00"/>
    <x v="0"/>
    <x v="5"/>
    <n v="2"/>
    <n v="156.83000000000001"/>
    <n v="78.42"/>
    <n v="2"/>
    <n v="2"/>
    <n v="17.5"/>
    <n v="0"/>
    <n v="4.5"/>
    <x v="46"/>
    <x v="0"/>
  </r>
  <r>
    <d v="2018-03-19T00:00:00"/>
    <x v="0"/>
    <x v="8"/>
    <n v="4"/>
    <n v="1467.56"/>
    <n v="366.89"/>
    <n v="4"/>
    <n v="4"/>
    <n v="17.5"/>
    <n v="0"/>
    <n v="3.5"/>
    <x v="47"/>
    <x v="0"/>
  </r>
  <r>
    <d v="2018-03-19T00:00:00"/>
    <x v="0"/>
    <x v="17"/>
    <n v="1"/>
    <n v="116.68"/>
    <n v="116.68"/>
    <n v="1"/>
    <n v="1"/>
    <n v="36"/>
    <n v="1"/>
    <n v="1"/>
    <x v="192"/>
    <x v="0"/>
  </r>
  <r>
    <d v="2018-03-19T00:00:00"/>
    <x v="0"/>
    <x v="0"/>
    <n v="8"/>
    <n v="796.74"/>
    <n v="99.59"/>
    <n v="8"/>
    <n v="8"/>
    <n v="13.44"/>
    <n v="0"/>
    <n v="4.22"/>
    <x v="0"/>
    <x v="0"/>
  </r>
  <r>
    <d v="2018-03-19T00:00:00"/>
    <x v="0"/>
    <x v="18"/>
    <n v="1"/>
    <n v="92.1"/>
    <n v="92.1"/>
    <n v="1"/>
    <n v="1"/>
    <n v="17"/>
    <n v="0"/>
    <n v="5"/>
    <x v="141"/>
    <x v="0"/>
  </r>
  <r>
    <d v="2018-03-19T00:00:00"/>
    <x v="0"/>
    <x v="10"/>
    <n v="1"/>
    <n v="91.38"/>
    <n v="91.38"/>
    <n v="1"/>
    <n v="1"/>
    <n v="51"/>
    <n v="0"/>
    <n v="1"/>
    <x v="27"/>
    <x v="0"/>
  </r>
  <r>
    <d v="2018-03-19T00:00:00"/>
    <x v="0"/>
    <x v="15"/>
    <n v="5"/>
    <n v="958.88"/>
    <n v="191.78"/>
    <n v="5"/>
    <n v="5"/>
    <n v="25.33"/>
    <n v="0.16669999999999999"/>
    <n v="3.17"/>
    <x v="48"/>
    <x v="0"/>
  </r>
  <r>
    <d v="2018-03-19T00:00:00"/>
    <x v="0"/>
    <x v="20"/>
    <n v="1"/>
    <n v="174.58"/>
    <n v="174.58"/>
    <n v="1"/>
    <n v="1"/>
    <n v="14"/>
    <n v="0"/>
    <n v="4"/>
    <x v="154"/>
    <x v="0"/>
  </r>
  <r>
    <d v="2018-03-19T00:00:00"/>
    <x v="0"/>
    <x v="1"/>
    <n v="12"/>
    <n v="1799.71"/>
    <n v="149.97999999999999"/>
    <n v="11"/>
    <n v="12"/>
    <n v="7.82"/>
    <n v="0"/>
    <n v="4.33"/>
    <x v="1"/>
    <x v="1"/>
  </r>
  <r>
    <d v="2018-03-19T00:00:00"/>
    <x v="0"/>
    <x v="6"/>
    <n v="19"/>
    <n v="3943.97"/>
    <n v="207.58"/>
    <n v="18"/>
    <n v="19"/>
    <n v="15"/>
    <n v="3.85E-2"/>
    <n v="4.41"/>
    <x v="28"/>
    <x v="0"/>
  </r>
  <r>
    <d v="2018-03-19T00:00:00"/>
    <x v="0"/>
    <x v="7"/>
    <n v="1"/>
    <n v="133.63"/>
    <n v="133.63"/>
    <n v="1"/>
    <n v="1"/>
    <n v="25"/>
    <n v="0"/>
    <n v="1"/>
    <x v="193"/>
    <x v="0"/>
  </r>
  <r>
    <d v="2018-03-19T00:00:00"/>
    <x v="0"/>
    <x v="12"/>
    <n v="17"/>
    <n v="3051.03"/>
    <n v="179.47"/>
    <n v="17"/>
    <n v="17"/>
    <n v="12"/>
    <n v="0"/>
    <n v="3.89"/>
    <x v="49"/>
    <x v="0"/>
  </r>
  <r>
    <d v="2018-03-19T00:00:00"/>
    <x v="0"/>
    <x v="2"/>
    <n v="5"/>
    <n v="558.94000000000005"/>
    <n v="111.79"/>
    <n v="5"/>
    <n v="5"/>
    <n v="12.4"/>
    <n v="0"/>
    <n v="4.8"/>
    <x v="2"/>
    <x v="0"/>
  </r>
  <r>
    <d v="2018-03-19T00:00:00"/>
    <x v="0"/>
    <x v="3"/>
    <n v="52"/>
    <n v="7366.45"/>
    <n v="141.66"/>
    <n v="50"/>
    <n v="52"/>
    <n v="10.47"/>
    <n v="0"/>
    <n v="4.4400000000000004"/>
    <x v="3"/>
    <x v="0"/>
  </r>
  <r>
    <d v="2018-03-19T00:00:00"/>
    <x v="1"/>
    <x v="4"/>
    <n v="2"/>
    <n v="477.64"/>
    <n v="238.82"/>
    <n v="2"/>
    <n v="2"/>
    <n v="10.5"/>
    <n v="0"/>
    <n v="5"/>
    <x v="76"/>
    <x v="0"/>
  </r>
  <r>
    <d v="2018-03-19T00:00:00"/>
    <x v="1"/>
    <x v="11"/>
    <n v="2"/>
    <n v="484.76"/>
    <n v="242.38"/>
    <n v="2"/>
    <n v="2"/>
    <n v="31.5"/>
    <n v="0.5"/>
    <n v="2.5"/>
    <x v="182"/>
    <x v="0"/>
  </r>
  <r>
    <d v="2018-03-19T00:00:00"/>
    <x v="1"/>
    <x v="9"/>
    <n v="2"/>
    <n v="1297.28"/>
    <n v="648.64"/>
    <n v="2"/>
    <n v="2"/>
    <n v="12"/>
    <n v="0"/>
    <n v="3.5"/>
    <x v="29"/>
    <x v="0"/>
  </r>
  <r>
    <d v="2018-03-19T00:00:00"/>
    <x v="1"/>
    <x v="5"/>
    <n v="2"/>
    <n v="457.26"/>
    <n v="228.63"/>
    <n v="2"/>
    <n v="2"/>
    <n v="7"/>
    <n v="0"/>
    <n v="5"/>
    <x v="143"/>
    <x v="0"/>
  </r>
  <r>
    <d v="2018-03-19T00:00:00"/>
    <x v="1"/>
    <x v="17"/>
    <n v="1"/>
    <n v="86.51"/>
    <n v="86.51"/>
    <n v="1"/>
    <n v="1"/>
    <n v="24"/>
    <n v="1"/>
    <n v="2"/>
    <x v="77"/>
    <x v="0"/>
  </r>
  <r>
    <d v="2018-03-19T00:00:00"/>
    <x v="1"/>
    <x v="0"/>
    <n v="9"/>
    <n v="1255.9000000000001"/>
    <n v="139.54"/>
    <n v="9"/>
    <n v="9"/>
    <n v="17.329999999999998"/>
    <n v="0.1333"/>
    <n v="2.8"/>
    <x v="4"/>
    <x v="0"/>
  </r>
  <r>
    <d v="2018-03-19T00:00:00"/>
    <x v="1"/>
    <x v="18"/>
    <n v="1"/>
    <n v="516.48"/>
    <n v="516.48"/>
    <n v="1"/>
    <n v="1"/>
    <n v="23"/>
    <n v="1"/>
    <n v="5"/>
    <x v="246"/>
    <x v="0"/>
  </r>
  <r>
    <d v="2018-03-19T00:00:00"/>
    <x v="1"/>
    <x v="19"/>
    <n v="1"/>
    <n v="90.53"/>
    <n v="90.53"/>
    <n v="1"/>
    <n v="1"/>
    <n v="20"/>
    <n v="0"/>
    <n v="1"/>
    <x v="279"/>
    <x v="0"/>
  </r>
  <r>
    <d v="2018-03-19T00:00:00"/>
    <x v="1"/>
    <x v="14"/>
    <n v="1"/>
    <n v="169.17"/>
    <n v="169.17"/>
    <n v="1"/>
    <n v="1"/>
    <n v="25"/>
    <n v="0"/>
    <n v="5"/>
    <x v="155"/>
    <x v="0"/>
  </r>
  <r>
    <d v="2018-03-19T00:00:00"/>
    <x v="1"/>
    <x v="15"/>
    <n v="3"/>
    <n v="4255.66"/>
    <n v="1418.55"/>
    <n v="3"/>
    <n v="3"/>
    <n v="11"/>
    <n v="0"/>
    <n v="5"/>
    <x v="111"/>
    <x v="0"/>
  </r>
  <r>
    <d v="2018-03-19T00:00:00"/>
    <x v="1"/>
    <x v="1"/>
    <n v="1"/>
    <n v="108.69"/>
    <n v="108.69"/>
    <n v="1"/>
    <n v="1"/>
    <n v="11"/>
    <n v="0"/>
    <n v="5"/>
    <x v="79"/>
    <x v="0"/>
  </r>
  <r>
    <d v="2018-03-19T00:00:00"/>
    <x v="1"/>
    <x v="6"/>
    <n v="14"/>
    <n v="2773.39"/>
    <n v="198.1"/>
    <n v="13"/>
    <n v="14"/>
    <n v="8.73"/>
    <n v="6.6699999999999995E-2"/>
    <n v="3.94"/>
    <x v="51"/>
    <x v="1"/>
  </r>
  <r>
    <d v="2018-03-19T00:00:00"/>
    <x v="1"/>
    <x v="12"/>
    <n v="1"/>
    <n v="1160.77"/>
    <n v="1160.77"/>
    <n v="1"/>
    <n v="1"/>
    <n v="19"/>
    <n v="0"/>
    <n v="5"/>
    <x v="52"/>
    <x v="0"/>
  </r>
  <r>
    <d v="2018-03-19T00:00:00"/>
    <x v="1"/>
    <x v="2"/>
    <n v="2"/>
    <n v="230.86"/>
    <n v="115.43"/>
    <n v="2"/>
    <n v="2"/>
    <n v="18.5"/>
    <n v="0.5"/>
    <n v="4.5"/>
    <x v="81"/>
    <x v="0"/>
  </r>
  <r>
    <d v="2018-03-19T00:00:00"/>
    <x v="1"/>
    <x v="3"/>
    <n v="22"/>
    <n v="6559.91"/>
    <n v="298.18"/>
    <n v="22"/>
    <n v="21"/>
    <n v="14.64"/>
    <n v="0.2"/>
    <n v="3.58"/>
    <x v="53"/>
    <x v="0"/>
  </r>
  <r>
    <d v="2018-03-19T00:00:00"/>
    <x v="16"/>
    <x v="12"/>
    <n v="1"/>
    <n v="330.12"/>
    <n v="330.12"/>
    <n v="1"/>
    <n v="1"/>
    <n v="37"/>
    <n v="1"/>
    <n v="1"/>
    <x v="240"/>
    <x v="0"/>
  </r>
  <r>
    <d v="2018-03-19T00:00:00"/>
    <x v="16"/>
    <x v="3"/>
    <n v="1"/>
    <n v="204.31"/>
    <n v="204.31"/>
    <n v="1"/>
    <n v="1"/>
    <n v="8"/>
    <n v="0"/>
    <n v="4"/>
    <x v="265"/>
    <x v="0"/>
  </r>
  <r>
    <d v="2018-03-19T00:00:00"/>
    <x v="6"/>
    <x v="23"/>
    <n v="1"/>
    <n v="218.62"/>
    <n v="218.62"/>
    <n v="1"/>
    <n v="1"/>
    <n v="15"/>
    <n v="0"/>
    <n v="4"/>
    <x v="195"/>
    <x v="0"/>
  </r>
  <r>
    <d v="2018-03-19T00:00:00"/>
    <x v="6"/>
    <x v="0"/>
    <n v="1"/>
    <n v="225.15"/>
    <n v="225.15"/>
    <n v="1"/>
    <n v="1"/>
    <n v="17"/>
    <n v="0"/>
    <n v="4"/>
    <x v="84"/>
    <x v="0"/>
  </r>
  <r>
    <d v="2018-03-19T00:00:00"/>
    <x v="6"/>
    <x v="19"/>
    <n v="1"/>
    <n v="252.89"/>
    <n v="252.89"/>
    <n v="1"/>
    <n v="1"/>
    <n v="22"/>
    <n v="0"/>
    <n v="4"/>
    <x v="85"/>
    <x v="0"/>
  </r>
  <r>
    <d v="2018-03-19T00:00:00"/>
    <x v="6"/>
    <x v="1"/>
    <n v="4"/>
    <n v="331.75"/>
    <n v="82.94"/>
    <n v="4"/>
    <n v="4"/>
    <n v="5.5"/>
    <n v="0"/>
    <n v="4.25"/>
    <x v="116"/>
    <x v="0"/>
  </r>
  <r>
    <d v="2018-03-19T00:00:00"/>
    <x v="6"/>
    <x v="6"/>
    <n v="5"/>
    <n v="1185.21"/>
    <n v="237.04"/>
    <n v="5"/>
    <n v="5"/>
    <n v="21"/>
    <n v="0.2"/>
    <n v="3"/>
    <x v="117"/>
    <x v="0"/>
  </r>
  <r>
    <d v="2018-03-19T00:00:00"/>
    <x v="6"/>
    <x v="12"/>
    <n v="5"/>
    <n v="736"/>
    <n v="147.19999999999999"/>
    <n v="5"/>
    <n v="5"/>
    <n v="7.2"/>
    <n v="0"/>
    <n v="4.8"/>
    <x v="118"/>
    <x v="1"/>
  </r>
  <r>
    <d v="2018-03-19T00:00:00"/>
    <x v="6"/>
    <x v="2"/>
    <n v="6"/>
    <n v="475.75"/>
    <n v="79.290000000000006"/>
    <n v="6"/>
    <n v="6"/>
    <n v="6.14"/>
    <n v="0"/>
    <n v="4.29"/>
    <x v="30"/>
    <x v="0"/>
  </r>
  <r>
    <d v="2018-03-19T00:00:00"/>
    <x v="6"/>
    <x v="3"/>
    <n v="7"/>
    <n v="3828.49"/>
    <n v="546.92999999999995"/>
    <n v="7"/>
    <n v="7"/>
    <n v="11.86"/>
    <n v="0"/>
    <n v="4.57"/>
    <x v="54"/>
    <x v="0"/>
  </r>
  <r>
    <d v="2018-03-19T00:00:00"/>
    <x v="7"/>
    <x v="4"/>
    <n v="2"/>
    <n v="399.75"/>
    <n v="199.88"/>
    <n v="2"/>
    <n v="2"/>
    <n v="17"/>
    <n v="0"/>
    <n v="3.5"/>
    <x v="87"/>
    <x v="0"/>
  </r>
  <r>
    <d v="2018-03-19T00:00:00"/>
    <x v="7"/>
    <x v="11"/>
    <n v="1"/>
    <n v="726.6"/>
    <n v="726.6"/>
    <n v="1"/>
    <n v="1"/>
    <n v="32"/>
    <n v="0"/>
    <n v="1"/>
    <x v="167"/>
    <x v="0"/>
  </r>
  <r>
    <d v="2018-03-19T00:00:00"/>
    <x v="7"/>
    <x v="9"/>
    <n v="1"/>
    <n v="570.29999999999995"/>
    <n v="570.29999999999995"/>
    <n v="1"/>
    <n v="1"/>
    <n v="16"/>
    <n v="0"/>
    <n v="4"/>
    <x v="146"/>
    <x v="0"/>
  </r>
  <r>
    <d v="2018-03-19T00:00:00"/>
    <x v="7"/>
    <x v="0"/>
    <n v="7"/>
    <n v="1570.69"/>
    <n v="224.38"/>
    <n v="7"/>
    <n v="7"/>
    <n v="14.63"/>
    <n v="0"/>
    <n v="4"/>
    <x v="31"/>
    <x v="0"/>
  </r>
  <r>
    <d v="2018-03-19T00:00:00"/>
    <x v="7"/>
    <x v="20"/>
    <n v="1"/>
    <n v="318.44"/>
    <n v="318.44"/>
    <n v="1"/>
    <n v="1"/>
    <n v="13"/>
    <n v="0"/>
    <n v="4"/>
    <x v="159"/>
    <x v="0"/>
  </r>
  <r>
    <d v="2018-03-19T00:00:00"/>
    <x v="7"/>
    <x v="1"/>
    <n v="4"/>
    <n v="917.04"/>
    <n v="229.26"/>
    <n v="4"/>
    <n v="4"/>
    <n v="19.25"/>
    <n v="0.25"/>
    <n v="4.5"/>
    <x v="120"/>
    <x v="0"/>
  </r>
  <r>
    <d v="2018-03-19T00:00:00"/>
    <x v="7"/>
    <x v="6"/>
    <n v="4"/>
    <n v="745.12"/>
    <n v="186.28"/>
    <n v="4"/>
    <n v="4"/>
    <n v="20.5"/>
    <n v="0.25"/>
    <n v="3"/>
    <x v="56"/>
    <x v="0"/>
  </r>
  <r>
    <d v="2018-03-19T00:00:00"/>
    <x v="7"/>
    <x v="12"/>
    <n v="12"/>
    <n v="1734.9"/>
    <n v="144.58000000000001"/>
    <n v="12"/>
    <n v="12"/>
    <n v="16.149999999999999"/>
    <n v="7.6899999999999996E-2"/>
    <n v="3.62"/>
    <x v="121"/>
    <x v="0"/>
  </r>
  <r>
    <d v="2018-03-19T00:00:00"/>
    <x v="7"/>
    <x v="2"/>
    <n v="4"/>
    <n v="515.75"/>
    <n v="128.94"/>
    <n v="4"/>
    <n v="4"/>
    <n v="5.4"/>
    <n v="0"/>
    <n v="4.8"/>
    <x v="32"/>
    <x v="1"/>
  </r>
  <r>
    <d v="2018-03-19T00:00:00"/>
    <x v="7"/>
    <x v="3"/>
    <n v="20"/>
    <n v="2785.16"/>
    <n v="139.26"/>
    <n v="20"/>
    <n v="20"/>
    <n v="10.77"/>
    <n v="0"/>
    <n v="4.2699999999999996"/>
    <x v="33"/>
    <x v="0"/>
  </r>
  <r>
    <d v="2018-03-19T00:00:00"/>
    <x v="2"/>
    <x v="23"/>
    <n v="5"/>
    <n v="780.47"/>
    <n v="156.09"/>
    <n v="4"/>
    <n v="5"/>
    <n v="23.6"/>
    <n v="0.4"/>
    <n v="1.67"/>
    <x v="92"/>
    <x v="0"/>
  </r>
  <r>
    <d v="2018-03-19T00:00:00"/>
    <x v="2"/>
    <x v="26"/>
    <n v="2"/>
    <n v="354.06"/>
    <n v="177.03"/>
    <n v="2"/>
    <n v="2"/>
    <n v="38.5"/>
    <n v="0"/>
    <n v="4.5"/>
    <x v="176"/>
    <x v="0"/>
  </r>
  <r>
    <d v="2018-03-19T00:00:00"/>
    <x v="2"/>
    <x v="4"/>
    <n v="40"/>
    <n v="5024.45"/>
    <n v="125.61"/>
    <n v="35"/>
    <n v="40"/>
    <n v="21.95"/>
    <n v="0.23080000000000001"/>
    <n v="3.3"/>
    <x v="5"/>
    <x v="0"/>
  </r>
  <r>
    <d v="2018-03-19T00:00:00"/>
    <x v="2"/>
    <x v="11"/>
    <n v="20"/>
    <n v="4468"/>
    <n v="223.4"/>
    <n v="18"/>
    <n v="20"/>
    <n v="21.57"/>
    <n v="0.28570000000000001"/>
    <n v="3.61"/>
    <x v="34"/>
    <x v="0"/>
  </r>
  <r>
    <d v="2018-03-19T00:00:00"/>
    <x v="2"/>
    <x v="9"/>
    <n v="27"/>
    <n v="4332.1400000000003"/>
    <n v="160.44999999999999"/>
    <n v="27"/>
    <n v="26"/>
    <n v="14.07"/>
    <n v="0.1429"/>
    <n v="3.96"/>
    <x v="35"/>
    <x v="0"/>
  </r>
  <r>
    <d v="2018-03-19T00:00:00"/>
    <x v="2"/>
    <x v="5"/>
    <n v="31"/>
    <n v="3952.92"/>
    <n v="127.51"/>
    <n v="31"/>
    <n v="31"/>
    <n v="21"/>
    <n v="0.45450000000000002"/>
    <n v="3.76"/>
    <x v="6"/>
    <x v="0"/>
  </r>
  <r>
    <d v="2018-03-19T00:00:00"/>
    <x v="2"/>
    <x v="8"/>
    <n v="18"/>
    <n v="1572.76"/>
    <n v="87.38"/>
    <n v="18"/>
    <n v="18"/>
    <n v="16.829999999999998"/>
    <n v="5.5599999999999997E-2"/>
    <n v="4"/>
    <x v="58"/>
    <x v="0"/>
  </r>
  <r>
    <d v="2018-03-19T00:00:00"/>
    <x v="2"/>
    <x v="17"/>
    <n v="9"/>
    <n v="2051.06"/>
    <n v="227.9"/>
    <n v="8"/>
    <n v="8"/>
    <n v="32.5"/>
    <n v="0.41670000000000001"/>
    <n v="3.18"/>
    <x v="59"/>
    <x v="0"/>
  </r>
  <r>
    <d v="2018-03-19T00:00:00"/>
    <x v="2"/>
    <x v="0"/>
    <n v="149"/>
    <n v="20124.599999999999"/>
    <n v="135.06"/>
    <n v="146"/>
    <n v="148"/>
    <n v="15.72"/>
    <n v="0.15029999999999999"/>
    <n v="3.5"/>
    <x v="7"/>
    <x v="0"/>
  </r>
  <r>
    <d v="2018-03-19T00:00:00"/>
    <x v="2"/>
    <x v="18"/>
    <n v="11"/>
    <n v="1349.96"/>
    <n v="122.72"/>
    <n v="11"/>
    <n v="11"/>
    <n v="15.08"/>
    <n v="8.3299999999999999E-2"/>
    <n v="3.67"/>
    <x v="60"/>
    <x v="0"/>
  </r>
  <r>
    <d v="2018-03-19T00:00:00"/>
    <x v="2"/>
    <x v="19"/>
    <n v="12"/>
    <n v="1964.27"/>
    <n v="163.69"/>
    <n v="10"/>
    <n v="12"/>
    <n v="20.9"/>
    <n v="0.2"/>
    <n v="3.83"/>
    <x v="61"/>
    <x v="0"/>
  </r>
  <r>
    <d v="2018-03-19T00:00:00"/>
    <x v="2"/>
    <x v="10"/>
    <n v="12"/>
    <n v="3660.87"/>
    <n v="305.07"/>
    <n v="11"/>
    <n v="11"/>
    <n v="39.58"/>
    <n v="0.33329999999999999"/>
    <n v="2.08"/>
    <x v="36"/>
    <x v="0"/>
  </r>
  <r>
    <d v="2018-03-19T00:00:00"/>
    <x v="2"/>
    <x v="14"/>
    <n v="4"/>
    <n v="751.86"/>
    <n v="187.97"/>
    <n v="4"/>
    <n v="4"/>
    <n v="24.11"/>
    <n v="0"/>
    <n v="5"/>
    <x v="124"/>
    <x v="0"/>
  </r>
  <r>
    <d v="2018-03-19T00:00:00"/>
    <x v="2"/>
    <x v="15"/>
    <n v="16"/>
    <n v="3250.46"/>
    <n v="203.15"/>
    <n v="16"/>
    <n v="16"/>
    <n v="14.71"/>
    <n v="0"/>
    <n v="4.59"/>
    <x v="62"/>
    <x v="0"/>
  </r>
  <r>
    <d v="2018-03-19T00:00:00"/>
    <x v="2"/>
    <x v="20"/>
    <n v="5"/>
    <n v="704.91"/>
    <n v="140.97999999999999"/>
    <n v="5"/>
    <n v="5"/>
    <n v="19.8"/>
    <n v="0.2"/>
    <n v="4.2"/>
    <x v="63"/>
    <x v="0"/>
  </r>
  <r>
    <d v="2018-03-19T00:00:00"/>
    <x v="2"/>
    <x v="1"/>
    <n v="56"/>
    <n v="6977.35"/>
    <n v="124.6"/>
    <n v="55"/>
    <n v="56"/>
    <n v="14.97"/>
    <n v="8.0600000000000005E-2"/>
    <n v="3.78"/>
    <x v="8"/>
    <x v="0"/>
  </r>
  <r>
    <d v="2018-03-19T00:00:00"/>
    <x v="2"/>
    <x v="6"/>
    <n v="112"/>
    <n v="18711.64"/>
    <n v="167.07"/>
    <n v="107"/>
    <n v="112"/>
    <n v="26.2"/>
    <n v="0.39019999999999999"/>
    <n v="2.97"/>
    <x v="9"/>
    <x v="0"/>
  </r>
  <r>
    <d v="2018-03-19T00:00:00"/>
    <x v="2"/>
    <x v="7"/>
    <n v="8"/>
    <n v="1679.43"/>
    <n v="209.93"/>
    <n v="8"/>
    <n v="8"/>
    <n v="26.11"/>
    <n v="0.33329999999999999"/>
    <n v="4.22"/>
    <x v="10"/>
    <x v="0"/>
  </r>
  <r>
    <d v="2018-03-19T00:00:00"/>
    <x v="2"/>
    <x v="22"/>
    <n v="1"/>
    <n v="277.08"/>
    <n v="277.08"/>
    <n v="1"/>
    <n v="1"/>
    <n v="14"/>
    <n v="0"/>
    <n v="5"/>
    <x v="93"/>
    <x v="0"/>
  </r>
  <r>
    <d v="2018-03-19T00:00:00"/>
    <x v="2"/>
    <x v="24"/>
    <n v="1"/>
    <n v="994.77"/>
    <n v="994.77"/>
    <n v="1"/>
    <n v="1"/>
    <n v="26"/>
    <n v="0"/>
    <n v="2"/>
    <x v="125"/>
    <x v="0"/>
  </r>
  <r>
    <d v="2018-03-19T00:00:00"/>
    <x v="2"/>
    <x v="12"/>
    <n v="64"/>
    <n v="7868.19"/>
    <n v="122.94"/>
    <n v="64"/>
    <n v="64"/>
    <n v="19.16"/>
    <n v="8.5699999999999998E-2"/>
    <n v="3.61"/>
    <x v="37"/>
    <x v="0"/>
  </r>
  <r>
    <d v="2018-03-19T00:00:00"/>
    <x v="2"/>
    <x v="2"/>
    <n v="48"/>
    <n v="8178.17"/>
    <n v="170.38"/>
    <n v="47"/>
    <n v="48"/>
    <n v="17.12"/>
    <n v="0.12239999999999999"/>
    <n v="3.54"/>
    <x v="38"/>
    <x v="0"/>
  </r>
  <r>
    <d v="2018-03-19T00:00:00"/>
    <x v="2"/>
    <x v="13"/>
    <n v="4"/>
    <n v="1053.02"/>
    <n v="263.26"/>
    <n v="4"/>
    <n v="4"/>
    <n v="18.399999999999999"/>
    <n v="0.4"/>
    <n v="3"/>
    <x v="39"/>
    <x v="0"/>
  </r>
  <r>
    <d v="2018-03-19T00:00:00"/>
    <x v="2"/>
    <x v="3"/>
    <n v="637"/>
    <n v="80108.19"/>
    <n v="125.76"/>
    <n v="626"/>
    <n v="634"/>
    <n v="7.95"/>
    <n v="5.74E-2"/>
    <n v="4.12"/>
    <x v="11"/>
    <x v="1"/>
  </r>
  <r>
    <d v="2018-03-19T00:00:00"/>
    <x v="2"/>
    <x v="21"/>
    <n v="5"/>
    <n v="850.48"/>
    <n v="170.1"/>
    <n v="5"/>
    <n v="5"/>
    <n v="22.4"/>
    <n v="0.2"/>
    <n v="3.8"/>
    <x v="160"/>
    <x v="0"/>
  </r>
  <r>
    <d v="2018-03-26T00:00:00"/>
    <x v="3"/>
    <x v="1"/>
    <n v="1"/>
    <n v="148.18"/>
    <n v="148.18"/>
    <n v="1"/>
    <n v="1"/>
    <n v="12"/>
    <n v="0"/>
    <n v="5"/>
    <x v="129"/>
    <x v="0"/>
  </r>
  <r>
    <d v="2018-03-26T00:00:00"/>
    <x v="3"/>
    <x v="6"/>
    <n v="2"/>
    <n v="276.8"/>
    <n v="138.4"/>
    <n v="2"/>
    <n v="2"/>
    <n v="26"/>
    <n v="0.5"/>
    <n v="4"/>
    <x v="64"/>
    <x v="0"/>
  </r>
  <r>
    <d v="2018-03-26T00:00:00"/>
    <x v="3"/>
    <x v="3"/>
    <n v="2"/>
    <n v="522.73"/>
    <n v="261.37"/>
    <n v="1"/>
    <n v="2"/>
    <n v="6"/>
    <n v="0"/>
    <n v="4.5"/>
    <x v="14"/>
    <x v="0"/>
  </r>
  <r>
    <d v="2018-03-26T00:00:00"/>
    <x v="4"/>
    <x v="4"/>
    <n v="1"/>
    <n v="293.39999999999998"/>
    <n v="293.39999999999998"/>
    <n v="1"/>
    <n v="1"/>
    <n v="20"/>
    <n v="0"/>
    <n v="5"/>
    <x v="186"/>
    <x v="0"/>
  </r>
  <r>
    <d v="2018-03-26T00:00:00"/>
    <x v="4"/>
    <x v="9"/>
    <n v="1"/>
    <n v="22.6"/>
    <n v="22.6"/>
    <n v="1"/>
    <n v="1"/>
    <n v="2"/>
    <n v="0"/>
    <n v="5"/>
    <x v="168"/>
    <x v="1"/>
  </r>
  <r>
    <d v="2018-03-26T00:00:00"/>
    <x v="4"/>
    <x v="17"/>
    <n v="1"/>
    <n v="297.88"/>
    <n v="297.88"/>
    <n v="1"/>
    <n v="1"/>
    <n v="22"/>
    <n v="0"/>
    <n v="5"/>
    <x v="223"/>
    <x v="0"/>
  </r>
  <r>
    <d v="2018-03-26T00:00:00"/>
    <x v="4"/>
    <x v="0"/>
    <n v="1"/>
    <n v="309.81"/>
    <n v="309.81"/>
    <n v="1"/>
    <n v="1"/>
    <n v="8"/>
    <n v="0"/>
    <n v="5"/>
    <x v="15"/>
    <x v="0"/>
  </r>
  <r>
    <d v="2018-03-26T00:00:00"/>
    <x v="4"/>
    <x v="20"/>
    <n v="1"/>
    <n v="36.93"/>
    <n v="36.93"/>
    <n v="1"/>
    <n v="1"/>
    <n v="26"/>
    <n v="1"/>
    <n v="1"/>
    <x v="266"/>
    <x v="0"/>
  </r>
  <r>
    <d v="2018-03-26T00:00:00"/>
    <x v="4"/>
    <x v="1"/>
    <n v="1"/>
    <n v="237.99"/>
    <n v="237.99"/>
    <n v="1"/>
    <n v="1"/>
    <n v="12"/>
    <n v="0"/>
    <n v="4"/>
    <x v="16"/>
    <x v="0"/>
  </r>
  <r>
    <d v="2018-03-26T00:00:00"/>
    <x v="4"/>
    <x v="6"/>
    <n v="1"/>
    <n v="77.03"/>
    <n v="77.03"/>
    <n v="1"/>
    <n v="1"/>
    <n v="9"/>
    <n v="0"/>
    <n v="5"/>
    <x v="17"/>
    <x v="0"/>
  </r>
  <r>
    <d v="2018-03-26T00:00:00"/>
    <x v="4"/>
    <x v="3"/>
    <n v="6"/>
    <n v="611.04999999999995"/>
    <n v="101.84"/>
    <n v="6"/>
    <n v="6"/>
    <n v="11.5"/>
    <n v="0"/>
    <n v="4.83"/>
    <x v="18"/>
    <x v="0"/>
  </r>
  <r>
    <d v="2018-03-26T00:00:00"/>
    <x v="8"/>
    <x v="4"/>
    <n v="2"/>
    <n v="886.17"/>
    <n v="443.09"/>
    <n v="2"/>
    <n v="2"/>
    <n v="17.2"/>
    <n v="0"/>
    <n v="2.2000000000000002"/>
    <x v="248"/>
    <x v="0"/>
  </r>
  <r>
    <d v="2018-03-26T00:00:00"/>
    <x v="8"/>
    <x v="1"/>
    <n v="1"/>
    <n v="307.02"/>
    <n v="307.02"/>
    <n v="1"/>
    <n v="1"/>
    <n v="8"/>
    <n v="0"/>
    <n v="5"/>
    <x v="218"/>
    <x v="0"/>
  </r>
  <r>
    <d v="2018-03-26T00:00:00"/>
    <x v="8"/>
    <x v="3"/>
    <n v="1"/>
    <n v="273.76"/>
    <n v="273.76"/>
    <n v="1"/>
    <n v="1"/>
    <n v="12"/>
    <n v="0"/>
    <n v="5"/>
    <x v="67"/>
    <x v="0"/>
  </r>
  <r>
    <d v="2018-03-26T00:00:00"/>
    <x v="13"/>
    <x v="11"/>
    <n v="1"/>
    <n v="122.18"/>
    <n v="122.18"/>
    <n v="1"/>
    <n v="1"/>
    <n v="16"/>
    <n v="0"/>
    <n v="4"/>
    <x v="232"/>
    <x v="0"/>
  </r>
  <r>
    <d v="2018-03-26T00:00:00"/>
    <x v="13"/>
    <x v="18"/>
    <n v="1"/>
    <n v="121.39"/>
    <n v="121.39"/>
    <n v="1"/>
    <n v="1"/>
    <n v="17"/>
    <n v="0"/>
    <n v="5"/>
    <x v="250"/>
    <x v="0"/>
  </r>
  <r>
    <d v="2018-03-26T00:00:00"/>
    <x v="13"/>
    <x v="1"/>
    <n v="1"/>
    <n v="75.75"/>
    <n v="75.75"/>
    <n v="1"/>
    <n v="1"/>
    <n v="16"/>
    <n v="0"/>
    <n v="4"/>
    <x v="101"/>
    <x v="0"/>
  </r>
  <r>
    <d v="2018-03-26T00:00:00"/>
    <x v="13"/>
    <x v="3"/>
    <n v="1"/>
    <n v="198.94"/>
    <n v="198.94"/>
    <n v="1"/>
    <n v="1"/>
    <n v="15"/>
    <n v="0"/>
    <n v="4"/>
    <x v="180"/>
    <x v="0"/>
  </r>
  <r>
    <d v="2018-03-26T00:00:00"/>
    <x v="21"/>
    <x v="23"/>
    <n v="1"/>
    <n v="99.11"/>
    <n v="99.11"/>
    <n v="1"/>
    <n v="1"/>
    <n v="32"/>
    <n v="1"/>
    <n v="5"/>
    <x v="381"/>
    <x v="0"/>
  </r>
  <r>
    <d v="2018-03-26T00:00:00"/>
    <x v="21"/>
    <x v="11"/>
    <n v="1"/>
    <n v="77.3"/>
    <n v="77.3"/>
    <n v="1"/>
    <n v="1"/>
    <n v="40"/>
    <n v="1"/>
    <n v="1"/>
    <x v="382"/>
    <x v="0"/>
  </r>
  <r>
    <d v="2018-03-26T00:00:00"/>
    <x v="21"/>
    <x v="9"/>
    <n v="1"/>
    <n v="84.92"/>
    <n v="84.92"/>
    <n v="1"/>
    <n v="1"/>
    <n v="30"/>
    <n v="1"/>
    <n v="1"/>
    <x v="351"/>
    <x v="0"/>
  </r>
  <r>
    <d v="2018-03-26T00:00:00"/>
    <x v="21"/>
    <x v="5"/>
    <n v="3"/>
    <n v="254.76"/>
    <n v="84.92"/>
    <n v="3"/>
    <n v="3"/>
    <n v="44"/>
    <n v="1"/>
    <n v="1"/>
    <x v="359"/>
    <x v="0"/>
  </r>
  <r>
    <d v="2018-03-26T00:00:00"/>
    <x v="21"/>
    <x v="17"/>
    <n v="2"/>
    <n v="223.14"/>
    <n v="111.57"/>
    <n v="2"/>
    <n v="2"/>
    <n v="15"/>
    <n v="0.66669999999999996"/>
    <n v="4.33"/>
    <x v="379"/>
    <x v="1"/>
  </r>
  <r>
    <d v="2018-03-26T00:00:00"/>
    <x v="21"/>
    <x v="14"/>
    <n v="1"/>
    <n v="131.82"/>
    <n v="131.82"/>
    <n v="1"/>
    <n v="1"/>
    <n v="54"/>
    <n v="1"/>
    <n v="1"/>
    <x v="373"/>
    <x v="0"/>
  </r>
  <r>
    <d v="2018-03-26T00:00:00"/>
    <x v="21"/>
    <x v="15"/>
    <n v="1"/>
    <n v="131.82"/>
    <n v="131.82"/>
    <n v="1"/>
    <n v="0"/>
    <n v="27"/>
    <n v="1"/>
    <m/>
    <x v="362"/>
    <x v="0"/>
  </r>
  <r>
    <d v="2018-03-26T00:00:00"/>
    <x v="21"/>
    <x v="7"/>
    <n v="1"/>
    <n v="99.11"/>
    <n v="99.11"/>
    <n v="1"/>
    <n v="1"/>
    <n v="24"/>
    <n v="0"/>
    <n v="5"/>
    <x v="380"/>
    <x v="0"/>
  </r>
  <r>
    <d v="2018-03-26T00:00:00"/>
    <x v="21"/>
    <x v="2"/>
    <n v="1"/>
    <n v="89.48"/>
    <n v="89.48"/>
    <n v="1"/>
    <n v="1"/>
    <n v="22"/>
    <n v="0"/>
    <n v="5"/>
    <x v="353"/>
    <x v="0"/>
  </r>
  <r>
    <d v="2018-03-26T00:00:00"/>
    <x v="21"/>
    <x v="3"/>
    <n v="5"/>
    <n v="618.01"/>
    <n v="123.6"/>
    <n v="5"/>
    <n v="5"/>
    <n v="23.8"/>
    <n v="0.6"/>
    <n v="4.2"/>
    <x v="348"/>
    <x v="0"/>
  </r>
  <r>
    <d v="2018-03-26T00:00:00"/>
    <x v="5"/>
    <x v="4"/>
    <n v="4"/>
    <n v="560.80999999999995"/>
    <n v="140.19999999999999"/>
    <n v="4"/>
    <n v="3"/>
    <n v="16.8"/>
    <n v="0.2"/>
    <n v="4.75"/>
    <x v="41"/>
    <x v="0"/>
  </r>
  <r>
    <d v="2018-03-26T00:00:00"/>
    <x v="5"/>
    <x v="9"/>
    <n v="2"/>
    <n v="224.1"/>
    <n v="112.05"/>
    <n v="2"/>
    <n v="2"/>
    <n v="15.5"/>
    <n v="0"/>
    <n v="5"/>
    <x v="19"/>
    <x v="0"/>
  </r>
  <r>
    <d v="2018-03-26T00:00:00"/>
    <x v="5"/>
    <x v="5"/>
    <n v="3"/>
    <n v="221.44"/>
    <n v="73.81"/>
    <n v="3"/>
    <n v="3"/>
    <n v="15.33"/>
    <n v="0"/>
    <n v="5"/>
    <x v="42"/>
    <x v="0"/>
  </r>
  <r>
    <d v="2018-03-26T00:00:00"/>
    <x v="5"/>
    <x v="8"/>
    <n v="2"/>
    <n v="493.31"/>
    <n v="246.66"/>
    <n v="2"/>
    <n v="2"/>
    <n v="14.33"/>
    <n v="0"/>
    <n v="3.67"/>
    <x v="20"/>
    <x v="0"/>
  </r>
  <r>
    <d v="2018-03-26T00:00:00"/>
    <x v="5"/>
    <x v="0"/>
    <n v="25"/>
    <n v="3157.92"/>
    <n v="126.32"/>
    <n v="25"/>
    <n v="25"/>
    <n v="7.86"/>
    <n v="3.5700000000000003E-2"/>
    <n v="4.3899999999999997"/>
    <x v="21"/>
    <x v="1"/>
  </r>
  <r>
    <d v="2018-03-26T00:00:00"/>
    <x v="5"/>
    <x v="19"/>
    <n v="1"/>
    <n v="217.61"/>
    <n v="217.61"/>
    <n v="1"/>
    <n v="1"/>
    <n v="24"/>
    <n v="0"/>
    <n v="1"/>
    <x v="68"/>
    <x v="0"/>
  </r>
  <r>
    <d v="2018-03-26T00:00:00"/>
    <x v="5"/>
    <x v="15"/>
    <n v="2"/>
    <n v="369.89"/>
    <n v="184.95"/>
    <n v="2"/>
    <n v="2"/>
    <n v="11"/>
    <n v="0"/>
    <n v="4.5"/>
    <x v="102"/>
    <x v="0"/>
  </r>
  <r>
    <d v="2018-03-26T00:00:00"/>
    <x v="5"/>
    <x v="20"/>
    <n v="1"/>
    <n v="111.62"/>
    <n v="111.62"/>
    <n v="1"/>
    <n v="1"/>
    <n v="9"/>
    <n v="0"/>
    <n v="4"/>
    <x v="150"/>
    <x v="0"/>
  </r>
  <r>
    <d v="2018-03-26T00:00:00"/>
    <x v="5"/>
    <x v="1"/>
    <n v="2"/>
    <n v="224.1"/>
    <n v="112.05"/>
    <n v="2"/>
    <n v="2"/>
    <n v="14.5"/>
    <n v="0"/>
    <n v="5"/>
    <x v="22"/>
    <x v="0"/>
  </r>
  <r>
    <d v="2018-03-26T00:00:00"/>
    <x v="5"/>
    <x v="6"/>
    <n v="15"/>
    <n v="2065.88"/>
    <n v="137.72999999999999"/>
    <n v="14"/>
    <n v="15"/>
    <n v="23"/>
    <n v="0.35709999999999997"/>
    <n v="3"/>
    <x v="23"/>
    <x v="0"/>
  </r>
  <r>
    <d v="2018-03-26T00:00:00"/>
    <x v="5"/>
    <x v="12"/>
    <n v="3"/>
    <n v="875.86"/>
    <n v="291.95"/>
    <n v="3"/>
    <n v="3"/>
    <n v="22.5"/>
    <n v="0.25"/>
    <n v="4"/>
    <x v="44"/>
    <x v="0"/>
  </r>
  <r>
    <d v="2018-03-26T00:00:00"/>
    <x v="5"/>
    <x v="2"/>
    <n v="2"/>
    <n v="205.15"/>
    <n v="102.58"/>
    <n v="2"/>
    <n v="2"/>
    <n v="16"/>
    <n v="0"/>
    <n v="3"/>
    <x v="45"/>
    <x v="0"/>
  </r>
  <r>
    <d v="2018-03-26T00:00:00"/>
    <x v="5"/>
    <x v="13"/>
    <n v="1"/>
    <n v="122.33"/>
    <n v="122.33"/>
    <n v="1"/>
    <n v="1"/>
    <n v="34"/>
    <n v="1"/>
    <n v="1"/>
    <x v="104"/>
    <x v="0"/>
  </r>
  <r>
    <d v="2018-03-26T00:00:00"/>
    <x v="5"/>
    <x v="3"/>
    <n v="34"/>
    <n v="6069.5"/>
    <n v="178.51"/>
    <n v="34"/>
    <n v="34"/>
    <n v="11.03"/>
    <n v="2.5600000000000001E-2"/>
    <n v="4.26"/>
    <x v="24"/>
    <x v="0"/>
  </r>
  <r>
    <d v="2018-03-26T00:00:00"/>
    <x v="18"/>
    <x v="0"/>
    <n v="1"/>
    <n v="147.38999999999999"/>
    <n v="147.38999999999999"/>
    <n v="1"/>
    <n v="1"/>
    <n v="19"/>
    <n v="0"/>
    <n v="1"/>
    <x v="285"/>
    <x v="0"/>
  </r>
  <r>
    <d v="2018-03-26T00:00:00"/>
    <x v="18"/>
    <x v="19"/>
    <n v="1"/>
    <n v="104.86"/>
    <n v="104.86"/>
    <n v="1"/>
    <n v="1"/>
    <n v="18"/>
    <n v="0"/>
    <n v="3"/>
    <x v="251"/>
    <x v="1"/>
  </r>
  <r>
    <d v="2018-03-26T00:00:00"/>
    <x v="18"/>
    <x v="15"/>
    <n v="1"/>
    <n v="188.18"/>
    <n v="188.18"/>
    <n v="1"/>
    <n v="1"/>
    <n v="37"/>
    <n v="1"/>
    <n v="1"/>
    <x v="318"/>
    <x v="0"/>
  </r>
  <r>
    <d v="2018-03-26T00:00:00"/>
    <x v="18"/>
    <x v="3"/>
    <n v="1"/>
    <n v="134.9"/>
    <n v="134.9"/>
    <n v="1"/>
    <n v="1"/>
    <n v="18"/>
    <n v="0"/>
    <n v="3"/>
    <x v="308"/>
    <x v="0"/>
  </r>
  <r>
    <d v="2018-03-26T00:00:00"/>
    <x v="11"/>
    <x v="9"/>
    <n v="1"/>
    <n v="175.08"/>
    <n v="175.08"/>
    <n v="0"/>
    <n v="1"/>
    <m/>
    <m/>
    <n v="1"/>
    <x v="342"/>
    <x v="0"/>
  </r>
  <r>
    <d v="2018-03-26T00:00:00"/>
    <x v="11"/>
    <x v="5"/>
    <n v="1"/>
    <n v="168.88"/>
    <n v="168.88"/>
    <n v="1"/>
    <n v="1"/>
    <n v="14"/>
    <n v="0"/>
    <n v="4"/>
    <x v="245"/>
    <x v="0"/>
  </r>
  <r>
    <d v="2018-03-26T00:00:00"/>
    <x v="11"/>
    <x v="0"/>
    <n v="2"/>
    <n v="567"/>
    <n v="283.5"/>
    <n v="2"/>
    <n v="2"/>
    <n v="11.33"/>
    <n v="0"/>
    <n v="1"/>
    <x v="153"/>
    <x v="0"/>
  </r>
  <r>
    <d v="2018-03-26T00:00:00"/>
    <x v="11"/>
    <x v="14"/>
    <n v="1"/>
    <n v="169.92"/>
    <n v="169.92"/>
    <n v="1"/>
    <n v="1"/>
    <n v="6"/>
    <n v="0"/>
    <n v="4"/>
    <x v="343"/>
    <x v="0"/>
  </r>
  <r>
    <d v="2018-03-26T00:00:00"/>
    <x v="11"/>
    <x v="6"/>
    <n v="1"/>
    <n v="171"/>
    <n v="171"/>
    <n v="1"/>
    <n v="1"/>
    <n v="9"/>
    <n v="0"/>
    <n v="5"/>
    <x v="191"/>
    <x v="0"/>
  </r>
  <r>
    <d v="2018-03-26T00:00:00"/>
    <x v="11"/>
    <x v="12"/>
    <n v="1"/>
    <n v="186.5"/>
    <n v="186.5"/>
    <n v="1"/>
    <n v="1"/>
    <n v="29"/>
    <n v="1"/>
    <n v="4"/>
    <x v="71"/>
    <x v="0"/>
  </r>
  <r>
    <d v="2018-03-26T00:00:00"/>
    <x v="11"/>
    <x v="3"/>
    <n v="3"/>
    <n v="581.24"/>
    <n v="193.75"/>
    <n v="3"/>
    <n v="3"/>
    <n v="11.67"/>
    <n v="0"/>
    <n v="4.67"/>
    <x v="106"/>
    <x v="0"/>
  </r>
  <r>
    <d v="2018-03-26T00:00:00"/>
    <x v="0"/>
    <x v="23"/>
    <n v="1"/>
    <n v="99.42"/>
    <n v="99.42"/>
    <n v="1"/>
    <n v="1"/>
    <n v="17"/>
    <n v="0"/>
    <n v="5"/>
    <x v="107"/>
    <x v="0"/>
  </r>
  <r>
    <d v="2018-03-26T00:00:00"/>
    <x v="0"/>
    <x v="25"/>
    <n v="1"/>
    <n v="130.24"/>
    <n v="130.24"/>
    <n v="1"/>
    <n v="1"/>
    <n v="28"/>
    <n v="0"/>
    <n v="5"/>
    <x v="108"/>
    <x v="0"/>
  </r>
  <r>
    <d v="2018-03-26T00:00:00"/>
    <x v="0"/>
    <x v="4"/>
    <n v="1"/>
    <n v="124.92"/>
    <n v="124.92"/>
    <n v="1"/>
    <n v="1"/>
    <n v="34"/>
    <n v="0"/>
    <n v="4"/>
    <x v="25"/>
    <x v="0"/>
  </r>
  <r>
    <d v="2018-03-26T00:00:00"/>
    <x v="0"/>
    <x v="9"/>
    <n v="1"/>
    <n v="61.94"/>
    <n v="61.94"/>
    <n v="1"/>
    <n v="1"/>
    <n v="8"/>
    <n v="0"/>
    <n v="5"/>
    <x v="26"/>
    <x v="0"/>
  </r>
  <r>
    <d v="2018-03-26T00:00:00"/>
    <x v="0"/>
    <x v="5"/>
    <n v="1"/>
    <n v="55.3"/>
    <n v="55.3"/>
    <n v="1"/>
    <n v="1"/>
    <n v="19"/>
    <n v="0"/>
    <n v="4"/>
    <x v="46"/>
    <x v="0"/>
  </r>
  <r>
    <d v="2018-03-26T00:00:00"/>
    <x v="0"/>
    <x v="0"/>
    <n v="11"/>
    <n v="1710.64"/>
    <n v="155.51"/>
    <n v="11"/>
    <n v="11"/>
    <n v="14.33"/>
    <n v="0"/>
    <n v="4"/>
    <x v="0"/>
    <x v="0"/>
  </r>
  <r>
    <d v="2018-03-26T00:00:00"/>
    <x v="0"/>
    <x v="19"/>
    <n v="1"/>
    <n v="103.05"/>
    <n v="103.05"/>
    <n v="1"/>
    <n v="1"/>
    <n v="8"/>
    <n v="0"/>
    <n v="5"/>
    <x v="73"/>
    <x v="0"/>
  </r>
  <r>
    <d v="2018-03-26T00:00:00"/>
    <x v="0"/>
    <x v="15"/>
    <n v="1"/>
    <n v="801.49"/>
    <n v="801.49"/>
    <n v="1"/>
    <n v="1"/>
    <n v="18"/>
    <n v="0"/>
    <n v="5"/>
    <x v="48"/>
    <x v="0"/>
  </r>
  <r>
    <d v="2018-03-26T00:00:00"/>
    <x v="0"/>
    <x v="1"/>
    <n v="16"/>
    <n v="2875.55"/>
    <n v="179.72"/>
    <n v="16"/>
    <n v="16"/>
    <n v="5.83"/>
    <n v="0"/>
    <n v="4.4400000000000004"/>
    <x v="1"/>
    <x v="1"/>
  </r>
  <r>
    <d v="2018-03-26T00:00:00"/>
    <x v="0"/>
    <x v="6"/>
    <n v="20"/>
    <n v="3886"/>
    <n v="194.3"/>
    <n v="20"/>
    <n v="19"/>
    <n v="20.68"/>
    <n v="0.2273"/>
    <n v="3.86"/>
    <x v="28"/>
    <x v="0"/>
  </r>
  <r>
    <d v="2018-03-26T00:00:00"/>
    <x v="0"/>
    <x v="12"/>
    <n v="9"/>
    <n v="2010.62"/>
    <n v="223.4"/>
    <n v="8"/>
    <n v="9"/>
    <n v="14.2"/>
    <n v="0"/>
    <n v="3"/>
    <x v="49"/>
    <x v="0"/>
  </r>
  <r>
    <d v="2018-03-26T00:00:00"/>
    <x v="0"/>
    <x v="2"/>
    <n v="7"/>
    <n v="1012.01"/>
    <n v="144.57"/>
    <n v="6"/>
    <n v="7"/>
    <n v="14"/>
    <n v="0"/>
    <n v="4.33"/>
    <x v="2"/>
    <x v="0"/>
  </r>
  <r>
    <d v="2018-03-26T00:00:00"/>
    <x v="0"/>
    <x v="3"/>
    <n v="49"/>
    <n v="7894.4"/>
    <n v="161.11000000000001"/>
    <n v="48"/>
    <n v="49"/>
    <n v="10.199999999999999"/>
    <n v="0"/>
    <n v="4.51"/>
    <x v="3"/>
    <x v="0"/>
  </r>
  <r>
    <d v="2018-03-26T00:00:00"/>
    <x v="1"/>
    <x v="25"/>
    <n v="1"/>
    <n v="173.07"/>
    <n v="173.07"/>
    <n v="0"/>
    <n v="0"/>
    <m/>
    <m/>
    <m/>
    <x v="238"/>
    <x v="0"/>
  </r>
  <r>
    <d v="2018-03-26T00:00:00"/>
    <x v="1"/>
    <x v="11"/>
    <n v="1"/>
    <n v="191.13"/>
    <n v="191.13"/>
    <n v="1"/>
    <n v="1"/>
    <n v="38"/>
    <n v="1"/>
    <n v="1"/>
    <x v="182"/>
    <x v="0"/>
  </r>
  <r>
    <d v="2018-03-26T00:00:00"/>
    <x v="1"/>
    <x v="9"/>
    <n v="1"/>
    <n v="43.93"/>
    <n v="43.93"/>
    <n v="1"/>
    <n v="1"/>
    <n v="14"/>
    <n v="0"/>
    <n v="4"/>
    <x v="29"/>
    <x v="0"/>
  </r>
  <r>
    <d v="2018-03-26T00:00:00"/>
    <x v="1"/>
    <x v="5"/>
    <n v="2"/>
    <n v="879.27"/>
    <n v="439.64"/>
    <n v="2"/>
    <n v="2"/>
    <n v="18.5"/>
    <n v="0"/>
    <n v="5"/>
    <x v="143"/>
    <x v="0"/>
  </r>
  <r>
    <d v="2018-03-26T00:00:00"/>
    <x v="1"/>
    <x v="8"/>
    <n v="3"/>
    <n v="401.44"/>
    <n v="133.81"/>
    <n v="3"/>
    <n v="3"/>
    <n v="21.67"/>
    <n v="0.33329999999999999"/>
    <n v="3.67"/>
    <x v="50"/>
    <x v="0"/>
  </r>
  <r>
    <d v="2018-03-26T00:00:00"/>
    <x v="1"/>
    <x v="0"/>
    <n v="4"/>
    <n v="1049.23"/>
    <n v="262.31"/>
    <n v="4"/>
    <n v="4"/>
    <n v="11.6"/>
    <n v="0"/>
    <n v="4.8"/>
    <x v="4"/>
    <x v="0"/>
  </r>
  <r>
    <d v="2018-03-26T00:00:00"/>
    <x v="1"/>
    <x v="14"/>
    <n v="1"/>
    <n v="202.1"/>
    <n v="202.1"/>
    <n v="1"/>
    <n v="1"/>
    <n v="20"/>
    <n v="0"/>
    <n v="3"/>
    <x v="155"/>
    <x v="0"/>
  </r>
  <r>
    <d v="2018-03-26T00:00:00"/>
    <x v="1"/>
    <x v="15"/>
    <n v="1"/>
    <n v="210.68"/>
    <n v="210.68"/>
    <n v="0"/>
    <n v="1"/>
    <m/>
    <m/>
    <n v="2"/>
    <x v="111"/>
    <x v="0"/>
  </r>
  <r>
    <d v="2018-03-26T00:00:00"/>
    <x v="1"/>
    <x v="1"/>
    <n v="5"/>
    <n v="726.09"/>
    <n v="145.22"/>
    <n v="5"/>
    <n v="5"/>
    <n v="12.2"/>
    <n v="0.2"/>
    <n v="4"/>
    <x v="79"/>
    <x v="0"/>
  </r>
  <r>
    <d v="2018-03-26T00:00:00"/>
    <x v="1"/>
    <x v="6"/>
    <n v="22"/>
    <n v="3986.38"/>
    <n v="181.2"/>
    <n v="22"/>
    <n v="22"/>
    <n v="7.13"/>
    <n v="4.1700000000000001E-2"/>
    <n v="4.42"/>
    <x v="51"/>
    <x v="1"/>
  </r>
  <r>
    <d v="2018-03-26T00:00:00"/>
    <x v="1"/>
    <x v="7"/>
    <n v="1"/>
    <n v="342.54"/>
    <n v="342.54"/>
    <n v="1"/>
    <n v="1"/>
    <n v="15"/>
    <n v="0"/>
    <n v="5"/>
    <x v="204"/>
    <x v="0"/>
  </r>
  <r>
    <d v="2018-03-26T00:00:00"/>
    <x v="1"/>
    <x v="22"/>
    <n v="1"/>
    <n v="143.34"/>
    <n v="143.34"/>
    <n v="1"/>
    <n v="1"/>
    <n v="46"/>
    <n v="1"/>
    <n v="2"/>
    <x v="80"/>
    <x v="0"/>
  </r>
  <r>
    <d v="2018-03-26T00:00:00"/>
    <x v="1"/>
    <x v="12"/>
    <n v="3"/>
    <n v="917.38"/>
    <n v="305.79000000000002"/>
    <n v="3"/>
    <n v="3"/>
    <n v="24.17"/>
    <n v="0.33329999999999999"/>
    <n v="3.67"/>
    <x v="52"/>
    <x v="0"/>
  </r>
  <r>
    <d v="2018-03-26T00:00:00"/>
    <x v="1"/>
    <x v="2"/>
    <n v="2"/>
    <n v="257.26"/>
    <n v="128.63"/>
    <n v="2"/>
    <n v="2"/>
    <n v="26.33"/>
    <n v="0.66669999999999996"/>
    <n v="2.33"/>
    <x v="81"/>
    <x v="0"/>
  </r>
  <r>
    <d v="2018-03-26T00:00:00"/>
    <x v="1"/>
    <x v="3"/>
    <n v="12"/>
    <n v="3242.98"/>
    <n v="270.25"/>
    <n v="11"/>
    <n v="12"/>
    <n v="14.91"/>
    <n v="9.0899999999999995E-2"/>
    <n v="3.92"/>
    <x v="53"/>
    <x v="0"/>
  </r>
  <r>
    <d v="2018-03-26T00:00:00"/>
    <x v="6"/>
    <x v="0"/>
    <n v="2"/>
    <n v="1311.78"/>
    <n v="655.89"/>
    <n v="2"/>
    <n v="2"/>
    <n v="13"/>
    <n v="0"/>
    <n v="4.33"/>
    <x v="84"/>
    <x v="0"/>
  </r>
  <r>
    <d v="2018-03-26T00:00:00"/>
    <x v="6"/>
    <x v="18"/>
    <n v="1"/>
    <n v="90.44"/>
    <n v="90.44"/>
    <n v="1"/>
    <n v="1"/>
    <n v="16"/>
    <n v="0"/>
    <n v="1"/>
    <x v="206"/>
    <x v="0"/>
  </r>
  <r>
    <d v="2018-03-26T00:00:00"/>
    <x v="6"/>
    <x v="20"/>
    <n v="1"/>
    <n v="157.77000000000001"/>
    <n v="157.77000000000001"/>
    <n v="1"/>
    <n v="1"/>
    <n v="25"/>
    <n v="0"/>
    <n v="4"/>
    <x v="115"/>
    <x v="0"/>
  </r>
  <r>
    <d v="2018-03-26T00:00:00"/>
    <x v="6"/>
    <x v="1"/>
    <n v="1"/>
    <n v="152.51"/>
    <n v="152.51"/>
    <n v="1"/>
    <n v="1"/>
    <n v="7"/>
    <n v="0"/>
    <n v="5"/>
    <x v="116"/>
    <x v="0"/>
  </r>
  <r>
    <d v="2018-03-26T00:00:00"/>
    <x v="6"/>
    <x v="6"/>
    <n v="2"/>
    <n v="299.07"/>
    <n v="149.54"/>
    <n v="2"/>
    <n v="2"/>
    <n v="21.33"/>
    <n v="0.33329999999999999"/>
    <n v="3.67"/>
    <x v="117"/>
    <x v="0"/>
  </r>
  <r>
    <d v="2018-03-26T00:00:00"/>
    <x v="6"/>
    <x v="12"/>
    <n v="4"/>
    <n v="802.7"/>
    <n v="200.68"/>
    <n v="4"/>
    <n v="3"/>
    <n v="9"/>
    <n v="0"/>
    <n v="5"/>
    <x v="118"/>
    <x v="1"/>
  </r>
  <r>
    <d v="2018-03-26T00:00:00"/>
    <x v="6"/>
    <x v="2"/>
    <n v="1"/>
    <n v="55.23"/>
    <n v="55.23"/>
    <n v="1"/>
    <n v="1"/>
    <n v="11"/>
    <n v="0"/>
    <n v="5"/>
    <x v="30"/>
    <x v="0"/>
  </r>
  <r>
    <d v="2018-03-26T00:00:00"/>
    <x v="6"/>
    <x v="3"/>
    <n v="8"/>
    <n v="893.64"/>
    <n v="111.71"/>
    <n v="8"/>
    <n v="8"/>
    <n v="12.13"/>
    <n v="0"/>
    <n v="3.5"/>
    <x v="54"/>
    <x v="0"/>
  </r>
  <r>
    <d v="2018-03-26T00:00:00"/>
    <x v="7"/>
    <x v="26"/>
    <n v="1"/>
    <n v="154.99"/>
    <n v="154.99"/>
    <n v="1"/>
    <n v="1"/>
    <n v="32"/>
    <n v="0"/>
    <n v="3"/>
    <x v="305"/>
    <x v="0"/>
  </r>
  <r>
    <d v="2018-03-26T00:00:00"/>
    <x v="7"/>
    <x v="11"/>
    <n v="1"/>
    <n v="334.8"/>
    <n v="334.8"/>
    <n v="1"/>
    <n v="1"/>
    <n v="58"/>
    <n v="1"/>
    <n v="1"/>
    <x v="167"/>
    <x v="0"/>
  </r>
  <r>
    <d v="2018-03-26T00:00:00"/>
    <x v="7"/>
    <x v="9"/>
    <n v="1"/>
    <n v="141.91"/>
    <n v="141.91"/>
    <n v="1"/>
    <n v="1"/>
    <n v="14"/>
    <n v="0"/>
    <n v="5"/>
    <x v="146"/>
    <x v="0"/>
  </r>
  <r>
    <d v="2018-03-26T00:00:00"/>
    <x v="7"/>
    <x v="0"/>
    <n v="5"/>
    <n v="582.73"/>
    <n v="116.55"/>
    <n v="5"/>
    <n v="5"/>
    <n v="11.4"/>
    <n v="0"/>
    <n v="3.4"/>
    <x v="31"/>
    <x v="0"/>
  </r>
  <r>
    <d v="2018-03-26T00:00:00"/>
    <x v="7"/>
    <x v="10"/>
    <n v="1"/>
    <n v="614.77"/>
    <n v="614.77"/>
    <n v="1"/>
    <n v="1"/>
    <n v="49"/>
    <n v="1"/>
    <n v="1"/>
    <x v="55"/>
    <x v="0"/>
  </r>
  <r>
    <d v="2018-03-26T00:00:00"/>
    <x v="7"/>
    <x v="20"/>
    <n v="1"/>
    <n v="292.88"/>
    <n v="292.88"/>
    <n v="1"/>
    <n v="1"/>
    <n v="21"/>
    <n v="0"/>
    <n v="5"/>
    <x v="159"/>
    <x v="0"/>
  </r>
  <r>
    <d v="2018-03-26T00:00:00"/>
    <x v="7"/>
    <x v="1"/>
    <n v="3"/>
    <n v="178.27"/>
    <n v="59.42"/>
    <n v="3"/>
    <n v="2"/>
    <n v="10"/>
    <n v="0"/>
    <n v="4.5"/>
    <x v="120"/>
    <x v="0"/>
  </r>
  <r>
    <d v="2018-03-26T00:00:00"/>
    <x v="7"/>
    <x v="6"/>
    <n v="4"/>
    <n v="524.99"/>
    <n v="131.25"/>
    <n v="4"/>
    <n v="4"/>
    <n v="12"/>
    <n v="0"/>
    <n v="4.5"/>
    <x v="56"/>
    <x v="0"/>
  </r>
  <r>
    <d v="2018-03-26T00:00:00"/>
    <x v="7"/>
    <x v="22"/>
    <n v="1"/>
    <n v="378.5"/>
    <n v="378.5"/>
    <n v="1"/>
    <n v="1"/>
    <n v="12"/>
    <n v="0"/>
    <n v="4"/>
    <x v="183"/>
    <x v="0"/>
  </r>
  <r>
    <d v="2018-03-26T00:00:00"/>
    <x v="7"/>
    <x v="12"/>
    <n v="5"/>
    <n v="1017.26"/>
    <n v="203.45"/>
    <n v="5"/>
    <n v="5"/>
    <n v="15.6"/>
    <n v="0"/>
    <n v="4.2"/>
    <x v="121"/>
    <x v="0"/>
  </r>
  <r>
    <d v="2018-03-26T00:00:00"/>
    <x v="7"/>
    <x v="2"/>
    <n v="2"/>
    <n v="512.67999999999995"/>
    <n v="256.33999999999997"/>
    <n v="2"/>
    <n v="2"/>
    <n v="7.5"/>
    <n v="0"/>
    <n v="4.5"/>
    <x v="32"/>
    <x v="1"/>
  </r>
  <r>
    <d v="2018-03-26T00:00:00"/>
    <x v="7"/>
    <x v="3"/>
    <n v="15"/>
    <n v="2109.5100000000002"/>
    <n v="140.63"/>
    <n v="15"/>
    <n v="15"/>
    <n v="11.81"/>
    <n v="0"/>
    <n v="4.38"/>
    <x v="33"/>
    <x v="0"/>
  </r>
  <r>
    <d v="2018-03-26T00:00:00"/>
    <x v="2"/>
    <x v="23"/>
    <n v="6"/>
    <n v="3460.32"/>
    <n v="576.72"/>
    <n v="5"/>
    <n v="6"/>
    <n v="16.170000000000002"/>
    <n v="0.16669999999999999"/>
    <n v="3.71"/>
    <x v="92"/>
    <x v="0"/>
  </r>
  <r>
    <d v="2018-03-26T00:00:00"/>
    <x v="2"/>
    <x v="25"/>
    <n v="1"/>
    <n v="173.26"/>
    <n v="173.26"/>
    <n v="1"/>
    <n v="1"/>
    <n v="42"/>
    <n v="0"/>
    <n v="5"/>
    <x v="123"/>
    <x v="0"/>
  </r>
  <r>
    <d v="2018-03-26T00:00:00"/>
    <x v="2"/>
    <x v="4"/>
    <n v="43"/>
    <n v="6118.97"/>
    <n v="142.30000000000001"/>
    <n v="40"/>
    <n v="43"/>
    <n v="22.2"/>
    <n v="0.28889999999999999"/>
    <n v="3.5"/>
    <x v="5"/>
    <x v="0"/>
  </r>
  <r>
    <d v="2018-03-26T00:00:00"/>
    <x v="2"/>
    <x v="11"/>
    <n v="17"/>
    <n v="3711.82"/>
    <n v="218.34"/>
    <n v="17"/>
    <n v="17"/>
    <n v="28.5"/>
    <n v="0.45"/>
    <n v="3.45"/>
    <x v="34"/>
    <x v="0"/>
  </r>
  <r>
    <d v="2018-03-26T00:00:00"/>
    <x v="2"/>
    <x v="9"/>
    <n v="27"/>
    <n v="4600.26"/>
    <n v="170.38"/>
    <n v="27"/>
    <n v="27"/>
    <n v="14.72"/>
    <n v="9.3799999999999994E-2"/>
    <n v="3.91"/>
    <x v="35"/>
    <x v="0"/>
  </r>
  <r>
    <d v="2018-03-26T00:00:00"/>
    <x v="2"/>
    <x v="5"/>
    <n v="25"/>
    <n v="3078.44"/>
    <n v="123.14"/>
    <n v="25"/>
    <n v="25"/>
    <n v="18.190000000000001"/>
    <n v="0.30769999999999997"/>
    <n v="3.54"/>
    <x v="6"/>
    <x v="0"/>
  </r>
  <r>
    <d v="2018-03-26T00:00:00"/>
    <x v="2"/>
    <x v="8"/>
    <n v="22"/>
    <n v="2931.79"/>
    <n v="133.26"/>
    <n v="21"/>
    <n v="22"/>
    <n v="18.12"/>
    <n v="0.2"/>
    <n v="3.85"/>
    <x v="58"/>
    <x v="0"/>
  </r>
  <r>
    <d v="2018-03-26T00:00:00"/>
    <x v="2"/>
    <x v="17"/>
    <n v="6"/>
    <n v="1214.73"/>
    <n v="202.46"/>
    <n v="6"/>
    <n v="6"/>
    <n v="23.14"/>
    <n v="0.71430000000000005"/>
    <n v="2.86"/>
    <x v="59"/>
    <x v="0"/>
  </r>
  <r>
    <d v="2018-03-26T00:00:00"/>
    <x v="2"/>
    <x v="0"/>
    <n v="109"/>
    <n v="23385.34"/>
    <n v="214.54"/>
    <n v="105"/>
    <n v="108"/>
    <n v="13.91"/>
    <n v="0.1026"/>
    <n v="3.62"/>
    <x v="7"/>
    <x v="0"/>
  </r>
  <r>
    <d v="2018-03-26T00:00:00"/>
    <x v="2"/>
    <x v="18"/>
    <n v="10"/>
    <n v="2217.15"/>
    <n v="221.72"/>
    <n v="10"/>
    <n v="10"/>
    <n v="23.33"/>
    <n v="0.33329999999999999"/>
    <n v="3.25"/>
    <x v="60"/>
    <x v="0"/>
  </r>
  <r>
    <d v="2018-03-26T00:00:00"/>
    <x v="2"/>
    <x v="19"/>
    <n v="5"/>
    <n v="1113.74"/>
    <n v="222.75"/>
    <n v="4"/>
    <n v="5"/>
    <n v="16.670000000000002"/>
    <n v="0"/>
    <n v="4.25"/>
    <x v="61"/>
    <x v="0"/>
  </r>
  <r>
    <d v="2018-03-26T00:00:00"/>
    <x v="2"/>
    <x v="10"/>
    <n v="8"/>
    <n v="1565.75"/>
    <n v="195.72"/>
    <n v="7"/>
    <n v="8"/>
    <n v="28.57"/>
    <n v="0.28570000000000001"/>
    <n v="3.25"/>
    <x v="36"/>
    <x v="0"/>
  </r>
  <r>
    <d v="2018-03-26T00:00:00"/>
    <x v="2"/>
    <x v="14"/>
    <n v="6"/>
    <n v="1730.62"/>
    <n v="288.44"/>
    <n v="6"/>
    <n v="6"/>
    <n v="24"/>
    <n v="0.16669999999999999"/>
    <n v="3.67"/>
    <x v="124"/>
    <x v="0"/>
  </r>
  <r>
    <d v="2018-03-26T00:00:00"/>
    <x v="2"/>
    <x v="15"/>
    <n v="12"/>
    <n v="1756.15"/>
    <n v="146.35"/>
    <n v="12"/>
    <n v="12"/>
    <n v="21.17"/>
    <n v="0.33329999999999999"/>
    <n v="3.92"/>
    <x v="62"/>
    <x v="0"/>
  </r>
  <r>
    <d v="2018-03-26T00:00:00"/>
    <x v="2"/>
    <x v="20"/>
    <n v="3"/>
    <n v="768.06"/>
    <n v="256.02"/>
    <n v="2"/>
    <n v="3"/>
    <n v="45"/>
    <n v="0.5"/>
    <n v="2.33"/>
    <x v="63"/>
    <x v="0"/>
  </r>
  <r>
    <d v="2018-03-26T00:00:00"/>
    <x v="2"/>
    <x v="1"/>
    <n v="51"/>
    <n v="9949.59"/>
    <n v="195.09"/>
    <n v="51"/>
    <n v="51"/>
    <n v="13.67"/>
    <n v="0"/>
    <n v="4.0199999999999996"/>
    <x v="8"/>
    <x v="0"/>
  </r>
  <r>
    <d v="2018-03-26T00:00:00"/>
    <x v="2"/>
    <x v="6"/>
    <n v="123"/>
    <n v="18158.45"/>
    <n v="147.63"/>
    <n v="118"/>
    <n v="122"/>
    <n v="18.510000000000002"/>
    <n v="0.1479"/>
    <n v="3.29"/>
    <x v="9"/>
    <x v="0"/>
  </r>
  <r>
    <d v="2018-03-26T00:00:00"/>
    <x v="2"/>
    <x v="7"/>
    <n v="7"/>
    <n v="2624.8"/>
    <n v="374.97"/>
    <n v="7"/>
    <n v="7"/>
    <n v="24.57"/>
    <n v="0.28570000000000001"/>
    <n v="3.71"/>
    <x v="10"/>
    <x v="0"/>
  </r>
  <r>
    <d v="2018-03-26T00:00:00"/>
    <x v="2"/>
    <x v="22"/>
    <n v="1"/>
    <n v="353.58"/>
    <n v="353.58"/>
    <n v="1"/>
    <n v="1"/>
    <n v="22"/>
    <n v="0"/>
    <n v="3"/>
    <x v="93"/>
    <x v="0"/>
  </r>
  <r>
    <d v="2018-03-26T00:00:00"/>
    <x v="2"/>
    <x v="12"/>
    <n v="58"/>
    <n v="9977.1299999999992"/>
    <n v="172.02"/>
    <n v="58"/>
    <n v="58"/>
    <n v="17.940000000000001"/>
    <n v="9.2299999999999993E-2"/>
    <n v="3.97"/>
    <x v="37"/>
    <x v="0"/>
  </r>
  <r>
    <d v="2018-03-26T00:00:00"/>
    <x v="2"/>
    <x v="2"/>
    <n v="31"/>
    <n v="3965.64"/>
    <n v="127.92"/>
    <n v="31"/>
    <n v="30"/>
    <n v="16.16"/>
    <n v="5.4100000000000002E-2"/>
    <n v="3.5"/>
    <x v="38"/>
    <x v="0"/>
  </r>
  <r>
    <d v="2018-03-26T00:00:00"/>
    <x v="2"/>
    <x v="13"/>
    <n v="1"/>
    <n v="126.03"/>
    <n v="126.03"/>
    <n v="1"/>
    <n v="1"/>
    <n v="47"/>
    <n v="1"/>
    <n v="1"/>
    <x v="39"/>
    <x v="0"/>
  </r>
  <r>
    <d v="2018-03-26T00:00:00"/>
    <x v="2"/>
    <x v="3"/>
    <n v="507"/>
    <n v="67321.37"/>
    <n v="132.78"/>
    <n v="496"/>
    <n v="507"/>
    <n v="8.33"/>
    <n v="4.7899999999999998E-2"/>
    <n v="4.1100000000000003"/>
    <x v="11"/>
    <x v="1"/>
  </r>
  <r>
    <d v="2018-03-26T00:00:00"/>
    <x v="2"/>
    <x v="21"/>
    <n v="3"/>
    <n v="1497.09"/>
    <n v="499.03"/>
    <n v="3"/>
    <n v="3"/>
    <n v="23.67"/>
    <n v="0.33329999999999999"/>
    <n v="2.67"/>
    <x v="160"/>
    <x v="0"/>
  </r>
  <r>
    <d v="2018-04-02T00:00:00"/>
    <x v="3"/>
    <x v="4"/>
    <n v="1"/>
    <n v="827.32"/>
    <n v="827.32"/>
    <n v="1"/>
    <n v="1"/>
    <n v="12"/>
    <n v="0"/>
    <n v="5"/>
    <x v="96"/>
    <x v="1"/>
  </r>
  <r>
    <d v="2018-04-02T00:00:00"/>
    <x v="3"/>
    <x v="0"/>
    <n v="1"/>
    <n v="116.24"/>
    <n v="116.24"/>
    <n v="1"/>
    <n v="1"/>
    <n v="7"/>
    <n v="0"/>
    <n v="5"/>
    <x v="127"/>
    <x v="0"/>
  </r>
  <r>
    <d v="2018-04-02T00:00:00"/>
    <x v="4"/>
    <x v="4"/>
    <n v="1"/>
    <n v="268.2"/>
    <n v="268.2"/>
    <n v="1"/>
    <n v="1"/>
    <n v="14"/>
    <n v="0"/>
    <n v="5"/>
    <x v="186"/>
    <x v="0"/>
  </r>
  <r>
    <d v="2018-04-02T00:00:00"/>
    <x v="4"/>
    <x v="9"/>
    <n v="3"/>
    <n v="132.68"/>
    <n v="44.23"/>
    <n v="3"/>
    <n v="3"/>
    <n v="3.5"/>
    <n v="0"/>
    <n v="4.25"/>
    <x v="168"/>
    <x v="1"/>
  </r>
  <r>
    <d v="2018-04-02T00:00:00"/>
    <x v="4"/>
    <x v="0"/>
    <n v="1"/>
    <n v="815.43"/>
    <n v="815.43"/>
    <n v="1"/>
    <n v="1"/>
    <n v="13"/>
    <n v="0"/>
    <n v="5"/>
    <x v="15"/>
    <x v="0"/>
  </r>
  <r>
    <d v="2018-04-02T00:00:00"/>
    <x v="4"/>
    <x v="6"/>
    <n v="1"/>
    <n v="85.08"/>
    <n v="85.08"/>
    <n v="1"/>
    <n v="1"/>
    <n v="21"/>
    <n v="0"/>
    <n v="4"/>
    <x v="17"/>
    <x v="0"/>
  </r>
  <r>
    <d v="2018-04-02T00:00:00"/>
    <x v="4"/>
    <x v="3"/>
    <n v="2"/>
    <n v="142.99"/>
    <n v="71.5"/>
    <n v="2"/>
    <n v="2"/>
    <n v="10.5"/>
    <n v="0"/>
    <n v="4.5"/>
    <x v="18"/>
    <x v="0"/>
  </r>
  <r>
    <d v="2018-04-02T00:00:00"/>
    <x v="8"/>
    <x v="0"/>
    <n v="2"/>
    <n v="136.61000000000001"/>
    <n v="68.31"/>
    <n v="2"/>
    <n v="2"/>
    <n v="13.5"/>
    <n v="0"/>
    <n v="3"/>
    <x v="187"/>
    <x v="0"/>
  </r>
  <r>
    <d v="2018-04-02T00:00:00"/>
    <x v="8"/>
    <x v="6"/>
    <n v="2"/>
    <n v="433.35"/>
    <n v="216.68"/>
    <n v="2"/>
    <n v="2"/>
    <n v="17.5"/>
    <n v="0"/>
    <n v="4"/>
    <x v="134"/>
    <x v="0"/>
  </r>
  <r>
    <d v="2018-04-02T00:00:00"/>
    <x v="8"/>
    <x v="12"/>
    <n v="1"/>
    <n v="280.72000000000003"/>
    <n v="280.72000000000003"/>
    <n v="1"/>
    <n v="1"/>
    <n v="12"/>
    <n v="0"/>
    <n v="5"/>
    <x v="169"/>
    <x v="0"/>
  </r>
  <r>
    <d v="2018-04-02T00:00:00"/>
    <x v="8"/>
    <x v="13"/>
    <n v="1"/>
    <n v="180.76"/>
    <n v="180.76"/>
    <n v="0"/>
    <n v="1"/>
    <m/>
    <m/>
    <n v="1"/>
    <x v="383"/>
    <x v="0"/>
  </r>
  <r>
    <d v="2018-04-02T00:00:00"/>
    <x v="13"/>
    <x v="0"/>
    <n v="2"/>
    <n v="522.19000000000005"/>
    <n v="261.10000000000002"/>
    <n v="2"/>
    <n v="2"/>
    <n v="7"/>
    <n v="0"/>
    <n v="5"/>
    <x v="198"/>
    <x v="0"/>
  </r>
  <r>
    <d v="2018-04-02T00:00:00"/>
    <x v="13"/>
    <x v="1"/>
    <n v="1"/>
    <n v="151.5"/>
    <n v="151.5"/>
    <n v="1"/>
    <n v="1"/>
    <n v="11"/>
    <n v="0"/>
    <n v="5"/>
    <x v="101"/>
    <x v="0"/>
  </r>
  <r>
    <d v="2018-04-02T00:00:00"/>
    <x v="13"/>
    <x v="6"/>
    <n v="1"/>
    <n v="84.14"/>
    <n v="84.14"/>
    <n v="1"/>
    <n v="1"/>
    <n v="19"/>
    <n v="0"/>
    <n v="1"/>
    <x v="199"/>
    <x v="0"/>
  </r>
  <r>
    <d v="2018-04-02T00:00:00"/>
    <x v="13"/>
    <x v="3"/>
    <n v="4"/>
    <n v="654.36"/>
    <n v="163.59"/>
    <n v="4"/>
    <n v="4"/>
    <n v="12.75"/>
    <n v="0"/>
    <n v="3.75"/>
    <x v="180"/>
    <x v="0"/>
  </r>
  <r>
    <d v="2018-04-02T00:00:00"/>
    <x v="13"/>
    <x v="21"/>
    <n v="1"/>
    <n v="63.23"/>
    <n v="63.23"/>
    <n v="1"/>
    <n v="1"/>
    <n v="11"/>
    <n v="0"/>
    <n v="5"/>
    <x v="365"/>
    <x v="0"/>
  </r>
  <r>
    <d v="2018-04-02T00:00:00"/>
    <x v="5"/>
    <x v="4"/>
    <n v="4"/>
    <n v="328.65"/>
    <n v="82.16"/>
    <n v="4"/>
    <n v="4"/>
    <n v="14"/>
    <n v="0.2"/>
    <n v="3.8"/>
    <x v="41"/>
    <x v="0"/>
  </r>
  <r>
    <d v="2018-04-02T00:00:00"/>
    <x v="5"/>
    <x v="11"/>
    <n v="1"/>
    <n v="64.38"/>
    <n v="64.38"/>
    <n v="1"/>
    <n v="1"/>
    <n v="17"/>
    <n v="0"/>
    <n v="5"/>
    <x v="138"/>
    <x v="0"/>
  </r>
  <r>
    <d v="2018-04-02T00:00:00"/>
    <x v="5"/>
    <x v="9"/>
    <n v="3"/>
    <n v="502.87"/>
    <n v="167.62"/>
    <n v="3"/>
    <n v="3"/>
    <n v="16"/>
    <n v="0"/>
    <n v="3.67"/>
    <x v="19"/>
    <x v="0"/>
  </r>
  <r>
    <d v="2018-04-02T00:00:00"/>
    <x v="5"/>
    <x v="5"/>
    <n v="1"/>
    <n v="249.52"/>
    <n v="249.52"/>
    <n v="0"/>
    <n v="1"/>
    <m/>
    <m/>
    <n v="5"/>
    <x v="42"/>
    <x v="0"/>
  </r>
  <r>
    <d v="2018-04-02T00:00:00"/>
    <x v="5"/>
    <x v="8"/>
    <n v="2"/>
    <n v="360.29"/>
    <n v="180.15"/>
    <n v="2"/>
    <n v="2"/>
    <n v="18.5"/>
    <n v="0"/>
    <n v="4.5"/>
    <x v="20"/>
    <x v="0"/>
  </r>
  <r>
    <d v="2018-04-02T00:00:00"/>
    <x v="5"/>
    <x v="0"/>
    <n v="24"/>
    <n v="3242.8"/>
    <n v="135.12"/>
    <n v="23"/>
    <n v="24"/>
    <n v="7.88"/>
    <n v="0"/>
    <n v="4.1900000000000004"/>
    <x v="21"/>
    <x v="1"/>
  </r>
  <r>
    <d v="2018-04-02T00:00:00"/>
    <x v="5"/>
    <x v="18"/>
    <n v="1"/>
    <n v="106.36"/>
    <n v="106.36"/>
    <n v="1"/>
    <n v="1"/>
    <n v="20"/>
    <n v="0"/>
    <n v="1"/>
    <x v="140"/>
    <x v="0"/>
  </r>
  <r>
    <d v="2018-04-02T00:00:00"/>
    <x v="5"/>
    <x v="10"/>
    <n v="2"/>
    <n v="186.57"/>
    <n v="93.29"/>
    <n v="1"/>
    <n v="1"/>
    <n v="61"/>
    <n v="1"/>
    <n v="1"/>
    <x v="69"/>
    <x v="0"/>
  </r>
  <r>
    <d v="2018-04-02T00:00:00"/>
    <x v="5"/>
    <x v="15"/>
    <n v="3"/>
    <n v="206.48"/>
    <n v="68.83"/>
    <n v="3"/>
    <n v="3"/>
    <n v="16.670000000000002"/>
    <n v="0"/>
    <n v="3.67"/>
    <x v="102"/>
    <x v="0"/>
  </r>
  <r>
    <d v="2018-04-02T00:00:00"/>
    <x v="5"/>
    <x v="1"/>
    <n v="8"/>
    <n v="1416.44"/>
    <n v="177.06"/>
    <n v="8"/>
    <n v="8"/>
    <n v="11.33"/>
    <n v="0"/>
    <n v="3.44"/>
    <x v="22"/>
    <x v="0"/>
  </r>
  <r>
    <d v="2018-04-02T00:00:00"/>
    <x v="5"/>
    <x v="6"/>
    <n v="12"/>
    <n v="1079.43"/>
    <n v="89.95"/>
    <n v="11"/>
    <n v="12"/>
    <n v="10.92"/>
    <n v="0"/>
    <n v="4.1500000000000004"/>
    <x v="23"/>
    <x v="0"/>
  </r>
  <r>
    <d v="2018-04-02T00:00:00"/>
    <x v="5"/>
    <x v="2"/>
    <n v="1"/>
    <n v="69.06"/>
    <n v="69.06"/>
    <n v="1"/>
    <n v="1"/>
    <n v="13"/>
    <n v="0"/>
    <n v="5"/>
    <x v="45"/>
    <x v="0"/>
  </r>
  <r>
    <d v="2018-04-02T00:00:00"/>
    <x v="5"/>
    <x v="3"/>
    <n v="36"/>
    <n v="6526.9"/>
    <n v="181.3"/>
    <n v="35"/>
    <n v="36"/>
    <n v="11.6"/>
    <n v="7.1400000000000005E-2"/>
    <n v="3.52"/>
    <x v="24"/>
    <x v="0"/>
  </r>
  <r>
    <d v="2018-04-02T00:00:00"/>
    <x v="18"/>
    <x v="11"/>
    <n v="1"/>
    <n v="152.76"/>
    <n v="152.76"/>
    <n v="1"/>
    <n v="1"/>
    <n v="19"/>
    <n v="0"/>
    <n v="3"/>
    <x v="367"/>
    <x v="0"/>
  </r>
  <r>
    <d v="2018-04-02T00:00:00"/>
    <x v="18"/>
    <x v="3"/>
    <n v="1"/>
    <n v="144.03"/>
    <n v="144.03"/>
    <n v="1"/>
    <n v="1"/>
    <n v="14"/>
    <n v="0"/>
    <n v="3"/>
    <x v="308"/>
    <x v="0"/>
  </r>
  <r>
    <d v="2018-04-02T00:00:00"/>
    <x v="11"/>
    <x v="4"/>
    <n v="1"/>
    <n v="173.88"/>
    <n v="173.88"/>
    <n v="1"/>
    <n v="1"/>
    <n v="7"/>
    <n v="0"/>
    <n v="5"/>
    <x v="259"/>
    <x v="0"/>
  </r>
  <r>
    <d v="2018-04-02T00:00:00"/>
    <x v="11"/>
    <x v="11"/>
    <n v="1"/>
    <n v="169.92"/>
    <n v="169.92"/>
    <n v="1"/>
    <n v="1"/>
    <n v="11"/>
    <n v="0"/>
    <n v="5"/>
    <x v="260"/>
    <x v="0"/>
  </r>
  <r>
    <d v="2018-04-02T00:00:00"/>
    <x v="11"/>
    <x v="0"/>
    <n v="2"/>
    <n v="360"/>
    <n v="180"/>
    <n v="2"/>
    <n v="2"/>
    <n v="7.5"/>
    <n v="0"/>
    <n v="4.5"/>
    <x v="153"/>
    <x v="0"/>
  </r>
  <r>
    <d v="2018-04-02T00:00:00"/>
    <x v="11"/>
    <x v="20"/>
    <n v="1"/>
    <n v="173.88"/>
    <n v="173.88"/>
    <n v="1"/>
    <n v="1"/>
    <n v="13"/>
    <n v="0"/>
    <n v="5"/>
    <x v="349"/>
    <x v="0"/>
  </r>
  <r>
    <d v="2018-04-02T00:00:00"/>
    <x v="11"/>
    <x v="1"/>
    <n v="1"/>
    <n v="212.98"/>
    <n v="212.98"/>
    <n v="1"/>
    <n v="1"/>
    <n v="12"/>
    <n v="0"/>
    <n v="5"/>
    <x v="210"/>
    <x v="0"/>
  </r>
  <r>
    <d v="2018-04-02T00:00:00"/>
    <x v="11"/>
    <x v="6"/>
    <n v="1"/>
    <n v="171"/>
    <n v="171"/>
    <n v="1"/>
    <n v="1"/>
    <n v="7"/>
    <n v="0"/>
    <n v="5"/>
    <x v="191"/>
    <x v="0"/>
  </r>
  <r>
    <d v="2018-04-02T00:00:00"/>
    <x v="11"/>
    <x v="22"/>
    <n v="1"/>
    <n v="234.5"/>
    <n v="234.5"/>
    <n v="1"/>
    <n v="1"/>
    <n v="25"/>
    <n v="0"/>
    <n v="4"/>
    <x v="384"/>
    <x v="0"/>
  </r>
  <r>
    <d v="2018-04-02T00:00:00"/>
    <x v="11"/>
    <x v="12"/>
    <n v="2"/>
    <n v="2063.4699999999998"/>
    <n v="1031.74"/>
    <n v="2"/>
    <n v="2"/>
    <n v="15.5"/>
    <n v="0"/>
    <n v="5"/>
    <x v="71"/>
    <x v="0"/>
  </r>
  <r>
    <d v="2018-04-02T00:00:00"/>
    <x v="11"/>
    <x v="2"/>
    <n v="1"/>
    <n v="359.96"/>
    <n v="359.96"/>
    <n v="1"/>
    <n v="1"/>
    <n v="16"/>
    <n v="0"/>
    <n v="3"/>
    <x v="331"/>
    <x v="0"/>
  </r>
  <r>
    <d v="2018-04-02T00:00:00"/>
    <x v="11"/>
    <x v="3"/>
    <n v="2"/>
    <n v="406.16"/>
    <n v="203.08"/>
    <n v="2"/>
    <n v="2"/>
    <n v="11"/>
    <n v="0"/>
    <n v="4.5"/>
    <x v="106"/>
    <x v="0"/>
  </r>
  <r>
    <d v="2018-04-02T00:00:00"/>
    <x v="0"/>
    <x v="25"/>
    <n v="1"/>
    <n v="89.35"/>
    <n v="89.35"/>
    <n v="1"/>
    <n v="1"/>
    <n v="31"/>
    <n v="0"/>
    <n v="3"/>
    <x v="108"/>
    <x v="0"/>
  </r>
  <r>
    <d v="2018-04-02T00:00:00"/>
    <x v="0"/>
    <x v="4"/>
    <n v="2"/>
    <n v="973.07"/>
    <n v="486.54"/>
    <n v="2"/>
    <n v="2"/>
    <n v="24.5"/>
    <n v="0"/>
    <n v="5"/>
    <x v="25"/>
    <x v="0"/>
  </r>
  <r>
    <d v="2018-04-02T00:00:00"/>
    <x v="0"/>
    <x v="9"/>
    <n v="2"/>
    <n v="250.05"/>
    <n v="125.03"/>
    <n v="2"/>
    <n v="2"/>
    <n v="10"/>
    <n v="0"/>
    <n v="5"/>
    <x v="26"/>
    <x v="0"/>
  </r>
  <r>
    <d v="2018-04-02T00:00:00"/>
    <x v="0"/>
    <x v="17"/>
    <n v="1"/>
    <n v="80.33"/>
    <n v="80.33"/>
    <n v="1"/>
    <n v="1"/>
    <n v="21"/>
    <n v="0"/>
    <n v="5"/>
    <x v="192"/>
    <x v="0"/>
  </r>
  <r>
    <d v="2018-04-02T00:00:00"/>
    <x v="0"/>
    <x v="0"/>
    <n v="10"/>
    <n v="2255.1999999999998"/>
    <n v="225.52"/>
    <n v="10"/>
    <n v="9"/>
    <n v="10.55"/>
    <n v="0"/>
    <n v="3.67"/>
    <x v="0"/>
    <x v="0"/>
  </r>
  <r>
    <d v="2018-04-02T00:00:00"/>
    <x v="0"/>
    <x v="18"/>
    <n v="1"/>
    <n v="152.52000000000001"/>
    <n v="152.52000000000001"/>
    <n v="1"/>
    <n v="1"/>
    <n v="17"/>
    <n v="0"/>
    <n v="4"/>
    <x v="141"/>
    <x v="0"/>
  </r>
  <r>
    <d v="2018-04-02T00:00:00"/>
    <x v="0"/>
    <x v="14"/>
    <n v="1"/>
    <n v="220.17"/>
    <n v="220.17"/>
    <n v="1"/>
    <n v="1"/>
    <n v="25"/>
    <n v="0"/>
    <n v="4"/>
    <x v="110"/>
    <x v="0"/>
  </r>
  <r>
    <d v="2018-04-02T00:00:00"/>
    <x v="0"/>
    <x v="15"/>
    <n v="3"/>
    <n v="548.49"/>
    <n v="182.83"/>
    <n v="3"/>
    <n v="3"/>
    <n v="28.67"/>
    <n v="0.33329999999999999"/>
    <n v="3"/>
    <x v="48"/>
    <x v="0"/>
  </r>
  <r>
    <d v="2018-04-02T00:00:00"/>
    <x v="0"/>
    <x v="1"/>
    <n v="19"/>
    <n v="3428.16"/>
    <n v="180.43"/>
    <n v="19"/>
    <n v="19"/>
    <n v="6.7"/>
    <n v="0"/>
    <n v="4.5"/>
    <x v="1"/>
    <x v="1"/>
  </r>
  <r>
    <d v="2018-04-02T00:00:00"/>
    <x v="0"/>
    <x v="6"/>
    <n v="14"/>
    <n v="2271.33"/>
    <n v="162.24"/>
    <n v="13"/>
    <n v="14"/>
    <n v="11.36"/>
    <n v="0"/>
    <n v="4"/>
    <x v="28"/>
    <x v="0"/>
  </r>
  <r>
    <d v="2018-04-02T00:00:00"/>
    <x v="0"/>
    <x v="12"/>
    <n v="9"/>
    <n v="1556.04"/>
    <n v="172.89"/>
    <n v="9"/>
    <n v="9"/>
    <n v="14.92"/>
    <n v="7.6899999999999996E-2"/>
    <n v="4.3099999999999996"/>
    <x v="49"/>
    <x v="0"/>
  </r>
  <r>
    <d v="2018-04-02T00:00:00"/>
    <x v="0"/>
    <x v="2"/>
    <n v="6"/>
    <n v="1136.95"/>
    <n v="189.49"/>
    <n v="6"/>
    <n v="6"/>
    <n v="10.86"/>
    <n v="0"/>
    <n v="4.43"/>
    <x v="2"/>
    <x v="0"/>
  </r>
  <r>
    <d v="2018-04-02T00:00:00"/>
    <x v="0"/>
    <x v="13"/>
    <n v="1"/>
    <n v="381.86"/>
    <n v="381.86"/>
    <n v="1"/>
    <n v="1"/>
    <n v="30"/>
    <n v="0"/>
    <n v="5"/>
    <x v="74"/>
    <x v="0"/>
  </r>
  <r>
    <d v="2018-04-02T00:00:00"/>
    <x v="0"/>
    <x v="3"/>
    <n v="55"/>
    <n v="15019.95"/>
    <n v="273.08999999999997"/>
    <n v="55"/>
    <n v="55"/>
    <n v="9.14"/>
    <n v="0"/>
    <n v="3.91"/>
    <x v="3"/>
    <x v="0"/>
  </r>
  <r>
    <d v="2018-04-02T00:00:00"/>
    <x v="0"/>
    <x v="21"/>
    <n v="1"/>
    <n v="285.68"/>
    <n v="285.68"/>
    <n v="1"/>
    <n v="1"/>
    <n v="16"/>
    <n v="0"/>
    <n v="4"/>
    <x v="75"/>
    <x v="0"/>
  </r>
  <r>
    <d v="2018-04-02T00:00:00"/>
    <x v="1"/>
    <x v="23"/>
    <n v="1"/>
    <n v="141.02000000000001"/>
    <n v="141.02000000000001"/>
    <n v="1"/>
    <n v="1"/>
    <n v="45"/>
    <n v="1"/>
    <n v="2"/>
    <x v="142"/>
    <x v="0"/>
  </r>
  <r>
    <d v="2018-04-02T00:00:00"/>
    <x v="1"/>
    <x v="4"/>
    <n v="2"/>
    <n v="344.48"/>
    <n v="172.24"/>
    <n v="2"/>
    <n v="2"/>
    <n v="18.5"/>
    <n v="0.5"/>
    <n v="2.5"/>
    <x v="76"/>
    <x v="0"/>
  </r>
  <r>
    <d v="2018-04-02T00:00:00"/>
    <x v="1"/>
    <x v="11"/>
    <n v="1"/>
    <n v="283.54000000000002"/>
    <n v="283.54000000000002"/>
    <n v="1"/>
    <n v="1"/>
    <n v="11"/>
    <n v="0"/>
    <n v="5"/>
    <x v="182"/>
    <x v="0"/>
  </r>
  <r>
    <d v="2018-04-02T00:00:00"/>
    <x v="1"/>
    <x v="9"/>
    <n v="2"/>
    <n v="190.04"/>
    <n v="95.02"/>
    <n v="2"/>
    <n v="2"/>
    <n v="9"/>
    <n v="0"/>
    <n v="4.5"/>
    <x v="29"/>
    <x v="0"/>
  </r>
  <r>
    <d v="2018-04-02T00:00:00"/>
    <x v="1"/>
    <x v="5"/>
    <n v="4"/>
    <n v="371.48"/>
    <n v="92.87"/>
    <n v="4"/>
    <n v="4"/>
    <n v="15.75"/>
    <n v="0"/>
    <n v="5"/>
    <x v="143"/>
    <x v="0"/>
  </r>
  <r>
    <d v="2018-04-02T00:00:00"/>
    <x v="1"/>
    <x v="8"/>
    <n v="1"/>
    <n v="277.52"/>
    <n v="277.52"/>
    <n v="1"/>
    <n v="1"/>
    <n v="11"/>
    <n v="0"/>
    <n v="5"/>
    <x v="50"/>
    <x v="0"/>
  </r>
  <r>
    <d v="2018-04-02T00:00:00"/>
    <x v="1"/>
    <x v="0"/>
    <n v="7"/>
    <n v="3602.03"/>
    <n v="514.58000000000004"/>
    <n v="7"/>
    <n v="7"/>
    <n v="10.88"/>
    <n v="0"/>
    <n v="4.75"/>
    <x v="4"/>
    <x v="0"/>
  </r>
  <r>
    <d v="2018-04-02T00:00:00"/>
    <x v="1"/>
    <x v="19"/>
    <n v="1"/>
    <n v="89.47"/>
    <n v="89.47"/>
    <n v="1"/>
    <n v="1"/>
    <n v="14"/>
    <n v="0"/>
    <n v="5"/>
    <x v="279"/>
    <x v="0"/>
  </r>
  <r>
    <d v="2018-04-02T00:00:00"/>
    <x v="1"/>
    <x v="10"/>
    <n v="1"/>
    <n v="97.35"/>
    <n v="97.35"/>
    <n v="1"/>
    <n v="1"/>
    <n v="18"/>
    <n v="0"/>
    <n v="5"/>
    <x v="78"/>
    <x v="0"/>
  </r>
  <r>
    <d v="2018-04-02T00:00:00"/>
    <x v="1"/>
    <x v="15"/>
    <n v="3"/>
    <n v="311.81"/>
    <n v="103.94"/>
    <n v="3"/>
    <n v="3"/>
    <n v="13.33"/>
    <n v="0"/>
    <n v="5"/>
    <x v="111"/>
    <x v="0"/>
  </r>
  <r>
    <d v="2018-04-02T00:00:00"/>
    <x v="1"/>
    <x v="1"/>
    <n v="5"/>
    <n v="430.86"/>
    <n v="86.17"/>
    <n v="5"/>
    <n v="5"/>
    <n v="11.6"/>
    <n v="0"/>
    <n v="4.2"/>
    <x v="79"/>
    <x v="0"/>
  </r>
  <r>
    <d v="2018-04-02T00:00:00"/>
    <x v="1"/>
    <x v="6"/>
    <n v="18"/>
    <n v="6082.02"/>
    <n v="337.89"/>
    <n v="18"/>
    <n v="18"/>
    <n v="5.37"/>
    <n v="0"/>
    <n v="4.47"/>
    <x v="51"/>
    <x v="1"/>
  </r>
  <r>
    <d v="2018-04-02T00:00:00"/>
    <x v="1"/>
    <x v="7"/>
    <n v="1"/>
    <n v="177.29"/>
    <n v="177.29"/>
    <n v="1"/>
    <n v="1"/>
    <n v="12"/>
    <n v="0"/>
    <n v="4"/>
    <x v="204"/>
    <x v="0"/>
  </r>
  <r>
    <d v="2018-04-02T00:00:00"/>
    <x v="1"/>
    <x v="22"/>
    <n v="2"/>
    <n v="349.03"/>
    <n v="174.52"/>
    <n v="2"/>
    <n v="2"/>
    <n v="27"/>
    <n v="0"/>
    <n v="3.5"/>
    <x v="80"/>
    <x v="0"/>
  </r>
  <r>
    <d v="2018-04-02T00:00:00"/>
    <x v="1"/>
    <x v="12"/>
    <n v="3"/>
    <n v="342.56"/>
    <n v="114.19"/>
    <n v="3"/>
    <n v="3"/>
    <n v="17.329999999999998"/>
    <n v="0"/>
    <n v="5"/>
    <x v="52"/>
    <x v="0"/>
  </r>
  <r>
    <d v="2018-04-02T00:00:00"/>
    <x v="1"/>
    <x v="2"/>
    <n v="2"/>
    <n v="278.01"/>
    <n v="139.01"/>
    <n v="2"/>
    <n v="2"/>
    <n v="14.5"/>
    <n v="0"/>
    <n v="3.5"/>
    <x v="81"/>
    <x v="0"/>
  </r>
  <r>
    <d v="2018-04-02T00:00:00"/>
    <x v="1"/>
    <x v="3"/>
    <n v="21"/>
    <n v="4193.38"/>
    <n v="199.68"/>
    <n v="20"/>
    <n v="21"/>
    <n v="11.67"/>
    <n v="9.5200000000000007E-2"/>
    <n v="3.86"/>
    <x v="53"/>
    <x v="0"/>
  </r>
  <r>
    <d v="2018-04-02T00:00:00"/>
    <x v="6"/>
    <x v="4"/>
    <n v="2"/>
    <n v="1004.4"/>
    <n v="502.2"/>
    <n v="2"/>
    <n v="2"/>
    <n v="25.5"/>
    <n v="1"/>
    <n v="2.5"/>
    <x v="113"/>
    <x v="0"/>
  </r>
  <r>
    <d v="2018-04-02T00:00:00"/>
    <x v="6"/>
    <x v="9"/>
    <n v="1"/>
    <n v="203.69"/>
    <n v="203.69"/>
    <n v="1"/>
    <n v="1"/>
    <n v="7"/>
    <n v="0"/>
    <n v="4"/>
    <x v="83"/>
    <x v="0"/>
  </r>
  <r>
    <d v="2018-04-02T00:00:00"/>
    <x v="6"/>
    <x v="5"/>
    <n v="1"/>
    <n v="49.03"/>
    <n v="49.03"/>
    <n v="1"/>
    <n v="1"/>
    <n v="14"/>
    <n v="0"/>
    <n v="4"/>
    <x v="205"/>
    <x v="0"/>
  </r>
  <r>
    <d v="2018-04-02T00:00:00"/>
    <x v="6"/>
    <x v="0"/>
    <n v="1"/>
    <n v="59.06"/>
    <n v="59.06"/>
    <n v="1"/>
    <n v="1"/>
    <n v="17"/>
    <n v="0"/>
    <n v="3"/>
    <x v="84"/>
    <x v="0"/>
  </r>
  <r>
    <d v="2018-04-02T00:00:00"/>
    <x v="6"/>
    <x v="19"/>
    <n v="2"/>
    <n v="381.94"/>
    <n v="190.97"/>
    <n v="2"/>
    <n v="2"/>
    <n v="20.5"/>
    <n v="0"/>
    <n v="5"/>
    <x v="85"/>
    <x v="0"/>
  </r>
  <r>
    <d v="2018-04-02T00:00:00"/>
    <x v="6"/>
    <x v="1"/>
    <n v="4"/>
    <n v="530.71"/>
    <n v="132.68"/>
    <n v="4"/>
    <n v="4"/>
    <n v="10.5"/>
    <n v="0"/>
    <n v="3.75"/>
    <x v="116"/>
    <x v="0"/>
  </r>
  <r>
    <d v="2018-04-02T00:00:00"/>
    <x v="6"/>
    <x v="6"/>
    <n v="3"/>
    <n v="377.32"/>
    <n v="125.77"/>
    <n v="3"/>
    <n v="3"/>
    <n v="10"/>
    <n v="0"/>
    <n v="4.67"/>
    <x v="117"/>
    <x v="0"/>
  </r>
  <r>
    <d v="2018-04-02T00:00:00"/>
    <x v="6"/>
    <x v="12"/>
    <n v="5"/>
    <n v="602.14"/>
    <n v="120.43"/>
    <n v="5"/>
    <n v="5"/>
    <n v="5.6"/>
    <n v="0"/>
    <n v="4.5999999999999996"/>
    <x v="118"/>
    <x v="1"/>
  </r>
  <r>
    <d v="2018-04-02T00:00:00"/>
    <x v="6"/>
    <x v="2"/>
    <n v="3"/>
    <n v="1374.36"/>
    <n v="458.12"/>
    <n v="3"/>
    <n v="3"/>
    <n v="5.67"/>
    <n v="0"/>
    <n v="4.33"/>
    <x v="30"/>
    <x v="0"/>
  </r>
  <r>
    <d v="2018-04-02T00:00:00"/>
    <x v="6"/>
    <x v="3"/>
    <n v="12"/>
    <n v="2209.75"/>
    <n v="184.15"/>
    <n v="12"/>
    <n v="12"/>
    <n v="8.42"/>
    <n v="0"/>
    <n v="4.42"/>
    <x v="54"/>
    <x v="0"/>
  </r>
  <r>
    <d v="2018-04-02T00:00:00"/>
    <x v="7"/>
    <x v="4"/>
    <n v="1"/>
    <n v="137.9"/>
    <n v="137.9"/>
    <n v="1"/>
    <n v="1"/>
    <n v="16"/>
    <n v="0"/>
    <n v="5"/>
    <x v="87"/>
    <x v="0"/>
  </r>
  <r>
    <d v="2018-04-02T00:00:00"/>
    <x v="7"/>
    <x v="8"/>
    <n v="1"/>
    <n v="224.9"/>
    <n v="224.9"/>
    <n v="1"/>
    <n v="1"/>
    <n v="12"/>
    <n v="0"/>
    <n v="4"/>
    <x v="88"/>
    <x v="0"/>
  </r>
  <r>
    <d v="2018-04-02T00:00:00"/>
    <x v="7"/>
    <x v="0"/>
    <n v="6"/>
    <n v="663.12"/>
    <n v="110.52"/>
    <n v="6"/>
    <n v="6"/>
    <n v="14"/>
    <n v="0"/>
    <n v="4.57"/>
    <x v="31"/>
    <x v="0"/>
  </r>
  <r>
    <d v="2018-04-02T00:00:00"/>
    <x v="7"/>
    <x v="14"/>
    <n v="1"/>
    <n v="218.72"/>
    <n v="218.72"/>
    <n v="1"/>
    <n v="1"/>
    <n v="63"/>
    <n v="1"/>
    <n v="2"/>
    <x v="119"/>
    <x v="0"/>
  </r>
  <r>
    <d v="2018-04-02T00:00:00"/>
    <x v="7"/>
    <x v="1"/>
    <n v="1"/>
    <n v="98.34"/>
    <n v="98.34"/>
    <n v="1"/>
    <n v="1"/>
    <n v="15"/>
    <n v="0"/>
    <n v="5"/>
    <x v="120"/>
    <x v="0"/>
  </r>
  <r>
    <d v="2018-04-02T00:00:00"/>
    <x v="7"/>
    <x v="6"/>
    <n v="4"/>
    <n v="621.85"/>
    <n v="155.46"/>
    <n v="4"/>
    <n v="4"/>
    <n v="9.1999999999999993"/>
    <n v="0"/>
    <n v="5"/>
    <x v="56"/>
    <x v="0"/>
  </r>
  <r>
    <d v="2018-04-02T00:00:00"/>
    <x v="7"/>
    <x v="12"/>
    <n v="3"/>
    <n v="186.76"/>
    <n v="62.25"/>
    <n v="3"/>
    <n v="3"/>
    <n v="11.33"/>
    <n v="0"/>
    <n v="4.67"/>
    <x v="121"/>
    <x v="0"/>
  </r>
  <r>
    <d v="2018-04-02T00:00:00"/>
    <x v="7"/>
    <x v="2"/>
    <n v="3"/>
    <n v="1095.44"/>
    <n v="365.15"/>
    <n v="3"/>
    <n v="3"/>
    <n v="5.25"/>
    <n v="0"/>
    <n v="4"/>
    <x v="32"/>
    <x v="1"/>
  </r>
  <r>
    <d v="2018-04-02T00:00:00"/>
    <x v="7"/>
    <x v="3"/>
    <n v="15"/>
    <n v="2968.74"/>
    <n v="197.92"/>
    <n v="15"/>
    <n v="15"/>
    <n v="13.88"/>
    <n v="0.125"/>
    <n v="4.3099999999999996"/>
    <x v="33"/>
    <x v="0"/>
  </r>
  <r>
    <d v="2018-04-02T00:00:00"/>
    <x v="2"/>
    <x v="23"/>
    <n v="8"/>
    <n v="1086.53"/>
    <n v="135.82"/>
    <n v="7"/>
    <n v="8"/>
    <n v="20.14"/>
    <n v="0.1429"/>
    <n v="3.88"/>
    <x v="92"/>
    <x v="0"/>
  </r>
  <r>
    <d v="2018-04-02T00:00:00"/>
    <x v="2"/>
    <x v="25"/>
    <n v="1"/>
    <n v="40.85"/>
    <n v="40.85"/>
    <n v="1"/>
    <n v="1"/>
    <n v="32"/>
    <n v="0"/>
    <n v="5"/>
    <x v="123"/>
    <x v="0"/>
  </r>
  <r>
    <d v="2018-04-02T00:00:00"/>
    <x v="2"/>
    <x v="26"/>
    <n v="1"/>
    <n v="466.2"/>
    <n v="466.2"/>
    <n v="1"/>
    <n v="1"/>
    <n v="22"/>
    <n v="0"/>
    <n v="5"/>
    <x v="176"/>
    <x v="0"/>
  </r>
  <r>
    <d v="2018-04-02T00:00:00"/>
    <x v="2"/>
    <x v="4"/>
    <n v="42"/>
    <n v="8253.5400000000009"/>
    <n v="196.51"/>
    <n v="40"/>
    <n v="42"/>
    <n v="21.2"/>
    <n v="0.21740000000000001"/>
    <n v="3.6"/>
    <x v="5"/>
    <x v="0"/>
  </r>
  <r>
    <d v="2018-04-02T00:00:00"/>
    <x v="2"/>
    <x v="11"/>
    <n v="22"/>
    <n v="3221.94"/>
    <n v="146.44999999999999"/>
    <n v="21"/>
    <n v="22"/>
    <n v="28.42"/>
    <n v="0.375"/>
    <n v="2.64"/>
    <x v="34"/>
    <x v="0"/>
  </r>
  <r>
    <d v="2018-04-02T00:00:00"/>
    <x v="2"/>
    <x v="9"/>
    <n v="18"/>
    <n v="2960.41"/>
    <n v="164.47"/>
    <n v="17"/>
    <n v="17"/>
    <n v="11.68"/>
    <n v="5.2600000000000001E-2"/>
    <n v="4.16"/>
    <x v="35"/>
    <x v="0"/>
  </r>
  <r>
    <d v="2018-04-02T00:00:00"/>
    <x v="2"/>
    <x v="5"/>
    <n v="34"/>
    <n v="3988.6"/>
    <n v="117.31"/>
    <n v="34"/>
    <n v="34"/>
    <n v="19.62"/>
    <n v="0.2432"/>
    <n v="3.62"/>
    <x v="6"/>
    <x v="0"/>
  </r>
  <r>
    <d v="2018-04-02T00:00:00"/>
    <x v="2"/>
    <x v="8"/>
    <n v="24"/>
    <n v="3681.75"/>
    <n v="153.41"/>
    <n v="24"/>
    <n v="23"/>
    <n v="16.8"/>
    <n v="0.08"/>
    <n v="4.17"/>
    <x v="58"/>
    <x v="0"/>
  </r>
  <r>
    <d v="2018-04-02T00:00:00"/>
    <x v="2"/>
    <x v="17"/>
    <n v="5"/>
    <n v="992.15"/>
    <n v="198.43"/>
    <n v="5"/>
    <n v="5"/>
    <n v="23.8"/>
    <n v="0.6"/>
    <n v="4"/>
    <x v="59"/>
    <x v="0"/>
  </r>
  <r>
    <d v="2018-04-02T00:00:00"/>
    <x v="2"/>
    <x v="0"/>
    <n v="105"/>
    <n v="16744.25"/>
    <n v="159.47"/>
    <n v="103"/>
    <n v="105"/>
    <n v="12.02"/>
    <n v="7.7600000000000002E-2"/>
    <n v="3.95"/>
    <x v="7"/>
    <x v="0"/>
  </r>
  <r>
    <d v="2018-04-02T00:00:00"/>
    <x v="2"/>
    <x v="18"/>
    <n v="8"/>
    <n v="870.25"/>
    <n v="108.78"/>
    <n v="8"/>
    <n v="8"/>
    <n v="20.88"/>
    <n v="0.25"/>
    <n v="3.88"/>
    <x v="60"/>
    <x v="0"/>
  </r>
  <r>
    <d v="2018-04-02T00:00:00"/>
    <x v="2"/>
    <x v="19"/>
    <n v="10"/>
    <n v="3395.48"/>
    <n v="339.55"/>
    <n v="10"/>
    <n v="10"/>
    <n v="19"/>
    <n v="0"/>
    <n v="5"/>
    <x v="61"/>
    <x v="0"/>
  </r>
  <r>
    <d v="2018-04-02T00:00:00"/>
    <x v="2"/>
    <x v="10"/>
    <n v="13"/>
    <n v="2995.87"/>
    <n v="230.45"/>
    <n v="11"/>
    <n v="12"/>
    <n v="27.5"/>
    <n v="0.21429999999999999"/>
    <n v="2.73"/>
    <x v="36"/>
    <x v="0"/>
  </r>
  <r>
    <d v="2018-04-02T00:00:00"/>
    <x v="2"/>
    <x v="14"/>
    <n v="4"/>
    <n v="457.75"/>
    <n v="114.44"/>
    <n v="2"/>
    <n v="4"/>
    <n v="21.5"/>
    <n v="0"/>
    <n v="4"/>
    <x v="124"/>
    <x v="0"/>
  </r>
  <r>
    <d v="2018-04-02T00:00:00"/>
    <x v="2"/>
    <x v="15"/>
    <n v="19"/>
    <n v="4053.62"/>
    <n v="213.35"/>
    <n v="18"/>
    <n v="19"/>
    <n v="21.82"/>
    <n v="0.2273"/>
    <n v="3.57"/>
    <x v="62"/>
    <x v="0"/>
  </r>
  <r>
    <d v="2018-04-02T00:00:00"/>
    <x v="2"/>
    <x v="20"/>
    <n v="5"/>
    <n v="1246.96"/>
    <n v="249.39"/>
    <n v="5"/>
    <n v="5"/>
    <n v="23.4"/>
    <n v="0.6"/>
    <n v="3.4"/>
    <x v="63"/>
    <x v="0"/>
  </r>
  <r>
    <d v="2018-04-02T00:00:00"/>
    <x v="2"/>
    <x v="1"/>
    <n v="47"/>
    <n v="10230.459999999999"/>
    <n v="217.67"/>
    <n v="45"/>
    <n v="47"/>
    <n v="12.06"/>
    <n v="0"/>
    <n v="4.1100000000000003"/>
    <x v="8"/>
    <x v="0"/>
  </r>
  <r>
    <d v="2018-04-02T00:00:00"/>
    <x v="2"/>
    <x v="6"/>
    <n v="133"/>
    <n v="20113.52"/>
    <n v="151.22999999999999"/>
    <n v="128"/>
    <n v="132"/>
    <n v="17.89"/>
    <n v="9.5899999999999999E-2"/>
    <n v="3.54"/>
    <x v="9"/>
    <x v="0"/>
  </r>
  <r>
    <d v="2018-04-02T00:00:00"/>
    <x v="2"/>
    <x v="7"/>
    <n v="5"/>
    <n v="770.46"/>
    <n v="154.09"/>
    <n v="5"/>
    <n v="4"/>
    <n v="35.799999999999997"/>
    <n v="0.6"/>
    <n v="3"/>
    <x v="10"/>
    <x v="0"/>
  </r>
  <r>
    <d v="2018-04-02T00:00:00"/>
    <x v="2"/>
    <x v="22"/>
    <n v="1"/>
    <n v="304.36"/>
    <n v="304.36"/>
    <n v="1"/>
    <n v="1"/>
    <n v="33"/>
    <n v="0"/>
    <n v="4"/>
    <x v="93"/>
    <x v="0"/>
  </r>
  <r>
    <d v="2018-04-02T00:00:00"/>
    <x v="2"/>
    <x v="24"/>
    <n v="1"/>
    <n v="730.95"/>
    <n v="730.95"/>
    <n v="1"/>
    <n v="1"/>
    <n v="54"/>
    <n v="1"/>
    <n v="1"/>
    <x v="125"/>
    <x v="0"/>
  </r>
  <r>
    <d v="2018-04-02T00:00:00"/>
    <x v="2"/>
    <x v="12"/>
    <n v="53"/>
    <n v="7967.1"/>
    <n v="150.32"/>
    <n v="52"/>
    <n v="53"/>
    <n v="14.57"/>
    <n v="3.6999999999999998E-2"/>
    <n v="4.2"/>
    <x v="37"/>
    <x v="0"/>
  </r>
  <r>
    <d v="2018-04-02T00:00:00"/>
    <x v="2"/>
    <x v="2"/>
    <n v="30"/>
    <n v="4069.68"/>
    <n v="135.66"/>
    <n v="30"/>
    <n v="30"/>
    <n v="13.71"/>
    <n v="5.8799999999999998E-2"/>
    <n v="4.5599999999999996"/>
    <x v="38"/>
    <x v="0"/>
  </r>
  <r>
    <d v="2018-04-02T00:00:00"/>
    <x v="2"/>
    <x v="13"/>
    <n v="4"/>
    <n v="2080.77"/>
    <n v="520.19000000000005"/>
    <n v="4"/>
    <n v="4"/>
    <n v="23.25"/>
    <n v="0.25"/>
    <n v="2.75"/>
    <x v="39"/>
    <x v="0"/>
  </r>
  <r>
    <d v="2018-04-02T00:00:00"/>
    <x v="2"/>
    <x v="3"/>
    <n v="594"/>
    <n v="77749.08"/>
    <n v="130.88999999999999"/>
    <n v="589"/>
    <n v="589"/>
    <n v="6.44"/>
    <n v="2.1000000000000001E-2"/>
    <n v="4.21"/>
    <x v="11"/>
    <x v="1"/>
  </r>
  <r>
    <d v="2018-04-02T00:00:00"/>
    <x v="2"/>
    <x v="21"/>
    <n v="5"/>
    <n v="3454.52"/>
    <n v="690.9"/>
    <n v="5"/>
    <n v="5"/>
    <n v="21.71"/>
    <n v="0.28570000000000001"/>
    <n v="4.71"/>
    <x v="160"/>
    <x v="0"/>
  </r>
  <r>
    <d v="2018-04-09T00:00:00"/>
    <x v="3"/>
    <x v="4"/>
    <n v="1"/>
    <n v="57.61"/>
    <n v="57.61"/>
    <n v="1"/>
    <n v="1"/>
    <n v="7"/>
    <n v="0"/>
    <n v="5"/>
    <x v="96"/>
    <x v="1"/>
  </r>
  <r>
    <d v="2018-04-09T00:00:00"/>
    <x v="3"/>
    <x v="9"/>
    <n v="1"/>
    <n v="265.39999999999998"/>
    <n v="265.39999999999998"/>
    <n v="1"/>
    <n v="1"/>
    <n v="12"/>
    <n v="0"/>
    <n v="4"/>
    <x v="97"/>
    <x v="0"/>
  </r>
  <r>
    <d v="2018-04-09T00:00:00"/>
    <x v="3"/>
    <x v="5"/>
    <n v="1"/>
    <n v="143.91999999999999"/>
    <n v="143.91999999999999"/>
    <n v="1"/>
    <n v="1"/>
    <n v="15"/>
    <n v="0"/>
    <n v="5"/>
    <x v="273"/>
    <x v="0"/>
  </r>
  <r>
    <d v="2018-04-09T00:00:00"/>
    <x v="3"/>
    <x v="3"/>
    <n v="2"/>
    <n v="1076.3800000000001"/>
    <n v="538.19000000000005"/>
    <n v="2"/>
    <n v="2"/>
    <n v="9.5"/>
    <n v="0"/>
    <n v="5"/>
    <x v="14"/>
    <x v="0"/>
  </r>
  <r>
    <d v="2018-04-09T00:00:00"/>
    <x v="9"/>
    <x v="5"/>
    <n v="1"/>
    <n v="120.33"/>
    <n v="120.33"/>
    <n v="1"/>
    <n v="1"/>
    <n v="22"/>
    <n v="0"/>
    <n v="5"/>
    <x v="185"/>
    <x v="0"/>
  </r>
  <r>
    <d v="2018-04-09T00:00:00"/>
    <x v="9"/>
    <x v="6"/>
    <n v="1"/>
    <n v="629.63"/>
    <n v="629.63"/>
    <n v="1"/>
    <n v="1"/>
    <n v="20"/>
    <n v="0"/>
    <n v="5"/>
    <x v="132"/>
    <x v="0"/>
  </r>
  <r>
    <d v="2018-04-09T00:00:00"/>
    <x v="4"/>
    <x v="6"/>
    <n v="1"/>
    <n v="56.06"/>
    <n v="56.06"/>
    <n v="1"/>
    <n v="1"/>
    <n v="18"/>
    <n v="0"/>
    <n v="5"/>
    <x v="17"/>
    <x v="0"/>
  </r>
  <r>
    <d v="2018-04-09T00:00:00"/>
    <x v="4"/>
    <x v="12"/>
    <n v="1"/>
    <n v="226.04"/>
    <n v="226.04"/>
    <n v="1"/>
    <n v="1"/>
    <n v="12"/>
    <n v="0"/>
    <n v="5"/>
    <x v="197"/>
    <x v="0"/>
  </r>
  <r>
    <d v="2018-04-09T00:00:00"/>
    <x v="4"/>
    <x v="3"/>
    <n v="4"/>
    <n v="540.83000000000004"/>
    <n v="135.21"/>
    <n v="4"/>
    <n v="4"/>
    <n v="10.5"/>
    <n v="0"/>
    <n v="4"/>
    <x v="18"/>
    <x v="0"/>
  </r>
  <r>
    <d v="2018-04-09T00:00:00"/>
    <x v="8"/>
    <x v="4"/>
    <n v="1"/>
    <n v="92.21"/>
    <n v="92.21"/>
    <n v="1"/>
    <n v="1"/>
    <n v="20"/>
    <n v="0"/>
    <n v="5"/>
    <x v="248"/>
    <x v="0"/>
  </r>
  <r>
    <d v="2018-04-09T00:00:00"/>
    <x v="8"/>
    <x v="0"/>
    <n v="1"/>
    <n v="276.76"/>
    <n v="276.76"/>
    <n v="1"/>
    <n v="1"/>
    <n v="14"/>
    <n v="0"/>
    <n v="5"/>
    <x v="187"/>
    <x v="0"/>
  </r>
  <r>
    <d v="2018-04-09T00:00:00"/>
    <x v="8"/>
    <x v="10"/>
    <n v="1"/>
    <n v="283.62"/>
    <n v="283.62"/>
    <n v="1"/>
    <n v="1"/>
    <n v="62"/>
    <n v="1"/>
    <n v="1"/>
    <x v="217"/>
    <x v="0"/>
  </r>
  <r>
    <d v="2018-04-09T00:00:00"/>
    <x v="8"/>
    <x v="6"/>
    <n v="1"/>
    <n v="46.23"/>
    <n v="46.23"/>
    <n v="1"/>
    <n v="1"/>
    <n v="13"/>
    <n v="0"/>
    <n v="5"/>
    <x v="134"/>
    <x v="0"/>
  </r>
  <r>
    <d v="2018-04-09T00:00:00"/>
    <x v="8"/>
    <x v="2"/>
    <n v="1"/>
    <n v="174.39"/>
    <n v="174.39"/>
    <n v="1"/>
    <n v="1"/>
    <n v="16"/>
    <n v="0"/>
    <n v="4"/>
    <x v="40"/>
    <x v="0"/>
  </r>
  <r>
    <d v="2018-04-09T00:00:00"/>
    <x v="8"/>
    <x v="3"/>
    <n v="1"/>
    <n v="330.29"/>
    <n v="330.29"/>
    <n v="1"/>
    <n v="1"/>
    <n v="6"/>
    <n v="0"/>
    <n v="5"/>
    <x v="67"/>
    <x v="0"/>
  </r>
  <r>
    <d v="2018-04-09T00:00:00"/>
    <x v="13"/>
    <x v="8"/>
    <n v="2"/>
    <n v="190.58"/>
    <n v="95.29"/>
    <n v="2"/>
    <n v="2"/>
    <n v="8"/>
    <n v="0"/>
    <n v="5"/>
    <x v="242"/>
    <x v="1"/>
  </r>
  <r>
    <d v="2018-04-09T00:00:00"/>
    <x v="13"/>
    <x v="3"/>
    <n v="1"/>
    <n v="187.06"/>
    <n v="187.06"/>
    <n v="1"/>
    <n v="1"/>
    <n v="11"/>
    <n v="0"/>
    <n v="5"/>
    <x v="180"/>
    <x v="0"/>
  </r>
  <r>
    <d v="2018-04-09T00:00:00"/>
    <x v="21"/>
    <x v="0"/>
    <n v="1"/>
    <n v="167.92"/>
    <n v="167.92"/>
    <n v="1"/>
    <n v="1"/>
    <n v="12"/>
    <n v="0"/>
    <n v="4"/>
    <x v="352"/>
    <x v="0"/>
  </r>
  <r>
    <d v="2018-04-09T00:00:00"/>
    <x v="21"/>
    <x v="6"/>
    <n v="1"/>
    <n v="92.5"/>
    <n v="92.5"/>
    <n v="1"/>
    <n v="1"/>
    <n v="12"/>
    <n v="0"/>
    <n v="4"/>
    <x v="357"/>
    <x v="0"/>
  </r>
  <r>
    <d v="2018-04-09T00:00:00"/>
    <x v="5"/>
    <x v="4"/>
    <n v="4"/>
    <n v="415.08"/>
    <n v="103.77"/>
    <n v="4"/>
    <n v="4"/>
    <n v="21"/>
    <n v="0.25"/>
    <n v="4"/>
    <x v="41"/>
    <x v="0"/>
  </r>
  <r>
    <d v="2018-04-09T00:00:00"/>
    <x v="5"/>
    <x v="9"/>
    <n v="1"/>
    <n v="75.290000000000006"/>
    <n v="75.290000000000006"/>
    <n v="1"/>
    <n v="1"/>
    <n v="10"/>
    <n v="0"/>
    <n v="3"/>
    <x v="19"/>
    <x v="0"/>
  </r>
  <r>
    <d v="2018-04-09T00:00:00"/>
    <x v="5"/>
    <x v="5"/>
    <n v="2"/>
    <n v="194.11"/>
    <n v="97.06"/>
    <n v="2"/>
    <n v="2"/>
    <n v="19.5"/>
    <n v="0"/>
    <n v="3"/>
    <x v="42"/>
    <x v="0"/>
  </r>
  <r>
    <d v="2018-04-09T00:00:00"/>
    <x v="5"/>
    <x v="8"/>
    <n v="2"/>
    <n v="112.14"/>
    <n v="56.07"/>
    <n v="2"/>
    <n v="2"/>
    <n v="16.5"/>
    <n v="0"/>
    <n v="5"/>
    <x v="20"/>
    <x v="0"/>
  </r>
  <r>
    <d v="2018-04-09T00:00:00"/>
    <x v="5"/>
    <x v="17"/>
    <n v="1"/>
    <n v="82.75"/>
    <n v="82.75"/>
    <n v="1"/>
    <n v="1"/>
    <n v="30"/>
    <n v="0"/>
    <n v="4"/>
    <x v="139"/>
    <x v="0"/>
  </r>
  <r>
    <d v="2018-04-09T00:00:00"/>
    <x v="5"/>
    <x v="0"/>
    <n v="29"/>
    <n v="3589.81"/>
    <n v="123.79"/>
    <n v="29"/>
    <n v="29"/>
    <n v="7.25"/>
    <n v="0"/>
    <n v="4.5599999999999996"/>
    <x v="21"/>
    <x v="1"/>
  </r>
  <r>
    <d v="2018-04-09T00:00:00"/>
    <x v="5"/>
    <x v="18"/>
    <n v="1"/>
    <n v="123.53"/>
    <n v="123.53"/>
    <n v="1"/>
    <n v="1"/>
    <n v="22"/>
    <n v="0"/>
    <n v="3"/>
    <x v="140"/>
    <x v="0"/>
  </r>
  <r>
    <d v="2018-04-09T00:00:00"/>
    <x v="5"/>
    <x v="19"/>
    <n v="2"/>
    <n v="912.79"/>
    <n v="456.4"/>
    <n v="2"/>
    <n v="2"/>
    <n v="24"/>
    <n v="0.5"/>
    <n v="4"/>
    <x v="68"/>
    <x v="0"/>
  </r>
  <r>
    <d v="2018-04-09T00:00:00"/>
    <x v="5"/>
    <x v="15"/>
    <n v="1"/>
    <n v="57.75"/>
    <n v="57.75"/>
    <n v="1"/>
    <n v="1"/>
    <n v="16"/>
    <n v="0"/>
    <n v="5"/>
    <x v="102"/>
    <x v="0"/>
  </r>
  <r>
    <d v="2018-04-09T00:00:00"/>
    <x v="5"/>
    <x v="1"/>
    <n v="3"/>
    <n v="769.63"/>
    <n v="256.54000000000002"/>
    <n v="3"/>
    <n v="3"/>
    <n v="5.83"/>
    <n v="0"/>
    <n v="3"/>
    <x v="22"/>
    <x v="0"/>
  </r>
  <r>
    <d v="2018-04-09T00:00:00"/>
    <x v="5"/>
    <x v="6"/>
    <n v="11"/>
    <n v="1156.53"/>
    <n v="105.14"/>
    <n v="9"/>
    <n v="11"/>
    <n v="16.399999999999999"/>
    <n v="0.3"/>
    <n v="4"/>
    <x v="23"/>
    <x v="0"/>
  </r>
  <r>
    <d v="2018-04-09T00:00:00"/>
    <x v="5"/>
    <x v="7"/>
    <n v="1"/>
    <n v="329.06"/>
    <n v="329.06"/>
    <n v="1"/>
    <n v="1"/>
    <n v="16"/>
    <n v="0"/>
    <n v="5"/>
    <x v="151"/>
    <x v="0"/>
  </r>
  <r>
    <d v="2018-04-09T00:00:00"/>
    <x v="5"/>
    <x v="12"/>
    <n v="1"/>
    <n v="56.23"/>
    <n v="56.23"/>
    <n v="1"/>
    <n v="1"/>
    <n v="15"/>
    <n v="0"/>
    <n v="5"/>
    <x v="44"/>
    <x v="0"/>
  </r>
  <r>
    <d v="2018-04-09T00:00:00"/>
    <x v="5"/>
    <x v="2"/>
    <n v="1"/>
    <n v="180.22"/>
    <n v="180.22"/>
    <n v="1"/>
    <n v="1"/>
    <n v="16"/>
    <n v="0"/>
    <n v="5"/>
    <x v="45"/>
    <x v="0"/>
  </r>
  <r>
    <d v="2018-04-09T00:00:00"/>
    <x v="5"/>
    <x v="3"/>
    <n v="32"/>
    <n v="5187.62"/>
    <n v="162.11000000000001"/>
    <n v="31"/>
    <n v="32"/>
    <n v="9.5299999999999994"/>
    <n v="2.7799999999999998E-2"/>
    <n v="4.03"/>
    <x v="24"/>
    <x v="0"/>
  </r>
  <r>
    <d v="2018-04-09T00:00:00"/>
    <x v="10"/>
    <x v="3"/>
    <n v="1"/>
    <n v="201.13"/>
    <n v="201.13"/>
    <n v="1"/>
    <n v="1"/>
    <n v="6"/>
    <n v="0"/>
    <n v="1"/>
    <x v="70"/>
    <x v="0"/>
  </r>
  <r>
    <d v="2018-04-09T00:00:00"/>
    <x v="18"/>
    <x v="0"/>
    <n v="1"/>
    <n v="147.38999999999999"/>
    <n v="147.38999999999999"/>
    <n v="1"/>
    <n v="1"/>
    <n v="12"/>
    <n v="0"/>
    <n v="5"/>
    <x v="285"/>
    <x v="0"/>
  </r>
  <r>
    <d v="2018-04-09T00:00:00"/>
    <x v="18"/>
    <x v="3"/>
    <n v="1"/>
    <n v="134.9"/>
    <n v="134.9"/>
    <n v="1"/>
    <n v="1"/>
    <n v="13"/>
    <n v="0"/>
    <n v="5"/>
    <x v="308"/>
    <x v="0"/>
  </r>
  <r>
    <d v="2018-04-09T00:00:00"/>
    <x v="11"/>
    <x v="4"/>
    <n v="2"/>
    <n v="347.76"/>
    <n v="173.88"/>
    <n v="2"/>
    <n v="2"/>
    <n v="10.5"/>
    <n v="0"/>
    <n v="5"/>
    <x v="259"/>
    <x v="0"/>
  </r>
  <r>
    <d v="2018-04-09T00:00:00"/>
    <x v="11"/>
    <x v="0"/>
    <n v="1"/>
    <n v="171"/>
    <n v="171"/>
    <n v="1"/>
    <n v="1"/>
    <n v="8"/>
    <n v="0"/>
    <n v="5"/>
    <x v="153"/>
    <x v="0"/>
  </r>
  <r>
    <d v="2018-04-09T00:00:00"/>
    <x v="11"/>
    <x v="20"/>
    <n v="1"/>
    <n v="1816.11"/>
    <n v="1816.11"/>
    <n v="1"/>
    <n v="1"/>
    <n v="25"/>
    <n v="1"/>
    <n v="1"/>
    <x v="349"/>
    <x v="0"/>
  </r>
  <r>
    <d v="2018-04-09T00:00:00"/>
    <x v="11"/>
    <x v="6"/>
    <n v="1"/>
    <n v="219.21"/>
    <n v="219.21"/>
    <n v="1"/>
    <n v="1"/>
    <n v="13"/>
    <n v="0"/>
    <n v="5"/>
    <x v="191"/>
    <x v="0"/>
  </r>
  <r>
    <d v="2018-04-09T00:00:00"/>
    <x v="0"/>
    <x v="25"/>
    <n v="1"/>
    <n v="238.95"/>
    <n v="238.95"/>
    <n v="1"/>
    <n v="1"/>
    <n v="12"/>
    <n v="0"/>
    <n v="5"/>
    <x v="108"/>
    <x v="0"/>
  </r>
  <r>
    <d v="2018-04-09T00:00:00"/>
    <x v="0"/>
    <x v="4"/>
    <n v="1"/>
    <n v="81.81"/>
    <n v="81.81"/>
    <n v="1"/>
    <n v="1"/>
    <n v="20"/>
    <n v="0"/>
    <n v="5"/>
    <x v="25"/>
    <x v="0"/>
  </r>
  <r>
    <d v="2018-04-09T00:00:00"/>
    <x v="0"/>
    <x v="11"/>
    <n v="1"/>
    <n v="177.59"/>
    <n v="177.59"/>
    <n v="1"/>
    <n v="1"/>
    <n v="29"/>
    <n v="0"/>
    <n v="1"/>
    <x v="72"/>
    <x v="0"/>
  </r>
  <r>
    <d v="2018-04-09T00:00:00"/>
    <x v="0"/>
    <x v="9"/>
    <n v="1"/>
    <n v="193.01"/>
    <n v="193.01"/>
    <n v="1"/>
    <n v="1"/>
    <n v="13"/>
    <n v="0"/>
    <n v="5"/>
    <x v="26"/>
    <x v="0"/>
  </r>
  <r>
    <d v="2018-04-09T00:00:00"/>
    <x v="0"/>
    <x v="5"/>
    <n v="4"/>
    <n v="601.38"/>
    <n v="150.35"/>
    <n v="4"/>
    <n v="4"/>
    <n v="21.25"/>
    <n v="0.25"/>
    <n v="2.75"/>
    <x v="46"/>
    <x v="0"/>
  </r>
  <r>
    <d v="2018-04-09T00:00:00"/>
    <x v="0"/>
    <x v="8"/>
    <n v="1"/>
    <n v="146.38"/>
    <n v="146.38"/>
    <n v="0"/>
    <n v="0"/>
    <m/>
    <m/>
    <m/>
    <x v="47"/>
    <x v="0"/>
  </r>
  <r>
    <d v="2018-04-09T00:00:00"/>
    <x v="0"/>
    <x v="17"/>
    <n v="1"/>
    <n v="209.15"/>
    <n v="209.15"/>
    <n v="1"/>
    <n v="1"/>
    <n v="12"/>
    <n v="0"/>
    <n v="4"/>
    <x v="192"/>
    <x v="0"/>
  </r>
  <r>
    <d v="2018-04-09T00:00:00"/>
    <x v="0"/>
    <x v="0"/>
    <n v="20"/>
    <n v="3279.02"/>
    <n v="163.95"/>
    <n v="20"/>
    <n v="20"/>
    <n v="12.15"/>
    <n v="0"/>
    <n v="3.95"/>
    <x v="0"/>
    <x v="0"/>
  </r>
  <r>
    <d v="2018-04-09T00:00:00"/>
    <x v="0"/>
    <x v="18"/>
    <n v="2"/>
    <n v="169.08"/>
    <n v="84.54"/>
    <n v="2"/>
    <n v="2"/>
    <n v="12.5"/>
    <n v="0"/>
    <n v="5"/>
    <x v="141"/>
    <x v="0"/>
  </r>
  <r>
    <d v="2018-04-09T00:00:00"/>
    <x v="0"/>
    <x v="10"/>
    <n v="1"/>
    <n v="177.69"/>
    <n v="177.69"/>
    <n v="1"/>
    <n v="1"/>
    <n v="46"/>
    <n v="1"/>
    <n v="1"/>
    <x v="27"/>
    <x v="0"/>
  </r>
  <r>
    <d v="2018-04-09T00:00:00"/>
    <x v="0"/>
    <x v="15"/>
    <n v="1"/>
    <n v="139.61000000000001"/>
    <n v="139.61000000000001"/>
    <n v="0"/>
    <n v="0"/>
    <m/>
    <m/>
    <m/>
    <x v="48"/>
    <x v="0"/>
  </r>
  <r>
    <d v="2018-04-09T00:00:00"/>
    <x v="0"/>
    <x v="20"/>
    <n v="2"/>
    <n v="2653"/>
    <n v="1326.5"/>
    <n v="2"/>
    <n v="2"/>
    <n v="16.5"/>
    <n v="0"/>
    <n v="5"/>
    <x v="154"/>
    <x v="0"/>
  </r>
  <r>
    <d v="2018-04-09T00:00:00"/>
    <x v="0"/>
    <x v="1"/>
    <n v="12"/>
    <n v="1238.3800000000001"/>
    <n v="103.2"/>
    <n v="12"/>
    <n v="12"/>
    <n v="6.06"/>
    <n v="6.25E-2"/>
    <n v="4.75"/>
    <x v="1"/>
    <x v="1"/>
  </r>
  <r>
    <d v="2018-04-09T00:00:00"/>
    <x v="0"/>
    <x v="6"/>
    <n v="17"/>
    <n v="3272.89"/>
    <n v="192.52"/>
    <n v="17"/>
    <n v="16"/>
    <n v="14.56"/>
    <n v="0"/>
    <n v="4.18"/>
    <x v="28"/>
    <x v="0"/>
  </r>
  <r>
    <d v="2018-04-09T00:00:00"/>
    <x v="0"/>
    <x v="12"/>
    <n v="11"/>
    <n v="2535.36"/>
    <n v="230.49"/>
    <n v="10"/>
    <n v="11"/>
    <n v="12"/>
    <n v="0"/>
    <n v="4.42"/>
    <x v="49"/>
    <x v="0"/>
  </r>
  <r>
    <d v="2018-04-09T00:00:00"/>
    <x v="0"/>
    <x v="2"/>
    <n v="7"/>
    <n v="1134.52"/>
    <n v="162.07"/>
    <n v="7"/>
    <n v="7"/>
    <n v="8"/>
    <n v="0"/>
    <n v="4.88"/>
    <x v="2"/>
    <x v="0"/>
  </r>
  <r>
    <d v="2018-04-09T00:00:00"/>
    <x v="0"/>
    <x v="3"/>
    <n v="63"/>
    <n v="12520.26"/>
    <n v="198.73"/>
    <n v="63"/>
    <n v="63"/>
    <n v="9.18"/>
    <n v="2.3E-2"/>
    <n v="3.93"/>
    <x v="3"/>
    <x v="0"/>
  </r>
  <r>
    <d v="2018-04-09T00:00:00"/>
    <x v="1"/>
    <x v="25"/>
    <n v="1"/>
    <n v="77.31"/>
    <n v="77.31"/>
    <n v="1"/>
    <n v="1"/>
    <n v="26"/>
    <n v="0"/>
    <n v="5"/>
    <x v="238"/>
    <x v="0"/>
  </r>
  <r>
    <d v="2018-04-09T00:00:00"/>
    <x v="1"/>
    <x v="4"/>
    <n v="2"/>
    <n v="228.51"/>
    <n v="114.26"/>
    <n v="2"/>
    <n v="2"/>
    <n v="64.5"/>
    <n v="0.5"/>
    <n v="1"/>
    <x v="76"/>
    <x v="0"/>
  </r>
  <r>
    <d v="2018-04-09T00:00:00"/>
    <x v="1"/>
    <x v="11"/>
    <n v="2"/>
    <n v="2004.39"/>
    <n v="1002.2"/>
    <n v="2"/>
    <n v="2"/>
    <n v="22.5"/>
    <n v="0"/>
    <n v="5"/>
    <x v="182"/>
    <x v="0"/>
  </r>
  <r>
    <d v="2018-04-09T00:00:00"/>
    <x v="1"/>
    <x v="9"/>
    <n v="1"/>
    <n v="134.71"/>
    <n v="134.71"/>
    <n v="1"/>
    <n v="1"/>
    <n v="9"/>
    <n v="0"/>
    <n v="4"/>
    <x v="29"/>
    <x v="0"/>
  </r>
  <r>
    <d v="2018-04-09T00:00:00"/>
    <x v="1"/>
    <x v="5"/>
    <n v="1"/>
    <n v="78.319999999999993"/>
    <n v="78.319999999999993"/>
    <n v="1"/>
    <n v="1"/>
    <n v="16"/>
    <n v="0"/>
    <n v="5"/>
    <x v="143"/>
    <x v="0"/>
  </r>
  <r>
    <d v="2018-04-09T00:00:00"/>
    <x v="1"/>
    <x v="0"/>
    <n v="7"/>
    <n v="965.34"/>
    <n v="137.91"/>
    <n v="7"/>
    <n v="7"/>
    <n v="11.75"/>
    <n v="0"/>
    <n v="3.38"/>
    <x v="4"/>
    <x v="0"/>
  </r>
  <r>
    <d v="2018-04-09T00:00:00"/>
    <x v="1"/>
    <x v="19"/>
    <n v="2"/>
    <n v="390.65"/>
    <n v="195.33"/>
    <n v="2"/>
    <n v="2"/>
    <n v="19"/>
    <n v="0"/>
    <n v="4"/>
    <x v="279"/>
    <x v="0"/>
  </r>
  <r>
    <d v="2018-04-09T00:00:00"/>
    <x v="1"/>
    <x v="1"/>
    <n v="7"/>
    <n v="2668.92"/>
    <n v="381.27"/>
    <n v="6"/>
    <n v="7"/>
    <n v="11.86"/>
    <n v="0"/>
    <n v="3"/>
    <x v="79"/>
    <x v="0"/>
  </r>
  <r>
    <d v="2018-04-09T00:00:00"/>
    <x v="1"/>
    <x v="6"/>
    <n v="11"/>
    <n v="2552.58"/>
    <n v="232.05"/>
    <n v="11"/>
    <n v="11"/>
    <n v="4.21"/>
    <n v="0"/>
    <n v="4.71"/>
    <x v="51"/>
    <x v="1"/>
  </r>
  <r>
    <d v="2018-04-09T00:00:00"/>
    <x v="1"/>
    <x v="7"/>
    <n v="1"/>
    <n v="169.02"/>
    <n v="169.02"/>
    <n v="1"/>
    <n v="1"/>
    <n v="78"/>
    <n v="1"/>
    <n v="1"/>
    <x v="204"/>
    <x v="0"/>
  </r>
  <r>
    <d v="2018-04-09T00:00:00"/>
    <x v="1"/>
    <x v="12"/>
    <n v="2"/>
    <n v="351.43"/>
    <n v="175.72"/>
    <n v="2"/>
    <n v="2"/>
    <n v="17"/>
    <n v="0"/>
    <n v="2.5"/>
    <x v="52"/>
    <x v="0"/>
  </r>
  <r>
    <d v="2018-04-09T00:00:00"/>
    <x v="1"/>
    <x v="3"/>
    <n v="30"/>
    <n v="8902.2199999999993"/>
    <n v="296.74"/>
    <n v="30"/>
    <n v="30"/>
    <n v="10.14"/>
    <n v="0"/>
    <n v="3.68"/>
    <x v="53"/>
    <x v="0"/>
  </r>
  <r>
    <d v="2018-04-09T00:00:00"/>
    <x v="16"/>
    <x v="9"/>
    <n v="1"/>
    <n v="55.75"/>
    <n v="55.75"/>
    <n v="1"/>
    <n v="1"/>
    <n v="12"/>
    <n v="0"/>
    <n v="5"/>
    <x v="385"/>
    <x v="0"/>
  </r>
  <r>
    <d v="2018-04-09T00:00:00"/>
    <x v="6"/>
    <x v="9"/>
    <n v="1"/>
    <n v="213.73"/>
    <n v="213.73"/>
    <n v="1"/>
    <n v="1"/>
    <n v="20"/>
    <n v="0"/>
    <n v="4"/>
    <x v="83"/>
    <x v="0"/>
  </r>
  <r>
    <d v="2018-04-09T00:00:00"/>
    <x v="6"/>
    <x v="0"/>
    <n v="2"/>
    <n v="116.58"/>
    <n v="58.29"/>
    <n v="2"/>
    <n v="2"/>
    <n v="11"/>
    <n v="0"/>
    <n v="5"/>
    <x v="84"/>
    <x v="0"/>
  </r>
  <r>
    <d v="2018-04-09T00:00:00"/>
    <x v="6"/>
    <x v="10"/>
    <n v="1"/>
    <n v="236.66"/>
    <n v="236.66"/>
    <n v="1"/>
    <n v="1"/>
    <n v="30"/>
    <n v="0"/>
    <n v="3"/>
    <x v="86"/>
    <x v="0"/>
  </r>
  <r>
    <d v="2018-04-09T00:00:00"/>
    <x v="6"/>
    <x v="14"/>
    <n v="1"/>
    <n v="673.25"/>
    <n v="673.25"/>
    <n v="1"/>
    <n v="1"/>
    <n v="12"/>
    <n v="0"/>
    <n v="5"/>
    <x v="156"/>
    <x v="0"/>
  </r>
  <r>
    <d v="2018-04-09T00:00:00"/>
    <x v="6"/>
    <x v="1"/>
    <n v="3"/>
    <n v="1346.11"/>
    <n v="448.7"/>
    <n v="3"/>
    <n v="3"/>
    <n v="22.33"/>
    <n v="0.33329999999999999"/>
    <n v="3.67"/>
    <x v="116"/>
    <x v="0"/>
  </r>
  <r>
    <d v="2018-04-09T00:00:00"/>
    <x v="6"/>
    <x v="6"/>
    <n v="3"/>
    <n v="195.17"/>
    <n v="65.06"/>
    <n v="3"/>
    <n v="3"/>
    <n v="14"/>
    <n v="0"/>
    <n v="3.33"/>
    <x v="117"/>
    <x v="0"/>
  </r>
  <r>
    <d v="2018-04-09T00:00:00"/>
    <x v="6"/>
    <x v="12"/>
    <n v="9"/>
    <n v="3163.29"/>
    <n v="351.48"/>
    <n v="9"/>
    <n v="9"/>
    <n v="6.89"/>
    <n v="0"/>
    <n v="4.78"/>
    <x v="118"/>
    <x v="1"/>
  </r>
  <r>
    <d v="2018-04-09T00:00:00"/>
    <x v="6"/>
    <x v="2"/>
    <n v="1"/>
    <n v="142.41"/>
    <n v="142.41"/>
    <n v="1"/>
    <n v="1"/>
    <n v="9"/>
    <n v="0"/>
    <n v="5"/>
    <x v="30"/>
    <x v="0"/>
  </r>
  <r>
    <d v="2018-04-09T00:00:00"/>
    <x v="6"/>
    <x v="3"/>
    <n v="10"/>
    <n v="1265.96"/>
    <n v="126.6"/>
    <n v="10"/>
    <n v="10"/>
    <n v="8"/>
    <n v="0"/>
    <n v="4.45"/>
    <x v="54"/>
    <x v="0"/>
  </r>
  <r>
    <d v="2018-04-09T00:00:00"/>
    <x v="7"/>
    <x v="9"/>
    <n v="1"/>
    <n v="146.94999999999999"/>
    <n v="146.94999999999999"/>
    <n v="1"/>
    <n v="1"/>
    <n v="17"/>
    <n v="0"/>
    <n v="1"/>
    <x v="146"/>
    <x v="0"/>
  </r>
  <r>
    <d v="2018-04-09T00:00:00"/>
    <x v="7"/>
    <x v="0"/>
    <n v="6"/>
    <n v="3111.16"/>
    <n v="518.53"/>
    <n v="6"/>
    <n v="6"/>
    <n v="14.17"/>
    <n v="0"/>
    <n v="5"/>
    <x v="31"/>
    <x v="0"/>
  </r>
  <r>
    <d v="2018-04-09T00:00:00"/>
    <x v="7"/>
    <x v="18"/>
    <n v="1"/>
    <n v="339.21"/>
    <n v="339.21"/>
    <n v="1"/>
    <n v="1"/>
    <n v="7"/>
    <n v="0"/>
    <n v="5"/>
    <x v="196"/>
    <x v="0"/>
  </r>
  <r>
    <d v="2018-04-09T00:00:00"/>
    <x v="7"/>
    <x v="15"/>
    <n v="1"/>
    <n v="170.32"/>
    <n v="170.32"/>
    <n v="1"/>
    <n v="1"/>
    <n v="29"/>
    <n v="0"/>
    <n v="5"/>
    <x v="174"/>
    <x v="0"/>
  </r>
  <r>
    <d v="2018-04-09T00:00:00"/>
    <x v="7"/>
    <x v="1"/>
    <n v="3"/>
    <n v="2630.64"/>
    <n v="876.88"/>
    <n v="3"/>
    <n v="3"/>
    <n v="7.25"/>
    <n v="0"/>
    <n v="4.25"/>
    <x v="120"/>
    <x v="0"/>
  </r>
  <r>
    <d v="2018-04-09T00:00:00"/>
    <x v="7"/>
    <x v="6"/>
    <n v="3"/>
    <n v="558.82000000000005"/>
    <n v="186.27"/>
    <n v="3"/>
    <n v="3"/>
    <n v="11.33"/>
    <n v="0"/>
    <n v="3.67"/>
    <x v="56"/>
    <x v="0"/>
  </r>
  <r>
    <d v="2018-04-09T00:00:00"/>
    <x v="7"/>
    <x v="12"/>
    <n v="5"/>
    <n v="910.84"/>
    <n v="182.17"/>
    <n v="5"/>
    <n v="5"/>
    <n v="14.4"/>
    <n v="0"/>
    <n v="5"/>
    <x v="121"/>
    <x v="0"/>
  </r>
  <r>
    <d v="2018-04-09T00:00:00"/>
    <x v="7"/>
    <x v="2"/>
    <n v="5"/>
    <n v="1158.97"/>
    <n v="231.79"/>
    <n v="5"/>
    <n v="5"/>
    <n v="5"/>
    <n v="0"/>
    <n v="3.83"/>
    <x v="32"/>
    <x v="1"/>
  </r>
  <r>
    <d v="2018-04-09T00:00:00"/>
    <x v="7"/>
    <x v="3"/>
    <n v="16"/>
    <n v="2774.44"/>
    <n v="173.4"/>
    <n v="15"/>
    <n v="15"/>
    <n v="9.18"/>
    <n v="0"/>
    <n v="4.59"/>
    <x v="33"/>
    <x v="0"/>
  </r>
  <r>
    <d v="2018-04-09T00:00:00"/>
    <x v="2"/>
    <x v="16"/>
    <n v="2"/>
    <n v="158.97999999999999"/>
    <n v="79.489999999999995"/>
    <n v="2"/>
    <n v="2"/>
    <n v="47.5"/>
    <n v="0.5"/>
    <n v="3"/>
    <x v="57"/>
    <x v="0"/>
  </r>
  <r>
    <d v="2018-04-09T00:00:00"/>
    <x v="2"/>
    <x v="23"/>
    <n v="1"/>
    <n v="230.75"/>
    <n v="230.75"/>
    <n v="1"/>
    <n v="1"/>
    <n v="18"/>
    <n v="0"/>
    <n v="5"/>
    <x v="92"/>
    <x v="0"/>
  </r>
  <r>
    <d v="2018-04-09T00:00:00"/>
    <x v="2"/>
    <x v="26"/>
    <n v="3"/>
    <n v="421.61"/>
    <n v="140.54"/>
    <n v="3"/>
    <n v="2"/>
    <n v="28"/>
    <n v="0"/>
    <n v="4.5"/>
    <x v="176"/>
    <x v="0"/>
  </r>
  <r>
    <d v="2018-04-09T00:00:00"/>
    <x v="2"/>
    <x v="4"/>
    <n v="37"/>
    <n v="5048.78"/>
    <n v="136.44999999999999"/>
    <n v="35"/>
    <n v="36"/>
    <n v="24.46"/>
    <n v="5.4100000000000002E-2"/>
    <n v="4.08"/>
    <x v="5"/>
    <x v="0"/>
  </r>
  <r>
    <d v="2018-04-09T00:00:00"/>
    <x v="2"/>
    <x v="11"/>
    <n v="16"/>
    <n v="3632.84"/>
    <n v="227.05"/>
    <n v="16"/>
    <n v="16"/>
    <n v="25"/>
    <n v="0.25"/>
    <n v="4.1900000000000004"/>
    <x v="34"/>
    <x v="0"/>
  </r>
  <r>
    <d v="2018-04-09T00:00:00"/>
    <x v="2"/>
    <x v="9"/>
    <n v="27"/>
    <n v="5105.58"/>
    <n v="189.1"/>
    <n v="27"/>
    <n v="27"/>
    <n v="10.67"/>
    <n v="3.3300000000000003E-2"/>
    <n v="4.3"/>
    <x v="35"/>
    <x v="0"/>
  </r>
  <r>
    <d v="2018-04-09T00:00:00"/>
    <x v="2"/>
    <x v="5"/>
    <n v="20"/>
    <n v="3262.01"/>
    <n v="163.1"/>
    <n v="20"/>
    <n v="20"/>
    <n v="15.79"/>
    <n v="0.125"/>
    <n v="4.21"/>
    <x v="6"/>
    <x v="0"/>
  </r>
  <r>
    <d v="2018-04-09T00:00:00"/>
    <x v="2"/>
    <x v="8"/>
    <n v="19"/>
    <n v="3420.2"/>
    <n v="180.01"/>
    <n v="19"/>
    <n v="19"/>
    <n v="15.24"/>
    <n v="0.04"/>
    <n v="3.32"/>
    <x v="58"/>
    <x v="0"/>
  </r>
  <r>
    <d v="2018-04-09T00:00:00"/>
    <x v="2"/>
    <x v="17"/>
    <n v="8"/>
    <n v="1868.34"/>
    <n v="233.54"/>
    <n v="8"/>
    <n v="8"/>
    <n v="20.75"/>
    <n v="0"/>
    <n v="3.88"/>
    <x v="59"/>
    <x v="0"/>
  </r>
  <r>
    <d v="2018-04-09T00:00:00"/>
    <x v="2"/>
    <x v="0"/>
    <n v="126"/>
    <n v="24623.29"/>
    <n v="195.42"/>
    <n v="124"/>
    <n v="125"/>
    <n v="12.58"/>
    <n v="2.92E-2"/>
    <n v="3.9"/>
    <x v="7"/>
    <x v="0"/>
  </r>
  <r>
    <d v="2018-04-09T00:00:00"/>
    <x v="2"/>
    <x v="18"/>
    <n v="6"/>
    <n v="718.46"/>
    <n v="119.74"/>
    <n v="6"/>
    <n v="6"/>
    <n v="19.5"/>
    <n v="0.1"/>
    <n v="2.6"/>
    <x v="60"/>
    <x v="0"/>
  </r>
  <r>
    <d v="2018-04-09T00:00:00"/>
    <x v="2"/>
    <x v="19"/>
    <n v="11"/>
    <n v="1746.87"/>
    <n v="158.81"/>
    <n v="11"/>
    <n v="11"/>
    <n v="18.079999999999998"/>
    <n v="0"/>
    <n v="4.25"/>
    <x v="61"/>
    <x v="0"/>
  </r>
  <r>
    <d v="2018-04-09T00:00:00"/>
    <x v="2"/>
    <x v="10"/>
    <n v="14"/>
    <n v="2880.74"/>
    <n v="205.77"/>
    <n v="13"/>
    <n v="12"/>
    <n v="26.8"/>
    <n v="0.1333"/>
    <n v="2.79"/>
    <x v="36"/>
    <x v="0"/>
  </r>
  <r>
    <d v="2018-04-09T00:00:00"/>
    <x v="2"/>
    <x v="14"/>
    <n v="11"/>
    <n v="2257.29"/>
    <n v="205.21"/>
    <n v="11"/>
    <n v="11"/>
    <n v="21.45"/>
    <n v="0.18179999999999999"/>
    <n v="3.55"/>
    <x v="124"/>
    <x v="0"/>
  </r>
  <r>
    <d v="2018-04-09T00:00:00"/>
    <x v="2"/>
    <x v="15"/>
    <n v="15"/>
    <n v="3649.74"/>
    <n v="243.32"/>
    <n v="15"/>
    <n v="15"/>
    <n v="16.59"/>
    <n v="5.8799999999999998E-2"/>
    <n v="3"/>
    <x v="62"/>
    <x v="0"/>
  </r>
  <r>
    <d v="2018-04-09T00:00:00"/>
    <x v="2"/>
    <x v="20"/>
    <n v="9"/>
    <n v="1587.94"/>
    <n v="176.44"/>
    <n v="8"/>
    <n v="9"/>
    <n v="16.88"/>
    <n v="0"/>
    <n v="4.1100000000000003"/>
    <x v="63"/>
    <x v="0"/>
  </r>
  <r>
    <d v="2018-04-09T00:00:00"/>
    <x v="2"/>
    <x v="1"/>
    <n v="53"/>
    <n v="7509.62"/>
    <n v="141.69"/>
    <n v="53"/>
    <n v="53"/>
    <n v="11.47"/>
    <n v="5.1700000000000003E-2"/>
    <n v="4.33"/>
    <x v="8"/>
    <x v="0"/>
  </r>
  <r>
    <d v="2018-04-09T00:00:00"/>
    <x v="2"/>
    <x v="6"/>
    <n v="130"/>
    <n v="20221.55"/>
    <n v="155.55000000000001"/>
    <n v="124"/>
    <n v="127"/>
    <n v="15.06"/>
    <n v="3.4200000000000001E-2"/>
    <n v="3.84"/>
    <x v="9"/>
    <x v="0"/>
  </r>
  <r>
    <d v="2018-04-09T00:00:00"/>
    <x v="2"/>
    <x v="7"/>
    <n v="5"/>
    <n v="2878.94"/>
    <n v="575.79"/>
    <n v="5"/>
    <n v="5"/>
    <n v="33.83"/>
    <n v="0.5"/>
    <n v="2.5"/>
    <x v="10"/>
    <x v="0"/>
  </r>
  <r>
    <d v="2018-04-09T00:00:00"/>
    <x v="2"/>
    <x v="22"/>
    <n v="1"/>
    <n v="101.38"/>
    <n v="101.38"/>
    <n v="1"/>
    <n v="1"/>
    <n v="12"/>
    <n v="0"/>
    <n v="5"/>
    <x v="93"/>
    <x v="0"/>
  </r>
  <r>
    <d v="2018-04-09T00:00:00"/>
    <x v="2"/>
    <x v="12"/>
    <n v="60"/>
    <n v="9395.81"/>
    <n v="156.6"/>
    <n v="59"/>
    <n v="60"/>
    <n v="13.77"/>
    <n v="3.2300000000000002E-2"/>
    <n v="4.38"/>
    <x v="37"/>
    <x v="0"/>
  </r>
  <r>
    <d v="2018-04-09T00:00:00"/>
    <x v="2"/>
    <x v="2"/>
    <n v="38"/>
    <n v="5785.3"/>
    <n v="152.24"/>
    <n v="38"/>
    <n v="38"/>
    <n v="14.08"/>
    <n v="0"/>
    <n v="3.84"/>
    <x v="38"/>
    <x v="0"/>
  </r>
  <r>
    <d v="2018-04-09T00:00:00"/>
    <x v="2"/>
    <x v="13"/>
    <n v="1"/>
    <n v="137.22"/>
    <n v="137.22"/>
    <n v="1"/>
    <n v="1"/>
    <n v="14"/>
    <n v="0"/>
    <n v="5"/>
    <x v="39"/>
    <x v="0"/>
  </r>
  <r>
    <d v="2018-04-09T00:00:00"/>
    <x v="2"/>
    <x v="3"/>
    <n v="536"/>
    <n v="75940.55"/>
    <n v="141.68"/>
    <n v="525"/>
    <n v="528"/>
    <n v="6.44"/>
    <n v="1.15E-2"/>
    <n v="4.1500000000000004"/>
    <x v="11"/>
    <x v="1"/>
  </r>
  <r>
    <d v="2018-04-09T00:00:00"/>
    <x v="2"/>
    <x v="21"/>
    <n v="4"/>
    <n v="541.19000000000005"/>
    <n v="135.30000000000001"/>
    <n v="4"/>
    <n v="4"/>
    <n v="16.25"/>
    <n v="0"/>
    <n v="4.5"/>
    <x v="160"/>
    <x v="0"/>
  </r>
  <r>
    <d v="2018-04-16T00:00:00"/>
    <x v="3"/>
    <x v="23"/>
    <n v="1"/>
    <n v="878.48"/>
    <n v="878.48"/>
    <n v="1"/>
    <n v="1"/>
    <n v="18"/>
    <n v="0"/>
    <n v="4"/>
    <x v="95"/>
    <x v="0"/>
  </r>
  <r>
    <d v="2018-04-16T00:00:00"/>
    <x v="3"/>
    <x v="11"/>
    <n v="1"/>
    <n v="910.2"/>
    <n v="910.2"/>
    <n v="1"/>
    <n v="1"/>
    <n v="8"/>
    <n v="0"/>
    <n v="5"/>
    <x v="241"/>
    <x v="0"/>
  </r>
  <r>
    <d v="2018-04-16T00:00:00"/>
    <x v="3"/>
    <x v="20"/>
    <n v="1"/>
    <n v="884.2"/>
    <n v="884.2"/>
    <n v="1"/>
    <n v="1"/>
    <n v="9"/>
    <n v="0"/>
    <n v="5"/>
    <x v="267"/>
    <x v="0"/>
  </r>
  <r>
    <d v="2018-04-16T00:00:00"/>
    <x v="3"/>
    <x v="6"/>
    <n v="2"/>
    <n v="1794.4"/>
    <n v="897.2"/>
    <n v="2"/>
    <n v="2"/>
    <n v="14.5"/>
    <n v="0"/>
    <n v="4"/>
    <x v="64"/>
    <x v="0"/>
  </r>
  <r>
    <d v="2018-04-16T00:00:00"/>
    <x v="3"/>
    <x v="3"/>
    <n v="2"/>
    <n v="971.93"/>
    <n v="485.97"/>
    <n v="2"/>
    <n v="2"/>
    <n v="16"/>
    <n v="0"/>
    <n v="4"/>
    <x v="14"/>
    <x v="0"/>
  </r>
  <r>
    <d v="2018-04-16T00:00:00"/>
    <x v="4"/>
    <x v="9"/>
    <n v="1"/>
    <n v="107.78"/>
    <n v="107.78"/>
    <n v="1"/>
    <n v="1"/>
    <n v="2"/>
    <n v="0"/>
    <n v="5"/>
    <x v="168"/>
    <x v="1"/>
  </r>
  <r>
    <d v="2018-04-16T00:00:00"/>
    <x v="4"/>
    <x v="5"/>
    <n v="1"/>
    <n v="40.93"/>
    <n v="40.93"/>
    <n v="1"/>
    <n v="1"/>
    <n v="22"/>
    <n v="0"/>
    <n v="4"/>
    <x v="219"/>
    <x v="0"/>
  </r>
  <r>
    <d v="2018-04-16T00:00:00"/>
    <x v="4"/>
    <x v="0"/>
    <n v="2"/>
    <n v="226.17"/>
    <n v="113.09"/>
    <n v="2"/>
    <n v="2"/>
    <n v="9.5"/>
    <n v="0"/>
    <n v="5"/>
    <x v="15"/>
    <x v="0"/>
  </r>
  <r>
    <d v="2018-04-16T00:00:00"/>
    <x v="4"/>
    <x v="10"/>
    <n v="1"/>
    <n v="90.88"/>
    <n v="90.88"/>
    <n v="1"/>
    <n v="1"/>
    <n v="20"/>
    <n v="0"/>
    <n v="5"/>
    <x v="207"/>
    <x v="0"/>
  </r>
  <r>
    <d v="2018-04-16T00:00:00"/>
    <x v="4"/>
    <x v="6"/>
    <n v="1"/>
    <n v="778.46"/>
    <n v="778.46"/>
    <n v="1"/>
    <n v="1"/>
    <n v="26"/>
    <n v="0"/>
    <n v="3"/>
    <x v="17"/>
    <x v="0"/>
  </r>
  <r>
    <d v="2018-04-16T00:00:00"/>
    <x v="4"/>
    <x v="7"/>
    <n v="1"/>
    <n v="47.74"/>
    <n v="47.74"/>
    <n v="1"/>
    <n v="1"/>
    <n v="46"/>
    <n v="1"/>
    <n v="1"/>
    <x v="221"/>
    <x v="0"/>
  </r>
  <r>
    <d v="2018-04-16T00:00:00"/>
    <x v="4"/>
    <x v="3"/>
    <n v="6"/>
    <n v="1337.98"/>
    <n v="223"/>
    <n v="6"/>
    <n v="6"/>
    <n v="13.67"/>
    <n v="0.16669999999999999"/>
    <n v="4"/>
    <x v="18"/>
    <x v="0"/>
  </r>
  <r>
    <d v="2018-04-16T00:00:00"/>
    <x v="8"/>
    <x v="11"/>
    <n v="1"/>
    <n v="69.849999999999994"/>
    <n v="69.849999999999994"/>
    <n v="1"/>
    <n v="1"/>
    <n v="16"/>
    <n v="0"/>
    <n v="4"/>
    <x v="249"/>
    <x v="0"/>
  </r>
  <r>
    <d v="2018-04-16T00:00:00"/>
    <x v="13"/>
    <x v="9"/>
    <n v="1"/>
    <n v="84.49"/>
    <n v="84.49"/>
    <n v="0"/>
    <n v="1"/>
    <m/>
    <m/>
    <n v="1"/>
    <x v="234"/>
    <x v="0"/>
  </r>
  <r>
    <d v="2018-04-16T00:00:00"/>
    <x v="13"/>
    <x v="0"/>
    <n v="3"/>
    <n v="386.57"/>
    <n v="128.86000000000001"/>
    <n v="3"/>
    <n v="3"/>
    <n v="8.33"/>
    <n v="0"/>
    <n v="4.67"/>
    <x v="198"/>
    <x v="0"/>
  </r>
  <r>
    <d v="2018-04-16T00:00:00"/>
    <x v="13"/>
    <x v="15"/>
    <n v="1"/>
    <n v="114.66"/>
    <n v="114.66"/>
    <n v="1"/>
    <n v="1"/>
    <n v="22"/>
    <n v="0"/>
    <n v="3"/>
    <x v="135"/>
    <x v="0"/>
  </r>
  <r>
    <d v="2018-04-16T00:00:00"/>
    <x v="13"/>
    <x v="6"/>
    <n v="2"/>
    <n v="135.12"/>
    <n v="67.56"/>
    <n v="2"/>
    <n v="2"/>
    <n v="6.33"/>
    <n v="0"/>
    <n v="5"/>
    <x v="199"/>
    <x v="0"/>
  </r>
  <r>
    <d v="2018-04-16T00:00:00"/>
    <x v="13"/>
    <x v="3"/>
    <n v="1"/>
    <n v="166.62"/>
    <n v="166.62"/>
    <n v="1"/>
    <n v="1"/>
    <n v="12"/>
    <n v="0"/>
    <n v="5"/>
    <x v="180"/>
    <x v="0"/>
  </r>
  <r>
    <d v="2018-04-16T00:00:00"/>
    <x v="21"/>
    <x v="8"/>
    <n v="1"/>
    <n v="167.92"/>
    <n v="167.92"/>
    <n v="1"/>
    <n v="1"/>
    <n v="21"/>
    <n v="0"/>
    <n v="5"/>
    <x v="372"/>
    <x v="0"/>
  </r>
  <r>
    <d v="2018-04-16T00:00:00"/>
    <x v="21"/>
    <x v="10"/>
    <n v="1"/>
    <n v="83.32"/>
    <n v="83.32"/>
    <n v="1"/>
    <n v="1"/>
    <n v="48"/>
    <n v="1"/>
    <n v="1"/>
    <x v="386"/>
    <x v="0"/>
  </r>
  <r>
    <d v="2018-04-16T00:00:00"/>
    <x v="21"/>
    <x v="1"/>
    <n v="1"/>
    <n v="94.47"/>
    <n v="94.47"/>
    <n v="1"/>
    <n v="1"/>
    <n v="19"/>
    <n v="0"/>
    <n v="4"/>
    <x v="374"/>
    <x v="0"/>
  </r>
  <r>
    <d v="2018-04-16T00:00:00"/>
    <x v="21"/>
    <x v="6"/>
    <n v="2"/>
    <n v="180.44"/>
    <n v="90.22"/>
    <n v="2"/>
    <n v="2"/>
    <n v="25"/>
    <n v="0"/>
    <n v="3.5"/>
    <x v="357"/>
    <x v="0"/>
  </r>
  <r>
    <d v="2018-04-16T00:00:00"/>
    <x v="21"/>
    <x v="2"/>
    <n v="1"/>
    <n v="92.5"/>
    <n v="92.5"/>
    <n v="1"/>
    <n v="1"/>
    <n v="20"/>
    <n v="0"/>
    <n v="5"/>
    <x v="353"/>
    <x v="0"/>
  </r>
  <r>
    <d v="2018-04-16T00:00:00"/>
    <x v="21"/>
    <x v="13"/>
    <n v="1"/>
    <n v="80.3"/>
    <n v="80.3"/>
    <n v="1"/>
    <n v="1"/>
    <n v="33"/>
    <n v="1"/>
    <n v="1"/>
    <x v="387"/>
    <x v="0"/>
  </r>
  <r>
    <d v="2018-04-16T00:00:00"/>
    <x v="21"/>
    <x v="3"/>
    <n v="2"/>
    <n v="237.32"/>
    <n v="118.66"/>
    <n v="1"/>
    <n v="2"/>
    <n v="10"/>
    <n v="0"/>
    <n v="3"/>
    <x v="348"/>
    <x v="0"/>
  </r>
  <r>
    <d v="2018-04-16T00:00:00"/>
    <x v="5"/>
    <x v="23"/>
    <n v="2"/>
    <n v="401.47"/>
    <n v="200.74"/>
    <n v="2"/>
    <n v="2"/>
    <n v="22.5"/>
    <n v="0.5"/>
    <n v="5"/>
    <x v="137"/>
    <x v="0"/>
  </r>
  <r>
    <d v="2018-04-16T00:00:00"/>
    <x v="5"/>
    <x v="4"/>
    <n v="6"/>
    <n v="945.65"/>
    <n v="157.61000000000001"/>
    <n v="5"/>
    <n v="6"/>
    <n v="21.2"/>
    <n v="0.2"/>
    <n v="3.14"/>
    <x v="41"/>
    <x v="0"/>
  </r>
  <r>
    <d v="2018-04-16T00:00:00"/>
    <x v="5"/>
    <x v="11"/>
    <n v="1"/>
    <n v="318.27"/>
    <n v="318.27"/>
    <n v="1"/>
    <n v="1"/>
    <n v="36"/>
    <n v="1"/>
    <n v="5"/>
    <x v="138"/>
    <x v="0"/>
  </r>
  <r>
    <d v="2018-04-16T00:00:00"/>
    <x v="5"/>
    <x v="9"/>
    <n v="2"/>
    <n v="169.93"/>
    <n v="84.97"/>
    <n v="2"/>
    <n v="2"/>
    <n v="12.5"/>
    <n v="0"/>
    <n v="5"/>
    <x v="19"/>
    <x v="0"/>
  </r>
  <r>
    <d v="2018-04-16T00:00:00"/>
    <x v="5"/>
    <x v="5"/>
    <n v="3"/>
    <n v="319.45"/>
    <n v="106.48"/>
    <n v="3"/>
    <n v="3"/>
    <n v="14.5"/>
    <n v="0"/>
    <n v="5"/>
    <x v="42"/>
    <x v="0"/>
  </r>
  <r>
    <d v="2018-04-16T00:00:00"/>
    <x v="5"/>
    <x v="8"/>
    <n v="2"/>
    <n v="461.54"/>
    <n v="230.77"/>
    <n v="2"/>
    <n v="2"/>
    <n v="16"/>
    <n v="0"/>
    <n v="5"/>
    <x v="20"/>
    <x v="0"/>
  </r>
  <r>
    <d v="2018-04-16T00:00:00"/>
    <x v="5"/>
    <x v="17"/>
    <n v="1"/>
    <n v="292.06"/>
    <n v="292.06"/>
    <n v="1"/>
    <n v="1"/>
    <n v="14"/>
    <n v="0"/>
    <n v="4"/>
    <x v="139"/>
    <x v="0"/>
  </r>
  <r>
    <d v="2018-04-16T00:00:00"/>
    <x v="5"/>
    <x v="0"/>
    <n v="26"/>
    <n v="3308.11"/>
    <n v="127.24"/>
    <n v="26"/>
    <n v="26"/>
    <n v="8.07"/>
    <n v="0"/>
    <n v="4.43"/>
    <x v="21"/>
    <x v="1"/>
  </r>
  <r>
    <d v="2018-04-16T00:00:00"/>
    <x v="5"/>
    <x v="18"/>
    <n v="2"/>
    <n v="957.14"/>
    <n v="478.57"/>
    <n v="2"/>
    <n v="2"/>
    <n v="20.5"/>
    <n v="0"/>
    <n v="4"/>
    <x v="140"/>
    <x v="0"/>
  </r>
  <r>
    <d v="2018-04-16T00:00:00"/>
    <x v="5"/>
    <x v="19"/>
    <n v="1"/>
    <n v="144.31"/>
    <n v="144.31"/>
    <n v="1"/>
    <n v="1"/>
    <n v="23"/>
    <n v="0"/>
    <n v="5"/>
    <x v="68"/>
    <x v="0"/>
  </r>
  <r>
    <d v="2018-04-16T00:00:00"/>
    <x v="5"/>
    <x v="10"/>
    <n v="2"/>
    <n v="484.11"/>
    <n v="242.06"/>
    <n v="1"/>
    <n v="2"/>
    <n v="31"/>
    <n v="0"/>
    <n v="3"/>
    <x v="69"/>
    <x v="0"/>
  </r>
  <r>
    <d v="2018-04-16T00:00:00"/>
    <x v="5"/>
    <x v="14"/>
    <n v="2"/>
    <n v="273.79000000000002"/>
    <n v="136.9"/>
    <n v="2"/>
    <n v="2"/>
    <n v="16.5"/>
    <n v="0"/>
    <n v="4.5"/>
    <x v="43"/>
    <x v="0"/>
  </r>
  <r>
    <d v="2018-04-16T00:00:00"/>
    <x v="5"/>
    <x v="15"/>
    <n v="4"/>
    <n v="503.8"/>
    <n v="125.95"/>
    <n v="4"/>
    <n v="4"/>
    <n v="28.5"/>
    <n v="0.25"/>
    <n v="3.75"/>
    <x v="102"/>
    <x v="0"/>
  </r>
  <r>
    <d v="2018-04-16T00:00:00"/>
    <x v="5"/>
    <x v="1"/>
    <n v="8"/>
    <n v="779.94"/>
    <n v="97.49"/>
    <n v="8"/>
    <n v="8"/>
    <n v="10.130000000000001"/>
    <n v="0"/>
    <n v="4.5"/>
    <x v="22"/>
    <x v="0"/>
  </r>
  <r>
    <d v="2018-04-16T00:00:00"/>
    <x v="5"/>
    <x v="6"/>
    <n v="14"/>
    <n v="2152.5"/>
    <n v="153.75"/>
    <n v="14"/>
    <n v="14"/>
    <n v="15.79"/>
    <n v="0"/>
    <n v="4.5"/>
    <x v="23"/>
    <x v="0"/>
  </r>
  <r>
    <d v="2018-04-16T00:00:00"/>
    <x v="5"/>
    <x v="7"/>
    <n v="1"/>
    <n v="127.25"/>
    <n v="127.25"/>
    <n v="1"/>
    <n v="1"/>
    <n v="16"/>
    <n v="0"/>
    <n v="4"/>
    <x v="151"/>
    <x v="0"/>
  </r>
  <r>
    <d v="2018-04-16T00:00:00"/>
    <x v="5"/>
    <x v="12"/>
    <n v="5"/>
    <n v="646.35"/>
    <n v="129.27000000000001"/>
    <n v="5"/>
    <n v="5"/>
    <n v="13"/>
    <n v="0"/>
    <n v="3.8"/>
    <x v="44"/>
    <x v="0"/>
  </r>
  <r>
    <d v="2018-04-16T00:00:00"/>
    <x v="5"/>
    <x v="3"/>
    <n v="33"/>
    <n v="6655.43"/>
    <n v="201.68"/>
    <n v="33"/>
    <n v="32"/>
    <n v="8.18"/>
    <n v="0"/>
    <n v="4.41"/>
    <x v="24"/>
    <x v="0"/>
  </r>
  <r>
    <d v="2018-04-16T00:00:00"/>
    <x v="18"/>
    <x v="8"/>
    <n v="1"/>
    <n v="108.56"/>
    <n v="108.56"/>
    <n v="1"/>
    <n v="1"/>
    <n v="15"/>
    <n v="0"/>
    <n v="5"/>
    <x v="296"/>
    <x v="0"/>
  </r>
  <r>
    <d v="2018-04-16T00:00:00"/>
    <x v="18"/>
    <x v="12"/>
    <n v="1"/>
    <n v="148.69999999999999"/>
    <n v="148.69999999999999"/>
    <n v="1"/>
    <n v="1"/>
    <n v="12"/>
    <n v="0"/>
    <n v="5"/>
    <x v="312"/>
    <x v="0"/>
  </r>
  <r>
    <d v="2018-04-16T00:00:00"/>
    <x v="11"/>
    <x v="0"/>
    <n v="5"/>
    <n v="813.73"/>
    <n v="162.75"/>
    <n v="5"/>
    <n v="5"/>
    <n v="10"/>
    <n v="0"/>
    <n v="4"/>
    <x v="153"/>
    <x v="0"/>
  </r>
  <r>
    <d v="2018-04-16T00:00:00"/>
    <x v="11"/>
    <x v="15"/>
    <n v="1"/>
    <n v="159.68"/>
    <n v="159.68"/>
    <n v="1"/>
    <n v="1"/>
    <n v="2"/>
    <n v="0"/>
    <n v="4"/>
    <x v="282"/>
    <x v="1"/>
  </r>
  <r>
    <d v="2018-04-16T00:00:00"/>
    <x v="11"/>
    <x v="22"/>
    <n v="1"/>
    <n v="186.5"/>
    <n v="186.5"/>
    <n v="1"/>
    <n v="1"/>
    <n v="19"/>
    <n v="0"/>
    <n v="5"/>
    <x v="384"/>
    <x v="0"/>
  </r>
  <r>
    <d v="2018-04-16T00:00:00"/>
    <x v="11"/>
    <x v="2"/>
    <n v="1"/>
    <n v="200.36"/>
    <n v="200.36"/>
    <n v="1"/>
    <n v="1"/>
    <n v="15"/>
    <n v="0"/>
    <n v="5"/>
    <x v="331"/>
    <x v="0"/>
  </r>
  <r>
    <d v="2018-04-16T00:00:00"/>
    <x v="11"/>
    <x v="3"/>
    <n v="1"/>
    <n v="175.08"/>
    <n v="175.08"/>
    <n v="1"/>
    <n v="1"/>
    <n v="10"/>
    <n v="0"/>
    <n v="5"/>
    <x v="106"/>
    <x v="0"/>
  </r>
  <r>
    <d v="2018-04-16T00:00:00"/>
    <x v="0"/>
    <x v="23"/>
    <n v="2"/>
    <n v="1838.14"/>
    <n v="919.07"/>
    <n v="2"/>
    <n v="2"/>
    <n v="31"/>
    <n v="0.5"/>
    <n v="1"/>
    <x v="107"/>
    <x v="0"/>
  </r>
  <r>
    <d v="2018-04-16T00:00:00"/>
    <x v="0"/>
    <x v="4"/>
    <n v="1"/>
    <n v="146.38"/>
    <n v="146.38"/>
    <n v="1"/>
    <n v="1"/>
    <n v="22"/>
    <n v="0"/>
    <n v="5"/>
    <x v="25"/>
    <x v="0"/>
  </r>
  <r>
    <d v="2018-04-16T00:00:00"/>
    <x v="0"/>
    <x v="9"/>
    <n v="2"/>
    <n v="556.84"/>
    <n v="278.42"/>
    <n v="2"/>
    <n v="2"/>
    <n v="10.5"/>
    <n v="0"/>
    <n v="5"/>
    <x v="26"/>
    <x v="0"/>
  </r>
  <r>
    <d v="2018-04-16T00:00:00"/>
    <x v="0"/>
    <x v="8"/>
    <n v="1"/>
    <n v="162.47"/>
    <n v="162.47"/>
    <n v="1"/>
    <n v="1"/>
    <n v="10"/>
    <n v="0"/>
    <n v="5"/>
    <x v="47"/>
    <x v="0"/>
  </r>
  <r>
    <d v="2018-04-16T00:00:00"/>
    <x v="0"/>
    <x v="0"/>
    <n v="12"/>
    <n v="2312.63"/>
    <n v="192.72"/>
    <n v="12"/>
    <n v="12"/>
    <n v="11.58"/>
    <n v="0"/>
    <n v="4.25"/>
    <x v="0"/>
    <x v="0"/>
  </r>
  <r>
    <d v="2018-04-16T00:00:00"/>
    <x v="0"/>
    <x v="18"/>
    <n v="1"/>
    <n v="222.1"/>
    <n v="222.1"/>
    <n v="1"/>
    <n v="1"/>
    <n v="7"/>
    <n v="0"/>
    <n v="5"/>
    <x v="141"/>
    <x v="0"/>
  </r>
  <r>
    <d v="2018-04-16T00:00:00"/>
    <x v="0"/>
    <x v="10"/>
    <n v="2"/>
    <n v="493.65"/>
    <n v="246.83"/>
    <n v="2"/>
    <n v="2"/>
    <n v="44.5"/>
    <n v="0.5"/>
    <n v="5"/>
    <x v="27"/>
    <x v="0"/>
  </r>
  <r>
    <d v="2018-04-16T00:00:00"/>
    <x v="0"/>
    <x v="14"/>
    <n v="1"/>
    <n v="97.54"/>
    <n v="97.54"/>
    <n v="1"/>
    <n v="1"/>
    <n v="20"/>
    <n v="0"/>
    <n v="5"/>
    <x v="110"/>
    <x v="0"/>
  </r>
  <r>
    <d v="2018-04-16T00:00:00"/>
    <x v="0"/>
    <x v="15"/>
    <n v="1"/>
    <n v="576.51"/>
    <n v="576.51"/>
    <n v="1"/>
    <n v="1"/>
    <n v="17"/>
    <n v="0"/>
    <n v="5"/>
    <x v="48"/>
    <x v="0"/>
  </r>
  <r>
    <d v="2018-04-16T00:00:00"/>
    <x v="0"/>
    <x v="20"/>
    <n v="1"/>
    <n v="1388.68"/>
    <n v="1388.68"/>
    <n v="1"/>
    <n v="1"/>
    <n v="11"/>
    <n v="0"/>
    <n v="5"/>
    <x v="154"/>
    <x v="0"/>
  </r>
  <r>
    <d v="2018-04-16T00:00:00"/>
    <x v="0"/>
    <x v="1"/>
    <n v="10"/>
    <n v="2955.85"/>
    <n v="295.58999999999997"/>
    <n v="10"/>
    <n v="9"/>
    <n v="4.63"/>
    <n v="0"/>
    <n v="4.5999999999999996"/>
    <x v="1"/>
    <x v="1"/>
  </r>
  <r>
    <d v="2018-04-16T00:00:00"/>
    <x v="0"/>
    <x v="6"/>
    <n v="21"/>
    <n v="3814.88"/>
    <n v="181.66"/>
    <n v="20"/>
    <n v="21"/>
    <n v="14.65"/>
    <n v="0"/>
    <n v="3.63"/>
    <x v="28"/>
    <x v="0"/>
  </r>
  <r>
    <d v="2018-04-16T00:00:00"/>
    <x v="0"/>
    <x v="12"/>
    <n v="16"/>
    <n v="2058.2800000000002"/>
    <n v="128.63999999999999"/>
    <n v="16"/>
    <n v="16"/>
    <n v="14.44"/>
    <n v="5.5599999999999997E-2"/>
    <n v="3.39"/>
    <x v="49"/>
    <x v="0"/>
  </r>
  <r>
    <d v="2018-04-16T00:00:00"/>
    <x v="0"/>
    <x v="2"/>
    <n v="5"/>
    <n v="1540.16"/>
    <n v="308.02999999999997"/>
    <n v="5"/>
    <n v="5"/>
    <n v="9.6"/>
    <n v="0"/>
    <n v="4.5999999999999996"/>
    <x v="2"/>
    <x v="0"/>
  </r>
  <r>
    <d v="2018-04-16T00:00:00"/>
    <x v="0"/>
    <x v="3"/>
    <n v="41"/>
    <n v="5674.21"/>
    <n v="138.4"/>
    <n v="40"/>
    <n v="41"/>
    <n v="8.1300000000000008"/>
    <n v="0"/>
    <n v="4.3499999999999996"/>
    <x v="3"/>
    <x v="0"/>
  </r>
  <r>
    <d v="2018-04-16T00:00:00"/>
    <x v="1"/>
    <x v="4"/>
    <n v="3"/>
    <n v="622.17999999999995"/>
    <n v="207.39"/>
    <n v="3"/>
    <n v="3"/>
    <n v="14"/>
    <n v="0"/>
    <n v="4.33"/>
    <x v="76"/>
    <x v="0"/>
  </r>
  <r>
    <d v="2018-04-16T00:00:00"/>
    <x v="1"/>
    <x v="11"/>
    <n v="2"/>
    <n v="570.28"/>
    <n v="285.14"/>
    <n v="1"/>
    <n v="2"/>
    <n v="28"/>
    <n v="1"/>
    <n v="1.5"/>
    <x v="182"/>
    <x v="0"/>
  </r>
  <r>
    <d v="2018-04-16T00:00:00"/>
    <x v="1"/>
    <x v="9"/>
    <n v="1"/>
    <n v="175.06"/>
    <n v="175.06"/>
    <n v="1"/>
    <n v="1"/>
    <n v="9"/>
    <n v="0"/>
    <n v="5"/>
    <x v="29"/>
    <x v="0"/>
  </r>
  <r>
    <d v="2018-04-16T00:00:00"/>
    <x v="1"/>
    <x v="5"/>
    <n v="1"/>
    <n v="243.4"/>
    <n v="243.4"/>
    <n v="1"/>
    <n v="1"/>
    <n v="10"/>
    <n v="0"/>
    <n v="3"/>
    <x v="143"/>
    <x v="0"/>
  </r>
  <r>
    <d v="2018-04-16T00:00:00"/>
    <x v="1"/>
    <x v="8"/>
    <n v="2"/>
    <n v="320.25"/>
    <n v="160.13"/>
    <n v="2"/>
    <n v="2"/>
    <n v="13"/>
    <n v="0"/>
    <n v="3"/>
    <x v="50"/>
    <x v="0"/>
  </r>
  <r>
    <d v="2018-04-16T00:00:00"/>
    <x v="1"/>
    <x v="0"/>
    <n v="9"/>
    <n v="1621.22"/>
    <n v="180.14"/>
    <n v="9"/>
    <n v="9"/>
    <n v="13.44"/>
    <n v="0"/>
    <n v="4.4400000000000004"/>
    <x v="4"/>
    <x v="0"/>
  </r>
  <r>
    <d v="2018-04-16T00:00:00"/>
    <x v="1"/>
    <x v="15"/>
    <n v="3"/>
    <n v="1927.63"/>
    <n v="642.54"/>
    <n v="3"/>
    <n v="3"/>
    <n v="22.33"/>
    <n v="0"/>
    <n v="4.67"/>
    <x v="111"/>
    <x v="0"/>
  </r>
  <r>
    <d v="2018-04-16T00:00:00"/>
    <x v="1"/>
    <x v="1"/>
    <n v="6"/>
    <n v="1723.01"/>
    <n v="287.17"/>
    <n v="6"/>
    <n v="6"/>
    <n v="11.33"/>
    <n v="0"/>
    <n v="3"/>
    <x v="79"/>
    <x v="0"/>
  </r>
  <r>
    <d v="2018-04-16T00:00:00"/>
    <x v="1"/>
    <x v="6"/>
    <n v="17"/>
    <n v="2625.51"/>
    <n v="154.44"/>
    <n v="16"/>
    <n v="17"/>
    <n v="9.56"/>
    <n v="6.25E-2"/>
    <n v="4.24"/>
    <x v="51"/>
    <x v="1"/>
  </r>
  <r>
    <d v="2018-04-16T00:00:00"/>
    <x v="1"/>
    <x v="7"/>
    <n v="1"/>
    <n v="109.16"/>
    <n v="109.16"/>
    <n v="1"/>
    <n v="1"/>
    <n v="13"/>
    <n v="0"/>
    <n v="5"/>
    <x v="204"/>
    <x v="0"/>
  </r>
  <r>
    <d v="2018-04-16T00:00:00"/>
    <x v="1"/>
    <x v="22"/>
    <n v="1"/>
    <n v="388.38"/>
    <n v="388.38"/>
    <n v="1"/>
    <n v="1"/>
    <n v="26"/>
    <n v="0"/>
    <n v="5"/>
    <x v="80"/>
    <x v="0"/>
  </r>
  <r>
    <d v="2018-04-16T00:00:00"/>
    <x v="1"/>
    <x v="12"/>
    <n v="3"/>
    <n v="575.54"/>
    <n v="191.85"/>
    <n v="3"/>
    <n v="3"/>
    <n v="12.5"/>
    <n v="0"/>
    <n v="4.75"/>
    <x v="52"/>
    <x v="0"/>
  </r>
  <r>
    <d v="2018-04-16T00:00:00"/>
    <x v="1"/>
    <x v="2"/>
    <n v="3"/>
    <n v="1901.03"/>
    <n v="633.67999999999995"/>
    <n v="3"/>
    <n v="3"/>
    <n v="14"/>
    <n v="0"/>
    <n v="3.67"/>
    <x v="81"/>
    <x v="0"/>
  </r>
  <r>
    <d v="2018-04-16T00:00:00"/>
    <x v="1"/>
    <x v="3"/>
    <n v="21"/>
    <n v="5684.49"/>
    <n v="270.69"/>
    <n v="21"/>
    <n v="21"/>
    <n v="9.41"/>
    <n v="0"/>
    <n v="4.7300000000000004"/>
    <x v="53"/>
    <x v="0"/>
  </r>
  <r>
    <d v="2018-04-16T00:00:00"/>
    <x v="6"/>
    <x v="23"/>
    <n v="1"/>
    <n v="180.91"/>
    <n v="180.91"/>
    <n v="1"/>
    <n v="1"/>
    <n v="19"/>
    <n v="0"/>
    <n v="5"/>
    <x v="195"/>
    <x v="0"/>
  </r>
  <r>
    <d v="2018-04-16T00:00:00"/>
    <x v="6"/>
    <x v="4"/>
    <n v="1"/>
    <n v="126.23"/>
    <n v="126.23"/>
    <n v="1"/>
    <n v="1"/>
    <n v="25"/>
    <n v="0"/>
    <n v="3"/>
    <x v="113"/>
    <x v="0"/>
  </r>
  <r>
    <d v="2018-04-16T00:00:00"/>
    <x v="6"/>
    <x v="0"/>
    <n v="7"/>
    <n v="946.16"/>
    <n v="135.16999999999999"/>
    <n v="7"/>
    <n v="7"/>
    <n v="8.86"/>
    <n v="0"/>
    <n v="4.29"/>
    <x v="84"/>
    <x v="0"/>
  </r>
  <r>
    <d v="2018-04-16T00:00:00"/>
    <x v="6"/>
    <x v="19"/>
    <n v="1"/>
    <n v="261.95999999999998"/>
    <n v="261.95999999999998"/>
    <n v="1"/>
    <n v="1"/>
    <n v="14"/>
    <n v="0"/>
    <n v="5"/>
    <x v="85"/>
    <x v="0"/>
  </r>
  <r>
    <d v="2018-04-16T00:00:00"/>
    <x v="6"/>
    <x v="1"/>
    <n v="6"/>
    <n v="767.55"/>
    <n v="127.93"/>
    <n v="6"/>
    <n v="6"/>
    <n v="6.29"/>
    <n v="0"/>
    <n v="3.57"/>
    <x v="116"/>
    <x v="0"/>
  </r>
  <r>
    <d v="2018-04-16T00:00:00"/>
    <x v="6"/>
    <x v="6"/>
    <n v="2"/>
    <n v="422.16"/>
    <n v="211.08"/>
    <n v="2"/>
    <n v="2"/>
    <n v="12"/>
    <n v="0"/>
    <n v="3.5"/>
    <x v="117"/>
    <x v="0"/>
  </r>
  <r>
    <d v="2018-04-16T00:00:00"/>
    <x v="6"/>
    <x v="12"/>
    <n v="4"/>
    <n v="406.3"/>
    <n v="101.58"/>
    <n v="4"/>
    <n v="4"/>
    <n v="6"/>
    <n v="0"/>
    <n v="4.5"/>
    <x v="118"/>
    <x v="1"/>
  </r>
  <r>
    <d v="2018-04-16T00:00:00"/>
    <x v="6"/>
    <x v="2"/>
    <n v="2"/>
    <n v="280.47000000000003"/>
    <n v="140.24"/>
    <n v="2"/>
    <n v="2"/>
    <n v="6.5"/>
    <n v="0"/>
    <n v="4.5"/>
    <x v="30"/>
    <x v="0"/>
  </r>
  <r>
    <d v="2018-04-16T00:00:00"/>
    <x v="6"/>
    <x v="3"/>
    <n v="10"/>
    <n v="2115.5700000000002"/>
    <n v="211.56"/>
    <n v="10"/>
    <n v="10"/>
    <n v="9.36"/>
    <n v="0"/>
    <n v="4.3600000000000003"/>
    <x v="54"/>
    <x v="0"/>
  </r>
  <r>
    <d v="2018-04-16T00:00:00"/>
    <x v="7"/>
    <x v="9"/>
    <n v="1"/>
    <n v="107.08"/>
    <n v="107.08"/>
    <n v="1"/>
    <n v="1"/>
    <n v="11"/>
    <n v="0"/>
    <n v="5"/>
    <x v="146"/>
    <x v="0"/>
  </r>
  <r>
    <d v="2018-04-16T00:00:00"/>
    <x v="7"/>
    <x v="17"/>
    <n v="1"/>
    <n v="155.5"/>
    <n v="155.5"/>
    <n v="1"/>
    <n v="1"/>
    <n v="42"/>
    <n v="1"/>
    <n v="4"/>
    <x v="89"/>
    <x v="0"/>
  </r>
  <r>
    <d v="2018-04-16T00:00:00"/>
    <x v="7"/>
    <x v="0"/>
    <n v="3"/>
    <n v="441.42"/>
    <n v="147.13999999999999"/>
    <n v="3"/>
    <n v="3"/>
    <n v="15.33"/>
    <n v="0"/>
    <n v="3.33"/>
    <x v="31"/>
    <x v="0"/>
  </r>
  <r>
    <d v="2018-04-16T00:00:00"/>
    <x v="7"/>
    <x v="10"/>
    <n v="1"/>
    <n v="252.35"/>
    <n v="252.35"/>
    <n v="1"/>
    <n v="1"/>
    <n v="27"/>
    <n v="0"/>
    <n v="5"/>
    <x v="55"/>
    <x v="0"/>
  </r>
  <r>
    <d v="2018-04-16T00:00:00"/>
    <x v="7"/>
    <x v="1"/>
    <n v="3"/>
    <n v="575.83000000000004"/>
    <n v="191.94"/>
    <n v="3"/>
    <n v="3"/>
    <n v="7.25"/>
    <n v="0"/>
    <n v="4.25"/>
    <x v="120"/>
    <x v="0"/>
  </r>
  <r>
    <d v="2018-04-16T00:00:00"/>
    <x v="7"/>
    <x v="6"/>
    <n v="9"/>
    <n v="1331.45"/>
    <n v="147.94"/>
    <n v="9"/>
    <n v="9"/>
    <n v="16.899999999999999"/>
    <n v="0.1"/>
    <n v="3.4"/>
    <x v="56"/>
    <x v="0"/>
  </r>
  <r>
    <d v="2018-04-16T00:00:00"/>
    <x v="7"/>
    <x v="7"/>
    <n v="1"/>
    <n v="280.58999999999997"/>
    <n v="280.58999999999997"/>
    <n v="1"/>
    <n v="1"/>
    <n v="37"/>
    <n v="1"/>
    <n v="3"/>
    <x v="91"/>
    <x v="0"/>
  </r>
  <r>
    <d v="2018-04-16T00:00:00"/>
    <x v="7"/>
    <x v="12"/>
    <n v="6"/>
    <n v="2431.9499999999998"/>
    <n v="405.33"/>
    <n v="6"/>
    <n v="6"/>
    <n v="13.57"/>
    <n v="0.1429"/>
    <n v="4.29"/>
    <x v="121"/>
    <x v="0"/>
  </r>
  <r>
    <d v="2018-04-16T00:00:00"/>
    <x v="7"/>
    <x v="2"/>
    <n v="8"/>
    <n v="1544.64"/>
    <n v="193.08"/>
    <n v="8"/>
    <n v="8"/>
    <n v="7.11"/>
    <n v="0"/>
    <n v="4.5599999999999996"/>
    <x v="32"/>
    <x v="1"/>
  </r>
  <r>
    <d v="2018-04-16T00:00:00"/>
    <x v="7"/>
    <x v="3"/>
    <n v="23"/>
    <n v="4072.63"/>
    <n v="177.07"/>
    <n v="23"/>
    <n v="23"/>
    <n v="9.2899999999999991"/>
    <n v="0"/>
    <n v="4.08"/>
    <x v="33"/>
    <x v="0"/>
  </r>
  <r>
    <d v="2018-04-16T00:00:00"/>
    <x v="2"/>
    <x v="16"/>
    <n v="1"/>
    <n v="281.60000000000002"/>
    <n v="281.60000000000002"/>
    <n v="1"/>
    <n v="1"/>
    <n v="28"/>
    <n v="0"/>
    <n v="2"/>
    <x v="57"/>
    <x v="0"/>
  </r>
  <r>
    <d v="2018-04-16T00:00:00"/>
    <x v="2"/>
    <x v="23"/>
    <n v="6"/>
    <n v="944.03"/>
    <n v="157.34"/>
    <n v="6"/>
    <n v="6"/>
    <n v="28"/>
    <n v="0.42859999999999998"/>
    <n v="2.4300000000000002"/>
    <x v="92"/>
    <x v="0"/>
  </r>
  <r>
    <d v="2018-04-16T00:00:00"/>
    <x v="2"/>
    <x v="25"/>
    <n v="1"/>
    <n v="264.18"/>
    <n v="264.18"/>
    <n v="1"/>
    <n v="1"/>
    <n v="31"/>
    <n v="0"/>
    <n v="5"/>
    <x v="123"/>
    <x v="0"/>
  </r>
  <r>
    <d v="2018-04-16T00:00:00"/>
    <x v="2"/>
    <x v="4"/>
    <n v="32"/>
    <n v="3724.58"/>
    <n v="116.39"/>
    <n v="31"/>
    <n v="30"/>
    <n v="24.24"/>
    <n v="0.2432"/>
    <n v="3.5"/>
    <x v="5"/>
    <x v="0"/>
  </r>
  <r>
    <d v="2018-04-16T00:00:00"/>
    <x v="2"/>
    <x v="11"/>
    <n v="23"/>
    <n v="4928.7299999999996"/>
    <n v="214.29"/>
    <n v="22"/>
    <n v="23"/>
    <n v="22.36"/>
    <n v="0.16"/>
    <n v="3.69"/>
    <x v="34"/>
    <x v="0"/>
  </r>
  <r>
    <d v="2018-04-16T00:00:00"/>
    <x v="2"/>
    <x v="9"/>
    <n v="33"/>
    <n v="3291.12"/>
    <n v="99.73"/>
    <n v="33"/>
    <n v="33"/>
    <n v="11.45"/>
    <n v="2.5000000000000001E-2"/>
    <n v="4.03"/>
    <x v="35"/>
    <x v="0"/>
  </r>
  <r>
    <d v="2018-04-16T00:00:00"/>
    <x v="2"/>
    <x v="5"/>
    <n v="17"/>
    <n v="2091.89"/>
    <n v="123.05"/>
    <n v="17"/>
    <n v="17"/>
    <n v="18.89"/>
    <n v="0.16669999999999999"/>
    <n v="3.61"/>
    <x v="6"/>
    <x v="0"/>
  </r>
  <r>
    <d v="2018-04-16T00:00:00"/>
    <x v="2"/>
    <x v="8"/>
    <n v="35"/>
    <n v="5933.5"/>
    <n v="169.53"/>
    <n v="35"/>
    <n v="35"/>
    <n v="15.56"/>
    <n v="2.7799999999999998E-2"/>
    <n v="4.4400000000000004"/>
    <x v="58"/>
    <x v="0"/>
  </r>
  <r>
    <d v="2018-04-16T00:00:00"/>
    <x v="2"/>
    <x v="17"/>
    <n v="6"/>
    <n v="795.71"/>
    <n v="132.62"/>
    <n v="6"/>
    <n v="6"/>
    <n v="21.83"/>
    <n v="0.16669999999999999"/>
    <n v="3.83"/>
    <x v="59"/>
    <x v="0"/>
  </r>
  <r>
    <d v="2018-04-16T00:00:00"/>
    <x v="2"/>
    <x v="0"/>
    <n v="133"/>
    <n v="16839.939999999999"/>
    <n v="126.62"/>
    <n v="131"/>
    <n v="133"/>
    <n v="10.84"/>
    <n v="6.7999999999999996E-3"/>
    <n v="4.01"/>
    <x v="7"/>
    <x v="0"/>
  </r>
  <r>
    <d v="2018-04-16T00:00:00"/>
    <x v="2"/>
    <x v="18"/>
    <n v="7"/>
    <n v="1242.46"/>
    <n v="177.49"/>
    <n v="7"/>
    <n v="7"/>
    <n v="14"/>
    <n v="0"/>
    <n v="3.78"/>
    <x v="60"/>
    <x v="0"/>
  </r>
  <r>
    <d v="2018-04-16T00:00:00"/>
    <x v="2"/>
    <x v="19"/>
    <n v="10"/>
    <n v="2033.77"/>
    <n v="203.38"/>
    <n v="10"/>
    <n v="10"/>
    <n v="17.5"/>
    <n v="0"/>
    <n v="4.25"/>
    <x v="61"/>
    <x v="0"/>
  </r>
  <r>
    <d v="2018-04-16T00:00:00"/>
    <x v="2"/>
    <x v="10"/>
    <n v="10"/>
    <n v="1293.78"/>
    <n v="129.38"/>
    <n v="10"/>
    <n v="10"/>
    <n v="31.54"/>
    <n v="0.30769999999999997"/>
    <n v="3.62"/>
    <x v="36"/>
    <x v="0"/>
  </r>
  <r>
    <d v="2018-04-16T00:00:00"/>
    <x v="2"/>
    <x v="14"/>
    <n v="1"/>
    <n v="139.80000000000001"/>
    <n v="139.80000000000001"/>
    <n v="1"/>
    <n v="1"/>
    <n v="22"/>
    <n v="0"/>
    <n v="3"/>
    <x v="124"/>
    <x v="0"/>
  </r>
  <r>
    <d v="2018-04-16T00:00:00"/>
    <x v="2"/>
    <x v="15"/>
    <n v="24"/>
    <n v="4220.4799999999996"/>
    <n v="175.85"/>
    <n v="24"/>
    <n v="24"/>
    <n v="23.06"/>
    <n v="0.129"/>
    <n v="3.42"/>
    <x v="62"/>
    <x v="0"/>
  </r>
  <r>
    <d v="2018-04-16T00:00:00"/>
    <x v="2"/>
    <x v="20"/>
    <n v="5"/>
    <n v="932.29"/>
    <n v="186.46"/>
    <n v="4"/>
    <n v="5"/>
    <n v="16"/>
    <n v="0"/>
    <n v="2.67"/>
    <x v="63"/>
    <x v="0"/>
  </r>
  <r>
    <d v="2018-04-16T00:00:00"/>
    <x v="2"/>
    <x v="1"/>
    <n v="65"/>
    <n v="11948.09"/>
    <n v="183.82"/>
    <n v="65"/>
    <n v="65"/>
    <n v="9.32"/>
    <n v="0"/>
    <n v="4.3499999999999996"/>
    <x v="8"/>
    <x v="0"/>
  </r>
  <r>
    <d v="2018-04-16T00:00:00"/>
    <x v="2"/>
    <x v="6"/>
    <n v="150"/>
    <n v="26173"/>
    <n v="174.49"/>
    <n v="146"/>
    <n v="149"/>
    <n v="13.61"/>
    <n v="2.3099999999999999E-2"/>
    <n v="4.03"/>
    <x v="9"/>
    <x v="0"/>
  </r>
  <r>
    <d v="2018-04-16T00:00:00"/>
    <x v="2"/>
    <x v="7"/>
    <n v="8"/>
    <n v="1272.1500000000001"/>
    <n v="159.02000000000001"/>
    <n v="8"/>
    <n v="8"/>
    <n v="22"/>
    <n v="0.22220000000000001"/>
    <n v="3"/>
    <x v="10"/>
    <x v="0"/>
  </r>
  <r>
    <d v="2018-04-16T00:00:00"/>
    <x v="2"/>
    <x v="12"/>
    <n v="64"/>
    <n v="10718.8"/>
    <n v="167.48"/>
    <n v="63"/>
    <n v="64"/>
    <n v="13.72"/>
    <n v="4.1700000000000001E-2"/>
    <n v="3.93"/>
    <x v="37"/>
    <x v="0"/>
  </r>
  <r>
    <d v="2018-04-16T00:00:00"/>
    <x v="2"/>
    <x v="2"/>
    <n v="43"/>
    <n v="9701.9500000000007"/>
    <n v="225.63"/>
    <n v="42"/>
    <n v="43"/>
    <n v="13"/>
    <n v="1.43E-2"/>
    <n v="3.99"/>
    <x v="38"/>
    <x v="0"/>
  </r>
  <r>
    <d v="2018-04-16T00:00:00"/>
    <x v="2"/>
    <x v="3"/>
    <n v="557"/>
    <n v="74384.240000000005"/>
    <n v="133.54"/>
    <n v="544"/>
    <n v="555"/>
    <n v="6.35"/>
    <n v="7.7999999999999996E-3"/>
    <n v="4.21"/>
    <x v="11"/>
    <x v="1"/>
  </r>
  <r>
    <d v="2018-04-16T00:00:00"/>
    <x v="2"/>
    <x v="21"/>
    <n v="3"/>
    <n v="385.69"/>
    <n v="128.56"/>
    <n v="3"/>
    <n v="3"/>
    <n v="16.329999999999998"/>
    <n v="0"/>
    <n v="4.33"/>
    <x v="160"/>
    <x v="0"/>
  </r>
  <r>
    <d v="2018-04-23T00:00:00"/>
    <x v="3"/>
    <x v="7"/>
    <n v="1"/>
    <n v="114.9"/>
    <n v="114.9"/>
    <n v="1"/>
    <n v="1"/>
    <n v="14"/>
    <n v="0"/>
    <n v="1"/>
    <x v="280"/>
    <x v="0"/>
  </r>
  <r>
    <d v="2018-04-23T00:00:00"/>
    <x v="3"/>
    <x v="3"/>
    <n v="2"/>
    <n v="3182.53"/>
    <n v="1591.27"/>
    <n v="2"/>
    <n v="2"/>
    <n v="8"/>
    <n v="0"/>
    <n v="3"/>
    <x v="14"/>
    <x v="0"/>
  </r>
  <r>
    <d v="2018-04-23T00:00:00"/>
    <x v="9"/>
    <x v="17"/>
    <n v="1"/>
    <n v="629.27"/>
    <n v="629.27"/>
    <n v="1"/>
    <n v="1"/>
    <n v="20"/>
    <n v="0"/>
    <n v="4"/>
    <x v="388"/>
    <x v="0"/>
  </r>
  <r>
    <d v="2018-04-23T00:00:00"/>
    <x v="4"/>
    <x v="4"/>
    <n v="1"/>
    <n v="112.69"/>
    <n v="112.69"/>
    <n v="1"/>
    <n v="1"/>
    <n v="21"/>
    <n v="0"/>
    <n v="5"/>
    <x v="186"/>
    <x v="0"/>
  </r>
  <r>
    <d v="2018-04-23T00:00:00"/>
    <x v="4"/>
    <x v="9"/>
    <n v="2"/>
    <n v="124.23"/>
    <n v="62.12"/>
    <n v="2"/>
    <n v="2"/>
    <n v="4.5"/>
    <n v="0"/>
    <n v="4"/>
    <x v="168"/>
    <x v="1"/>
  </r>
  <r>
    <d v="2018-04-23T00:00:00"/>
    <x v="4"/>
    <x v="8"/>
    <n v="1"/>
    <n v="83.23"/>
    <n v="83.23"/>
    <n v="1"/>
    <n v="1"/>
    <n v="8"/>
    <n v="0"/>
    <n v="5"/>
    <x v="275"/>
    <x v="0"/>
  </r>
  <r>
    <d v="2018-04-23T00:00:00"/>
    <x v="4"/>
    <x v="0"/>
    <n v="1"/>
    <n v="113.21"/>
    <n v="113.21"/>
    <n v="1"/>
    <n v="1"/>
    <n v="10"/>
    <n v="0"/>
    <n v="5"/>
    <x v="15"/>
    <x v="0"/>
  </r>
  <r>
    <d v="2018-04-23T00:00:00"/>
    <x v="4"/>
    <x v="19"/>
    <n v="1"/>
    <n v="87.1"/>
    <n v="87.1"/>
    <n v="1"/>
    <n v="1"/>
    <n v="23"/>
    <n v="0"/>
    <n v="5"/>
    <x v="220"/>
    <x v="0"/>
  </r>
  <r>
    <d v="2018-04-23T00:00:00"/>
    <x v="4"/>
    <x v="6"/>
    <n v="5"/>
    <n v="298.89999999999998"/>
    <n v="59.78"/>
    <n v="5"/>
    <n v="5"/>
    <n v="10.6"/>
    <n v="0"/>
    <n v="4.2"/>
    <x v="17"/>
    <x v="0"/>
  </r>
  <r>
    <d v="2018-04-23T00:00:00"/>
    <x v="4"/>
    <x v="2"/>
    <n v="1"/>
    <n v="43.93"/>
    <n v="43.93"/>
    <n v="1"/>
    <n v="1"/>
    <n v="10"/>
    <n v="0"/>
    <n v="5"/>
    <x v="222"/>
    <x v="0"/>
  </r>
  <r>
    <d v="2018-04-23T00:00:00"/>
    <x v="4"/>
    <x v="3"/>
    <n v="4"/>
    <n v="321.45"/>
    <n v="80.36"/>
    <n v="4"/>
    <n v="4"/>
    <n v="7"/>
    <n v="0"/>
    <n v="4.5"/>
    <x v="18"/>
    <x v="0"/>
  </r>
  <r>
    <d v="2018-04-23T00:00:00"/>
    <x v="8"/>
    <x v="3"/>
    <n v="1"/>
    <n v="164.91"/>
    <n v="164.91"/>
    <n v="1"/>
    <n v="1"/>
    <n v="9"/>
    <n v="0"/>
    <n v="1"/>
    <x v="67"/>
    <x v="0"/>
  </r>
  <r>
    <d v="2018-04-23T00:00:00"/>
    <x v="13"/>
    <x v="16"/>
    <n v="1"/>
    <n v="147.59"/>
    <n v="147.59"/>
    <n v="1"/>
    <n v="1"/>
    <n v="18"/>
    <n v="0"/>
    <n v="5"/>
    <x v="389"/>
    <x v="0"/>
  </r>
  <r>
    <d v="2018-04-23T00:00:00"/>
    <x v="13"/>
    <x v="8"/>
    <n v="1"/>
    <n v="107.22"/>
    <n v="107.22"/>
    <n v="1"/>
    <n v="1"/>
    <n v="2"/>
    <n v="0"/>
    <n v="5"/>
    <x v="242"/>
    <x v="1"/>
  </r>
  <r>
    <d v="2018-04-23T00:00:00"/>
    <x v="13"/>
    <x v="0"/>
    <n v="2"/>
    <n v="180.01"/>
    <n v="90.01"/>
    <n v="2"/>
    <n v="2"/>
    <n v="13.5"/>
    <n v="0"/>
    <n v="5"/>
    <x v="198"/>
    <x v="0"/>
  </r>
  <r>
    <d v="2018-04-23T00:00:00"/>
    <x v="13"/>
    <x v="15"/>
    <n v="1"/>
    <n v="171.77"/>
    <n v="171.77"/>
    <n v="1"/>
    <n v="1"/>
    <n v="9"/>
    <n v="0"/>
    <n v="4"/>
    <x v="135"/>
    <x v="0"/>
  </r>
  <r>
    <d v="2018-04-23T00:00:00"/>
    <x v="13"/>
    <x v="2"/>
    <n v="1"/>
    <n v="68.75"/>
    <n v="68.75"/>
    <n v="1"/>
    <n v="1"/>
    <n v="10"/>
    <n v="0"/>
    <n v="5"/>
    <x v="303"/>
    <x v="0"/>
  </r>
  <r>
    <d v="2018-04-23T00:00:00"/>
    <x v="13"/>
    <x v="3"/>
    <n v="2"/>
    <n v="473.77"/>
    <n v="236.89"/>
    <n v="2"/>
    <n v="2"/>
    <n v="7.5"/>
    <n v="0"/>
    <n v="5"/>
    <x v="180"/>
    <x v="0"/>
  </r>
  <r>
    <d v="2018-04-23T00:00:00"/>
    <x v="21"/>
    <x v="23"/>
    <n v="1"/>
    <n v="84.13"/>
    <n v="84.13"/>
    <n v="1"/>
    <n v="1"/>
    <n v="21"/>
    <n v="0"/>
    <n v="5"/>
    <x v="381"/>
    <x v="0"/>
  </r>
  <r>
    <d v="2018-04-23T00:00:00"/>
    <x v="21"/>
    <x v="4"/>
    <n v="1"/>
    <n v="84.13"/>
    <n v="84.13"/>
    <n v="1"/>
    <n v="1"/>
    <n v="27"/>
    <n v="0"/>
    <n v="4"/>
    <x v="366"/>
    <x v="0"/>
  </r>
  <r>
    <d v="2018-04-23T00:00:00"/>
    <x v="21"/>
    <x v="9"/>
    <n v="2"/>
    <n v="175.88"/>
    <n v="87.94"/>
    <n v="2"/>
    <n v="2"/>
    <n v="14.5"/>
    <n v="0"/>
    <n v="4"/>
    <x v="351"/>
    <x v="0"/>
  </r>
  <r>
    <d v="2018-04-23T00:00:00"/>
    <x v="21"/>
    <x v="5"/>
    <n v="1"/>
    <n v="87.94"/>
    <n v="87.94"/>
    <n v="1"/>
    <n v="1"/>
    <n v="25"/>
    <n v="0"/>
    <n v="5"/>
    <x v="359"/>
    <x v="0"/>
  </r>
  <r>
    <d v="2018-04-23T00:00:00"/>
    <x v="21"/>
    <x v="0"/>
    <n v="3"/>
    <n v="320.83999999999997"/>
    <n v="106.95"/>
    <n v="3"/>
    <n v="3"/>
    <n v="14"/>
    <n v="0"/>
    <n v="5"/>
    <x v="352"/>
    <x v="0"/>
  </r>
  <r>
    <d v="2018-04-23T00:00:00"/>
    <x v="21"/>
    <x v="10"/>
    <n v="1"/>
    <n v="131.76"/>
    <n v="131.76"/>
    <n v="1"/>
    <n v="1"/>
    <n v="29"/>
    <n v="0"/>
    <n v="4"/>
    <x v="386"/>
    <x v="0"/>
  </r>
  <r>
    <d v="2018-04-23T00:00:00"/>
    <x v="21"/>
    <x v="15"/>
    <n v="3"/>
    <n v="252.39"/>
    <n v="84.13"/>
    <n v="3"/>
    <n v="3"/>
    <n v="15.67"/>
    <n v="0"/>
    <n v="4.33"/>
    <x v="362"/>
    <x v="0"/>
  </r>
  <r>
    <d v="2018-04-23T00:00:00"/>
    <x v="21"/>
    <x v="6"/>
    <n v="2"/>
    <n v="294.68"/>
    <n v="147.34"/>
    <n v="2"/>
    <n v="2"/>
    <n v="13.5"/>
    <n v="0"/>
    <n v="5"/>
    <x v="357"/>
    <x v="0"/>
  </r>
  <r>
    <d v="2018-04-23T00:00:00"/>
    <x v="21"/>
    <x v="2"/>
    <n v="2"/>
    <n v="360.68"/>
    <n v="180.34"/>
    <n v="2"/>
    <n v="2"/>
    <n v="16"/>
    <n v="0"/>
    <n v="5"/>
    <x v="353"/>
    <x v="0"/>
  </r>
  <r>
    <d v="2018-04-23T00:00:00"/>
    <x v="21"/>
    <x v="3"/>
    <n v="5"/>
    <n v="676.82"/>
    <n v="135.36000000000001"/>
    <n v="5"/>
    <n v="5"/>
    <n v="20"/>
    <n v="0.2"/>
    <n v="3.4"/>
    <x v="348"/>
    <x v="0"/>
  </r>
  <r>
    <d v="2018-04-23T00:00:00"/>
    <x v="5"/>
    <x v="23"/>
    <n v="1"/>
    <n v="856.89"/>
    <n v="856.89"/>
    <n v="1"/>
    <n v="1"/>
    <n v="16"/>
    <n v="0"/>
    <n v="4"/>
    <x v="137"/>
    <x v="0"/>
  </r>
  <r>
    <d v="2018-04-23T00:00:00"/>
    <x v="5"/>
    <x v="4"/>
    <n v="6"/>
    <n v="937.68"/>
    <n v="156.28"/>
    <n v="6"/>
    <n v="6"/>
    <n v="19"/>
    <n v="0"/>
    <n v="4.5"/>
    <x v="41"/>
    <x v="0"/>
  </r>
  <r>
    <d v="2018-04-23T00:00:00"/>
    <x v="5"/>
    <x v="9"/>
    <n v="5"/>
    <n v="1309.29"/>
    <n v="261.86"/>
    <n v="5"/>
    <n v="5"/>
    <n v="10.8"/>
    <n v="0"/>
    <n v="4.4000000000000004"/>
    <x v="19"/>
    <x v="0"/>
  </r>
  <r>
    <d v="2018-04-23T00:00:00"/>
    <x v="5"/>
    <x v="5"/>
    <n v="1"/>
    <n v="165.08"/>
    <n v="165.08"/>
    <n v="1"/>
    <n v="1"/>
    <n v="15"/>
    <n v="0"/>
    <n v="1"/>
    <x v="42"/>
    <x v="0"/>
  </r>
  <r>
    <d v="2018-04-23T00:00:00"/>
    <x v="5"/>
    <x v="8"/>
    <n v="2"/>
    <n v="379.65"/>
    <n v="189.83"/>
    <n v="2"/>
    <n v="2"/>
    <n v="37.67"/>
    <n v="0.66669999999999996"/>
    <n v="1.67"/>
    <x v="20"/>
    <x v="0"/>
  </r>
  <r>
    <d v="2018-04-23T00:00:00"/>
    <x v="5"/>
    <x v="17"/>
    <n v="1"/>
    <n v="21.24"/>
    <n v="21.24"/>
    <n v="1"/>
    <n v="1"/>
    <n v="6"/>
    <n v="0"/>
    <n v="5"/>
    <x v="139"/>
    <x v="0"/>
  </r>
  <r>
    <d v="2018-04-23T00:00:00"/>
    <x v="5"/>
    <x v="0"/>
    <n v="26"/>
    <n v="3207.11"/>
    <n v="123.35"/>
    <n v="26"/>
    <n v="26"/>
    <n v="7.14"/>
    <n v="3.5700000000000003E-2"/>
    <n v="4.6100000000000003"/>
    <x v="21"/>
    <x v="1"/>
  </r>
  <r>
    <d v="2018-04-23T00:00:00"/>
    <x v="5"/>
    <x v="18"/>
    <n v="1"/>
    <n v="382.22"/>
    <n v="382.22"/>
    <n v="1"/>
    <n v="1"/>
    <n v="14"/>
    <n v="0"/>
    <n v="5"/>
    <x v="140"/>
    <x v="0"/>
  </r>
  <r>
    <d v="2018-04-23T00:00:00"/>
    <x v="5"/>
    <x v="19"/>
    <n v="1"/>
    <n v="225.16"/>
    <n v="225.16"/>
    <n v="1"/>
    <n v="1"/>
    <n v="20"/>
    <n v="0"/>
    <n v="2"/>
    <x v="68"/>
    <x v="0"/>
  </r>
  <r>
    <d v="2018-04-23T00:00:00"/>
    <x v="5"/>
    <x v="10"/>
    <n v="2"/>
    <n v="303.33999999999997"/>
    <n v="151.66999999999999"/>
    <n v="2"/>
    <n v="1"/>
    <n v="29"/>
    <n v="0.5"/>
    <n v="5"/>
    <x v="69"/>
    <x v="0"/>
  </r>
  <r>
    <d v="2018-04-23T00:00:00"/>
    <x v="5"/>
    <x v="15"/>
    <n v="4"/>
    <n v="548.9"/>
    <n v="137.22999999999999"/>
    <n v="4"/>
    <n v="4"/>
    <n v="17"/>
    <n v="0.25"/>
    <n v="4"/>
    <x v="102"/>
    <x v="0"/>
  </r>
  <r>
    <d v="2018-04-23T00:00:00"/>
    <x v="5"/>
    <x v="20"/>
    <n v="1"/>
    <n v="221.82"/>
    <n v="221.82"/>
    <n v="1"/>
    <n v="1"/>
    <n v="14"/>
    <n v="0"/>
    <n v="5"/>
    <x v="150"/>
    <x v="0"/>
  </r>
  <r>
    <d v="2018-04-23T00:00:00"/>
    <x v="5"/>
    <x v="1"/>
    <n v="11"/>
    <n v="2268.7199999999998"/>
    <n v="206.25"/>
    <n v="11"/>
    <n v="11"/>
    <n v="12.93"/>
    <n v="0"/>
    <n v="4.47"/>
    <x v="22"/>
    <x v="0"/>
  </r>
  <r>
    <d v="2018-04-23T00:00:00"/>
    <x v="5"/>
    <x v="6"/>
    <n v="21"/>
    <n v="3150.76"/>
    <n v="150.04"/>
    <n v="19"/>
    <n v="20"/>
    <n v="14.67"/>
    <n v="9.5200000000000007E-2"/>
    <n v="3.91"/>
    <x v="23"/>
    <x v="0"/>
  </r>
  <r>
    <d v="2018-04-23T00:00:00"/>
    <x v="5"/>
    <x v="7"/>
    <n v="1"/>
    <n v="162.63"/>
    <n v="162.63"/>
    <n v="1"/>
    <n v="1"/>
    <n v="12"/>
    <n v="0"/>
    <n v="5"/>
    <x v="151"/>
    <x v="0"/>
  </r>
  <r>
    <d v="2018-04-23T00:00:00"/>
    <x v="5"/>
    <x v="12"/>
    <n v="1"/>
    <n v="144.31"/>
    <n v="144.31"/>
    <n v="1"/>
    <n v="1"/>
    <n v="11"/>
    <n v="0"/>
    <n v="5"/>
    <x v="44"/>
    <x v="0"/>
  </r>
  <r>
    <d v="2018-04-23T00:00:00"/>
    <x v="5"/>
    <x v="2"/>
    <n v="1"/>
    <n v="404.55"/>
    <n v="404.55"/>
    <n v="1"/>
    <n v="1"/>
    <n v="10"/>
    <n v="0"/>
    <n v="1"/>
    <x v="45"/>
    <x v="0"/>
  </r>
  <r>
    <d v="2018-04-23T00:00:00"/>
    <x v="5"/>
    <x v="3"/>
    <n v="38"/>
    <n v="4672.5600000000004"/>
    <n v="122.96"/>
    <n v="36"/>
    <n v="38"/>
    <n v="8.09"/>
    <n v="0"/>
    <n v="4.09"/>
    <x v="24"/>
    <x v="0"/>
  </r>
  <r>
    <d v="2018-04-23T00:00:00"/>
    <x v="18"/>
    <x v="19"/>
    <n v="1"/>
    <n v="104.86"/>
    <n v="104.86"/>
    <n v="1"/>
    <n v="1"/>
    <n v="10"/>
    <n v="0"/>
    <n v="4"/>
    <x v="251"/>
    <x v="1"/>
  </r>
  <r>
    <d v="2018-04-23T00:00:00"/>
    <x v="18"/>
    <x v="1"/>
    <n v="1"/>
    <n v="162.9"/>
    <n v="162.9"/>
    <n v="1"/>
    <n v="1"/>
    <n v="15"/>
    <n v="0"/>
    <n v="4"/>
    <x v="300"/>
    <x v="0"/>
  </r>
  <r>
    <d v="2018-04-23T00:00:00"/>
    <x v="11"/>
    <x v="23"/>
    <n v="1"/>
    <n v="195.39"/>
    <n v="195.39"/>
    <n v="1"/>
    <n v="1"/>
    <n v="7"/>
    <n v="0"/>
    <n v="4"/>
    <x v="368"/>
    <x v="0"/>
  </r>
  <r>
    <d v="2018-04-23T00:00:00"/>
    <x v="11"/>
    <x v="4"/>
    <n v="3"/>
    <n v="516.64"/>
    <n v="172.21"/>
    <n v="3"/>
    <n v="3"/>
    <n v="10.33"/>
    <n v="0"/>
    <n v="4.33"/>
    <x v="259"/>
    <x v="0"/>
  </r>
  <r>
    <d v="2018-04-23T00:00:00"/>
    <x v="11"/>
    <x v="11"/>
    <n v="1"/>
    <n v="166.92"/>
    <n v="166.92"/>
    <n v="1"/>
    <n v="1"/>
    <n v="6"/>
    <n v="0"/>
    <n v="5"/>
    <x v="260"/>
    <x v="0"/>
  </r>
  <r>
    <d v="2018-04-23T00:00:00"/>
    <x v="11"/>
    <x v="0"/>
    <n v="3"/>
    <n v="513"/>
    <n v="171"/>
    <n v="3"/>
    <n v="3"/>
    <n v="11.33"/>
    <n v="0"/>
    <n v="4.67"/>
    <x v="153"/>
    <x v="0"/>
  </r>
  <r>
    <d v="2018-04-23T00:00:00"/>
    <x v="11"/>
    <x v="6"/>
    <n v="3"/>
    <n v="419.04"/>
    <n v="139.68"/>
    <n v="3"/>
    <n v="3"/>
    <n v="9"/>
    <n v="0"/>
    <n v="4.33"/>
    <x v="191"/>
    <x v="0"/>
  </r>
  <r>
    <d v="2018-04-23T00:00:00"/>
    <x v="11"/>
    <x v="3"/>
    <n v="3"/>
    <n v="1336.16"/>
    <n v="445.39"/>
    <n v="3"/>
    <n v="3"/>
    <n v="10.67"/>
    <n v="0"/>
    <n v="5"/>
    <x v="106"/>
    <x v="0"/>
  </r>
  <r>
    <d v="2018-04-23T00:00:00"/>
    <x v="20"/>
    <x v="11"/>
    <n v="1"/>
    <n v="323.14999999999998"/>
    <n v="323.14999999999998"/>
    <n v="1"/>
    <n v="1"/>
    <n v="13"/>
    <n v="0"/>
    <n v="4"/>
    <x v="390"/>
    <x v="0"/>
  </r>
  <r>
    <d v="2018-04-23T00:00:00"/>
    <x v="0"/>
    <x v="4"/>
    <n v="3"/>
    <n v="328.99"/>
    <n v="109.66"/>
    <n v="3"/>
    <n v="3"/>
    <n v="17.670000000000002"/>
    <n v="0"/>
    <n v="4"/>
    <x v="25"/>
    <x v="0"/>
  </r>
  <r>
    <d v="2018-04-23T00:00:00"/>
    <x v="0"/>
    <x v="11"/>
    <n v="1"/>
    <n v="139.61000000000001"/>
    <n v="139.61000000000001"/>
    <n v="1"/>
    <n v="1"/>
    <n v="22"/>
    <n v="0"/>
    <n v="5"/>
    <x v="72"/>
    <x v="0"/>
  </r>
  <r>
    <d v="2018-04-23T00:00:00"/>
    <x v="0"/>
    <x v="9"/>
    <n v="1"/>
    <n v="73.41"/>
    <n v="73.41"/>
    <n v="1"/>
    <n v="1"/>
    <n v="10"/>
    <n v="0"/>
    <n v="5"/>
    <x v="26"/>
    <x v="0"/>
  </r>
  <r>
    <d v="2018-04-23T00:00:00"/>
    <x v="0"/>
    <x v="5"/>
    <n v="4"/>
    <n v="461.28"/>
    <n v="115.32"/>
    <n v="4"/>
    <n v="4"/>
    <n v="14.17"/>
    <n v="0"/>
    <n v="4.17"/>
    <x v="46"/>
    <x v="0"/>
  </r>
  <r>
    <d v="2018-04-23T00:00:00"/>
    <x v="0"/>
    <x v="8"/>
    <n v="1"/>
    <n v="453.92"/>
    <n v="453.92"/>
    <n v="1"/>
    <n v="1"/>
    <n v="15"/>
    <n v="0"/>
    <n v="4"/>
    <x v="47"/>
    <x v="0"/>
  </r>
  <r>
    <d v="2018-04-23T00:00:00"/>
    <x v="0"/>
    <x v="0"/>
    <n v="13"/>
    <n v="4583.58"/>
    <n v="352.58"/>
    <n v="13"/>
    <n v="13"/>
    <n v="11.62"/>
    <n v="0"/>
    <n v="4.08"/>
    <x v="0"/>
    <x v="0"/>
  </r>
  <r>
    <d v="2018-04-23T00:00:00"/>
    <x v="0"/>
    <x v="18"/>
    <n v="1"/>
    <n v="343.9"/>
    <n v="343.9"/>
    <n v="1"/>
    <n v="1"/>
    <n v="15"/>
    <n v="0"/>
    <n v="5"/>
    <x v="141"/>
    <x v="0"/>
  </r>
  <r>
    <d v="2018-04-23T00:00:00"/>
    <x v="0"/>
    <x v="19"/>
    <n v="1"/>
    <n v="174.41"/>
    <n v="174.41"/>
    <n v="1"/>
    <n v="1"/>
    <n v="16"/>
    <n v="0"/>
    <n v="5"/>
    <x v="73"/>
    <x v="0"/>
  </r>
  <r>
    <d v="2018-04-23T00:00:00"/>
    <x v="0"/>
    <x v="10"/>
    <n v="1"/>
    <n v="313.55"/>
    <n v="313.55"/>
    <n v="1"/>
    <n v="1"/>
    <n v="42"/>
    <n v="0"/>
    <n v="5"/>
    <x v="27"/>
    <x v="0"/>
  </r>
  <r>
    <d v="2018-04-23T00:00:00"/>
    <x v="0"/>
    <x v="14"/>
    <n v="1"/>
    <n v="353.27"/>
    <n v="353.27"/>
    <n v="1"/>
    <n v="1"/>
    <n v="40"/>
    <n v="1"/>
    <n v="1"/>
    <x v="110"/>
    <x v="0"/>
  </r>
  <r>
    <d v="2018-04-23T00:00:00"/>
    <x v="0"/>
    <x v="15"/>
    <n v="1"/>
    <n v="405.24"/>
    <n v="405.24"/>
    <n v="1"/>
    <n v="1"/>
    <n v="51"/>
    <n v="1"/>
    <n v="2"/>
    <x v="48"/>
    <x v="0"/>
  </r>
  <r>
    <d v="2018-04-23T00:00:00"/>
    <x v="0"/>
    <x v="1"/>
    <n v="14"/>
    <n v="4092.24"/>
    <n v="292.3"/>
    <n v="14"/>
    <n v="14"/>
    <n v="6.6"/>
    <n v="0"/>
    <n v="4.67"/>
    <x v="1"/>
    <x v="1"/>
  </r>
  <r>
    <d v="2018-04-23T00:00:00"/>
    <x v="0"/>
    <x v="6"/>
    <n v="16"/>
    <n v="3833.65"/>
    <n v="239.6"/>
    <n v="14"/>
    <n v="16"/>
    <n v="17.329999999999998"/>
    <n v="6.6699999999999995E-2"/>
    <n v="3.35"/>
    <x v="28"/>
    <x v="0"/>
  </r>
  <r>
    <d v="2018-04-23T00:00:00"/>
    <x v="0"/>
    <x v="12"/>
    <n v="9"/>
    <n v="1958.45"/>
    <n v="217.61"/>
    <n v="9"/>
    <n v="9"/>
    <n v="14.6"/>
    <n v="0"/>
    <n v="4.3"/>
    <x v="49"/>
    <x v="0"/>
  </r>
  <r>
    <d v="2018-04-23T00:00:00"/>
    <x v="0"/>
    <x v="2"/>
    <n v="4"/>
    <n v="884.75"/>
    <n v="221.19"/>
    <n v="4"/>
    <n v="4"/>
    <n v="8"/>
    <n v="0"/>
    <n v="4.75"/>
    <x v="2"/>
    <x v="0"/>
  </r>
  <r>
    <d v="2018-04-23T00:00:00"/>
    <x v="0"/>
    <x v="3"/>
    <n v="50"/>
    <n v="7975.83"/>
    <n v="159.52000000000001"/>
    <n v="50"/>
    <n v="50"/>
    <n v="13.2"/>
    <n v="7.1400000000000005E-2"/>
    <n v="4.18"/>
    <x v="3"/>
    <x v="0"/>
  </r>
  <r>
    <d v="2018-04-23T00:00:00"/>
    <x v="1"/>
    <x v="4"/>
    <n v="2"/>
    <n v="150.16999999999999"/>
    <n v="75.09"/>
    <n v="2"/>
    <n v="2"/>
    <n v="13.5"/>
    <n v="0"/>
    <n v="3.5"/>
    <x v="76"/>
    <x v="0"/>
  </r>
  <r>
    <d v="2018-04-23T00:00:00"/>
    <x v="1"/>
    <x v="11"/>
    <n v="2"/>
    <n v="407.84"/>
    <n v="203.92"/>
    <n v="2"/>
    <n v="2"/>
    <n v="28.5"/>
    <n v="0.5"/>
    <n v="3"/>
    <x v="182"/>
    <x v="0"/>
  </r>
  <r>
    <d v="2018-04-23T00:00:00"/>
    <x v="1"/>
    <x v="9"/>
    <n v="3"/>
    <n v="429.59"/>
    <n v="143.19999999999999"/>
    <n v="3"/>
    <n v="3"/>
    <n v="11"/>
    <n v="0"/>
    <n v="5"/>
    <x v="29"/>
    <x v="0"/>
  </r>
  <r>
    <d v="2018-04-23T00:00:00"/>
    <x v="1"/>
    <x v="5"/>
    <n v="4"/>
    <n v="849.39"/>
    <n v="212.35"/>
    <n v="4"/>
    <n v="4"/>
    <n v="16.75"/>
    <n v="0"/>
    <n v="4.25"/>
    <x v="143"/>
    <x v="0"/>
  </r>
  <r>
    <d v="2018-04-23T00:00:00"/>
    <x v="1"/>
    <x v="8"/>
    <n v="1"/>
    <n v="228.12"/>
    <n v="228.12"/>
    <n v="1"/>
    <n v="1"/>
    <n v="10"/>
    <n v="0"/>
    <n v="3"/>
    <x v="50"/>
    <x v="0"/>
  </r>
  <r>
    <d v="2018-04-23T00:00:00"/>
    <x v="1"/>
    <x v="17"/>
    <n v="4"/>
    <n v="1233.02"/>
    <n v="308.26"/>
    <n v="4"/>
    <n v="4"/>
    <n v="14.4"/>
    <n v="0"/>
    <n v="4.5999999999999996"/>
    <x v="77"/>
    <x v="0"/>
  </r>
  <r>
    <d v="2018-04-23T00:00:00"/>
    <x v="1"/>
    <x v="0"/>
    <n v="10"/>
    <n v="3439.69"/>
    <n v="343.97"/>
    <n v="10"/>
    <n v="10"/>
    <n v="9.82"/>
    <n v="0"/>
    <n v="4.09"/>
    <x v="4"/>
    <x v="0"/>
  </r>
  <r>
    <d v="2018-04-23T00:00:00"/>
    <x v="1"/>
    <x v="19"/>
    <n v="1"/>
    <n v="209.92"/>
    <n v="209.92"/>
    <n v="0"/>
    <n v="1"/>
    <m/>
    <m/>
    <n v="1"/>
    <x v="279"/>
    <x v="0"/>
  </r>
  <r>
    <d v="2018-04-23T00:00:00"/>
    <x v="1"/>
    <x v="10"/>
    <n v="2"/>
    <n v="448.03"/>
    <n v="224.02"/>
    <n v="2"/>
    <n v="2"/>
    <n v="35"/>
    <n v="0.5"/>
    <n v="2.5"/>
    <x v="78"/>
    <x v="0"/>
  </r>
  <r>
    <d v="2018-04-23T00:00:00"/>
    <x v="1"/>
    <x v="15"/>
    <n v="1"/>
    <n v="104.59"/>
    <n v="104.59"/>
    <n v="1"/>
    <n v="1"/>
    <n v="9"/>
    <n v="0"/>
    <n v="4"/>
    <x v="111"/>
    <x v="0"/>
  </r>
  <r>
    <d v="2018-04-23T00:00:00"/>
    <x v="1"/>
    <x v="1"/>
    <n v="6"/>
    <n v="443.85"/>
    <n v="73.98"/>
    <n v="6"/>
    <n v="6"/>
    <n v="13.33"/>
    <n v="0"/>
    <n v="4.33"/>
    <x v="79"/>
    <x v="0"/>
  </r>
  <r>
    <d v="2018-04-23T00:00:00"/>
    <x v="1"/>
    <x v="6"/>
    <n v="8"/>
    <n v="1600.18"/>
    <n v="200.02"/>
    <n v="8"/>
    <n v="8"/>
    <n v="4.63"/>
    <n v="0"/>
    <n v="4.75"/>
    <x v="51"/>
    <x v="1"/>
  </r>
  <r>
    <d v="2018-04-23T00:00:00"/>
    <x v="1"/>
    <x v="12"/>
    <n v="1"/>
    <n v="363.99"/>
    <n v="363.99"/>
    <n v="1"/>
    <n v="1"/>
    <n v="10"/>
    <n v="0"/>
    <n v="5"/>
    <x v="52"/>
    <x v="0"/>
  </r>
  <r>
    <d v="2018-04-23T00:00:00"/>
    <x v="1"/>
    <x v="2"/>
    <n v="2"/>
    <n v="306.26"/>
    <n v="153.13"/>
    <n v="2"/>
    <n v="2"/>
    <n v="8.33"/>
    <n v="0"/>
    <n v="1.67"/>
    <x v="81"/>
    <x v="0"/>
  </r>
  <r>
    <d v="2018-04-23T00:00:00"/>
    <x v="1"/>
    <x v="3"/>
    <n v="29"/>
    <n v="3592.86"/>
    <n v="123.89"/>
    <n v="28"/>
    <n v="29"/>
    <n v="8.94"/>
    <n v="0"/>
    <n v="4.16"/>
    <x v="53"/>
    <x v="0"/>
  </r>
  <r>
    <d v="2018-04-23T00:00:00"/>
    <x v="6"/>
    <x v="4"/>
    <n v="1"/>
    <n v="241.25"/>
    <n v="241.25"/>
    <n v="1"/>
    <n v="1"/>
    <n v="21"/>
    <n v="0"/>
    <n v="3"/>
    <x v="113"/>
    <x v="0"/>
  </r>
  <r>
    <d v="2018-04-23T00:00:00"/>
    <x v="6"/>
    <x v="11"/>
    <n v="1"/>
    <n v="525.65"/>
    <n v="525.65"/>
    <n v="1"/>
    <n v="1"/>
    <n v="23"/>
    <n v="0"/>
    <n v="4"/>
    <x v="114"/>
    <x v="0"/>
  </r>
  <r>
    <d v="2018-04-23T00:00:00"/>
    <x v="6"/>
    <x v="5"/>
    <n v="1"/>
    <n v="60.3"/>
    <n v="60.3"/>
    <n v="1"/>
    <n v="1"/>
    <n v="27"/>
    <n v="1"/>
    <n v="1"/>
    <x v="205"/>
    <x v="0"/>
  </r>
  <r>
    <d v="2018-04-23T00:00:00"/>
    <x v="6"/>
    <x v="0"/>
    <n v="1"/>
    <n v="163.38999999999999"/>
    <n v="163.38999999999999"/>
    <n v="1"/>
    <n v="1"/>
    <n v="8"/>
    <n v="0"/>
    <n v="4"/>
    <x v="84"/>
    <x v="0"/>
  </r>
  <r>
    <d v="2018-04-23T00:00:00"/>
    <x v="6"/>
    <x v="10"/>
    <n v="2"/>
    <n v="442.52"/>
    <n v="221.26"/>
    <n v="2"/>
    <n v="1"/>
    <n v="32"/>
    <n v="0"/>
    <n v="5"/>
    <x v="86"/>
    <x v="0"/>
  </r>
  <r>
    <d v="2018-04-23T00:00:00"/>
    <x v="6"/>
    <x v="20"/>
    <n v="1"/>
    <n v="264.67"/>
    <n v="264.67"/>
    <n v="1"/>
    <n v="1"/>
    <n v="15"/>
    <n v="0"/>
    <n v="3"/>
    <x v="115"/>
    <x v="0"/>
  </r>
  <r>
    <d v="2018-04-23T00:00:00"/>
    <x v="6"/>
    <x v="1"/>
    <n v="3"/>
    <n v="460.15"/>
    <n v="153.38"/>
    <n v="3"/>
    <n v="3"/>
    <n v="9.67"/>
    <n v="0"/>
    <n v="4.33"/>
    <x v="116"/>
    <x v="0"/>
  </r>
  <r>
    <d v="2018-04-23T00:00:00"/>
    <x v="6"/>
    <x v="6"/>
    <n v="4"/>
    <n v="498.08"/>
    <n v="124.52"/>
    <n v="4"/>
    <n v="4"/>
    <n v="19.25"/>
    <n v="0"/>
    <n v="3.5"/>
    <x v="117"/>
    <x v="0"/>
  </r>
  <r>
    <d v="2018-04-23T00:00:00"/>
    <x v="6"/>
    <x v="12"/>
    <n v="3"/>
    <n v="604.97"/>
    <n v="201.66"/>
    <n v="3"/>
    <n v="3"/>
    <n v="4"/>
    <n v="0"/>
    <n v="3.67"/>
    <x v="118"/>
    <x v="1"/>
  </r>
  <r>
    <d v="2018-04-23T00:00:00"/>
    <x v="6"/>
    <x v="3"/>
    <n v="11"/>
    <n v="1551.18"/>
    <n v="141.02000000000001"/>
    <n v="11"/>
    <n v="11"/>
    <n v="7.82"/>
    <n v="0"/>
    <n v="3.64"/>
    <x v="54"/>
    <x v="0"/>
  </r>
  <r>
    <d v="2018-04-23T00:00:00"/>
    <x v="6"/>
    <x v="21"/>
    <n v="1"/>
    <n v="214.61"/>
    <n v="214.61"/>
    <n v="1"/>
    <n v="1"/>
    <n v="17"/>
    <n v="0"/>
    <n v="5"/>
    <x v="313"/>
    <x v="0"/>
  </r>
  <r>
    <d v="2018-04-23T00:00:00"/>
    <x v="7"/>
    <x v="4"/>
    <n v="1"/>
    <n v="337.23"/>
    <n v="337.23"/>
    <n v="1"/>
    <n v="1"/>
    <n v="17"/>
    <n v="0"/>
    <n v="4"/>
    <x v="87"/>
    <x v="0"/>
  </r>
  <r>
    <d v="2018-04-23T00:00:00"/>
    <x v="7"/>
    <x v="9"/>
    <n v="1"/>
    <n v="182.13"/>
    <n v="182.13"/>
    <n v="1"/>
    <n v="1"/>
    <n v="10"/>
    <n v="0"/>
    <n v="5"/>
    <x v="146"/>
    <x v="0"/>
  </r>
  <r>
    <d v="2018-04-23T00:00:00"/>
    <x v="7"/>
    <x v="5"/>
    <n v="1"/>
    <n v="234.42"/>
    <n v="234.42"/>
    <n v="1"/>
    <n v="0"/>
    <n v="32"/>
    <n v="1"/>
    <m/>
    <x v="158"/>
    <x v="0"/>
  </r>
  <r>
    <d v="2018-04-23T00:00:00"/>
    <x v="7"/>
    <x v="8"/>
    <n v="1"/>
    <n v="1244.1199999999999"/>
    <n v="1244.1199999999999"/>
    <n v="1"/>
    <n v="1"/>
    <n v="13"/>
    <n v="0"/>
    <n v="5"/>
    <x v="88"/>
    <x v="0"/>
  </r>
  <r>
    <d v="2018-04-23T00:00:00"/>
    <x v="7"/>
    <x v="17"/>
    <n v="1"/>
    <n v="343.4"/>
    <n v="343.4"/>
    <n v="1"/>
    <n v="1"/>
    <n v="17"/>
    <n v="0"/>
    <n v="5"/>
    <x v="89"/>
    <x v="0"/>
  </r>
  <r>
    <d v="2018-04-23T00:00:00"/>
    <x v="7"/>
    <x v="0"/>
    <n v="8"/>
    <n v="1634.96"/>
    <n v="204.37"/>
    <n v="8"/>
    <n v="8"/>
    <n v="11"/>
    <n v="0"/>
    <n v="4.75"/>
    <x v="31"/>
    <x v="0"/>
  </r>
  <r>
    <d v="2018-04-23T00:00:00"/>
    <x v="7"/>
    <x v="19"/>
    <n v="1"/>
    <n v="342.48"/>
    <n v="342.48"/>
    <n v="1"/>
    <n v="1"/>
    <n v="19"/>
    <n v="0"/>
    <n v="4"/>
    <x v="90"/>
    <x v="0"/>
  </r>
  <r>
    <d v="2018-04-23T00:00:00"/>
    <x v="7"/>
    <x v="1"/>
    <n v="3"/>
    <n v="715.76"/>
    <n v="238.59"/>
    <n v="3"/>
    <n v="3"/>
    <n v="8"/>
    <n v="0"/>
    <n v="5"/>
    <x v="120"/>
    <x v="0"/>
  </r>
  <r>
    <d v="2018-04-23T00:00:00"/>
    <x v="7"/>
    <x v="6"/>
    <n v="7"/>
    <n v="1857.5"/>
    <n v="265.36"/>
    <n v="7"/>
    <n v="7"/>
    <n v="17.57"/>
    <n v="0"/>
    <n v="4"/>
    <x v="56"/>
    <x v="0"/>
  </r>
  <r>
    <d v="2018-04-23T00:00:00"/>
    <x v="7"/>
    <x v="12"/>
    <n v="3"/>
    <n v="633.03"/>
    <n v="211.01"/>
    <n v="3"/>
    <n v="3"/>
    <n v="11"/>
    <n v="0"/>
    <n v="4"/>
    <x v="121"/>
    <x v="0"/>
  </r>
  <r>
    <d v="2018-04-23T00:00:00"/>
    <x v="7"/>
    <x v="2"/>
    <n v="4"/>
    <n v="477.03"/>
    <n v="119.26"/>
    <n v="4"/>
    <n v="4"/>
    <n v="8.5"/>
    <n v="0"/>
    <n v="4.75"/>
    <x v="32"/>
    <x v="1"/>
  </r>
  <r>
    <d v="2018-04-23T00:00:00"/>
    <x v="7"/>
    <x v="3"/>
    <n v="15"/>
    <n v="4496.95"/>
    <n v="299.8"/>
    <n v="15"/>
    <n v="15"/>
    <n v="9.32"/>
    <n v="0"/>
    <n v="3.58"/>
    <x v="33"/>
    <x v="0"/>
  </r>
  <r>
    <d v="2018-04-23T00:00:00"/>
    <x v="2"/>
    <x v="23"/>
    <n v="3"/>
    <n v="294.93"/>
    <n v="98.31"/>
    <n v="3"/>
    <n v="3"/>
    <n v="22"/>
    <n v="0"/>
    <n v="3.67"/>
    <x v="92"/>
    <x v="0"/>
  </r>
  <r>
    <d v="2018-04-23T00:00:00"/>
    <x v="2"/>
    <x v="25"/>
    <n v="1"/>
    <n v="182.85"/>
    <n v="182.85"/>
    <n v="1"/>
    <n v="1"/>
    <n v="27"/>
    <n v="0"/>
    <n v="5"/>
    <x v="123"/>
    <x v="0"/>
  </r>
  <r>
    <d v="2018-04-23T00:00:00"/>
    <x v="2"/>
    <x v="4"/>
    <n v="42"/>
    <n v="8776.27"/>
    <n v="208.96"/>
    <n v="39"/>
    <n v="40"/>
    <n v="23.04"/>
    <n v="0.22220000000000001"/>
    <n v="3.59"/>
    <x v="5"/>
    <x v="0"/>
  </r>
  <r>
    <d v="2018-04-23T00:00:00"/>
    <x v="2"/>
    <x v="11"/>
    <n v="13"/>
    <n v="1635.88"/>
    <n v="125.84"/>
    <n v="12"/>
    <n v="13"/>
    <n v="20.75"/>
    <n v="0.16669999999999999"/>
    <n v="4.08"/>
    <x v="34"/>
    <x v="0"/>
  </r>
  <r>
    <d v="2018-04-23T00:00:00"/>
    <x v="2"/>
    <x v="9"/>
    <n v="22"/>
    <n v="3727.08"/>
    <n v="169.41"/>
    <n v="22"/>
    <n v="21"/>
    <n v="10.37"/>
    <n v="0"/>
    <n v="4.1500000000000004"/>
    <x v="35"/>
    <x v="0"/>
  </r>
  <r>
    <d v="2018-04-23T00:00:00"/>
    <x v="2"/>
    <x v="5"/>
    <n v="29"/>
    <n v="5029.8500000000004"/>
    <n v="173.44"/>
    <n v="28"/>
    <n v="27"/>
    <n v="15.13"/>
    <n v="6.25E-2"/>
    <n v="4.04"/>
    <x v="6"/>
    <x v="0"/>
  </r>
  <r>
    <d v="2018-04-23T00:00:00"/>
    <x v="2"/>
    <x v="8"/>
    <n v="22"/>
    <n v="2927.96"/>
    <n v="133.09"/>
    <n v="22"/>
    <n v="22"/>
    <n v="13.46"/>
    <n v="4.1700000000000001E-2"/>
    <n v="4.42"/>
    <x v="58"/>
    <x v="0"/>
  </r>
  <r>
    <d v="2018-04-23T00:00:00"/>
    <x v="2"/>
    <x v="17"/>
    <n v="12"/>
    <n v="2035.21"/>
    <n v="169.6"/>
    <n v="12"/>
    <n v="12"/>
    <n v="16.149999999999999"/>
    <n v="0"/>
    <n v="4.08"/>
    <x v="59"/>
    <x v="0"/>
  </r>
  <r>
    <d v="2018-04-23T00:00:00"/>
    <x v="2"/>
    <x v="0"/>
    <n v="118"/>
    <n v="15123.83"/>
    <n v="128.16999999999999"/>
    <n v="118"/>
    <n v="117"/>
    <n v="10.7"/>
    <n v="7.4000000000000003E-3"/>
    <n v="4.2699999999999996"/>
    <x v="7"/>
    <x v="0"/>
  </r>
  <r>
    <d v="2018-04-23T00:00:00"/>
    <x v="2"/>
    <x v="18"/>
    <n v="10"/>
    <n v="1359.78"/>
    <n v="135.97999999999999"/>
    <n v="10"/>
    <n v="10"/>
    <n v="13.75"/>
    <n v="0"/>
    <n v="4.42"/>
    <x v="60"/>
    <x v="0"/>
  </r>
  <r>
    <d v="2018-04-23T00:00:00"/>
    <x v="2"/>
    <x v="19"/>
    <n v="16"/>
    <n v="2181.56"/>
    <n v="136.35"/>
    <n v="16"/>
    <n v="16"/>
    <n v="16.440000000000001"/>
    <n v="0"/>
    <n v="4.5599999999999996"/>
    <x v="61"/>
    <x v="0"/>
  </r>
  <r>
    <d v="2018-04-23T00:00:00"/>
    <x v="2"/>
    <x v="10"/>
    <n v="9"/>
    <n v="1772.47"/>
    <n v="196.94"/>
    <n v="9"/>
    <n v="9"/>
    <n v="27.27"/>
    <n v="0.2727"/>
    <n v="3.55"/>
    <x v="36"/>
    <x v="0"/>
  </r>
  <r>
    <d v="2018-04-23T00:00:00"/>
    <x v="2"/>
    <x v="14"/>
    <n v="5"/>
    <n v="713.32"/>
    <n v="142.66"/>
    <n v="5"/>
    <n v="5"/>
    <n v="26.4"/>
    <n v="0.4"/>
    <n v="3.2"/>
    <x v="124"/>
    <x v="0"/>
  </r>
  <r>
    <d v="2018-04-23T00:00:00"/>
    <x v="2"/>
    <x v="15"/>
    <n v="19"/>
    <n v="3052.51"/>
    <n v="160.66"/>
    <n v="17"/>
    <n v="18"/>
    <n v="19.68"/>
    <n v="5.2600000000000001E-2"/>
    <n v="3.38"/>
    <x v="62"/>
    <x v="0"/>
  </r>
  <r>
    <d v="2018-04-23T00:00:00"/>
    <x v="2"/>
    <x v="20"/>
    <n v="10"/>
    <n v="1742.22"/>
    <n v="174.22"/>
    <n v="9"/>
    <n v="10"/>
    <n v="12.67"/>
    <n v="0"/>
    <n v="4.5999999999999996"/>
    <x v="63"/>
    <x v="0"/>
  </r>
  <r>
    <d v="2018-04-23T00:00:00"/>
    <x v="2"/>
    <x v="1"/>
    <n v="61"/>
    <n v="11401.97"/>
    <n v="186.92"/>
    <n v="59"/>
    <n v="61"/>
    <n v="11.28"/>
    <n v="0"/>
    <n v="4.01"/>
    <x v="8"/>
    <x v="0"/>
  </r>
  <r>
    <d v="2018-04-23T00:00:00"/>
    <x v="2"/>
    <x v="6"/>
    <n v="136"/>
    <n v="23120.23"/>
    <n v="170"/>
    <n v="135"/>
    <n v="135"/>
    <n v="12.81"/>
    <n v="3.7499999999999999E-2"/>
    <n v="4.16"/>
    <x v="9"/>
    <x v="0"/>
  </r>
  <r>
    <d v="2018-04-23T00:00:00"/>
    <x v="2"/>
    <x v="7"/>
    <n v="6"/>
    <n v="1079.6500000000001"/>
    <n v="179.94"/>
    <n v="6"/>
    <n v="6"/>
    <n v="21.33"/>
    <n v="0"/>
    <n v="4.17"/>
    <x v="10"/>
    <x v="0"/>
  </r>
  <r>
    <d v="2018-04-23T00:00:00"/>
    <x v="2"/>
    <x v="22"/>
    <n v="3"/>
    <n v="2315.92"/>
    <n v="771.97"/>
    <n v="3"/>
    <n v="3"/>
    <n v="19.329999999999998"/>
    <n v="0"/>
    <n v="4.33"/>
    <x v="93"/>
    <x v="0"/>
  </r>
  <r>
    <d v="2018-04-23T00:00:00"/>
    <x v="2"/>
    <x v="24"/>
    <n v="1"/>
    <n v="41.06"/>
    <n v="41.06"/>
    <n v="1"/>
    <n v="1"/>
    <n v="32"/>
    <n v="0"/>
    <n v="5"/>
    <x v="125"/>
    <x v="0"/>
  </r>
  <r>
    <d v="2018-04-23T00:00:00"/>
    <x v="2"/>
    <x v="12"/>
    <n v="50"/>
    <n v="7765.26"/>
    <n v="155.31"/>
    <n v="50"/>
    <n v="49"/>
    <n v="11.86"/>
    <n v="1.6899999999999998E-2"/>
    <n v="4.17"/>
    <x v="37"/>
    <x v="0"/>
  </r>
  <r>
    <d v="2018-04-23T00:00:00"/>
    <x v="2"/>
    <x v="2"/>
    <n v="54"/>
    <n v="14840.65"/>
    <n v="274.83"/>
    <n v="54"/>
    <n v="53"/>
    <n v="11.95"/>
    <n v="3.2300000000000002E-2"/>
    <n v="4.2"/>
    <x v="38"/>
    <x v="0"/>
  </r>
  <r>
    <d v="2018-04-23T00:00:00"/>
    <x v="2"/>
    <x v="13"/>
    <n v="6"/>
    <n v="852.83"/>
    <n v="142.13999999999999"/>
    <n v="6"/>
    <n v="6"/>
    <n v="35.17"/>
    <n v="0.66669999999999996"/>
    <n v="2.5"/>
    <x v="39"/>
    <x v="0"/>
  </r>
  <r>
    <d v="2018-04-23T00:00:00"/>
    <x v="2"/>
    <x v="3"/>
    <n v="576"/>
    <n v="73237.210000000006"/>
    <n v="127.15"/>
    <n v="567"/>
    <n v="575"/>
    <n v="6.81"/>
    <n v="1.7100000000000001E-2"/>
    <n v="4.2"/>
    <x v="11"/>
    <x v="1"/>
  </r>
  <r>
    <d v="2018-04-23T00:00:00"/>
    <x v="2"/>
    <x v="21"/>
    <n v="4"/>
    <n v="425.59"/>
    <n v="106.4"/>
    <n v="4"/>
    <n v="4"/>
    <n v="13"/>
    <n v="0"/>
    <n v="3.25"/>
    <x v="160"/>
    <x v="0"/>
  </r>
  <r>
    <d v="2018-04-30T00:00:00"/>
    <x v="3"/>
    <x v="4"/>
    <n v="2"/>
    <n v="177.57"/>
    <n v="88.79"/>
    <n v="2"/>
    <n v="2"/>
    <n v="4.5"/>
    <n v="0"/>
    <n v="4.5"/>
    <x v="96"/>
    <x v="1"/>
  </r>
  <r>
    <d v="2018-04-30T00:00:00"/>
    <x v="3"/>
    <x v="15"/>
    <n v="1"/>
    <n v="186.84"/>
    <n v="186.84"/>
    <n v="1"/>
    <n v="1"/>
    <n v="9"/>
    <n v="0"/>
    <n v="5"/>
    <x v="148"/>
    <x v="0"/>
  </r>
  <r>
    <d v="2018-04-30T00:00:00"/>
    <x v="3"/>
    <x v="1"/>
    <n v="1"/>
    <n v="126.03"/>
    <n v="126.03"/>
    <n v="1"/>
    <n v="1"/>
    <n v="14"/>
    <n v="0"/>
    <n v="5"/>
    <x v="129"/>
    <x v="0"/>
  </r>
  <r>
    <d v="2018-04-30T00:00:00"/>
    <x v="9"/>
    <x v="11"/>
    <n v="1"/>
    <n v="37.71"/>
    <n v="37.71"/>
    <n v="1"/>
    <n v="1"/>
    <n v="5"/>
    <n v="0"/>
    <n v="5"/>
    <x v="98"/>
    <x v="1"/>
  </r>
  <r>
    <d v="2018-04-30T00:00:00"/>
    <x v="9"/>
    <x v="6"/>
    <n v="1"/>
    <n v="493.93"/>
    <n v="493.93"/>
    <n v="1"/>
    <n v="1"/>
    <n v="15"/>
    <n v="0"/>
    <n v="5"/>
    <x v="132"/>
    <x v="0"/>
  </r>
  <r>
    <d v="2018-04-30T00:00:00"/>
    <x v="4"/>
    <x v="4"/>
    <n v="1"/>
    <n v="79.010000000000005"/>
    <n v="79.010000000000005"/>
    <n v="1"/>
    <n v="1"/>
    <n v="15"/>
    <n v="0"/>
    <n v="3"/>
    <x v="186"/>
    <x v="0"/>
  </r>
  <r>
    <d v="2018-04-30T00:00:00"/>
    <x v="4"/>
    <x v="8"/>
    <n v="3"/>
    <n v="339.03"/>
    <n v="113.01"/>
    <n v="3"/>
    <n v="3"/>
    <n v="9.25"/>
    <n v="0"/>
    <n v="4.75"/>
    <x v="275"/>
    <x v="0"/>
  </r>
  <r>
    <d v="2018-04-30T00:00:00"/>
    <x v="4"/>
    <x v="3"/>
    <n v="6"/>
    <n v="1343.54"/>
    <n v="223.92"/>
    <n v="6"/>
    <n v="6"/>
    <n v="12"/>
    <n v="0"/>
    <n v="3.83"/>
    <x v="18"/>
    <x v="0"/>
  </r>
  <r>
    <d v="2018-04-30T00:00:00"/>
    <x v="8"/>
    <x v="4"/>
    <n v="1"/>
    <n v="47.06"/>
    <n v="47.06"/>
    <n v="1"/>
    <n v="1"/>
    <n v="16"/>
    <n v="0"/>
    <n v="3"/>
    <x v="248"/>
    <x v="0"/>
  </r>
  <r>
    <d v="2018-04-30T00:00:00"/>
    <x v="8"/>
    <x v="6"/>
    <n v="1"/>
    <n v="91.39"/>
    <n v="91.39"/>
    <n v="1"/>
    <n v="1"/>
    <n v="10"/>
    <n v="0"/>
    <n v="3"/>
    <x v="134"/>
    <x v="0"/>
  </r>
  <r>
    <d v="2018-04-30T00:00:00"/>
    <x v="8"/>
    <x v="12"/>
    <n v="1"/>
    <n v="219.33"/>
    <n v="219.33"/>
    <n v="1"/>
    <n v="1"/>
    <n v="17"/>
    <n v="0"/>
    <n v="5"/>
    <x v="169"/>
    <x v="0"/>
  </r>
  <r>
    <d v="2018-04-30T00:00:00"/>
    <x v="8"/>
    <x v="3"/>
    <n v="1"/>
    <n v="96.26"/>
    <n v="96.26"/>
    <n v="1"/>
    <n v="1"/>
    <n v="6"/>
    <n v="0"/>
    <n v="5"/>
    <x v="67"/>
    <x v="0"/>
  </r>
  <r>
    <d v="2018-04-30T00:00:00"/>
    <x v="13"/>
    <x v="19"/>
    <n v="1"/>
    <n v="106.3"/>
    <n v="106.3"/>
    <n v="1"/>
    <n v="1"/>
    <n v="8"/>
    <n v="0"/>
    <n v="5"/>
    <x v="179"/>
    <x v="0"/>
  </r>
  <r>
    <d v="2018-04-30T00:00:00"/>
    <x v="13"/>
    <x v="6"/>
    <n v="1"/>
    <n v="139.53"/>
    <n v="139.53"/>
    <n v="1"/>
    <n v="1"/>
    <n v="24"/>
    <n v="0"/>
    <n v="5"/>
    <x v="199"/>
    <x v="0"/>
  </r>
  <r>
    <d v="2018-04-30T00:00:00"/>
    <x v="13"/>
    <x v="3"/>
    <n v="3"/>
    <n v="507.07"/>
    <n v="169.02"/>
    <n v="2"/>
    <n v="3"/>
    <n v="6"/>
    <n v="0"/>
    <n v="4"/>
    <x v="180"/>
    <x v="0"/>
  </r>
  <r>
    <d v="2018-04-30T00:00:00"/>
    <x v="13"/>
    <x v="21"/>
    <n v="1"/>
    <n v="75.3"/>
    <n v="75.3"/>
    <n v="1"/>
    <n v="1"/>
    <n v="6"/>
    <n v="0"/>
    <n v="5"/>
    <x v="365"/>
    <x v="0"/>
  </r>
  <r>
    <d v="2018-04-30T00:00:00"/>
    <x v="21"/>
    <x v="4"/>
    <n v="2"/>
    <n v="299.76"/>
    <n v="149.88"/>
    <n v="2"/>
    <n v="2"/>
    <n v="18.5"/>
    <n v="0"/>
    <n v="5"/>
    <x v="366"/>
    <x v="0"/>
  </r>
  <r>
    <d v="2018-04-30T00:00:00"/>
    <x v="21"/>
    <x v="9"/>
    <n v="3"/>
    <n v="377.86"/>
    <n v="125.95"/>
    <n v="3"/>
    <n v="3"/>
    <n v="25"/>
    <n v="0.66669999999999996"/>
    <n v="3.33"/>
    <x v="351"/>
    <x v="0"/>
  </r>
  <r>
    <d v="2018-04-30T00:00:00"/>
    <x v="21"/>
    <x v="5"/>
    <n v="1"/>
    <n v="172.96"/>
    <n v="172.96"/>
    <n v="1"/>
    <n v="1"/>
    <n v="19"/>
    <n v="0"/>
    <n v="5"/>
    <x v="359"/>
    <x v="0"/>
  </r>
  <r>
    <d v="2018-04-30T00:00:00"/>
    <x v="21"/>
    <x v="8"/>
    <n v="3"/>
    <n v="265.45"/>
    <n v="88.48"/>
    <n v="3"/>
    <n v="3"/>
    <n v="22.67"/>
    <n v="0"/>
    <n v="4.33"/>
    <x v="372"/>
    <x v="0"/>
  </r>
  <r>
    <d v="2018-04-30T00:00:00"/>
    <x v="21"/>
    <x v="0"/>
    <n v="4"/>
    <n v="637.74"/>
    <n v="159.44"/>
    <n v="4"/>
    <n v="4"/>
    <n v="17.8"/>
    <n v="0.2"/>
    <n v="4.2"/>
    <x v="352"/>
    <x v="0"/>
  </r>
  <r>
    <d v="2018-04-30T00:00:00"/>
    <x v="21"/>
    <x v="18"/>
    <n v="1"/>
    <n v="149.86000000000001"/>
    <n v="149.86000000000001"/>
    <n v="1"/>
    <n v="1"/>
    <n v="18"/>
    <n v="0"/>
    <n v="5"/>
    <x v="391"/>
    <x v="0"/>
  </r>
  <r>
    <d v="2018-04-30T00:00:00"/>
    <x v="21"/>
    <x v="15"/>
    <n v="1"/>
    <n v="140.88"/>
    <n v="140.88"/>
    <n v="1"/>
    <n v="1"/>
    <n v="37"/>
    <n v="1"/>
    <n v="3"/>
    <x v="362"/>
    <x v="0"/>
  </r>
  <r>
    <d v="2018-04-30T00:00:00"/>
    <x v="21"/>
    <x v="1"/>
    <n v="1"/>
    <n v="92.5"/>
    <n v="92.5"/>
    <n v="1"/>
    <n v="1"/>
    <n v="17"/>
    <n v="0"/>
    <n v="5"/>
    <x v="374"/>
    <x v="0"/>
  </r>
  <r>
    <d v="2018-04-30T00:00:00"/>
    <x v="21"/>
    <x v="6"/>
    <n v="7"/>
    <n v="762.22"/>
    <n v="108.89"/>
    <n v="7"/>
    <n v="7"/>
    <n v="17.14"/>
    <n v="0"/>
    <n v="4.29"/>
    <x v="357"/>
    <x v="0"/>
  </r>
  <r>
    <d v="2018-04-30T00:00:00"/>
    <x v="21"/>
    <x v="12"/>
    <n v="1"/>
    <n v="204.38"/>
    <n v="204.38"/>
    <n v="1"/>
    <n v="1"/>
    <n v="39"/>
    <n v="1"/>
    <n v="5"/>
    <x v="360"/>
    <x v="0"/>
  </r>
  <r>
    <d v="2018-04-30T00:00:00"/>
    <x v="21"/>
    <x v="3"/>
    <n v="11"/>
    <n v="1317.8"/>
    <n v="119.8"/>
    <n v="11"/>
    <n v="11"/>
    <n v="17"/>
    <n v="9.0899999999999995E-2"/>
    <n v="3.82"/>
    <x v="348"/>
    <x v="0"/>
  </r>
  <r>
    <d v="2018-04-30T00:00:00"/>
    <x v="5"/>
    <x v="23"/>
    <n v="1"/>
    <n v="68.540000000000006"/>
    <n v="68.540000000000006"/>
    <n v="1"/>
    <n v="1"/>
    <n v="23"/>
    <n v="0"/>
    <n v="4"/>
    <x v="137"/>
    <x v="0"/>
  </r>
  <r>
    <d v="2018-04-30T00:00:00"/>
    <x v="5"/>
    <x v="4"/>
    <n v="10"/>
    <n v="1820.2"/>
    <n v="182.02"/>
    <n v="10"/>
    <n v="10"/>
    <n v="14.2"/>
    <n v="0.1"/>
    <n v="4.3"/>
    <x v="41"/>
    <x v="0"/>
  </r>
  <r>
    <d v="2018-04-30T00:00:00"/>
    <x v="5"/>
    <x v="11"/>
    <n v="1"/>
    <n v="76.87"/>
    <n v="76.87"/>
    <n v="1"/>
    <n v="1"/>
    <n v="16"/>
    <n v="0"/>
    <n v="5"/>
    <x v="138"/>
    <x v="0"/>
  </r>
  <r>
    <d v="2018-04-30T00:00:00"/>
    <x v="5"/>
    <x v="9"/>
    <n v="2"/>
    <n v="256.39999999999998"/>
    <n v="128.19999999999999"/>
    <n v="2"/>
    <n v="2"/>
    <n v="7.5"/>
    <n v="0"/>
    <n v="5"/>
    <x v="19"/>
    <x v="0"/>
  </r>
  <r>
    <d v="2018-04-30T00:00:00"/>
    <x v="5"/>
    <x v="5"/>
    <n v="2"/>
    <n v="191.7"/>
    <n v="95.85"/>
    <n v="2"/>
    <n v="2"/>
    <n v="17"/>
    <n v="0"/>
    <n v="5"/>
    <x v="42"/>
    <x v="0"/>
  </r>
  <r>
    <d v="2018-04-30T00:00:00"/>
    <x v="5"/>
    <x v="8"/>
    <n v="4"/>
    <n v="1433.81"/>
    <n v="358.45"/>
    <n v="4"/>
    <n v="4"/>
    <n v="10.75"/>
    <n v="0"/>
    <n v="4.25"/>
    <x v="20"/>
    <x v="0"/>
  </r>
  <r>
    <d v="2018-04-30T00:00:00"/>
    <x v="5"/>
    <x v="17"/>
    <n v="1"/>
    <n v="636.46"/>
    <n v="636.46"/>
    <n v="1"/>
    <n v="1"/>
    <n v="14"/>
    <n v="0"/>
    <n v="5"/>
    <x v="139"/>
    <x v="0"/>
  </r>
  <r>
    <d v="2018-04-30T00:00:00"/>
    <x v="5"/>
    <x v="0"/>
    <n v="25"/>
    <n v="2639"/>
    <n v="105.56"/>
    <n v="25"/>
    <n v="25"/>
    <n v="7.41"/>
    <n v="0"/>
    <n v="4.41"/>
    <x v="21"/>
    <x v="1"/>
  </r>
  <r>
    <d v="2018-04-30T00:00:00"/>
    <x v="5"/>
    <x v="18"/>
    <n v="2"/>
    <n v="276.19"/>
    <n v="138.1"/>
    <n v="2"/>
    <n v="2"/>
    <n v="9.5"/>
    <n v="0"/>
    <n v="5"/>
    <x v="140"/>
    <x v="0"/>
  </r>
  <r>
    <d v="2018-04-30T00:00:00"/>
    <x v="5"/>
    <x v="19"/>
    <n v="1"/>
    <n v="127.02"/>
    <n v="127.02"/>
    <n v="1"/>
    <n v="1"/>
    <n v="9"/>
    <n v="0"/>
    <n v="5"/>
    <x v="68"/>
    <x v="0"/>
  </r>
  <r>
    <d v="2018-04-30T00:00:00"/>
    <x v="5"/>
    <x v="10"/>
    <n v="1"/>
    <n v="150.52000000000001"/>
    <n v="150.52000000000001"/>
    <n v="1"/>
    <n v="1"/>
    <n v="36"/>
    <n v="0"/>
    <n v="4"/>
    <x v="69"/>
    <x v="0"/>
  </r>
  <r>
    <d v="2018-04-30T00:00:00"/>
    <x v="5"/>
    <x v="15"/>
    <n v="3"/>
    <n v="366.1"/>
    <n v="122.03"/>
    <n v="3"/>
    <n v="3"/>
    <n v="12.33"/>
    <n v="0"/>
    <n v="5"/>
    <x v="102"/>
    <x v="0"/>
  </r>
  <r>
    <d v="2018-04-30T00:00:00"/>
    <x v="5"/>
    <x v="1"/>
    <n v="3"/>
    <n v="469.15"/>
    <n v="156.38"/>
    <n v="3"/>
    <n v="3"/>
    <n v="9.67"/>
    <n v="0"/>
    <n v="3.67"/>
    <x v="22"/>
    <x v="0"/>
  </r>
  <r>
    <d v="2018-04-30T00:00:00"/>
    <x v="5"/>
    <x v="6"/>
    <n v="14"/>
    <n v="2425.11"/>
    <n v="173.22"/>
    <n v="14"/>
    <n v="14"/>
    <n v="10.25"/>
    <n v="0"/>
    <n v="4.75"/>
    <x v="23"/>
    <x v="0"/>
  </r>
  <r>
    <d v="2018-04-30T00:00:00"/>
    <x v="5"/>
    <x v="12"/>
    <n v="4"/>
    <n v="699.29"/>
    <n v="174.82"/>
    <n v="4"/>
    <n v="4"/>
    <n v="29.4"/>
    <n v="0.4"/>
    <n v="3.6"/>
    <x v="44"/>
    <x v="0"/>
  </r>
  <r>
    <d v="2018-04-30T00:00:00"/>
    <x v="5"/>
    <x v="13"/>
    <n v="1"/>
    <n v="102.96"/>
    <n v="102.96"/>
    <n v="1"/>
    <n v="1"/>
    <n v="6"/>
    <n v="0"/>
    <n v="5"/>
    <x v="104"/>
    <x v="0"/>
  </r>
  <r>
    <d v="2018-04-30T00:00:00"/>
    <x v="5"/>
    <x v="3"/>
    <n v="36"/>
    <n v="5641.16"/>
    <n v="156.69999999999999"/>
    <n v="35"/>
    <n v="36"/>
    <n v="8.66"/>
    <n v="2.86E-2"/>
    <n v="4.42"/>
    <x v="24"/>
    <x v="0"/>
  </r>
  <r>
    <d v="2018-04-30T00:00:00"/>
    <x v="18"/>
    <x v="0"/>
    <n v="1"/>
    <n v="169.02"/>
    <n v="169.02"/>
    <n v="1"/>
    <n v="1"/>
    <n v="18"/>
    <n v="0"/>
    <n v="5"/>
    <x v="285"/>
    <x v="0"/>
  </r>
  <r>
    <d v="2018-04-30T00:00:00"/>
    <x v="18"/>
    <x v="18"/>
    <n v="1"/>
    <n v="119.67"/>
    <n v="119.67"/>
    <n v="1"/>
    <n v="1"/>
    <n v="15"/>
    <n v="0"/>
    <n v="5"/>
    <x v="324"/>
    <x v="0"/>
  </r>
  <r>
    <d v="2018-04-30T00:00:00"/>
    <x v="18"/>
    <x v="3"/>
    <n v="1"/>
    <n v="152.41999999999999"/>
    <n v="152.41999999999999"/>
    <n v="1"/>
    <n v="1"/>
    <n v="12"/>
    <n v="0"/>
    <n v="4"/>
    <x v="308"/>
    <x v="0"/>
  </r>
  <r>
    <d v="2018-04-30T00:00:00"/>
    <x v="11"/>
    <x v="5"/>
    <n v="1"/>
    <n v="173.88"/>
    <n v="173.88"/>
    <n v="1"/>
    <n v="1"/>
    <n v="10"/>
    <n v="0"/>
    <n v="5"/>
    <x v="245"/>
    <x v="0"/>
  </r>
  <r>
    <d v="2018-04-30T00:00:00"/>
    <x v="11"/>
    <x v="8"/>
    <n v="1"/>
    <n v="203.08"/>
    <n v="203.08"/>
    <n v="1"/>
    <n v="1"/>
    <n v="7"/>
    <n v="0"/>
    <n v="5"/>
    <x v="190"/>
    <x v="0"/>
  </r>
  <r>
    <d v="2018-04-30T00:00:00"/>
    <x v="11"/>
    <x v="0"/>
    <n v="1"/>
    <n v="171"/>
    <n v="171"/>
    <n v="1"/>
    <n v="1"/>
    <n v="6"/>
    <n v="0"/>
    <n v="5"/>
    <x v="153"/>
    <x v="0"/>
  </r>
  <r>
    <d v="2018-04-30T00:00:00"/>
    <x v="11"/>
    <x v="19"/>
    <n v="1"/>
    <n v="179.98"/>
    <n v="179.98"/>
    <n v="1"/>
    <n v="1"/>
    <n v="21"/>
    <n v="0"/>
    <n v="5"/>
    <x v="392"/>
    <x v="0"/>
  </r>
  <r>
    <d v="2018-04-30T00:00:00"/>
    <x v="11"/>
    <x v="10"/>
    <n v="1"/>
    <n v="205.29"/>
    <n v="205.29"/>
    <n v="1"/>
    <n v="1"/>
    <n v="34"/>
    <n v="0"/>
    <n v="2"/>
    <x v="278"/>
    <x v="0"/>
  </r>
  <r>
    <d v="2018-04-30T00:00:00"/>
    <x v="11"/>
    <x v="15"/>
    <n v="3"/>
    <n v="520.25"/>
    <n v="173.42"/>
    <n v="3"/>
    <n v="3"/>
    <n v="4.33"/>
    <n v="0"/>
    <n v="5"/>
    <x v="282"/>
    <x v="1"/>
  </r>
  <r>
    <d v="2018-04-30T00:00:00"/>
    <x v="11"/>
    <x v="3"/>
    <n v="6"/>
    <n v="1249.67"/>
    <n v="208.28"/>
    <n v="6"/>
    <n v="6"/>
    <n v="9.5"/>
    <n v="0"/>
    <n v="4.5"/>
    <x v="106"/>
    <x v="0"/>
  </r>
  <r>
    <d v="2018-04-30T00:00:00"/>
    <x v="0"/>
    <x v="4"/>
    <n v="1"/>
    <n v="819.31"/>
    <n v="819.31"/>
    <n v="1"/>
    <n v="1"/>
    <n v="36"/>
    <n v="1"/>
    <n v="2"/>
    <x v="25"/>
    <x v="0"/>
  </r>
  <r>
    <d v="2018-04-30T00:00:00"/>
    <x v="0"/>
    <x v="9"/>
    <n v="1"/>
    <n v="80.37"/>
    <n v="80.37"/>
    <n v="1"/>
    <n v="1"/>
    <n v="7"/>
    <n v="0"/>
    <n v="5"/>
    <x v="26"/>
    <x v="0"/>
  </r>
  <r>
    <d v="2018-04-30T00:00:00"/>
    <x v="0"/>
    <x v="5"/>
    <n v="1"/>
    <n v="199.28"/>
    <n v="199.28"/>
    <n v="1"/>
    <n v="1"/>
    <n v="22"/>
    <n v="0"/>
    <n v="5"/>
    <x v="46"/>
    <x v="0"/>
  </r>
  <r>
    <d v="2018-04-30T00:00:00"/>
    <x v="0"/>
    <x v="8"/>
    <n v="2"/>
    <n v="342.82"/>
    <n v="171.41"/>
    <n v="2"/>
    <n v="2"/>
    <n v="10.5"/>
    <n v="0"/>
    <n v="4.5"/>
    <x v="47"/>
    <x v="0"/>
  </r>
  <r>
    <d v="2018-04-30T00:00:00"/>
    <x v="0"/>
    <x v="0"/>
    <n v="15"/>
    <n v="2062.1999999999998"/>
    <n v="137.47999999999999"/>
    <n v="14"/>
    <n v="15"/>
    <n v="11.2"/>
    <n v="0"/>
    <n v="4.3099999999999996"/>
    <x v="0"/>
    <x v="0"/>
  </r>
  <r>
    <d v="2018-04-30T00:00:00"/>
    <x v="0"/>
    <x v="18"/>
    <n v="1"/>
    <n v="137.55000000000001"/>
    <n v="137.55000000000001"/>
    <n v="1"/>
    <n v="1"/>
    <n v="10"/>
    <n v="0"/>
    <n v="4"/>
    <x v="141"/>
    <x v="0"/>
  </r>
  <r>
    <d v="2018-04-30T00:00:00"/>
    <x v="0"/>
    <x v="19"/>
    <n v="2"/>
    <n v="2281.3000000000002"/>
    <n v="1140.6500000000001"/>
    <n v="2"/>
    <n v="2"/>
    <n v="13"/>
    <n v="0"/>
    <n v="4.5"/>
    <x v="73"/>
    <x v="0"/>
  </r>
  <r>
    <d v="2018-04-30T00:00:00"/>
    <x v="0"/>
    <x v="1"/>
    <n v="8"/>
    <n v="1724.89"/>
    <n v="215.61"/>
    <n v="8"/>
    <n v="7"/>
    <n v="6"/>
    <n v="0"/>
    <n v="3.63"/>
    <x v="1"/>
    <x v="1"/>
  </r>
  <r>
    <d v="2018-04-30T00:00:00"/>
    <x v="0"/>
    <x v="6"/>
    <n v="17"/>
    <n v="2799.6"/>
    <n v="164.68"/>
    <n v="17"/>
    <n v="17"/>
    <n v="11.47"/>
    <n v="0"/>
    <n v="3.88"/>
    <x v="28"/>
    <x v="0"/>
  </r>
  <r>
    <d v="2018-04-30T00:00:00"/>
    <x v="0"/>
    <x v="24"/>
    <n v="1"/>
    <n v="171.69"/>
    <n v="171.69"/>
    <n v="1"/>
    <n v="1"/>
    <n v="18"/>
    <n v="0"/>
    <n v="4"/>
    <x v="355"/>
    <x v="0"/>
  </r>
  <r>
    <d v="2018-04-30T00:00:00"/>
    <x v="0"/>
    <x v="12"/>
    <n v="12"/>
    <n v="2600.11"/>
    <n v="216.68"/>
    <n v="12"/>
    <n v="12"/>
    <n v="11.24"/>
    <n v="0"/>
    <n v="4.41"/>
    <x v="49"/>
    <x v="0"/>
  </r>
  <r>
    <d v="2018-04-30T00:00:00"/>
    <x v="0"/>
    <x v="2"/>
    <n v="9"/>
    <n v="1762.62"/>
    <n v="195.85"/>
    <n v="9"/>
    <n v="9"/>
    <n v="12.8"/>
    <n v="0.1"/>
    <n v="4.3"/>
    <x v="2"/>
    <x v="0"/>
  </r>
  <r>
    <d v="2018-04-30T00:00:00"/>
    <x v="0"/>
    <x v="3"/>
    <n v="51"/>
    <n v="7325.03"/>
    <n v="143.63"/>
    <n v="50"/>
    <n v="51"/>
    <n v="7.8"/>
    <n v="0"/>
    <n v="4.4000000000000004"/>
    <x v="3"/>
    <x v="0"/>
  </r>
  <r>
    <d v="2018-04-30T00:00:00"/>
    <x v="1"/>
    <x v="25"/>
    <n v="1"/>
    <n v="1259.04"/>
    <n v="1259.04"/>
    <n v="1"/>
    <n v="1"/>
    <n v="21"/>
    <n v="0"/>
    <n v="5"/>
    <x v="238"/>
    <x v="0"/>
  </r>
  <r>
    <d v="2018-04-30T00:00:00"/>
    <x v="1"/>
    <x v="4"/>
    <n v="2"/>
    <n v="971.95"/>
    <n v="485.98"/>
    <n v="2"/>
    <n v="2"/>
    <n v="20"/>
    <n v="0.5"/>
    <n v="3"/>
    <x v="76"/>
    <x v="0"/>
  </r>
  <r>
    <d v="2018-04-30T00:00:00"/>
    <x v="1"/>
    <x v="11"/>
    <n v="1"/>
    <n v="452.29"/>
    <n v="452.29"/>
    <n v="1"/>
    <n v="1"/>
    <n v="54"/>
    <n v="1"/>
    <n v="1"/>
    <x v="182"/>
    <x v="0"/>
  </r>
  <r>
    <d v="2018-04-30T00:00:00"/>
    <x v="1"/>
    <x v="5"/>
    <n v="3"/>
    <n v="692.02"/>
    <n v="230.67"/>
    <n v="3"/>
    <n v="3"/>
    <n v="10.8"/>
    <n v="0"/>
    <n v="4.2"/>
    <x v="143"/>
    <x v="0"/>
  </r>
  <r>
    <d v="2018-04-30T00:00:00"/>
    <x v="1"/>
    <x v="8"/>
    <n v="2"/>
    <n v="297.29000000000002"/>
    <n v="148.65"/>
    <n v="2"/>
    <n v="2"/>
    <n v="19"/>
    <n v="0"/>
    <n v="5"/>
    <x v="50"/>
    <x v="0"/>
  </r>
  <r>
    <d v="2018-04-30T00:00:00"/>
    <x v="1"/>
    <x v="17"/>
    <n v="2"/>
    <n v="405.52"/>
    <n v="202.76"/>
    <n v="2"/>
    <n v="2"/>
    <n v="18.5"/>
    <n v="0"/>
    <n v="4"/>
    <x v="77"/>
    <x v="0"/>
  </r>
  <r>
    <d v="2018-04-30T00:00:00"/>
    <x v="1"/>
    <x v="0"/>
    <n v="3"/>
    <n v="412.17"/>
    <n v="137.38999999999999"/>
    <n v="3"/>
    <n v="3"/>
    <n v="8.5"/>
    <n v="0"/>
    <n v="4.5"/>
    <x v="4"/>
    <x v="0"/>
  </r>
  <r>
    <d v="2018-04-30T00:00:00"/>
    <x v="1"/>
    <x v="10"/>
    <n v="1"/>
    <n v="147.9"/>
    <n v="147.9"/>
    <n v="1"/>
    <n v="1"/>
    <n v="30"/>
    <n v="0"/>
    <n v="5"/>
    <x v="78"/>
    <x v="0"/>
  </r>
  <r>
    <d v="2018-04-30T00:00:00"/>
    <x v="1"/>
    <x v="15"/>
    <n v="3"/>
    <n v="342.21"/>
    <n v="114.07"/>
    <n v="3"/>
    <n v="3"/>
    <n v="20.329999999999998"/>
    <n v="0"/>
    <n v="4.67"/>
    <x v="111"/>
    <x v="0"/>
  </r>
  <r>
    <d v="2018-04-30T00:00:00"/>
    <x v="1"/>
    <x v="20"/>
    <n v="1"/>
    <n v="701.24"/>
    <n v="701.24"/>
    <n v="1"/>
    <n v="1"/>
    <n v="20"/>
    <n v="0"/>
    <n v="5"/>
    <x v="214"/>
    <x v="0"/>
  </r>
  <r>
    <d v="2018-04-30T00:00:00"/>
    <x v="1"/>
    <x v="1"/>
    <n v="2"/>
    <n v="213.96"/>
    <n v="106.98"/>
    <n v="2"/>
    <n v="2"/>
    <n v="13"/>
    <n v="0"/>
    <n v="3.5"/>
    <x v="79"/>
    <x v="0"/>
  </r>
  <r>
    <d v="2018-04-30T00:00:00"/>
    <x v="1"/>
    <x v="6"/>
    <n v="21"/>
    <n v="5595.08"/>
    <n v="266.43"/>
    <n v="20"/>
    <n v="21"/>
    <n v="6.38"/>
    <n v="4.7600000000000003E-2"/>
    <n v="4.04"/>
    <x v="51"/>
    <x v="1"/>
  </r>
  <r>
    <d v="2018-04-30T00:00:00"/>
    <x v="1"/>
    <x v="12"/>
    <n v="3"/>
    <n v="424.63"/>
    <n v="141.54"/>
    <n v="3"/>
    <n v="3"/>
    <n v="8.33"/>
    <n v="0"/>
    <n v="4.67"/>
    <x v="52"/>
    <x v="0"/>
  </r>
  <r>
    <d v="2018-04-30T00:00:00"/>
    <x v="1"/>
    <x v="2"/>
    <n v="4"/>
    <n v="738.85"/>
    <n v="184.71"/>
    <n v="4"/>
    <n v="4"/>
    <n v="8.6"/>
    <n v="0"/>
    <n v="5"/>
    <x v="81"/>
    <x v="0"/>
  </r>
  <r>
    <d v="2018-04-30T00:00:00"/>
    <x v="1"/>
    <x v="3"/>
    <n v="23"/>
    <n v="5303.32"/>
    <n v="230.58"/>
    <n v="23"/>
    <n v="23"/>
    <n v="7.81"/>
    <n v="0"/>
    <n v="4.38"/>
    <x v="53"/>
    <x v="0"/>
  </r>
  <r>
    <d v="2018-04-30T00:00:00"/>
    <x v="6"/>
    <x v="4"/>
    <n v="1"/>
    <n v="132.52000000000001"/>
    <n v="132.52000000000001"/>
    <n v="1"/>
    <n v="1"/>
    <n v="33"/>
    <n v="1"/>
    <n v="5"/>
    <x v="113"/>
    <x v="0"/>
  </r>
  <r>
    <d v="2018-04-30T00:00:00"/>
    <x v="6"/>
    <x v="9"/>
    <n v="1"/>
    <n v="323.92"/>
    <n v="323.92"/>
    <n v="1"/>
    <n v="1"/>
    <n v="8"/>
    <n v="0"/>
    <n v="4"/>
    <x v="83"/>
    <x v="0"/>
  </r>
  <r>
    <d v="2018-04-30T00:00:00"/>
    <x v="6"/>
    <x v="19"/>
    <n v="2"/>
    <n v="781.89"/>
    <n v="390.95"/>
    <n v="2"/>
    <n v="2"/>
    <n v="17"/>
    <n v="0"/>
    <n v="4.5"/>
    <x v="85"/>
    <x v="0"/>
  </r>
  <r>
    <d v="2018-04-30T00:00:00"/>
    <x v="6"/>
    <x v="14"/>
    <n v="1"/>
    <n v="120.8"/>
    <n v="120.8"/>
    <n v="1"/>
    <n v="1"/>
    <n v="6"/>
    <n v="0"/>
    <n v="4"/>
    <x v="156"/>
    <x v="0"/>
  </r>
  <r>
    <d v="2018-04-30T00:00:00"/>
    <x v="6"/>
    <x v="1"/>
    <n v="1"/>
    <n v="48.13"/>
    <n v="48.13"/>
    <n v="1"/>
    <n v="1"/>
    <n v="6"/>
    <n v="0"/>
    <n v="5"/>
    <x v="116"/>
    <x v="0"/>
  </r>
  <r>
    <d v="2018-04-30T00:00:00"/>
    <x v="6"/>
    <x v="6"/>
    <n v="4"/>
    <n v="773.06"/>
    <n v="193.27"/>
    <n v="4"/>
    <n v="4"/>
    <n v="11.43"/>
    <n v="0"/>
    <n v="4.8600000000000003"/>
    <x v="117"/>
    <x v="0"/>
  </r>
  <r>
    <d v="2018-04-30T00:00:00"/>
    <x v="6"/>
    <x v="22"/>
    <n v="1"/>
    <n v="402.34"/>
    <n v="402.34"/>
    <n v="1"/>
    <n v="1"/>
    <n v="18"/>
    <n v="0"/>
    <n v="1"/>
    <x v="144"/>
    <x v="0"/>
  </r>
  <r>
    <d v="2018-04-30T00:00:00"/>
    <x v="6"/>
    <x v="12"/>
    <n v="3"/>
    <n v="478.14"/>
    <n v="159.38"/>
    <n v="3"/>
    <n v="3"/>
    <n v="4.67"/>
    <n v="0"/>
    <n v="4.67"/>
    <x v="118"/>
    <x v="1"/>
  </r>
  <r>
    <d v="2018-04-30T00:00:00"/>
    <x v="6"/>
    <x v="3"/>
    <n v="9"/>
    <n v="678.78"/>
    <n v="75.42"/>
    <n v="9"/>
    <n v="9"/>
    <n v="7.67"/>
    <n v="0"/>
    <n v="4.33"/>
    <x v="54"/>
    <x v="0"/>
  </r>
  <r>
    <d v="2018-04-30T00:00:00"/>
    <x v="7"/>
    <x v="9"/>
    <n v="1"/>
    <n v="336.46"/>
    <n v="336.46"/>
    <n v="1"/>
    <n v="1"/>
    <n v="6"/>
    <n v="0"/>
    <n v="5"/>
    <x v="146"/>
    <x v="0"/>
  </r>
  <r>
    <d v="2018-04-30T00:00:00"/>
    <x v="7"/>
    <x v="8"/>
    <n v="2"/>
    <n v="403.47"/>
    <n v="201.74"/>
    <n v="2"/>
    <n v="2"/>
    <n v="13.5"/>
    <n v="0"/>
    <n v="4.5"/>
    <x v="88"/>
    <x v="0"/>
  </r>
  <r>
    <d v="2018-04-30T00:00:00"/>
    <x v="7"/>
    <x v="0"/>
    <n v="6"/>
    <n v="1773.81"/>
    <n v="295.64"/>
    <n v="6"/>
    <n v="6"/>
    <n v="11.83"/>
    <n v="0"/>
    <n v="4.5"/>
    <x v="31"/>
    <x v="0"/>
  </r>
  <r>
    <d v="2018-04-30T00:00:00"/>
    <x v="7"/>
    <x v="19"/>
    <n v="1"/>
    <n v="197.27"/>
    <n v="197.27"/>
    <n v="1"/>
    <n v="1"/>
    <n v="17"/>
    <n v="0"/>
    <n v="5"/>
    <x v="90"/>
    <x v="0"/>
  </r>
  <r>
    <d v="2018-04-30T00:00:00"/>
    <x v="7"/>
    <x v="14"/>
    <n v="1"/>
    <n v="251.29"/>
    <n v="251.29"/>
    <n v="1"/>
    <n v="1"/>
    <n v="29"/>
    <n v="0"/>
    <n v="4"/>
    <x v="119"/>
    <x v="0"/>
  </r>
  <r>
    <d v="2018-04-30T00:00:00"/>
    <x v="7"/>
    <x v="1"/>
    <n v="6"/>
    <n v="720.19"/>
    <n v="120.03"/>
    <n v="6"/>
    <n v="6"/>
    <n v="10.33"/>
    <n v="0"/>
    <n v="4.5"/>
    <x v="120"/>
    <x v="0"/>
  </r>
  <r>
    <d v="2018-04-30T00:00:00"/>
    <x v="7"/>
    <x v="6"/>
    <n v="4"/>
    <n v="727.6"/>
    <n v="181.9"/>
    <n v="4"/>
    <n v="4"/>
    <n v="11.25"/>
    <n v="0"/>
    <n v="4.5"/>
    <x v="56"/>
    <x v="0"/>
  </r>
  <r>
    <d v="2018-04-30T00:00:00"/>
    <x v="7"/>
    <x v="7"/>
    <n v="1"/>
    <n v="217.57"/>
    <n v="217.57"/>
    <n v="1"/>
    <n v="1"/>
    <n v="14"/>
    <n v="0"/>
    <n v="3"/>
    <x v="91"/>
    <x v="0"/>
  </r>
  <r>
    <d v="2018-04-30T00:00:00"/>
    <x v="7"/>
    <x v="12"/>
    <n v="3"/>
    <n v="181.57"/>
    <n v="60.52"/>
    <n v="3"/>
    <n v="3"/>
    <n v="14"/>
    <n v="0.33329999999999999"/>
    <n v="4"/>
    <x v="121"/>
    <x v="0"/>
  </r>
  <r>
    <d v="2018-04-30T00:00:00"/>
    <x v="7"/>
    <x v="2"/>
    <n v="3"/>
    <n v="1099.8599999999999"/>
    <n v="366.62"/>
    <n v="2"/>
    <n v="3"/>
    <n v="6"/>
    <n v="0"/>
    <n v="5"/>
    <x v="32"/>
    <x v="1"/>
  </r>
  <r>
    <d v="2018-04-30T00:00:00"/>
    <x v="7"/>
    <x v="3"/>
    <n v="19"/>
    <n v="4674.1899999999996"/>
    <n v="246.01"/>
    <n v="19"/>
    <n v="19"/>
    <n v="8.89"/>
    <n v="0"/>
    <n v="4.5599999999999996"/>
    <x v="33"/>
    <x v="0"/>
  </r>
  <r>
    <d v="2018-04-30T00:00:00"/>
    <x v="2"/>
    <x v="16"/>
    <n v="1"/>
    <n v="595.49"/>
    <n v="595.49"/>
    <n v="1"/>
    <n v="1"/>
    <n v="21"/>
    <n v="0"/>
    <n v="3"/>
    <x v="57"/>
    <x v="0"/>
  </r>
  <r>
    <d v="2018-04-30T00:00:00"/>
    <x v="2"/>
    <x v="23"/>
    <n v="3"/>
    <n v="725.07"/>
    <n v="241.69"/>
    <n v="3"/>
    <n v="3"/>
    <n v="15.33"/>
    <n v="0"/>
    <n v="5"/>
    <x v="92"/>
    <x v="0"/>
  </r>
  <r>
    <d v="2018-04-30T00:00:00"/>
    <x v="2"/>
    <x v="25"/>
    <n v="3"/>
    <n v="231.46"/>
    <n v="77.150000000000006"/>
    <n v="3"/>
    <n v="3"/>
    <n v="29.33"/>
    <n v="0"/>
    <n v="4.67"/>
    <x v="123"/>
    <x v="0"/>
  </r>
  <r>
    <d v="2018-04-30T00:00:00"/>
    <x v="2"/>
    <x v="26"/>
    <n v="1"/>
    <n v="227.94"/>
    <n v="227.94"/>
    <n v="1"/>
    <n v="1"/>
    <n v="18"/>
    <n v="0"/>
    <n v="5"/>
    <x v="176"/>
    <x v="0"/>
  </r>
  <r>
    <d v="2018-04-30T00:00:00"/>
    <x v="2"/>
    <x v="4"/>
    <n v="61"/>
    <n v="7987.09"/>
    <n v="130.94"/>
    <n v="61"/>
    <n v="59"/>
    <n v="22.32"/>
    <n v="0.19719999999999999"/>
    <n v="3.72"/>
    <x v="5"/>
    <x v="0"/>
  </r>
  <r>
    <d v="2018-04-30T00:00:00"/>
    <x v="2"/>
    <x v="11"/>
    <n v="21"/>
    <n v="2913.61"/>
    <n v="138.74"/>
    <n v="21"/>
    <n v="21"/>
    <n v="22.55"/>
    <n v="9.0899999999999995E-2"/>
    <n v="3.86"/>
    <x v="34"/>
    <x v="0"/>
  </r>
  <r>
    <d v="2018-04-30T00:00:00"/>
    <x v="2"/>
    <x v="9"/>
    <n v="27"/>
    <n v="3893.99"/>
    <n v="144.22"/>
    <n v="25"/>
    <n v="26"/>
    <n v="9.6300000000000008"/>
    <n v="0"/>
    <n v="3.9"/>
    <x v="35"/>
    <x v="0"/>
  </r>
  <r>
    <d v="2018-04-30T00:00:00"/>
    <x v="2"/>
    <x v="5"/>
    <n v="29"/>
    <n v="4111.43"/>
    <n v="141.77000000000001"/>
    <n v="29"/>
    <n v="29"/>
    <n v="12.88"/>
    <n v="6.25E-2"/>
    <n v="4.3099999999999996"/>
    <x v="6"/>
    <x v="0"/>
  </r>
  <r>
    <d v="2018-04-30T00:00:00"/>
    <x v="2"/>
    <x v="8"/>
    <n v="34"/>
    <n v="7123.47"/>
    <n v="209.51"/>
    <n v="32"/>
    <n v="34"/>
    <n v="11.95"/>
    <n v="0"/>
    <n v="3.45"/>
    <x v="58"/>
    <x v="0"/>
  </r>
  <r>
    <d v="2018-04-30T00:00:00"/>
    <x v="2"/>
    <x v="17"/>
    <n v="4"/>
    <n v="459.05"/>
    <n v="114.76"/>
    <n v="4"/>
    <n v="4"/>
    <n v="16.75"/>
    <n v="0"/>
    <n v="4"/>
    <x v="59"/>
    <x v="0"/>
  </r>
  <r>
    <d v="2018-04-30T00:00:00"/>
    <x v="2"/>
    <x v="0"/>
    <n v="134"/>
    <n v="18538.73"/>
    <n v="138.35"/>
    <n v="134"/>
    <n v="133"/>
    <n v="10.42"/>
    <n v="1.24E-2"/>
    <n v="4.47"/>
    <x v="7"/>
    <x v="0"/>
  </r>
  <r>
    <d v="2018-04-30T00:00:00"/>
    <x v="2"/>
    <x v="18"/>
    <n v="5"/>
    <n v="1137.8599999999999"/>
    <n v="227.57"/>
    <n v="5"/>
    <n v="5"/>
    <n v="9.33"/>
    <n v="0"/>
    <n v="4"/>
    <x v="60"/>
    <x v="0"/>
  </r>
  <r>
    <d v="2018-04-30T00:00:00"/>
    <x v="2"/>
    <x v="19"/>
    <n v="15"/>
    <n v="2559.27"/>
    <n v="170.62"/>
    <n v="15"/>
    <n v="15"/>
    <n v="15.18"/>
    <n v="0"/>
    <n v="4.71"/>
    <x v="61"/>
    <x v="0"/>
  </r>
  <r>
    <d v="2018-04-30T00:00:00"/>
    <x v="2"/>
    <x v="10"/>
    <n v="6"/>
    <n v="2845.31"/>
    <n v="474.22"/>
    <n v="6"/>
    <n v="5"/>
    <n v="35.200000000000003"/>
    <n v="0.3"/>
    <n v="2.57"/>
    <x v="36"/>
    <x v="0"/>
  </r>
  <r>
    <d v="2018-04-30T00:00:00"/>
    <x v="2"/>
    <x v="14"/>
    <n v="6"/>
    <n v="1070.1500000000001"/>
    <n v="178.36"/>
    <n v="5"/>
    <n v="6"/>
    <n v="23.2"/>
    <n v="0.2"/>
    <n v="3.17"/>
    <x v="124"/>
    <x v="0"/>
  </r>
  <r>
    <d v="2018-04-30T00:00:00"/>
    <x v="2"/>
    <x v="15"/>
    <n v="15"/>
    <n v="2300.83"/>
    <n v="153.38999999999999"/>
    <n v="13"/>
    <n v="15"/>
    <n v="17.059999999999999"/>
    <n v="6.25E-2"/>
    <n v="3.5"/>
    <x v="62"/>
    <x v="0"/>
  </r>
  <r>
    <d v="2018-04-30T00:00:00"/>
    <x v="2"/>
    <x v="20"/>
    <n v="4"/>
    <n v="1279.22"/>
    <n v="319.81"/>
    <n v="4"/>
    <n v="4"/>
    <n v="15.75"/>
    <n v="0.25"/>
    <n v="4.75"/>
    <x v="63"/>
    <x v="0"/>
  </r>
  <r>
    <d v="2018-04-30T00:00:00"/>
    <x v="2"/>
    <x v="1"/>
    <n v="62"/>
    <n v="11593.22"/>
    <n v="186.99"/>
    <n v="60"/>
    <n v="62"/>
    <n v="9.2899999999999991"/>
    <n v="0"/>
    <n v="3.86"/>
    <x v="8"/>
    <x v="0"/>
  </r>
  <r>
    <d v="2018-04-30T00:00:00"/>
    <x v="2"/>
    <x v="6"/>
    <n v="149"/>
    <n v="21289.1"/>
    <n v="142.88"/>
    <n v="146"/>
    <n v="148"/>
    <n v="13.83"/>
    <n v="5.1400000000000001E-2"/>
    <n v="3.76"/>
    <x v="9"/>
    <x v="0"/>
  </r>
  <r>
    <d v="2018-04-30T00:00:00"/>
    <x v="2"/>
    <x v="7"/>
    <n v="4"/>
    <n v="2103.06"/>
    <n v="525.77"/>
    <n v="4"/>
    <n v="4"/>
    <n v="23.17"/>
    <n v="0.16669999999999999"/>
    <n v="3.33"/>
    <x v="10"/>
    <x v="0"/>
  </r>
  <r>
    <d v="2018-04-30T00:00:00"/>
    <x v="2"/>
    <x v="22"/>
    <n v="5"/>
    <n v="967.26"/>
    <n v="193.45"/>
    <n v="5"/>
    <n v="5"/>
    <n v="25.67"/>
    <n v="0"/>
    <n v="4.5"/>
    <x v="93"/>
    <x v="0"/>
  </r>
  <r>
    <d v="2018-04-30T00:00:00"/>
    <x v="2"/>
    <x v="12"/>
    <n v="75"/>
    <n v="11050.18"/>
    <n v="147.34"/>
    <n v="75"/>
    <n v="75"/>
    <n v="12.3"/>
    <n v="2.1999999999999999E-2"/>
    <n v="4.0199999999999996"/>
    <x v="37"/>
    <x v="0"/>
  </r>
  <r>
    <d v="2018-04-30T00:00:00"/>
    <x v="2"/>
    <x v="2"/>
    <n v="42"/>
    <n v="5983.65"/>
    <n v="142.47"/>
    <n v="42"/>
    <n v="41"/>
    <n v="10.220000000000001"/>
    <n v="0"/>
    <n v="4.1100000000000003"/>
    <x v="38"/>
    <x v="0"/>
  </r>
  <r>
    <d v="2018-04-30T00:00:00"/>
    <x v="2"/>
    <x v="13"/>
    <n v="1"/>
    <n v="100.84"/>
    <n v="100.84"/>
    <n v="1"/>
    <n v="1"/>
    <n v="15"/>
    <n v="0"/>
    <n v="5"/>
    <x v="39"/>
    <x v="0"/>
  </r>
  <r>
    <d v="2018-04-30T00:00:00"/>
    <x v="2"/>
    <x v="3"/>
    <n v="612"/>
    <n v="89656.58"/>
    <n v="146.5"/>
    <n v="598"/>
    <n v="609"/>
    <n v="6.35"/>
    <n v="2.35E-2"/>
    <n v="4.28"/>
    <x v="11"/>
    <x v="1"/>
  </r>
  <r>
    <d v="2018-04-30T00:00:00"/>
    <x v="2"/>
    <x v="21"/>
    <n v="3"/>
    <n v="571.79999999999995"/>
    <n v="190.6"/>
    <n v="3"/>
    <n v="3"/>
    <n v="15"/>
    <n v="0"/>
    <n v="4.33"/>
    <x v="160"/>
    <x v="0"/>
  </r>
  <r>
    <d v="2018-05-07T00:00:00"/>
    <x v="3"/>
    <x v="0"/>
    <n v="1"/>
    <n v="1305.51"/>
    <n v="1305.51"/>
    <n v="1"/>
    <n v="1"/>
    <n v="6"/>
    <n v="0"/>
    <n v="5"/>
    <x v="127"/>
    <x v="0"/>
  </r>
  <r>
    <d v="2018-05-07T00:00:00"/>
    <x v="3"/>
    <x v="12"/>
    <n v="1"/>
    <n v="1436.46"/>
    <n v="1436.46"/>
    <n v="1"/>
    <n v="1"/>
    <n v="11"/>
    <n v="0"/>
    <n v="5"/>
    <x v="293"/>
    <x v="0"/>
  </r>
  <r>
    <d v="2018-05-07T00:00:00"/>
    <x v="3"/>
    <x v="3"/>
    <n v="1"/>
    <n v="2638.64"/>
    <n v="2638.64"/>
    <n v="1"/>
    <n v="1"/>
    <n v="10"/>
    <n v="0"/>
    <n v="4"/>
    <x v="14"/>
    <x v="0"/>
  </r>
  <r>
    <d v="2018-05-07T00:00:00"/>
    <x v="9"/>
    <x v="6"/>
    <n v="1"/>
    <n v="703.81"/>
    <n v="703.81"/>
    <n v="1"/>
    <n v="1"/>
    <n v="10"/>
    <n v="0"/>
    <n v="5"/>
    <x v="132"/>
    <x v="0"/>
  </r>
  <r>
    <d v="2018-05-07T00:00:00"/>
    <x v="4"/>
    <x v="9"/>
    <n v="1"/>
    <n v="309.18"/>
    <n v="309.18"/>
    <n v="1"/>
    <n v="1"/>
    <n v="3"/>
    <n v="0"/>
    <n v="5"/>
    <x v="168"/>
    <x v="1"/>
  </r>
  <r>
    <d v="2018-05-07T00:00:00"/>
    <x v="4"/>
    <x v="8"/>
    <n v="1"/>
    <n v="294.06"/>
    <n v="294.06"/>
    <n v="1"/>
    <n v="1"/>
    <n v="10"/>
    <n v="0"/>
    <n v="1"/>
    <x v="275"/>
    <x v="0"/>
  </r>
  <r>
    <d v="2018-05-07T00:00:00"/>
    <x v="4"/>
    <x v="0"/>
    <n v="1"/>
    <n v="38.119999999999997"/>
    <n v="38.119999999999997"/>
    <n v="1"/>
    <n v="1"/>
    <n v="7"/>
    <n v="0"/>
    <n v="3"/>
    <x v="15"/>
    <x v="0"/>
  </r>
  <r>
    <d v="2018-05-07T00:00:00"/>
    <x v="4"/>
    <x v="10"/>
    <n v="1"/>
    <n v="104.97"/>
    <n v="104.97"/>
    <n v="1"/>
    <n v="1"/>
    <n v="11"/>
    <n v="0"/>
    <n v="5"/>
    <x v="207"/>
    <x v="0"/>
  </r>
  <r>
    <d v="2018-05-07T00:00:00"/>
    <x v="4"/>
    <x v="6"/>
    <n v="3"/>
    <n v="300.83999999999997"/>
    <n v="100.28"/>
    <n v="3"/>
    <n v="3"/>
    <n v="9.33"/>
    <n v="0"/>
    <n v="5"/>
    <x v="17"/>
    <x v="0"/>
  </r>
  <r>
    <d v="2018-05-07T00:00:00"/>
    <x v="4"/>
    <x v="3"/>
    <n v="10"/>
    <n v="1555.02"/>
    <n v="155.5"/>
    <n v="10"/>
    <n v="10"/>
    <n v="9.6999999999999993"/>
    <n v="0"/>
    <n v="4.0999999999999996"/>
    <x v="18"/>
    <x v="0"/>
  </r>
  <r>
    <d v="2018-05-07T00:00:00"/>
    <x v="4"/>
    <x v="21"/>
    <n v="1"/>
    <n v="38.119999999999997"/>
    <n v="38.119999999999997"/>
    <n v="1"/>
    <n v="1"/>
    <n v="10"/>
    <n v="0"/>
    <n v="5"/>
    <x v="291"/>
    <x v="0"/>
  </r>
  <r>
    <d v="2018-05-07T00:00:00"/>
    <x v="8"/>
    <x v="0"/>
    <n v="2"/>
    <n v="96.61"/>
    <n v="48.31"/>
    <n v="2"/>
    <n v="2"/>
    <n v="7.5"/>
    <n v="0"/>
    <n v="3"/>
    <x v="187"/>
    <x v="0"/>
  </r>
  <r>
    <d v="2018-05-07T00:00:00"/>
    <x v="8"/>
    <x v="3"/>
    <n v="1"/>
    <n v="129.63999999999999"/>
    <n v="129.63999999999999"/>
    <n v="1"/>
    <n v="1"/>
    <n v="8"/>
    <n v="0"/>
    <n v="5"/>
    <x v="67"/>
    <x v="0"/>
  </r>
  <r>
    <d v="2018-05-07T00:00:00"/>
    <x v="13"/>
    <x v="8"/>
    <n v="3"/>
    <n v="430.55"/>
    <n v="143.52000000000001"/>
    <n v="3"/>
    <n v="3"/>
    <n v="5.25"/>
    <n v="0"/>
    <n v="4.75"/>
    <x v="242"/>
    <x v="1"/>
  </r>
  <r>
    <d v="2018-05-07T00:00:00"/>
    <x v="13"/>
    <x v="0"/>
    <n v="6"/>
    <n v="1423.67"/>
    <n v="237.28"/>
    <n v="6"/>
    <n v="6"/>
    <n v="7.67"/>
    <n v="0"/>
    <n v="5"/>
    <x v="198"/>
    <x v="0"/>
  </r>
  <r>
    <d v="2018-05-07T00:00:00"/>
    <x v="13"/>
    <x v="6"/>
    <n v="1"/>
    <n v="195.55"/>
    <n v="195.55"/>
    <n v="1"/>
    <n v="1"/>
    <n v="6"/>
    <n v="0"/>
    <n v="5"/>
    <x v="199"/>
    <x v="0"/>
  </r>
  <r>
    <d v="2018-05-07T00:00:00"/>
    <x v="13"/>
    <x v="3"/>
    <n v="4"/>
    <n v="785.59"/>
    <n v="196.4"/>
    <n v="4"/>
    <n v="4"/>
    <n v="6.5"/>
    <n v="0"/>
    <n v="4.5"/>
    <x v="180"/>
    <x v="0"/>
  </r>
  <r>
    <d v="2018-05-07T00:00:00"/>
    <x v="21"/>
    <x v="4"/>
    <n v="2"/>
    <n v="180.14"/>
    <n v="90.07"/>
    <n v="2"/>
    <n v="2"/>
    <n v="26.5"/>
    <n v="0.5"/>
    <n v="3.5"/>
    <x v="366"/>
    <x v="0"/>
  </r>
  <r>
    <d v="2018-05-07T00:00:00"/>
    <x v="21"/>
    <x v="11"/>
    <n v="1"/>
    <n v="80.319999999999993"/>
    <n v="80.319999999999993"/>
    <n v="1"/>
    <n v="1"/>
    <n v="17"/>
    <n v="0"/>
    <n v="4"/>
    <x v="382"/>
    <x v="0"/>
  </r>
  <r>
    <d v="2018-05-07T00:00:00"/>
    <x v="21"/>
    <x v="9"/>
    <n v="1"/>
    <n v="87.94"/>
    <n v="87.94"/>
    <n v="1"/>
    <n v="1"/>
    <n v="14"/>
    <n v="0"/>
    <n v="1"/>
    <x v="351"/>
    <x v="0"/>
  </r>
  <r>
    <d v="2018-05-07T00:00:00"/>
    <x v="21"/>
    <x v="5"/>
    <n v="2"/>
    <n v="161.19999999999999"/>
    <n v="80.599999999999994"/>
    <n v="2"/>
    <n v="2"/>
    <n v="35"/>
    <n v="1"/>
    <n v="2"/>
    <x v="359"/>
    <x v="0"/>
  </r>
  <r>
    <d v="2018-05-07T00:00:00"/>
    <x v="21"/>
    <x v="8"/>
    <n v="2"/>
    <n v="216.32"/>
    <n v="108.16"/>
    <n v="2"/>
    <n v="2"/>
    <n v="41.5"/>
    <n v="1"/>
    <n v="1.5"/>
    <x v="372"/>
    <x v="0"/>
  </r>
  <r>
    <d v="2018-05-07T00:00:00"/>
    <x v="21"/>
    <x v="17"/>
    <n v="2"/>
    <n v="158.66"/>
    <n v="79.33"/>
    <n v="2"/>
    <n v="2"/>
    <n v="11"/>
    <n v="0.5"/>
    <n v="5"/>
    <x v="379"/>
    <x v="1"/>
  </r>
  <r>
    <d v="2018-05-07T00:00:00"/>
    <x v="21"/>
    <x v="0"/>
    <n v="2"/>
    <n v="216.32"/>
    <n v="108.16"/>
    <n v="2"/>
    <n v="2"/>
    <n v="34.5"/>
    <n v="1"/>
    <n v="1"/>
    <x v="352"/>
    <x v="0"/>
  </r>
  <r>
    <d v="2018-05-07T00:00:00"/>
    <x v="21"/>
    <x v="19"/>
    <n v="1"/>
    <n v="87.94"/>
    <n v="87.94"/>
    <n v="1"/>
    <n v="1"/>
    <n v="31"/>
    <n v="1"/>
    <n v="3"/>
    <x v="356"/>
    <x v="0"/>
  </r>
  <r>
    <d v="2018-05-07T00:00:00"/>
    <x v="21"/>
    <x v="1"/>
    <n v="2"/>
    <n v="222.51"/>
    <n v="111.26"/>
    <n v="2"/>
    <n v="2"/>
    <n v="30"/>
    <n v="1"/>
    <n v="1"/>
    <x v="374"/>
    <x v="0"/>
  </r>
  <r>
    <d v="2018-05-07T00:00:00"/>
    <x v="21"/>
    <x v="6"/>
    <n v="2"/>
    <n v="189.84"/>
    <n v="94.92"/>
    <n v="2"/>
    <n v="2"/>
    <n v="32"/>
    <n v="0.5"/>
    <n v="3"/>
    <x v="357"/>
    <x v="0"/>
  </r>
  <r>
    <d v="2018-05-07T00:00:00"/>
    <x v="21"/>
    <x v="12"/>
    <n v="2"/>
    <n v="230.77"/>
    <n v="115.39"/>
    <n v="2"/>
    <n v="2"/>
    <n v="28"/>
    <n v="0"/>
    <n v="4.5"/>
    <x v="360"/>
    <x v="0"/>
  </r>
  <r>
    <d v="2018-05-07T00:00:00"/>
    <x v="21"/>
    <x v="2"/>
    <n v="2"/>
    <n v="266.56"/>
    <n v="133.28"/>
    <n v="2"/>
    <n v="2"/>
    <n v="29.5"/>
    <n v="0.5"/>
    <n v="2.5"/>
    <x v="353"/>
    <x v="0"/>
  </r>
  <r>
    <d v="2018-05-07T00:00:00"/>
    <x v="21"/>
    <x v="13"/>
    <n v="1"/>
    <n v="90.25"/>
    <n v="90.25"/>
    <n v="1"/>
    <n v="1"/>
    <n v="40"/>
    <n v="1"/>
    <n v="1"/>
    <x v="387"/>
    <x v="0"/>
  </r>
  <r>
    <d v="2018-05-07T00:00:00"/>
    <x v="21"/>
    <x v="3"/>
    <n v="12"/>
    <n v="1402.37"/>
    <n v="116.86"/>
    <n v="12"/>
    <n v="12"/>
    <n v="26"/>
    <n v="0.53849999999999998"/>
    <n v="3.46"/>
    <x v="348"/>
    <x v="0"/>
  </r>
  <r>
    <d v="2018-05-07T00:00:00"/>
    <x v="5"/>
    <x v="23"/>
    <n v="2"/>
    <n v="276.82"/>
    <n v="138.41"/>
    <n v="2"/>
    <n v="2"/>
    <n v="21.5"/>
    <n v="0.5"/>
    <n v="5"/>
    <x v="137"/>
    <x v="0"/>
  </r>
  <r>
    <d v="2018-05-07T00:00:00"/>
    <x v="5"/>
    <x v="25"/>
    <n v="1"/>
    <n v="56.31"/>
    <n v="56.31"/>
    <n v="1"/>
    <n v="1"/>
    <n v="22"/>
    <n v="0"/>
    <n v="5"/>
    <x v="200"/>
    <x v="0"/>
  </r>
  <r>
    <d v="2018-05-07T00:00:00"/>
    <x v="5"/>
    <x v="4"/>
    <n v="7"/>
    <n v="1237.6500000000001"/>
    <n v="176.81"/>
    <n v="7"/>
    <n v="7"/>
    <n v="18.43"/>
    <n v="0.28570000000000001"/>
    <n v="2.14"/>
    <x v="41"/>
    <x v="0"/>
  </r>
  <r>
    <d v="2018-05-07T00:00:00"/>
    <x v="5"/>
    <x v="11"/>
    <n v="3"/>
    <n v="536.74"/>
    <n v="178.91"/>
    <n v="3"/>
    <n v="3"/>
    <n v="26.67"/>
    <n v="0.33329999999999999"/>
    <n v="4.67"/>
    <x v="138"/>
    <x v="0"/>
  </r>
  <r>
    <d v="2018-05-07T00:00:00"/>
    <x v="5"/>
    <x v="9"/>
    <n v="3"/>
    <n v="638.5"/>
    <n v="212.83"/>
    <n v="3"/>
    <n v="3"/>
    <n v="9.33"/>
    <n v="0"/>
    <n v="4.33"/>
    <x v="19"/>
    <x v="0"/>
  </r>
  <r>
    <d v="2018-05-07T00:00:00"/>
    <x v="5"/>
    <x v="8"/>
    <n v="5"/>
    <n v="795.65"/>
    <n v="159.13"/>
    <n v="5"/>
    <n v="5"/>
    <n v="9.67"/>
    <n v="0"/>
    <n v="3.17"/>
    <x v="20"/>
    <x v="0"/>
  </r>
  <r>
    <d v="2018-05-07T00:00:00"/>
    <x v="5"/>
    <x v="17"/>
    <n v="1"/>
    <n v="224.07"/>
    <n v="224.07"/>
    <n v="1"/>
    <n v="1"/>
    <n v="16"/>
    <n v="0"/>
    <n v="5"/>
    <x v="139"/>
    <x v="0"/>
  </r>
  <r>
    <d v="2018-05-07T00:00:00"/>
    <x v="5"/>
    <x v="0"/>
    <n v="23"/>
    <n v="2410.33"/>
    <n v="104.8"/>
    <n v="23"/>
    <n v="23"/>
    <n v="6.61"/>
    <n v="4.3499999999999997E-2"/>
    <n v="4.3499999999999996"/>
    <x v="21"/>
    <x v="1"/>
  </r>
  <r>
    <d v="2018-05-07T00:00:00"/>
    <x v="5"/>
    <x v="19"/>
    <n v="1"/>
    <n v="203.38"/>
    <n v="203.38"/>
    <n v="1"/>
    <n v="1"/>
    <n v="23"/>
    <n v="0"/>
    <n v="5"/>
    <x v="68"/>
    <x v="0"/>
  </r>
  <r>
    <d v="2018-05-07T00:00:00"/>
    <x v="5"/>
    <x v="10"/>
    <n v="1"/>
    <n v="92.89"/>
    <n v="92.89"/>
    <n v="1"/>
    <n v="1"/>
    <n v="23"/>
    <n v="0"/>
    <n v="4"/>
    <x v="69"/>
    <x v="0"/>
  </r>
  <r>
    <d v="2018-05-07T00:00:00"/>
    <x v="5"/>
    <x v="15"/>
    <n v="1"/>
    <n v="49.69"/>
    <n v="49.69"/>
    <n v="1"/>
    <n v="1"/>
    <n v="21"/>
    <n v="0"/>
    <n v="4"/>
    <x v="102"/>
    <x v="0"/>
  </r>
  <r>
    <d v="2018-05-07T00:00:00"/>
    <x v="5"/>
    <x v="1"/>
    <n v="5"/>
    <n v="1138.32"/>
    <n v="227.66"/>
    <n v="5"/>
    <n v="5"/>
    <n v="16"/>
    <n v="0"/>
    <n v="4.8"/>
    <x v="22"/>
    <x v="0"/>
  </r>
  <r>
    <d v="2018-05-07T00:00:00"/>
    <x v="5"/>
    <x v="6"/>
    <n v="24"/>
    <n v="3932.09"/>
    <n v="163.84"/>
    <n v="24"/>
    <n v="24"/>
    <n v="15.8"/>
    <n v="0.16"/>
    <n v="4"/>
    <x v="23"/>
    <x v="0"/>
  </r>
  <r>
    <d v="2018-05-07T00:00:00"/>
    <x v="5"/>
    <x v="22"/>
    <n v="1"/>
    <n v="87.38"/>
    <n v="87.38"/>
    <n v="1"/>
    <n v="1"/>
    <n v="16"/>
    <n v="0"/>
    <n v="4"/>
    <x v="152"/>
    <x v="0"/>
  </r>
  <r>
    <d v="2018-05-07T00:00:00"/>
    <x v="5"/>
    <x v="12"/>
    <n v="3"/>
    <n v="329.72"/>
    <n v="109.91"/>
    <n v="3"/>
    <n v="3"/>
    <n v="11.67"/>
    <n v="0"/>
    <n v="4.67"/>
    <x v="44"/>
    <x v="0"/>
  </r>
  <r>
    <d v="2018-05-07T00:00:00"/>
    <x v="5"/>
    <x v="2"/>
    <n v="3"/>
    <n v="1154.73"/>
    <n v="384.91"/>
    <n v="3"/>
    <n v="3"/>
    <n v="11"/>
    <n v="0"/>
    <n v="4.33"/>
    <x v="45"/>
    <x v="0"/>
  </r>
  <r>
    <d v="2018-05-07T00:00:00"/>
    <x v="5"/>
    <x v="3"/>
    <n v="47"/>
    <n v="7861.07"/>
    <n v="167.26"/>
    <n v="47"/>
    <n v="47"/>
    <n v="8.6199999999999992"/>
    <n v="0.06"/>
    <n v="4.3600000000000003"/>
    <x v="24"/>
    <x v="0"/>
  </r>
  <r>
    <d v="2018-05-07T00:00:00"/>
    <x v="10"/>
    <x v="4"/>
    <n v="1"/>
    <n v="192.61"/>
    <n v="192.61"/>
    <n v="1"/>
    <n v="1"/>
    <n v="35"/>
    <n v="1"/>
    <n v="4"/>
    <x v="164"/>
    <x v="0"/>
  </r>
  <r>
    <d v="2018-05-07T00:00:00"/>
    <x v="10"/>
    <x v="3"/>
    <n v="1"/>
    <n v="79.040000000000006"/>
    <n v="79.040000000000006"/>
    <n v="1"/>
    <n v="1"/>
    <n v="9"/>
    <n v="0"/>
    <n v="5"/>
    <x v="70"/>
    <x v="0"/>
  </r>
  <r>
    <d v="2018-05-07T00:00:00"/>
    <x v="14"/>
    <x v="6"/>
    <n v="1"/>
    <n v="706.19"/>
    <n v="706.19"/>
    <n v="1"/>
    <n v="1"/>
    <n v="18"/>
    <n v="0"/>
    <n v="5"/>
    <x v="105"/>
    <x v="0"/>
  </r>
  <r>
    <d v="2018-05-07T00:00:00"/>
    <x v="11"/>
    <x v="4"/>
    <n v="1"/>
    <n v="168.88"/>
    <n v="168.88"/>
    <n v="1"/>
    <n v="1"/>
    <n v="9"/>
    <n v="0"/>
    <n v="5"/>
    <x v="259"/>
    <x v="0"/>
  </r>
  <r>
    <d v="2018-05-07T00:00:00"/>
    <x v="11"/>
    <x v="9"/>
    <n v="1"/>
    <n v="205.29"/>
    <n v="205.29"/>
    <n v="1"/>
    <n v="1"/>
    <n v="7"/>
    <n v="0"/>
    <n v="4"/>
    <x v="342"/>
    <x v="0"/>
  </r>
  <r>
    <d v="2018-05-07T00:00:00"/>
    <x v="11"/>
    <x v="8"/>
    <n v="1"/>
    <n v="566.19000000000005"/>
    <n v="566.19000000000005"/>
    <n v="1"/>
    <n v="1"/>
    <n v="11"/>
    <n v="0"/>
    <n v="5"/>
    <x v="190"/>
    <x v="0"/>
  </r>
  <r>
    <d v="2018-05-07T00:00:00"/>
    <x v="11"/>
    <x v="0"/>
    <n v="3"/>
    <n v="1535.58"/>
    <n v="511.86"/>
    <n v="3"/>
    <n v="3"/>
    <n v="11.44"/>
    <n v="0"/>
    <n v="2.2200000000000002"/>
    <x v="153"/>
    <x v="0"/>
  </r>
  <r>
    <d v="2018-05-07T00:00:00"/>
    <x v="11"/>
    <x v="14"/>
    <n v="1"/>
    <n v="160.51"/>
    <n v="160.51"/>
    <n v="1"/>
    <n v="1"/>
    <n v="8"/>
    <n v="0"/>
    <n v="5"/>
    <x v="343"/>
    <x v="0"/>
  </r>
  <r>
    <d v="2018-05-07T00:00:00"/>
    <x v="11"/>
    <x v="15"/>
    <n v="2"/>
    <n v="213.29"/>
    <n v="106.65"/>
    <n v="2"/>
    <n v="2"/>
    <n v="12"/>
    <n v="0.5"/>
    <n v="5"/>
    <x v="282"/>
    <x v="1"/>
  </r>
  <r>
    <d v="2018-05-07T00:00:00"/>
    <x v="11"/>
    <x v="1"/>
    <n v="1"/>
    <n v="100.41"/>
    <n v="100.41"/>
    <n v="1"/>
    <n v="1"/>
    <n v="32"/>
    <n v="1"/>
    <n v="5"/>
    <x v="210"/>
    <x v="0"/>
  </r>
  <r>
    <d v="2018-05-07T00:00:00"/>
    <x v="11"/>
    <x v="2"/>
    <n v="2"/>
    <n v="439.54"/>
    <n v="219.77"/>
    <n v="2"/>
    <n v="2"/>
    <n v="19"/>
    <n v="0"/>
    <n v="5"/>
    <x v="331"/>
    <x v="0"/>
  </r>
  <r>
    <d v="2018-05-07T00:00:00"/>
    <x v="11"/>
    <x v="13"/>
    <n v="1"/>
    <n v="190.75"/>
    <n v="190.75"/>
    <n v="1"/>
    <n v="1"/>
    <n v="10"/>
    <n v="0"/>
    <n v="5"/>
    <x v="350"/>
    <x v="0"/>
  </r>
  <r>
    <d v="2018-05-07T00:00:00"/>
    <x v="11"/>
    <x v="3"/>
    <n v="3"/>
    <n v="504.56"/>
    <n v="168.19"/>
    <n v="3"/>
    <n v="3"/>
    <n v="10"/>
    <n v="0"/>
    <n v="4"/>
    <x v="106"/>
    <x v="0"/>
  </r>
  <r>
    <d v="2018-05-07T00:00:00"/>
    <x v="0"/>
    <x v="23"/>
    <n v="2"/>
    <n v="521.4"/>
    <n v="260.7"/>
    <n v="2"/>
    <n v="2"/>
    <n v="16.5"/>
    <n v="0"/>
    <n v="4.5"/>
    <x v="107"/>
    <x v="0"/>
  </r>
  <r>
    <d v="2018-05-07T00:00:00"/>
    <x v="0"/>
    <x v="25"/>
    <n v="1"/>
    <n v="114.67"/>
    <n v="114.67"/>
    <n v="1"/>
    <n v="1"/>
    <n v="21"/>
    <n v="0"/>
    <n v="5"/>
    <x v="108"/>
    <x v="0"/>
  </r>
  <r>
    <d v="2018-05-07T00:00:00"/>
    <x v="0"/>
    <x v="4"/>
    <n v="3"/>
    <n v="788.31"/>
    <n v="262.77"/>
    <n v="3"/>
    <n v="3"/>
    <n v="26"/>
    <n v="0.66669999999999996"/>
    <n v="2.33"/>
    <x v="25"/>
    <x v="0"/>
  </r>
  <r>
    <d v="2018-05-07T00:00:00"/>
    <x v="0"/>
    <x v="9"/>
    <n v="1"/>
    <n v="227.6"/>
    <n v="227.6"/>
    <n v="1"/>
    <n v="1"/>
    <n v="14"/>
    <n v="0"/>
    <n v="5"/>
    <x v="26"/>
    <x v="0"/>
  </r>
  <r>
    <d v="2018-05-07T00:00:00"/>
    <x v="0"/>
    <x v="5"/>
    <n v="4"/>
    <n v="332.07"/>
    <n v="83.02"/>
    <n v="4"/>
    <n v="3"/>
    <n v="15"/>
    <n v="0"/>
    <n v="3.5"/>
    <x v="46"/>
    <x v="0"/>
  </r>
  <r>
    <d v="2018-05-07T00:00:00"/>
    <x v="0"/>
    <x v="8"/>
    <n v="1"/>
    <n v="165.48"/>
    <n v="165.48"/>
    <n v="1"/>
    <n v="1"/>
    <n v="13"/>
    <n v="0"/>
    <n v="4"/>
    <x v="47"/>
    <x v="0"/>
  </r>
  <r>
    <d v="2018-05-07T00:00:00"/>
    <x v="0"/>
    <x v="17"/>
    <n v="2"/>
    <n v="384.06"/>
    <n v="192.03"/>
    <n v="2"/>
    <n v="2"/>
    <n v="16.5"/>
    <n v="0"/>
    <n v="3.5"/>
    <x v="192"/>
    <x v="0"/>
  </r>
  <r>
    <d v="2018-05-07T00:00:00"/>
    <x v="0"/>
    <x v="0"/>
    <n v="13"/>
    <n v="2100.0300000000002"/>
    <n v="161.54"/>
    <n v="13"/>
    <n v="13"/>
    <n v="14.21"/>
    <n v="5.2600000000000001E-2"/>
    <n v="4.63"/>
    <x v="0"/>
    <x v="0"/>
  </r>
  <r>
    <d v="2018-05-07T00:00:00"/>
    <x v="0"/>
    <x v="18"/>
    <n v="3"/>
    <n v="2269.6799999999998"/>
    <n v="756.56"/>
    <n v="3"/>
    <n v="3"/>
    <n v="7.33"/>
    <n v="0"/>
    <n v="4.33"/>
    <x v="141"/>
    <x v="0"/>
  </r>
  <r>
    <d v="2018-05-07T00:00:00"/>
    <x v="0"/>
    <x v="19"/>
    <n v="2"/>
    <n v="424.47"/>
    <n v="212.24"/>
    <n v="2"/>
    <n v="2"/>
    <n v="25"/>
    <n v="0"/>
    <n v="3.5"/>
    <x v="73"/>
    <x v="0"/>
  </r>
  <r>
    <d v="2018-05-07T00:00:00"/>
    <x v="0"/>
    <x v="10"/>
    <n v="1"/>
    <n v="228.86"/>
    <n v="228.86"/>
    <n v="1"/>
    <n v="1"/>
    <n v="24"/>
    <n v="0"/>
    <n v="5"/>
    <x v="27"/>
    <x v="0"/>
  </r>
  <r>
    <d v="2018-05-07T00:00:00"/>
    <x v="0"/>
    <x v="14"/>
    <n v="1"/>
    <n v="251.39"/>
    <n v="251.39"/>
    <n v="1"/>
    <n v="1"/>
    <n v="34"/>
    <n v="0"/>
    <n v="4"/>
    <x v="110"/>
    <x v="0"/>
  </r>
  <r>
    <d v="2018-05-07T00:00:00"/>
    <x v="0"/>
    <x v="15"/>
    <n v="2"/>
    <n v="238.1"/>
    <n v="119.05"/>
    <n v="2"/>
    <n v="2"/>
    <n v="18"/>
    <n v="0"/>
    <n v="5"/>
    <x v="48"/>
    <x v="0"/>
  </r>
  <r>
    <d v="2018-05-07T00:00:00"/>
    <x v="0"/>
    <x v="20"/>
    <n v="2"/>
    <n v="1328.14"/>
    <n v="664.07"/>
    <n v="2"/>
    <n v="2"/>
    <n v="14.25"/>
    <n v="0"/>
    <n v="3.25"/>
    <x v="154"/>
    <x v="0"/>
  </r>
  <r>
    <d v="2018-05-07T00:00:00"/>
    <x v="0"/>
    <x v="1"/>
    <n v="15"/>
    <n v="2556.16"/>
    <n v="170.41"/>
    <n v="15"/>
    <n v="15"/>
    <n v="5.25"/>
    <n v="0"/>
    <n v="4"/>
    <x v="1"/>
    <x v="1"/>
  </r>
  <r>
    <d v="2018-05-07T00:00:00"/>
    <x v="0"/>
    <x v="6"/>
    <n v="12"/>
    <n v="2053.17"/>
    <n v="171.1"/>
    <n v="12"/>
    <n v="12"/>
    <n v="11.64"/>
    <n v="0"/>
    <n v="4.3600000000000003"/>
    <x v="28"/>
    <x v="0"/>
  </r>
  <r>
    <d v="2018-05-07T00:00:00"/>
    <x v="0"/>
    <x v="7"/>
    <n v="1"/>
    <n v="398.46"/>
    <n v="398.46"/>
    <n v="1"/>
    <n v="1"/>
    <n v="31"/>
    <n v="0"/>
    <n v="4"/>
    <x v="193"/>
    <x v="0"/>
  </r>
  <r>
    <d v="2018-05-07T00:00:00"/>
    <x v="0"/>
    <x v="12"/>
    <n v="11"/>
    <n v="1405.47"/>
    <n v="127.77"/>
    <n v="11"/>
    <n v="11"/>
    <n v="9.73"/>
    <n v="0"/>
    <n v="4.6399999999999997"/>
    <x v="49"/>
    <x v="0"/>
  </r>
  <r>
    <d v="2018-05-07T00:00:00"/>
    <x v="0"/>
    <x v="2"/>
    <n v="9"/>
    <n v="1846.08"/>
    <n v="205.12"/>
    <n v="9"/>
    <n v="9"/>
    <n v="14.11"/>
    <n v="0.1111"/>
    <n v="4"/>
    <x v="2"/>
    <x v="0"/>
  </r>
  <r>
    <d v="2018-05-07T00:00:00"/>
    <x v="0"/>
    <x v="3"/>
    <n v="50"/>
    <n v="8306.01"/>
    <n v="166.12"/>
    <n v="47"/>
    <n v="50"/>
    <n v="7.62"/>
    <n v="0"/>
    <n v="4.4000000000000004"/>
    <x v="3"/>
    <x v="0"/>
  </r>
  <r>
    <d v="2018-05-07T00:00:00"/>
    <x v="1"/>
    <x v="4"/>
    <n v="5"/>
    <n v="601.11"/>
    <n v="120.22"/>
    <n v="5"/>
    <n v="5"/>
    <n v="21.4"/>
    <n v="0.4"/>
    <n v="4.2"/>
    <x v="76"/>
    <x v="0"/>
  </r>
  <r>
    <d v="2018-05-07T00:00:00"/>
    <x v="1"/>
    <x v="11"/>
    <n v="3"/>
    <n v="895.26"/>
    <n v="298.42"/>
    <n v="3"/>
    <n v="3"/>
    <n v="23"/>
    <n v="0"/>
    <n v="5"/>
    <x v="182"/>
    <x v="0"/>
  </r>
  <r>
    <d v="2018-05-07T00:00:00"/>
    <x v="1"/>
    <x v="9"/>
    <n v="3"/>
    <n v="247.55"/>
    <n v="82.52"/>
    <n v="3"/>
    <n v="3"/>
    <n v="9.67"/>
    <n v="0"/>
    <n v="4"/>
    <x v="29"/>
    <x v="0"/>
  </r>
  <r>
    <d v="2018-05-07T00:00:00"/>
    <x v="1"/>
    <x v="5"/>
    <n v="1"/>
    <n v="254.14"/>
    <n v="254.14"/>
    <n v="1"/>
    <n v="1"/>
    <n v="7"/>
    <n v="0"/>
    <n v="5"/>
    <x v="143"/>
    <x v="0"/>
  </r>
  <r>
    <d v="2018-05-07T00:00:00"/>
    <x v="1"/>
    <x v="8"/>
    <n v="5"/>
    <n v="676.28"/>
    <n v="135.26"/>
    <n v="5"/>
    <n v="5"/>
    <n v="13.4"/>
    <n v="0"/>
    <n v="4.5999999999999996"/>
    <x v="50"/>
    <x v="0"/>
  </r>
  <r>
    <d v="2018-05-07T00:00:00"/>
    <x v="1"/>
    <x v="0"/>
    <n v="12"/>
    <n v="1946.91"/>
    <n v="162.24"/>
    <n v="12"/>
    <n v="12"/>
    <n v="12.13"/>
    <n v="0.2"/>
    <n v="2.5299999999999998"/>
    <x v="4"/>
    <x v="0"/>
  </r>
  <r>
    <d v="2018-05-07T00:00:00"/>
    <x v="1"/>
    <x v="18"/>
    <n v="2"/>
    <n v="415.6"/>
    <n v="207.8"/>
    <n v="2"/>
    <n v="2"/>
    <n v="12.33"/>
    <n v="0"/>
    <n v="2.33"/>
    <x v="246"/>
    <x v="0"/>
  </r>
  <r>
    <d v="2018-05-07T00:00:00"/>
    <x v="1"/>
    <x v="19"/>
    <n v="1"/>
    <n v="141.66999999999999"/>
    <n v="141.66999999999999"/>
    <n v="1"/>
    <n v="1"/>
    <n v="14"/>
    <n v="0"/>
    <n v="5"/>
    <x v="279"/>
    <x v="0"/>
  </r>
  <r>
    <d v="2018-05-07T00:00:00"/>
    <x v="1"/>
    <x v="14"/>
    <n v="1"/>
    <n v="143.24"/>
    <n v="143.24"/>
    <n v="1"/>
    <n v="1"/>
    <n v="7"/>
    <n v="0"/>
    <n v="4"/>
    <x v="155"/>
    <x v="0"/>
  </r>
  <r>
    <d v="2018-05-07T00:00:00"/>
    <x v="1"/>
    <x v="15"/>
    <n v="7"/>
    <n v="972.85"/>
    <n v="138.97999999999999"/>
    <n v="7"/>
    <n v="7"/>
    <n v="17.88"/>
    <n v="0.375"/>
    <n v="3.25"/>
    <x v="111"/>
    <x v="0"/>
  </r>
  <r>
    <d v="2018-05-07T00:00:00"/>
    <x v="1"/>
    <x v="20"/>
    <n v="3"/>
    <n v="535.91999999999996"/>
    <n v="178.64"/>
    <n v="3"/>
    <n v="3"/>
    <n v="14.8"/>
    <n v="0"/>
    <n v="5"/>
    <x v="214"/>
    <x v="0"/>
  </r>
  <r>
    <d v="2018-05-07T00:00:00"/>
    <x v="1"/>
    <x v="1"/>
    <n v="3"/>
    <n v="375.87"/>
    <n v="125.29"/>
    <n v="3"/>
    <n v="3"/>
    <n v="6.33"/>
    <n v="0"/>
    <n v="4.67"/>
    <x v="79"/>
    <x v="0"/>
  </r>
  <r>
    <d v="2018-05-07T00:00:00"/>
    <x v="1"/>
    <x v="6"/>
    <n v="25"/>
    <n v="4663.1499999999996"/>
    <n v="186.53"/>
    <n v="23"/>
    <n v="25"/>
    <n v="4.7"/>
    <n v="0"/>
    <n v="4.5999999999999996"/>
    <x v="51"/>
    <x v="1"/>
  </r>
  <r>
    <d v="2018-05-07T00:00:00"/>
    <x v="1"/>
    <x v="12"/>
    <n v="7"/>
    <n v="1076.0899999999999"/>
    <n v="153.72999999999999"/>
    <n v="7"/>
    <n v="7"/>
    <n v="12.73"/>
    <n v="0"/>
    <n v="4.6399999999999997"/>
    <x v="52"/>
    <x v="0"/>
  </r>
  <r>
    <d v="2018-05-07T00:00:00"/>
    <x v="1"/>
    <x v="2"/>
    <n v="8"/>
    <n v="2420.12"/>
    <n v="302.52"/>
    <n v="8"/>
    <n v="8"/>
    <n v="13.63"/>
    <n v="0.125"/>
    <n v="5"/>
    <x v="81"/>
    <x v="0"/>
  </r>
  <r>
    <d v="2018-05-07T00:00:00"/>
    <x v="1"/>
    <x v="3"/>
    <n v="36"/>
    <n v="7475.98"/>
    <n v="207.67"/>
    <n v="36"/>
    <n v="36"/>
    <n v="7.17"/>
    <n v="0"/>
    <n v="4.17"/>
    <x v="53"/>
    <x v="0"/>
  </r>
  <r>
    <d v="2018-05-07T00:00:00"/>
    <x v="6"/>
    <x v="9"/>
    <n v="1"/>
    <n v="328.34"/>
    <n v="328.34"/>
    <n v="1"/>
    <n v="1"/>
    <n v="10"/>
    <n v="0"/>
    <n v="5"/>
    <x v="83"/>
    <x v="0"/>
  </r>
  <r>
    <d v="2018-05-07T00:00:00"/>
    <x v="6"/>
    <x v="8"/>
    <n v="1"/>
    <n v="239.56"/>
    <n v="239.56"/>
    <n v="1"/>
    <n v="1"/>
    <n v="11"/>
    <n v="0"/>
    <n v="3"/>
    <x v="165"/>
    <x v="0"/>
  </r>
  <r>
    <d v="2018-05-07T00:00:00"/>
    <x v="6"/>
    <x v="0"/>
    <n v="5"/>
    <n v="1550.99"/>
    <n v="310.2"/>
    <n v="5"/>
    <n v="4"/>
    <n v="11"/>
    <n v="0"/>
    <n v="4.25"/>
    <x v="84"/>
    <x v="0"/>
  </r>
  <r>
    <d v="2018-05-07T00:00:00"/>
    <x v="6"/>
    <x v="19"/>
    <n v="2"/>
    <n v="433.83"/>
    <n v="216.92"/>
    <n v="2"/>
    <n v="2"/>
    <n v="16"/>
    <n v="0"/>
    <n v="5"/>
    <x v="85"/>
    <x v="0"/>
  </r>
  <r>
    <d v="2018-05-07T00:00:00"/>
    <x v="6"/>
    <x v="1"/>
    <n v="1"/>
    <n v="46.31"/>
    <n v="46.31"/>
    <n v="1"/>
    <n v="1"/>
    <n v="8"/>
    <n v="0"/>
    <n v="3"/>
    <x v="116"/>
    <x v="0"/>
  </r>
  <r>
    <d v="2018-05-07T00:00:00"/>
    <x v="6"/>
    <x v="6"/>
    <n v="5"/>
    <n v="1437.61"/>
    <n v="287.52"/>
    <n v="5"/>
    <n v="5"/>
    <n v="12.8"/>
    <n v="0.2"/>
    <n v="3.2"/>
    <x v="117"/>
    <x v="0"/>
  </r>
  <r>
    <d v="2018-05-07T00:00:00"/>
    <x v="6"/>
    <x v="12"/>
    <n v="7"/>
    <n v="2112.0300000000002"/>
    <n v="301.72000000000003"/>
    <n v="6"/>
    <n v="7"/>
    <n v="4.33"/>
    <n v="0"/>
    <n v="3.71"/>
    <x v="118"/>
    <x v="1"/>
  </r>
  <r>
    <d v="2018-05-07T00:00:00"/>
    <x v="6"/>
    <x v="2"/>
    <n v="1"/>
    <n v="856.16"/>
    <n v="856.16"/>
    <n v="1"/>
    <n v="1"/>
    <n v="7"/>
    <n v="0"/>
    <n v="5"/>
    <x v="30"/>
    <x v="0"/>
  </r>
  <r>
    <d v="2018-05-07T00:00:00"/>
    <x v="6"/>
    <x v="3"/>
    <n v="11"/>
    <n v="2234.89"/>
    <n v="203.17"/>
    <n v="11"/>
    <n v="11"/>
    <n v="6.57"/>
    <n v="0"/>
    <n v="4.29"/>
    <x v="54"/>
    <x v="0"/>
  </r>
  <r>
    <d v="2018-05-07T00:00:00"/>
    <x v="7"/>
    <x v="4"/>
    <n v="2"/>
    <n v="3141.12"/>
    <n v="1570.56"/>
    <n v="2"/>
    <n v="2"/>
    <n v="8.5"/>
    <n v="0"/>
    <n v="4.5"/>
    <x v="87"/>
    <x v="0"/>
  </r>
  <r>
    <d v="2018-05-07T00:00:00"/>
    <x v="7"/>
    <x v="11"/>
    <n v="1"/>
    <n v="370.55"/>
    <n v="370.55"/>
    <n v="1"/>
    <n v="1"/>
    <n v="29"/>
    <n v="0"/>
    <n v="5"/>
    <x v="167"/>
    <x v="0"/>
  </r>
  <r>
    <d v="2018-05-07T00:00:00"/>
    <x v="7"/>
    <x v="9"/>
    <n v="1"/>
    <n v="647"/>
    <n v="647"/>
    <n v="1"/>
    <n v="1"/>
    <n v="7"/>
    <n v="0"/>
    <n v="3"/>
    <x v="146"/>
    <x v="0"/>
  </r>
  <r>
    <d v="2018-05-07T00:00:00"/>
    <x v="7"/>
    <x v="5"/>
    <n v="2"/>
    <n v="450.49"/>
    <n v="225.25"/>
    <n v="2"/>
    <n v="2"/>
    <n v="10.5"/>
    <n v="0"/>
    <n v="4.5"/>
    <x v="158"/>
    <x v="0"/>
  </r>
  <r>
    <d v="2018-05-07T00:00:00"/>
    <x v="7"/>
    <x v="8"/>
    <n v="1"/>
    <n v="209.27"/>
    <n v="209.27"/>
    <n v="1"/>
    <n v="1"/>
    <n v="11"/>
    <n v="0"/>
    <n v="5"/>
    <x v="88"/>
    <x v="0"/>
  </r>
  <r>
    <d v="2018-05-07T00:00:00"/>
    <x v="7"/>
    <x v="0"/>
    <n v="12"/>
    <n v="3972.06"/>
    <n v="331.01"/>
    <n v="12"/>
    <n v="12"/>
    <n v="12.42"/>
    <n v="0"/>
    <n v="4.42"/>
    <x v="31"/>
    <x v="0"/>
  </r>
  <r>
    <d v="2018-05-07T00:00:00"/>
    <x v="7"/>
    <x v="19"/>
    <n v="1"/>
    <n v="1138.28"/>
    <n v="1138.28"/>
    <n v="1"/>
    <n v="1"/>
    <n v="10"/>
    <n v="0"/>
    <n v="5"/>
    <x v="90"/>
    <x v="0"/>
  </r>
  <r>
    <d v="2018-05-07T00:00:00"/>
    <x v="7"/>
    <x v="20"/>
    <n v="1"/>
    <n v="686.41"/>
    <n v="686.41"/>
    <n v="1"/>
    <n v="1"/>
    <n v="12"/>
    <n v="0"/>
    <n v="5"/>
    <x v="159"/>
    <x v="0"/>
  </r>
  <r>
    <d v="2018-05-07T00:00:00"/>
    <x v="7"/>
    <x v="1"/>
    <n v="8"/>
    <n v="1714.37"/>
    <n v="214.3"/>
    <n v="8"/>
    <n v="8"/>
    <n v="7.67"/>
    <n v="0"/>
    <n v="4.5599999999999996"/>
    <x v="120"/>
    <x v="0"/>
  </r>
  <r>
    <d v="2018-05-07T00:00:00"/>
    <x v="7"/>
    <x v="6"/>
    <n v="11"/>
    <n v="2212.0500000000002"/>
    <n v="201.1"/>
    <n v="11"/>
    <n v="11"/>
    <n v="14"/>
    <n v="0"/>
    <n v="3.5"/>
    <x v="56"/>
    <x v="0"/>
  </r>
  <r>
    <d v="2018-05-07T00:00:00"/>
    <x v="7"/>
    <x v="12"/>
    <n v="5"/>
    <n v="1548.22"/>
    <n v="309.64"/>
    <n v="5"/>
    <n v="5"/>
    <n v="11"/>
    <n v="0"/>
    <n v="5"/>
    <x v="121"/>
    <x v="0"/>
  </r>
  <r>
    <d v="2018-05-07T00:00:00"/>
    <x v="7"/>
    <x v="2"/>
    <n v="5"/>
    <n v="933.91"/>
    <n v="186.78"/>
    <n v="5"/>
    <n v="5"/>
    <n v="13"/>
    <n v="0.2"/>
    <n v="4.4000000000000004"/>
    <x v="32"/>
    <x v="1"/>
  </r>
  <r>
    <d v="2018-05-07T00:00:00"/>
    <x v="7"/>
    <x v="3"/>
    <n v="16"/>
    <n v="3950.41"/>
    <n v="246.9"/>
    <n v="14"/>
    <n v="16"/>
    <n v="8.73"/>
    <n v="0"/>
    <n v="4.1100000000000003"/>
    <x v="33"/>
    <x v="0"/>
  </r>
  <r>
    <d v="2018-05-07T00:00:00"/>
    <x v="7"/>
    <x v="21"/>
    <n v="1"/>
    <n v="623.48"/>
    <n v="623.48"/>
    <n v="1"/>
    <n v="1"/>
    <n v="23"/>
    <n v="0"/>
    <n v="1"/>
    <x v="175"/>
    <x v="0"/>
  </r>
  <r>
    <d v="2018-05-07T00:00:00"/>
    <x v="2"/>
    <x v="23"/>
    <n v="4"/>
    <n v="1916.17"/>
    <n v="479.04"/>
    <n v="4"/>
    <n v="4"/>
    <n v="24.5"/>
    <n v="0.25"/>
    <n v="4.5"/>
    <x v="92"/>
    <x v="0"/>
  </r>
  <r>
    <d v="2018-05-07T00:00:00"/>
    <x v="2"/>
    <x v="26"/>
    <n v="3"/>
    <n v="505.49"/>
    <n v="168.5"/>
    <n v="3"/>
    <n v="3"/>
    <n v="21.33"/>
    <n v="0"/>
    <n v="4.67"/>
    <x v="176"/>
    <x v="0"/>
  </r>
  <r>
    <d v="2018-05-07T00:00:00"/>
    <x v="2"/>
    <x v="4"/>
    <n v="52"/>
    <n v="8657.36"/>
    <n v="166.49"/>
    <n v="50"/>
    <n v="51"/>
    <n v="18.66"/>
    <n v="0.1774"/>
    <n v="3.84"/>
    <x v="5"/>
    <x v="0"/>
  </r>
  <r>
    <d v="2018-05-07T00:00:00"/>
    <x v="2"/>
    <x v="11"/>
    <n v="23"/>
    <n v="3287.96"/>
    <n v="142.94999999999999"/>
    <n v="23"/>
    <n v="23"/>
    <n v="21.74"/>
    <n v="0.1739"/>
    <n v="4.26"/>
    <x v="34"/>
    <x v="0"/>
  </r>
  <r>
    <d v="2018-05-07T00:00:00"/>
    <x v="2"/>
    <x v="9"/>
    <n v="32"/>
    <n v="6445.5"/>
    <n v="201.42"/>
    <n v="31"/>
    <n v="32"/>
    <n v="9.15"/>
    <n v="0"/>
    <n v="4.5"/>
    <x v="35"/>
    <x v="0"/>
  </r>
  <r>
    <d v="2018-05-07T00:00:00"/>
    <x v="2"/>
    <x v="5"/>
    <n v="32"/>
    <n v="6597.99"/>
    <n v="206.19"/>
    <n v="32"/>
    <n v="32"/>
    <n v="11.3"/>
    <n v="5.4100000000000002E-2"/>
    <n v="3.92"/>
    <x v="6"/>
    <x v="0"/>
  </r>
  <r>
    <d v="2018-05-07T00:00:00"/>
    <x v="2"/>
    <x v="8"/>
    <n v="25"/>
    <n v="5586.71"/>
    <n v="223.47"/>
    <n v="24"/>
    <n v="25"/>
    <n v="12.04"/>
    <n v="3.6999999999999998E-2"/>
    <n v="4.21"/>
    <x v="58"/>
    <x v="0"/>
  </r>
  <r>
    <d v="2018-05-07T00:00:00"/>
    <x v="2"/>
    <x v="17"/>
    <n v="6"/>
    <n v="1329.72"/>
    <n v="221.62"/>
    <n v="6"/>
    <n v="6"/>
    <n v="19.170000000000002"/>
    <n v="0.16669999999999999"/>
    <n v="4"/>
    <x v="59"/>
    <x v="0"/>
  </r>
  <r>
    <d v="2018-05-07T00:00:00"/>
    <x v="2"/>
    <x v="0"/>
    <n v="163"/>
    <n v="21013.83"/>
    <n v="128.91999999999999"/>
    <n v="159"/>
    <n v="162"/>
    <n v="9.81"/>
    <n v="4.1500000000000002E-2"/>
    <n v="4.1500000000000004"/>
    <x v="7"/>
    <x v="0"/>
  </r>
  <r>
    <d v="2018-05-07T00:00:00"/>
    <x v="2"/>
    <x v="18"/>
    <n v="7"/>
    <n v="795.56"/>
    <n v="113.65"/>
    <n v="7"/>
    <n v="7"/>
    <n v="12"/>
    <n v="0.1429"/>
    <n v="4.1399999999999997"/>
    <x v="60"/>
    <x v="0"/>
  </r>
  <r>
    <d v="2018-05-07T00:00:00"/>
    <x v="2"/>
    <x v="19"/>
    <n v="14"/>
    <n v="2646.64"/>
    <n v="189.05"/>
    <n v="14"/>
    <n v="14"/>
    <n v="16.399999999999999"/>
    <n v="0"/>
    <n v="4.05"/>
    <x v="61"/>
    <x v="0"/>
  </r>
  <r>
    <d v="2018-05-07T00:00:00"/>
    <x v="2"/>
    <x v="10"/>
    <n v="12"/>
    <n v="2567.96"/>
    <n v="214"/>
    <n v="12"/>
    <n v="12"/>
    <n v="24.83"/>
    <n v="0.33329999999999999"/>
    <n v="4.08"/>
    <x v="36"/>
    <x v="0"/>
  </r>
  <r>
    <d v="2018-05-07T00:00:00"/>
    <x v="2"/>
    <x v="14"/>
    <n v="7"/>
    <n v="1487.89"/>
    <n v="212.56"/>
    <n v="7"/>
    <n v="7"/>
    <n v="17.71"/>
    <n v="0"/>
    <n v="4.71"/>
    <x v="124"/>
    <x v="0"/>
  </r>
  <r>
    <d v="2018-05-07T00:00:00"/>
    <x v="2"/>
    <x v="15"/>
    <n v="28"/>
    <n v="4767.09"/>
    <n v="170.25"/>
    <n v="27"/>
    <n v="28"/>
    <n v="18.54"/>
    <n v="3.5700000000000003E-2"/>
    <n v="3.79"/>
    <x v="62"/>
    <x v="0"/>
  </r>
  <r>
    <d v="2018-05-07T00:00:00"/>
    <x v="2"/>
    <x v="20"/>
    <n v="3"/>
    <n v="260.42"/>
    <n v="86.81"/>
    <n v="3"/>
    <n v="3"/>
    <n v="11.75"/>
    <n v="0"/>
    <n v="4.25"/>
    <x v="63"/>
    <x v="0"/>
  </r>
  <r>
    <d v="2018-05-07T00:00:00"/>
    <x v="2"/>
    <x v="1"/>
    <n v="62"/>
    <n v="14082.44"/>
    <n v="227.14"/>
    <n v="62"/>
    <n v="62"/>
    <n v="10.51"/>
    <n v="6.9400000000000003E-2"/>
    <n v="4.1900000000000004"/>
    <x v="8"/>
    <x v="0"/>
  </r>
  <r>
    <d v="2018-05-07T00:00:00"/>
    <x v="2"/>
    <x v="6"/>
    <n v="177"/>
    <n v="23848.84"/>
    <n v="134.74"/>
    <n v="175"/>
    <n v="176"/>
    <n v="11.7"/>
    <n v="7.1800000000000003E-2"/>
    <n v="3.94"/>
    <x v="9"/>
    <x v="0"/>
  </r>
  <r>
    <d v="2018-05-07T00:00:00"/>
    <x v="2"/>
    <x v="7"/>
    <n v="7"/>
    <n v="888.59"/>
    <n v="126.94"/>
    <n v="7"/>
    <n v="7"/>
    <n v="16.86"/>
    <n v="0"/>
    <n v="3.86"/>
    <x v="10"/>
    <x v="0"/>
  </r>
  <r>
    <d v="2018-05-07T00:00:00"/>
    <x v="2"/>
    <x v="22"/>
    <n v="3"/>
    <n v="471.31"/>
    <n v="157.1"/>
    <n v="3"/>
    <n v="3"/>
    <n v="25.33"/>
    <n v="0"/>
    <n v="5"/>
    <x v="93"/>
    <x v="0"/>
  </r>
  <r>
    <d v="2018-05-07T00:00:00"/>
    <x v="2"/>
    <x v="12"/>
    <n v="66"/>
    <n v="9886.27"/>
    <n v="149.79"/>
    <n v="66"/>
    <n v="66"/>
    <n v="10.96"/>
    <n v="1.37E-2"/>
    <n v="4.21"/>
    <x v="37"/>
    <x v="0"/>
  </r>
  <r>
    <d v="2018-05-07T00:00:00"/>
    <x v="2"/>
    <x v="2"/>
    <n v="42"/>
    <n v="6859.42"/>
    <n v="163.32"/>
    <n v="42"/>
    <n v="42"/>
    <n v="10.52"/>
    <n v="0.04"/>
    <n v="4.38"/>
    <x v="38"/>
    <x v="0"/>
  </r>
  <r>
    <d v="2018-05-07T00:00:00"/>
    <x v="2"/>
    <x v="3"/>
    <n v="630"/>
    <n v="95225.87"/>
    <n v="151.15"/>
    <n v="617"/>
    <n v="626"/>
    <n v="6.37"/>
    <n v="2.9700000000000001E-2"/>
    <n v="4.1900000000000004"/>
    <x v="11"/>
    <x v="1"/>
  </r>
  <r>
    <d v="2018-05-07T00:00:00"/>
    <x v="2"/>
    <x v="21"/>
    <n v="4"/>
    <n v="972.12"/>
    <n v="243.03"/>
    <n v="4"/>
    <n v="4"/>
    <n v="23.75"/>
    <n v="0.5"/>
    <n v="3.5"/>
    <x v="160"/>
    <x v="0"/>
  </r>
  <r>
    <d v="2018-05-14T00:00:00"/>
    <x v="3"/>
    <x v="4"/>
    <n v="1"/>
    <n v="42.71"/>
    <n v="42.71"/>
    <n v="1"/>
    <n v="1"/>
    <n v="2"/>
    <n v="0"/>
    <n v="5"/>
    <x v="96"/>
    <x v="1"/>
  </r>
  <r>
    <d v="2018-05-14T00:00:00"/>
    <x v="3"/>
    <x v="3"/>
    <n v="3"/>
    <n v="1492.93"/>
    <n v="497.64"/>
    <n v="2"/>
    <n v="3"/>
    <n v="5"/>
    <n v="0"/>
    <n v="3"/>
    <x v="14"/>
    <x v="0"/>
  </r>
  <r>
    <d v="2018-05-14T00:00:00"/>
    <x v="9"/>
    <x v="17"/>
    <n v="1"/>
    <n v="491.84"/>
    <n v="491.84"/>
    <n v="1"/>
    <n v="1"/>
    <n v="22"/>
    <n v="0"/>
    <n v="5"/>
    <x v="388"/>
    <x v="0"/>
  </r>
  <r>
    <d v="2018-05-14T00:00:00"/>
    <x v="4"/>
    <x v="5"/>
    <n v="1"/>
    <n v="76.94"/>
    <n v="76.94"/>
    <n v="1"/>
    <n v="1"/>
    <n v="22"/>
    <n v="0"/>
    <n v="5"/>
    <x v="219"/>
    <x v="0"/>
  </r>
  <r>
    <d v="2018-05-14T00:00:00"/>
    <x v="4"/>
    <x v="8"/>
    <n v="1"/>
    <n v="21.4"/>
    <n v="21.4"/>
    <n v="1"/>
    <n v="1"/>
    <n v="2"/>
    <n v="0"/>
    <n v="5"/>
    <x v="275"/>
    <x v="0"/>
  </r>
  <r>
    <d v="2018-05-14T00:00:00"/>
    <x v="4"/>
    <x v="0"/>
    <n v="2"/>
    <n v="100.35"/>
    <n v="50.18"/>
    <n v="2"/>
    <n v="2"/>
    <n v="12"/>
    <n v="0"/>
    <n v="3"/>
    <x v="15"/>
    <x v="0"/>
  </r>
  <r>
    <d v="2018-05-14T00:00:00"/>
    <x v="4"/>
    <x v="6"/>
    <n v="1"/>
    <n v="28.28"/>
    <n v="28.28"/>
    <n v="1"/>
    <n v="1"/>
    <n v="19"/>
    <n v="0"/>
    <n v="5"/>
    <x v="17"/>
    <x v="0"/>
  </r>
  <r>
    <d v="2018-05-14T00:00:00"/>
    <x v="4"/>
    <x v="3"/>
    <n v="4"/>
    <n v="300.20999999999998"/>
    <n v="75.05"/>
    <n v="4"/>
    <n v="4"/>
    <n v="13.5"/>
    <n v="0.25"/>
    <n v="4"/>
    <x v="18"/>
    <x v="0"/>
  </r>
  <r>
    <d v="2018-05-14T00:00:00"/>
    <x v="8"/>
    <x v="6"/>
    <n v="1"/>
    <n v="92.46"/>
    <n v="92.46"/>
    <n v="1"/>
    <n v="1"/>
    <n v="7"/>
    <n v="0"/>
    <n v="5"/>
    <x v="134"/>
    <x v="0"/>
  </r>
  <r>
    <d v="2018-05-14T00:00:00"/>
    <x v="8"/>
    <x v="3"/>
    <n v="3"/>
    <n v="436.97"/>
    <n v="145.66"/>
    <n v="3"/>
    <n v="3"/>
    <n v="11"/>
    <n v="0"/>
    <n v="5"/>
    <x v="67"/>
    <x v="0"/>
  </r>
  <r>
    <d v="2018-05-14T00:00:00"/>
    <x v="13"/>
    <x v="8"/>
    <n v="1"/>
    <n v="126.9"/>
    <n v="126.9"/>
    <n v="1"/>
    <n v="1"/>
    <n v="2"/>
    <n v="0"/>
    <n v="3"/>
    <x v="242"/>
    <x v="1"/>
  </r>
  <r>
    <d v="2018-05-14T00:00:00"/>
    <x v="13"/>
    <x v="0"/>
    <n v="2"/>
    <n v="428.47"/>
    <n v="214.24"/>
    <n v="2"/>
    <n v="2"/>
    <n v="17.14"/>
    <n v="0"/>
    <n v="4"/>
    <x v="198"/>
    <x v="0"/>
  </r>
  <r>
    <d v="2018-05-14T00:00:00"/>
    <x v="13"/>
    <x v="3"/>
    <n v="4"/>
    <n v="497.62"/>
    <n v="124.41"/>
    <n v="4"/>
    <n v="4"/>
    <n v="15"/>
    <n v="0"/>
    <n v="5"/>
    <x v="180"/>
    <x v="0"/>
  </r>
  <r>
    <d v="2018-05-14T00:00:00"/>
    <x v="5"/>
    <x v="4"/>
    <n v="5"/>
    <n v="1094.94"/>
    <n v="218.99"/>
    <n v="5"/>
    <n v="5"/>
    <n v="17.170000000000002"/>
    <n v="0.33329999999999999"/>
    <n v="3.67"/>
    <x v="41"/>
    <x v="0"/>
  </r>
  <r>
    <d v="2018-05-14T00:00:00"/>
    <x v="5"/>
    <x v="9"/>
    <n v="1"/>
    <n v="108.21"/>
    <n v="108.21"/>
    <n v="1"/>
    <n v="1"/>
    <n v="18"/>
    <n v="0"/>
    <n v="5"/>
    <x v="19"/>
    <x v="0"/>
  </r>
  <r>
    <d v="2018-05-14T00:00:00"/>
    <x v="5"/>
    <x v="5"/>
    <n v="4"/>
    <n v="497.65"/>
    <n v="124.41"/>
    <n v="3"/>
    <n v="4"/>
    <n v="20"/>
    <n v="0"/>
    <n v="4.5"/>
    <x v="42"/>
    <x v="0"/>
  </r>
  <r>
    <d v="2018-05-14T00:00:00"/>
    <x v="5"/>
    <x v="8"/>
    <n v="3"/>
    <n v="225.2"/>
    <n v="75.069999999999993"/>
    <n v="3"/>
    <n v="3"/>
    <n v="16.670000000000002"/>
    <n v="0"/>
    <n v="3.33"/>
    <x v="20"/>
    <x v="0"/>
  </r>
  <r>
    <d v="2018-05-14T00:00:00"/>
    <x v="5"/>
    <x v="0"/>
    <n v="30"/>
    <n v="3835.33"/>
    <n v="127.84"/>
    <n v="30"/>
    <n v="29"/>
    <n v="10"/>
    <n v="6.4500000000000002E-2"/>
    <n v="4.43"/>
    <x v="21"/>
    <x v="1"/>
  </r>
  <r>
    <d v="2018-05-14T00:00:00"/>
    <x v="5"/>
    <x v="10"/>
    <n v="2"/>
    <n v="427.15"/>
    <n v="213.58"/>
    <n v="2"/>
    <n v="2"/>
    <n v="35"/>
    <n v="0"/>
    <n v="3"/>
    <x v="69"/>
    <x v="0"/>
  </r>
  <r>
    <d v="2018-05-14T00:00:00"/>
    <x v="5"/>
    <x v="15"/>
    <n v="1"/>
    <n v="267.01"/>
    <n v="267.01"/>
    <n v="1"/>
    <n v="1"/>
    <n v="19"/>
    <n v="0"/>
    <n v="5"/>
    <x v="102"/>
    <x v="0"/>
  </r>
  <r>
    <d v="2018-05-14T00:00:00"/>
    <x v="5"/>
    <x v="20"/>
    <n v="1"/>
    <n v="220.82"/>
    <n v="220.82"/>
    <n v="1"/>
    <n v="1"/>
    <n v="58"/>
    <n v="1"/>
    <n v="1"/>
    <x v="150"/>
    <x v="0"/>
  </r>
  <r>
    <d v="2018-05-14T00:00:00"/>
    <x v="5"/>
    <x v="1"/>
    <n v="3"/>
    <n v="339.23"/>
    <n v="113.08"/>
    <n v="2"/>
    <n v="3"/>
    <n v="20.5"/>
    <n v="0"/>
    <n v="4.33"/>
    <x v="22"/>
    <x v="0"/>
  </r>
  <r>
    <d v="2018-05-14T00:00:00"/>
    <x v="5"/>
    <x v="6"/>
    <n v="26"/>
    <n v="4920.84"/>
    <n v="189.26"/>
    <n v="26"/>
    <n v="26"/>
    <n v="11.54"/>
    <n v="3.5700000000000003E-2"/>
    <n v="4.3600000000000003"/>
    <x v="23"/>
    <x v="0"/>
  </r>
  <r>
    <d v="2018-05-14T00:00:00"/>
    <x v="5"/>
    <x v="12"/>
    <n v="2"/>
    <n v="638.48"/>
    <n v="319.24"/>
    <n v="2"/>
    <n v="2"/>
    <n v="19.5"/>
    <n v="0"/>
    <n v="4.5"/>
    <x v="44"/>
    <x v="0"/>
  </r>
  <r>
    <d v="2018-05-14T00:00:00"/>
    <x v="5"/>
    <x v="2"/>
    <n v="5"/>
    <n v="720.53"/>
    <n v="144.11000000000001"/>
    <n v="5"/>
    <n v="5"/>
    <n v="17.2"/>
    <n v="0"/>
    <n v="4.5999999999999996"/>
    <x v="45"/>
    <x v="0"/>
  </r>
  <r>
    <d v="2018-05-14T00:00:00"/>
    <x v="5"/>
    <x v="3"/>
    <n v="62"/>
    <n v="10066.74"/>
    <n v="162.37"/>
    <n v="62"/>
    <n v="62"/>
    <n v="10.65"/>
    <n v="9.2299999999999993E-2"/>
    <n v="4.34"/>
    <x v="24"/>
    <x v="0"/>
  </r>
  <r>
    <d v="2018-05-14T00:00:00"/>
    <x v="5"/>
    <x v="21"/>
    <n v="1"/>
    <n v="303.87"/>
    <n v="303.87"/>
    <n v="1"/>
    <n v="1"/>
    <n v="23"/>
    <n v="1"/>
    <n v="4"/>
    <x v="171"/>
    <x v="0"/>
  </r>
  <r>
    <d v="2018-05-14T00:00:00"/>
    <x v="18"/>
    <x v="0"/>
    <n v="1"/>
    <n v="215.16"/>
    <n v="215.16"/>
    <n v="1"/>
    <n v="1"/>
    <n v="19"/>
    <n v="0"/>
    <n v="3"/>
    <x v="285"/>
    <x v="0"/>
  </r>
  <r>
    <d v="2018-05-14T00:00:00"/>
    <x v="18"/>
    <x v="3"/>
    <n v="1"/>
    <n v="147.38999999999999"/>
    <n v="147.38999999999999"/>
    <n v="1"/>
    <n v="1"/>
    <n v="28"/>
    <n v="1"/>
    <n v="3"/>
    <x v="308"/>
    <x v="0"/>
  </r>
  <r>
    <d v="2018-05-14T00:00:00"/>
    <x v="14"/>
    <x v="5"/>
    <n v="1"/>
    <n v="80.08"/>
    <n v="80.08"/>
    <n v="1"/>
    <n v="1"/>
    <n v="23"/>
    <n v="0"/>
    <n v="3"/>
    <x v="393"/>
    <x v="0"/>
  </r>
  <r>
    <d v="2018-05-14T00:00:00"/>
    <x v="14"/>
    <x v="6"/>
    <n v="1"/>
    <n v="756.63"/>
    <n v="756.63"/>
    <n v="1"/>
    <n v="1"/>
    <n v="7"/>
    <n v="0"/>
    <n v="5"/>
    <x v="105"/>
    <x v="0"/>
  </r>
  <r>
    <d v="2018-05-14T00:00:00"/>
    <x v="11"/>
    <x v="23"/>
    <n v="2"/>
    <n v="321.02"/>
    <n v="160.51"/>
    <n v="2"/>
    <n v="2"/>
    <n v="19"/>
    <n v="0"/>
    <n v="5"/>
    <x v="368"/>
    <x v="0"/>
  </r>
  <r>
    <d v="2018-05-14T00:00:00"/>
    <x v="11"/>
    <x v="26"/>
    <n v="1"/>
    <n v="331.68"/>
    <n v="331.68"/>
    <n v="1"/>
    <n v="1"/>
    <n v="30"/>
    <n v="0"/>
    <n v="5"/>
    <x v="394"/>
    <x v="0"/>
  </r>
  <r>
    <d v="2018-05-14T00:00:00"/>
    <x v="11"/>
    <x v="11"/>
    <n v="1"/>
    <n v="158.91999999999999"/>
    <n v="158.91999999999999"/>
    <n v="1"/>
    <n v="1"/>
    <n v="4"/>
    <n v="0"/>
    <n v="5"/>
    <x v="260"/>
    <x v="0"/>
  </r>
  <r>
    <d v="2018-05-14T00:00:00"/>
    <x v="11"/>
    <x v="9"/>
    <n v="2"/>
    <n v="359.13"/>
    <n v="179.57"/>
    <n v="2"/>
    <n v="2"/>
    <n v="18.5"/>
    <n v="0.5"/>
    <n v="3"/>
    <x v="342"/>
    <x v="0"/>
  </r>
  <r>
    <d v="2018-05-14T00:00:00"/>
    <x v="11"/>
    <x v="5"/>
    <n v="1"/>
    <n v="57.06"/>
    <n v="57.06"/>
    <n v="1"/>
    <n v="1"/>
    <n v="20"/>
    <n v="0"/>
    <n v="4"/>
    <x v="245"/>
    <x v="0"/>
  </r>
  <r>
    <d v="2018-05-14T00:00:00"/>
    <x v="11"/>
    <x v="0"/>
    <n v="3"/>
    <n v="545.9"/>
    <n v="181.97"/>
    <n v="3"/>
    <n v="3"/>
    <n v="13.33"/>
    <n v="0"/>
    <n v="3.67"/>
    <x v="153"/>
    <x v="0"/>
  </r>
  <r>
    <d v="2018-05-14T00:00:00"/>
    <x v="11"/>
    <x v="15"/>
    <n v="1"/>
    <n v="47.71"/>
    <n v="47.71"/>
    <n v="1"/>
    <n v="1"/>
    <n v="3"/>
    <n v="0"/>
    <n v="4"/>
    <x v="282"/>
    <x v="1"/>
  </r>
  <r>
    <d v="2018-05-14T00:00:00"/>
    <x v="11"/>
    <x v="6"/>
    <n v="2"/>
    <n v="484.88"/>
    <n v="242.44"/>
    <n v="1"/>
    <n v="1"/>
    <n v="18"/>
    <n v="0"/>
    <n v="1"/>
    <x v="191"/>
    <x v="0"/>
  </r>
  <r>
    <d v="2018-05-14T00:00:00"/>
    <x v="11"/>
    <x v="7"/>
    <n v="1"/>
    <n v="158.91999999999999"/>
    <n v="158.91999999999999"/>
    <n v="1"/>
    <n v="1"/>
    <n v="7"/>
    <n v="0"/>
    <n v="4"/>
    <x v="395"/>
    <x v="0"/>
  </r>
  <r>
    <d v="2018-05-14T00:00:00"/>
    <x v="11"/>
    <x v="13"/>
    <n v="1"/>
    <n v="158.91999999999999"/>
    <n v="158.91999999999999"/>
    <n v="1"/>
    <n v="1"/>
    <n v="7"/>
    <n v="0"/>
    <n v="5"/>
    <x v="350"/>
    <x v="0"/>
  </r>
  <r>
    <d v="2018-05-14T00:00:00"/>
    <x v="11"/>
    <x v="3"/>
    <n v="5"/>
    <n v="866.49"/>
    <n v="173.3"/>
    <n v="5"/>
    <n v="5"/>
    <n v="13.4"/>
    <n v="0"/>
    <n v="4.5999999999999996"/>
    <x v="106"/>
    <x v="0"/>
  </r>
  <r>
    <d v="2018-05-14T00:00:00"/>
    <x v="20"/>
    <x v="3"/>
    <n v="1"/>
    <n v="131.56"/>
    <n v="131.56"/>
    <n v="1"/>
    <n v="1"/>
    <n v="18"/>
    <n v="0"/>
    <n v="4"/>
    <x v="364"/>
    <x v="0"/>
  </r>
  <r>
    <d v="2018-05-14T00:00:00"/>
    <x v="0"/>
    <x v="23"/>
    <n v="1"/>
    <n v="122.31"/>
    <n v="122.31"/>
    <n v="1"/>
    <n v="1"/>
    <n v="29"/>
    <n v="0"/>
    <n v="4"/>
    <x v="107"/>
    <x v="0"/>
  </r>
  <r>
    <d v="2018-05-14T00:00:00"/>
    <x v="0"/>
    <x v="4"/>
    <n v="2"/>
    <n v="377.13"/>
    <n v="188.57"/>
    <n v="2"/>
    <n v="2"/>
    <n v="33"/>
    <n v="1"/>
    <n v="2"/>
    <x v="25"/>
    <x v="0"/>
  </r>
  <r>
    <d v="2018-05-14T00:00:00"/>
    <x v="0"/>
    <x v="11"/>
    <n v="2"/>
    <n v="300.24"/>
    <n v="150.12"/>
    <n v="2"/>
    <n v="2"/>
    <n v="22"/>
    <n v="0"/>
    <n v="5"/>
    <x v="72"/>
    <x v="0"/>
  </r>
  <r>
    <d v="2018-05-14T00:00:00"/>
    <x v="0"/>
    <x v="9"/>
    <n v="4"/>
    <n v="961.03"/>
    <n v="240.26"/>
    <n v="4"/>
    <n v="4"/>
    <n v="14.4"/>
    <n v="0"/>
    <n v="4.5999999999999996"/>
    <x v="26"/>
    <x v="0"/>
  </r>
  <r>
    <d v="2018-05-14T00:00:00"/>
    <x v="0"/>
    <x v="5"/>
    <n v="2"/>
    <n v="448.66"/>
    <n v="224.33"/>
    <n v="2"/>
    <n v="2"/>
    <n v="14.5"/>
    <n v="0"/>
    <n v="4.5"/>
    <x v="46"/>
    <x v="0"/>
  </r>
  <r>
    <d v="2018-05-14T00:00:00"/>
    <x v="0"/>
    <x v="0"/>
    <n v="10"/>
    <n v="2683.1"/>
    <n v="268.31"/>
    <n v="10"/>
    <n v="10"/>
    <n v="14.25"/>
    <n v="0"/>
    <n v="4.58"/>
    <x v="0"/>
    <x v="0"/>
  </r>
  <r>
    <d v="2018-05-14T00:00:00"/>
    <x v="0"/>
    <x v="10"/>
    <n v="1"/>
    <n v="129.87"/>
    <n v="129.87"/>
    <n v="1"/>
    <n v="1"/>
    <n v="22"/>
    <n v="0"/>
    <n v="4"/>
    <x v="27"/>
    <x v="0"/>
  </r>
  <r>
    <d v="2018-05-14T00:00:00"/>
    <x v="0"/>
    <x v="20"/>
    <n v="2"/>
    <n v="147.66"/>
    <n v="73.83"/>
    <n v="2"/>
    <n v="2"/>
    <n v="24.5"/>
    <n v="0"/>
    <n v="5"/>
    <x v="154"/>
    <x v="0"/>
  </r>
  <r>
    <d v="2018-05-14T00:00:00"/>
    <x v="0"/>
    <x v="1"/>
    <n v="11"/>
    <n v="1955.43"/>
    <n v="177.77"/>
    <n v="11"/>
    <n v="11"/>
    <n v="11.5"/>
    <n v="0.33329999999999999"/>
    <n v="4.33"/>
    <x v="1"/>
    <x v="1"/>
  </r>
  <r>
    <d v="2018-05-14T00:00:00"/>
    <x v="0"/>
    <x v="6"/>
    <n v="10"/>
    <n v="2102.11"/>
    <n v="210.21"/>
    <n v="10"/>
    <n v="10"/>
    <n v="15.82"/>
    <n v="9.0899999999999995E-2"/>
    <n v="3.91"/>
    <x v="28"/>
    <x v="0"/>
  </r>
  <r>
    <d v="2018-05-14T00:00:00"/>
    <x v="0"/>
    <x v="22"/>
    <n v="1"/>
    <n v="411.33"/>
    <n v="411.33"/>
    <n v="1"/>
    <n v="1"/>
    <n v="20"/>
    <n v="0"/>
    <n v="5"/>
    <x v="194"/>
    <x v="0"/>
  </r>
  <r>
    <d v="2018-05-14T00:00:00"/>
    <x v="0"/>
    <x v="12"/>
    <n v="12"/>
    <n v="1835.86"/>
    <n v="152.99"/>
    <n v="12"/>
    <n v="12"/>
    <n v="21.46"/>
    <n v="0.15379999999999999"/>
    <n v="4.1500000000000004"/>
    <x v="49"/>
    <x v="0"/>
  </r>
  <r>
    <d v="2018-05-14T00:00:00"/>
    <x v="0"/>
    <x v="2"/>
    <n v="3"/>
    <n v="1051.43"/>
    <n v="350.48"/>
    <n v="3"/>
    <n v="3"/>
    <n v="15"/>
    <n v="0"/>
    <n v="4"/>
    <x v="2"/>
    <x v="0"/>
  </r>
  <r>
    <d v="2018-05-14T00:00:00"/>
    <x v="0"/>
    <x v="3"/>
    <n v="38"/>
    <n v="9263.0400000000009"/>
    <n v="243.76"/>
    <n v="38"/>
    <n v="38"/>
    <n v="10.83"/>
    <n v="2.4400000000000002E-2"/>
    <n v="4.2"/>
    <x v="3"/>
    <x v="0"/>
  </r>
  <r>
    <d v="2018-05-14T00:00:00"/>
    <x v="1"/>
    <x v="25"/>
    <n v="1"/>
    <n v="90.68"/>
    <n v="90.68"/>
    <n v="1"/>
    <n v="1"/>
    <n v="34"/>
    <n v="0"/>
    <n v="5"/>
    <x v="238"/>
    <x v="0"/>
  </r>
  <r>
    <d v="2018-05-14T00:00:00"/>
    <x v="1"/>
    <x v="4"/>
    <n v="1"/>
    <n v="136.38"/>
    <n v="136.38"/>
    <n v="1"/>
    <n v="1"/>
    <n v="21"/>
    <n v="0"/>
    <n v="5"/>
    <x v="76"/>
    <x v="0"/>
  </r>
  <r>
    <d v="2018-05-14T00:00:00"/>
    <x v="1"/>
    <x v="9"/>
    <n v="1"/>
    <n v="350.09"/>
    <n v="350.09"/>
    <n v="1"/>
    <n v="1"/>
    <n v="7"/>
    <n v="0"/>
    <n v="5"/>
    <x v="29"/>
    <x v="0"/>
  </r>
  <r>
    <d v="2018-05-14T00:00:00"/>
    <x v="1"/>
    <x v="5"/>
    <n v="4"/>
    <n v="851.33"/>
    <n v="212.83"/>
    <n v="4"/>
    <n v="4"/>
    <n v="9.17"/>
    <n v="0"/>
    <n v="5"/>
    <x v="143"/>
    <x v="0"/>
  </r>
  <r>
    <d v="2018-05-14T00:00:00"/>
    <x v="1"/>
    <x v="8"/>
    <n v="2"/>
    <n v="308.05"/>
    <n v="154.03"/>
    <n v="2"/>
    <n v="2"/>
    <n v="22.67"/>
    <n v="0.66669999999999996"/>
    <n v="4.67"/>
    <x v="50"/>
    <x v="0"/>
  </r>
  <r>
    <d v="2018-05-14T00:00:00"/>
    <x v="1"/>
    <x v="0"/>
    <n v="12"/>
    <n v="2043.34"/>
    <n v="170.28"/>
    <n v="12"/>
    <n v="12"/>
    <n v="12.93"/>
    <n v="7.1400000000000005E-2"/>
    <n v="4.57"/>
    <x v="4"/>
    <x v="0"/>
  </r>
  <r>
    <d v="2018-05-14T00:00:00"/>
    <x v="1"/>
    <x v="18"/>
    <n v="1"/>
    <n v="473.36"/>
    <n v="473.36"/>
    <n v="1"/>
    <n v="1"/>
    <n v="7"/>
    <n v="0"/>
    <n v="5"/>
    <x v="246"/>
    <x v="0"/>
  </r>
  <r>
    <d v="2018-05-14T00:00:00"/>
    <x v="1"/>
    <x v="19"/>
    <n v="1"/>
    <n v="478.9"/>
    <n v="478.9"/>
    <n v="1"/>
    <n v="1"/>
    <n v="20"/>
    <n v="0"/>
    <n v="5"/>
    <x v="279"/>
    <x v="0"/>
  </r>
  <r>
    <d v="2018-05-14T00:00:00"/>
    <x v="1"/>
    <x v="15"/>
    <n v="1"/>
    <n v="153.31"/>
    <n v="153.31"/>
    <n v="1"/>
    <n v="1"/>
    <n v="24"/>
    <n v="1"/>
    <n v="1"/>
    <x v="111"/>
    <x v="0"/>
  </r>
  <r>
    <d v="2018-05-14T00:00:00"/>
    <x v="1"/>
    <x v="1"/>
    <n v="3"/>
    <n v="153.69"/>
    <n v="51.23"/>
    <n v="3"/>
    <n v="3"/>
    <n v="22"/>
    <n v="0.66669999999999996"/>
    <n v="2.33"/>
    <x v="79"/>
    <x v="0"/>
  </r>
  <r>
    <d v="2018-05-14T00:00:00"/>
    <x v="1"/>
    <x v="6"/>
    <n v="21"/>
    <n v="5865.91"/>
    <n v="279.33"/>
    <n v="21"/>
    <n v="21"/>
    <n v="4.28"/>
    <n v="0"/>
    <n v="4.76"/>
    <x v="51"/>
    <x v="1"/>
  </r>
  <r>
    <d v="2018-05-14T00:00:00"/>
    <x v="1"/>
    <x v="12"/>
    <n v="1"/>
    <n v="373.15"/>
    <n v="373.15"/>
    <n v="1"/>
    <n v="1"/>
    <n v="19"/>
    <n v="0"/>
    <n v="4"/>
    <x v="52"/>
    <x v="0"/>
  </r>
  <r>
    <d v="2018-05-14T00:00:00"/>
    <x v="1"/>
    <x v="2"/>
    <n v="1"/>
    <n v="123.69"/>
    <n v="123.69"/>
    <n v="1"/>
    <n v="1"/>
    <n v="7"/>
    <n v="0"/>
    <n v="5"/>
    <x v="81"/>
    <x v="0"/>
  </r>
  <r>
    <d v="2018-05-14T00:00:00"/>
    <x v="1"/>
    <x v="3"/>
    <n v="36"/>
    <n v="6231.91"/>
    <n v="173.11"/>
    <n v="36"/>
    <n v="36"/>
    <n v="12.66"/>
    <n v="0.1842"/>
    <n v="4.29"/>
    <x v="53"/>
    <x v="0"/>
  </r>
  <r>
    <d v="2018-05-14T00:00:00"/>
    <x v="6"/>
    <x v="4"/>
    <n v="1"/>
    <n v="47.41"/>
    <n v="47.41"/>
    <n v="1"/>
    <n v="1"/>
    <n v="17"/>
    <n v="0"/>
    <n v="5"/>
    <x v="113"/>
    <x v="0"/>
  </r>
  <r>
    <d v="2018-05-14T00:00:00"/>
    <x v="6"/>
    <x v="9"/>
    <n v="2"/>
    <n v="396.39"/>
    <n v="198.2"/>
    <n v="2"/>
    <n v="2"/>
    <n v="5.5"/>
    <n v="0"/>
    <n v="3"/>
    <x v="83"/>
    <x v="0"/>
  </r>
  <r>
    <d v="2018-05-14T00:00:00"/>
    <x v="6"/>
    <x v="0"/>
    <n v="3"/>
    <n v="496.05"/>
    <n v="165.35"/>
    <n v="3"/>
    <n v="3"/>
    <n v="19.329999999999998"/>
    <n v="0"/>
    <n v="3.33"/>
    <x v="84"/>
    <x v="0"/>
  </r>
  <r>
    <d v="2018-05-14T00:00:00"/>
    <x v="6"/>
    <x v="1"/>
    <n v="2"/>
    <n v="460.63"/>
    <n v="230.32"/>
    <n v="2"/>
    <n v="2"/>
    <n v="12"/>
    <n v="0"/>
    <n v="3.5"/>
    <x v="116"/>
    <x v="0"/>
  </r>
  <r>
    <d v="2018-05-14T00:00:00"/>
    <x v="6"/>
    <x v="6"/>
    <n v="3"/>
    <n v="816.01"/>
    <n v="272"/>
    <n v="3"/>
    <n v="3"/>
    <n v="15"/>
    <n v="0"/>
    <n v="4.75"/>
    <x v="117"/>
    <x v="0"/>
  </r>
  <r>
    <d v="2018-05-14T00:00:00"/>
    <x v="6"/>
    <x v="12"/>
    <n v="8"/>
    <n v="1668.47"/>
    <n v="208.56"/>
    <n v="8"/>
    <n v="8"/>
    <n v="4.9000000000000004"/>
    <n v="0"/>
    <n v="3.8"/>
    <x v="118"/>
    <x v="1"/>
  </r>
  <r>
    <d v="2018-05-14T00:00:00"/>
    <x v="6"/>
    <x v="2"/>
    <n v="1"/>
    <n v="204.81"/>
    <n v="204.81"/>
    <n v="1"/>
    <n v="1"/>
    <n v="7"/>
    <n v="0"/>
    <n v="5"/>
    <x v="30"/>
    <x v="0"/>
  </r>
  <r>
    <d v="2018-05-14T00:00:00"/>
    <x v="6"/>
    <x v="3"/>
    <n v="18"/>
    <n v="4969.78"/>
    <n v="276.10000000000002"/>
    <n v="18"/>
    <n v="18"/>
    <n v="12.58"/>
    <n v="0"/>
    <n v="4.63"/>
    <x v="54"/>
    <x v="0"/>
  </r>
  <r>
    <d v="2018-05-14T00:00:00"/>
    <x v="7"/>
    <x v="25"/>
    <n v="1"/>
    <n v="298.67"/>
    <n v="298.67"/>
    <n v="1"/>
    <n v="1"/>
    <n v="23"/>
    <n v="0"/>
    <n v="5"/>
    <x v="290"/>
    <x v="0"/>
  </r>
  <r>
    <d v="2018-05-14T00:00:00"/>
    <x v="7"/>
    <x v="11"/>
    <n v="2"/>
    <n v="1967.43"/>
    <n v="983.72"/>
    <n v="2"/>
    <n v="2"/>
    <n v="24"/>
    <n v="0"/>
    <n v="4"/>
    <x v="167"/>
    <x v="0"/>
  </r>
  <r>
    <d v="2018-05-14T00:00:00"/>
    <x v="7"/>
    <x v="0"/>
    <n v="4"/>
    <n v="437.79"/>
    <n v="109.45"/>
    <n v="4"/>
    <n v="4"/>
    <n v="16.25"/>
    <n v="0.25"/>
    <n v="3.75"/>
    <x v="31"/>
    <x v="0"/>
  </r>
  <r>
    <d v="2018-05-14T00:00:00"/>
    <x v="7"/>
    <x v="10"/>
    <n v="1"/>
    <n v="83.8"/>
    <n v="83.8"/>
    <n v="1"/>
    <n v="1"/>
    <n v="21"/>
    <n v="0"/>
    <n v="5"/>
    <x v="55"/>
    <x v="0"/>
  </r>
  <r>
    <d v="2018-05-14T00:00:00"/>
    <x v="7"/>
    <x v="15"/>
    <n v="1"/>
    <n v="363.22"/>
    <n v="363.22"/>
    <n v="1"/>
    <n v="1"/>
    <n v="8"/>
    <n v="0"/>
    <n v="5"/>
    <x v="174"/>
    <x v="0"/>
  </r>
  <r>
    <d v="2018-05-14T00:00:00"/>
    <x v="7"/>
    <x v="20"/>
    <n v="1"/>
    <n v="129.44"/>
    <n v="129.44"/>
    <n v="1"/>
    <n v="1"/>
    <n v="11"/>
    <n v="0"/>
    <n v="5"/>
    <x v="159"/>
    <x v="0"/>
  </r>
  <r>
    <d v="2018-05-14T00:00:00"/>
    <x v="7"/>
    <x v="1"/>
    <n v="5"/>
    <n v="561.29999999999995"/>
    <n v="112.26"/>
    <n v="5"/>
    <n v="5"/>
    <n v="9.4"/>
    <n v="0"/>
    <n v="4.5999999999999996"/>
    <x v="120"/>
    <x v="0"/>
  </r>
  <r>
    <d v="2018-05-14T00:00:00"/>
    <x v="7"/>
    <x v="6"/>
    <n v="7"/>
    <n v="2024.41"/>
    <n v="289.2"/>
    <n v="7"/>
    <n v="7"/>
    <n v="14.29"/>
    <n v="0.1429"/>
    <n v="4.1399999999999997"/>
    <x v="56"/>
    <x v="0"/>
  </r>
  <r>
    <d v="2018-05-14T00:00:00"/>
    <x v="7"/>
    <x v="12"/>
    <n v="6"/>
    <n v="745.54"/>
    <n v="124.26"/>
    <n v="6"/>
    <n v="5"/>
    <n v="20"/>
    <n v="0.42859999999999998"/>
    <n v="4.4000000000000004"/>
    <x v="121"/>
    <x v="0"/>
  </r>
  <r>
    <d v="2018-05-14T00:00:00"/>
    <x v="7"/>
    <x v="2"/>
    <n v="6"/>
    <n v="1371.74"/>
    <n v="228.62"/>
    <n v="6"/>
    <n v="6"/>
    <n v="6.78"/>
    <n v="0"/>
    <n v="3.56"/>
    <x v="32"/>
    <x v="1"/>
  </r>
  <r>
    <d v="2018-05-14T00:00:00"/>
    <x v="7"/>
    <x v="3"/>
    <n v="23"/>
    <n v="4610.99"/>
    <n v="200.48"/>
    <n v="23"/>
    <n v="23"/>
    <n v="14.92"/>
    <n v="4.1700000000000001E-2"/>
    <n v="4.17"/>
    <x v="33"/>
    <x v="0"/>
  </r>
  <r>
    <d v="2018-05-14T00:00:00"/>
    <x v="2"/>
    <x v="4"/>
    <n v="38"/>
    <n v="5108.8500000000004"/>
    <n v="134.44"/>
    <n v="37"/>
    <n v="37"/>
    <n v="21.05"/>
    <n v="0.21429999999999999"/>
    <n v="3.64"/>
    <x v="5"/>
    <x v="0"/>
  </r>
  <r>
    <d v="2018-05-14T00:00:00"/>
    <x v="2"/>
    <x v="11"/>
    <n v="9"/>
    <n v="2186.1999999999998"/>
    <n v="242.91"/>
    <n v="8"/>
    <n v="8"/>
    <n v="22.13"/>
    <n v="0.125"/>
    <n v="4.5"/>
    <x v="34"/>
    <x v="0"/>
  </r>
  <r>
    <d v="2018-05-14T00:00:00"/>
    <x v="2"/>
    <x v="9"/>
    <n v="33"/>
    <n v="5113.88"/>
    <n v="154.97"/>
    <n v="32"/>
    <n v="33"/>
    <n v="15.47"/>
    <n v="0.29409999999999997"/>
    <n v="3.54"/>
    <x v="35"/>
    <x v="0"/>
  </r>
  <r>
    <d v="2018-05-14T00:00:00"/>
    <x v="2"/>
    <x v="5"/>
    <n v="28"/>
    <n v="4543.28"/>
    <n v="162.26"/>
    <n v="27"/>
    <n v="28"/>
    <n v="17.3"/>
    <n v="0.4667"/>
    <n v="3.74"/>
    <x v="6"/>
    <x v="0"/>
  </r>
  <r>
    <d v="2018-05-14T00:00:00"/>
    <x v="2"/>
    <x v="8"/>
    <n v="22"/>
    <n v="4732.3"/>
    <n v="215.1"/>
    <n v="22"/>
    <n v="22"/>
    <n v="15.72"/>
    <n v="0.08"/>
    <n v="3.8"/>
    <x v="58"/>
    <x v="0"/>
  </r>
  <r>
    <d v="2018-05-14T00:00:00"/>
    <x v="2"/>
    <x v="17"/>
    <n v="7"/>
    <n v="1069.8499999999999"/>
    <n v="152.84"/>
    <n v="7"/>
    <n v="7"/>
    <n v="18.13"/>
    <n v="0"/>
    <n v="3.63"/>
    <x v="59"/>
    <x v="0"/>
  </r>
  <r>
    <d v="2018-05-14T00:00:00"/>
    <x v="2"/>
    <x v="0"/>
    <n v="140"/>
    <n v="23473.85"/>
    <n v="167.67"/>
    <n v="140"/>
    <n v="140"/>
    <n v="14.93"/>
    <n v="0.26040000000000002"/>
    <n v="3.8"/>
    <x v="7"/>
    <x v="0"/>
  </r>
  <r>
    <d v="2018-05-14T00:00:00"/>
    <x v="2"/>
    <x v="18"/>
    <n v="7"/>
    <n v="1632.95"/>
    <n v="233.28"/>
    <n v="7"/>
    <n v="7"/>
    <n v="18.14"/>
    <n v="0.42859999999999998"/>
    <n v="4.1399999999999997"/>
    <x v="60"/>
    <x v="0"/>
  </r>
  <r>
    <d v="2018-05-14T00:00:00"/>
    <x v="2"/>
    <x v="19"/>
    <n v="11"/>
    <n v="2189.13"/>
    <n v="199.01"/>
    <n v="11"/>
    <n v="11"/>
    <n v="20.170000000000002"/>
    <n v="0.16669999999999999"/>
    <n v="3.83"/>
    <x v="61"/>
    <x v="0"/>
  </r>
  <r>
    <d v="2018-05-14T00:00:00"/>
    <x v="2"/>
    <x v="10"/>
    <n v="5"/>
    <n v="1422.07"/>
    <n v="284.41000000000003"/>
    <n v="5"/>
    <n v="5"/>
    <n v="23.17"/>
    <n v="0"/>
    <n v="3.33"/>
    <x v="36"/>
    <x v="0"/>
  </r>
  <r>
    <d v="2018-05-14T00:00:00"/>
    <x v="2"/>
    <x v="14"/>
    <n v="4"/>
    <n v="993.55"/>
    <n v="248.39"/>
    <n v="4"/>
    <n v="4"/>
    <n v="18.75"/>
    <n v="0"/>
    <n v="4.75"/>
    <x v="124"/>
    <x v="0"/>
  </r>
  <r>
    <d v="2018-05-14T00:00:00"/>
    <x v="2"/>
    <x v="15"/>
    <n v="18"/>
    <n v="2680.95"/>
    <n v="148.94"/>
    <n v="17"/>
    <n v="18"/>
    <n v="21.12"/>
    <n v="0.23530000000000001"/>
    <n v="4.1100000000000003"/>
    <x v="62"/>
    <x v="0"/>
  </r>
  <r>
    <d v="2018-05-14T00:00:00"/>
    <x v="2"/>
    <x v="20"/>
    <n v="7"/>
    <n v="1249.1199999999999"/>
    <n v="178.45"/>
    <n v="6"/>
    <n v="7"/>
    <n v="26"/>
    <n v="0.625"/>
    <n v="2.2200000000000002"/>
    <x v="63"/>
    <x v="0"/>
  </r>
  <r>
    <d v="2018-05-14T00:00:00"/>
    <x v="2"/>
    <x v="1"/>
    <n v="50"/>
    <n v="9209.9500000000007"/>
    <n v="184.2"/>
    <n v="50"/>
    <n v="50"/>
    <n v="15.7"/>
    <n v="0.1754"/>
    <n v="4.12"/>
    <x v="8"/>
    <x v="0"/>
  </r>
  <r>
    <d v="2018-05-14T00:00:00"/>
    <x v="2"/>
    <x v="6"/>
    <n v="143"/>
    <n v="27445.759999999998"/>
    <n v="191.93"/>
    <n v="141"/>
    <n v="143"/>
    <n v="14.76"/>
    <n v="0.12139999999999999"/>
    <n v="3.92"/>
    <x v="9"/>
    <x v="0"/>
  </r>
  <r>
    <d v="2018-05-14T00:00:00"/>
    <x v="2"/>
    <x v="7"/>
    <n v="5"/>
    <n v="658.08"/>
    <n v="131.62"/>
    <n v="5"/>
    <n v="5"/>
    <n v="16.5"/>
    <n v="0"/>
    <n v="4.67"/>
    <x v="10"/>
    <x v="0"/>
  </r>
  <r>
    <d v="2018-05-14T00:00:00"/>
    <x v="2"/>
    <x v="22"/>
    <n v="3"/>
    <n v="285.38"/>
    <n v="95.13"/>
    <n v="3"/>
    <n v="3"/>
    <n v="16"/>
    <n v="0"/>
    <n v="4.75"/>
    <x v="93"/>
    <x v="0"/>
  </r>
  <r>
    <d v="2018-05-14T00:00:00"/>
    <x v="2"/>
    <x v="12"/>
    <n v="67"/>
    <n v="12064.93"/>
    <n v="180.07"/>
    <n v="67"/>
    <n v="67"/>
    <n v="15.94"/>
    <n v="1.1599999999999999E-2"/>
    <n v="4.0999999999999996"/>
    <x v="37"/>
    <x v="0"/>
  </r>
  <r>
    <d v="2018-05-14T00:00:00"/>
    <x v="2"/>
    <x v="2"/>
    <n v="43"/>
    <n v="5392.83"/>
    <n v="125.41"/>
    <n v="43"/>
    <n v="43"/>
    <n v="16.09"/>
    <n v="0.1132"/>
    <n v="4.0199999999999996"/>
    <x v="38"/>
    <x v="0"/>
  </r>
  <r>
    <d v="2018-05-14T00:00:00"/>
    <x v="2"/>
    <x v="13"/>
    <n v="1"/>
    <n v="216.18"/>
    <n v="216.18"/>
    <n v="1"/>
    <n v="1"/>
    <n v="36"/>
    <n v="1"/>
    <n v="1"/>
    <x v="39"/>
    <x v="0"/>
  </r>
  <r>
    <d v="2018-05-14T00:00:00"/>
    <x v="2"/>
    <x v="3"/>
    <n v="730"/>
    <n v="94494.19"/>
    <n v="129.44"/>
    <n v="711"/>
    <n v="728"/>
    <n v="7.56"/>
    <n v="8.8900000000000007E-2"/>
    <n v="4.09"/>
    <x v="11"/>
    <x v="1"/>
  </r>
  <r>
    <d v="2018-05-14T00:00:00"/>
    <x v="2"/>
    <x v="21"/>
    <n v="3"/>
    <n v="413.51"/>
    <n v="137.84"/>
    <n v="3"/>
    <n v="3"/>
    <n v="22.33"/>
    <n v="0.33329999999999999"/>
    <n v="3.67"/>
    <x v="160"/>
    <x v="0"/>
  </r>
  <r>
    <d v="2018-05-21T00:00:00"/>
    <x v="4"/>
    <x v="9"/>
    <n v="1"/>
    <n v="101.72"/>
    <n v="101.72"/>
    <n v="1"/>
    <n v="1"/>
    <n v="2"/>
    <n v="0"/>
    <n v="5"/>
    <x v="168"/>
    <x v="1"/>
  </r>
  <r>
    <d v="2018-05-21T00:00:00"/>
    <x v="4"/>
    <x v="2"/>
    <n v="1"/>
    <n v="70.95"/>
    <n v="70.95"/>
    <n v="1"/>
    <n v="1"/>
    <n v="15"/>
    <n v="0"/>
    <n v="5"/>
    <x v="222"/>
    <x v="0"/>
  </r>
  <r>
    <d v="2018-05-21T00:00:00"/>
    <x v="4"/>
    <x v="3"/>
    <n v="2"/>
    <n v="241.6"/>
    <n v="120.8"/>
    <n v="2"/>
    <n v="2"/>
    <n v="7.5"/>
    <n v="0"/>
    <n v="5"/>
    <x v="18"/>
    <x v="0"/>
  </r>
  <r>
    <d v="2018-05-21T00:00:00"/>
    <x v="8"/>
    <x v="3"/>
    <n v="1"/>
    <n v="1430.91"/>
    <n v="1430.91"/>
    <n v="1"/>
    <n v="1"/>
    <n v="12"/>
    <n v="0"/>
    <n v="5"/>
    <x v="67"/>
    <x v="0"/>
  </r>
  <r>
    <d v="2018-05-21T00:00:00"/>
    <x v="13"/>
    <x v="9"/>
    <n v="1"/>
    <n v="169.01"/>
    <n v="169.01"/>
    <n v="1"/>
    <n v="1"/>
    <n v="12"/>
    <n v="0"/>
    <n v="5"/>
    <x v="234"/>
    <x v="0"/>
  </r>
  <r>
    <d v="2018-05-21T00:00:00"/>
    <x v="13"/>
    <x v="17"/>
    <n v="1"/>
    <n v="3195.74"/>
    <n v="3195.74"/>
    <n v="1"/>
    <n v="1"/>
    <n v="15"/>
    <n v="0"/>
    <n v="1"/>
    <x v="235"/>
    <x v="0"/>
  </r>
  <r>
    <d v="2018-05-21T00:00:00"/>
    <x v="13"/>
    <x v="0"/>
    <n v="1"/>
    <n v="38.18"/>
    <n v="38.18"/>
    <n v="1"/>
    <n v="1"/>
    <n v="9"/>
    <n v="0"/>
    <n v="4"/>
    <x v="198"/>
    <x v="0"/>
  </r>
  <r>
    <d v="2018-05-21T00:00:00"/>
    <x v="13"/>
    <x v="3"/>
    <n v="2"/>
    <n v="111.35"/>
    <n v="55.68"/>
    <n v="2"/>
    <n v="2"/>
    <n v="13.5"/>
    <n v="0"/>
    <n v="4.5"/>
    <x v="180"/>
    <x v="0"/>
  </r>
  <r>
    <d v="2018-05-21T00:00:00"/>
    <x v="21"/>
    <x v="6"/>
    <n v="1"/>
    <n v="92.5"/>
    <n v="92.5"/>
    <n v="1"/>
    <n v="1"/>
    <n v="30"/>
    <n v="0"/>
    <n v="5"/>
    <x v="357"/>
    <x v="0"/>
  </r>
  <r>
    <d v="2018-05-21T00:00:00"/>
    <x v="21"/>
    <x v="3"/>
    <n v="1"/>
    <n v="149.86000000000001"/>
    <n v="149.86000000000001"/>
    <n v="1"/>
    <n v="1"/>
    <n v="5"/>
    <n v="0"/>
    <n v="5"/>
    <x v="348"/>
    <x v="0"/>
  </r>
  <r>
    <d v="2018-05-21T00:00:00"/>
    <x v="5"/>
    <x v="11"/>
    <n v="2"/>
    <n v="163.71"/>
    <n v="81.86"/>
    <n v="2"/>
    <n v="2"/>
    <n v="6"/>
    <n v="0"/>
    <n v="4.5"/>
    <x v="138"/>
    <x v="0"/>
  </r>
  <r>
    <d v="2018-05-21T00:00:00"/>
    <x v="5"/>
    <x v="5"/>
    <n v="3"/>
    <n v="523.14"/>
    <n v="174.38"/>
    <n v="3"/>
    <n v="3"/>
    <n v="34.4"/>
    <n v="0.2"/>
    <n v="3.8"/>
    <x v="42"/>
    <x v="0"/>
  </r>
  <r>
    <d v="2018-05-21T00:00:00"/>
    <x v="5"/>
    <x v="0"/>
    <n v="14"/>
    <n v="1934.71"/>
    <n v="138.19"/>
    <n v="14"/>
    <n v="14"/>
    <n v="12.57"/>
    <n v="0.1429"/>
    <n v="4.43"/>
    <x v="21"/>
    <x v="1"/>
  </r>
  <r>
    <d v="2018-05-21T00:00:00"/>
    <x v="5"/>
    <x v="19"/>
    <n v="1"/>
    <n v="615.61"/>
    <n v="615.61"/>
    <n v="1"/>
    <n v="1"/>
    <n v="14"/>
    <n v="0"/>
    <n v="1"/>
    <x v="68"/>
    <x v="0"/>
  </r>
  <r>
    <d v="2018-05-21T00:00:00"/>
    <x v="5"/>
    <x v="14"/>
    <n v="1"/>
    <n v="99.75"/>
    <n v="99.75"/>
    <n v="1"/>
    <n v="1"/>
    <n v="18"/>
    <n v="0"/>
    <n v="5"/>
    <x v="43"/>
    <x v="0"/>
  </r>
  <r>
    <d v="2018-05-21T00:00:00"/>
    <x v="5"/>
    <x v="1"/>
    <n v="2"/>
    <n v="303.31"/>
    <n v="151.66"/>
    <n v="2"/>
    <n v="2"/>
    <n v="17.5"/>
    <n v="0"/>
    <n v="4"/>
    <x v="22"/>
    <x v="0"/>
  </r>
  <r>
    <d v="2018-05-21T00:00:00"/>
    <x v="5"/>
    <x v="6"/>
    <n v="9"/>
    <n v="1287.6099999999999"/>
    <n v="143.07"/>
    <n v="9"/>
    <n v="9"/>
    <n v="15.2"/>
    <n v="0"/>
    <n v="4.0999999999999996"/>
    <x v="23"/>
    <x v="0"/>
  </r>
  <r>
    <d v="2018-05-21T00:00:00"/>
    <x v="5"/>
    <x v="12"/>
    <n v="1"/>
    <n v="75.94"/>
    <n v="75.94"/>
    <n v="1"/>
    <n v="1"/>
    <n v="20"/>
    <n v="0"/>
    <n v="5"/>
    <x v="44"/>
    <x v="0"/>
  </r>
  <r>
    <d v="2018-05-21T00:00:00"/>
    <x v="5"/>
    <x v="2"/>
    <n v="2"/>
    <n v="354.81"/>
    <n v="177.41"/>
    <n v="2"/>
    <n v="2"/>
    <n v="15"/>
    <n v="0"/>
    <n v="5"/>
    <x v="45"/>
    <x v="0"/>
  </r>
  <r>
    <d v="2018-05-21T00:00:00"/>
    <x v="5"/>
    <x v="3"/>
    <n v="26"/>
    <n v="3265.24"/>
    <n v="125.59"/>
    <n v="26"/>
    <n v="26"/>
    <n v="12.82"/>
    <n v="3.5700000000000003E-2"/>
    <n v="4.57"/>
    <x v="24"/>
    <x v="0"/>
  </r>
  <r>
    <d v="2018-05-21T00:00:00"/>
    <x v="10"/>
    <x v="3"/>
    <n v="1"/>
    <n v="161.46"/>
    <n v="161.46"/>
    <n v="1"/>
    <n v="1"/>
    <n v="14"/>
    <n v="0"/>
    <n v="5"/>
    <x v="70"/>
    <x v="0"/>
  </r>
  <r>
    <d v="2018-05-21T00:00:00"/>
    <x v="11"/>
    <x v="4"/>
    <n v="2"/>
    <n v="324.57"/>
    <n v="162.29"/>
    <n v="2"/>
    <n v="2"/>
    <n v="14"/>
    <n v="0"/>
    <n v="5"/>
    <x v="259"/>
    <x v="0"/>
  </r>
  <r>
    <d v="2018-05-21T00:00:00"/>
    <x v="11"/>
    <x v="9"/>
    <n v="1"/>
    <n v="163.24"/>
    <n v="163.24"/>
    <n v="1"/>
    <n v="1"/>
    <n v="6"/>
    <n v="0"/>
    <n v="5"/>
    <x v="342"/>
    <x v="0"/>
  </r>
  <r>
    <d v="2018-05-21T00:00:00"/>
    <x v="11"/>
    <x v="5"/>
    <n v="1"/>
    <n v="214.16"/>
    <n v="214.16"/>
    <n v="1"/>
    <n v="1"/>
    <n v="17"/>
    <n v="0"/>
    <n v="5"/>
    <x v="245"/>
    <x v="0"/>
  </r>
  <r>
    <d v="2018-05-21T00:00:00"/>
    <x v="11"/>
    <x v="15"/>
    <n v="1"/>
    <n v="204.49"/>
    <n v="204.49"/>
    <n v="1"/>
    <n v="1"/>
    <n v="14"/>
    <n v="0"/>
    <n v="5"/>
    <x v="282"/>
    <x v="1"/>
  </r>
  <r>
    <d v="2018-05-21T00:00:00"/>
    <x v="11"/>
    <x v="20"/>
    <n v="1"/>
    <n v="159.96"/>
    <n v="159.96"/>
    <n v="1"/>
    <n v="1"/>
    <n v="8"/>
    <n v="0"/>
    <n v="5"/>
    <x v="349"/>
    <x v="0"/>
  </r>
  <r>
    <d v="2018-05-21T00:00:00"/>
    <x v="11"/>
    <x v="6"/>
    <n v="1"/>
    <n v="629.76"/>
    <n v="629.76"/>
    <n v="1"/>
    <n v="1"/>
    <n v="18"/>
    <n v="0"/>
    <n v="2"/>
    <x v="191"/>
    <x v="0"/>
  </r>
  <r>
    <d v="2018-05-21T00:00:00"/>
    <x v="11"/>
    <x v="12"/>
    <n v="1"/>
    <n v="169.3"/>
    <n v="169.3"/>
    <n v="1"/>
    <n v="1"/>
    <n v="8"/>
    <n v="0"/>
    <n v="4"/>
    <x v="71"/>
    <x v="0"/>
  </r>
  <r>
    <d v="2018-05-21T00:00:00"/>
    <x v="11"/>
    <x v="3"/>
    <n v="6"/>
    <n v="958.33"/>
    <n v="159.72"/>
    <n v="6"/>
    <n v="6"/>
    <n v="11"/>
    <n v="0"/>
    <n v="4.83"/>
    <x v="106"/>
    <x v="0"/>
  </r>
  <r>
    <d v="2018-05-21T00:00:00"/>
    <x v="0"/>
    <x v="4"/>
    <n v="1"/>
    <n v="156.86000000000001"/>
    <n v="156.86000000000001"/>
    <n v="1"/>
    <n v="1"/>
    <n v="16"/>
    <n v="0"/>
    <n v="4"/>
    <x v="25"/>
    <x v="0"/>
  </r>
  <r>
    <d v="2018-05-21T00:00:00"/>
    <x v="0"/>
    <x v="9"/>
    <n v="1"/>
    <n v="229.15"/>
    <n v="229.15"/>
    <n v="1"/>
    <n v="1"/>
    <n v="4"/>
    <n v="0"/>
    <n v="3"/>
    <x v="26"/>
    <x v="0"/>
  </r>
  <r>
    <d v="2018-05-21T00:00:00"/>
    <x v="0"/>
    <x v="0"/>
    <n v="6"/>
    <n v="779.45"/>
    <n v="129.91"/>
    <n v="6"/>
    <n v="6"/>
    <n v="13.17"/>
    <n v="0"/>
    <n v="4.5"/>
    <x v="0"/>
    <x v="0"/>
  </r>
  <r>
    <d v="2018-05-21T00:00:00"/>
    <x v="0"/>
    <x v="1"/>
    <n v="4"/>
    <n v="482.4"/>
    <n v="120.6"/>
    <n v="4"/>
    <n v="4"/>
    <n v="12.25"/>
    <n v="0.25"/>
    <n v="5"/>
    <x v="1"/>
    <x v="1"/>
  </r>
  <r>
    <d v="2018-05-21T00:00:00"/>
    <x v="0"/>
    <x v="6"/>
    <n v="6"/>
    <n v="838.54"/>
    <n v="139.76"/>
    <n v="6"/>
    <n v="6"/>
    <n v="19.86"/>
    <n v="0"/>
    <n v="4.43"/>
    <x v="28"/>
    <x v="0"/>
  </r>
  <r>
    <d v="2018-05-21T00:00:00"/>
    <x v="0"/>
    <x v="7"/>
    <n v="1"/>
    <n v="412.43"/>
    <n v="412.43"/>
    <n v="1"/>
    <n v="1"/>
    <n v="13"/>
    <n v="0"/>
    <n v="5"/>
    <x v="193"/>
    <x v="0"/>
  </r>
  <r>
    <d v="2018-05-21T00:00:00"/>
    <x v="0"/>
    <x v="22"/>
    <n v="1"/>
    <n v="105.41"/>
    <n v="105.41"/>
    <n v="1"/>
    <n v="1"/>
    <n v="17"/>
    <n v="0"/>
    <n v="4"/>
    <x v="194"/>
    <x v="0"/>
  </r>
  <r>
    <d v="2018-05-21T00:00:00"/>
    <x v="0"/>
    <x v="12"/>
    <n v="5"/>
    <n v="913.6"/>
    <n v="182.72"/>
    <n v="5"/>
    <n v="5"/>
    <n v="16.600000000000001"/>
    <n v="0"/>
    <n v="4.8"/>
    <x v="49"/>
    <x v="0"/>
  </r>
  <r>
    <d v="2018-05-21T00:00:00"/>
    <x v="0"/>
    <x v="2"/>
    <n v="1"/>
    <n v="99.5"/>
    <n v="99.5"/>
    <n v="1"/>
    <n v="1"/>
    <n v="12"/>
    <n v="0"/>
    <n v="1"/>
    <x v="2"/>
    <x v="0"/>
  </r>
  <r>
    <d v="2018-05-21T00:00:00"/>
    <x v="0"/>
    <x v="3"/>
    <n v="33"/>
    <n v="8004"/>
    <n v="242.55"/>
    <n v="33"/>
    <n v="32"/>
    <n v="13.2"/>
    <n v="0"/>
    <n v="4.4400000000000004"/>
    <x v="3"/>
    <x v="0"/>
  </r>
  <r>
    <d v="2018-05-21T00:00:00"/>
    <x v="1"/>
    <x v="9"/>
    <n v="2"/>
    <n v="441.63"/>
    <n v="220.82"/>
    <n v="2"/>
    <n v="2"/>
    <n v="12.25"/>
    <n v="0"/>
    <n v="5"/>
    <x v="29"/>
    <x v="0"/>
  </r>
  <r>
    <d v="2018-05-21T00:00:00"/>
    <x v="1"/>
    <x v="5"/>
    <n v="1"/>
    <n v="398.62"/>
    <n v="398.62"/>
    <n v="1"/>
    <n v="1"/>
    <n v="6"/>
    <n v="0"/>
    <n v="5"/>
    <x v="143"/>
    <x v="0"/>
  </r>
  <r>
    <d v="2018-05-21T00:00:00"/>
    <x v="1"/>
    <x v="17"/>
    <n v="1"/>
    <n v="122.41"/>
    <n v="122.41"/>
    <n v="1"/>
    <n v="1"/>
    <n v="18"/>
    <n v="0"/>
    <n v="5"/>
    <x v="77"/>
    <x v="0"/>
  </r>
  <r>
    <d v="2018-05-21T00:00:00"/>
    <x v="1"/>
    <x v="0"/>
    <n v="4"/>
    <n v="401.92"/>
    <n v="100.48"/>
    <n v="4"/>
    <n v="4"/>
    <n v="13.5"/>
    <n v="0"/>
    <n v="3"/>
    <x v="4"/>
    <x v="0"/>
  </r>
  <r>
    <d v="2018-05-21T00:00:00"/>
    <x v="1"/>
    <x v="15"/>
    <n v="3"/>
    <n v="819.14"/>
    <n v="273.05"/>
    <n v="3"/>
    <n v="3"/>
    <n v="13.33"/>
    <n v="0"/>
    <n v="5"/>
    <x v="111"/>
    <x v="0"/>
  </r>
  <r>
    <d v="2018-05-21T00:00:00"/>
    <x v="1"/>
    <x v="1"/>
    <n v="2"/>
    <n v="117.89"/>
    <n v="58.95"/>
    <n v="2"/>
    <n v="2"/>
    <n v="13"/>
    <n v="0"/>
    <n v="5"/>
    <x v="79"/>
    <x v="0"/>
  </r>
  <r>
    <d v="2018-05-21T00:00:00"/>
    <x v="1"/>
    <x v="6"/>
    <n v="9"/>
    <n v="475.99"/>
    <n v="52.89"/>
    <n v="9"/>
    <n v="9"/>
    <n v="8.11"/>
    <n v="0.1111"/>
    <n v="4.78"/>
    <x v="51"/>
    <x v="1"/>
  </r>
  <r>
    <d v="2018-05-21T00:00:00"/>
    <x v="1"/>
    <x v="12"/>
    <n v="2"/>
    <n v="413"/>
    <n v="206.5"/>
    <n v="2"/>
    <n v="2"/>
    <n v="17"/>
    <n v="0"/>
    <n v="3.5"/>
    <x v="52"/>
    <x v="0"/>
  </r>
  <r>
    <d v="2018-05-21T00:00:00"/>
    <x v="1"/>
    <x v="3"/>
    <n v="25"/>
    <n v="4312.55"/>
    <n v="172.5"/>
    <n v="25"/>
    <n v="25"/>
    <n v="13.46"/>
    <n v="8.1100000000000005E-2"/>
    <n v="3.89"/>
    <x v="53"/>
    <x v="0"/>
  </r>
  <r>
    <d v="2018-05-21T00:00:00"/>
    <x v="6"/>
    <x v="9"/>
    <n v="1"/>
    <n v="193.66"/>
    <n v="193.66"/>
    <n v="1"/>
    <n v="1"/>
    <n v="12"/>
    <n v="0"/>
    <n v="4"/>
    <x v="83"/>
    <x v="0"/>
  </r>
  <r>
    <d v="2018-05-21T00:00:00"/>
    <x v="6"/>
    <x v="0"/>
    <n v="2"/>
    <n v="1278.75"/>
    <n v="639.38"/>
    <n v="2"/>
    <n v="2"/>
    <n v="17.5"/>
    <n v="0"/>
    <n v="4"/>
    <x v="84"/>
    <x v="0"/>
  </r>
  <r>
    <d v="2018-05-21T00:00:00"/>
    <x v="6"/>
    <x v="20"/>
    <n v="1"/>
    <n v="891.86"/>
    <n v="891.86"/>
    <n v="1"/>
    <n v="1"/>
    <n v="19"/>
    <n v="0"/>
    <n v="5"/>
    <x v="115"/>
    <x v="0"/>
  </r>
  <r>
    <d v="2018-05-21T00:00:00"/>
    <x v="6"/>
    <x v="1"/>
    <n v="3"/>
    <n v="471.67"/>
    <n v="157.22"/>
    <n v="3"/>
    <n v="3"/>
    <n v="12"/>
    <n v="0"/>
    <n v="5"/>
    <x v="116"/>
    <x v="0"/>
  </r>
  <r>
    <d v="2018-05-21T00:00:00"/>
    <x v="6"/>
    <x v="6"/>
    <n v="3"/>
    <n v="560.79999999999995"/>
    <n v="186.93"/>
    <n v="3"/>
    <n v="3"/>
    <n v="11.67"/>
    <n v="0"/>
    <n v="3.67"/>
    <x v="117"/>
    <x v="0"/>
  </r>
  <r>
    <d v="2018-05-21T00:00:00"/>
    <x v="6"/>
    <x v="12"/>
    <n v="4"/>
    <n v="552.86"/>
    <n v="138.22"/>
    <n v="4"/>
    <n v="4"/>
    <n v="7.5"/>
    <n v="0"/>
    <n v="5"/>
    <x v="118"/>
    <x v="1"/>
  </r>
  <r>
    <d v="2018-05-21T00:00:00"/>
    <x v="6"/>
    <x v="2"/>
    <n v="5"/>
    <n v="691.04"/>
    <n v="138.21"/>
    <n v="5"/>
    <n v="5"/>
    <n v="14.5"/>
    <n v="0"/>
    <n v="4.83"/>
    <x v="30"/>
    <x v="0"/>
  </r>
  <r>
    <d v="2018-05-21T00:00:00"/>
    <x v="6"/>
    <x v="3"/>
    <n v="3"/>
    <n v="359.37"/>
    <n v="119.79"/>
    <n v="3"/>
    <n v="3"/>
    <n v="11.67"/>
    <n v="0"/>
    <n v="5"/>
    <x v="54"/>
    <x v="0"/>
  </r>
  <r>
    <d v="2018-05-21T00:00:00"/>
    <x v="7"/>
    <x v="0"/>
    <n v="1"/>
    <n v="41.96"/>
    <n v="41.96"/>
    <n v="1"/>
    <n v="1"/>
    <n v="17"/>
    <n v="0"/>
    <n v="3"/>
    <x v="31"/>
    <x v="0"/>
  </r>
  <r>
    <d v="2018-05-21T00:00:00"/>
    <x v="7"/>
    <x v="1"/>
    <n v="1"/>
    <n v="54.73"/>
    <n v="54.73"/>
    <n v="1"/>
    <n v="1"/>
    <n v="10"/>
    <n v="0"/>
    <n v="5"/>
    <x v="120"/>
    <x v="0"/>
  </r>
  <r>
    <d v="2018-05-21T00:00:00"/>
    <x v="7"/>
    <x v="6"/>
    <n v="2"/>
    <n v="312.33"/>
    <n v="156.16999999999999"/>
    <n v="2"/>
    <n v="2"/>
    <n v="22"/>
    <n v="0"/>
    <n v="3"/>
    <x v="56"/>
    <x v="0"/>
  </r>
  <r>
    <d v="2018-05-21T00:00:00"/>
    <x v="7"/>
    <x v="12"/>
    <n v="1"/>
    <n v="176.81"/>
    <n v="176.81"/>
    <n v="1"/>
    <n v="1"/>
    <n v="13"/>
    <n v="0"/>
    <n v="5"/>
    <x v="121"/>
    <x v="0"/>
  </r>
  <r>
    <d v="2018-05-21T00:00:00"/>
    <x v="7"/>
    <x v="2"/>
    <n v="4"/>
    <n v="900.9"/>
    <n v="225.23"/>
    <n v="4"/>
    <n v="4"/>
    <n v="9.5"/>
    <n v="0"/>
    <n v="3.5"/>
    <x v="32"/>
    <x v="1"/>
  </r>
  <r>
    <d v="2018-05-21T00:00:00"/>
    <x v="7"/>
    <x v="3"/>
    <n v="9"/>
    <n v="1380.2"/>
    <n v="153.36000000000001"/>
    <n v="9"/>
    <n v="9"/>
    <n v="15.45"/>
    <n v="0"/>
    <n v="3.73"/>
    <x v="33"/>
    <x v="0"/>
  </r>
  <r>
    <d v="2018-05-21T00:00:00"/>
    <x v="2"/>
    <x v="23"/>
    <n v="2"/>
    <n v="268.37"/>
    <n v="134.19"/>
    <n v="2"/>
    <n v="2"/>
    <n v="30"/>
    <n v="0"/>
    <n v="5"/>
    <x v="92"/>
    <x v="0"/>
  </r>
  <r>
    <d v="2018-05-21T00:00:00"/>
    <x v="2"/>
    <x v="4"/>
    <n v="16"/>
    <n v="5350.32"/>
    <n v="334.4"/>
    <n v="16"/>
    <n v="16"/>
    <n v="22.11"/>
    <n v="0.1053"/>
    <n v="4.05"/>
    <x v="5"/>
    <x v="0"/>
  </r>
  <r>
    <d v="2018-05-21T00:00:00"/>
    <x v="2"/>
    <x v="11"/>
    <n v="2"/>
    <n v="499.75"/>
    <n v="249.88"/>
    <n v="2"/>
    <n v="2"/>
    <n v="18.5"/>
    <n v="0"/>
    <n v="5"/>
    <x v="34"/>
    <x v="0"/>
  </r>
  <r>
    <d v="2018-05-21T00:00:00"/>
    <x v="2"/>
    <x v="9"/>
    <n v="8"/>
    <n v="690.81"/>
    <n v="86.35"/>
    <n v="8"/>
    <n v="8"/>
    <n v="16.38"/>
    <n v="0.125"/>
    <n v="4.25"/>
    <x v="35"/>
    <x v="0"/>
  </r>
  <r>
    <d v="2018-05-21T00:00:00"/>
    <x v="2"/>
    <x v="5"/>
    <n v="10"/>
    <n v="1199.1600000000001"/>
    <n v="119.92"/>
    <n v="10"/>
    <n v="9"/>
    <n v="19.77"/>
    <n v="0.15379999999999999"/>
    <n v="3.92"/>
    <x v="6"/>
    <x v="0"/>
  </r>
  <r>
    <d v="2018-05-21T00:00:00"/>
    <x v="2"/>
    <x v="8"/>
    <n v="12"/>
    <n v="1291.07"/>
    <n v="107.59"/>
    <n v="12"/>
    <n v="12"/>
    <n v="17.79"/>
    <n v="7.1400000000000005E-2"/>
    <n v="4.6399999999999997"/>
    <x v="58"/>
    <x v="0"/>
  </r>
  <r>
    <d v="2018-05-21T00:00:00"/>
    <x v="2"/>
    <x v="17"/>
    <n v="2"/>
    <n v="253.32"/>
    <n v="126.66"/>
    <n v="2"/>
    <n v="2"/>
    <n v="18"/>
    <n v="0"/>
    <n v="3.5"/>
    <x v="59"/>
    <x v="0"/>
  </r>
  <r>
    <d v="2018-05-21T00:00:00"/>
    <x v="2"/>
    <x v="0"/>
    <n v="63"/>
    <n v="10127.35"/>
    <n v="160.75"/>
    <n v="61"/>
    <n v="62"/>
    <n v="15.81"/>
    <n v="0.17910000000000001"/>
    <n v="3.82"/>
    <x v="7"/>
    <x v="0"/>
  </r>
  <r>
    <d v="2018-05-21T00:00:00"/>
    <x v="2"/>
    <x v="18"/>
    <n v="11"/>
    <n v="3304.17"/>
    <n v="300.38"/>
    <n v="10"/>
    <n v="11"/>
    <n v="15.5"/>
    <n v="0"/>
    <n v="4.7300000000000004"/>
    <x v="60"/>
    <x v="0"/>
  </r>
  <r>
    <d v="2018-05-21T00:00:00"/>
    <x v="2"/>
    <x v="19"/>
    <n v="5"/>
    <n v="415.67"/>
    <n v="83.13"/>
    <n v="5"/>
    <n v="5"/>
    <n v="16.14"/>
    <n v="0"/>
    <n v="3.57"/>
    <x v="61"/>
    <x v="0"/>
  </r>
  <r>
    <d v="2018-05-21T00:00:00"/>
    <x v="2"/>
    <x v="10"/>
    <n v="3"/>
    <n v="231.85"/>
    <n v="77.28"/>
    <n v="3"/>
    <n v="3"/>
    <n v="22"/>
    <n v="0"/>
    <n v="5"/>
    <x v="36"/>
    <x v="0"/>
  </r>
  <r>
    <d v="2018-05-21T00:00:00"/>
    <x v="2"/>
    <x v="14"/>
    <n v="5"/>
    <n v="1020.8"/>
    <n v="204.16"/>
    <n v="5"/>
    <n v="5"/>
    <n v="26.8"/>
    <n v="0"/>
    <n v="4.5999999999999996"/>
    <x v="124"/>
    <x v="0"/>
  </r>
  <r>
    <d v="2018-05-21T00:00:00"/>
    <x v="2"/>
    <x v="15"/>
    <n v="6"/>
    <n v="533.89"/>
    <n v="88.98"/>
    <n v="6"/>
    <n v="5"/>
    <n v="22.71"/>
    <n v="0.1429"/>
    <n v="2.5"/>
    <x v="62"/>
    <x v="0"/>
  </r>
  <r>
    <d v="2018-05-21T00:00:00"/>
    <x v="2"/>
    <x v="20"/>
    <n v="1"/>
    <n v="250.89"/>
    <n v="250.89"/>
    <n v="1"/>
    <n v="1"/>
    <n v="32"/>
    <n v="0"/>
    <n v="3"/>
    <x v="63"/>
    <x v="0"/>
  </r>
  <r>
    <d v="2018-05-21T00:00:00"/>
    <x v="2"/>
    <x v="1"/>
    <n v="28"/>
    <n v="3919.9"/>
    <n v="140"/>
    <n v="28"/>
    <n v="28"/>
    <n v="17.11"/>
    <n v="2.7799999999999998E-2"/>
    <n v="3.69"/>
    <x v="8"/>
    <x v="0"/>
  </r>
  <r>
    <d v="2018-05-21T00:00:00"/>
    <x v="2"/>
    <x v="6"/>
    <n v="68"/>
    <n v="8759.19"/>
    <n v="128.81"/>
    <n v="66"/>
    <n v="67"/>
    <n v="15.16"/>
    <n v="4.0500000000000001E-2"/>
    <n v="3.73"/>
    <x v="9"/>
    <x v="0"/>
  </r>
  <r>
    <d v="2018-05-21T00:00:00"/>
    <x v="2"/>
    <x v="7"/>
    <n v="1"/>
    <n v="82.91"/>
    <n v="82.91"/>
    <n v="1"/>
    <n v="1"/>
    <n v="19"/>
    <n v="0"/>
    <n v="4"/>
    <x v="10"/>
    <x v="0"/>
  </r>
  <r>
    <d v="2018-05-21T00:00:00"/>
    <x v="2"/>
    <x v="22"/>
    <n v="2"/>
    <n v="360.36"/>
    <n v="180.18"/>
    <n v="2"/>
    <n v="2"/>
    <n v="22.33"/>
    <n v="0"/>
    <n v="3.33"/>
    <x v="93"/>
    <x v="0"/>
  </r>
  <r>
    <d v="2018-05-21T00:00:00"/>
    <x v="2"/>
    <x v="12"/>
    <n v="21"/>
    <n v="3514.98"/>
    <n v="167.38"/>
    <n v="21"/>
    <n v="21"/>
    <n v="15.72"/>
    <n v="0"/>
    <n v="4.41"/>
    <x v="37"/>
    <x v="0"/>
  </r>
  <r>
    <d v="2018-05-21T00:00:00"/>
    <x v="2"/>
    <x v="2"/>
    <n v="23"/>
    <n v="5435.96"/>
    <n v="236.35"/>
    <n v="23"/>
    <n v="22"/>
    <n v="17.13"/>
    <n v="3.3300000000000003E-2"/>
    <n v="4.07"/>
    <x v="38"/>
    <x v="0"/>
  </r>
  <r>
    <d v="2018-05-21T00:00:00"/>
    <x v="2"/>
    <x v="13"/>
    <n v="1"/>
    <n v="242.84"/>
    <n v="242.84"/>
    <n v="1"/>
    <n v="1"/>
    <n v="30"/>
    <n v="0"/>
    <n v="1"/>
    <x v="39"/>
    <x v="0"/>
  </r>
  <r>
    <d v="2018-05-21T00:00:00"/>
    <x v="2"/>
    <x v="3"/>
    <n v="431"/>
    <n v="61662.84"/>
    <n v="143.07"/>
    <n v="426"/>
    <n v="429"/>
    <n v="8.27"/>
    <n v="1.8499999999999999E-2"/>
    <n v="4.26"/>
    <x v="11"/>
    <x v="1"/>
  </r>
  <r>
    <d v="2018-05-28T00:00:00"/>
    <x v="9"/>
    <x v="11"/>
    <n v="1"/>
    <n v="472.72"/>
    <n v="472.72"/>
    <n v="1"/>
    <n v="1"/>
    <n v="8"/>
    <n v="0"/>
    <n v="5"/>
    <x v="98"/>
    <x v="1"/>
  </r>
  <r>
    <d v="2018-05-28T00:00:00"/>
    <x v="4"/>
    <x v="6"/>
    <n v="4"/>
    <n v="409.36"/>
    <n v="102.34"/>
    <n v="4"/>
    <n v="4"/>
    <n v="12.5"/>
    <n v="0"/>
    <n v="4"/>
    <x v="17"/>
    <x v="0"/>
  </r>
  <r>
    <d v="2018-05-28T00:00:00"/>
    <x v="4"/>
    <x v="3"/>
    <n v="2"/>
    <n v="198.63"/>
    <n v="99.32"/>
    <n v="2"/>
    <n v="2"/>
    <n v="10"/>
    <n v="0"/>
    <n v="3"/>
    <x v="18"/>
    <x v="0"/>
  </r>
  <r>
    <d v="2018-05-28T00:00:00"/>
    <x v="8"/>
    <x v="8"/>
    <n v="1"/>
    <n v="1458.51"/>
    <n v="1458.51"/>
    <n v="1"/>
    <n v="1"/>
    <n v="15"/>
    <n v="0"/>
    <n v="5"/>
    <x v="256"/>
    <x v="0"/>
  </r>
  <r>
    <d v="2018-05-28T00:00:00"/>
    <x v="8"/>
    <x v="3"/>
    <n v="1"/>
    <n v="245.48"/>
    <n v="245.48"/>
    <n v="1"/>
    <n v="1"/>
    <n v="12"/>
    <n v="0"/>
    <n v="5"/>
    <x v="67"/>
    <x v="0"/>
  </r>
  <r>
    <d v="2018-05-28T00:00:00"/>
    <x v="13"/>
    <x v="4"/>
    <n v="1"/>
    <n v="205.99"/>
    <n v="205.99"/>
    <n v="1"/>
    <n v="1"/>
    <n v="12"/>
    <n v="0"/>
    <n v="5"/>
    <x v="213"/>
    <x v="0"/>
  </r>
  <r>
    <d v="2018-05-28T00:00:00"/>
    <x v="13"/>
    <x v="9"/>
    <n v="2"/>
    <n v="251.24"/>
    <n v="125.62"/>
    <n v="2"/>
    <n v="2"/>
    <n v="6"/>
    <n v="0"/>
    <n v="3"/>
    <x v="234"/>
    <x v="0"/>
  </r>
  <r>
    <d v="2018-05-28T00:00:00"/>
    <x v="13"/>
    <x v="3"/>
    <n v="1"/>
    <n v="206.69"/>
    <n v="206.69"/>
    <n v="1"/>
    <n v="1"/>
    <n v="6"/>
    <n v="0"/>
    <n v="5"/>
    <x v="180"/>
    <x v="0"/>
  </r>
  <r>
    <d v="2018-05-28T00:00:00"/>
    <x v="21"/>
    <x v="0"/>
    <n v="1"/>
    <n v="147.97999999999999"/>
    <n v="147.97999999999999"/>
    <n v="1"/>
    <n v="1"/>
    <n v="13"/>
    <n v="0"/>
    <n v="3"/>
    <x v="352"/>
    <x v="0"/>
  </r>
  <r>
    <d v="2018-05-28T00:00:00"/>
    <x v="21"/>
    <x v="1"/>
    <n v="2"/>
    <n v="220.02"/>
    <n v="110.01"/>
    <n v="2"/>
    <n v="2"/>
    <n v="16"/>
    <n v="0"/>
    <n v="4.5"/>
    <x v="374"/>
    <x v="0"/>
  </r>
  <r>
    <d v="2018-05-28T00:00:00"/>
    <x v="21"/>
    <x v="6"/>
    <n v="4"/>
    <n v="470.58"/>
    <n v="117.65"/>
    <n v="4"/>
    <n v="4"/>
    <n v="18.8"/>
    <n v="0"/>
    <n v="4.4000000000000004"/>
    <x v="357"/>
    <x v="0"/>
  </r>
  <r>
    <d v="2018-05-28T00:00:00"/>
    <x v="21"/>
    <x v="2"/>
    <n v="1"/>
    <n v="92.5"/>
    <n v="92.5"/>
    <n v="1"/>
    <n v="1"/>
    <n v="18"/>
    <n v="0"/>
    <n v="4"/>
    <x v="353"/>
    <x v="0"/>
  </r>
  <r>
    <d v="2018-05-28T00:00:00"/>
    <x v="21"/>
    <x v="3"/>
    <n v="4"/>
    <n v="397.97"/>
    <n v="99.49"/>
    <n v="4"/>
    <n v="4"/>
    <n v="13"/>
    <n v="0"/>
    <n v="4.5"/>
    <x v="348"/>
    <x v="0"/>
  </r>
  <r>
    <d v="2018-05-28T00:00:00"/>
    <x v="5"/>
    <x v="4"/>
    <n v="7"/>
    <n v="1585.06"/>
    <n v="226.44"/>
    <n v="7"/>
    <n v="7"/>
    <n v="13.63"/>
    <n v="0"/>
    <n v="3.88"/>
    <x v="41"/>
    <x v="0"/>
  </r>
  <r>
    <d v="2018-05-28T00:00:00"/>
    <x v="5"/>
    <x v="11"/>
    <n v="1"/>
    <n v="164.58"/>
    <n v="164.58"/>
    <n v="1"/>
    <n v="1"/>
    <n v="12"/>
    <n v="0"/>
    <n v="3"/>
    <x v="138"/>
    <x v="0"/>
  </r>
  <r>
    <d v="2018-05-28T00:00:00"/>
    <x v="5"/>
    <x v="9"/>
    <n v="2"/>
    <n v="373.1"/>
    <n v="186.55"/>
    <n v="2"/>
    <n v="2"/>
    <n v="7"/>
    <n v="0"/>
    <n v="5"/>
    <x v="19"/>
    <x v="0"/>
  </r>
  <r>
    <d v="2018-05-28T00:00:00"/>
    <x v="5"/>
    <x v="0"/>
    <n v="20"/>
    <n v="3890.85"/>
    <n v="194.54"/>
    <n v="19"/>
    <n v="20"/>
    <n v="6.65"/>
    <n v="0"/>
    <n v="4.57"/>
    <x v="21"/>
    <x v="1"/>
  </r>
  <r>
    <d v="2018-05-28T00:00:00"/>
    <x v="5"/>
    <x v="18"/>
    <n v="1"/>
    <n v="62.05"/>
    <n v="62.05"/>
    <n v="1"/>
    <n v="1"/>
    <n v="8"/>
    <n v="0"/>
    <n v="1"/>
    <x v="140"/>
    <x v="0"/>
  </r>
  <r>
    <d v="2018-05-28T00:00:00"/>
    <x v="5"/>
    <x v="10"/>
    <n v="1"/>
    <n v="62.75"/>
    <n v="62.75"/>
    <n v="1"/>
    <n v="1"/>
    <n v="5"/>
    <n v="0"/>
    <n v="5"/>
    <x v="69"/>
    <x v="0"/>
  </r>
  <r>
    <d v="2018-05-28T00:00:00"/>
    <x v="5"/>
    <x v="14"/>
    <n v="1"/>
    <n v="173.38"/>
    <n v="173.38"/>
    <n v="1"/>
    <n v="1"/>
    <n v="12"/>
    <n v="0"/>
    <n v="5"/>
    <x v="43"/>
    <x v="0"/>
  </r>
  <r>
    <d v="2018-05-28T00:00:00"/>
    <x v="5"/>
    <x v="15"/>
    <n v="4"/>
    <n v="757.68"/>
    <n v="189.42"/>
    <n v="4"/>
    <n v="4"/>
    <n v="16.25"/>
    <n v="0"/>
    <n v="4.5"/>
    <x v="102"/>
    <x v="0"/>
  </r>
  <r>
    <d v="2018-05-28T00:00:00"/>
    <x v="5"/>
    <x v="20"/>
    <n v="1"/>
    <n v="328.64"/>
    <n v="328.64"/>
    <n v="1"/>
    <n v="1"/>
    <n v="28"/>
    <n v="0"/>
    <n v="1"/>
    <x v="150"/>
    <x v="0"/>
  </r>
  <r>
    <d v="2018-05-28T00:00:00"/>
    <x v="5"/>
    <x v="1"/>
    <n v="1"/>
    <n v="792.06"/>
    <n v="792.06"/>
    <n v="1"/>
    <n v="1"/>
    <n v="15"/>
    <n v="0"/>
    <n v="5"/>
    <x v="22"/>
    <x v="0"/>
  </r>
  <r>
    <d v="2018-05-28T00:00:00"/>
    <x v="5"/>
    <x v="6"/>
    <n v="9"/>
    <n v="3078.7"/>
    <n v="342.08"/>
    <n v="9"/>
    <n v="9"/>
    <n v="11.4"/>
    <n v="0"/>
    <n v="4.3"/>
    <x v="23"/>
    <x v="0"/>
  </r>
  <r>
    <d v="2018-05-28T00:00:00"/>
    <x v="5"/>
    <x v="12"/>
    <n v="1"/>
    <n v="468.69"/>
    <n v="468.69"/>
    <n v="1"/>
    <n v="1"/>
    <n v="25"/>
    <n v="0"/>
    <n v="5"/>
    <x v="44"/>
    <x v="0"/>
  </r>
  <r>
    <d v="2018-05-28T00:00:00"/>
    <x v="5"/>
    <x v="2"/>
    <n v="1"/>
    <n v="109.9"/>
    <n v="109.9"/>
    <n v="1"/>
    <n v="1"/>
    <n v="12"/>
    <n v="0"/>
    <n v="1"/>
    <x v="45"/>
    <x v="0"/>
  </r>
  <r>
    <d v="2018-05-28T00:00:00"/>
    <x v="5"/>
    <x v="3"/>
    <n v="18"/>
    <n v="2689.84"/>
    <n v="149.44"/>
    <n v="18"/>
    <n v="18"/>
    <n v="7.84"/>
    <n v="0"/>
    <n v="4.47"/>
    <x v="24"/>
    <x v="0"/>
  </r>
  <r>
    <d v="2018-05-28T00:00:00"/>
    <x v="11"/>
    <x v="4"/>
    <n v="1"/>
    <n v="173.88"/>
    <n v="173.88"/>
    <n v="1"/>
    <n v="1"/>
    <n v="20"/>
    <n v="0"/>
    <n v="5"/>
    <x v="259"/>
    <x v="0"/>
  </r>
  <r>
    <d v="2018-05-28T00:00:00"/>
    <x v="11"/>
    <x v="11"/>
    <n v="1"/>
    <n v="1925.77"/>
    <n v="1925.77"/>
    <n v="1"/>
    <n v="1"/>
    <n v="11"/>
    <n v="0"/>
    <n v="1"/>
    <x v="260"/>
    <x v="0"/>
  </r>
  <r>
    <d v="2018-05-28T00:00:00"/>
    <x v="11"/>
    <x v="8"/>
    <n v="1"/>
    <n v="203.08"/>
    <n v="203.08"/>
    <n v="1"/>
    <n v="1"/>
    <n v="20"/>
    <n v="0"/>
    <n v="4"/>
    <x v="190"/>
    <x v="0"/>
  </r>
  <r>
    <d v="2018-05-28T00:00:00"/>
    <x v="11"/>
    <x v="0"/>
    <n v="1"/>
    <n v="189"/>
    <n v="189"/>
    <n v="1"/>
    <n v="1"/>
    <n v="11"/>
    <n v="0"/>
    <n v="5"/>
    <x v="153"/>
    <x v="0"/>
  </r>
  <r>
    <d v="2018-05-28T00:00:00"/>
    <x v="11"/>
    <x v="15"/>
    <n v="1"/>
    <n v="415.24"/>
    <n v="415.24"/>
    <n v="1"/>
    <n v="1"/>
    <n v="7"/>
    <n v="0"/>
    <n v="5"/>
    <x v="282"/>
    <x v="1"/>
  </r>
  <r>
    <d v="2018-05-28T00:00:00"/>
    <x v="11"/>
    <x v="1"/>
    <n v="1"/>
    <n v="212.98"/>
    <n v="212.98"/>
    <n v="1"/>
    <n v="1"/>
    <n v="10"/>
    <n v="0"/>
    <n v="4"/>
    <x v="210"/>
    <x v="0"/>
  </r>
  <r>
    <d v="2018-05-28T00:00:00"/>
    <x v="11"/>
    <x v="22"/>
    <n v="1"/>
    <n v="272.39"/>
    <n v="272.39"/>
    <n v="1"/>
    <n v="1"/>
    <n v="17"/>
    <n v="0"/>
    <n v="4"/>
    <x v="384"/>
    <x v="0"/>
  </r>
  <r>
    <d v="2018-05-28T00:00:00"/>
    <x v="11"/>
    <x v="13"/>
    <n v="1"/>
    <n v="217.85"/>
    <n v="217.85"/>
    <n v="1"/>
    <n v="1"/>
    <n v="13"/>
    <n v="0"/>
    <n v="4"/>
    <x v="350"/>
    <x v="0"/>
  </r>
  <r>
    <d v="2018-05-28T00:00:00"/>
    <x v="11"/>
    <x v="3"/>
    <n v="2"/>
    <n v="350.16"/>
    <n v="175.08"/>
    <n v="2"/>
    <n v="2"/>
    <n v="8"/>
    <n v="0"/>
    <n v="5"/>
    <x v="106"/>
    <x v="0"/>
  </r>
  <r>
    <d v="2018-05-28T00:00:00"/>
    <x v="0"/>
    <x v="23"/>
    <n v="1"/>
    <n v="152.82"/>
    <n v="152.82"/>
    <n v="1"/>
    <n v="1"/>
    <n v="24"/>
    <n v="0"/>
    <n v="5"/>
    <x v="107"/>
    <x v="0"/>
  </r>
  <r>
    <d v="2018-05-28T00:00:00"/>
    <x v="0"/>
    <x v="4"/>
    <n v="2"/>
    <n v="2351.35"/>
    <n v="1175.68"/>
    <n v="2"/>
    <n v="2"/>
    <n v="14.5"/>
    <n v="0"/>
    <n v="4.5"/>
    <x v="25"/>
    <x v="0"/>
  </r>
  <r>
    <d v="2018-05-28T00:00:00"/>
    <x v="0"/>
    <x v="8"/>
    <n v="1"/>
    <n v="152.32"/>
    <n v="152.32"/>
    <n v="1"/>
    <n v="1"/>
    <n v="19"/>
    <n v="0"/>
    <n v="4"/>
    <x v="47"/>
    <x v="0"/>
  </r>
  <r>
    <d v="2018-05-28T00:00:00"/>
    <x v="0"/>
    <x v="17"/>
    <n v="2"/>
    <n v="434.98"/>
    <n v="217.49"/>
    <n v="2"/>
    <n v="2"/>
    <n v="28"/>
    <n v="0"/>
    <n v="3.5"/>
    <x v="192"/>
    <x v="0"/>
  </r>
  <r>
    <d v="2018-05-28T00:00:00"/>
    <x v="0"/>
    <x v="0"/>
    <n v="3"/>
    <n v="928.41"/>
    <n v="309.47000000000003"/>
    <n v="3"/>
    <n v="3"/>
    <n v="15.67"/>
    <n v="0"/>
    <n v="5"/>
    <x v="0"/>
    <x v="0"/>
  </r>
  <r>
    <d v="2018-05-28T00:00:00"/>
    <x v="0"/>
    <x v="19"/>
    <n v="1"/>
    <n v="118.6"/>
    <n v="118.6"/>
    <n v="1"/>
    <n v="1"/>
    <n v="14"/>
    <n v="0"/>
    <n v="4"/>
    <x v="73"/>
    <x v="0"/>
  </r>
  <r>
    <d v="2018-05-28T00:00:00"/>
    <x v="0"/>
    <x v="15"/>
    <n v="2"/>
    <n v="791.74"/>
    <n v="395.87"/>
    <n v="2"/>
    <n v="2"/>
    <n v="15"/>
    <n v="0"/>
    <n v="5"/>
    <x v="48"/>
    <x v="0"/>
  </r>
  <r>
    <d v="2018-05-28T00:00:00"/>
    <x v="0"/>
    <x v="1"/>
    <n v="4"/>
    <n v="400.06"/>
    <n v="100.02"/>
    <n v="4"/>
    <n v="4"/>
    <n v="6"/>
    <n v="0"/>
    <n v="4.25"/>
    <x v="1"/>
    <x v="1"/>
  </r>
  <r>
    <d v="2018-05-28T00:00:00"/>
    <x v="0"/>
    <x v="6"/>
    <n v="8"/>
    <n v="2646.58"/>
    <n v="330.82"/>
    <n v="8"/>
    <n v="8"/>
    <n v="11.3"/>
    <n v="0"/>
    <n v="4.9000000000000004"/>
    <x v="28"/>
    <x v="0"/>
  </r>
  <r>
    <d v="2018-05-28T00:00:00"/>
    <x v="0"/>
    <x v="22"/>
    <n v="1"/>
    <n v="585.95000000000005"/>
    <n v="585.95000000000005"/>
    <n v="1"/>
    <n v="1"/>
    <n v="21"/>
    <n v="0"/>
    <n v="4"/>
    <x v="194"/>
    <x v="0"/>
  </r>
  <r>
    <d v="2018-05-28T00:00:00"/>
    <x v="0"/>
    <x v="12"/>
    <n v="8"/>
    <n v="2247.35"/>
    <n v="280.92"/>
    <n v="8"/>
    <n v="8"/>
    <n v="11.33"/>
    <n v="0"/>
    <n v="4.22"/>
    <x v="49"/>
    <x v="0"/>
  </r>
  <r>
    <d v="2018-05-28T00:00:00"/>
    <x v="0"/>
    <x v="2"/>
    <n v="3"/>
    <n v="1086.01"/>
    <n v="362"/>
    <n v="3"/>
    <n v="3"/>
    <n v="10.67"/>
    <n v="0"/>
    <n v="3.33"/>
    <x v="2"/>
    <x v="0"/>
  </r>
  <r>
    <d v="2018-05-28T00:00:00"/>
    <x v="0"/>
    <x v="3"/>
    <n v="30"/>
    <n v="4976.1499999999996"/>
    <n v="165.87"/>
    <n v="30"/>
    <n v="30"/>
    <n v="10.29"/>
    <n v="0"/>
    <n v="4.57"/>
    <x v="3"/>
    <x v="0"/>
  </r>
  <r>
    <d v="2018-05-28T00:00:00"/>
    <x v="1"/>
    <x v="23"/>
    <n v="2"/>
    <n v="210.33"/>
    <n v="105.17"/>
    <n v="2"/>
    <n v="2"/>
    <n v="22"/>
    <n v="0"/>
    <n v="3"/>
    <x v="142"/>
    <x v="0"/>
  </r>
  <r>
    <d v="2018-05-28T00:00:00"/>
    <x v="1"/>
    <x v="4"/>
    <n v="5"/>
    <n v="1092.06"/>
    <n v="218.41"/>
    <n v="5"/>
    <n v="5"/>
    <n v="15.4"/>
    <n v="0"/>
    <n v="4.4000000000000004"/>
    <x v="76"/>
    <x v="0"/>
  </r>
  <r>
    <d v="2018-05-28T00:00:00"/>
    <x v="1"/>
    <x v="9"/>
    <n v="2"/>
    <n v="1227.04"/>
    <n v="613.52"/>
    <n v="2"/>
    <n v="2"/>
    <n v="10"/>
    <n v="0"/>
    <n v="5"/>
    <x v="29"/>
    <x v="0"/>
  </r>
  <r>
    <d v="2018-05-28T00:00:00"/>
    <x v="1"/>
    <x v="8"/>
    <n v="1"/>
    <n v="87.92"/>
    <n v="87.92"/>
    <n v="1"/>
    <n v="1"/>
    <n v="8"/>
    <n v="0"/>
    <n v="1"/>
    <x v="50"/>
    <x v="0"/>
  </r>
  <r>
    <d v="2018-05-28T00:00:00"/>
    <x v="1"/>
    <x v="17"/>
    <n v="1"/>
    <n v="233.93"/>
    <n v="233.93"/>
    <n v="1"/>
    <n v="1"/>
    <n v="25"/>
    <n v="0"/>
    <n v="5"/>
    <x v="77"/>
    <x v="0"/>
  </r>
  <r>
    <d v="2018-05-28T00:00:00"/>
    <x v="1"/>
    <x v="0"/>
    <n v="11"/>
    <n v="3059.72"/>
    <n v="278.16000000000003"/>
    <n v="11"/>
    <n v="11"/>
    <n v="7"/>
    <n v="0"/>
    <n v="4.33"/>
    <x v="4"/>
    <x v="0"/>
  </r>
  <r>
    <d v="2018-05-28T00:00:00"/>
    <x v="1"/>
    <x v="19"/>
    <n v="1"/>
    <n v="305"/>
    <n v="305"/>
    <n v="1"/>
    <n v="1"/>
    <n v="10"/>
    <n v="0"/>
    <n v="5"/>
    <x v="279"/>
    <x v="0"/>
  </r>
  <r>
    <d v="2018-05-28T00:00:00"/>
    <x v="1"/>
    <x v="1"/>
    <n v="3"/>
    <n v="356.54"/>
    <n v="118.85"/>
    <n v="3"/>
    <n v="3"/>
    <n v="8.33"/>
    <n v="0"/>
    <n v="5"/>
    <x v="79"/>
    <x v="0"/>
  </r>
  <r>
    <d v="2018-05-28T00:00:00"/>
    <x v="1"/>
    <x v="6"/>
    <n v="14"/>
    <n v="6569.04"/>
    <n v="469.22"/>
    <n v="14"/>
    <n v="14"/>
    <n v="5.94"/>
    <n v="0"/>
    <n v="4.75"/>
    <x v="51"/>
    <x v="1"/>
  </r>
  <r>
    <d v="2018-05-28T00:00:00"/>
    <x v="1"/>
    <x v="2"/>
    <n v="1"/>
    <n v="128.66"/>
    <n v="128.66"/>
    <n v="1"/>
    <n v="1"/>
    <n v="10"/>
    <n v="0"/>
    <n v="5"/>
    <x v="81"/>
    <x v="0"/>
  </r>
  <r>
    <d v="2018-05-28T00:00:00"/>
    <x v="1"/>
    <x v="13"/>
    <n v="1"/>
    <n v="105.54"/>
    <n v="105.54"/>
    <n v="1"/>
    <n v="1"/>
    <n v="17"/>
    <n v="0"/>
    <n v="5"/>
    <x v="112"/>
    <x v="0"/>
  </r>
  <r>
    <d v="2018-05-28T00:00:00"/>
    <x v="1"/>
    <x v="3"/>
    <n v="22"/>
    <n v="8483.5499999999993"/>
    <n v="385.62"/>
    <n v="22"/>
    <n v="22"/>
    <n v="10.83"/>
    <n v="0"/>
    <n v="4.29"/>
    <x v="53"/>
    <x v="0"/>
  </r>
  <r>
    <d v="2018-05-28T00:00:00"/>
    <x v="6"/>
    <x v="4"/>
    <n v="1"/>
    <n v="139.69999999999999"/>
    <n v="139.69999999999999"/>
    <n v="1"/>
    <n v="1"/>
    <n v="31"/>
    <n v="0"/>
    <n v="5"/>
    <x v="113"/>
    <x v="0"/>
  </r>
  <r>
    <d v="2018-05-28T00:00:00"/>
    <x v="6"/>
    <x v="8"/>
    <n v="1"/>
    <n v="149.5"/>
    <n v="149.5"/>
    <n v="1"/>
    <n v="1"/>
    <n v="11"/>
    <n v="0"/>
    <n v="5"/>
    <x v="165"/>
    <x v="0"/>
  </r>
  <r>
    <d v="2018-05-28T00:00:00"/>
    <x v="6"/>
    <x v="0"/>
    <n v="1"/>
    <n v="106.33"/>
    <n v="106.33"/>
    <n v="1"/>
    <n v="1"/>
    <n v="11"/>
    <n v="0"/>
    <n v="4"/>
    <x v="84"/>
    <x v="0"/>
  </r>
  <r>
    <d v="2018-05-28T00:00:00"/>
    <x v="6"/>
    <x v="18"/>
    <n v="1"/>
    <n v="132.59"/>
    <n v="132.59"/>
    <n v="1"/>
    <n v="0"/>
    <n v="8"/>
    <n v="0"/>
    <m/>
    <x v="206"/>
    <x v="0"/>
  </r>
  <r>
    <d v="2018-05-28T00:00:00"/>
    <x v="6"/>
    <x v="19"/>
    <n v="1"/>
    <n v="3242.84"/>
    <n v="3242.84"/>
    <n v="1"/>
    <n v="1"/>
    <n v="14"/>
    <n v="0"/>
    <n v="3"/>
    <x v="85"/>
    <x v="0"/>
  </r>
  <r>
    <d v="2018-05-28T00:00:00"/>
    <x v="6"/>
    <x v="6"/>
    <n v="3"/>
    <n v="327.16000000000003"/>
    <n v="109.05"/>
    <n v="3"/>
    <n v="3"/>
    <n v="8.33"/>
    <n v="0"/>
    <n v="4.33"/>
    <x v="117"/>
    <x v="0"/>
  </r>
  <r>
    <d v="2018-05-28T00:00:00"/>
    <x v="6"/>
    <x v="12"/>
    <n v="5"/>
    <n v="799.54"/>
    <n v="159.91"/>
    <n v="5"/>
    <n v="5"/>
    <n v="10"/>
    <n v="0"/>
    <n v="4.4000000000000004"/>
    <x v="118"/>
    <x v="1"/>
  </r>
  <r>
    <d v="2018-05-28T00:00:00"/>
    <x v="6"/>
    <x v="2"/>
    <n v="1"/>
    <n v="166.05"/>
    <n v="166.05"/>
    <n v="1"/>
    <n v="1"/>
    <n v="6"/>
    <n v="0"/>
    <n v="5"/>
    <x v="30"/>
    <x v="0"/>
  </r>
  <r>
    <d v="2018-05-28T00:00:00"/>
    <x v="6"/>
    <x v="3"/>
    <n v="7"/>
    <n v="1128.24"/>
    <n v="161.18"/>
    <n v="7"/>
    <n v="7"/>
    <n v="9.2899999999999991"/>
    <n v="0"/>
    <n v="4.8600000000000003"/>
    <x v="54"/>
    <x v="0"/>
  </r>
  <r>
    <d v="2018-05-28T00:00:00"/>
    <x v="7"/>
    <x v="5"/>
    <n v="1"/>
    <n v="42.94"/>
    <n v="42.94"/>
    <n v="1"/>
    <n v="1"/>
    <n v="19"/>
    <n v="0"/>
    <n v="4"/>
    <x v="158"/>
    <x v="0"/>
  </r>
  <r>
    <d v="2018-05-28T00:00:00"/>
    <x v="7"/>
    <x v="0"/>
    <n v="5"/>
    <n v="1081.48"/>
    <n v="216.3"/>
    <n v="5"/>
    <n v="5"/>
    <n v="13.4"/>
    <n v="0"/>
    <n v="4"/>
    <x v="31"/>
    <x v="0"/>
  </r>
  <r>
    <d v="2018-05-28T00:00:00"/>
    <x v="7"/>
    <x v="10"/>
    <n v="1"/>
    <n v="1301.01"/>
    <n v="1301.01"/>
    <n v="1"/>
    <n v="1"/>
    <n v="28"/>
    <n v="0"/>
    <n v="5"/>
    <x v="55"/>
    <x v="0"/>
  </r>
  <r>
    <d v="2018-05-28T00:00:00"/>
    <x v="7"/>
    <x v="1"/>
    <n v="5"/>
    <n v="1341.78"/>
    <n v="268.36"/>
    <n v="5"/>
    <n v="5"/>
    <n v="12.8"/>
    <n v="0"/>
    <n v="4.8"/>
    <x v="120"/>
    <x v="0"/>
  </r>
  <r>
    <d v="2018-05-28T00:00:00"/>
    <x v="7"/>
    <x v="6"/>
    <n v="9"/>
    <n v="1904.58"/>
    <n v="211.62"/>
    <n v="9"/>
    <n v="9"/>
    <n v="13.4"/>
    <n v="0"/>
    <n v="3"/>
    <x v="56"/>
    <x v="0"/>
  </r>
  <r>
    <d v="2018-05-28T00:00:00"/>
    <x v="7"/>
    <x v="12"/>
    <n v="1"/>
    <n v="67.22"/>
    <n v="67.22"/>
    <n v="1"/>
    <n v="1"/>
    <n v="11"/>
    <n v="0"/>
    <n v="5"/>
    <x v="121"/>
    <x v="0"/>
  </r>
  <r>
    <d v="2018-05-28T00:00:00"/>
    <x v="7"/>
    <x v="2"/>
    <n v="1"/>
    <n v="179.86"/>
    <n v="179.86"/>
    <n v="1"/>
    <n v="1"/>
    <n v="11"/>
    <n v="0"/>
    <n v="4"/>
    <x v="32"/>
    <x v="1"/>
  </r>
  <r>
    <d v="2018-05-28T00:00:00"/>
    <x v="7"/>
    <x v="3"/>
    <n v="16"/>
    <n v="2833.8"/>
    <n v="177.11"/>
    <n v="16"/>
    <n v="16"/>
    <n v="12.75"/>
    <n v="0"/>
    <n v="4.0999999999999996"/>
    <x v="33"/>
    <x v="0"/>
  </r>
  <r>
    <d v="2018-05-28T00:00:00"/>
    <x v="2"/>
    <x v="16"/>
    <n v="1"/>
    <n v="905.93"/>
    <n v="905.93"/>
    <n v="1"/>
    <n v="1"/>
    <n v="21"/>
    <n v="0"/>
    <n v="5"/>
    <x v="57"/>
    <x v="0"/>
  </r>
  <r>
    <d v="2018-05-28T00:00:00"/>
    <x v="2"/>
    <x v="23"/>
    <n v="4"/>
    <n v="320.72000000000003"/>
    <n v="80.180000000000007"/>
    <n v="4"/>
    <n v="4"/>
    <n v="25.25"/>
    <n v="0"/>
    <n v="4.75"/>
    <x v="92"/>
    <x v="0"/>
  </r>
  <r>
    <d v="2018-05-28T00:00:00"/>
    <x v="2"/>
    <x v="25"/>
    <n v="2"/>
    <n v="228.5"/>
    <n v="114.25"/>
    <n v="2"/>
    <n v="2"/>
    <n v="18"/>
    <n v="0"/>
    <n v="4.5"/>
    <x v="123"/>
    <x v="0"/>
  </r>
  <r>
    <d v="2018-05-28T00:00:00"/>
    <x v="2"/>
    <x v="26"/>
    <n v="1"/>
    <n v="124.82"/>
    <n v="124.82"/>
    <n v="1"/>
    <n v="1"/>
    <n v="30"/>
    <n v="0"/>
    <n v="5"/>
    <x v="176"/>
    <x v="0"/>
  </r>
  <r>
    <d v="2018-05-28T00:00:00"/>
    <x v="2"/>
    <x v="4"/>
    <n v="36"/>
    <n v="7033.19"/>
    <n v="195.37"/>
    <n v="36"/>
    <n v="36"/>
    <n v="21.63"/>
    <n v="0.05"/>
    <n v="3.6"/>
    <x v="5"/>
    <x v="0"/>
  </r>
  <r>
    <d v="2018-05-28T00:00:00"/>
    <x v="2"/>
    <x v="11"/>
    <n v="12"/>
    <n v="2916.63"/>
    <n v="243.05"/>
    <n v="12"/>
    <n v="12"/>
    <n v="17.579999999999998"/>
    <n v="0"/>
    <n v="4.17"/>
    <x v="34"/>
    <x v="0"/>
  </r>
  <r>
    <d v="2018-05-28T00:00:00"/>
    <x v="2"/>
    <x v="9"/>
    <n v="21"/>
    <n v="6434.77"/>
    <n v="306.42"/>
    <n v="21"/>
    <n v="21"/>
    <n v="12.5"/>
    <n v="0"/>
    <n v="4.38"/>
    <x v="35"/>
    <x v="0"/>
  </r>
  <r>
    <d v="2018-05-28T00:00:00"/>
    <x v="2"/>
    <x v="5"/>
    <n v="13"/>
    <n v="1572.16"/>
    <n v="120.94"/>
    <n v="12"/>
    <n v="13"/>
    <n v="23.83"/>
    <n v="8.3299999999999999E-2"/>
    <n v="4"/>
    <x v="6"/>
    <x v="0"/>
  </r>
  <r>
    <d v="2018-05-28T00:00:00"/>
    <x v="2"/>
    <x v="8"/>
    <n v="10"/>
    <n v="1500.43"/>
    <n v="150.04"/>
    <n v="10"/>
    <n v="10"/>
    <n v="13.9"/>
    <n v="0"/>
    <n v="3.9"/>
    <x v="58"/>
    <x v="0"/>
  </r>
  <r>
    <d v="2018-05-28T00:00:00"/>
    <x v="2"/>
    <x v="17"/>
    <n v="3"/>
    <n v="1106.8800000000001"/>
    <n v="368.96"/>
    <n v="3"/>
    <n v="3"/>
    <n v="25.75"/>
    <n v="0"/>
    <n v="5"/>
    <x v="59"/>
    <x v="0"/>
  </r>
  <r>
    <d v="2018-05-28T00:00:00"/>
    <x v="2"/>
    <x v="0"/>
    <n v="74"/>
    <n v="14990.26"/>
    <n v="202.57"/>
    <n v="74"/>
    <n v="73"/>
    <n v="12.46"/>
    <n v="0"/>
    <n v="3.6"/>
    <x v="7"/>
    <x v="0"/>
  </r>
  <r>
    <d v="2018-05-28T00:00:00"/>
    <x v="2"/>
    <x v="18"/>
    <n v="7"/>
    <n v="1429.77"/>
    <n v="204.25"/>
    <n v="7"/>
    <n v="7"/>
    <n v="16.57"/>
    <n v="0"/>
    <n v="4.71"/>
    <x v="60"/>
    <x v="0"/>
  </r>
  <r>
    <d v="2018-05-28T00:00:00"/>
    <x v="2"/>
    <x v="19"/>
    <n v="5"/>
    <n v="427.38"/>
    <n v="85.48"/>
    <n v="5"/>
    <n v="5"/>
    <n v="19.600000000000001"/>
    <n v="0"/>
    <n v="4.4000000000000004"/>
    <x v="61"/>
    <x v="0"/>
  </r>
  <r>
    <d v="2018-05-28T00:00:00"/>
    <x v="2"/>
    <x v="10"/>
    <n v="6"/>
    <n v="1122.51"/>
    <n v="187.09"/>
    <n v="6"/>
    <n v="6"/>
    <n v="22.33"/>
    <n v="0"/>
    <n v="4.17"/>
    <x v="36"/>
    <x v="0"/>
  </r>
  <r>
    <d v="2018-05-28T00:00:00"/>
    <x v="2"/>
    <x v="14"/>
    <n v="2"/>
    <n v="444.98"/>
    <n v="222.49"/>
    <n v="2"/>
    <n v="2"/>
    <n v="20.329999999999998"/>
    <n v="0"/>
    <n v="5"/>
    <x v="124"/>
    <x v="0"/>
  </r>
  <r>
    <d v="2018-05-28T00:00:00"/>
    <x v="2"/>
    <x v="15"/>
    <n v="17"/>
    <n v="2978.57"/>
    <n v="175.21"/>
    <n v="16"/>
    <n v="16"/>
    <n v="16.5"/>
    <n v="0"/>
    <n v="4.4400000000000004"/>
    <x v="62"/>
    <x v="0"/>
  </r>
  <r>
    <d v="2018-05-28T00:00:00"/>
    <x v="2"/>
    <x v="20"/>
    <n v="4"/>
    <n v="1011.59"/>
    <n v="252.9"/>
    <n v="4"/>
    <n v="4"/>
    <n v="18"/>
    <n v="0"/>
    <n v="4.33"/>
    <x v="63"/>
    <x v="0"/>
  </r>
  <r>
    <d v="2018-05-28T00:00:00"/>
    <x v="2"/>
    <x v="1"/>
    <n v="29"/>
    <n v="3868.44"/>
    <n v="133.38999999999999"/>
    <n v="29"/>
    <n v="29"/>
    <n v="15.06"/>
    <n v="0"/>
    <n v="4.4400000000000004"/>
    <x v="8"/>
    <x v="0"/>
  </r>
  <r>
    <d v="2018-05-28T00:00:00"/>
    <x v="2"/>
    <x v="6"/>
    <n v="86"/>
    <n v="14436.36"/>
    <n v="167.86"/>
    <n v="85"/>
    <n v="86"/>
    <n v="13.56"/>
    <n v="1.03E-2"/>
    <n v="3.81"/>
    <x v="9"/>
    <x v="0"/>
  </r>
  <r>
    <d v="2018-05-28T00:00:00"/>
    <x v="2"/>
    <x v="7"/>
    <n v="2"/>
    <n v="308.82"/>
    <n v="154.41"/>
    <n v="2"/>
    <n v="2"/>
    <n v="17.5"/>
    <n v="0"/>
    <n v="5"/>
    <x v="10"/>
    <x v="0"/>
  </r>
  <r>
    <d v="2018-05-28T00:00:00"/>
    <x v="2"/>
    <x v="22"/>
    <n v="1"/>
    <n v="80.84"/>
    <n v="80.84"/>
    <n v="1"/>
    <n v="1"/>
    <n v="12"/>
    <n v="0"/>
    <n v="4"/>
    <x v="93"/>
    <x v="0"/>
  </r>
  <r>
    <d v="2018-05-28T00:00:00"/>
    <x v="2"/>
    <x v="24"/>
    <n v="1"/>
    <n v="186.13"/>
    <n v="186.13"/>
    <n v="1"/>
    <n v="1"/>
    <n v="23"/>
    <n v="0"/>
    <n v="5"/>
    <x v="125"/>
    <x v="0"/>
  </r>
  <r>
    <d v="2018-05-28T00:00:00"/>
    <x v="2"/>
    <x v="12"/>
    <n v="41"/>
    <n v="7116.92"/>
    <n v="173.58"/>
    <n v="41"/>
    <n v="41"/>
    <n v="14.32"/>
    <n v="0"/>
    <n v="3.98"/>
    <x v="37"/>
    <x v="0"/>
  </r>
  <r>
    <d v="2018-05-28T00:00:00"/>
    <x v="2"/>
    <x v="2"/>
    <n v="17"/>
    <n v="3531.54"/>
    <n v="207.74"/>
    <n v="17"/>
    <n v="17"/>
    <n v="15.94"/>
    <n v="0"/>
    <n v="4.4400000000000004"/>
    <x v="38"/>
    <x v="0"/>
  </r>
  <r>
    <d v="2018-05-28T00:00:00"/>
    <x v="2"/>
    <x v="13"/>
    <n v="4"/>
    <n v="366.68"/>
    <n v="91.67"/>
    <n v="4"/>
    <n v="4"/>
    <n v="14.75"/>
    <n v="0"/>
    <n v="3.75"/>
    <x v="39"/>
    <x v="0"/>
  </r>
  <r>
    <d v="2018-05-28T00:00:00"/>
    <x v="2"/>
    <x v="3"/>
    <n v="392"/>
    <n v="56959.94"/>
    <n v="145.31"/>
    <n v="389"/>
    <n v="391"/>
    <n v="7.2"/>
    <n v="0"/>
    <n v="4.34"/>
    <x v="11"/>
    <x v="1"/>
  </r>
  <r>
    <d v="2018-05-28T00:00:00"/>
    <x v="2"/>
    <x v="21"/>
    <n v="3"/>
    <n v="1157.4100000000001"/>
    <n v="385.8"/>
    <n v="3"/>
    <n v="3"/>
    <n v="17"/>
    <n v="0"/>
    <n v="4.67"/>
    <x v="160"/>
    <x v="0"/>
  </r>
  <r>
    <d v="2018-06-04T00:00:00"/>
    <x v="3"/>
    <x v="4"/>
    <n v="1"/>
    <n v="107.87"/>
    <n v="107.87"/>
    <n v="1"/>
    <n v="1"/>
    <n v="14"/>
    <n v="0"/>
    <n v="2"/>
    <x v="96"/>
    <x v="1"/>
  </r>
  <r>
    <d v="2018-06-04T00:00:00"/>
    <x v="3"/>
    <x v="6"/>
    <n v="1"/>
    <n v="258.23"/>
    <n v="258.23"/>
    <n v="1"/>
    <n v="1"/>
    <n v="11"/>
    <n v="0"/>
    <n v="5"/>
    <x v="64"/>
    <x v="0"/>
  </r>
  <r>
    <d v="2018-06-04T00:00:00"/>
    <x v="4"/>
    <x v="4"/>
    <n v="1"/>
    <n v="229.28"/>
    <n v="229.28"/>
    <n v="1"/>
    <n v="1"/>
    <n v="23"/>
    <n v="0"/>
    <n v="4"/>
    <x v="186"/>
    <x v="0"/>
  </r>
  <r>
    <d v="2018-06-04T00:00:00"/>
    <x v="4"/>
    <x v="8"/>
    <n v="1"/>
    <n v="146.44999999999999"/>
    <n v="146.44999999999999"/>
    <n v="1"/>
    <n v="1"/>
    <n v="14"/>
    <n v="0"/>
    <n v="5"/>
    <x v="275"/>
    <x v="0"/>
  </r>
  <r>
    <d v="2018-06-04T00:00:00"/>
    <x v="4"/>
    <x v="0"/>
    <n v="1"/>
    <n v="127.64"/>
    <n v="127.64"/>
    <n v="1"/>
    <n v="1"/>
    <n v="7"/>
    <n v="0"/>
    <n v="5"/>
    <x v="15"/>
    <x v="0"/>
  </r>
  <r>
    <d v="2018-06-04T00:00:00"/>
    <x v="4"/>
    <x v="6"/>
    <n v="2"/>
    <n v="178.49"/>
    <n v="89.25"/>
    <n v="2"/>
    <n v="2"/>
    <n v="8.33"/>
    <n v="0"/>
    <n v="3"/>
    <x v="17"/>
    <x v="0"/>
  </r>
  <r>
    <d v="2018-06-04T00:00:00"/>
    <x v="4"/>
    <x v="2"/>
    <n v="1"/>
    <n v="229.28"/>
    <n v="229.28"/>
    <n v="1"/>
    <n v="1"/>
    <n v="10"/>
    <n v="0"/>
    <n v="5"/>
    <x v="222"/>
    <x v="0"/>
  </r>
  <r>
    <d v="2018-06-04T00:00:00"/>
    <x v="4"/>
    <x v="3"/>
    <n v="3"/>
    <n v="99.95"/>
    <n v="33.32"/>
    <n v="3"/>
    <n v="3"/>
    <n v="11.67"/>
    <n v="0"/>
    <n v="4.67"/>
    <x v="18"/>
    <x v="0"/>
  </r>
  <r>
    <d v="2018-06-04T00:00:00"/>
    <x v="8"/>
    <x v="3"/>
    <n v="2"/>
    <n v="193.7"/>
    <n v="96.85"/>
    <n v="2"/>
    <n v="2"/>
    <n v="10"/>
    <n v="0"/>
    <n v="5"/>
    <x v="67"/>
    <x v="0"/>
  </r>
  <r>
    <d v="2018-06-04T00:00:00"/>
    <x v="13"/>
    <x v="8"/>
    <n v="1"/>
    <n v="192.69"/>
    <n v="192.69"/>
    <n v="1"/>
    <n v="1"/>
    <n v="4"/>
    <n v="0"/>
    <n v="5"/>
    <x v="242"/>
    <x v="1"/>
  </r>
  <r>
    <d v="2018-06-04T00:00:00"/>
    <x v="13"/>
    <x v="0"/>
    <n v="2"/>
    <n v="414.8"/>
    <n v="207.4"/>
    <n v="2"/>
    <n v="2"/>
    <n v="7"/>
    <n v="0"/>
    <n v="5"/>
    <x v="198"/>
    <x v="0"/>
  </r>
  <r>
    <d v="2018-06-04T00:00:00"/>
    <x v="13"/>
    <x v="6"/>
    <n v="1"/>
    <n v="130.82"/>
    <n v="130.82"/>
    <n v="1"/>
    <n v="1"/>
    <n v="8"/>
    <n v="0"/>
    <n v="5"/>
    <x v="199"/>
    <x v="0"/>
  </r>
  <r>
    <d v="2018-06-04T00:00:00"/>
    <x v="13"/>
    <x v="3"/>
    <n v="4"/>
    <n v="708.8"/>
    <n v="177.2"/>
    <n v="4"/>
    <n v="4"/>
    <n v="10"/>
    <n v="0"/>
    <n v="4.5"/>
    <x v="180"/>
    <x v="0"/>
  </r>
  <r>
    <d v="2018-06-04T00:00:00"/>
    <x v="21"/>
    <x v="4"/>
    <n v="1"/>
    <n v="143.9"/>
    <n v="143.9"/>
    <n v="1"/>
    <n v="1"/>
    <n v="29"/>
    <n v="0"/>
    <n v="3"/>
    <x v="366"/>
    <x v="0"/>
  </r>
  <r>
    <d v="2018-06-04T00:00:00"/>
    <x v="21"/>
    <x v="9"/>
    <n v="4"/>
    <n v="415.84"/>
    <n v="103.96"/>
    <n v="4"/>
    <n v="4"/>
    <n v="11.5"/>
    <n v="0"/>
    <n v="3.75"/>
    <x v="351"/>
    <x v="0"/>
  </r>
  <r>
    <d v="2018-06-04T00:00:00"/>
    <x v="21"/>
    <x v="0"/>
    <n v="4"/>
    <n v="699.86"/>
    <n v="174.97"/>
    <n v="4"/>
    <n v="4"/>
    <n v="15.25"/>
    <n v="0"/>
    <n v="5"/>
    <x v="352"/>
    <x v="0"/>
  </r>
  <r>
    <d v="2018-06-04T00:00:00"/>
    <x v="21"/>
    <x v="18"/>
    <n v="1"/>
    <n v="127.52"/>
    <n v="127.52"/>
    <n v="1"/>
    <n v="1"/>
    <n v="12"/>
    <n v="0"/>
    <n v="5"/>
    <x v="391"/>
    <x v="0"/>
  </r>
  <r>
    <d v="2018-06-04T00:00:00"/>
    <x v="21"/>
    <x v="10"/>
    <n v="2"/>
    <n v="271.48"/>
    <n v="135.74"/>
    <n v="2"/>
    <n v="2"/>
    <n v="23.5"/>
    <n v="0"/>
    <n v="5"/>
    <x v="386"/>
    <x v="0"/>
  </r>
  <r>
    <d v="2018-06-04T00:00:00"/>
    <x v="21"/>
    <x v="15"/>
    <n v="1"/>
    <n v="143.9"/>
    <n v="143.9"/>
    <n v="1"/>
    <n v="1"/>
    <n v="16"/>
    <n v="0"/>
    <n v="5"/>
    <x v="362"/>
    <x v="0"/>
  </r>
  <r>
    <d v="2018-06-04T00:00:00"/>
    <x v="21"/>
    <x v="20"/>
    <n v="1"/>
    <n v="139.82"/>
    <n v="139.82"/>
    <n v="1"/>
    <n v="1"/>
    <n v="6"/>
    <n v="0"/>
    <n v="4"/>
    <x v="396"/>
    <x v="0"/>
  </r>
  <r>
    <d v="2018-06-04T00:00:00"/>
    <x v="21"/>
    <x v="6"/>
    <n v="3"/>
    <n v="400.28"/>
    <n v="133.43"/>
    <n v="3"/>
    <n v="3"/>
    <n v="10.67"/>
    <n v="0"/>
    <n v="4.67"/>
    <x v="357"/>
    <x v="0"/>
  </r>
  <r>
    <d v="2018-06-04T00:00:00"/>
    <x v="21"/>
    <x v="12"/>
    <n v="2"/>
    <n v="414.8"/>
    <n v="207.4"/>
    <n v="2"/>
    <n v="2"/>
    <n v="15.5"/>
    <n v="0"/>
    <n v="5"/>
    <x v="360"/>
    <x v="0"/>
  </r>
  <r>
    <d v="2018-06-04T00:00:00"/>
    <x v="21"/>
    <x v="2"/>
    <n v="2"/>
    <n v="338.76"/>
    <n v="169.38"/>
    <n v="2"/>
    <n v="2"/>
    <n v="15"/>
    <n v="0"/>
    <n v="5"/>
    <x v="353"/>
    <x v="0"/>
  </r>
  <r>
    <d v="2018-06-04T00:00:00"/>
    <x v="21"/>
    <x v="13"/>
    <n v="1"/>
    <n v="86.15"/>
    <n v="86.15"/>
    <n v="1"/>
    <n v="1"/>
    <n v="24"/>
    <n v="0"/>
    <n v="5"/>
    <x v="387"/>
    <x v="0"/>
  </r>
  <r>
    <d v="2018-06-04T00:00:00"/>
    <x v="21"/>
    <x v="3"/>
    <n v="6"/>
    <n v="880.73"/>
    <n v="146.79"/>
    <n v="6"/>
    <n v="6"/>
    <n v="10.67"/>
    <n v="0"/>
    <n v="3.17"/>
    <x v="348"/>
    <x v="0"/>
  </r>
  <r>
    <d v="2018-06-04T00:00:00"/>
    <x v="5"/>
    <x v="23"/>
    <n v="1"/>
    <n v="172.25"/>
    <n v="172.25"/>
    <n v="1"/>
    <n v="1"/>
    <n v="27"/>
    <n v="0"/>
    <n v="5"/>
    <x v="137"/>
    <x v="0"/>
  </r>
  <r>
    <d v="2018-06-04T00:00:00"/>
    <x v="5"/>
    <x v="4"/>
    <n v="7"/>
    <n v="645.69000000000005"/>
    <n v="92.24"/>
    <n v="7"/>
    <n v="7"/>
    <n v="16.29"/>
    <n v="0"/>
    <n v="4.57"/>
    <x v="41"/>
    <x v="0"/>
  </r>
  <r>
    <d v="2018-06-04T00:00:00"/>
    <x v="5"/>
    <x v="9"/>
    <n v="3"/>
    <n v="1466.83"/>
    <n v="488.94"/>
    <n v="3"/>
    <n v="3"/>
    <n v="6.25"/>
    <n v="0"/>
    <n v="2"/>
    <x v="19"/>
    <x v="0"/>
  </r>
  <r>
    <d v="2018-06-04T00:00:00"/>
    <x v="5"/>
    <x v="8"/>
    <n v="2"/>
    <n v="1111.96"/>
    <n v="555.98"/>
    <n v="2"/>
    <n v="2"/>
    <n v="11.5"/>
    <n v="0"/>
    <n v="4.5"/>
    <x v="20"/>
    <x v="0"/>
  </r>
  <r>
    <d v="2018-06-04T00:00:00"/>
    <x v="5"/>
    <x v="0"/>
    <n v="25"/>
    <n v="3428.79"/>
    <n v="137.15"/>
    <n v="25"/>
    <n v="25"/>
    <n v="6.18"/>
    <n v="0"/>
    <n v="4.5"/>
    <x v="21"/>
    <x v="1"/>
  </r>
  <r>
    <d v="2018-06-04T00:00:00"/>
    <x v="5"/>
    <x v="10"/>
    <n v="1"/>
    <n v="182.54"/>
    <n v="182.54"/>
    <n v="1"/>
    <n v="1"/>
    <n v="14"/>
    <n v="0"/>
    <n v="5"/>
    <x v="69"/>
    <x v="0"/>
  </r>
  <r>
    <d v="2018-06-04T00:00:00"/>
    <x v="5"/>
    <x v="14"/>
    <n v="2"/>
    <n v="357.49"/>
    <n v="178.75"/>
    <n v="2"/>
    <n v="2"/>
    <n v="15"/>
    <n v="0"/>
    <n v="5"/>
    <x v="43"/>
    <x v="0"/>
  </r>
  <r>
    <d v="2018-06-04T00:00:00"/>
    <x v="5"/>
    <x v="15"/>
    <n v="1"/>
    <n v="100.04"/>
    <n v="100.04"/>
    <n v="1"/>
    <n v="1"/>
    <n v="9"/>
    <n v="0"/>
    <n v="5"/>
    <x v="102"/>
    <x v="0"/>
  </r>
  <r>
    <d v="2018-06-04T00:00:00"/>
    <x v="5"/>
    <x v="1"/>
    <n v="7"/>
    <n v="1241.57"/>
    <n v="177.37"/>
    <n v="7"/>
    <n v="7"/>
    <n v="9.6300000000000008"/>
    <n v="0"/>
    <n v="3.75"/>
    <x v="22"/>
    <x v="0"/>
  </r>
  <r>
    <d v="2018-06-04T00:00:00"/>
    <x v="5"/>
    <x v="6"/>
    <n v="10"/>
    <n v="1502.75"/>
    <n v="150.28"/>
    <n v="10"/>
    <n v="10"/>
    <n v="9.9"/>
    <n v="0"/>
    <n v="4.5"/>
    <x v="23"/>
    <x v="0"/>
  </r>
  <r>
    <d v="2018-06-04T00:00:00"/>
    <x v="5"/>
    <x v="12"/>
    <n v="2"/>
    <n v="614.98"/>
    <n v="307.49"/>
    <n v="2"/>
    <n v="2"/>
    <n v="16.5"/>
    <n v="0"/>
    <n v="4.5"/>
    <x v="44"/>
    <x v="0"/>
  </r>
  <r>
    <d v="2018-06-04T00:00:00"/>
    <x v="5"/>
    <x v="2"/>
    <n v="3"/>
    <n v="460.3"/>
    <n v="153.43"/>
    <n v="3"/>
    <n v="3"/>
    <n v="15.5"/>
    <n v="0"/>
    <n v="3"/>
    <x v="45"/>
    <x v="0"/>
  </r>
  <r>
    <d v="2018-06-04T00:00:00"/>
    <x v="5"/>
    <x v="3"/>
    <n v="47"/>
    <n v="6539.93"/>
    <n v="139.15"/>
    <n v="47"/>
    <n v="47"/>
    <n v="9.02"/>
    <n v="2.0400000000000001E-2"/>
    <n v="4.0599999999999996"/>
    <x v="24"/>
    <x v="0"/>
  </r>
  <r>
    <d v="2018-06-04T00:00:00"/>
    <x v="18"/>
    <x v="0"/>
    <n v="1"/>
    <n v="90.77"/>
    <n v="90.77"/>
    <n v="1"/>
    <n v="1"/>
    <n v="12"/>
    <n v="0"/>
    <n v="5"/>
    <x v="285"/>
    <x v="0"/>
  </r>
  <r>
    <d v="2018-06-04T00:00:00"/>
    <x v="14"/>
    <x v="7"/>
    <n v="1"/>
    <n v="69.22"/>
    <n v="69.22"/>
    <n v="1"/>
    <n v="1"/>
    <n v="11"/>
    <n v="0"/>
    <n v="5"/>
    <x v="397"/>
    <x v="0"/>
  </r>
  <r>
    <d v="2018-06-04T00:00:00"/>
    <x v="11"/>
    <x v="4"/>
    <n v="1"/>
    <n v="168.88"/>
    <n v="168.88"/>
    <n v="1"/>
    <n v="1"/>
    <n v="6"/>
    <n v="0"/>
    <n v="4"/>
    <x v="259"/>
    <x v="0"/>
  </r>
  <r>
    <d v="2018-06-04T00:00:00"/>
    <x v="11"/>
    <x v="0"/>
    <n v="3"/>
    <n v="549"/>
    <n v="183"/>
    <n v="3"/>
    <n v="3"/>
    <n v="9.33"/>
    <n v="0"/>
    <n v="4.67"/>
    <x v="153"/>
    <x v="0"/>
  </r>
  <r>
    <d v="2018-06-04T00:00:00"/>
    <x v="11"/>
    <x v="15"/>
    <n v="1"/>
    <n v="53.61"/>
    <n v="53.61"/>
    <n v="1"/>
    <n v="1"/>
    <n v="8"/>
    <n v="0"/>
    <n v="5"/>
    <x v="282"/>
    <x v="1"/>
  </r>
  <r>
    <d v="2018-06-04T00:00:00"/>
    <x v="11"/>
    <x v="6"/>
    <n v="3"/>
    <n v="1289.72"/>
    <n v="429.91"/>
    <n v="3"/>
    <n v="3"/>
    <n v="10"/>
    <n v="0"/>
    <n v="4.83"/>
    <x v="191"/>
    <x v="0"/>
  </r>
  <r>
    <d v="2018-06-04T00:00:00"/>
    <x v="11"/>
    <x v="12"/>
    <n v="1"/>
    <n v="234.5"/>
    <n v="234.5"/>
    <n v="1"/>
    <n v="1"/>
    <n v="14"/>
    <n v="0"/>
    <n v="4"/>
    <x v="71"/>
    <x v="0"/>
  </r>
  <r>
    <d v="2018-06-04T00:00:00"/>
    <x v="11"/>
    <x v="13"/>
    <n v="1"/>
    <n v="166.92"/>
    <n v="166.92"/>
    <n v="1"/>
    <n v="1"/>
    <n v="10"/>
    <n v="0"/>
    <n v="5"/>
    <x v="350"/>
    <x v="0"/>
  </r>
  <r>
    <d v="2018-06-04T00:00:00"/>
    <x v="11"/>
    <x v="3"/>
    <n v="3"/>
    <n v="525.24"/>
    <n v="175.08"/>
    <n v="3"/>
    <n v="3"/>
    <n v="8.33"/>
    <n v="0"/>
    <n v="5"/>
    <x v="106"/>
    <x v="0"/>
  </r>
  <r>
    <d v="2018-06-04T00:00:00"/>
    <x v="0"/>
    <x v="4"/>
    <n v="1"/>
    <n v="418.68"/>
    <n v="418.68"/>
    <n v="1"/>
    <n v="1"/>
    <n v="35"/>
    <n v="0"/>
    <n v="5"/>
    <x v="25"/>
    <x v="0"/>
  </r>
  <r>
    <d v="2018-06-04T00:00:00"/>
    <x v="0"/>
    <x v="11"/>
    <n v="1"/>
    <n v="576.55999999999995"/>
    <n v="576.55999999999995"/>
    <n v="1"/>
    <n v="1"/>
    <n v="12"/>
    <n v="0"/>
    <n v="3"/>
    <x v="72"/>
    <x v="0"/>
  </r>
  <r>
    <d v="2018-06-04T00:00:00"/>
    <x v="0"/>
    <x v="9"/>
    <n v="2"/>
    <n v="530.03"/>
    <n v="265.02"/>
    <n v="2"/>
    <n v="2"/>
    <n v="9"/>
    <n v="0"/>
    <n v="5"/>
    <x v="26"/>
    <x v="0"/>
  </r>
  <r>
    <d v="2018-06-04T00:00:00"/>
    <x v="0"/>
    <x v="8"/>
    <n v="1"/>
    <n v="166.2"/>
    <n v="166.2"/>
    <n v="1"/>
    <n v="1"/>
    <n v="11"/>
    <n v="0"/>
    <n v="5"/>
    <x v="47"/>
    <x v="0"/>
  </r>
  <r>
    <d v="2018-06-04T00:00:00"/>
    <x v="0"/>
    <x v="0"/>
    <n v="8"/>
    <n v="1433.24"/>
    <n v="179.16"/>
    <n v="8"/>
    <n v="8"/>
    <n v="12.38"/>
    <n v="0"/>
    <n v="3.63"/>
    <x v="0"/>
    <x v="0"/>
  </r>
  <r>
    <d v="2018-06-04T00:00:00"/>
    <x v="0"/>
    <x v="19"/>
    <n v="1"/>
    <n v="136.08000000000001"/>
    <n v="136.08000000000001"/>
    <n v="1"/>
    <n v="1"/>
    <n v="9"/>
    <n v="0"/>
    <n v="4"/>
    <x v="73"/>
    <x v="0"/>
  </r>
  <r>
    <d v="2018-06-04T00:00:00"/>
    <x v="0"/>
    <x v="10"/>
    <n v="2"/>
    <n v="484.13"/>
    <n v="242.07"/>
    <n v="2"/>
    <n v="2"/>
    <n v="18.5"/>
    <n v="0"/>
    <n v="5"/>
    <x v="27"/>
    <x v="0"/>
  </r>
  <r>
    <d v="2018-06-04T00:00:00"/>
    <x v="0"/>
    <x v="15"/>
    <n v="3"/>
    <n v="1008.03"/>
    <n v="336.01"/>
    <n v="2"/>
    <n v="3"/>
    <n v="9.5"/>
    <n v="0"/>
    <n v="3.67"/>
    <x v="48"/>
    <x v="0"/>
  </r>
  <r>
    <d v="2018-06-04T00:00:00"/>
    <x v="0"/>
    <x v="1"/>
    <n v="6"/>
    <n v="788.46"/>
    <n v="131.41"/>
    <n v="6"/>
    <n v="6"/>
    <n v="7.63"/>
    <n v="0"/>
    <n v="3.38"/>
    <x v="1"/>
    <x v="1"/>
  </r>
  <r>
    <d v="2018-06-04T00:00:00"/>
    <x v="0"/>
    <x v="6"/>
    <n v="16"/>
    <n v="2903"/>
    <n v="181.44"/>
    <n v="16"/>
    <n v="16"/>
    <n v="13.65"/>
    <n v="0"/>
    <n v="3.76"/>
    <x v="28"/>
    <x v="0"/>
  </r>
  <r>
    <d v="2018-06-04T00:00:00"/>
    <x v="0"/>
    <x v="24"/>
    <n v="1"/>
    <n v="499.52"/>
    <n v="499.52"/>
    <n v="1"/>
    <n v="1"/>
    <n v="11"/>
    <n v="0"/>
    <n v="5"/>
    <x v="355"/>
    <x v="0"/>
  </r>
  <r>
    <d v="2018-06-04T00:00:00"/>
    <x v="0"/>
    <x v="12"/>
    <n v="9"/>
    <n v="1148.6099999999999"/>
    <n v="127.62"/>
    <n v="9"/>
    <n v="9"/>
    <n v="10.11"/>
    <n v="0"/>
    <n v="4.67"/>
    <x v="49"/>
    <x v="0"/>
  </r>
  <r>
    <d v="2018-06-04T00:00:00"/>
    <x v="0"/>
    <x v="2"/>
    <n v="7"/>
    <n v="1634.66"/>
    <n v="233.52"/>
    <n v="7"/>
    <n v="7"/>
    <n v="9.6300000000000008"/>
    <n v="0"/>
    <n v="4.25"/>
    <x v="2"/>
    <x v="0"/>
  </r>
  <r>
    <d v="2018-06-04T00:00:00"/>
    <x v="0"/>
    <x v="13"/>
    <n v="1"/>
    <n v="395.58"/>
    <n v="395.58"/>
    <n v="1"/>
    <n v="1"/>
    <n v="19"/>
    <n v="0"/>
    <n v="5"/>
    <x v="74"/>
    <x v="0"/>
  </r>
  <r>
    <d v="2018-06-04T00:00:00"/>
    <x v="0"/>
    <x v="3"/>
    <n v="45"/>
    <n v="12041.03"/>
    <n v="267.58"/>
    <n v="45"/>
    <n v="45"/>
    <n v="10.31"/>
    <n v="1.8499999999999999E-2"/>
    <n v="3.89"/>
    <x v="3"/>
    <x v="0"/>
  </r>
  <r>
    <d v="2018-06-04T00:00:00"/>
    <x v="0"/>
    <x v="21"/>
    <n v="1"/>
    <n v="277.3"/>
    <n v="277.3"/>
    <n v="1"/>
    <n v="1"/>
    <n v="20"/>
    <n v="0"/>
    <n v="4"/>
    <x v="75"/>
    <x v="0"/>
  </r>
  <r>
    <d v="2018-06-04T00:00:00"/>
    <x v="1"/>
    <x v="23"/>
    <n v="1"/>
    <n v="153.4"/>
    <n v="153.4"/>
    <n v="1"/>
    <n v="1"/>
    <n v="25"/>
    <n v="0"/>
    <n v="5"/>
    <x v="142"/>
    <x v="0"/>
  </r>
  <r>
    <d v="2018-06-04T00:00:00"/>
    <x v="1"/>
    <x v="25"/>
    <n v="1"/>
    <n v="334.01"/>
    <n v="334.01"/>
    <n v="1"/>
    <n v="1"/>
    <n v="6"/>
    <n v="0"/>
    <n v="5"/>
    <x v="238"/>
    <x v="0"/>
  </r>
  <r>
    <d v="2018-06-04T00:00:00"/>
    <x v="1"/>
    <x v="4"/>
    <n v="2"/>
    <n v="336.46"/>
    <n v="168.23"/>
    <n v="2"/>
    <n v="2"/>
    <n v="19.5"/>
    <n v="0"/>
    <n v="4.5"/>
    <x v="76"/>
    <x v="0"/>
  </r>
  <r>
    <d v="2018-06-04T00:00:00"/>
    <x v="1"/>
    <x v="11"/>
    <n v="1"/>
    <n v="129.86000000000001"/>
    <n v="129.86000000000001"/>
    <n v="1"/>
    <n v="1"/>
    <n v="12"/>
    <n v="0"/>
    <n v="5"/>
    <x v="182"/>
    <x v="0"/>
  </r>
  <r>
    <d v="2018-06-04T00:00:00"/>
    <x v="1"/>
    <x v="9"/>
    <n v="1"/>
    <n v="233.95"/>
    <n v="233.95"/>
    <n v="1"/>
    <n v="1"/>
    <n v="7"/>
    <n v="0"/>
    <n v="5"/>
    <x v="29"/>
    <x v="0"/>
  </r>
  <r>
    <d v="2018-06-04T00:00:00"/>
    <x v="1"/>
    <x v="5"/>
    <n v="2"/>
    <n v="362.5"/>
    <n v="181.25"/>
    <n v="2"/>
    <n v="2"/>
    <n v="13"/>
    <n v="0"/>
    <n v="4.5"/>
    <x v="143"/>
    <x v="0"/>
  </r>
  <r>
    <d v="2018-06-04T00:00:00"/>
    <x v="1"/>
    <x v="8"/>
    <n v="4"/>
    <n v="312.76"/>
    <n v="78.19"/>
    <n v="4"/>
    <n v="4"/>
    <n v="10.75"/>
    <n v="0"/>
    <n v="3.5"/>
    <x v="50"/>
    <x v="0"/>
  </r>
  <r>
    <d v="2018-06-04T00:00:00"/>
    <x v="1"/>
    <x v="0"/>
    <n v="14"/>
    <n v="4421.49"/>
    <n v="315.82"/>
    <n v="14"/>
    <n v="14"/>
    <n v="8.43"/>
    <n v="0"/>
    <n v="4.5"/>
    <x v="4"/>
    <x v="0"/>
  </r>
  <r>
    <d v="2018-06-04T00:00:00"/>
    <x v="1"/>
    <x v="18"/>
    <n v="1"/>
    <n v="137.44999999999999"/>
    <n v="137.44999999999999"/>
    <n v="1"/>
    <n v="1"/>
    <n v="15"/>
    <n v="0"/>
    <n v="4"/>
    <x v="246"/>
    <x v="0"/>
  </r>
  <r>
    <d v="2018-06-04T00:00:00"/>
    <x v="1"/>
    <x v="19"/>
    <n v="3"/>
    <n v="429.59"/>
    <n v="143.19999999999999"/>
    <n v="3"/>
    <n v="3"/>
    <n v="20.329999999999998"/>
    <n v="0"/>
    <n v="4"/>
    <x v="279"/>
    <x v="0"/>
  </r>
  <r>
    <d v="2018-06-04T00:00:00"/>
    <x v="1"/>
    <x v="10"/>
    <n v="2"/>
    <n v="1791.29"/>
    <n v="895.65"/>
    <n v="2"/>
    <n v="2"/>
    <n v="8.5"/>
    <n v="0"/>
    <n v="5"/>
    <x v="78"/>
    <x v="0"/>
  </r>
  <r>
    <d v="2018-06-04T00:00:00"/>
    <x v="1"/>
    <x v="14"/>
    <n v="1"/>
    <n v="192.16"/>
    <n v="192.16"/>
    <n v="1"/>
    <n v="1"/>
    <n v="8"/>
    <n v="0"/>
    <n v="5"/>
    <x v="155"/>
    <x v="0"/>
  </r>
  <r>
    <d v="2018-06-04T00:00:00"/>
    <x v="1"/>
    <x v="15"/>
    <n v="5"/>
    <n v="916.77"/>
    <n v="183.35"/>
    <n v="5"/>
    <n v="5"/>
    <n v="11.6"/>
    <n v="0"/>
    <n v="4.8"/>
    <x v="111"/>
    <x v="0"/>
  </r>
  <r>
    <d v="2018-06-04T00:00:00"/>
    <x v="1"/>
    <x v="20"/>
    <n v="1"/>
    <n v="178.47"/>
    <n v="178.47"/>
    <n v="1"/>
    <n v="1"/>
    <n v="24"/>
    <n v="0"/>
    <n v="5"/>
    <x v="214"/>
    <x v="0"/>
  </r>
  <r>
    <d v="2018-06-04T00:00:00"/>
    <x v="1"/>
    <x v="1"/>
    <n v="4"/>
    <n v="1048.9000000000001"/>
    <n v="262.23"/>
    <n v="4"/>
    <n v="4"/>
    <n v="8.75"/>
    <n v="0"/>
    <n v="4.75"/>
    <x v="79"/>
    <x v="0"/>
  </r>
  <r>
    <d v="2018-06-04T00:00:00"/>
    <x v="1"/>
    <x v="6"/>
    <n v="9"/>
    <n v="1323.56"/>
    <n v="147.06"/>
    <n v="9"/>
    <n v="9"/>
    <n v="5.8"/>
    <n v="0"/>
    <n v="4.3"/>
    <x v="51"/>
    <x v="1"/>
  </r>
  <r>
    <d v="2018-06-04T00:00:00"/>
    <x v="1"/>
    <x v="7"/>
    <n v="1"/>
    <n v="157.86000000000001"/>
    <n v="157.86000000000001"/>
    <n v="1"/>
    <n v="1"/>
    <n v="21"/>
    <n v="0"/>
    <n v="5"/>
    <x v="204"/>
    <x v="0"/>
  </r>
  <r>
    <d v="2018-06-04T00:00:00"/>
    <x v="1"/>
    <x v="12"/>
    <n v="5"/>
    <n v="1019.4"/>
    <n v="203.88"/>
    <n v="5"/>
    <n v="5"/>
    <n v="17.8"/>
    <n v="0"/>
    <n v="4.8"/>
    <x v="52"/>
    <x v="0"/>
  </r>
  <r>
    <d v="2018-06-04T00:00:00"/>
    <x v="1"/>
    <x v="2"/>
    <n v="1"/>
    <n v="333.78"/>
    <n v="333.78"/>
    <n v="1"/>
    <n v="1"/>
    <n v="6"/>
    <n v="0"/>
    <n v="5"/>
    <x v="81"/>
    <x v="0"/>
  </r>
  <r>
    <d v="2018-06-04T00:00:00"/>
    <x v="1"/>
    <x v="3"/>
    <n v="35"/>
    <n v="8965.39"/>
    <n v="256.14999999999998"/>
    <n v="34"/>
    <n v="35"/>
    <n v="8.76"/>
    <n v="0"/>
    <n v="4.2300000000000004"/>
    <x v="53"/>
    <x v="0"/>
  </r>
  <r>
    <d v="2018-06-04T00:00:00"/>
    <x v="1"/>
    <x v="21"/>
    <n v="1"/>
    <n v="62.04"/>
    <n v="62.04"/>
    <n v="1"/>
    <n v="1"/>
    <n v="16"/>
    <n v="0"/>
    <n v="4"/>
    <x v="82"/>
    <x v="0"/>
  </r>
  <r>
    <d v="2018-06-04T00:00:00"/>
    <x v="6"/>
    <x v="15"/>
    <n v="1"/>
    <n v="247.19"/>
    <n v="247.19"/>
    <n v="1"/>
    <n v="1"/>
    <n v="14"/>
    <n v="0"/>
    <n v="5"/>
    <x v="166"/>
    <x v="0"/>
  </r>
  <r>
    <d v="2018-06-04T00:00:00"/>
    <x v="6"/>
    <x v="1"/>
    <n v="3"/>
    <n v="375.16"/>
    <n v="125.05"/>
    <n v="3"/>
    <n v="3"/>
    <n v="10.25"/>
    <n v="0"/>
    <n v="3"/>
    <x v="116"/>
    <x v="0"/>
  </r>
  <r>
    <d v="2018-06-04T00:00:00"/>
    <x v="6"/>
    <x v="6"/>
    <n v="3"/>
    <n v="344.08"/>
    <n v="114.69"/>
    <n v="3"/>
    <n v="3"/>
    <n v="7.67"/>
    <n v="0"/>
    <n v="3.67"/>
    <x v="117"/>
    <x v="0"/>
  </r>
  <r>
    <d v="2018-06-04T00:00:00"/>
    <x v="6"/>
    <x v="12"/>
    <n v="5"/>
    <n v="1598.7"/>
    <n v="319.74"/>
    <n v="5"/>
    <n v="5"/>
    <n v="12.57"/>
    <n v="0"/>
    <n v="4.71"/>
    <x v="118"/>
    <x v="1"/>
  </r>
  <r>
    <d v="2018-06-04T00:00:00"/>
    <x v="6"/>
    <x v="3"/>
    <n v="14"/>
    <n v="1764.18"/>
    <n v="126.01"/>
    <n v="14"/>
    <n v="14"/>
    <n v="9.59"/>
    <n v="0"/>
    <n v="3.88"/>
    <x v="54"/>
    <x v="0"/>
  </r>
  <r>
    <d v="2018-06-04T00:00:00"/>
    <x v="7"/>
    <x v="4"/>
    <n v="1"/>
    <n v="236.79"/>
    <n v="236.79"/>
    <n v="0"/>
    <n v="1"/>
    <m/>
    <m/>
    <n v="1"/>
    <x v="87"/>
    <x v="0"/>
  </r>
  <r>
    <d v="2018-06-04T00:00:00"/>
    <x v="7"/>
    <x v="11"/>
    <n v="1"/>
    <n v="247.21"/>
    <n v="247.21"/>
    <n v="1"/>
    <n v="1"/>
    <n v="14"/>
    <n v="0"/>
    <n v="5"/>
    <x v="167"/>
    <x v="0"/>
  </r>
  <r>
    <d v="2018-06-04T00:00:00"/>
    <x v="7"/>
    <x v="9"/>
    <n v="1"/>
    <n v="223.99"/>
    <n v="223.99"/>
    <n v="1"/>
    <n v="1"/>
    <n v="11"/>
    <n v="0"/>
    <n v="5"/>
    <x v="146"/>
    <x v="0"/>
  </r>
  <r>
    <d v="2018-06-04T00:00:00"/>
    <x v="7"/>
    <x v="5"/>
    <n v="1"/>
    <n v="102.14"/>
    <n v="102.14"/>
    <n v="1"/>
    <n v="1"/>
    <n v="15"/>
    <n v="0"/>
    <n v="5"/>
    <x v="158"/>
    <x v="0"/>
  </r>
  <r>
    <d v="2018-06-04T00:00:00"/>
    <x v="7"/>
    <x v="8"/>
    <n v="1"/>
    <n v="97.28"/>
    <n v="97.28"/>
    <n v="1"/>
    <n v="1"/>
    <n v="9"/>
    <n v="0"/>
    <n v="5"/>
    <x v="88"/>
    <x v="0"/>
  </r>
  <r>
    <d v="2018-06-04T00:00:00"/>
    <x v="7"/>
    <x v="0"/>
    <n v="7"/>
    <n v="1661.48"/>
    <n v="237.35"/>
    <n v="7"/>
    <n v="7"/>
    <n v="10.43"/>
    <n v="0"/>
    <n v="4.1399999999999997"/>
    <x v="31"/>
    <x v="0"/>
  </r>
  <r>
    <d v="2018-06-04T00:00:00"/>
    <x v="7"/>
    <x v="18"/>
    <n v="1"/>
    <n v="67.06"/>
    <n v="67.06"/>
    <n v="1"/>
    <n v="1"/>
    <n v="14"/>
    <n v="0"/>
    <n v="5"/>
    <x v="196"/>
    <x v="0"/>
  </r>
  <r>
    <d v="2018-06-04T00:00:00"/>
    <x v="7"/>
    <x v="1"/>
    <n v="8"/>
    <n v="881.91"/>
    <n v="110.24"/>
    <n v="8"/>
    <n v="8"/>
    <n v="8.8000000000000007"/>
    <n v="0"/>
    <n v="3.2"/>
    <x v="120"/>
    <x v="0"/>
  </r>
  <r>
    <d v="2018-06-04T00:00:00"/>
    <x v="7"/>
    <x v="6"/>
    <n v="3"/>
    <n v="254.75"/>
    <n v="84.92"/>
    <n v="3"/>
    <n v="3"/>
    <n v="8.33"/>
    <n v="0"/>
    <n v="4.67"/>
    <x v="56"/>
    <x v="0"/>
  </r>
  <r>
    <d v="2018-06-04T00:00:00"/>
    <x v="7"/>
    <x v="12"/>
    <n v="3"/>
    <n v="384.39"/>
    <n v="128.13"/>
    <n v="3"/>
    <n v="3"/>
    <n v="11.75"/>
    <n v="0"/>
    <n v="4"/>
    <x v="121"/>
    <x v="0"/>
  </r>
  <r>
    <d v="2018-06-04T00:00:00"/>
    <x v="7"/>
    <x v="2"/>
    <n v="7"/>
    <n v="1064.03"/>
    <n v="152"/>
    <n v="7"/>
    <n v="7"/>
    <n v="5.56"/>
    <n v="0"/>
    <n v="4.8899999999999997"/>
    <x v="32"/>
    <x v="1"/>
  </r>
  <r>
    <d v="2018-06-04T00:00:00"/>
    <x v="7"/>
    <x v="3"/>
    <n v="30"/>
    <n v="4551.54"/>
    <n v="151.72"/>
    <n v="30"/>
    <n v="30"/>
    <n v="8.92"/>
    <n v="0"/>
    <n v="3.66"/>
    <x v="33"/>
    <x v="0"/>
  </r>
  <r>
    <d v="2018-06-04T00:00:00"/>
    <x v="2"/>
    <x v="23"/>
    <n v="3"/>
    <n v="1611.73"/>
    <n v="537.24"/>
    <n v="3"/>
    <n v="3"/>
    <n v="24"/>
    <n v="0"/>
    <n v="4"/>
    <x v="92"/>
    <x v="0"/>
  </r>
  <r>
    <d v="2018-06-04T00:00:00"/>
    <x v="2"/>
    <x v="25"/>
    <n v="3"/>
    <n v="420.41"/>
    <n v="140.13999999999999"/>
    <n v="3"/>
    <n v="3"/>
    <n v="27.17"/>
    <n v="0"/>
    <n v="2.17"/>
    <x v="123"/>
    <x v="0"/>
  </r>
  <r>
    <d v="2018-06-04T00:00:00"/>
    <x v="2"/>
    <x v="26"/>
    <n v="1"/>
    <n v="90.46"/>
    <n v="90.46"/>
    <n v="1"/>
    <n v="1"/>
    <n v="18"/>
    <n v="0"/>
    <n v="4"/>
    <x v="176"/>
    <x v="0"/>
  </r>
  <r>
    <d v="2018-06-04T00:00:00"/>
    <x v="2"/>
    <x v="4"/>
    <n v="37"/>
    <n v="6732.14"/>
    <n v="181.95"/>
    <n v="36"/>
    <n v="36"/>
    <n v="18.239999999999998"/>
    <n v="5.2600000000000001E-2"/>
    <n v="3.76"/>
    <x v="5"/>
    <x v="0"/>
  </r>
  <r>
    <d v="2018-06-04T00:00:00"/>
    <x v="2"/>
    <x v="11"/>
    <n v="8"/>
    <n v="1354.48"/>
    <n v="169.31"/>
    <n v="8"/>
    <n v="8"/>
    <n v="18.11"/>
    <n v="0"/>
    <n v="4.22"/>
    <x v="34"/>
    <x v="0"/>
  </r>
  <r>
    <d v="2018-06-04T00:00:00"/>
    <x v="2"/>
    <x v="9"/>
    <n v="13"/>
    <n v="2077.91"/>
    <n v="159.84"/>
    <n v="13"/>
    <n v="13"/>
    <n v="10.5"/>
    <n v="0"/>
    <n v="3.93"/>
    <x v="35"/>
    <x v="0"/>
  </r>
  <r>
    <d v="2018-06-04T00:00:00"/>
    <x v="2"/>
    <x v="5"/>
    <n v="23"/>
    <n v="4293.79"/>
    <n v="186.69"/>
    <n v="23"/>
    <n v="23"/>
    <n v="15"/>
    <n v="3.85E-2"/>
    <n v="4.2300000000000004"/>
    <x v="6"/>
    <x v="0"/>
  </r>
  <r>
    <d v="2018-06-04T00:00:00"/>
    <x v="2"/>
    <x v="8"/>
    <n v="19"/>
    <n v="2869.06"/>
    <n v="151"/>
    <n v="19"/>
    <n v="19"/>
    <n v="12.48"/>
    <n v="0"/>
    <n v="4.1399999999999997"/>
    <x v="58"/>
    <x v="0"/>
  </r>
  <r>
    <d v="2018-06-04T00:00:00"/>
    <x v="2"/>
    <x v="17"/>
    <n v="8"/>
    <n v="1707.01"/>
    <n v="213.38"/>
    <n v="8"/>
    <n v="8"/>
    <n v="24"/>
    <n v="0.25"/>
    <n v="3.63"/>
    <x v="59"/>
    <x v="0"/>
  </r>
  <r>
    <d v="2018-06-04T00:00:00"/>
    <x v="2"/>
    <x v="0"/>
    <n v="92"/>
    <n v="13304.73"/>
    <n v="144.62"/>
    <n v="92"/>
    <n v="92"/>
    <n v="9.91"/>
    <n v="0"/>
    <n v="3.96"/>
    <x v="7"/>
    <x v="0"/>
  </r>
  <r>
    <d v="2018-06-04T00:00:00"/>
    <x v="2"/>
    <x v="18"/>
    <n v="10"/>
    <n v="2205.77"/>
    <n v="220.58"/>
    <n v="10"/>
    <n v="10"/>
    <n v="12.55"/>
    <n v="0"/>
    <n v="4"/>
    <x v="60"/>
    <x v="0"/>
  </r>
  <r>
    <d v="2018-06-04T00:00:00"/>
    <x v="2"/>
    <x v="19"/>
    <n v="4"/>
    <n v="850.97"/>
    <n v="212.74"/>
    <n v="4"/>
    <n v="4"/>
    <n v="25.75"/>
    <n v="0.25"/>
    <n v="4.5"/>
    <x v="61"/>
    <x v="0"/>
  </r>
  <r>
    <d v="2018-06-04T00:00:00"/>
    <x v="2"/>
    <x v="10"/>
    <n v="9"/>
    <n v="1540.6"/>
    <n v="171.18"/>
    <n v="9"/>
    <n v="9"/>
    <n v="15.18"/>
    <n v="0"/>
    <n v="4.82"/>
    <x v="36"/>
    <x v="0"/>
  </r>
  <r>
    <d v="2018-06-04T00:00:00"/>
    <x v="2"/>
    <x v="14"/>
    <n v="3"/>
    <n v="1310.92"/>
    <n v="436.97"/>
    <n v="3"/>
    <n v="3"/>
    <n v="13.33"/>
    <n v="0"/>
    <n v="5"/>
    <x v="124"/>
    <x v="0"/>
  </r>
  <r>
    <d v="2018-06-04T00:00:00"/>
    <x v="2"/>
    <x v="15"/>
    <n v="14"/>
    <n v="3793.06"/>
    <n v="270.93"/>
    <n v="14"/>
    <n v="14"/>
    <n v="12.47"/>
    <n v="0"/>
    <n v="3.93"/>
    <x v="62"/>
    <x v="0"/>
  </r>
  <r>
    <d v="2018-06-04T00:00:00"/>
    <x v="2"/>
    <x v="20"/>
    <n v="7"/>
    <n v="1811.03"/>
    <n v="258.72000000000003"/>
    <n v="7"/>
    <n v="7"/>
    <n v="26.13"/>
    <n v="0.25"/>
    <n v="2.75"/>
    <x v="63"/>
    <x v="0"/>
  </r>
  <r>
    <d v="2018-06-04T00:00:00"/>
    <x v="2"/>
    <x v="1"/>
    <n v="48"/>
    <n v="8789.99"/>
    <n v="183.12"/>
    <n v="48"/>
    <n v="48"/>
    <n v="10.19"/>
    <n v="0"/>
    <n v="3.81"/>
    <x v="8"/>
    <x v="0"/>
  </r>
  <r>
    <d v="2018-06-04T00:00:00"/>
    <x v="2"/>
    <x v="6"/>
    <n v="116"/>
    <n v="18887"/>
    <n v="162.82"/>
    <n v="115"/>
    <n v="116"/>
    <n v="12.03"/>
    <n v="7.7999999999999996E-3"/>
    <n v="4.09"/>
    <x v="9"/>
    <x v="0"/>
  </r>
  <r>
    <d v="2018-06-04T00:00:00"/>
    <x v="2"/>
    <x v="7"/>
    <n v="5"/>
    <n v="758.96"/>
    <n v="151.79"/>
    <n v="5"/>
    <n v="5"/>
    <n v="13.2"/>
    <n v="0"/>
    <n v="4.4000000000000004"/>
    <x v="10"/>
    <x v="0"/>
  </r>
  <r>
    <d v="2018-06-04T00:00:00"/>
    <x v="2"/>
    <x v="22"/>
    <n v="2"/>
    <n v="346.07"/>
    <n v="173.04"/>
    <n v="2"/>
    <n v="2"/>
    <n v="15"/>
    <n v="0"/>
    <n v="3.5"/>
    <x v="93"/>
    <x v="0"/>
  </r>
  <r>
    <d v="2018-06-04T00:00:00"/>
    <x v="2"/>
    <x v="24"/>
    <n v="2"/>
    <n v="683.77"/>
    <n v="341.89"/>
    <n v="2"/>
    <n v="2"/>
    <n v="14.33"/>
    <n v="0"/>
    <n v="1.67"/>
    <x v="125"/>
    <x v="0"/>
  </r>
  <r>
    <d v="2018-06-04T00:00:00"/>
    <x v="2"/>
    <x v="12"/>
    <n v="46"/>
    <n v="5998.01"/>
    <n v="130.38999999999999"/>
    <n v="46"/>
    <n v="46"/>
    <n v="12.09"/>
    <n v="0"/>
    <n v="4.1900000000000004"/>
    <x v="37"/>
    <x v="0"/>
  </r>
  <r>
    <d v="2018-06-04T00:00:00"/>
    <x v="2"/>
    <x v="2"/>
    <n v="33"/>
    <n v="4371.37"/>
    <n v="132.47"/>
    <n v="33"/>
    <n v="33"/>
    <n v="11.68"/>
    <n v="0"/>
    <n v="3.55"/>
    <x v="38"/>
    <x v="0"/>
  </r>
  <r>
    <d v="2018-06-04T00:00:00"/>
    <x v="2"/>
    <x v="13"/>
    <n v="2"/>
    <n v="604.91"/>
    <n v="302.45999999999998"/>
    <n v="2"/>
    <n v="2"/>
    <n v="19.5"/>
    <n v="0"/>
    <n v="3"/>
    <x v="39"/>
    <x v="0"/>
  </r>
  <r>
    <d v="2018-06-04T00:00:00"/>
    <x v="2"/>
    <x v="3"/>
    <n v="470"/>
    <n v="64913.06"/>
    <n v="138.11000000000001"/>
    <n v="461"/>
    <n v="468"/>
    <n v="6.43"/>
    <n v="1.2500000000000001E-2"/>
    <n v="3.89"/>
    <x v="11"/>
    <x v="1"/>
  </r>
  <r>
    <d v="2018-06-04T00:00:00"/>
    <x v="2"/>
    <x v="21"/>
    <n v="3"/>
    <n v="635.39"/>
    <n v="211.8"/>
    <n v="3"/>
    <n v="3"/>
    <n v="15"/>
    <n v="0"/>
    <n v="3.67"/>
    <x v="160"/>
    <x v="0"/>
  </r>
  <r>
    <d v="2018-06-11T00:00:00"/>
    <x v="3"/>
    <x v="5"/>
    <n v="1"/>
    <n v="97.49"/>
    <n v="97.49"/>
    <n v="1"/>
    <n v="1"/>
    <n v="11"/>
    <n v="0"/>
    <n v="5"/>
    <x v="273"/>
    <x v="0"/>
  </r>
  <r>
    <d v="2018-06-11T00:00:00"/>
    <x v="3"/>
    <x v="3"/>
    <n v="1"/>
    <n v="630.28"/>
    <n v="630.28"/>
    <n v="1"/>
    <n v="1"/>
    <n v="8"/>
    <n v="0"/>
    <n v="1"/>
    <x v="14"/>
    <x v="0"/>
  </r>
  <r>
    <d v="2018-06-11T00:00:00"/>
    <x v="9"/>
    <x v="11"/>
    <n v="1"/>
    <n v="462.07"/>
    <n v="462.07"/>
    <n v="1"/>
    <n v="1"/>
    <n v="4"/>
    <n v="0"/>
    <n v="5"/>
    <x v="98"/>
    <x v="1"/>
  </r>
  <r>
    <d v="2018-06-11T00:00:00"/>
    <x v="9"/>
    <x v="8"/>
    <n v="1"/>
    <n v="543.29"/>
    <n v="543.29"/>
    <n v="1"/>
    <n v="1"/>
    <n v="13"/>
    <n v="0"/>
    <n v="5"/>
    <x v="398"/>
    <x v="0"/>
  </r>
  <r>
    <d v="2018-06-11T00:00:00"/>
    <x v="4"/>
    <x v="9"/>
    <n v="2"/>
    <n v="134.96"/>
    <n v="67.48"/>
    <n v="2"/>
    <n v="2"/>
    <n v="2"/>
    <n v="0"/>
    <n v="5"/>
    <x v="168"/>
    <x v="1"/>
  </r>
  <r>
    <d v="2018-06-11T00:00:00"/>
    <x v="4"/>
    <x v="15"/>
    <n v="2"/>
    <n v="119.45"/>
    <n v="59.73"/>
    <n v="2"/>
    <n v="2"/>
    <n v="11"/>
    <n v="0"/>
    <n v="5"/>
    <x v="66"/>
    <x v="0"/>
  </r>
  <r>
    <d v="2018-06-11T00:00:00"/>
    <x v="4"/>
    <x v="20"/>
    <n v="1"/>
    <n v="104.17"/>
    <n v="104.17"/>
    <n v="1"/>
    <n v="1"/>
    <n v="20"/>
    <n v="0"/>
    <n v="5"/>
    <x v="266"/>
    <x v="0"/>
  </r>
  <r>
    <d v="2018-06-11T00:00:00"/>
    <x v="4"/>
    <x v="1"/>
    <n v="1"/>
    <n v="40.950000000000003"/>
    <n v="40.950000000000003"/>
    <n v="1"/>
    <n v="1"/>
    <n v="7"/>
    <n v="0"/>
    <n v="3"/>
    <x v="16"/>
    <x v="0"/>
  </r>
  <r>
    <d v="2018-06-11T00:00:00"/>
    <x v="4"/>
    <x v="6"/>
    <n v="1"/>
    <n v="68.489999999999995"/>
    <n v="68.489999999999995"/>
    <n v="1"/>
    <n v="1"/>
    <n v="8"/>
    <n v="0"/>
    <n v="5"/>
    <x v="17"/>
    <x v="0"/>
  </r>
  <r>
    <d v="2018-06-11T00:00:00"/>
    <x v="4"/>
    <x v="3"/>
    <n v="4"/>
    <n v="394.63"/>
    <n v="98.66"/>
    <n v="4"/>
    <n v="4"/>
    <n v="9.25"/>
    <n v="0"/>
    <n v="3.75"/>
    <x v="18"/>
    <x v="0"/>
  </r>
  <r>
    <d v="2018-06-11T00:00:00"/>
    <x v="8"/>
    <x v="4"/>
    <n v="1"/>
    <n v="187.06"/>
    <n v="187.06"/>
    <n v="1"/>
    <n v="1"/>
    <n v="13"/>
    <n v="0"/>
    <n v="4"/>
    <x v="248"/>
    <x v="0"/>
  </r>
  <r>
    <d v="2018-06-11T00:00:00"/>
    <x v="8"/>
    <x v="0"/>
    <n v="1"/>
    <n v="47.1"/>
    <n v="47.1"/>
    <n v="1"/>
    <n v="1"/>
    <n v="9"/>
    <n v="0"/>
    <n v="5"/>
    <x v="187"/>
    <x v="0"/>
  </r>
  <r>
    <d v="2018-06-11T00:00:00"/>
    <x v="8"/>
    <x v="1"/>
    <n v="1"/>
    <n v="219.44"/>
    <n v="219.44"/>
    <n v="1"/>
    <n v="1"/>
    <n v="13"/>
    <n v="0"/>
    <n v="4"/>
    <x v="218"/>
    <x v="0"/>
  </r>
  <r>
    <d v="2018-06-11T00:00:00"/>
    <x v="8"/>
    <x v="3"/>
    <n v="2"/>
    <n v="1632.43"/>
    <n v="816.22"/>
    <n v="2"/>
    <n v="2"/>
    <n v="7.5"/>
    <n v="0"/>
    <n v="5"/>
    <x v="67"/>
    <x v="0"/>
  </r>
  <r>
    <d v="2018-06-11T00:00:00"/>
    <x v="13"/>
    <x v="9"/>
    <n v="1"/>
    <n v="63.73"/>
    <n v="63.73"/>
    <n v="1"/>
    <n v="1"/>
    <n v="10"/>
    <n v="0"/>
    <n v="5"/>
    <x v="234"/>
    <x v="0"/>
  </r>
  <r>
    <d v="2018-06-11T00:00:00"/>
    <x v="13"/>
    <x v="8"/>
    <n v="1"/>
    <n v="194.12"/>
    <n v="194.12"/>
    <n v="1"/>
    <n v="1"/>
    <n v="2"/>
    <n v="0"/>
    <n v="5"/>
    <x v="242"/>
    <x v="1"/>
  </r>
  <r>
    <d v="2018-06-11T00:00:00"/>
    <x v="13"/>
    <x v="18"/>
    <n v="1"/>
    <n v="144.36000000000001"/>
    <n v="144.36000000000001"/>
    <n v="1"/>
    <n v="1"/>
    <n v="15"/>
    <n v="0"/>
    <n v="3"/>
    <x v="250"/>
    <x v="0"/>
  </r>
  <r>
    <d v="2018-06-11T00:00:00"/>
    <x v="13"/>
    <x v="3"/>
    <n v="2"/>
    <n v="264.49"/>
    <n v="132.25"/>
    <n v="2"/>
    <n v="2"/>
    <n v="9.5"/>
    <n v="0"/>
    <n v="4.5"/>
    <x v="180"/>
    <x v="0"/>
  </r>
  <r>
    <d v="2018-06-11T00:00:00"/>
    <x v="21"/>
    <x v="9"/>
    <n v="1"/>
    <n v="148.19999999999999"/>
    <n v="148.19999999999999"/>
    <n v="1"/>
    <n v="1"/>
    <n v="11"/>
    <n v="0"/>
    <n v="5"/>
    <x v="351"/>
    <x v="0"/>
  </r>
  <r>
    <d v="2018-06-11T00:00:00"/>
    <x v="21"/>
    <x v="5"/>
    <n v="2"/>
    <n v="180.36"/>
    <n v="90.18"/>
    <n v="2"/>
    <n v="2"/>
    <n v="11.5"/>
    <n v="0"/>
    <n v="5"/>
    <x v="359"/>
    <x v="0"/>
  </r>
  <r>
    <d v="2018-06-11T00:00:00"/>
    <x v="21"/>
    <x v="0"/>
    <n v="1"/>
    <n v="89.96"/>
    <n v="89.96"/>
    <n v="1"/>
    <n v="1"/>
    <n v="10"/>
    <n v="0"/>
    <n v="5"/>
    <x v="352"/>
    <x v="0"/>
  </r>
  <r>
    <d v="2018-06-11T00:00:00"/>
    <x v="21"/>
    <x v="15"/>
    <n v="1"/>
    <n v="150.69"/>
    <n v="150.69"/>
    <n v="1"/>
    <n v="1"/>
    <n v="11"/>
    <n v="0"/>
    <n v="5"/>
    <x v="362"/>
    <x v="0"/>
  </r>
  <r>
    <d v="2018-06-11T00:00:00"/>
    <x v="21"/>
    <x v="20"/>
    <n v="1"/>
    <n v="85.56"/>
    <n v="85.56"/>
    <n v="1"/>
    <n v="1"/>
    <n v="19"/>
    <n v="0"/>
    <n v="5"/>
    <x v="396"/>
    <x v="0"/>
  </r>
  <r>
    <d v="2018-06-11T00:00:00"/>
    <x v="21"/>
    <x v="12"/>
    <n v="1"/>
    <n v="207.62"/>
    <n v="207.62"/>
    <n v="1"/>
    <n v="1"/>
    <n v="14"/>
    <n v="0"/>
    <n v="4"/>
    <x v="360"/>
    <x v="0"/>
  </r>
  <r>
    <d v="2018-06-11T00:00:00"/>
    <x v="21"/>
    <x v="3"/>
    <n v="4"/>
    <n v="495.24"/>
    <n v="123.81"/>
    <n v="4"/>
    <n v="4"/>
    <n v="10.75"/>
    <n v="0"/>
    <n v="4.25"/>
    <x v="348"/>
    <x v="0"/>
  </r>
  <r>
    <d v="2018-06-11T00:00:00"/>
    <x v="5"/>
    <x v="4"/>
    <n v="9"/>
    <n v="1203.9000000000001"/>
    <n v="133.77000000000001"/>
    <n v="9"/>
    <n v="9"/>
    <n v="20.11"/>
    <n v="0.22220000000000001"/>
    <n v="3.67"/>
    <x v="41"/>
    <x v="0"/>
  </r>
  <r>
    <d v="2018-06-11T00:00:00"/>
    <x v="5"/>
    <x v="9"/>
    <n v="6"/>
    <n v="791.69"/>
    <n v="131.94999999999999"/>
    <n v="6"/>
    <n v="6"/>
    <n v="6.5"/>
    <n v="0"/>
    <n v="4.5"/>
    <x v="19"/>
    <x v="0"/>
  </r>
  <r>
    <d v="2018-06-11T00:00:00"/>
    <x v="5"/>
    <x v="5"/>
    <n v="6"/>
    <n v="1608.38"/>
    <n v="268.06"/>
    <n v="6"/>
    <n v="6"/>
    <n v="20.420000000000002"/>
    <n v="0.5"/>
    <n v="2.17"/>
    <x v="42"/>
    <x v="0"/>
  </r>
  <r>
    <d v="2018-06-11T00:00:00"/>
    <x v="5"/>
    <x v="8"/>
    <n v="2"/>
    <n v="355.4"/>
    <n v="177.7"/>
    <n v="2"/>
    <n v="2"/>
    <n v="18"/>
    <n v="0"/>
    <n v="4.5"/>
    <x v="20"/>
    <x v="0"/>
  </r>
  <r>
    <d v="2018-06-11T00:00:00"/>
    <x v="5"/>
    <x v="17"/>
    <n v="2"/>
    <n v="561.13"/>
    <n v="280.57"/>
    <n v="2"/>
    <n v="2"/>
    <n v="23.5"/>
    <n v="0"/>
    <n v="4.5"/>
    <x v="139"/>
    <x v="0"/>
  </r>
  <r>
    <d v="2018-06-11T00:00:00"/>
    <x v="5"/>
    <x v="0"/>
    <n v="28"/>
    <n v="3918.23"/>
    <n v="139.94"/>
    <n v="28"/>
    <n v="28"/>
    <n v="6.11"/>
    <n v="0"/>
    <n v="4.25"/>
    <x v="21"/>
    <x v="1"/>
  </r>
  <r>
    <d v="2018-06-11T00:00:00"/>
    <x v="5"/>
    <x v="18"/>
    <n v="1"/>
    <n v="272.79000000000002"/>
    <n v="272.79000000000002"/>
    <n v="1"/>
    <n v="1"/>
    <n v="30"/>
    <n v="1"/>
    <n v="4"/>
    <x v="140"/>
    <x v="0"/>
  </r>
  <r>
    <d v="2018-06-11T00:00:00"/>
    <x v="5"/>
    <x v="19"/>
    <n v="1"/>
    <n v="112.67"/>
    <n v="112.67"/>
    <n v="1"/>
    <n v="1"/>
    <n v="20"/>
    <n v="0"/>
    <n v="1"/>
    <x v="68"/>
    <x v="0"/>
  </r>
  <r>
    <d v="2018-06-11T00:00:00"/>
    <x v="5"/>
    <x v="10"/>
    <n v="3"/>
    <n v="773.56"/>
    <n v="257.85000000000002"/>
    <n v="3"/>
    <n v="3"/>
    <n v="16.25"/>
    <n v="0"/>
    <n v="4.25"/>
    <x v="69"/>
    <x v="0"/>
  </r>
  <r>
    <d v="2018-06-11T00:00:00"/>
    <x v="5"/>
    <x v="14"/>
    <n v="1"/>
    <n v="1635.54"/>
    <n v="1635.54"/>
    <n v="1"/>
    <n v="1"/>
    <n v="23"/>
    <n v="0"/>
    <n v="5"/>
    <x v="43"/>
    <x v="0"/>
  </r>
  <r>
    <d v="2018-06-11T00:00:00"/>
    <x v="5"/>
    <x v="15"/>
    <n v="1"/>
    <n v="57.86"/>
    <n v="57.86"/>
    <n v="1"/>
    <n v="1"/>
    <n v="15"/>
    <n v="0"/>
    <n v="5"/>
    <x v="102"/>
    <x v="0"/>
  </r>
  <r>
    <d v="2018-06-11T00:00:00"/>
    <x v="5"/>
    <x v="1"/>
    <n v="9"/>
    <n v="2051.79"/>
    <n v="227.98"/>
    <n v="9"/>
    <n v="9"/>
    <n v="10.82"/>
    <n v="0"/>
    <n v="4.2699999999999996"/>
    <x v="22"/>
    <x v="0"/>
  </r>
  <r>
    <d v="2018-06-11T00:00:00"/>
    <x v="5"/>
    <x v="6"/>
    <n v="12"/>
    <n v="2860.48"/>
    <n v="238.37"/>
    <n v="12"/>
    <n v="12"/>
    <n v="13.67"/>
    <n v="8.3299999999999999E-2"/>
    <n v="4.25"/>
    <x v="23"/>
    <x v="0"/>
  </r>
  <r>
    <d v="2018-06-11T00:00:00"/>
    <x v="5"/>
    <x v="7"/>
    <n v="1"/>
    <n v="203.17"/>
    <n v="203.17"/>
    <n v="1"/>
    <n v="1"/>
    <n v="9"/>
    <n v="0"/>
    <n v="1"/>
    <x v="151"/>
    <x v="0"/>
  </r>
  <r>
    <d v="2018-06-11T00:00:00"/>
    <x v="5"/>
    <x v="22"/>
    <n v="1"/>
    <n v="57.39"/>
    <n v="57.39"/>
    <n v="1"/>
    <n v="1"/>
    <n v="29"/>
    <n v="0"/>
    <n v="3"/>
    <x v="152"/>
    <x v="0"/>
  </r>
  <r>
    <d v="2018-06-11T00:00:00"/>
    <x v="5"/>
    <x v="12"/>
    <n v="3"/>
    <n v="1015.23"/>
    <n v="338.41"/>
    <n v="3"/>
    <n v="3"/>
    <n v="10.5"/>
    <n v="0"/>
    <n v="5"/>
    <x v="44"/>
    <x v="0"/>
  </r>
  <r>
    <d v="2018-06-11T00:00:00"/>
    <x v="5"/>
    <x v="2"/>
    <n v="6"/>
    <n v="1642.13"/>
    <n v="273.69"/>
    <n v="6"/>
    <n v="6"/>
    <n v="9.57"/>
    <n v="0"/>
    <n v="4.8600000000000003"/>
    <x v="45"/>
    <x v="0"/>
  </r>
  <r>
    <d v="2018-06-11T00:00:00"/>
    <x v="5"/>
    <x v="3"/>
    <n v="42"/>
    <n v="6901.99"/>
    <n v="164.33"/>
    <n v="40"/>
    <n v="42"/>
    <n v="7.93"/>
    <n v="0"/>
    <n v="4.38"/>
    <x v="24"/>
    <x v="0"/>
  </r>
  <r>
    <d v="2018-06-11T00:00:00"/>
    <x v="5"/>
    <x v="21"/>
    <n v="1"/>
    <n v="172.58"/>
    <n v="172.58"/>
    <n v="1"/>
    <n v="1"/>
    <n v="20"/>
    <n v="0"/>
    <n v="5"/>
    <x v="171"/>
    <x v="0"/>
  </r>
  <r>
    <d v="2018-06-11T00:00:00"/>
    <x v="18"/>
    <x v="9"/>
    <n v="1"/>
    <n v="224.34"/>
    <n v="224.34"/>
    <n v="1"/>
    <n v="1"/>
    <n v="9"/>
    <n v="0"/>
    <n v="5"/>
    <x v="276"/>
    <x v="0"/>
  </r>
  <r>
    <d v="2018-06-11T00:00:00"/>
    <x v="18"/>
    <x v="14"/>
    <n v="1"/>
    <n v="203.13"/>
    <n v="203.13"/>
    <n v="1"/>
    <n v="1"/>
    <n v="22"/>
    <n v="0"/>
    <n v="3"/>
    <x v="311"/>
    <x v="0"/>
  </r>
  <r>
    <d v="2018-06-11T00:00:00"/>
    <x v="18"/>
    <x v="6"/>
    <n v="1"/>
    <n v="226.95"/>
    <n v="226.95"/>
    <n v="1"/>
    <n v="1"/>
    <n v="12"/>
    <n v="0"/>
    <n v="5"/>
    <x v="297"/>
    <x v="0"/>
  </r>
  <r>
    <d v="2018-06-11T00:00:00"/>
    <x v="18"/>
    <x v="3"/>
    <n v="2"/>
    <n v="350.37"/>
    <n v="175.19"/>
    <n v="2"/>
    <n v="2"/>
    <n v="8.5"/>
    <n v="0"/>
    <n v="5"/>
    <x v="308"/>
    <x v="0"/>
  </r>
  <r>
    <d v="2018-06-11T00:00:00"/>
    <x v="11"/>
    <x v="9"/>
    <n v="1"/>
    <n v="175.3"/>
    <n v="175.3"/>
    <n v="1"/>
    <n v="1"/>
    <n v="9"/>
    <n v="0"/>
    <n v="5"/>
    <x v="342"/>
    <x v="0"/>
  </r>
  <r>
    <d v="2018-06-11T00:00:00"/>
    <x v="11"/>
    <x v="5"/>
    <n v="1"/>
    <n v="169.1"/>
    <n v="169.1"/>
    <n v="1"/>
    <n v="1"/>
    <n v="15"/>
    <n v="0"/>
    <n v="1"/>
    <x v="245"/>
    <x v="0"/>
  </r>
  <r>
    <d v="2018-06-11T00:00:00"/>
    <x v="11"/>
    <x v="0"/>
    <n v="1"/>
    <n v="171.22"/>
    <n v="171.22"/>
    <n v="1"/>
    <n v="1"/>
    <n v="9"/>
    <n v="0"/>
    <n v="3"/>
    <x v="153"/>
    <x v="0"/>
  </r>
  <r>
    <d v="2018-06-11T00:00:00"/>
    <x v="11"/>
    <x v="20"/>
    <n v="1"/>
    <n v="222.03"/>
    <n v="222.03"/>
    <n v="1"/>
    <n v="1"/>
    <n v="15"/>
    <n v="0"/>
    <n v="5"/>
    <x v="349"/>
    <x v="0"/>
  </r>
  <r>
    <d v="2018-06-11T00:00:00"/>
    <x v="11"/>
    <x v="6"/>
    <n v="2"/>
    <n v="2322.5100000000002"/>
    <n v="1161.26"/>
    <n v="2"/>
    <n v="2"/>
    <n v="13.5"/>
    <n v="0"/>
    <n v="3.5"/>
    <x v="191"/>
    <x v="0"/>
  </r>
  <r>
    <d v="2018-06-11T00:00:00"/>
    <x v="11"/>
    <x v="3"/>
    <n v="1"/>
    <n v="175.08"/>
    <n v="175.08"/>
    <n v="1"/>
    <n v="1"/>
    <n v="7"/>
    <n v="0"/>
    <n v="5"/>
    <x v="106"/>
    <x v="0"/>
  </r>
  <r>
    <d v="2018-06-11T00:00:00"/>
    <x v="0"/>
    <x v="4"/>
    <n v="1"/>
    <n v="717.23"/>
    <n v="717.23"/>
    <n v="1"/>
    <n v="1"/>
    <n v="25"/>
    <n v="0"/>
    <n v="3"/>
    <x v="25"/>
    <x v="0"/>
  </r>
  <r>
    <d v="2018-06-11T00:00:00"/>
    <x v="0"/>
    <x v="9"/>
    <n v="1"/>
    <n v="109.22"/>
    <n v="109.22"/>
    <n v="1"/>
    <n v="1"/>
    <n v="7"/>
    <n v="0"/>
    <n v="5"/>
    <x v="26"/>
    <x v="0"/>
  </r>
  <r>
    <d v="2018-06-11T00:00:00"/>
    <x v="0"/>
    <x v="8"/>
    <n v="1"/>
    <n v="161.91999999999999"/>
    <n v="161.91999999999999"/>
    <n v="1"/>
    <n v="1"/>
    <n v="13"/>
    <n v="0"/>
    <n v="5"/>
    <x v="47"/>
    <x v="0"/>
  </r>
  <r>
    <d v="2018-06-11T00:00:00"/>
    <x v="0"/>
    <x v="17"/>
    <n v="1"/>
    <n v="63.4"/>
    <n v="63.4"/>
    <n v="1"/>
    <n v="1"/>
    <n v="21"/>
    <n v="0"/>
    <n v="5"/>
    <x v="192"/>
    <x v="0"/>
  </r>
  <r>
    <d v="2018-06-11T00:00:00"/>
    <x v="0"/>
    <x v="0"/>
    <n v="14"/>
    <n v="2654.57"/>
    <n v="189.61"/>
    <n v="14"/>
    <n v="13"/>
    <n v="8.2100000000000009"/>
    <n v="0"/>
    <n v="4.92"/>
    <x v="0"/>
    <x v="0"/>
  </r>
  <r>
    <d v="2018-06-11T00:00:00"/>
    <x v="0"/>
    <x v="18"/>
    <n v="3"/>
    <n v="450.17"/>
    <n v="150.06"/>
    <n v="3"/>
    <n v="3"/>
    <n v="8.67"/>
    <n v="0"/>
    <n v="5"/>
    <x v="141"/>
    <x v="0"/>
  </r>
  <r>
    <d v="2018-06-11T00:00:00"/>
    <x v="0"/>
    <x v="19"/>
    <n v="1"/>
    <n v="111.77"/>
    <n v="111.77"/>
    <n v="1"/>
    <n v="1"/>
    <n v="10"/>
    <n v="0"/>
    <n v="5"/>
    <x v="73"/>
    <x v="0"/>
  </r>
  <r>
    <d v="2018-06-11T00:00:00"/>
    <x v="0"/>
    <x v="10"/>
    <n v="2"/>
    <n v="700.34"/>
    <n v="350.17"/>
    <n v="2"/>
    <n v="2"/>
    <n v="24"/>
    <n v="0"/>
    <n v="4"/>
    <x v="27"/>
    <x v="0"/>
  </r>
  <r>
    <d v="2018-06-11T00:00:00"/>
    <x v="0"/>
    <x v="15"/>
    <n v="2"/>
    <n v="856.74"/>
    <n v="428.37"/>
    <n v="2"/>
    <n v="2"/>
    <n v="9.67"/>
    <n v="0"/>
    <n v="5"/>
    <x v="48"/>
    <x v="0"/>
  </r>
  <r>
    <d v="2018-06-11T00:00:00"/>
    <x v="0"/>
    <x v="1"/>
    <n v="8"/>
    <n v="2760.33"/>
    <n v="345.04"/>
    <n v="8"/>
    <n v="8"/>
    <n v="3.75"/>
    <n v="0"/>
    <n v="4.75"/>
    <x v="1"/>
    <x v="1"/>
  </r>
  <r>
    <d v="2018-06-11T00:00:00"/>
    <x v="0"/>
    <x v="6"/>
    <n v="13"/>
    <n v="3358.97"/>
    <n v="258.38"/>
    <n v="13"/>
    <n v="13"/>
    <n v="9.6300000000000008"/>
    <n v="0"/>
    <n v="4.5599999999999996"/>
    <x v="28"/>
    <x v="0"/>
  </r>
  <r>
    <d v="2018-06-11T00:00:00"/>
    <x v="0"/>
    <x v="7"/>
    <n v="1"/>
    <n v="79.31"/>
    <n v="79.31"/>
    <n v="1"/>
    <n v="1"/>
    <n v="17"/>
    <n v="0"/>
    <n v="5"/>
    <x v="193"/>
    <x v="0"/>
  </r>
  <r>
    <d v="2018-06-11T00:00:00"/>
    <x v="0"/>
    <x v="12"/>
    <n v="4"/>
    <n v="819.56"/>
    <n v="204.89"/>
    <n v="4"/>
    <n v="4"/>
    <n v="9.75"/>
    <n v="0"/>
    <n v="4.75"/>
    <x v="49"/>
    <x v="0"/>
  </r>
  <r>
    <d v="2018-06-11T00:00:00"/>
    <x v="0"/>
    <x v="2"/>
    <n v="2"/>
    <n v="300.44"/>
    <n v="150.22"/>
    <n v="2"/>
    <n v="2"/>
    <n v="9.67"/>
    <n v="0"/>
    <n v="2.33"/>
    <x v="2"/>
    <x v="0"/>
  </r>
  <r>
    <d v="2018-06-11T00:00:00"/>
    <x v="0"/>
    <x v="3"/>
    <n v="43"/>
    <n v="9172.33"/>
    <n v="213.31"/>
    <n v="43"/>
    <n v="43"/>
    <n v="6.84"/>
    <n v="0"/>
    <n v="4.24"/>
    <x v="3"/>
    <x v="0"/>
  </r>
  <r>
    <d v="2018-06-11T00:00:00"/>
    <x v="1"/>
    <x v="23"/>
    <n v="1"/>
    <n v="133.26"/>
    <n v="133.26"/>
    <n v="1"/>
    <n v="1"/>
    <n v="22"/>
    <n v="0"/>
    <n v="5"/>
    <x v="142"/>
    <x v="0"/>
  </r>
  <r>
    <d v="2018-06-11T00:00:00"/>
    <x v="1"/>
    <x v="25"/>
    <n v="1"/>
    <n v="210.98"/>
    <n v="210.98"/>
    <n v="1"/>
    <n v="1"/>
    <n v="20"/>
    <n v="0"/>
    <n v="4"/>
    <x v="238"/>
    <x v="0"/>
  </r>
  <r>
    <d v="2018-06-11T00:00:00"/>
    <x v="1"/>
    <x v="4"/>
    <n v="1"/>
    <n v="243.58"/>
    <n v="243.58"/>
    <n v="1"/>
    <n v="1"/>
    <n v="21"/>
    <n v="0"/>
    <n v="4"/>
    <x v="76"/>
    <x v="0"/>
  </r>
  <r>
    <d v="2018-06-11T00:00:00"/>
    <x v="1"/>
    <x v="11"/>
    <n v="1"/>
    <n v="153.62"/>
    <n v="153.62"/>
    <n v="0"/>
    <n v="1"/>
    <m/>
    <m/>
    <n v="2"/>
    <x v="182"/>
    <x v="0"/>
  </r>
  <r>
    <d v="2018-06-11T00:00:00"/>
    <x v="1"/>
    <x v="9"/>
    <n v="1"/>
    <n v="145.47"/>
    <n v="145.47"/>
    <n v="1"/>
    <n v="1"/>
    <n v="4"/>
    <n v="0"/>
    <n v="5"/>
    <x v="29"/>
    <x v="0"/>
  </r>
  <r>
    <d v="2018-06-11T00:00:00"/>
    <x v="1"/>
    <x v="5"/>
    <n v="1"/>
    <n v="49"/>
    <n v="49"/>
    <n v="1"/>
    <n v="1"/>
    <n v="12"/>
    <n v="0"/>
    <n v="5"/>
    <x v="143"/>
    <x v="0"/>
  </r>
  <r>
    <d v="2018-06-11T00:00:00"/>
    <x v="1"/>
    <x v="8"/>
    <n v="2"/>
    <n v="340.71"/>
    <n v="170.36"/>
    <n v="2"/>
    <n v="2"/>
    <n v="11.5"/>
    <n v="0"/>
    <n v="5"/>
    <x v="50"/>
    <x v="0"/>
  </r>
  <r>
    <d v="2018-06-11T00:00:00"/>
    <x v="1"/>
    <x v="17"/>
    <n v="1"/>
    <n v="625.33000000000004"/>
    <n v="625.33000000000004"/>
    <n v="1"/>
    <n v="1"/>
    <n v="15"/>
    <n v="0"/>
    <n v="4"/>
    <x v="77"/>
    <x v="0"/>
  </r>
  <r>
    <d v="2018-06-11T00:00:00"/>
    <x v="1"/>
    <x v="0"/>
    <n v="14"/>
    <n v="2652.87"/>
    <n v="189.49"/>
    <n v="14"/>
    <n v="14"/>
    <n v="7.53"/>
    <n v="0"/>
    <n v="4.5999999999999996"/>
    <x v="4"/>
    <x v="0"/>
  </r>
  <r>
    <d v="2018-06-11T00:00:00"/>
    <x v="1"/>
    <x v="18"/>
    <n v="2"/>
    <n v="1422.1"/>
    <n v="711.05"/>
    <n v="2"/>
    <n v="2"/>
    <n v="13.67"/>
    <n v="0"/>
    <n v="5"/>
    <x v="246"/>
    <x v="0"/>
  </r>
  <r>
    <d v="2018-06-11T00:00:00"/>
    <x v="1"/>
    <x v="19"/>
    <n v="1"/>
    <n v="243.58"/>
    <n v="243.58"/>
    <n v="1"/>
    <n v="1"/>
    <n v="20"/>
    <n v="0"/>
    <n v="5"/>
    <x v="279"/>
    <x v="0"/>
  </r>
  <r>
    <d v="2018-06-11T00:00:00"/>
    <x v="1"/>
    <x v="10"/>
    <n v="3"/>
    <n v="737.32"/>
    <n v="245.77"/>
    <n v="3"/>
    <n v="3"/>
    <n v="18.670000000000002"/>
    <n v="0"/>
    <n v="4.33"/>
    <x v="78"/>
    <x v="0"/>
  </r>
  <r>
    <d v="2018-06-11T00:00:00"/>
    <x v="1"/>
    <x v="15"/>
    <n v="1"/>
    <n v="384.23"/>
    <n v="384.23"/>
    <n v="1"/>
    <n v="1"/>
    <n v="56"/>
    <n v="1"/>
    <n v="1"/>
    <x v="111"/>
    <x v="0"/>
  </r>
  <r>
    <d v="2018-06-11T00:00:00"/>
    <x v="1"/>
    <x v="1"/>
    <n v="3"/>
    <n v="680.13"/>
    <n v="226.71"/>
    <n v="3"/>
    <n v="3"/>
    <n v="11"/>
    <n v="0"/>
    <n v="3"/>
    <x v="79"/>
    <x v="0"/>
  </r>
  <r>
    <d v="2018-06-11T00:00:00"/>
    <x v="1"/>
    <x v="6"/>
    <n v="30"/>
    <n v="5845.64"/>
    <n v="194.85"/>
    <n v="30"/>
    <n v="30"/>
    <n v="6.25"/>
    <n v="2.7799999999999998E-2"/>
    <n v="4.0599999999999996"/>
    <x v="51"/>
    <x v="1"/>
  </r>
  <r>
    <d v="2018-06-11T00:00:00"/>
    <x v="1"/>
    <x v="7"/>
    <n v="1"/>
    <n v="1359.47"/>
    <n v="1359.47"/>
    <n v="1"/>
    <n v="1"/>
    <n v="12"/>
    <n v="0"/>
    <n v="5"/>
    <x v="204"/>
    <x v="0"/>
  </r>
  <r>
    <d v="2018-06-11T00:00:00"/>
    <x v="1"/>
    <x v="22"/>
    <n v="1"/>
    <n v="152.62"/>
    <n v="152.62"/>
    <n v="1"/>
    <n v="1"/>
    <n v="15"/>
    <n v="0"/>
    <n v="5"/>
    <x v="80"/>
    <x v="0"/>
  </r>
  <r>
    <d v="2018-06-11T00:00:00"/>
    <x v="1"/>
    <x v="12"/>
    <n v="4"/>
    <n v="783.72"/>
    <n v="195.93"/>
    <n v="4"/>
    <n v="4"/>
    <n v="10.25"/>
    <n v="0"/>
    <n v="5"/>
    <x v="52"/>
    <x v="0"/>
  </r>
  <r>
    <d v="2018-06-11T00:00:00"/>
    <x v="1"/>
    <x v="2"/>
    <n v="4"/>
    <n v="752.29"/>
    <n v="188.07"/>
    <n v="4"/>
    <n v="4"/>
    <n v="10"/>
    <n v="0"/>
    <n v="4.17"/>
    <x v="81"/>
    <x v="0"/>
  </r>
  <r>
    <d v="2018-06-11T00:00:00"/>
    <x v="1"/>
    <x v="3"/>
    <n v="20"/>
    <n v="3131.95"/>
    <n v="156.6"/>
    <n v="18"/>
    <n v="20"/>
    <n v="7.48"/>
    <n v="4.3499999999999997E-2"/>
    <n v="3.96"/>
    <x v="53"/>
    <x v="0"/>
  </r>
  <r>
    <d v="2018-06-11T00:00:00"/>
    <x v="1"/>
    <x v="21"/>
    <n v="1"/>
    <n v="127.95"/>
    <n v="127.95"/>
    <n v="1"/>
    <n v="1"/>
    <n v="10"/>
    <n v="0"/>
    <n v="3"/>
    <x v="82"/>
    <x v="0"/>
  </r>
  <r>
    <d v="2018-06-11T00:00:00"/>
    <x v="6"/>
    <x v="9"/>
    <n v="1"/>
    <n v="544.41"/>
    <n v="544.41"/>
    <n v="1"/>
    <n v="1"/>
    <n v="8"/>
    <n v="0"/>
    <n v="5"/>
    <x v="83"/>
    <x v="0"/>
  </r>
  <r>
    <d v="2018-06-11T00:00:00"/>
    <x v="6"/>
    <x v="17"/>
    <n v="1"/>
    <n v="112.93"/>
    <n v="112.93"/>
    <n v="1"/>
    <n v="1"/>
    <n v="15"/>
    <n v="0"/>
    <n v="5"/>
    <x v="173"/>
    <x v="0"/>
  </r>
  <r>
    <d v="2018-06-11T00:00:00"/>
    <x v="6"/>
    <x v="0"/>
    <n v="3"/>
    <n v="1409.83"/>
    <n v="469.94"/>
    <n v="3"/>
    <n v="3"/>
    <n v="6"/>
    <n v="0"/>
    <n v="4.67"/>
    <x v="84"/>
    <x v="0"/>
  </r>
  <r>
    <d v="2018-06-11T00:00:00"/>
    <x v="6"/>
    <x v="1"/>
    <n v="1"/>
    <n v="315.69"/>
    <n v="315.69"/>
    <n v="1"/>
    <n v="1"/>
    <n v="9"/>
    <n v="0"/>
    <n v="5"/>
    <x v="116"/>
    <x v="0"/>
  </r>
  <r>
    <d v="2018-06-11T00:00:00"/>
    <x v="6"/>
    <x v="6"/>
    <n v="4"/>
    <n v="762.73"/>
    <n v="190.68"/>
    <n v="4"/>
    <n v="4"/>
    <n v="9.75"/>
    <n v="0"/>
    <n v="5"/>
    <x v="117"/>
    <x v="0"/>
  </r>
  <r>
    <d v="2018-06-11T00:00:00"/>
    <x v="6"/>
    <x v="22"/>
    <n v="1"/>
    <n v="231.37"/>
    <n v="231.37"/>
    <n v="1"/>
    <n v="1"/>
    <n v="13"/>
    <n v="0"/>
    <n v="5"/>
    <x v="144"/>
    <x v="0"/>
  </r>
  <r>
    <d v="2018-06-11T00:00:00"/>
    <x v="6"/>
    <x v="12"/>
    <n v="3"/>
    <n v="1758.36"/>
    <n v="586.12"/>
    <n v="3"/>
    <n v="3"/>
    <n v="7.33"/>
    <n v="0"/>
    <n v="4.33"/>
    <x v="118"/>
    <x v="1"/>
  </r>
  <r>
    <d v="2018-06-11T00:00:00"/>
    <x v="6"/>
    <x v="2"/>
    <n v="3"/>
    <n v="949.66"/>
    <n v="316.55"/>
    <n v="3"/>
    <n v="3"/>
    <n v="9.25"/>
    <n v="0"/>
    <n v="5"/>
    <x v="30"/>
    <x v="0"/>
  </r>
  <r>
    <d v="2018-06-11T00:00:00"/>
    <x v="6"/>
    <x v="3"/>
    <n v="13"/>
    <n v="2965.73"/>
    <n v="228.13"/>
    <n v="13"/>
    <n v="13"/>
    <n v="8"/>
    <n v="0"/>
    <n v="4.1500000000000004"/>
    <x v="54"/>
    <x v="0"/>
  </r>
  <r>
    <d v="2018-06-11T00:00:00"/>
    <x v="7"/>
    <x v="4"/>
    <n v="1"/>
    <n v="318.14"/>
    <n v="318.14"/>
    <n v="1"/>
    <n v="1"/>
    <n v="9"/>
    <n v="0"/>
    <n v="5"/>
    <x v="87"/>
    <x v="0"/>
  </r>
  <r>
    <d v="2018-06-11T00:00:00"/>
    <x v="7"/>
    <x v="9"/>
    <n v="1"/>
    <n v="87.16"/>
    <n v="87.16"/>
    <n v="1"/>
    <n v="1"/>
    <n v="11"/>
    <n v="0"/>
    <n v="5"/>
    <x v="146"/>
    <x v="0"/>
  </r>
  <r>
    <d v="2018-06-11T00:00:00"/>
    <x v="7"/>
    <x v="5"/>
    <n v="2"/>
    <n v="400.06"/>
    <n v="200.03"/>
    <n v="2"/>
    <n v="2"/>
    <n v="12.5"/>
    <n v="0"/>
    <n v="3.5"/>
    <x v="158"/>
    <x v="0"/>
  </r>
  <r>
    <d v="2018-06-11T00:00:00"/>
    <x v="7"/>
    <x v="0"/>
    <n v="9"/>
    <n v="1284.6600000000001"/>
    <n v="142.74"/>
    <n v="9"/>
    <n v="9"/>
    <n v="9.9"/>
    <n v="0"/>
    <n v="3.1"/>
    <x v="31"/>
    <x v="0"/>
  </r>
  <r>
    <d v="2018-06-11T00:00:00"/>
    <x v="7"/>
    <x v="1"/>
    <n v="2"/>
    <n v="306.24"/>
    <n v="153.12"/>
    <n v="2"/>
    <n v="2"/>
    <n v="7"/>
    <n v="0"/>
    <n v="4.5"/>
    <x v="120"/>
    <x v="0"/>
  </r>
  <r>
    <d v="2018-06-11T00:00:00"/>
    <x v="7"/>
    <x v="6"/>
    <n v="6"/>
    <n v="970.88"/>
    <n v="161.81"/>
    <n v="6"/>
    <n v="5"/>
    <n v="7.82"/>
    <n v="0"/>
    <n v="4.4000000000000004"/>
    <x v="56"/>
    <x v="0"/>
  </r>
  <r>
    <d v="2018-06-11T00:00:00"/>
    <x v="7"/>
    <x v="12"/>
    <n v="2"/>
    <n v="415.98"/>
    <n v="207.99"/>
    <n v="2"/>
    <n v="2"/>
    <n v="17.5"/>
    <n v="0"/>
    <n v="3.5"/>
    <x v="121"/>
    <x v="0"/>
  </r>
  <r>
    <d v="2018-06-11T00:00:00"/>
    <x v="7"/>
    <x v="2"/>
    <n v="2"/>
    <n v="452.66"/>
    <n v="226.33"/>
    <n v="2"/>
    <n v="2"/>
    <n v="6.43"/>
    <n v="0"/>
    <n v="5"/>
    <x v="32"/>
    <x v="1"/>
  </r>
  <r>
    <d v="2018-06-11T00:00:00"/>
    <x v="7"/>
    <x v="3"/>
    <n v="19"/>
    <n v="1907.78"/>
    <n v="100.41"/>
    <n v="19"/>
    <n v="19"/>
    <n v="8.5"/>
    <n v="0"/>
    <n v="4.3499999999999996"/>
    <x v="33"/>
    <x v="0"/>
  </r>
  <r>
    <d v="2018-06-11T00:00:00"/>
    <x v="7"/>
    <x v="21"/>
    <n v="1"/>
    <n v="435.27"/>
    <n v="435.27"/>
    <n v="1"/>
    <n v="1"/>
    <n v="11"/>
    <n v="0"/>
    <n v="4"/>
    <x v="175"/>
    <x v="0"/>
  </r>
  <r>
    <d v="2018-06-11T00:00:00"/>
    <x v="2"/>
    <x v="16"/>
    <n v="1"/>
    <n v="240.53"/>
    <n v="240.53"/>
    <n v="1"/>
    <n v="1"/>
    <n v="13"/>
    <n v="0"/>
    <n v="4"/>
    <x v="57"/>
    <x v="0"/>
  </r>
  <r>
    <d v="2018-06-11T00:00:00"/>
    <x v="2"/>
    <x v="23"/>
    <n v="5"/>
    <n v="969.56"/>
    <n v="193.91"/>
    <n v="5"/>
    <n v="5"/>
    <n v="19"/>
    <n v="0"/>
    <n v="4.2"/>
    <x v="92"/>
    <x v="0"/>
  </r>
  <r>
    <d v="2018-06-11T00:00:00"/>
    <x v="2"/>
    <x v="4"/>
    <n v="39"/>
    <n v="9416.7199999999993"/>
    <n v="241.45"/>
    <n v="38"/>
    <n v="39"/>
    <n v="16.64"/>
    <n v="4.5499999999999999E-2"/>
    <n v="4.18"/>
    <x v="5"/>
    <x v="0"/>
  </r>
  <r>
    <d v="2018-06-11T00:00:00"/>
    <x v="2"/>
    <x v="11"/>
    <n v="12"/>
    <n v="5179.0200000000004"/>
    <n v="431.59"/>
    <n v="12"/>
    <n v="12"/>
    <n v="18.829999999999998"/>
    <n v="0"/>
    <n v="4.58"/>
    <x v="34"/>
    <x v="0"/>
  </r>
  <r>
    <d v="2018-06-11T00:00:00"/>
    <x v="2"/>
    <x v="9"/>
    <n v="27"/>
    <n v="4196.68"/>
    <n v="155.43"/>
    <n v="27"/>
    <n v="27"/>
    <n v="10.77"/>
    <n v="3.3300000000000003E-2"/>
    <n v="4.5"/>
    <x v="35"/>
    <x v="0"/>
  </r>
  <r>
    <d v="2018-06-11T00:00:00"/>
    <x v="2"/>
    <x v="5"/>
    <n v="19"/>
    <n v="2760.81"/>
    <n v="145.31"/>
    <n v="19"/>
    <n v="19"/>
    <n v="14.62"/>
    <n v="9.5200000000000007E-2"/>
    <n v="3.95"/>
    <x v="6"/>
    <x v="0"/>
  </r>
  <r>
    <d v="2018-06-11T00:00:00"/>
    <x v="2"/>
    <x v="8"/>
    <n v="11"/>
    <n v="1491.9"/>
    <n v="135.63"/>
    <n v="11"/>
    <n v="11"/>
    <n v="14.82"/>
    <n v="9.0899999999999995E-2"/>
    <n v="4.2699999999999996"/>
    <x v="58"/>
    <x v="0"/>
  </r>
  <r>
    <d v="2018-06-11T00:00:00"/>
    <x v="2"/>
    <x v="17"/>
    <n v="8"/>
    <n v="1319.08"/>
    <n v="164.89"/>
    <n v="8"/>
    <n v="8"/>
    <n v="18.88"/>
    <n v="0.125"/>
    <n v="3.5"/>
    <x v="59"/>
    <x v="0"/>
  </r>
  <r>
    <d v="2018-06-11T00:00:00"/>
    <x v="2"/>
    <x v="0"/>
    <n v="122"/>
    <n v="25135.03"/>
    <n v="206.02"/>
    <n v="122"/>
    <n v="121"/>
    <n v="8.82"/>
    <n v="7.1000000000000004E-3"/>
    <n v="4.4000000000000004"/>
    <x v="7"/>
    <x v="0"/>
  </r>
  <r>
    <d v="2018-06-11T00:00:00"/>
    <x v="2"/>
    <x v="18"/>
    <n v="6"/>
    <n v="663.36"/>
    <n v="110.56"/>
    <n v="6"/>
    <n v="6"/>
    <n v="10.17"/>
    <n v="0"/>
    <n v="4.5"/>
    <x v="60"/>
    <x v="0"/>
  </r>
  <r>
    <d v="2018-06-11T00:00:00"/>
    <x v="2"/>
    <x v="19"/>
    <n v="11"/>
    <n v="2267.38"/>
    <n v="206.13"/>
    <n v="11"/>
    <n v="11"/>
    <n v="13.07"/>
    <n v="0"/>
    <n v="4"/>
    <x v="61"/>
    <x v="0"/>
  </r>
  <r>
    <d v="2018-06-11T00:00:00"/>
    <x v="2"/>
    <x v="10"/>
    <n v="8"/>
    <n v="1401.48"/>
    <n v="175.19"/>
    <n v="8"/>
    <n v="8"/>
    <n v="19"/>
    <n v="0"/>
    <n v="2.89"/>
    <x v="36"/>
    <x v="0"/>
  </r>
  <r>
    <d v="2018-06-11T00:00:00"/>
    <x v="2"/>
    <x v="14"/>
    <n v="4"/>
    <n v="1696.4"/>
    <n v="424.1"/>
    <n v="4"/>
    <n v="4"/>
    <n v="24.25"/>
    <n v="0"/>
    <n v="3.75"/>
    <x v="124"/>
    <x v="0"/>
  </r>
  <r>
    <d v="2018-06-11T00:00:00"/>
    <x v="2"/>
    <x v="15"/>
    <n v="17"/>
    <n v="2411.71"/>
    <n v="141.87"/>
    <n v="16"/>
    <n v="17"/>
    <n v="13.42"/>
    <n v="5.2600000000000001E-2"/>
    <n v="4.5999999999999996"/>
    <x v="62"/>
    <x v="0"/>
  </r>
  <r>
    <d v="2018-06-11T00:00:00"/>
    <x v="2"/>
    <x v="20"/>
    <n v="2"/>
    <n v="352.32"/>
    <n v="176.16"/>
    <n v="2"/>
    <n v="2"/>
    <n v="35.5"/>
    <n v="1"/>
    <n v="3"/>
    <x v="63"/>
    <x v="0"/>
  </r>
  <r>
    <d v="2018-06-11T00:00:00"/>
    <x v="2"/>
    <x v="1"/>
    <n v="46"/>
    <n v="6444.5"/>
    <n v="140.1"/>
    <n v="46"/>
    <n v="46"/>
    <n v="8.65"/>
    <n v="0"/>
    <n v="4.18"/>
    <x v="8"/>
    <x v="0"/>
  </r>
  <r>
    <d v="2018-06-11T00:00:00"/>
    <x v="2"/>
    <x v="6"/>
    <n v="124"/>
    <n v="17064.080000000002"/>
    <n v="137.61000000000001"/>
    <n v="122"/>
    <n v="123"/>
    <n v="10.3"/>
    <n v="2.1899999999999999E-2"/>
    <n v="4.09"/>
    <x v="9"/>
    <x v="0"/>
  </r>
  <r>
    <d v="2018-06-11T00:00:00"/>
    <x v="2"/>
    <x v="7"/>
    <n v="8"/>
    <n v="2086.92"/>
    <n v="260.87"/>
    <n v="7"/>
    <n v="8"/>
    <n v="13.29"/>
    <n v="0"/>
    <n v="3.88"/>
    <x v="10"/>
    <x v="0"/>
  </r>
  <r>
    <d v="2018-06-11T00:00:00"/>
    <x v="2"/>
    <x v="22"/>
    <n v="1"/>
    <n v="347.79"/>
    <n v="347.79"/>
    <n v="1"/>
    <n v="1"/>
    <n v="20"/>
    <n v="0"/>
    <n v="4"/>
    <x v="93"/>
    <x v="0"/>
  </r>
  <r>
    <d v="2018-06-11T00:00:00"/>
    <x v="2"/>
    <x v="24"/>
    <n v="1"/>
    <n v="272.99"/>
    <n v="272.99"/>
    <n v="1"/>
    <n v="1"/>
    <n v="25"/>
    <n v="0"/>
    <n v="5"/>
    <x v="125"/>
    <x v="0"/>
  </r>
  <r>
    <d v="2018-06-11T00:00:00"/>
    <x v="2"/>
    <x v="12"/>
    <n v="40"/>
    <n v="4754.7700000000004"/>
    <n v="118.87"/>
    <n v="40"/>
    <n v="40"/>
    <n v="11.65"/>
    <n v="0"/>
    <n v="4.28"/>
    <x v="37"/>
    <x v="0"/>
  </r>
  <r>
    <d v="2018-06-11T00:00:00"/>
    <x v="2"/>
    <x v="2"/>
    <n v="30"/>
    <n v="5724.99"/>
    <n v="190.83"/>
    <n v="30"/>
    <n v="30"/>
    <n v="10.029999999999999"/>
    <n v="0"/>
    <n v="4.34"/>
    <x v="38"/>
    <x v="0"/>
  </r>
  <r>
    <d v="2018-06-11T00:00:00"/>
    <x v="2"/>
    <x v="13"/>
    <n v="11"/>
    <n v="2316.23"/>
    <n v="210.57"/>
    <n v="11"/>
    <n v="11"/>
    <n v="12.63"/>
    <n v="0"/>
    <n v="4.8099999999999996"/>
    <x v="39"/>
    <x v="0"/>
  </r>
  <r>
    <d v="2018-06-11T00:00:00"/>
    <x v="2"/>
    <x v="3"/>
    <n v="522"/>
    <n v="65125.75"/>
    <n v="124.76"/>
    <n v="515"/>
    <n v="522"/>
    <n v="5.32"/>
    <n v="1.5100000000000001E-2"/>
    <n v="4.32"/>
    <x v="11"/>
    <x v="1"/>
  </r>
  <r>
    <d v="2018-06-11T00:00:00"/>
    <x v="2"/>
    <x v="21"/>
    <n v="3"/>
    <n v="716.17"/>
    <n v="238.72"/>
    <n v="3"/>
    <n v="3"/>
    <n v="12.33"/>
    <n v="0"/>
    <n v="3.67"/>
    <x v="160"/>
    <x v="0"/>
  </r>
  <r>
    <d v="2018-06-18T00:00:00"/>
    <x v="3"/>
    <x v="14"/>
    <n v="3"/>
    <n v="5808.41"/>
    <n v="1936.14"/>
    <n v="3"/>
    <n v="3"/>
    <n v="14"/>
    <n v="0"/>
    <n v="4.33"/>
    <x v="255"/>
    <x v="0"/>
  </r>
  <r>
    <d v="2018-06-18T00:00:00"/>
    <x v="9"/>
    <x v="11"/>
    <n v="1"/>
    <n v="462.07"/>
    <n v="462.07"/>
    <n v="1"/>
    <n v="1"/>
    <n v="3"/>
    <n v="0"/>
    <n v="5"/>
    <x v="98"/>
    <x v="1"/>
  </r>
  <r>
    <d v="2018-06-18T00:00:00"/>
    <x v="9"/>
    <x v="3"/>
    <n v="1"/>
    <n v="632.23"/>
    <n v="632.23"/>
    <n v="1"/>
    <n v="1"/>
    <n v="11"/>
    <n v="0"/>
    <n v="1"/>
    <x v="65"/>
    <x v="0"/>
  </r>
  <r>
    <d v="2018-06-18T00:00:00"/>
    <x v="4"/>
    <x v="4"/>
    <n v="1"/>
    <n v="44.98"/>
    <n v="44.98"/>
    <n v="1"/>
    <n v="1"/>
    <n v="23"/>
    <n v="0"/>
    <n v="5"/>
    <x v="186"/>
    <x v="0"/>
  </r>
  <r>
    <d v="2018-06-18T00:00:00"/>
    <x v="4"/>
    <x v="6"/>
    <n v="1"/>
    <n v="219.54"/>
    <n v="219.54"/>
    <n v="1"/>
    <n v="1"/>
    <n v="7"/>
    <n v="0"/>
    <n v="5"/>
    <x v="17"/>
    <x v="0"/>
  </r>
  <r>
    <d v="2018-06-18T00:00:00"/>
    <x v="4"/>
    <x v="3"/>
    <n v="7"/>
    <n v="1321.06"/>
    <n v="188.72"/>
    <n v="7"/>
    <n v="7"/>
    <n v="9.2200000000000006"/>
    <n v="0"/>
    <n v="3.11"/>
    <x v="18"/>
    <x v="0"/>
  </r>
  <r>
    <d v="2018-06-18T00:00:00"/>
    <x v="8"/>
    <x v="0"/>
    <n v="1"/>
    <n v="48.21"/>
    <n v="48.21"/>
    <n v="1"/>
    <n v="1"/>
    <n v="7"/>
    <n v="0"/>
    <n v="4"/>
    <x v="187"/>
    <x v="0"/>
  </r>
  <r>
    <d v="2018-06-18T00:00:00"/>
    <x v="8"/>
    <x v="1"/>
    <n v="1"/>
    <n v="172.01"/>
    <n v="172.01"/>
    <n v="1"/>
    <n v="1"/>
    <n v="14"/>
    <n v="0"/>
    <n v="5"/>
    <x v="218"/>
    <x v="0"/>
  </r>
  <r>
    <d v="2018-06-18T00:00:00"/>
    <x v="8"/>
    <x v="6"/>
    <n v="1"/>
    <n v="95.1"/>
    <n v="95.1"/>
    <n v="1"/>
    <n v="1"/>
    <n v="10"/>
    <n v="0"/>
    <n v="5"/>
    <x v="134"/>
    <x v="0"/>
  </r>
  <r>
    <d v="2018-06-18T00:00:00"/>
    <x v="8"/>
    <x v="2"/>
    <n v="1"/>
    <n v="1442.79"/>
    <n v="1442.79"/>
    <n v="1"/>
    <n v="1"/>
    <n v="8"/>
    <n v="0"/>
    <n v="2"/>
    <x v="40"/>
    <x v="0"/>
  </r>
  <r>
    <d v="2018-06-18T00:00:00"/>
    <x v="8"/>
    <x v="3"/>
    <n v="2"/>
    <n v="186.51"/>
    <n v="93.26"/>
    <n v="2"/>
    <n v="2"/>
    <n v="7.67"/>
    <n v="0"/>
    <n v="3.67"/>
    <x v="67"/>
    <x v="0"/>
  </r>
  <r>
    <d v="2018-06-18T00:00:00"/>
    <x v="13"/>
    <x v="5"/>
    <n v="1"/>
    <n v="233"/>
    <n v="233"/>
    <n v="1"/>
    <n v="1"/>
    <n v="11"/>
    <n v="0"/>
    <n v="4"/>
    <x v="258"/>
    <x v="0"/>
  </r>
  <r>
    <d v="2018-06-18T00:00:00"/>
    <x v="13"/>
    <x v="17"/>
    <n v="1"/>
    <n v="130.13"/>
    <n v="130.13"/>
    <n v="1"/>
    <n v="1"/>
    <n v="15"/>
    <n v="0"/>
    <n v="5"/>
    <x v="235"/>
    <x v="0"/>
  </r>
  <r>
    <d v="2018-06-18T00:00:00"/>
    <x v="13"/>
    <x v="6"/>
    <n v="3"/>
    <n v="559.58000000000004"/>
    <n v="186.53"/>
    <n v="3"/>
    <n v="3"/>
    <n v="9.67"/>
    <n v="0"/>
    <n v="5"/>
    <x v="199"/>
    <x v="0"/>
  </r>
  <r>
    <d v="2018-06-18T00:00:00"/>
    <x v="13"/>
    <x v="3"/>
    <n v="3"/>
    <n v="410.19"/>
    <n v="136.72999999999999"/>
    <n v="3"/>
    <n v="3"/>
    <n v="7.67"/>
    <n v="0"/>
    <n v="5"/>
    <x v="180"/>
    <x v="0"/>
  </r>
  <r>
    <d v="2018-06-18T00:00:00"/>
    <x v="21"/>
    <x v="25"/>
    <n v="1"/>
    <n v="148.19999999999999"/>
    <n v="148.19999999999999"/>
    <n v="1"/>
    <n v="1"/>
    <n v="16"/>
    <n v="0"/>
    <n v="5"/>
    <x v="399"/>
    <x v="0"/>
  </r>
  <r>
    <d v="2018-06-18T00:00:00"/>
    <x v="21"/>
    <x v="9"/>
    <n v="3"/>
    <n v="444.6"/>
    <n v="148.19999999999999"/>
    <n v="3"/>
    <n v="3"/>
    <n v="11.67"/>
    <n v="0"/>
    <n v="4.67"/>
    <x v="351"/>
    <x v="0"/>
  </r>
  <r>
    <d v="2018-06-18T00:00:00"/>
    <x v="21"/>
    <x v="5"/>
    <n v="1"/>
    <n v="148.19999999999999"/>
    <n v="148.19999999999999"/>
    <n v="1"/>
    <n v="1"/>
    <n v="10"/>
    <n v="0"/>
    <n v="5"/>
    <x v="359"/>
    <x v="0"/>
  </r>
  <r>
    <d v="2018-06-18T00:00:00"/>
    <x v="21"/>
    <x v="8"/>
    <n v="1"/>
    <n v="148.19999999999999"/>
    <n v="148.19999999999999"/>
    <n v="1"/>
    <n v="1"/>
    <n v="15"/>
    <n v="0"/>
    <n v="5"/>
    <x v="372"/>
    <x v="0"/>
  </r>
  <r>
    <d v="2018-06-18T00:00:00"/>
    <x v="21"/>
    <x v="17"/>
    <n v="4"/>
    <n v="485.91"/>
    <n v="121.48"/>
    <n v="4"/>
    <n v="4"/>
    <n v="9.5"/>
    <n v="0"/>
    <n v="3.25"/>
    <x v="379"/>
    <x v="1"/>
  </r>
  <r>
    <d v="2018-06-18T00:00:00"/>
    <x v="21"/>
    <x v="0"/>
    <n v="1"/>
    <n v="90.18"/>
    <n v="90.18"/>
    <n v="1"/>
    <n v="1"/>
    <n v="12"/>
    <n v="0"/>
    <n v="5"/>
    <x v="352"/>
    <x v="0"/>
  </r>
  <r>
    <d v="2018-06-18T00:00:00"/>
    <x v="21"/>
    <x v="15"/>
    <n v="1"/>
    <n v="102.36"/>
    <n v="102.36"/>
    <n v="1"/>
    <n v="1"/>
    <n v="11"/>
    <n v="0"/>
    <n v="5"/>
    <x v="362"/>
    <x v="0"/>
  </r>
  <r>
    <d v="2018-06-18T00:00:00"/>
    <x v="21"/>
    <x v="1"/>
    <n v="1"/>
    <n v="150.08000000000001"/>
    <n v="150.08000000000001"/>
    <n v="1"/>
    <n v="1"/>
    <n v="11"/>
    <n v="0"/>
    <n v="5"/>
    <x v="374"/>
    <x v="0"/>
  </r>
  <r>
    <d v="2018-06-18T00:00:00"/>
    <x v="21"/>
    <x v="6"/>
    <n v="1"/>
    <n v="153.1"/>
    <n v="153.1"/>
    <n v="1"/>
    <n v="1"/>
    <n v="7"/>
    <n v="0"/>
    <n v="5"/>
    <x v="357"/>
    <x v="0"/>
  </r>
  <r>
    <d v="2018-06-18T00:00:00"/>
    <x v="21"/>
    <x v="12"/>
    <n v="4"/>
    <n v="756.79"/>
    <n v="189.2"/>
    <n v="4"/>
    <n v="4"/>
    <n v="13.25"/>
    <n v="0"/>
    <n v="4.5"/>
    <x v="360"/>
    <x v="0"/>
  </r>
  <r>
    <d v="2018-06-18T00:00:00"/>
    <x v="21"/>
    <x v="13"/>
    <n v="1"/>
    <n v="144.12"/>
    <n v="144.12"/>
    <n v="1"/>
    <n v="1"/>
    <n v="17"/>
    <n v="0"/>
    <n v="5"/>
    <x v="387"/>
    <x v="0"/>
  </r>
  <r>
    <d v="2018-06-18T00:00:00"/>
    <x v="21"/>
    <x v="3"/>
    <n v="3"/>
    <n v="400.94"/>
    <n v="133.65"/>
    <n v="3"/>
    <n v="3"/>
    <n v="11"/>
    <n v="0"/>
    <n v="5"/>
    <x v="348"/>
    <x v="0"/>
  </r>
  <r>
    <d v="2018-06-18T00:00:00"/>
    <x v="5"/>
    <x v="4"/>
    <n v="4"/>
    <n v="545.83000000000004"/>
    <n v="136.46"/>
    <n v="4"/>
    <n v="4"/>
    <n v="23.8"/>
    <n v="0.2"/>
    <n v="4.5999999999999996"/>
    <x v="41"/>
    <x v="0"/>
  </r>
  <r>
    <d v="2018-06-18T00:00:00"/>
    <x v="5"/>
    <x v="11"/>
    <n v="3"/>
    <n v="254.55"/>
    <n v="84.85"/>
    <n v="3"/>
    <n v="3"/>
    <n v="15"/>
    <n v="0"/>
    <n v="4.67"/>
    <x v="138"/>
    <x v="0"/>
  </r>
  <r>
    <d v="2018-06-18T00:00:00"/>
    <x v="5"/>
    <x v="9"/>
    <n v="3"/>
    <n v="291.18"/>
    <n v="97.06"/>
    <n v="3"/>
    <n v="3"/>
    <n v="5"/>
    <n v="0"/>
    <n v="4.67"/>
    <x v="19"/>
    <x v="0"/>
  </r>
  <r>
    <d v="2018-06-18T00:00:00"/>
    <x v="5"/>
    <x v="5"/>
    <n v="2"/>
    <n v="322.93"/>
    <n v="161.47"/>
    <n v="2"/>
    <n v="2"/>
    <n v="8.5"/>
    <n v="0"/>
    <n v="4.5"/>
    <x v="42"/>
    <x v="0"/>
  </r>
  <r>
    <d v="2018-06-18T00:00:00"/>
    <x v="5"/>
    <x v="8"/>
    <n v="1"/>
    <n v="64.010000000000005"/>
    <n v="64.010000000000005"/>
    <n v="1"/>
    <n v="1"/>
    <n v="8"/>
    <n v="0"/>
    <n v="5"/>
    <x v="20"/>
    <x v="0"/>
  </r>
  <r>
    <d v="2018-06-18T00:00:00"/>
    <x v="5"/>
    <x v="17"/>
    <n v="1"/>
    <n v="45.2"/>
    <n v="45.2"/>
    <n v="1"/>
    <n v="1"/>
    <n v="34"/>
    <n v="0"/>
    <n v="4"/>
    <x v="139"/>
    <x v="0"/>
  </r>
  <r>
    <d v="2018-06-18T00:00:00"/>
    <x v="5"/>
    <x v="0"/>
    <n v="25"/>
    <n v="4479.21"/>
    <n v="179.17"/>
    <n v="24"/>
    <n v="25"/>
    <n v="6.19"/>
    <n v="0"/>
    <n v="4.26"/>
    <x v="21"/>
    <x v="1"/>
  </r>
  <r>
    <d v="2018-06-18T00:00:00"/>
    <x v="5"/>
    <x v="18"/>
    <n v="1"/>
    <n v="92.41"/>
    <n v="92.41"/>
    <n v="1"/>
    <n v="1"/>
    <n v="9"/>
    <n v="0"/>
    <n v="5"/>
    <x v="140"/>
    <x v="0"/>
  </r>
  <r>
    <d v="2018-06-18T00:00:00"/>
    <x v="5"/>
    <x v="19"/>
    <n v="2"/>
    <n v="415.42"/>
    <n v="207.71"/>
    <n v="2"/>
    <n v="2"/>
    <n v="27.5"/>
    <n v="0"/>
    <n v="4.5"/>
    <x v="68"/>
    <x v="0"/>
  </r>
  <r>
    <d v="2018-06-18T00:00:00"/>
    <x v="5"/>
    <x v="14"/>
    <n v="1"/>
    <n v="45.2"/>
    <n v="45.2"/>
    <n v="1"/>
    <n v="1"/>
    <n v="21"/>
    <n v="0"/>
    <n v="5"/>
    <x v="43"/>
    <x v="0"/>
  </r>
  <r>
    <d v="2018-06-18T00:00:00"/>
    <x v="5"/>
    <x v="15"/>
    <n v="1"/>
    <n v="61.61"/>
    <n v="61.61"/>
    <n v="1"/>
    <n v="1"/>
    <n v="9"/>
    <n v="0"/>
    <n v="5"/>
    <x v="102"/>
    <x v="0"/>
  </r>
  <r>
    <d v="2018-06-18T00:00:00"/>
    <x v="5"/>
    <x v="1"/>
    <n v="6"/>
    <n v="1389.35"/>
    <n v="231.56"/>
    <n v="6"/>
    <n v="6"/>
    <n v="10.67"/>
    <n v="0"/>
    <n v="4.5"/>
    <x v="22"/>
    <x v="0"/>
  </r>
  <r>
    <d v="2018-06-18T00:00:00"/>
    <x v="5"/>
    <x v="6"/>
    <n v="6"/>
    <n v="1445.48"/>
    <n v="240.91"/>
    <n v="6"/>
    <n v="6"/>
    <n v="7.67"/>
    <n v="0"/>
    <n v="4.5"/>
    <x v="23"/>
    <x v="0"/>
  </r>
  <r>
    <d v="2018-06-18T00:00:00"/>
    <x v="5"/>
    <x v="7"/>
    <n v="1"/>
    <n v="59.16"/>
    <n v="59.16"/>
    <n v="1"/>
    <n v="1"/>
    <n v="9"/>
    <n v="0"/>
    <n v="5"/>
    <x v="151"/>
    <x v="0"/>
  </r>
  <r>
    <d v="2018-06-18T00:00:00"/>
    <x v="5"/>
    <x v="12"/>
    <n v="2"/>
    <n v="343.21"/>
    <n v="171.61"/>
    <n v="2"/>
    <n v="2"/>
    <n v="10.5"/>
    <n v="0"/>
    <n v="5"/>
    <x v="44"/>
    <x v="0"/>
  </r>
  <r>
    <d v="2018-06-18T00:00:00"/>
    <x v="5"/>
    <x v="2"/>
    <n v="3"/>
    <n v="396.24"/>
    <n v="132.08000000000001"/>
    <n v="3"/>
    <n v="3"/>
    <n v="10.67"/>
    <n v="0"/>
    <n v="4.33"/>
    <x v="45"/>
    <x v="0"/>
  </r>
  <r>
    <d v="2018-06-18T00:00:00"/>
    <x v="5"/>
    <x v="3"/>
    <n v="32"/>
    <n v="4973.6000000000004"/>
    <n v="155.43"/>
    <n v="32"/>
    <n v="32"/>
    <n v="6.61"/>
    <n v="0"/>
    <n v="4.58"/>
    <x v="24"/>
    <x v="0"/>
  </r>
  <r>
    <d v="2018-06-18T00:00:00"/>
    <x v="10"/>
    <x v="9"/>
    <n v="1"/>
    <n v="211.07"/>
    <n v="211.07"/>
    <n v="1"/>
    <n v="1"/>
    <n v="7"/>
    <n v="0"/>
    <n v="5"/>
    <x v="224"/>
    <x v="0"/>
  </r>
  <r>
    <d v="2018-06-18T00:00:00"/>
    <x v="18"/>
    <x v="3"/>
    <n v="2"/>
    <n v="452.92"/>
    <n v="226.46"/>
    <n v="2"/>
    <n v="2"/>
    <n v="10.5"/>
    <n v="0"/>
    <n v="4.5"/>
    <x v="308"/>
    <x v="0"/>
  </r>
  <r>
    <d v="2018-06-18T00:00:00"/>
    <x v="11"/>
    <x v="0"/>
    <n v="1"/>
    <n v="171.22"/>
    <n v="171.22"/>
    <n v="1"/>
    <n v="1"/>
    <n v="10"/>
    <n v="0"/>
    <n v="5"/>
    <x v="153"/>
    <x v="0"/>
  </r>
  <r>
    <d v="2018-06-18T00:00:00"/>
    <x v="11"/>
    <x v="6"/>
    <n v="4"/>
    <n v="839.02"/>
    <n v="209.76"/>
    <n v="4"/>
    <n v="4"/>
    <n v="10"/>
    <n v="0"/>
    <n v="4.75"/>
    <x v="191"/>
    <x v="0"/>
  </r>
  <r>
    <d v="2018-06-18T00:00:00"/>
    <x v="11"/>
    <x v="7"/>
    <n v="1"/>
    <n v="170.14"/>
    <n v="170.14"/>
    <n v="1"/>
    <n v="1"/>
    <n v="4"/>
    <n v="0"/>
    <n v="5"/>
    <x v="395"/>
    <x v="0"/>
  </r>
  <r>
    <d v="2018-06-18T00:00:00"/>
    <x v="11"/>
    <x v="3"/>
    <n v="2"/>
    <n v="418.84"/>
    <n v="209.42"/>
    <n v="2"/>
    <n v="2"/>
    <n v="13.5"/>
    <n v="0"/>
    <n v="4.5"/>
    <x v="106"/>
    <x v="0"/>
  </r>
  <r>
    <d v="2018-06-18T00:00:00"/>
    <x v="0"/>
    <x v="4"/>
    <n v="2"/>
    <n v="530.75"/>
    <n v="265.38"/>
    <n v="2"/>
    <n v="2"/>
    <n v="18"/>
    <n v="0"/>
    <n v="5"/>
    <x v="25"/>
    <x v="0"/>
  </r>
  <r>
    <d v="2018-06-18T00:00:00"/>
    <x v="0"/>
    <x v="11"/>
    <n v="1"/>
    <n v="186.05"/>
    <n v="186.05"/>
    <n v="1"/>
    <n v="1"/>
    <n v="15"/>
    <n v="0"/>
    <n v="5"/>
    <x v="72"/>
    <x v="0"/>
  </r>
  <r>
    <d v="2018-06-18T00:00:00"/>
    <x v="0"/>
    <x v="9"/>
    <n v="2"/>
    <n v="2049.63"/>
    <n v="1024.82"/>
    <n v="2"/>
    <n v="2"/>
    <n v="9"/>
    <n v="0"/>
    <n v="4.67"/>
    <x v="26"/>
    <x v="0"/>
  </r>
  <r>
    <d v="2018-06-18T00:00:00"/>
    <x v="0"/>
    <x v="8"/>
    <n v="1"/>
    <n v="526.66999999999996"/>
    <n v="526.66999999999996"/>
    <n v="1"/>
    <n v="1"/>
    <n v="12"/>
    <n v="0"/>
    <n v="5"/>
    <x v="47"/>
    <x v="0"/>
  </r>
  <r>
    <d v="2018-06-18T00:00:00"/>
    <x v="0"/>
    <x v="0"/>
    <n v="6"/>
    <n v="1702.46"/>
    <n v="283.74"/>
    <n v="6"/>
    <n v="6"/>
    <n v="7.71"/>
    <n v="0"/>
    <n v="4.8600000000000003"/>
    <x v="0"/>
    <x v="0"/>
  </r>
  <r>
    <d v="2018-06-18T00:00:00"/>
    <x v="0"/>
    <x v="19"/>
    <n v="1"/>
    <n v="162.68"/>
    <n v="162.68"/>
    <n v="1"/>
    <n v="1"/>
    <n v="16"/>
    <n v="0"/>
    <n v="3"/>
    <x v="73"/>
    <x v="0"/>
  </r>
  <r>
    <d v="2018-06-18T00:00:00"/>
    <x v="0"/>
    <x v="15"/>
    <n v="1"/>
    <n v="480.33"/>
    <n v="480.33"/>
    <n v="1"/>
    <n v="1"/>
    <n v="20"/>
    <n v="0"/>
    <n v="5"/>
    <x v="48"/>
    <x v="0"/>
  </r>
  <r>
    <d v="2018-06-18T00:00:00"/>
    <x v="0"/>
    <x v="20"/>
    <n v="1"/>
    <n v="643.33000000000004"/>
    <n v="643.33000000000004"/>
    <n v="1"/>
    <n v="1"/>
    <n v="15"/>
    <n v="0"/>
    <n v="5"/>
    <x v="154"/>
    <x v="0"/>
  </r>
  <r>
    <d v="2018-06-18T00:00:00"/>
    <x v="0"/>
    <x v="1"/>
    <n v="12"/>
    <n v="2078.98"/>
    <n v="173.25"/>
    <n v="11"/>
    <n v="12"/>
    <n v="4.3600000000000003"/>
    <n v="0"/>
    <n v="3.67"/>
    <x v="1"/>
    <x v="1"/>
  </r>
  <r>
    <d v="2018-06-18T00:00:00"/>
    <x v="0"/>
    <x v="6"/>
    <n v="15"/>
    <n v="2576.16"/>
    <n v="171.74"/>
    <n v="15"/>
    <n v="15"/>
    <n v="9.39"/>
    <n v="0"/>
    <n v="4.8899999999999997"/>
    <x v="28"/>
    <x v="0"/>
  </r>
  <r>
    <d v="2018-06-18T00:00:00"/>
    <x v="0"/>
    <x v="12"/>
    <n v="11"/>
    <n v="2037.81"/>
    <n v="185.26"/>
    <n v="11"/>
    <n v="11"/>
    <n v="9.5399999999999991"/>
    <n v="0"/>
    <n v="3.85"/>
    <x v="49"/>
    <x v="0"/>
  </r>
  <r>
    <d v="2018-06-18T00:00:00"/>
    <x v="0"/>
    <x v="2"/>
    <n v="6"/>
    <n v="1554.05"/>
    <n v="259.01"/>
    <n v="6"/>
    <n v="6"/>
    <n v="9.86"/>
    <n v="0"/>
    <n v="3.86"/>
    <x v="2"/>
    <x v="0"/>
  </r>
  <r>
    <d v="2018-06-18T00:00:00"/>
    <x v="0"/>
    <x v="13"/>
    <n v="1"/>
    <n v="398.69"/>
    <n v="398.69"/>
    <n v="0"/>
    <n v="1"/>
    <m/>
    <m/>
    <n v="2"/>
    <x v="74"/>
    <x v="0"/>
  </r>
  <r>
    <d v="2018-06-18T00:00:00"/>
    <x v="0"/>
    <x v="3"/>
    <n v="41"/>
    <n v="7324.78"/>
    <n v="178.65"/>
    <n v="41"/>
    <n v="40"/>
    <n v="8.1"/>
    <n v="0"/>
    <n v="4.3499999999999996"/>
    <x v="3"/>
    <x v="0"/>
  </r>
  <r>
    <d v="2018-06-18T00:00:00"/>
    <x v="1"/>
    <x v="4"/>
    <n v="2"/>
    <n v="578.85"/>
    <n v="289.43"/>
    <n v="2"/>
    <n v="2"/>
    <n v="18"/>
    <n v="0"/>
    <n v="5"/>
    <x v="76"/>
    <x v="0"/>
  </r>
  <r>
    <d v="2018-06-18T00:00:00"/>
    <x v="1"/>
    <x v="9"/>
    <n v="3"/>
    <n v="726.59"/>
    <n v="242.2"/>
    <n v="3"/>
    <n v="3"/>
    <n v="6.67"/>
    <n v="0"/>
    <n v="4.67"/>
    <x v="29"/>
    <x v="0"/>
  </r>
  <r>
    <d v="2018-06-18T00:00:00"/>
    <x v="1"/>
    <x v="5"/>
    <n v="2"/>
    <n v="91.61"/>
    <n v="45.81"/>
    <n v="2"/>
    <n v="2"/>
    <n v="7.5"/>
    <n v="0"/>
    <n v="4.5"/>
    <x v="143"/>
    <x v="0"/>
  </r>
  <r>
    <d v="2018-06-18T00:00:00"/>
    <x v="1"/>
    <x v="8"/>
    <n v="1"/>
    <n v="257.77999999999997"/>
    <n v="257.77999999999997"/>
    <n v="1"/>
    <n v="1"/>
    <n v="14"/>
    <n v="0"/>
    <n v="3"/>
    <x v="50"/>
    <x v="0"/>
  </r>
  <r>
    <d v="2018-06-18T00:00:00"/>
    <x v="1"/>
    <x v="17"/>
    <n v="1"/>
    <n v="83.76"/>
    <n v="83.76"/>
    <n v="1"/>
    <n v="1"/>
    <n v="17"/>
    <n v="0"/>
    <n v="4"/>
    <x v="77"/>
    <x v="0"/>
  </r>
  <r>
    <d v="2018-06-18T00:00:00"/>
    <x v="1"/>
    <x v="0"/>
    <n v="10"/>
    <n v="3084.72"/>
    <n v="308.47000000000003"/>
    <n v="10"/>
    <n v="10"/>
    <n v="7"/>
    <n v="0"/>
    <n v="5"/>
    <x v="4"/>
    <x v="0"/>
  </r>
  <r>
    <d v="2018-06-18T00:00:00"/>
    <x v="1"/>
    <x v="19"/>
    <n v="1"/>
    <n v="144.01"/>
    <n v="144.01"/>
    <n v="1"/>
    <n v="1"/>
    <n v="17"/>
    <n v="0"/>
    <n v="5"/>
    <x v="279"/>
    <x v="0"/>
  </r>
  <r>
    <d v="2018-06-18T00:00:00"/>
    <x v="1"/>
    <x v="10"/>
    <n v="1"/>
    <n v="167.99"/>
    <n v="167.99"/>
    <n v="1"/>
    <n v="1"/>
    <n v="19"/>
    <n v="0"/>
    <n v="5"/>
    <x v="78"/>
    <x v="0"/>
  </r>
  <r>
    <d v="2018-06-18T00:00:00"/>
    <x v="1"/>
    <x v="14"/>
    <n v="1"/>
    <n v="130.09"/>
    <n v="130.09"/>
    <n v="1"/>
    <n v="1"/>
    <n v="17"/>
    <n v="0"/>
    <n v="1"/>
    <x v="155"/>
    <x v="0"/>
  </r>
  <r>
    <d v="2018-06-18T00:00:00"/>
    <x v="1"/>
    <x v="1"/>
    <n v="8"/>
    <n v="828.25"/>
    <n v="103.53"/>
    <n v="8"/>
    <n v="8"/>
    <n v="8.8800000000000008"/>
    <n v="0"/>
    <n v="4.63"/>
    <x v="79"/>
    <x v="0"/>
  </r>
  <r>
    <d v="2018-06-18T00:00:00"/>
    <x v="1"/>
    <x v="6"/>
    <n v="15"/>
    <n v="4401.54"/>
    <n v="293.44"/>
    <n v="15"/>
    <n v="15"/>
    <n v="6.13"/>
    <n v="0"/>
    <n v="4.67"/>
    <x v="51"/>
    <x v="1"/>
  </r>
  <r>
    <d v="2018-06-18T00:00:00"/>
    <x v="1"/>
    <x v="7"/>
    <n v="1"/>
    <n v="142.35"/>
    <n v="142.35"/>
    <n v="1"/>
    <n v="1"/>
    <n v="13"/>
    <n v="0"/>
    <n v="5"/>
    <x v="204"/>
    <x v="0"/>
  </r>
  <r>
    <d v="2018-06-18T00:00:00"/>
    <x v="1"/>
    <x v="12"/>
    <n v="5"/>
    <n v="761.03"/>
    <n v="152.21"/>
    <n v="5"/>
    <n v="5"/>
    <n v="11.6"/>
    <n v="0"/>
    <n v="4.8"/>
    <x v="52"/>
    <x v="0"/>
  </r>
  <r>
    <d v="2018-06-18T00:00:00"/>
    <x v="1"/>
    <x v="2"/>
    <n v="2"/>
    <n v="699.43"/>
    <n v="349.72"/>
    <n v="2"/>
    <n v="2"/>
    <n v="10.17"/>
    <n v="0"/>
    <n v="4.33"/>
    <x v="81"/>
    <x v="0"/>
  </r>
  <r>
    <d v="2018-06-18T00:00:00"/>
    <x v="1"/>
    <x v="3"/>
    <n v="22"/>
    <n v="4418.3"/>
    <n v="200.83"/>
    <n v="22"/>
    <n v="22"/>
    <n v="7.08"/>
    <n v="0"/>
    <n v="4.38"/>
    <x v="53"/>
    <x v="0"/>
  </r>
  <r>
    <d v="2018-06-18T00:00:00"/>
    <x v="6"/>
    <x v="5"/>
    <n v="1"/>
    <n v="316.26"/>
    <n v="316.26"/>
    <n v="1"/>
    <n v="1"/>
    <n v="14"/>
    <n v="0"/>
    <n v="5"/>
    <x v="205"/>
    <x v="0"/>
  </r>
  <r>
    <d v="2018-06-18T00:00:00"/>
    <x v="6"/>
    <x v="0"/>
    <n v="2"/>
    <n v="431.55"/>
    <n v="215.78"/>
    <n v="2"/>
    <n v="2"/>
    <n v="9"/>
    <n v="0"/>
    <n v="4"/>
    <x v="84"/>
    <x v="0"/>
  </r>
  <r>
    <d v="2018-06-18T00:00:00"/>
    <x v="6"/>
    <x v="1"/>
    <n v="3"/>
    <n v="540.19000000000005"/>
    <n v="180.06"/>
    <n v="3"/>
    <n v="3"/>
    <n v="9.67"/>
    <n v="0"/>
    <n v="5"/>
    <x v="116"/>
    <x v="0"/>
  </r>
  <r>
    <d v="2018-06-18T00:00:00"/>
    <x v="6"/>
    <x v="6"/>
    <n v="3"/>
    <n v="551.77"/>
    <n v="183.92"/>
    <n v="3"/>
    <n v="3"/>
    <n v="9.67"/>
    <n v="0"/>
    <n v="4.67"/>
    <x v="117"/>
    <x v="0"/>
  </r>
  <r>
    <d v="2018-06-18T00:00:00"/>
    <x v="6"/>
    <x v="22"/>
    <n v="1"/>
    <n v="352.3"/>
    <n v="352.3"/>
    <n v="1"/>
    <n v="1"/>
    <n v="10"/>
    <n v="0"/>
    <n v="2"/>
    <x v="144"/>
    <x v="0"/>
  </r>
  <r>
    <d v="2018-06-18T00:00:00"/>
    <x v="6"/>
    <x v="12"/>
    <n v="9"/>
    <n v="3068.77"/>
    <n v="340.97"/>
    <n v="9"/>
    <n v="9"/>
    <n v="5.1100000000000003"/>
    <n v="0"/>
    <n v="4.4400000000000004"/>
    <x v="118"/>
    <x v="1"/>
  </r>
  <r>
    <d v="2018-06-18T00:00:00"/>
    <x v="6"/>
    <x v="2"/>
    <n v="3"/>
    <n v="619.55999999999995"/>
    <n v="206.52"/>
    <n v="3"/>
    <n v="3"/>
    <n v="4.33"/>
    <n v="0"/>
    <n v="4"/>
    <x v="30"/>
    <x v="0"/>
  </r>
  <r>
    <d v="2018-06-18T00:00:00"/>
    <x v="6"/>
    <x v="3"/>
    <n v="12"/>
    <n v="2846.08"/>
    <n v="237.17"/>
    <n v="12"/>
    <n v="12"/>
    <n v="8.06"/>
    <n v="0"/>
    <n v="4.25"/>
    <x v="54"/>
    <x v="0"/>
  </r>
  <r>
    <d v="2018-06-18T00:00:00"/>
    <x v="7"/>
    <x v="11"/>
    <n v="1"/>
    <n v="125.69"/>
    <n v="125.69"/>
    <n v="1"/>
    <n v="1"/>
    <n v="18"/>
    <n v="0"/>
    <n v="5"/>
    <x v="167"/>
    <x v="0"/>
  </r>
  <r>
    <d v="2018-06-18T00:00:00"/>
    <x v="7"/>
    <x v="8"/>
    <n v="1"/>
    <n v="61.99"/>
    <n v="61.99"/>
    <n v="1"/>
    <n v="1"/>
    <n v="15"/>
    <n v="0"/>
    <n v="5"/>
    <x v="88"/>
    <x v="0"/>
  </r>
  <r>
    <d v="2018-06-18T00:00:00"/>
    <x v="7"/>
    <x v="0"/>
    <n v="10"/>
    <n v="2616.88"/>
    <n v="261.69"/>
    <n v="10"/>
    <n v="10"/>
    <n v="8.75"/>
    <n v="0"/>
    <n v="4.1900000000000004"/>
    <x v="31"/>
    <x v="0"/>
  </r>
  <r>
    <d v="2018-06-18T00:00:00"/>
    <x v="7"/>
    <x v="18"/>
    <n v="1"/>
    <n v="190.33"/>
    <n v="190.33"/>
    <n v="1"/>
    <n v="1"/>
    <n v="8"/>
    <n v="0"/>
    <n v="5"/>
    <x v="196"/>
    <x v="0"/>
  </r>
  <r>
    <d v="2018-06-18T00:00:00"/>
    <x v="7"/>
    <x v="20"/>
    <n v="1"/>
    <n v="99.55"/>
    <n v="99.55"/>
    <n v="1"/>
    <n v="1"/>
    <n v="35"/>
    <n v="1"/>
    <n v="4"/>
    <x v="159"/>
    <x v="0"/>
  </r>
  <r>
    <d v="2018-06-18T00:00:00"/>
    <x v="7"/>
    <x v="1"/>
    <n v="5"/>
    <n v="1293.67"/>
    <n v="258.73"/>
    <n v="5"/>
    <n v="5"/>
    <n v="6.2"/>
    <n v="0"/>
    <n v="4.4000000000000004"/>
    <x v="120"/>
    <x v="0"/>
  </r>
  <r>
    <d v="2018-06-18T00:00:00"/>
    <x v="7"/>
    <x v="6"/>
    <n v="6"/>
    <n v="1031.55"/>
    <n v="171.93"/>
    <n v="6"/>
    <n v="6"/>
    <n v="16.440000000000001"/>
    <n v="0"/>
    <n v="2.56"/>
    <x v="56"/>
    <x v="0"/>
  </r>
  <r>
    <d v="2018-06-18T00:00:00"/>
    <x v="7"/>
    <x v="7"/>
    <n v="1"/>
    <n v="251.51"/>
    <n v="251.51"/>
    <n v="1"/>
    <n v="1"/>
    <n v="10"/>
    <n v="0"/>
    <n v="5"/>
    <x v="91"/>
    <x v="0"/>
  </r>
  <r>
    <d v="2018-06-18T00:00:00"/>
    <x v="7"/>
    <x v="12"/>
    <n v="2"/>
    <n v="323.89"/>
    <n v="161.94999999999999"/>
    <n v="2"/>
    <n v="2"/>
    <n v="6.5"/>
    <n v="0"/>
    <n v="4.5"/>
    <x v="121"/>
    <x v="0"/>
  </r>
  <r>
    <d v="2018-06-18T00:00:00"/>
    <x v="7"/>
    <x v="2"/>
    <n v="2"/>
    <n v="389.42"/>
    <n v="194.71"/>
    <n v="2"/>
    <n v="2"/>
    <n v="6"/>
    <n v="0"/>
    <n v="3"/>
    <x v="32"/>
    <x v="1"/>
  </r>
  <r>
    <d v="2018-06-18T00:00:00"/>
    <x v="7"/>
    <x v="13"/>
    <n v="1"/>
    <n v="47.41"/>
    <n v="47.41"/>
    <n v="1"/>
    <n v="1"/>
    <n v="15"/>
    <n v="0"/>
    <n v="5"/>
    <x v="147"/>
    <x v="0"/>
  </r>
  <r>
    <d v="2018-06-18T00:00:00"/>
    <x v="7"/>
    <x v="3"/>
    <n v="18"/>
    <n v="1977.42"/>
    <n v="109.86"/>
    <n v="18"/>
    <n v="18"/>
    <n v="8.18"/>
    <n v="0"/>
    <n v="4.5"/>
    <x v="33"/>
    <x v="0"/>
  </r>
  <r>
    <d v="2018-06-18T00:00:00"/>
    <x v="2"/>
    <x v="23"/>
    <n v="3"/>
    <n v="258.43"/>
    <n v="86.14"/>
    <n v="3"/>
    <n v="3"/>
    <n v="19.75"/>
    <n v="0"/>
    <n v="5"/>
    <x v="92"/>
    <x v="0"/>
  </r>
  <r>
    <d v="2018-06-18T00:00:00"/>
    <x v="2"/>
    <x v="4"/>
    <n v="28"/>
    <n v="3390.5"/>
    <n v="121.09"/>
    <n v="28"/>
    <n v="28"/>
    <n v="21"/>
    <n v="7.1400000000000005E-2"/>
    <n v="3.68"/>
    <x v="5"/>
    <x v="0"/>
  </r>
  <r>
    <d v="2018-06-18T00:00:00"/>
    <x v="2"/>
    <x v="11"/>
    <n v="12"/>
    <n v="2371.48"/>
    <n v="197.62"/>
    <n v="12"/>
    <n v="12"/>
    <n v="14.15"/>
    <n v="0"/>
    <n v="4.46"/>
    <x v="34"/>
    <x v="0"/>
  </r>
  <r>
    <d v="2018-06-18T00:00:00"/>
    <x v="2"/>
    <x v="9"/>
    <n v="26"/>
    <n v="2543.9699999999998"/>
    <n v="97.85"/>
    <n v="25"/>
    <n v="26"/>
    <n v="7.71"/>
    <n v="0"/>
    <n v="4.3099999999999996"/>
    <x v="35"/>
    <x v="0"/>
  </r>
  <r>
    <d v="2018-06-18T00:00:00"/>
    <x v="2"/>
    <x v="5"/>
    <n v="29"/>
    <n v="3710.24"/>
    <n v="127.94"/>
    <n v="29"/>
    <n v="29"/>
    <n v="11.2"/>
    <n v="0"/>
    <n v="4.2699999999999996"/>
    <x v="6"/>
    <x v="0"/>
  </r>
  <r>
    <d v="2018-06-18T00:00:00"/>
    <x v="2"/>
    <x v="8"/>
    <n v="19"/>
    <n v="2393.4699999999998"/>
    <n v="125.97"/>
    <n v="19"/>
    <n v="19"/>
    <n v="10.33"/>
    <n v="0"/>
    <n v="4.0999999999999996"/>
    <x v="58"/>
    <x v="0"/>
  </r>
  <r>
    <d v="2018-06-18T00:00:00"/>
    <x v="2"/>
    <x v="17"/>
    <n v="6"/>
    <n v="929.47"/>
    <n v="154.91"/>
    <n v="6"/>
    <n v="6"/>
    <n v="21.5"/>
    <n v="0.33329999999999999"/>
    <n v="4"/>
    <x v="59"/>
    <x v="0"/>
  </r>
  <r>
    <d v="2018-06-18T00:00:00"/>
    <x v="2"/>
    <x v="0"/>
    <n v="115"/>
    <n v="15438.88"/>
    <n v="134.25"/>
    <n v="115"/>
    <n v="113"/>
    <n v="8.23"/>
    <n v="0"/>
    <n v="4.22"/>
    <x v="7"/>
    <x v="0"/>
  </r>
  <r>
    <d v="2018-06-18T00:00:00"/>
    <x v="2"/>
    <x v="18"/>
    <n v="9"/>
    <n v="1070.95"/>
    <n v="118.99"/>
    <n v="9"/>
    <n v="9"/>
    <n v="10.86"/>
    <n v="0"/>
    <n v="3.64"/>
    <x v="60"/>
    <x v="0"/>
  </r>
  <r>
    <d v="2018-06-18T00:00:00"/>
    <x v="2"/>
    <x v="19"/>
    <n v="16"/>
    <n v="2580.16"/>
    <n v="161.26"/>
    <n v="16"/>
    <n v="15"/>
    <n v="12.83"/>
    <n v="0"/>
    <n v="3.53"/>
    <x v="61"/>
    <x v="0"/>
  </r>
  <r>
    <d v="2018-06-18T00:00:00"/>
    <x v="2"/>
    <x v="10"/>
    <n v="10"/>
    <n v="1490.1"/>
    <n v="149.01"/>
    <n v="10"/>
    <n v="10"/>
    <n v="21.36"/>
    <n v="0"/>
    <n v="4.91"/>
    <x v="36"/>
    <x v="0"/>
  </r>
  <r>
    <d v="2018-06-18T00:00:00"/>
    <x v="2"/>
    <x v="14"/>
    <n v="7"/>
    <n v="2470.34"/>
    <n v="352.91"/>
    <n v="7"/>
    <n v="7"/>
    <n v="11.57"/>
    <n v="0"/>
    <n v="4"/>
    <x v="124"/>
    <x v="0"/>
  </r>
  <r>
    <d v="2018-06-18T00:00:00"/>
    <x v="2"/>
    <x v="15"/>
    <n v="12"/>
    <n v="1662.59"/>
    <n v="138.55000000000001"/>
    <n v="12"/>
    <n v="12"/>
    <n v="10"/>
    <n v="0"/>
    <n v="4.75"/>
    <x v="62"/>
    <x v="0"/>
  </r>
  <r>
    <d v="2018-06-18T00:00:00"/>
    <x v="2"/>
    <x v="20"/>
    <n v="6"/>
    <n v="1214.33"/>
    <n v="202.39"/>
    <n v="6"/>
    <n v="6"/>
    <n v="20.170000000000002"/>
    <n v="0.16669999999999999"/>
    <n v="4.17"/>
    <x v="63"/>
    <x v="0"/>
  </r>
  <r>
    <d v="2018-06-18T00:00:00"/>
    <x v="2"/>
    <x v="1"/>
    <n v="38"/>
    <n v="5345.72"/>
    <n v="140.68"/>
    <n v="38"/>
    <n v="38"/>
    <n v="8.7799999999999994"/>
    <n v="0"/>
    <n v="4.53"/>
    <x v="8"/>
    <x v="0"/>
  </r>
  <r>
    <d v="2018-06-18T00:00:00"/>
    <x v="2"/>
    <x v="6"/>
    <n v="101"/>
    <n v="13448.96"/>
    <n v="133.16"/>
    <n v="98"/>
    <n v="100"/>
    <n v="9.5"/>
    <n v="8.9999999999999993E-3"/>
    <n v="4.25"/>
    <x v="9"/>
    <x v="0"/>
  </r>
  <r>
    <d v="2018-06-18T00:00:00"/>
    <x v="2"/>
    <x v="7"/>
    <n v="6"/>
    <n v="1389.77"/>
    <n v="231.63"/>
    <n v="6"/>
    <n v="6"/>
    <n v="11"/>
    <n v="0"/>
    <n v="4.33"/>
    <x v="10"/>
    <x v="0"/>
  </r>
  <r>
    <d v="2018-06-18T00:00:00"/>
    <x v="2"/>
    <x v="12"/>
    <n v="39"/>
    <n v="6061.02"/>
    <n v="155.41"/>
    <n v="39"/>
    <n v="39"/>
    <n v="13.42"/>
    <n v="6.9800000000000001E-2"/>
    <n v="4.2300000000000004"/>
    <x v="37"/>
    <x v="0"/>
  </r>
  <r>
    <d v="2018-06-18T00:00:00"/>
    <x v="2"/>
    <x v="2"/>
    <n v="39"/>
    <n v="6095.2"/>
    <n v="156.29"/>
    <n v="39"/>
    <n v="39"/>
    <n v="9.5399999999999991"/>
    <n v="0"/>
    <n v="4.49"/>
    <x v="38"/>
    <x v="0"/>
  </r>
  <r>
    <d v="2018-06-18T00:00:00"/>
    <x v="2"/>
    <x v="13"/>
    <n v="3"/>
    <n v="396.75"/>
    <n v="132.25"/>
    <n v="1"/>
    <n v="3"/>
    <n v="12"/>
    <n v="0"/>
    <n v="1.67"/>
    <x v="39"/>
    <x v="0"/>
  </r>
  <r>
    <d v="2018-06-18T00:00:00"/>
    <x v="2"/>
    <x v="3"/>
    <n v="524"/>
    <n v="65158.35"/>
    <n v="124.35"/>
    <n v="518"/>
    <n v="521"/>
    <n v="5.35"/>
    <n v="5.1000000000000004E-3"/>
    <n v="4.34"/>
    <x v="11"/>
    <x v="1"/>
  </r>
  <r>
    <d v="2018-06-18T00:00:00"/>
    <x v="2"/>
    <x v="21"/>
    <n v="4"/>
    <n v="350.68"/>
    <n v="87.67"/>
    <n v="4"/>
    <n v="4"/>
    <n v="11.75"/>
    <n v="0"/>
    <n v="3.75"/>
    <x v="160"/>
    <x v="0"/>
  </r>
  <r>
    <d v="2018-06-25T00:00:00"/>
    <x v="3"/>
    <x v="23"/>
    <n v="1"/>
    <n v="321.29000000000002"/>
    <n v="321.29000000000002"/>
    <n v="1"/>
    <n v="1"/>
    <n v="12"/>
    <n v="0"/>
    <n v="4"/>
    <x v="95"/>
    <x v="0"/>
  </r>
  <r>
    <d v="2018-06-25T00:00:00"/>
    <x v="3"/>
    <x v="4"/>
    <n v="1"/>
    <n v="245.95"/>
    <n v="245.95"/>
    <n v="1"/>
    <n v="1"/>
    <n v="12"/>
    <n v="0"/>
    <n v="5"/>
    <x v="96"/>
    <x v="1"/>
  </r>
  <r>
    <d v="2018-06-25T00:00:00"/>
    <x v="3"/>
    <x v="8"/>
    <n v="1"/>
    <n v="238.24"/>
    <n v="238.24"/>
    <n v="1"/>
    <n v="1"/>
    <n v="19"/>
    <n v="0"/>
    <n v="1"/>
    <x v="12"/>
    <x v="0"/>
  </r>
  <r>
    <d v="2018-06-25T00:00:00"/>
    <x v="3"/>
    <x v="17"/>
    <n v="1"/>
    <n v="209.36"/>
    <n v="209.36"/>
    <n v="1"/>
    <n v="1"/>
    <n v="27"/>
    <n v="0"/>
    <n v="5"/>
    <x v="126"/>
    <x v="0"/>
  </r>
  <r>
    <d v="2018-06-25T00:00:00"/>
    <x v="3"/>
    <x v="0"/>
    <n v="1"/>
    <n v="510.22"/>
    <n v="510.22"/>
    <n v="1"/>
    <n v="1"/>
    <n v="6"/>
    <n v="0"/>
    <n v="5"/>
    <x v="127"/>
    <x v="0"/>
  </r>
  <r>
    <d v="2018-06-25T00:00:00"/>
    <x v="3"/>
    <x v="6"/>
    <n v="2"/>
    <n v="598.61"/>
    <n v="299.31"/>
    <n v="2"/>
    <n v="2"/>
    <n v="12"/>
    <n v="0"/>
    <n v="5"/>
    <x v="64"/>
    <x v="0"/>
  </r>
  <r>
    <d v="2018-06-25T00:00:00"/>
    <x v="3"/>
    <x v="3"/>
    <n v="1"/>
    <n v="354.45"/>
    <n v="354.45"/>
    <n v="1"/>
    <n v="1"/>
    <n v="7"/>
    <n v="0"/>
    <n v="3"/>
    <x v="14"/>
    <x v="0"/>
  </r>
  <r>
    <d v="2018-06-25T00:00:00"/>
    <x v="9"/>
    <x v="5"/>
    <n v="1"/>
    <n v="87.42"/>
    <n v="87.42"/>
    <n v="1"/>
    <n v="1"/>
    <n v="23"/>
    <n v="0"/>
    <n v="1"/>
    <x v="185"/>
    <x v="0"/>
  </r>
  <r>
    <d v="2018-06-25T00:00:00"/>
    <x v="9"/>
    <x v="14"/>
    <n v="1"/>
    <n v="515.08000000000004"/>
    <n v="515.08000000000004"/>
    <n v="0"/>
    <n v="1"/>
    <m/>
    <m/>
    <n v="1"/>
    <x v="400"/>
    <x v="0"/>
  </r>
  <r>
    <d v="2018-06-25T00:00:00"/>
    <x v="9"/>
    <x v="7"/>
    <n v="1"/>
    <n v="496.44"/>
    <n v="496.44"/>
    <n v="1"/>
    <n v="1"/>
    <n v="14"/>
    <n v="0"/>
    <n v="4"/>
    <x v="401"/>
    <x v="0"/>
  </r>
  <r>
    <d v="2018-06-25T00:00:00"/>
    <x v="4"/>
    <x v="11"/>
    <n v="1"/>
    <n v="92.12"/>
    <n v="92.12"/>
    <n v="1"/>
    <n v="1"/>
    <n v="14"/>
    <n v="0"/>
    <n v="5"/>
    <x v="268"/>
    <x v="0"/>
  </r>
  <r>
    <d v="2018-06-25T00:00:00"/>
    <x v="4"/>
    <x v="9"/>
    <n v="1"/>
    <n v="31.75"/>
    <n v="31.75"/>
    <n v="1"/>
    <n v="1"/>
    <n v="7"/>
    <n v="0"/>
    <n v="1"/>
    <x v="168"/>
    <x v="1"/>
  </r>
  <r>
    <d v="2018-06-25T00:00:00"/>
    <x v="4"/>
    <x v="5"/>
    <n v="1"/>
    <n v="37.83"/>
    <n v="37.83"/>
    <n v="1"/>
    <n v="1"/>
    <n v="11"/>
    <n v="0"/>
    <n v="5"/>
    <x v="219"/>
    <x v="0"/>
  </r>
  <r>
    <d v="2018-06-25T00:00:00"/>
    <x v="4"/>
    <x v="18"/>
    <n v="1"/>
    <n v="73.92"/>
    <n v="73.92"/>
    <n v="1"/>
    <n v="1"/>
    <n v="12"/>
    <n v="0"/>
    <n v="4"/>
    <x v="262"/>
    <x v="0"/>
  </r>
  <r>
    <d v="2018-06-25T00:00:00"/>
    <x v="4"/>
    <x v="10"/>
    <n v="1"/>
    <n v="342.65"/>
    <n v="342.65"/>
    <n v="1"/>
    <n v="1"/>
    <n v="18"/>
    <n v="0"/>
    <n v="5"/>
    <x v="207"/>
    <x v="0"/>
  </r>
  <r>
    <d v="2018-06-25T00:00:00"/>
    <x v="4"/>
    <x v="20"/>
    <n v="1"/>
    <n v="87.63"/>
    <n v="87.63"/>
    <n v="1"/>
    <n v="1"/>
    <n v="27"/>
    <n v="1"/>
    <n v="1"/>
    <x v="266"/>
    <x v="0"/>
  </r>
  <r>
    <d v="2018-06-25T00:00:00"/>
    <x v="4"/>
    <x v="6"/>
    <n v="1"/>
    <n v="57.06"/>
    <n v="57.06"/>
    <n v="1"/>
    <n v="1"/>
    <n v="16"/>
    <n v="0"/>
    <n v="5"/>
    <x v="17"/>
    <x v="0"/>
  </r>
  <r>
    <d v="2018-06-25T00:00:00"/>
    <x v="4"/>
    <x v="3"/>
    <n v="3"/>
    <n v="977.54"/>
    <n v="325.85000000000002"/>
    <n v="3"/>
    <n v="3"/>
    <n v="12.17"/>
    <n v="0"/>
    <n v="3.67"/>
    <x v="18"/>
    <x v="0"/>
  </r>
  <r>
    <d v="2018-06-25T00:00:00"/>
    <x v="4"/>
    <x v="21"/>
    <n v="1"/>
    <n v="529.54999999999995"/>
    <n v="529.54999999999995"/>
    <n v="1"/>
    <n v="1"/>
    <n v="14"/>
    <n v="0"/>
    <n v="5"/>
    <x v="291"/>
    <x v="0"/>
  </r>
  <r>
    <d v="2018-06-25T00:00:00"/>
    <x v="8"/>
    <x v="12"/>
    <n v="1"/>
    <n v="404.72"/>
    <n v="404.72"/>
    <n v="1"/>
    <n v="1"/>
    <n v="10"/>
    <n v="0"/>
    <n v="5"/>
    <x v="169"/>
    <x v="0"/>
  </r>
  <r>
    <d v="2018-06-25T00:00:00"/>
    <x v="8"/>
    <x v="3"/>
    <n v="1"/>
    <n v="75.400000000000006"/>
    <n v="75.400000000000006"/>
    <n v="1"/>
    <n v="1"/>
    <n v="5"/>
    <n v="0"/>
    <n v="4"/>
    <x v="67"/>
    <x v="0"/>
  </r>
  <r>
    <d v="2018-06-25T00:00:00"/>
    <x v="13"/>
    <x v="11"/>
    <n v="2"/>
    <n v="887.98"/>
    <n v="443.99"/>
    <n v="2"/>
    <n v="2"/>
    <n v="22.5"/>
    <n v="0"/>
    <n v="4"/>
    <x v="232"/>
    <x v="0"/>
  </r>
  <r>
    <d v="2018-06-25T00:00:00"/>
    <x v="13"/>
    <x v="0"/>
    <n v="1"/>
    <n v="223.1"/>
    <n v="223.1"/>
    <n v="1"/>
    <n v="1"/>
    <n v="10"/>
    <n v="0"/>
    <n v="1"/>
    <x v="198"/>
    <x v="0"/>
  </r>
  <r>
    <d v="2018-06-25T00:00:00"/>
    <x v="13"/>
    <x v="20"/>
    <n v="1"/>
    <n v="178.23"/>
    <n v="178.23"/>
    <n v="1"/>
    <n v="1"/>
    <n v="31"/>
    <n v="0"/>
    <n v="4"/>
    <x v="347"/>
    <x v="0"/>
  </r>
  <r>
    <d v="2018-06-25T00:00:00"/>
    <x v="13"/>
    <x v="6"/>
    <n v="1"/>
    <n v="126.53"/>
    <n v="126.53"/>
    <n v="1"/>
    <n v="1"/>
    <n v="12"/>
    <n v="0"/>
    <n v="4"/>
    <x v="199"/>
    <x v="0"/>
  </r>
  <r>
    <d v="2018-06-25T00:00:00"/>
    <x v="13"/>
    <x v="2"/>
    <n v="1"/>
    <n v="468.63"/>
    <n v="468.63"/>
    <n v="1"/>
    <n v="1"/>
    <n v="9"/>
    <n v="0"/>
    <n v="4"/>
    <x v="303"/>
    <x v="0"/>
  </r>
  <r>
    <d v="2018-06-25T00:00:00"/>
    <x v="21"/>
    <x v="11"/>
    <n v="1"/>
    <n v="82.56"/>
    <n v="82.56"/>
    <n v="1"/>
    <n v="1"/>
    <n v="9"/>
    <n v="0"/>
    <n v="5"/>
    <x v="382"/>
    <x v="0"/>
  </r>
  <r>
    <d v="2018-06-25T00:00:00"/>
    <x v="21"/>
    <x v="0"/>
    <n v="2"/>
    <n v="324.39999999999998"/>
    <n v="162.19999999999999"/>
    <n v="2"/>
    <n v="2"/>
    <n v="10.5"/>
    <n v="0"/>
    <n v="4.5"/>
    <x v="352"/>
    <x v="0"/>
  </r>
  <r>
    <d v="2018-06-25T00:00:00"/>
    <x v="21"/>
    <x v="19"/>
    <n v="1"/>
    <n v="176.2"/>
    <n v="176.2"/>
    <n v="1"/>
    <n v="1"/>
    <n v="14"/>
    <n v="0"/>
    <n v="5"/>
    <x v="356"/>
    <x v="0"/>
  </r>
  <r>
    <d v="2018-06-25T00:00:00"/>
    <x v="21"/>
    <x v="10"/>
    <n v="1"/>
    <n v="143.04"/>
    <n v="143.04"/>
    <n v="1"/>
    <n v="1"/>
    <n v="14"/>
    <n v="0"/>
    <n v="5"/>
    <x v="386"/>
    <x v="0"/>
  </r>
  <r>
    <d v="2018-06-25T00:00:00"/>
    <x v="21"/>
    <x v="15"/>
    <n v="1"/>
    <n v="159.1"/>
    <n v="159.1"/>
    <n v="1"/>
    <n v="1"/>
    <n v="7"/>
    <n v="0"/>
    <n v="3"/>
    <x v="362"/>
    <x v="0"/>
  </r>
  <r>
    <d v="2018-06-25T00:00:00"/>
    <x v="21"/>
    <x v="6"/>
    <n v="3"/>
    <n v="284.22000000000003"/>
    <n v="94.74"/>
    <n v="3"/>
    <n v="2"/>
    <n v="9"/>
    <n v="0"/>
    <n v="5"/>
    <x v="357"/>
    <x v="0"/>
  </r>
  <r>
    <d v="2018-06-25T00:00:00"/>
    <x v="21"/>
    <x v="12"/>
    <n v="1"/>
    <n v="159.62"/>
    <n v="159.62"/>
    <n v="1"/>
    <n v="1"/>
    <n v="14"/>
    <n v="0"/>
    <n v="5"/>
    <x v="360"/>
    <x v="0"/>
  </r>
  <r>
    <d v="2018-06-25T00:00:00"/>
    <x v="21"/>
    <x v="2"/>
    <n v="1"/>
    <n v="153.1"/>
    <n v="153.1"/>
    <n v="1"/>
    <n v="1"/>
    <n v="8"/>
    <n v="0"/>
    <n v="5"/>
    <x v="353"/>
    <x v="0"/>
  </r>
  <r>
    <d v="2018-06-25T00:00:00"/>
    <x v="21"/>
    <x v="3"/>
    <n v="6"/>
    <n v="898.87"/>
    <n v="149.81"/>
    <n v="6"/>
    <n v="6"/>
    <n v="9"/>
    <n v="0"/>
    <n v="4.17"/>
    <x v="348"/>
    <x v="0"/>
  </r>
  <r>
    <d v="2018-06-25T00:00:00"/>
    <x v="5"/>
    <x v="16"/>
    <n v="1"/>
    <n v="198.46"/>
    <n v="198.46"/>
    <n v="1"/>
    <n v="1"/>
    <n v="12"/>
    <n v="0"/>
    <n v="5"/>
    <x v="136"/>
    <x v="0"/>
  </r>
  <r>
    <d v="2018-06-25T00:00:00"/>
    <x v="5"/>
    <x v="4"/>
    <n v="3"/>
    <n v="553.04"/>
    <n v="184.35"/>
    <n v="3"/>
    <n v="3"/>
    <n v="10"/>
    <n v="0"/>
    <n v="5"/>
    <x v="41"/>
    <x v="0"/>
  </r>
  <r>
    <d v="2018-06-25T00:00:00"/>
    <x v="5"/>
    <x v="9"/>
    <n v="3"/>
    <n v="236.38"/>
    <n v="78.790000000000006"/>
    <n v="3"/>
    <n v="3"/>
    <n v="10"/>
    <n v="0"/>
    <n v="5"/>
    <x v="19"/>
    <x v="0"/>
  </r>
  <r>
    <d v="2018-06-25T00:00:00"/>
    <x v="5"/>
    <x v="5"/>
    <n v="1"/>
    <n v="274.89"/>
    <n v="274.89"/>
    <n v="1"/>
    <n v="1"/>
    <n v="12"/>
    <n v="0"/>
    <n v="5"/>
    <x v="42"/>
    <x v="0"/>
  </r>
  <r>
    <d v="2018-06-25T00:00:00"/>
    <x v="5"/>
    <x v="8"/>
    <n v="2"/>
    <n v="336.79"/>
    <n v="168.4"/>
    <n v="2"/>
    <n v="2"/>
    <n v="11"/>
    <n v="0"/>
    <n v="5"/>
    <x v="20"/>
    <x v="0"/>
  </r>
  <r>
    <d v="2018-06-25T00:00:00"/>
    <x v="5"/>
    <x v="0"/>
    <n v="36"/>
    <n v="4117.2"/>
    <n v="114.37"/>
    <n v="34"/>
    <n v="36"/>
    <n v="6.24"/>
    <n v="0"/>
    <n v="4.17"/>
    <x v="21"/>
    <x v="1"/>
  </r>
  <r>
    <d v="2018-06-25T00:00:00"/>
    <x v="5"/>
    <x v="18"/>
    <n v="2"/>
    <n v="1758.34"/>
    <n v="879.17"/>
    <n v="2"/>
    <n v="2"/>
    <n v="12"/>
    <n v="0"/>
    <n v="5"/>
    <x v="140"/>
    <x v="0"/>
  </r>
  <r>
    <d v="2018-06-25T00:00:00"/>
    <x v="5"/>
    <x v="19"/>
    <n v="1"/>
    <n v="461.87"/>
    <n v="461.87"/>
    <n v="1"/>
    <n v="1"/>
    <n v="9"/>
    <n v="0"/>
    <n v="3"/>
    <x v="68"/>
    <x v="0"/>
  </r>
  <r>
    <d v="2018-06-25T00:00:00"/>
    <x v="5"/>
    <x v="14"/>
    <n v="1"/>
    <n v="36.450000000000003"/>
    <n v="36.450000000000003"/>
    <n v="1"/>
    <n v="1"/>
    <n v="12"/>
    <n v="0"/>
    <n v="5"/>
    <x v="43"/>
    <x v="0"/>
  </r>
  <r>
    <d v="2018-06-25T00:00:00"/>
    <x v="5"/>
    <x v="15"/>
    <n v="2"/>
    <n v="1260.9100000000001"/>
    <n v="630.46"/>
    <n v="2"/>
    <n v="2"/>
    <n v="8"/>
    <n v="0"/>
    <n v="5"/>
    <x v="102"/>
    <x v="0"/>
  </r>
  <r>
    <d v="2018-06-25T00:00:00"/>
    <x v="5"/>
    <x v="1"/>
    <n v="4"/>
    <n v="680.84"/>
    <n v="170.21"/>
    <n v="4"/>
    <n v="4"/>
    <n v="8.5"/>
    <n v="0"/>
    <n v="4"/>
    <x v="22"/>
    <x v="0"/>
  </r>
  <r>
    <d v="2018-06-25T00:00:00"/>
    <x v="5"/>
    <x v="6"/>
    <n v="20"/>
    <n v="3397.93"/>
    <n v="169.9"/>
    <n v="20"/>
    <n v="20"/>
    <n v="15.19"/>
    <n v="4.7600000000000003E-2"/>
    <n v="4.05"/>
    <x v="23"/>
    <x v="0"/>
  </r>
  <r>
    <d v="2018-06-25T00:00:00"/>
    <x v="5"/>
    <x v="7"/>
    <n v="1"/>
    <n v="280.81"/>
    <n v="280.81"/>
    <n v="1"/>
    <n v="1"/>
    <n v="48"/>
    <n v="0"/>
    <n v="1"/>
    <x v="151"/>
    <x v="0"/>
  </r>
  <r>
    <d v="2018-06-25T00:00:00"/>
    <x v="5"/>
    <x v="12"/>
    <n v="2"/>
    <n v="315.19"/>
    <n v="157.6"/>
    <n v="2"/>
    <n v="2"/>
    <n v="11"/>
    <n v="0"/>
    <n v="4.5"/>
    <x v="44"/>
    <x v="0"/>
  </r>
  <r>
    <d v="2018-06-25T00:00:00"/>
    <x v="5"/>
    <x v="2"/>
    <n v="4"/>
    <n v="809.82"/>
    <n v="202.46"/>
    <n v="4"/>
    <n v="4"/>
    <n v="8.5"/>
    <n v="0"/>
    <n v="4.5"/>
    <x v="45"/>
    <x v="0"/>
  </r>
  <r>
    <d v="2018-06-25T00:00:00"/>
    <x v="5"/>
    <x v="3"/>
    <n v="42"/>
    <n v="6895.38"/>
    <n v="164.18"/>
    <n v="39"/>
    <n v="42"/>
    <n v="9.34"/>
    <n v="2.1299999999999999E-2"/>
    <n v="4.28"/>
    <x v="24"/>
    <x v="0"/>
  </r>
  <r>
    <d v="2018-06-25T00:00:00"/>
    <x v="5"/>
    <x v="21"/>
    <n v="1"/>
    <n v="482.72"/>
    <n v="482.72"/>
    <n v="1"/>
    <n v="1"/>
    <n v="16"/>
    <n v="0"/>
    <n v="4"/>
    <x v="171"/>
    <x v="0"/>
  </r>
  <r>
    <d v="2018-06-25T00:00:00"/>
    <x v="18"/>
    <x v="12"/>
    <n v="1"/>
    <n v="327.87"/>
    <n v="327.87"/>
    <n v="1"/>
    <n v="1"/>
    <n v="11"/>
    <n v="0"/>
    <n v="5"/>
    <x v="312"/>
    <x v="0"/>
  </r>
  <r>
    <d v="2018-06-25T00:00:00"/>
    <x v="18"/>
    <x v="3"/>
    <n v="1"/>
    <n v="354.26"/>
    <n v="354.26"/>
    <n v="1"/>
    <n v="1"/>
    <n v="11"/>
    <n v="0"/>
    <n v="4"/>
    <x v="308"/>
    <x v="0"/>
  </r>
  <r>
    <d v="2018-06-25T00:00:00"/>
    <x v="14"/>
    <x v="11"/>
    <n v="1"/>
    <n v="131.66"/>
    <n v="131.66"/>
    <n v="1"/>
    <n v="1"/>
    <n v="7"/>
    <n v="0"/>
    <n v="4"/>
    <x v="298"/>
    <x v="0"/>
  </r>
  <r>
    <d v="2018-06-25T00:00:00"/>
    <x v="14"/>
    <x v="13"/>
    <n v="1"/>
    <n v="62.98"/>
    <n v="62.98"/>
    <n v="1"/>
    <n v="1"/>
    <n v="11"/>
    <n v="0"/>
    <n v="5"/>
    <x v="402"/>
    <x v="0"/>
  </r>
  <r>
    <d v="2018-06-25T00:00:00"/>
    <x v="14"/>
    <x v="3"/>
    <n v="1"/>
    <n v="107.32"/>
    <n v="107.32"/>
    <n v="1"/>
    <n v="1"/>
    <n v="11"/>
    <n v="0"/>
    <n v="5"/>
    <x v="203"/>
    <x v="0"/>
  </r>
  <r>
    <d v="2018-06-25T00:00:00"/>
    <x v="11"/>
    <x v="5"/>
    <n v="2"/>
    <n v="2098.13"/>
    <n v="1049.07"/>
    <n v="2"/>
    <n v="2"/>
    <n v="11"/>
    <n v="0"/>
    <n v="2.5"/>
    <x v="245"/>
    <x v="0"/>
  </r>
  <r>
    <d v="2018-06-25T00:00:00"/>
    <x v="11"/>
    <x v="15"/>
    <n v="1"/>
    <n v="165.4"/>
    <n v="165.4"/>
    <n v="1"/>
    <n v="1"/>
    <n v="5"/>
    <n v="0"/>
    <n v="5"/>
    <x v="282"/>
    <x v="1"/>
  </r>
  <r>
    <d v="2018-06-25T00:00:00"/>
    <x v="11"/>
    <x v="20"/>
    <n v="1"/>
    <n v="169.1"/>
    <n v="169.1"/>
    <n v="1"/>
    <n v="1"/>
    <n v="27"/>
    <n v="1"/>
    <n v="3"/>
    <x v="349"/>
    <x v="0"/>
  </r>
  <r>
    <d v="2018-06-25T00:00:00"/>
    <x v="11"/>
    <x v="6"/>
    <n v="1"/>
    <n v="171.22"/>
    <n v="171.22"/>
    <n v="1"/>
    <n v="1"/>
    <n v="7"/>
    <n v="0"/>
    <n v="5"/>
    <x v="191"/>
    <x v="0"/>
  </r>
  <r>
    <d v="2018-06-25T00:00:00"/>
    <x v="11"/>
    <x v="3"/>
    <n v="1"/>
    <n v="175.3"/>
    <n v="175.3"/>
    <n v="1"/>
    <n v="1"/>
    <n v="12"/>
    <n v="0"/>
    <n v="1"/>
    <x v="106"/>
    <x v="0"/>
  </r>
  <r>
    <d v="2018-06-25T00:00:00"/>
    <x v="0"/>
    <x v="4"/>
    <n v="4"/>
    <n v="1615.82"/>
    <n v="403.96"/>
    <n v="4"/>
    <n v="4"/>
    <n v="15.25"/>
    <n v="0"/>
    <n v="4.75"/>
    <x v="25"/>
    <x v="0"/>
  </r>
  <r>
    <d v="2018-06-25T00:00:00"/>
    <x v="0"/>
    <x v="11"/>
    <n v="2"/>
    <n v="242.52"/>
    <n v="121.26"/>
    <n v="2"/>
    <n v="2"/>
    <n v="14.5"/>
    <n v="0"/>
    <n v="2"/>
    <x v="72"/>
    <x v="0"/>
  </r>
  <r>
    <d v="2018-06-25T00:00:00"/>
    <x v="0"/>
    <x v="9"/>
    <n v="3"/>
    <n v="658.69"/>
    <n v="219.56"/>
    <n v="3"/>
    <n v="3"/>
    <n v="7.67"/>
    <n v="0"/>
    <n v="5"/>
    <x v="26"/>
    <x v="0"/>
  </r>
  <r>
    <d v="2018-06-25T00:00:00"/>
    <x v="0"/>
    <x v="5"/>
    <n v="1"/>
    <n v="594.38"/>
    <n v="594.38"/>
    <n v="1"/>
    <n v="1"/>
    <n v="7"/>
    <n v="0"/>
    <n v="2"/>
    <x v="46"/>
    <x v="0"/>
  </r>
  <r>
    <d v="2018-06-25T00:00:00"/>
    <x v="0"/>
    <x v="8"/>
    <n v="1"/>
    <n v="250.11"/>
    <n v="250.11"/>
    <n v="1"/>
    <n v="1"/>
    <n v="11"/>
    <n v="0"/>
    <n v="5"/>
    <x v="47"/>
    <x v="0"/>
  </r>
  <r>
    <d v="2018-06-25T00:00:00"/>
    <x v="0"/>
    <x v="0"/>
    <n v="11"/>
    <n v="2978.33"/>
    <n v="270.76"/>
    <n v="11"/>
    <n v="11"/>
    <n v="8.75"/>
    <n v="0"/>
    <n v="3.67"/>
    <x v="0"/>
    <x v="0"/>
  </r>
  <r>
    <d v="2018-06-25T00:00:00"/>
    <x v="0"/>
    <x v="19"/>
    <n v="1"/>
    <n v="561.66"/>
    <n v="561.66"/>
    <n v="1"/>
    <n v="1"/>
    <n v="13"/>
    <n v="0"/>
    <n v="5"/>
    <x v="73"/>
    <x v="0"/>
  </r>
  <r>
    <d v="2018-06-25T00:00:00"/>
    <x v="0"/>
    <x v="1"/>
    <n v="17"/>
    <n v="3263.98"/>
    <n v="192"/>
    <n v="17"/>
    <n v="16"/>
    <n v="6.95"/>
    <n v="0"/>
    <n v="4.1100000000000003"/>
    <x v="1"/>
    <x v="1"/>
  </r>
  <r>
    <d v="2018-06-25T00:00:00"/>
    <x v="0"/>
    <x v="6"/>
    <n v="14"/>
    <n v="2712.18"/>
    <n v="193.73"/>
    <n v="14"/>
    <n v="14"/>
    <n v="10.78"/>
    <n v="0"/>
    <n v="3.67"/>
    <x v="28"/>
    <x v="0"/>
  </r>
  <r>
    <d v="2018-06-25T00:00:00"/>
    <x v="0"/>
    <x v="12"/>
    <n v="11"/>
    <n v="1473.69"/>
    <n v="133.97"/>
    <n v="11"/>
    <n v="11"/>
    <n v="11.83"/>
    <n v="0"/>
    <n v="4.17"/>
    <x v="49"/>
    <x v="0"/>
  </r>
  <r>
    <d v="2018-06-25T00:00:00"/>
    <x v="0"/>
    <x v="2"/>
    <n v="6"/>
    <n v="1640.29"/>
    <n v="273.38"/>
    <n v="6"/>
    <n v="6"/>
    <n v="8"/>
    <n v="0"/>
    <n v="4.33"/>
    <x v="2"/>
    <x v="0"/>
  </r>
  <r>
    <d v="2018-06-25T00:00:00"/>
    <x v="0"/>
    <x v="3"/>
    <n v="47"/>
    <n v="7979.6"/>
    <n v="169.78"/>
    <n v="47"/>
    <n v="47"/>
    <n v="6.98"/>
    <n v="0"/>
    <n v="4.45"/>
    <x v="3"/>
    <x v="0"/>
  </r>
  <r>
    <d v="2018-06-25T00:00:00"/>
    <x v="1"/>
    <x v="23"/>
    <n v="2"/>
    <n v="232.68"/>
    <n v="116.34"/>
    <n v="2"/>
    <n v="2"/>
    <n v="15.5"/>
    <n v="0"/>
    <n v="5"/>
    <x v="142"/>
    <x v="0"/>
  </r>
  <r>
    <d v="2018-06-25T00:00:00"/>
    <x v="1"/>
    <x v="4"/>
    <n v="1"/>
    <n v="129.66999999999999"/>
    <n v="129.66999999999999"/>
    <n v="1"/>
    <n v="1"/>
    <n v="14"/>
    <n v="0"/>
    <n v="5"/>
    <x v="76"/>
    <x v="0"/>
  </r>
  <r>
    <d v="2018-06-25T00:00:00"/>
    <x v="1"/>
    <x v="11"/>
    <n v="1"/>
    <n v="283.52999999999997"/>
    <n v="283.52999999999997"/>
    <n v="1"/>
    <n v="1"/>
    <n v="11"/>
    <n v="0"/>
    <n v="5"/>
    <x v="182"/>
    <x v="0"/>
  </r>
  <r>
    <d v="2018-06-25T00:00:00"/>
    <x v="1"/>
    <x v="9"/>
    <n v="1"/>
    <n v="51.12"/>
    <n v="51.12"/>
    <n v="1"/>
    <n v="1"/>
    <n v="8"/>
    <n v="0"/>
    <n v="5"/>
    <x v="29"/>
    <x v="0"/>
  </r>
  <r>
    <d v="2018-06-25T00:00:00"/>
    <x v="1"/>
    <x v="5"/>
    <n v="1"/>
    <n v="279.92"/>
    <n v="279.92"/>
    <n v="1"/>
    <n v="1"/>
    <n v="9"/>
    <n v="0"/>
    <n v="4"/>
    <x v="143"/>
    <x v="0"/>
  </r>
  <r>
    <d v="2018-06-25T00:00:00"/>
    <x v="1"/>
    <x v="8"/>
    <n v="1"/>
    <n v="48.25"/>
    <n v="48.25"/>
    <n v="1"/>
    <n v="1"/>
    <n v="11"/>
    <n v="0"/>
    <n v="5"/>
    <x v="50"/>
    <x v="0"/>
  </r>
  <r>
    <d v="2018-06-25T00:00:00"/>
    <x v="1"/>
    <x v="17"/>
    <n v="1"/>
    <n v="52.45"/>
    <n v="52.45"/>
    <n v="1"/>
    <n v="1"/>
    <n v="18"/>
    <n v="0"/>
    <n v="5"/>
    <x v="77"/>
    <x v="0"/>
  </r>
  <r>
    <d v="2018-06-25T00:00:00"/>
    <x v="1"/>
    <x v="0"/>
    <n v="8"/>
    <n v="879.99"/>
    <n v="110"/>
    <n v="8"/>
    <n v="8"/>
    <n v="5.75"/>
    <n v="0"/>
    <n v="4.63"/>
    <x v="4"/>
    <x v="0"/>
  </r>
  <r>
    <d v="2018-06-25T00:00:00"/>
    <x v="1"/>
    <x v="19"/>
    <n v="1"/>
    <n v="149.82"/>
    <n v="149.82"/>
    <n v="1"/>
    <n v="1"/>
    <n v="15"/>
    <n v="0"/>
    <n v="5"/>
    <x v="279"/>
    <x v="0"/>
  </r>
  <r>
    <d v="2018-06-25T00:00:00"/>
    <x v="1"/>
    <x v="10"/>
    <n v="1"/>
    <n v="134.99"/>
    <n v="134.99"/>
    <n v="1"/>
    <n v="1"/>
    <n v="13"/>
    <n v="0"/>
    <n v="5"/>
    <x v="78"/>
    <x v="0"/>
  </r>
  <r>
    <d v="2018-06-25T00:00:00"/>
    <x v="1"/>
    <x v="15"/>
    <n v="2"/>
    <n v="276.47000000000003"/>
    <n v="138.24"/>
    <n v="2"/>
    <n v="2"/>
    <n v="10"/>
    <n v="0"/>
    <n v="3"/>
    <x v="111"/>
    <x v="0"/>
  </r>
  <r>
    <d v="2018-06-25T00:00:00"/>
    <x v="1"/>
    <x v="1"/>
    <n v="1"/>
    <n v="468.24"/>
    <n v="468.24"/>
    <n v="1"/>
    <n v="1"/>
    <n v="7"/>
    <n v="0"/>
    <n v="5"/>
    <x v="79"/>
    <x v="0"/>
  </r>
  <r>
    <d v="2018-06-25T00:00:00"/>
    <x v="1"/>
    <x v="6"/>
    <n v="11"/>
    <n v="1718.15"/>
    <n v="156.19999999999999"/>
    <n v="11"/>
    <n v="11"/>
    <n v="5.42"/>
    <n v="0"/>
    <n v="4.75"/>
    <x v="51"/>
    <x v="1"/>
  </r>
  <r>
    <d v="2018-06-25T00:00:00"/>
    <x v="1"/>
    <x v="7"/>
    <n v="1"/>
    <n v="52.45"/>
    <n v="52.45"/>
    <n v="1"/>
    <n v="1"/>
    <n v="7"/>
    <n v="0"/>
    <n v="5"/>
    <x v="204"/>
    <x v="0"/>
  </r>
  <r>
    <d v="2018-06-25T00:00:00"/>
    <x v="1"/>
    <x v="12"/>
    <n v="4"/>
    <n v="1649.61"/>
    <n v="412.4"/>
    <n v="4"/>
    <n v="4"/>
    <n v="10.5"/>
    <n v="0"/>
    <n v="4.5"/>
    <x v="52"/>
    <x v="0"/>
  </r>
  <r>
    <d v="2018-06-25T00:00:00"/>
    <x v="1"/>
    <x v="2"/>
    <n v="2"/>
    <n v="291.95"/>
    <n v="145.97999999999999"/>
    <n v="2"/>
    <n v="2"/>
    <n v="12.5"/>
    <n v="0"/>
    <n v="3.5"/>
    <x v="81"/>
    <x v="0"/>
  </r>
  <r>
    <d v="2018-06-25T00:00:00"/>
    <x v="1"/>
    <x v="3"/>
    <n v="25"/>
    <n v="3557.69"/>
    <n v="142.31"/>
    <n v="25"/>
    <n v="25"/>
    <n v="7"/>
    <n v="0"/>
    <n v="4.43"/>
    <x v="53"/>
    <x v="0"/>
  </r>
  <r>
    <d v="2018-06-25T00:00:00"/>
    <x v="6"/>
    <x v="23"/>
    <n v="1"/>
    <n v="117.41"/>
    <n v="117.41"/>
    <n v="1"/>
    <n v="1"/>
    <n v="14"/>
    <n v="0"/>
    <n v="5"/>
    <x v="195"/>
    <x v="0"/>
  </r>
  <r>
    <d v="2018-06-25T00:00:00"/>
    <x v="6"/>
    <x v="4"/>
    <n v="2"/>
    <n v="630.74"/>
    <n v="315.37"/>
    <n v="2"/>
    <n v="2"/>
    <n v="9"/>
    <n v="0"/>
    <n v="5"/>
    <x v="113"/>
    <x v="0"/>
  </r>
  <r>
    <d v="2018-06-25T00:00:00"/>
    <x v="6"/>
    <x v="9"/>
    <n v="1"/>
    <n v="51.95"/>
    <n v="51.95"/>
    <n v="1"/>
    <n v="1"/>
    <n v="6"/>
    <n v="0"/>
    <n v="4"/>
    <x v="83"/>
    <x v="0"/>
  </r>
  <r>
    <d v="2018-06-25T00:00:00"/>
    <x v="6"/>
    <x v="0"/>
    <n v="4"/>
    <n v="1225.8900000000001"/>
    <n v="306.47000000000003"/>
    <n v="4"/>
    <n v="4"/>
    <n v="7"/>
    <n v="0"/>
    <n v="3.63"/>
    <x v="84"/>
    <x v="0"/>
  </r>
  <r>
    <d v="2018-06-25T00:00:00"/>
    <x v="6"/>
    <x v="1"/>
    <n v="6"/>
    <n v="777.53"/>
    <n v="129.59"/>
    <n v="6"/>
    <n v="6"/>
    <n v="7.33"/>
    <n v="0"/>
    <n v="5"/>
    <x v="116"/>
    <x v="0"/>
  </r>
  <r>
    <d v="2018-06-25T00:00:00"/>
    <x v="6"/>
    <x v="6"/>
    <n v="3"/>
    <n v="1304.8699999999999"/>
    <n v="434.96"/>
    <n v="3"/>
    <n v="3"/>
    <n v="8.83"/>
    <n v="0"/>
    <n v="2.33"/>
    <x v="117"/>
    <x v="0"/>
  </r>
  <r>
    <d v="2018-06-25T00:00:00"/>
    <x v="6"/>
    <x v="12"/>
    <n v="2"/>
    <n v="1039.22"/>
    <n v="519.61"/>
    <n v="2"/>
    <n v="2"/>
    <n v="4"/>
    <n v="0"/>
    <n v="5"/>
    <x v="118"/>
    <x v="1"/>
  </r>
  <r>
    <d v="2018-06-25T00:00:00"/>
    <x v="6"/>
    <x v="2"/>
    <n v="2"/>
    <n v="203.3"/>
    <n v="101.65"/>
    <n v="2"/>
    <n v="2"/>
    <n v="6.5"/>
    <n v="0"/>
    <n v="5"/>
    <x v="30"/>
    <x v="0"/>
  </r>
  <r>
    <d v="2018-06-25T00:00:00"/>
    <x v="6"/>
    <x v="3"/>
    <n v="10"/>
    <n v="1718.72"/>
    <n v="171.87"/>
    <n v="10"/>
    <n v="10"/>
    <n v="6.91"/>
    <n v="0"/>
    <n v="3.91"/>
    <x v="54"/>
    <x v="0"/>
  </r>
  <r>
    <d v="2018-06-25T00:00:00"/>
    <x v="7"/>
    <x v="4"/>
    <n v="5"/>
    <n v="1429.27"/>
    <n v="285.85000000000002"/>
    <n v="5"/>
    <n v="5"/>
    <n v="12.6"/>
    <n v="0"/>
    <n v="4.5999999999999996"/>
    <x v="87"/>
    <x v="0"/>
  </r>
  <r>
    <d v="2018-06-25T00:00:00"/>
    <x v="7"/>
    <x v="9"/>
    <n v="4"/>
    <n v="650.09"/>
    <n v="162.52000000000001"/>
    <n v="4"/>
    <n v="4"/>
    <n v="8"/>
    <n v="0"/>
    <n v="4.75"/>
    <x v="146"/>
    <x v="0"/>
  </r>
  <r>
    <d v="2018-06-25T00:00:00"/>
    <x v="7"/>
    <x v="0"/>
    <n v="5"/>
    <n v="768.88"/>
    <n v="153.78"/>
    <n v="5"/>
    <n v="4"/>
    <n v="9.8000000000000007"/>
    <n v="0"/>
    <n v="5"/>
    <x v="31"/>
    <x v="0"/>
  </r>
  <r>
    <d v="2018-06-25T00:00:00"/>
    <x v="7"/>
    <x v="1"/>
    <n v="4"/>
    <n v="297.68"/>
    <n v="74.42"/>
    <n v="4"/>
    <n v="4"/>
    <n v="7.5"/>
    <n v="0"/>
    <n v="3.75"/>
    <x v="120"/>
    <x v="0"/>
  </r>
  <r>
    <d v="2018-06-25T00:00:00"/>
    <x v="7"/>
    <x v="6"/>
    <n v="4"/>
    <n v="900.97"/>
    <n v="225.24"/>
    <n v="4"/>
    <n v="4"/>
    <n v="6.6"/>
    <n v="0"/>
    <n v="3.2"/>
    <x v="56"/>
    <x v="0"/>
  </r>
  <r>
    <d v="2018-06-25T00:00:00"/>
    <x v="7"/>
    <x v="7"/>
    <n v="1"/>
    <n v="201.12"/>
    <n v="201.12"/>
    <n v="1"/>
    <n v="1"/>
    <n v="14"/>
    <n v="0"/>
    <n v="5"/>
    <x v="91"/>
    <x v="0"/>
  </r>
  <r>
    <d v="2018-06-25T00:00:00"/>
    <x v="7"/>
    <x v="12"/>
    <n v="5"/>
    <n v="1085.6400000000001"/>
    <n v="217.13"/>
    <n v="5"/>
    <n v="5"/>
    <n v="10.8"/>
    <n v="0"/>
    <n v="5"/>
    <x v="121"/>
    <x v="0"/>
  </r>
  <r>
    <d v="2018-06-25T00:00:00"/>
    <x v="7"/>
    <x v="2"/>
    <n v="3"/>
    <n v="571.94000000000005"/>
    <n v="190.65"/>
    <n v="3"/>
    <n v="3"/>
    <n v="5"/>
    <n v="0"/>
    <n v="4"/>
    <x v="32"/>
    <x v="1"/>
  </r>
  <r>
    <d v="2018-06-25T00:00:00"/>
    <x v="7"/>
    <x v="3"/>
    <n v="24"/>
    <n v="3331.21"/>
    <n v="138.80000000000001"/>
    <n v="24"/>
    <n v="24"/>
    <n v="7.46"/>
    <n v="0"/>
    <n v="4.08"/>
    <x v="33"/>
    <x v="0"/>
  </r>
  <r>
    <d v="2018-06-25T00:00:00"/>
    <x v="2"/>
    <x v="16"/>
    <n v="1"/>
    <n v="158.27000000000001"/>
    <n v="158.27000000000001"/>
    <n v="1"/>
    <n v="1"/>
    <n v="10"/>
    <n v="0"/>
    <n v="5"/>
    <x v="57"/>
    <x v="0"/>
  </r>
  <r>
    <d v="2018-06-25T00:00:00"/>
    <x v="2"/>
    <x v="23"/>
    <n v="2"/>
    <n v="440.99"/>
    <n v="220.5"/>
    <n v="2"/>
    <n v="2"/>
    <n v="13.5"/>
    <n v="0"/>
    <n v="4.5"/>
    <x v="92"/>
    <x v="0"/>
  </r>
  <r>
    <d v="2018-06-25T00:00:00"/>
    <x v="2"/>
    <x v="25"/>
    <n v="2"/>
    <n v="228.13"/>
    <n v="114.07"/>
    <n v="2"/>
    <n v="2"/>
    <n v="29.5"/>
    <n v="0"/>
    <n v="3"/>
    <x v="123"/>
    <x v="0"/>
  </r>
  <r>
    <d v="2018-06-25T00:00:00"/>
    <x v="2"/>
    <x v="26"/>
    <n v="1"/>
    <n v="157.46"/>
    <n v="157.46"/>
    <n v="1"/>
    <n v="1"/>
    <n v="17"/>
    <n v="0"/>
    <n v="5"/>
    <x v="176"/>
    <x v="0"/>
  </r>
  <r>
    <d v="2018-06-25T00:00:00"/>
    <x v="2"/>
    <x v="4"/>
    <n v="28"/>
    <n v="4632.8500000000004"/>
    <n v="165.46"/>
    <n v="28"/>
    <n v="28"/>
    <n v="11.39"/>
    <n v="0"/>
    <n v="3.61"/>
    <x v="5"/>
    <x v="0"/>
  </r>
  <r>
    <d v="2018-06-25T00:00:00"/>
    <x v="2"/>
    <x v="11"/>
    <n v="12"/>
    <n v="2577.42"/>
    <n v="214.79"/>
    <n v="11"/>
    <n v="12"/>
    <n v="13.06"/>
    <n v="0"/>
    <n v="4.72"/>
    <x v="34"/>
    <x v="0"/>
  </r>
  <r>
    <d v="2018-06-25T00:00:00"/>
    <x v="2"/>
    <x v="9"/>
    <n v="18"/>
    <n v="2151.7399999999998"/>
    <n v="119.54"/>
    <n v="16"/>
    <n v="17"/>
    <n v="7.5"/>
    <n v="0"/>
    <n v="4"/>
    <x v="35"/>
    <x v="0"/>
  </r>
  <r>
    <d v="2018-06-25T00:00:00"/>
    <x v="2"/>
    <x v="5"/>
    <n v="22"/>
    <n v="2289.36"/>
    <n v="104.06"/>
    <n v="22"/>
    <n v="22"/>
    <n v="10.65"/>
    <n v="0"/>
    <n v="4.26"/>
    <x v="6"/>
    <x v="0"/>
  </r>
  <r>
    <d v="2018-06-25T00:00:00"/>
    <x v="2"/>
    <x v="8"/>
    <n v="25"/>
    <n v="4737.3900000000003"/>
    <n v="189.5"/>
    <n v="25"/>
    <n v="25"/>
    <n v="10.85"/>
    <n v="0"/>
    <n v="3.81"/>
    <x v="58"/>
    <x v="0"/>
  </r>
  <r>
    <d v="2018-06-25T00:00:00"/>
    <x v="2"/>
    <x v="17"/>
    <n v="4"/>
    <n v="612.04999999999995"/>
    <n v="153.01"/>
    <n v="3"/>
    <n v="4"/>
    <n v="14.33"/>
    <n v="0"/>
    <n v="3.4"/>
    <x v="59"/>
    <x v="0"/>
  </r>
  <r>
    <d v="2018-06-25T00:00:00"/>
    <x v="2"/>
    <x v="0"/>
    <n v="101"/>
    <n v="13717.26"/>
    <n v="135.81"/>
    <n v="101"/>
    <n v="101"/>
    <n v="7.11"/>
    <n v="0"/>
    <n v="4.3"/>
    <x v="7"/>
    <x v="0"/>
  </r>
  <r>
    <d v="2018-06-25T00:00:00"/>
    <x v="2"/>
    <x v="18"/>
    <n v="4"/>
    <n v="893.07"/>
    <n v="223.27"/>
    <n v="4"/>
    <n v="4"/>
    <n v="11.6"/>
    <n v="0"/>
    <n v="3.4"/>
    <x v="60"/>
    <x v="0"/>
  </r>
  <r>
    <d v="2018-06-25T00:00:00"/>
    <x v="2"/>
    <x v="19"/>
    <n v="15"/>
    <n v="3949.12"/>
    <n v="263.27"/>
    <n v="15"/>
    <n v="15"/>
    <n v="12.35"/>
    <n v="0"/>
    <n v="4.59"/>
    <x v="61"/>
    <x v="0"/>
  </r>
  <r>
    <d v="2018-06-25T00:00:00"/>
    <x v="2"/>
    <x v="10"/>
    <n v="5"/>
    <n v="952.38"/>
    <n v="190.48"/>
    <n v="5"/>
    <n v="5"/>
    <n v="12.17"/>
    <n v="0"/>
    <n v="3.83"/>
    <x v="36"/>
    <x v="0"/>
  </r>
  <r>
    <d v="2018-06-25T00:00:00"/>
    <x v="2"/>
    <x v="14"/>
    <n v="5"/>
    <n v="1407.31"/>
    <n v="281.45999999999998"/>
    <n v="5"/>
    <n v="5"/>
    <n v="18.89"/>
    <n v="0.1111"/>
    <n v="2.67"/>
    <x v="124"/>
    <x v="0"/>
  </r>
  <r>
    <d v="2018-06-25T00:00:00"/>
    <x v="2"/>
    <x v="15"/>
    <n v="13"/>
    <n v="2464.0700000000002"/>
    <n v="189.54"/>
    <n v="13"/>
    <n v="13"/>
    <n v="9.57"/>
    <n v="0"/>
    <n v="4.3600000000000003"/>
    <x v="62"/>
    <x v="0"/>
  </r>
  <r>
    <d v="2018-06-25T00:00:00"/>
    <x v="2"/>
    <x v="20"/>
    <n v="2"/>
    <n v="180.69"/>
    <n v="90.35"/>
    <n v="2"/>
    <n v="2"/>
    <n v="20"/>
    <n v="0.5"/>
    <n v="2.5"/>
    <x v="63"/>
    <x v="0"/>
  </r>
  <r>
    <d v="2018-06-25T00:00:00"/>
    <x v="2"/>
    <x v="1"/>
    <n v="45"/>
    <n v="8687.75"/>
    <n v="193.06"/>
    <n v="45"/>
    <n v="44"/>
    <n v="7.78"/>
    <n v="0"/>
    <n v="4.32"/>
    <x v="8"/>
    <x v="0"/>
  </r>
  <r>
    <d v="2018-06-25T00:00:00"/>
    <x v="2"/>
    <x v="6"/>
    <n v="91"/>
    <n v="15116.78"/>
    <n v="166.12"/>
    <n v="87"/>
    <n v="90"/>
    <n v="9.56"/>
    <n v="1.01E-2"/>
    <n v="3.87"/>
    <x v="9"/>
    <x v="0"/>
  </r>
  <r>
    <d v="2018-06-25T00:00:00"/>
    <x v="2"/>
    <x v="7"/>
    <n v="5"/>
    <n v="1145.53"/>
    <n v="229.11"/>
    <n v="5"/>
    <n v="5"/>
    <n v="13.4"/>
    <n v="0"/>
    <n v="4"/>
    <x v="10"/>
    <x v="0"/>
  </r>
  <r>
    <d v="2018-06-25T00:00:00"/>
    <x v="2"/>
    <x v="22"/>
    <n v="3"/>
    <n v="405.17"/>
    <n v="135.06"/>
    <n v="3"/>
    <n v="3"/>
    <n v="9.75"/>
    <n v="0"/>
    <n v="4"/>
    <x v="93"/>
    <x v="0"/>
  </r>
  <r>
    <d v="2018-06-25T00:00:00"/>
    <x v="2"/>
    <x v="12"/>
    <n v="54"/>
    <n v="6620.52"/>
    <n v="122.6"/>
    <n v="54"/>
    <n v="53"/>
    <n v="11.3"/>
    <n v="1.6400000000000001E-2"/>
    <n v="4.1500000000000004"/>
    <x v="37"/>
    <x v="0"/>
  </r>
  <r>
    <d v="2018-06-25T00:00:00"/>
    <x v="2"/>
    <x v="2"/>
    <n v="29"/>
    <n v="4157.6499999999996"/>
    <n v="143.37"/>
    <n v="29"/>
    <n v="29"/>
    <n v="8.7200000000000006"/>
    <n v="0"/>
    <n v="4.38"/>
    <x v="38"/>
    <x v="0"/>
  </r>
  <r>
    <d v="2018-06-25T00:00:00"/>
    <x v="2"/>
    <x v="3"/>
    <n v="462"/>
    <n v="58405.71"/>
    <n v="126.42"/>
    <n v="456"/>
    <n v="460"/>
    <n v="5.65"/>
    <n v="3.7000000000000002E-3"/>
    <n v="4.3600000000000003"/>
    <x v="11"/>
    <x v="1"/>
  </r>
  <r>
    <d v="2018-06-25T00:00:00"/>
    <x v="2"/>
    <x v="21"/>
    <n v="2"/>
    <n v="486.13"/>
    <n v="243.07"/>
    <n v="2"/>
    <n v="2"/>
    <n v="10"/>
    <n v="0"/>
    <n v="4.33"/>
    <x v="160"/>
    <x v="0"/>
  </r>
  <r>
    <d v="2018-07-02T00:00:00"/>
    <x v="3"/>
    <x v="4"/>
    <n v="1"/>
    <n v="229.04"/>
    <n v="229.04"/>
    <n v="1"/>
    <n v="1"/>
    <n v="3"/>
    <n v="0"/>
    <n v="5"/>
    <x v="96"/>
    <x v="1"/>
  </r>
  <r>
    <d v="2018-07-02T00:00:00"/>
    <x v="3"/>
    <x v="15"/>
    <n v="1"/>
    <n v="464.08"/>
    <n v="464.08"/>
    <n v="1"/>
    <n v="1"/>
    <n v="16"/>
    <n v="0"/>
    <n v="4"/>
    <x v="148"/>
    <x v="0"/>
  </r>
  <r>
    <d v="2018-07-02T00:00:00"/>
    <x v="3"/>
    <x v="3"/>
    <n v="1"/>
    <n v="354.45"/>
    <n v="354.45"/>
    <n v="1"/>
    <n v="1"/>
    <n v="9"/>
    <n v="0"/>
    <n v="5"/>
    <x v="14"/>
    <x v="0"/>
  </r>
  <r>
    <d v="2018-07-02T00:00:00"/>
    <x v="9"/>
    <x v="23"/>
    <n v="1"/>
    <n v="87.42"/>
    <n v="87.42"/>
    <n v="1"/>
    <n v="1"/>
    <n v="26"/>
    <n v="0"/>
    <n v="5"/>
    <x v="403"/>
    <x v="0"/>
  </r>
  <r>
    <d v="2018-07-02T00:00:00"/>
    <x v="9"/>
    <x v="11"/>
    <n v="1"/>
    <n v="462.07"/>
    <n v="462.07"/>
    <n v="1"/>
    <n v="1"/>
    <n v="5"/>
    <n v="0"/>
    <n v="5"/>
    <x v="98"/>
    <x v="1"/>
  </r>
  <r>
    <d v="2018-07-02T00:00:00"/>
    <x v="4"/>
    <x v="11"/>
    <n v="1"/>
    <n v="65.739999999999995"/>
    <n v="65.739999999999995"/>
    <n v="1"/>
    <n v="1"/>
    <n v="5"/>
    <n v="0"/>
    <n v="5"/>
    <x v="268"/>
    <x v="0"/>
  </r>
  <r>
    <d v="2018-07-02T00:00:00"/>
    <x v="4"/>
    <x v="9"/>
    <n v="1"/>
    <n v="22.6"/>
    <n v="22.6"/>
    <n v="1"/>
    <n v="1"/>
    <n v="3"/>
    <n v="0"/>
    <n v="1"/>
    <x v="168"/>
    <x v="1"/>
  </r>
  <r>
    <d v="2018-07-02T00:00:00"/>
    <x v="4"/>
    <x v="0"/>
    <n v="1"/>
    <n v="74.510000000000005"/>
    <n v="74.510000000000005"/>
    <n v="1"/>
    <n v="1"/>
    <n v="9"/>
    <n v="0"/>
    <n v="4"/>
    <x v="15"/>
    <x v="0"/>
  </r>
  <r>
    <d v="2018-07-02T00:00:00"/>
    <x v="4"/>
    <x v="14"/>
    <n v="1"/>
    <n v="147.4"/>
    <n v="147.4"/>
    <n v="1"/>
    <n v="1"/>
    <n v="16"/>
    <n v="0"/>
    <n v="4"/>
    <x v="216"/>
    <x v="0"/>
  </r>
  <r>
    <d v="2018-07-02T00:00:00"/>
    <x v="4"/>
    <x v="12"/>
    <n v="1"/>
    <n v="84.85"/>
    <n v="84.85"/>
    <n v="1"/>
    <n v="1"/>
    <n v="8"/>
    <n v="0"/>
    <n v="1"/>
    <x v="197"/>
    <x v="0"/>
  </r>
  <r>
    <d v="2018-07-02T00:00:00"/>
    <x v="4"/>
    <x v="3"/>
    <n v="2"/>
    <n v="183.76"/>
    <n v="91.88"/>
    <n v="2"/>
    <n v="2"/>
    <n v="24.5"/>
    <n v="0.5"/>
    <n v="4"/>
    <x v="18"/>
    <x v="0"/>
  </r>
  <r>
    <d v="2018-07-02T00:00:00"/>
    <x v="8"/>
    <x v="17"/>
    <n v="1"/>
    <n v="120.31"/>
    <n v="120.31"/>
    <n v="1"/>
    <n v="1"/>
    <n v="18"/>
    <n v="0"/>
    <n v="5"/>
    <x v="404"/>
    <x v="0"/>
  </r>
  <r>
    <d v="2018-07-02T00:00:00"/>
    <x v="8"/>
    <x v="1"/>
    <n v="1"/>
    <n v="498.14"/>
    <n v="498.14"/>
    <n v="1"/>
    <n v="1"/>
    <n v="16"/>
    <n v="0"/>
    <n v="4"/>
    <x v="218"/>
    <x v="0"/>
  </r>
  <r>
    <d v="2018-07-02T00:00:00"/>
    <x v="8"/>
    <x v="3"/>
    <n v="2"/>
    <n v="98.57"/>
    <n v="49.29"/>
    <n v="2"/>
    <n v="2"/>
    <n v="6"/>
    <n v="0"/>
    <n v="4.5"/>
    <x v="67"/>
    <x v="0"/>
  </r>
  <r>
    <d v="2018-07-02T00:00:00"/>
    <x v="13"/>
    <x v="11"/>
    <n v="1"/>
    <n v="340.64"/>
    <n v="340.64"/>
    <n v="1"/>
    <n v="1"/>
    <n v="20"/>
    <n v="0"/>
    <n v="4"/>
    <x v="232"/>
    <x v="0"/>
  </r>
  <r>
    <d v="2018-07-02T00:00:00"/>
    <x v="13"/>
    <x v="9"/>
    <n v="1"/>
    <n v="107.72"/>
    <n v="107.72"/>
    <n v="1"/>
    <n v="1"/>
    <n v="6"/>
    <n v="0"/>
    <n v="4"/>
    <x v="234"/>
    <x v="0"/>
  </r>
  <r>
    <d v="2018-07-02T00:00:00"/>
    <x v="13"/>
    <x v="8"/>
    <n v="1"/>
    <n v="77.989999999999995"/>
    <n v="77.989999999999995"/>
    <n v="1"/>
    <n v="1"/>
    <n v="4"/>
    <n v="0"/>
    <n v="5"/>
    <x v="242"/>
    <x v="1"/>
  </r>
  <r>
    <d v="2018-07-02T00:00:00"/>
    <x v="13"/>
    <x v="0"/>
    <n v="1"/>
    <n v="745.69"/>
    <n v="745.69"/>
    <n v="1"/>
    <n v="1"/>
    <n v="8"/>
    <n v="0"/>
    <n v="5"/>
    <x v="198"/>
    <x v="0"/>
  </r>
  <r>
    <d v="2018-07-02T00:00:00"/>
    <x v="13"/>
    <x v="18"/>
    <n v="1"/>
    <n v="110"/>
    <n v="110"/>
    <n v="1"/>
    <n v="1"/>
    <n v="8"/>
    <n v="0"/>
    <n v="5"/>
    <x v="250"/>
    <x v="0"/>
  </r>
  <r>
    <d v="2018-07-02T00:00:00"/>
    <x v="13"/>
    <x v="6"/>
    <n v="2"/>
    <n v="349.64"/>
    <n v="174.82"/>
    <n v="2"/>
    <n v="2"/>
    <n v="7"/>
    <n v="0"/>
    <n v="5"/>
    <x v="199"/>
    <x v="0"/>
  </r>
  <r>
    <d v="2018-07-02T00:00:00"/>
    <x v="21"/>
    <x v="11"/>
    <n v="2"/>
    <n v="283.08"/>
    <n v="141.54"/>
    <n v="2"/>
    <n v="2"/>
    <n v="9.5"/>
    <n v="0"/>
    <n v="5"/>
    <x v="382"/>
    <x v="0"/>
  </r>
  <r>
    <d v="2018-07-02T00:00:00"/>
    <x v="21"/>
    <x v="9"/>
    <n v="1"/>
    <n v="148.19999999999999"/>
    <n v="148.19999999999999"/>
    <n v="1"/>
    <n v="1"/>
    <n v="17"/>
    <n v="0"/>
    <n v="3"/>
    <x v="351"/>
    <x v="0"/>
  </r>
  <r>
    <d v="2018-07-02T00:00:00"/>
    <x v="21"/>
    <x v="5"/>
    <n v="1"/>
    <n v="118.18"/>
    <n v="118.18"/>
    <n v="1"/>
    <n v="1"/>
    <n v="21"/>
    <n v="0"/>
    <n v="4"/>
    <x v="359"/>
    <x v="0"/>
  </r>
  <r>
    <d v="2018-07-02T00:00:00"/>
    <x v="21"/>
    <x v="17"/>
    <n v="1"/>
    <n v="76.150000000000006"/>
    <n v="76.150000000000006"/>
    <n v="1"/>
    <n v="1"/>
    <n v="3"/>
    <n v="0"/>
    <n v="5"/>
    <x v="379"/>
    <x v="1"/>
  </r>
  <r>
    <d v="2018-07-02T00:00:00"/>
    <x v="21"/>
    <x v="0"/>
    <n v="2"/>
    <n v="264.37"/>
    <n v="132.19"/>
    <n v="2"/>
    <n v="2"/>
    <n v="18"/>
    <n v="0"/>
    <n v="5"/>
    <x v="352"/>
    <x v="0"/>
  </r>
  <r>
    <d v="2018-07-02T00:00:00"/>
    <x v="21"/>
    <x v="14"/>
    <n v="1"/>
    <n v="86.37"/>
    <n v="86.37"/>
    <n v="1"/>
    <n v="1"/>
    <n v="22"/>
    <n v="0"/>
    <n v="5"/>
    <x v="373"/>
    <x v="0"/>
  </r>
  <r>
    <d v="2018-07-02T00:00:00"/>
    <x v="21"/>
    <x v="15"/>
    <n v="1"/>
    <n v="144.12"/>
    <n v="144.12"/>
    <n v="0"/>
    <n v="1"/>
    <m/>
    <m/>
    <n v="1"/>
    <x v="362"/>
    <x v="0"/>
  </r>
  <r>
    <d v="2018-07-02T00:00:00"/>
    <x v="21"/>
    <x v="20"/>
    <n v="1"/>
    <n v="82.56"/>
    <n v="82.56"/>
    <n v="1"/>
    <n v="1"/>
    <n v="7"/>
    <n v="0"/>
    <n v="4"/>
    <x v="396"/>
    <x v="0"/>
  </r>
  <r>
    <d v="2018-07-02T00:00:00"/>
    <x v="21"/>
    <x v="6"/>
    <n v="5"/>
    <n v="669.7"/>
    <n v="133.94"/>
    <n v="5"/>
    <n v="5"/>
    <n v="18.399999999999999"/>
    <n v="0"/>
    <n v="4.8"/>
    <x v="357"/>
    <x v="0"/>
  </r>
  <r>
    <d v="2018-07-02T00:00:00"/>
    <x v="21"/>
    <x v="12"/>
    <n v="2"/>
    <n v="319.24"/>
    <n v="159.62"/>
    <n v="2"/>
    <n v="2"/>
    <n v="14.5"/>
    <n v="0"/>
    <n v="3"/>
    <x v="360"/>
    <x v="0"/>
  </r>
  <r>
    <d v="2018-07-02T00:00:00"/>
    <x v="21"/>
    <x v="2"/>
    <n v="1"/>
    <n v="153.1"/>
    <n v="153.1"/>
    <n v="1"/>
    <n v="1"/>
    <n v="10"/>
    <n v="0"/>
    <n v="4"/>
    <x v="353"/>
    <x v="0"/>
  </r>
  <r>
    <d v="2018-07-02T00:00:00"/>
    <x v="21"/>
    <x v="3"/>
    <n v="10"/>
    <n v="1209.82"/>
    <n v="120.98"/>
    <n v="10"/>
    <n v="10"/>
    <n v="13.9"/>
    <n v="0"/>
    <n v="4.5"/>
    <x v="348"/>
    <x v="0"/>
  </r>
  <r>
    <d v="2018-07-02T00:00:00"/>
    <x v="5"/>
    <x v="4"/>
    <n v="5"/>
    <n v="440.2"/>
    <n v="88.04"/>
    <n v="5"/>
    <n v="5"/>
    <n v="13.8"/>
    <n v="0"/>
    <n v="4.4000000000000004"/>
    <x v="41"/>
    <x v="0"/>
  </r>
  <r>
    <d v="2018-07-02T00:00:00"/>
    <x v="5"/>
    <x v="11"/>
    <n v="1"/>
    <n v="112.24"/>
    <n v="112.24"/>
    <n v="1"/>
    <n v="1"/>
    <n v="16"/>
    <n v="0"/>
    <n v="5"/>
    <x v="138"/>
    <x v="0"/>
  </r>
  <r>
    <d v="2018-07-02T00:00:00"/>
    <x v="5"/>
    <x v="9"/>
    <n v="2"/>
    <n v="174.88"/>
    <n v="87.44"/>
    <n v="2"/>
    <n v="2"/>
    <n v="5"/>
    <n v="0"/>
    <n v="4.5"/>
    <x v="19"/>
    <x v="0"/>
  </r>
  <r>
    <d v="2018-07-02T00:00:00"/>
    <x v="5"/>
    <x v="5"/>
    <n v="2"/>
    <n v="679.18"/>
    <n v="339.59"/>
    <n v="2"/>
    <n v="2"/>
    <n v="5.67"/>
    <n v="0"/>
    <n v="2.33"/>
    <x v="42"/>
    <x v="0"/>
  </r>
  <r>
    <d v="2018-07-02T00:00:00"/>
    <x v="5"/>
    <x v="8"/>
    <n v="1"/>
    <n v="31.96"/>
    <n v="31.96"/>
    <n v="1"/>
    <n v="1"/>
    <n v="9"/>
    <n v="0"/>
    <n v="5"/>
    <x v="20"/>
    <x v="0"/>
  </r>
  <r>
    <d v="2018-07-02T00:00:00"/>
    <x v="5"/>
    <x v="0"/>
    <n v="28"/>
    <n v="3722.6"/>
    <n v="132.94999999999999"/>
    <n v="25"/>
    <n v="28"/>
    <n v="4.63"/>
    <n v="0"/>
    <n v="3.79"/>
    <x v="21"/>
    <x v="1"/>
  </r>
  <r>
    <d v="2018-07-02T00:00:00"/>
    <x v="5"/>
    <x v="19"/>
    <n v="1"/>
    <n v="148.02000000000001"/>
    <n v="148.02000000000001"/>
    <n v="1"/>
    <n v="1"/>
    <n v="11"/>
    <n v="0"/>
    <n v="5"/>
    <x v="68"/>
    <x v="0"/>
  </r>
  <r>
    <d v="2018-07-02T00:00:00"/>
    <x v="5"/>
    <x v="15"/>
    <n v="2"/>
    <n v="311.08999999999997"/>
    <n v="155.55000000000001"/>
    <n v="2"/>
    <n v="2"/>
    <n v="10"/>
    <n v="0"/>
    <n v="5"/>
    <x v="102"/>
    <x v="0"/>
  </r>
  <r>
    <d v="2018-07-02T00:00:00"/>
    <x v="5"/>
    <x v="20"/>
    <n v="1"/>
    <n v="352.21"/>
    <n v="352.21"/>
    <n v="1"/>
    <n v="1"/>
    <n v="26"/>
    <n v="0"/>
    <n v="5"/>
    <x v="150"/>
    <x v="0"/>
  </r>
  <r>
    <d v="2018-07-02T00:00:00"/>
    <x v="5"/>
    <x v="1"/>
    <n v="5"/>
    <n v="594.6"/>
    <n v="118.92"/>
    <n v="5"/>
    <n v="5"/>
    <n v="5.0999999999999996"/>
    <n v="0"/>
    <n v="4.5"/>
    <x v="22"/>
    <x v="0"/>
  </r>
  <r>
    <d v="2018-07-02T00:00:00"/>
    <x v="5"/>
    <x v="6"/>
    <n v="8"/>
    <n v="1635.77"/>
    <n v="204.47"/>
    <n v="8"/>
    <n v="7"/>
    <n v="8.5"/>
    <n v="0"/>
    <n v="5"/>
    <x v="23"/>
    <x v="0"/>
  </r>
  <r>
    <d v="2018-07-02T00:00:00"/>
    <x v="5"/>
    <x v="12"/>
    <n v="3"/>
    <n v="560.74"/>
    <n v="186.91"/>
    <n v="3"/>
    <n v="3"/>
    <n v="13.33"/>
    <n v="0"/>
    <n v="2.67"/>
    <x v="44"/>
    <x v="0"/>
  </r>
  <r>
    <d v="2018-07-02T00:00:00"/>
    <x v="5"/>
    <x v="2"/>
    <n v="1"/>
    <n v="52.25"/>
    <n v="52.25"/>
    <n v="1"/>
    <n v="1"/>
    <n v="23"/>
    <n v="0"/>
    <n v="4"/>
    <x v="45"/>
    <x v="0"/>
  </r>
  <r>
    <d v="2018-07-02T00:00:00"/>
    <x v="5"/>
    <x v="3"/>
    <n v="17"/>
    <n v="2585.38"/>
    <n v="152.08000000000001"/>
    <n v="17"/>
    <n v="17"/>
    <n v="9.68"/>
    <n v="0"/>
    <n v="4.26"/>
    <x v="24"/>
    <x v="0"/>
  </r>
  <r>
    <d v="2018-07-02T00:00:00"/>
    <x v="11"/>
    <x v="8"/>
    <n v="1"/>
    <n v="203.3"/>
    <n v="203.3"/>
    <n v="1"/>
    <n v="1"/>
    <n v="17"/>
    <n v="0"/>
    <n v="5"/>
    <x v="190"/>
    <x v="0"/>
  </r>
  <r>
    <d v="2018-07-02T00:00:00"/>
    <x v="11"/>
    <x v="3"/>
    <n v="2"/>
    <n v="350.6"/>
    <n v="175.3"/>
    <n v="2"/>
    <n v="2"/>
    <n v="8"/>
    <n v="0"/>
    <n v="5"/>
    <x v="106"/>
    <x v="0"/>
  </r>
  <r>
    <d v="2018-07-02T00:00:00"/>
    <x v="0"/>
    <x v="23"/>
    <n v="2"/>
    <n v="601.91999999999996"/>
    <n v="300.95999999999998"/>
    <n v="2"/>
    <n v="2"/>
    <n v="46.5"/>
    <n v="0.5"/>
    <n v="3"/>
    <x v="107"/>
    <x v="0"/>
  </r>
  <r>
    <d v="2018-07-02T00:00:00"/>
    <x v="0"/>
    <x v="9"/>
    <n v="5"/>
    <n v="475.27"/>
    <n v="95.05"/>
    <n v="5"/>
    <n v="5"/>
    <n v="6.2"/>
    <n v="0"/>
    <n v="4.5999999999999996"/>
    <x v="26"/>
    <x v="0"/>
  </r>
  <r>
    <d v="2018-07-02T00:00:00"/>
    <x v="0"/>
    <x v="5"/>
    <n v="1"/>
    <n v="162.63"/>
    <n v="162.63"/>
    <n v="1"/>
    <n v="1"/>
    <n v="8"/>
    <n v="0"/>
    <n v="2"/>
    <x v="46"/>
    <x v="0"/>
  </r>
  <r>
    <d v="2018-07-02T00:00:00"/>
    <x v="0"/>
    <x v="17"/>
    <n v="1"/>
    <n v="91.45"/>
    <n v="91.45"/>
    <n v="1"/>
    <n v="1"/>
    <n v="17"/>
    <n v="0"/>
    <n v="5"/>
    <x v="192"/>
    <x v="0"/>
  </r>
  <r>
    <d v="2018-07-02T00:00:00"/>
    <x v="0"/>
    <x v="0"/>
    <n v="12"/>
    <n v="2593.6"/>
    <n v="216.13"/>
    <n v="12"/>
    <n v="12"/>
    <n v="5.41"/>
    <n v="0"/>
    <n v="4.53"/>
    <x v="0"/>
    <x v="0"/>
  </r>
  <r>
    <d v="2018-07-02T00:00:00"/>
    <x v="0"/>
    <x v="14"/>
    <n v="1"/>
    <n v="433.69"/>
    <n v="433.69"/>
    <n v="1"/>
    <n v="1"/>
    <n v="10"/>
    <n v="0"/>
    <n v="5"/>
    <x v="110"/>
    <x v="0"/>
  </r>
  <r>
    <d v="2018-07-02T00:00:00"/>
    <x v="0"/>
    <x v="15"/>
    <n v="1"/>
    <n v="319.94"/>
    <n v="319.94"/>
    <n v="1"/>
    <n v="1"/>
    <n v="10"/>
    <n v="0"/>
    <n v="5"/>
    <x v="48"/>
    <x v="0"/>
  </r>
  <r>
    <d v="2018-07-02T00:00:00"/>
    <x v="0"/>
    <x v="1"/>
    <n v="10"/>
    <n v="1830.65"/>
    <n v="183.07"/>
    <n v="10"/>
    <n v="10"/>
    <n v="7.08"/>
    <n v="8.3299999999999999E-2"/>
    <n v="4.67"/>
    <x v="1"/>
    <x v="1"/>
  </r>
  <r>
    <d v="2018-07-02T00:00:00"/>
    <x v="0"/>
    <x v="6"/>
    <n v="15"/>
    <n v="1947.8"/>
    <n v="129.85"/>
    <n v="13"/>
    <n v="15"/>
    <n v="8.73"/>
    <n v="0"/>
    <n v="3.71"/>
    <x v="28"/>
    <x v="0"/>
  </r>
  <r>
    <d v="2018-07-02T00:00:00"/>
    <x v="0"/>
    <x v="12"/>
    <n v="4"/>
    <n v="917.75"/>
    <n v="229.44"/>
    <n v="4"/>
    <n v="4"/>
    <n v="10"/>
    <n v="0"/>
    <n v="4.25"/>
    <x v="49"/>
    <x v="0"/>
  </r>
  <r>
    <d v="2018-07-02T00:00:00"/>
    <x v="0"/>
    <x v="2"/>
    <n v="9"/>
    <n v="908.95"/>
    <n v="100.99"/>
    <n v="9"/>
    <n v="9"/>
    <n v="6.78"/>
    <n v="0"/>
    <n v="4.5599999999999996"/>
    <x v="2"/>
    <x v="0"/>
  </r>
  <r>
    <d v="2018-07-02T00:00:00"/>
    <x v="0"/>
    <x v="3"/>
    <n v="38"/>
    <n v="7434.25"/>
    <n v="195.64"/>
    <n v="38"/>
    <n v="38"/>
    <n v="9.0500000000000007"/>
    <n v="0"/>
    <n v="4.59"/>
    <x v="3"/>
    <x v="0"/>
  </r>
  <r>
    <d v="2018-07-02T00:00:00"/>
    <x v="1"/>
    <x v="23"/>
    <n v="1"/>
    <n v="118.99"/>
    <n v="118.99"/>
    <n v="1"/>
    <n v="1"/>
    <n v="23"/>
    <n v="0"/>
    <n v="4"/>
    <x v="142"/>
    <x v="0"/>
  </r>
  <r>
    <d v="2018-07-02T00:00:00"/>
    <x v="1"/>
    <x v="4"/>
    <n v="2"/>
    <n v="404.78"/>
    <n v="202.39"/>
    <n v="2"/>
    <n v="2"/>
    <n v="26.5"/>
    <n v="0.5"/>
    <n v="4.5"/>
    <x v="76"/>
    <x v="0"/>
  </r>
  <r>
    <d v="2018-07-02T00:00:00"/>
    <x v="1"/>
    <x v="11"/>
    <n v="2"/>
    <n v="214.6"/>
    <n v="107.3"/>
    <n v="2"/>
    <n v="2"/>
    <n v="17.5"/>
    <n v="0"/>
    <n v="4"/>
    <x v="182"/>
    <x v="0"/>
  </r>
  <r>
    <d v="2018-07-02T00:00:00"/>
    <x v="1"/>
    <x v="5"/>
    <n v="1"/>
    <n v="84.65"/>
    <n v="84.65"/>
    <n v="1"/>
    <n v="1"/>
    <n v="8"/>
    <n v="0"/>
    <n v="4"/>
    <x v="143"/>
    <x v="0"/>
  </r>
  <r>
    <d v="2018-07-02T00:00:00"/>
    <x v="1"/>
    <x v="8"/>
    <n v="2"/>
    <n v="227.07"/>
    <n v="113.54"/>
    <n v="2"/>
    <n v="2"/>
    <n v="7.5"/>
    <n v="0"/>
    <n v="5"/>
    <x v="50"/>
    <x v="0"/>
  </r>
  <r>
    <d v="2018-07-02T00:00:00"/>
    <x v="1"/>
    <x v="0"/>
    <n v="7"/>
    <n v="1504.78"/>
    <n v="214.97"/>
    <n v="7"/>
    <n v="7"/>
    <n v="7.13"/>
    <n v="0"/>
    <n v="4.5"/>
    <x v="4"/>
    <x v="0"/>
  </r>
  <r>
    <d v="2018-07-02T00:00:00"/>
    <x v="1"/>
    <x v="10"/>
    <n v="2"/>
    <n v="551.42999999999995"/>
    <n v="275.72000000000003"/>
    <n v="2"/>
    <n v="2"/>
    <n v="18.5"/>
    <n v="0"/>
    <n v="5"/>
    <x v="78"/>
    <x v="0"/>
  </r>
  <r>
    <d v="2018-07-02T00:00:00"/>
    <x v="1"/>
    <x v="14"/>
    <n v="1"/>
    <n v="157.99"/>
    <n v="157.99"/>
    <n v="1"/>
    <n v="1"/>
    <n v="19"/>
    <n v="0"/>
    <n v="5"/>
    <x v="155"/>
    <x v="0"/>
  </r>
  <r>
    <d v="2018-07-02T00:00:00"/>
    <x v="1"/>
    <x v="15"/>
    <n v="1"/>
    <n v="222.13"/>
    <n v="222.13"/>
    <n v="1"/>
    <n v="1"/>
    <n v="10"/>
    <n v="0"/>
    <n v="5"/>
    <x v="111"/>
    <x v="0"/>
  </r>
  <r>
    <d v="2018-07-02T00:00:00"/>
    <x v="1"/>
    <x v="1"/>
    <n v="1"/>
    <n v="111.79"/>
    <n v="111.79"/>
    <n v="1"/>
    <n v="1"/>
    <n v="8"/>
    <n v="0"/>
    <n v="5"/>
    <x v="79"/>
    <x v="0"/>
  </r>
  <r>
    <d v="2018-07-02T00:00:00"/>
    <x v="1"/>
    <x v="6"/>
    <n v="17"/>
    <n v="1805.18"/>
    <n v="106.19"/>
    <n v="17"/>
    <n v="17"/>
    <n v="4.0599999999999996"/>
    <n v="0"/>
    <n v="4.78"/>
    <x v="51"/>
    <x v="1"/>
  </r>
  <r>
    <d v="2018-07-02T00:00:00"/>
    <x v="1"/>
    <x v="12"/>
    <n v="3"/>
    <n v="534.17999999999995"/>
    <n v="178.06"/>
    <n v="3"/>
    <n v="3"/>
    <n v="13.33"/>
    <n v="0"/>
    <n v="5"/>
    <x v="52"/>
    <x v="0"/>
  </r>
  <r>
    <d v="2018-07-02T00:00:00"/>
    <x v="1"/>
    <x v="2"/>
    <n v="1"/>
    <n v="90.65"/>
    <n v="90.65"/>
    <n v="1"/>
    <n v="1"/>
    <n v="8"/>
    <n v="0"/>
    <n v="5"/>
    <x v="81"/>
    <x v="0"/>
  </r>
  <r>
    <d v="2018-07-02T00:00:00"/>
    <x v="1"/>
    <x v="3"/>
    <n v="18"/>
    <n v="2028.18"/>
    <n v="112.68"/>
    <n v="18"/>
    <n v="18"/>
    <n v="7.63"/>
    <n v="0"/>
    <n v="3.89"/>
    <x v="53"/>
    <x v="0"/>
  </r>
  <r>
    <d v="2018-07-02T00:00:00"/>
    <x v="6"/>
    <x v="5"/>
    <n v="1"/>
    <n v="166.49"/>
    <n v="166.49"/>
    <n v="1"/>
    <n v="1"/>
    <n v="10"/>
    <n v="0"/>
    <n v="5"/>
    <x v="205"/>
    <x v="0"/>
  </r>
  <r>
    <d v="2018-07-02T00:00:00"/>
    <x v="6"/>
    <x v="0"/>
    <n v="1"/>
    <n v="142.66999999999999"/>
    <n v="142.66999999999999"/>
    <n v="1"/>
    <n v="1"/>
    <n v="7"/>
    <n v="0"/>
    <n v="5"/>
    <x v="84"/>
    <x v="0"/>
  </r>
  <r>
    <d v="2018-07-02T00:00:00"/>
    <x v="6"/>
    <x v="1"/>
    <n v="3"/>
    <n v="298.29000000000002"/>
    <n v="99.43"/>
    <n v="3"/>
    <n v="3"/>
    <n v="6.33"/>
    <n v="0"/>
    <n v="4.67"/>
    <x v="116"/>
    <x v="0"/>
  </r>
  <r>
    <d v="2018-07-02T00:00:00"/>
    <x v="6"/>
    <x v="6"/>
    <n v="3"/>
    <n v="179.91"/>
    <n v="59.97"/>
    <n v="3"/>
    <n v="2"/>
    <n v="8"/>
    <n v="0"/>
    <n v="5"/>
    <x v="117"/>
    <x v="0"/>
  </r>
  <r>
    <d v="2018-07-02T00:00:00"/>
    <x v="6"/>
    <x v="12"/>
    <n v="6"/>
    <n v="734.44"/>
    <n v="122.41"/>
    <n v="6"/>
    <n v="6"/>
    <n v="4.57"/>
    <n v="0"/>
    <n v="4.43"/>
    <x v="118"/>
    <x v="1"/>
  </r>
  <r>
    <d v="2018-07-02T00:00:00"/>
    <x v="6"/>
    <x v="2"/>
    <n v="1"/>
    <n v="73.38"/>
    <n v="73.38"/>
    <n v="1"/>
    <n v="1"/>
    <n v="6"/>
    <n v="0"/>
    <n v="5"/>
    <x v="30"/>
    <x v="0"/>
  </r>
  <r>
    <d v="2018-07-02T00:00:00"/>
    <x v="6"/>
    <x v="3"/>
    <n v="8"/>
    <n v="933.95"/>
    <n v="116.74"/>
    <n v="8"/>
    <n v="8"/>
    <n v="7.25"/>
    <n v="0"/>
    <n v="4.25"/>
    <x v="54"/>
    <x v="0"/>
  </r>
  <r>
    <d v="2018-07-02T00:00:00"/>
    <x v="7"/>
    <x v="4"/>
    <n v="2"/>
    <n v="767.69"/>
    <n v="383.85"/>
    <n v="2"/>
    <n v="2"/>
    <n v="14.5"/>
    <n v="0"/>
    <n v="4.5"/>
    <x v="87"/>
    <x v="0"/>
  </r>
  <r>
    <d v="2018-07-02T00:00:00"/>
    <x v="7"/>
    <x v="8"/>
    <n v="2"/>
    <n v="617.11"/>
    <n v="308.56"/>
    <n v="2"/>
    <n v="2"/>
    <n v="6.33"/>
    <n v="0"/>
    <n v="3.67"/>
    <x v="88"/>
    <x v="0"/>
  </r>
  <r>
    <d v="2018-07-02T00:00:00"/>
    <x v="7"/>
    <x v="0"/>
    <n v="6"/>
    <n v="1387.42"/>
    <n v="231.24"/>
    <n v="6"/>
    <n v="6"/>
    <n v="8.83"/>
    <n v="0"/>
    <n v="4"/>
    <x v="31"/>
    <x v="0"/>
  </r>
  <r>
    <d v="2018-07-02T00:00:00"/>
    <x v="7"/>
    <x v="18"/>
    <n v="1"/>
    <n v="68.459999999999994"/>
    <n v="68.459999999999994"/>
    <n v="1"/>
    <n v="1"/>
    <n v="5"/>
    <n v="0"/>
    <n v="5"/>
    <x v="196"/>
    <x v="0"/>
  </r>
  <r>
    <d v="2018-07-02T00:00:00"/>
    <x v="7"/>
    <x v="19"/>
    <n v="1"/>
    <n v="237.55"/>
    <n v="237.55"/>
    <n v="1"/>
    <n v="1"/>
    <n v="11"/>
    <n v="0"/>
    <n v="5"/>
    <x v="90"/>
    <x v="0"/>
  </r>
  <r>
    <d v="2018-07-02T00:00:00"/>
    <x v="7"/>
    <x v="14"/>
    <n v="2"/>
    <n v="3592.15"/>
    <n v="1796.08"/>
    <n v="2"/>
    <n v="2"/>
    <n v="20"/>
    <n v="0"/>
    <n v="3"/>
    <x v="119"/>
    <x v="0"/>
  </r>
  <r>
    <d v="2018-07-02T00:00:00"/>
    <x v="7"/>
    <x v="15"/>
    <n v="2"/>
    <n v="477.67"/>
    <n v="238.84"/>
    <n v="2"/>
    <n v="2"/>
    <n v="12"/>
    <n v="0"/>
    <n v="5"/>
    <x v="174"/>
    <x v="0"/>
  </r>
  <r>
    <d v="2018-07-02T00:00:00"/>
    <x v="7"/>
    <x v="20"/>
    <n v="1"/>
    <n v="315.82"/>
    <n v="315.82"/>
    <n v="1"/>
    <n v="1"/>
    <n v="24"/>
    <n v="0"/>
    <n v="4"/>
    <x v="159"/>
    <x v="0"/>
  </r>
  <r>
    <d v="2018-07-02T00:00:00"/>
    <x v="7"/>
    <x v="6"/>
    <n v="6"/>
    <n v="864.03"/>
    <n v="144.01"/>
    <n v="6"/>
    <n v="6"/>
    <n v="10.83"/>
    <n v="0"/>
    <n v="4"/>
    <x v="56"/>
    <x v="0"/>
  </r>
  <r>
    <d v="2018-07-02T00:00:00"/>
    <x v="7"/>
    <x v="12"/>
    <n v="6"/>
    <n v="734.4"/>
    <n v="122.4"/>
    <n v="6"/>
    <n v="6"/>
    <n v="9.14"/>
    <n v="0"/>
    <n v="4.43"/>
    <x v="121"/>
    <x v="0"/>
  </r>
  <r>
    <d v="2018-07-02T00:00:00"/>
    <x v="7"/>
    <x v="2"/>
    <n v="3"/>
    <n v="392.11"/>
    <n v="130.69999999999999"/>
    <n v="3"/>
    <n v="3"/>
    <n v="7"/>
    <n v="0"/>
    <n v="3.33"/>
    <x v="32"/>
    <x v="1"/>
  </r>
  <r>
    <d v="2018-07-02T00:00:00"/>
    <x v="7"/>
    <x v="3"/>
    <n v="20"/>
    <n v="2623.36"/>
    <n v="131.16999999999999"/>
    <n v="19"/>
    <n v="20"/>
    <n v="7.42"/>
    <n v="0"/>
    <n v="4.5"/>
    <x v="33"/>
    <x v="0"/>
  </r>
  <r>
    <d v="2018-07-02T00:00:00"/>
    <x v="2"/>
    <x v="23"/>
    <n v="1"/>
    <n v="78.11"/>
    <n v="78.11"/>
    <n v="1"/>
    <n v="1"/>
    <n v="21"/>
    <n v="0"/>
    <n v="5"/>
    <x v="92"/>
    <x v="0"/>
  </r>
  <r>
    <d v="2018-07-02T00:00:00"/>
    <x v="2"/>
    <x v="25"/>
    <n v="1"/>
    <n v="100.88"/>
    <n v="100.88"/>
    <n v="1"/>
    <n v="1"/>
    <n v="26"/>
    <n v="0"/>
    <n v="2"/>
    <x v="123"/>
    <x v="0"/>
  </r>
  <r>
    <d v="2018-07-02T00:00:00"/>
    <x v="2"/>
    <x v="26"/>
    <n v="2"/>
    <n v="1168.98"/>
    <n v="584.49"/>
    <n v="2"/>
    <n v="2"/>
    <n v="31.5"/>
    <n v="0"/>
    <n v="4"/>
    <x v="176"/>
    <x v="0"/>
  </r>
  <r>
    <d v="2018-07-02T00:00:00"/>
    <x v="2"/>
    <x v="4"/>
    <n v="24"/>
    <n v="4357.82"/>
    <n v="181.58"/>
    <n v="24"/>
    <n v="24"/>
    <n v="12.3"/>
    <n v="0"/>
    <n v="3.7"/>
    <x v="5"/>
    <x v="0"/>
  </r>
  <r>
    <d v="2018-07-02T00:00:00"/>
    <x v="2"/>
    <x v="11"/>
    <n v="15"/>
    <n v="2521.33"/>
    <n v="168.09"/>
    <n v="15"/>
    <n v="15"/>
    <n v="14.5"/>
    <n v="0"/>
    <n v="4.4400000000000004"/>
    <x v="34"/>
    <x v="0"/>
  </r>
  <r>
    <d v="2018-07-02T00:00:00"/>
    <x v="2"/>
    <x v="9"/>
    <n v="16"/>
    <n v="2764.54"/>
    <n v="172.78"/>
    <n v="16"/>
    <n v="16"/>
    <n v="8.24"/>
    <n v="0"/>
    <n v="4.3499999999999996"/>
    <x v="35"/>
    <x v="0"/>
  </r>
  <r>
    <d v="2018-07-02T00:00:00"/>
    <x v="2"/>
    <x v="5"/>
    <n v="11"/>
    <n v="1633.11"/>
    <n v="148.46"/>
    <n v="11"/>
    <n v="11"/>
    <n v="13.36"/>
    <n v="0.18179999999999999"/>
    <n v="4.09"/>
    <x v="6"/>
    <x v="0"/>
  </r>
  <r>
    <d v="2018-07-02T00:00:00"/>
    <x v="2"/>
    <x v="8"/>
    <n v="18"/>
    <n v="3384.32"/>
    <n v="188.02"/>
    <n v="18"/>
    <n v="18"/>
    <n v="14.37"/>
    <n v="0.1053"/>
    <n v="4.21"/>
    <x v="58"/>
    <x v="0"/>
  </r>
  <r>
    <d v="2018-07-02T00:00:00"/>
    <x v="2"/>
    <x v="17"/>
    <n v="4"/>
    <n v="826.61"/>
    <n v="206.65"/>
    <n v="4"/>
    <n v="4"/>
    <n v="26.5"/>
    <n v="0.25"/>
    <n v="2"/>
    <x v="59"/>
    <x v="0"/>
  </r>
  <r>
    <d v="2018-07-02T00:00:00"/>
    <x v="2"/>
    <x v="0"/>
    <n v="69"/>
    <n v="10271.34"/>
    <n v="148.86000000000001"/>
    <n v="69"/>
    <n v="69"/>
    <n v="7.63"/>
    <n v="0"/>
    <n v="4.47"/>
    <x v="7"/>
    <x v="0"/>
  </r>
  <r>
    <d v="2018-07-02T00:00:00"/>
    <x v="2"/>
    <x v="18"/>
    <n v="1"/>
    <n v="49.3"/>
    <n v="49.3"/>
    <n v="1"/>
    <n v="1"/>
    <n v="9"/>
    <n v="0"/>
    <n v="5"/>
    <x v="60"/>
    <x v="0"/>
  </r>
  <r>
    <d v="2018-07-02T00:00:00"/>
    <x v="2"/>
    <x v="19"/>
    <n v="4"/>
    <n v="805.58"/>
    <n v="201.4"/>
    <n v="4"/>
    <n v="4"/>
    <n v="10.14"/>
    <n v="0"/>
    <n v="4.43"/>
    <x v="61"/>
    <x v="0"/>
  </r>
  <r>
    <d v="2018-07-02T00:00:00"/>
    <x v="2"/>
    <x v="10"/>
    <n v="5"/>
    <n v="1091.23"/>
    <n v="218.25"/>
    <n v="5"/>
    <n v="5"/>
    <n v="19.5"/>
    <n v="0.16669999999999999"/>
    <n v="4.17"/>
    <x v="36"/>
    <x v="0"/>
  </r>
  <r>
    <d v="2018-07-02T00:00:00"/>
    <x v="2"/>
    <x v="14"/>
    <n v="7"/>
    <n v="4046.36"/>
    <n v="578.04999999999995"/>
    <n v="7"/>
    <n v="7"/>
    <n v="14.83"/>
    <n v="0"/>
    <n v="4"/>
    <x v="124"/>
    <x v="0"/>
  </r>
  <r>
    <d v="2018-07-02T00:00:00"/>
    <x v="2"/>
    <x v="15"/>
    <n v="15"/>
    <n v="2102.86"/>
    <n v="140.19"/>
    <n v="15"/>
    <n v="15"/>
    <n v="14.47"/>
    <n v="6.6699999999999995E-2"/>
    <n v="4.5999999999999996"/>
    <x v="62"/>
    <x v="0"/>
  </r>
  <r>
    <d v="2018-07-02T00:00:00"/>
    <x v="2"/>
    <x v="1"/>
    <n v="34"/>
    <n v="4983.7"/>
    <n v="146.58000000000001"/>
    <n v="32"/>
    <n v="34"/>
    <n v="7.73"/>
    <n v="0"/>
    <n v="4.08"/>
    <x v="8"/>
    <x v="0"/>
  </r>
  <r>
    <d v="2018-07-02T00:00:00"/>
    <x v="2"/>
    <x v="6"/>
    <n v="75"/>
    <n v="11673.39"/>
    <n v="155.65"/>
    <n v="75"/>
    <n v="74"/>
    <n v="10.1"/>
    <n v="2.41E-2"/>
    <n v="4.38"/>
    <x v="9"/>
    <x v="0"/>
  </r>
  <r>
    <d v="2018-07-02T00:00:00"/>
    <x v="2"/>
    <x v="7"/>
    <n v="3"/>
    <n v="321.75"/>
    <n v="107.25"/>
    <n v="3"/>
    <n v="2"/>
    <n v="15"/>
    <n v="0"/>
    <n v="4.5"/>
    <x v="10"/>
    <x v="0"/>
  </r>
  <r>
    <d v="2018-07-02T00:00:00"/>
    <x v="2"/>
    <x v="22"/>
    <n v="4"/>
    <n v="513.46"/>
    <n v="128.37"/>
    <n v="4"/>
    <n v="4"/>
    <n v="11.25"/>
    <n v="0"/>
    <n v="4"/>
    <x v="93"/>
    <x v="0"/>
  </r>
  <r>
    <d v="2018-07-02T00:00:00"/>
    <x v="2"/>
    <x v="24"/>
    <n v="1"/>
    <n v="707.72"/>
    <n v="707.72"/>
    <n v="1"/>
    <n v="1"/>
    <n v="30"/>
    <n v="0"/>
    <n v="5"/>
    <x v="125"/>
    <x v="0"/>
  </r>
  <r>
    <d v="2018-07-02T00:00:00"/>
    <x v="2"/>
    <x v="12"/>
    <n v="36"/>
    <n v="6307.02"/>
    <n v="175.2"/>
    <n v="36"/>
    <n v="36"/>
    <n v="9.6"/>
    <n v="0"/>
    <n v="4.42"/>
    <x v="37"/>
    <x v="0"/>
  </r>
  <r>
    <d v="2018-07-02T00:00:00"/>
    <x v="2"/>
    <x v="2"/>
    <n v="23"/>
    <n v="4003.97"/>
    <n v="174.09"/>
    <n v="22"/>
    <n v="23"/>
    <n v="7.73"/>
    <n v="0"/>
    <n v="4.09"/>
    <x v="38"/>
    <x v="0"/>
  </r>
  <r>
    <d v="2018-07-02T00:00:00"/>
    <x v="2"/>
    <x v="13"/>
    <n v="3"/>
    <n v="1070.8599999999999"/>
    <n v="356.95"/>
    <n v="3"/>
    <n v="3"/>
    <n v="12"/>
    <n v="0"/>
    <n v="4.33"/>
    <x v="39"/>
    <x v="0"/>
  </r>
  <r>
    <d v="2018-07-02T00:00:00"/>
    <x v="2"/>
    <x v="3"/>
    <n v="464"/>
    <n v="60932.5"/>
    <n v="131.32"/>
    <n v="456"/>
    <n v="459"/>
    <n v="5.96"/>
    <n v="7.7000000000000002E-3"/>
    <n v="4.32"/>
    <x v="11"/>
    <x v="1"/>
  </r>
  <r>
    <d v="2018-07-02T00:00:00"/>
    <x v="2"/>
    <x v="21"/>
    <n v="2"/>
    <n v="1114.49"/>
    <n v="557.25"/>
    <n v="2"/>
    <n v="2"/>
    <n v="14"/>
    <n v="0"/>
    <n v="4"/>
    <x v="160"/>
    <x v="0"/>
  </r>
  <r>
    <d v="2018-07-09T00:00:00"/>
    <x v="3"/>
    <x v="8"/>
    <n v="1"/>
    <n v="243.25"/>
    <n v="243.25"/>
    <n v="1"/>
    <n v="1"/>
    <n v="15"/>
    <n v="0"/>
    <n v="5"/>
    <x v="12"/>
    <x v="0"/>
  </r>
  <r>
    <d v="2018-07-09T00:00:00"/>
    <x v="3"/>
    <x v="15"/>
    <n v="2"/>
    <n v="1655.78"/>
    <n v="827.89"/>
    <n v="2"/>
    <n v="2"/>
    <n v="13.5"/>
    <n v="0"/>
    <n v="4.5"/>
    <x v="148"/>
    <x v="0"/>
  </r>
  <r>
    <d v="2018-07-09T00:00:00"/>
    <x v="3"/>
    <x v="6"/>
    <n v="1"/>
    <n v="209.36"/>
    <n v="209.36"/>
    <n v="1"/>
    <n v="1"/>
    <n v="8"/>
    <n v="0"/>
    <n v="5"/>
    <x v="64"/>
    <x v="0"/>
  </r>
  <r>
    <d v="2018-07-09T00:00:00"/>
    <x v="3"/>
    <x v="12"/>
    <n v="1"/>
    <n v="324.35000000000002"/>
    <n v="324.35000000000002"/>
    <n v="1"/>
    <n v="1"/>
    <n v="11"/>
    <n v="0"/>
    <n v="4"/>
    <x v="293"/>
    <x v="0"/>
  </r>
  <r>
    <d v="2018-07-09T00:00:00"/>
    <x v="3"/>
    <x v="13"/>
    <n v="1"/>
    <n v="315.17"/>
    <n v="315.17"/>
    <n v="1"/>
    <n v="1"/>
    <n v="16"/>
    <n v="0"/>
    <n v="3"/>
    <x v="294"/>
    <x v="0"/>
  </r>
  <r>
    <d v="2018-07-09T00:00:00"/>
    <x v="9"/>
    <x v="10"/>
    <n v="1"/>
    <n v="519.91"/>
    <n v="519.91"/>
    <n v="1"/>
    <n v="1"/>
    <n v="17"/>
    <n v="0"/>
    <n v="1"/>
    <x v="339"/>
    <x v="0"/>
  </r>
  <r>
    <d v="2018-07-09T00:00:00"/>
    <x v="9"/>
    <x v="1"/>
    <n v="1"/>
    <n v="571.30999999999995"/>
    <n v="571.30999999999995"/>
    <n v="1"/>
    <n v="1"/>
    <n v="12"/>
    <n v="0"/>
    <n v="5"/>
    <x v="131"/>
    <x v="0"/>
  </r>
  <r>
    <d v="2018-07-09T00:00:00"/>
    <x v="9"/>
    <x v="6"/>
    <n v="1"/>
    <n v="519.91"/>
    <n v="519.91"/>
    <n v="1"/>
    <n v="1"/>
    <n v="9"/>
    <n v="0"/>
    <n v="5"/>
    <x v="132"/>
    <x v="0"/>
  </r>
  <r>
    <d v="2018-07-09T00:00:00"/>
    <x v="4"/>
    <x v="4"/>
    <n v="1"/>
    <n v="44.98"/>
    <n v="44.98"/>
    <n v="1"/>
    <n v="1"/>
    <n v="11"/>
    <n v="0"/>
    <n v="5"/>
    <x v="186"/>
    <x v="0"/>
  </r>
  <r>
    <d v="2018-07-09T00:00:00"/>
    <x v="4"/>
    <x v="11"/>
    <n v="1"/>
    <n v="92.12"/>
    <n v="92.12"/>
    <n v="1"/>
    <n v="1"/>
    <n v="10"/>
    <n v="0"/>
    <n v="5"/>
    <x v="268"/>
    <x v="0"/>
  </r>
  <r>
    <d v="2018-07-09T00:00:00"/>
    <x v="4"/>
    <x v="9"/>
    <n v="1"/>
    <n v="136.26"/>
    <n v="136.26"/>
    <n v="1"/>
    <n v="1"/>
    <n v="7"/>
    <n v="0"/>
    <n v="5"/>
    <x v="168"/>
    <x v="1"/>
  </r>
  <r>
    <d v="2018-07-09T00:00:00"/>
    <x v="4"/>
    <x v="0"/>
    <n v="1"/>
    <n v="43.16"/>
    <n v="43.16"/>
    <n v="1"/>
    <n v="1"/>
    <n v="3"/>
    <n v="0"/>
    <n v="5"/>
    <x v="15"/>
    <x v="0"/>
  </r>
  <r>
    <d v="2018-07-09T00:00:00"/>
    <x v="4"/>
    <x v="20"/>
    <n v="1"/>
    <n v="132.91"/>
    <n v="132.91"/>
    <n v="1"/>
    <n v="1"/>
    <n v="17"/>
    <n v="0"/>
    <n v="5"/>
    <x v="266"/>
    <x v="0"/>
  </r>
  <r>
    <d v="2018-07-09T00:00:00"/>
    <x v="4"/>
    <x v="1"/>
    <n v="1"/>
    <n v="79.22"/>
    <n v="79.22"/>
    <n v="1"/>
    <n v="1"/>
    <n v="8"/>
    <n v="0"/>
    <n v="5"/>
    <x v="16"/>
    <x v="0"/>
  </r>
  <r>
    <d v="2018-07-09T00:00:00"/>
    <x v="4"/>
    <x v="6"/>
    <n v="1"/>
    <n v="92.34"/>
    <n v="92.34"/>
    <n v="1"/>
    <n v="1"/>
    <n v="10"/>
    <n v="0"/>
    <n v="2"/>
    <x v="17"/>
    <x v="0"/>
  </r>
  <r>
    <d v="2018-07-09T00:00:00"/>
    <x v="4"/>
    <x v="3"/>
    <n v="3"/>
    <n v="264.95999999999998"/>
    <n v="88.32"/>
    <n v="3"/>
    <n v="3"/>
    <n v="10.25"/>
    <n v="0"/>
    <n v="4.5"/>
    <x v="18"/>
    <x v="0"/>
  </r>
  <r>
    <d v="2018-07-09T00:00:00"/>
    <x v="8"/>
    <x v="0"/>
    <n v="1"/>
    <n v="166.04"/>
    <n v="166.04"/>
    <n v="1"/>
    <n v="1"/>
    <n v="8"/>
    <n v="0"/>
    <n v="5"/>
    <x v="187"/>
    <x v="0"/>
  </r>
  <r>
    <d v="2018-07-09T00:00:00"/>
    <x v="8"/>
    <x v="6"/>
    <n v="1"/>
    <n v="410.91"/>
    <n v="410.91"/>
    <n v="1"/>
    <n v="1"/>
    <n v="11"/>
    <n v="0"/>
    <n v="5"/>
    <x v="134"/>
    <x v="0"/>
  </r>
  <r>
    <d v="2018-07-09T00:00:00"/>
    <x v="13"/>
    <x v="10"/>
    <n v="1"/>
    <n v="239.04"/>
    <n v="239.04"/>
    <n v="1"/>
    <n v="1"/>
    <n v="15"/>
    <n v="0"/>
    <n v="5"/>
    <x v="188"/>
    <x v="0"/>
  </r>
  <r>
    <d v="2018-07-09T00:00:00"/>
    <x v="13"/>
    <x v="3"/>
    <n v="2"/>
    <n v="425.44"/>
    <n v="212.72"/>
    <n v="2"/>
    <n v="2"/>
    <n v="10.33"/>
    <n v="0"/>
    <n v="4.33"/>
    <x v="180"/>
    <x v="0"/>
  </r>
  <r>
    <d v="2018-07-09T00:00:00"/>
    <x v="21"/>
    <x v="23"/>
    <n v="1"/>
    <n v="86.37"/>
    <n v="86.37"/>
    <n v="1"/>
    <n v="1"/>
    <n v="38"/>
    <n v="1"/>
    <n v="1"/>
    <x v="381"/>
    <x v="0"/>
  </r>
  <r>
    <d v="2018-07-09T00:00:00"/>
    <x v="21"/>
    <x v="26"/>
    <n v="1"/>
    <n v="144.12"/>
    <n v="144.12"/>
    <n v="1"/>
    <n v="1"/>
    <n v="28"/>
    <n v="0"/>
    <n v="5"/>
    <x v="405"/>
    <x v="0"/>
  </r>
  <r>
    <d v="2018-07-09T00:00:00"/>
    <x v="21"/>
    <x v="4"/>
    <n v="2"/>
    <n v="223.44"/>
    <n v="111.72"/>
    <n v="2"/>
    <n v="1"/>
    <n v="23.5"/>
    <n v="0.5"/>
    <n v="5"/>
    <x v="366"/>
    <x v="0"/>
  </r>
  <r>
    <d v="2018-07-09T00:00:00"/>
    <x v="21"/>
    <x v="9"/>
    <n v="2"/>
    <n v="173.31"/>
    <n v="86.66"/>
    <n v="2"/>
    <n v="2"/>
    <n v="22"/>
    <n v="0.5"/>
    <n v="3"/>
    <x v="351"/>
    <x v="0"/>
  </r>
  <r>
    <d v="2018-07-09T00:00:00"/>
    <x v="21"/>
    <x v="8"/>
    <n v="1"/>
    <n v="176.2"/>
    <n v="176.2"/>
    <n v="1"/>
    <n v="1"/>
    <n v="29"/>
    <n v="1"/>
    <n v="4"/>
    <x v="372"/>
    <x v="0"/>
  </r>
  <r>
    <d v="2018-07-09T00:00:00"/>
    <x v="21"/>
    <x v="17"/>
    <n v="1"/>
    <n v="78.930000000000007"/>
    <n v="78.930000000000007"/>
    <n v="1"/>
    <n v="1"/>
    <n v="25"/>
    <n v="1"/>
    <n v="1"/>
    <x v="379"/>
    <x v="1"/>
  </r>
  <r>
    <d v="2018-07-09T00:00:00"/>
    <x v="21"/>
    <x v="19"/>
    <n v="1"/>
    <n v="148.19999999999999"/>
    <n v="148.19999999999999"/>
    <n v="1"/>
    <n v="1"/>
    <n v="25"/>
    <n v="0"/>
    <n v="5"/>
    <x v="356"/>
    <x v="0"/>
  </r>
  <r>
    <d v="2018-07-09T00:00:00"/>
    <x v="21"/>
    <x v="15"/>
    <n v="2"/>
    <n v="223.44"/>
    <n v="111.72"/>
    <n v="2"/>
    <n v="2"/>
    <n v="18.5"/>
    <n v="0"/>
    <n v="5"/>
    <x v="362"/>
    <x v="0"/>
  </r>
  <r>
    <d v="2018-07-09T00:00:00"/>
    <x v="21"/>
    <x v="20"/>
    <n v="1"/>
    <n v="140.04"/>
    <n v="140.04"/>
    <n v="1"/>
    <n v="1"/>
    <n v="25"/>
    <n v="1"/>
    <n v="5"/>
    <x v="396"/>
    <x v="0"/>
  </r>
  <r>
    <d v="2018-07-09T00:00:00"/>
    <x v="21"/>
    <x v="2"/>
    <n v="1"/>
    <n v="94.74"/>
    <n v="94.74"/>
    <n v="1"/>
    <n v="1"/>
    <n v="16"/>
    <n v="0"/>
    <n v="5"/>
    <x v="353"/>
    <x v="0"/>
  </r>
  <r>
    <d v="2018-07-09T00:00:00"/>
    <x v="21"/>
    <x v="13"/>
    <n v="2"/>
    <n v="288.24"/>
    <n v="144.12"/>
    <n v="1"/>
    <n v="2"/>
    <n v="32"/>
    <n v="1"/>
    <n v="2"/>
    <x v="387"/>
    <x v="0"/>
  </r>
  <r>
    <d v="2018-07-09T00:00:00"/>
    <x v="21"/>
    <x v="3"/>
    <n v="9"/>
    <n v="1426.88"/>
    <n v="158.54"/>
    <n v="9"/>
    <n v="8"/>
    <n v="22.92"/>
    <n v="0.76919999999999999"/>
    <n v="2.56"/>
    <x v="348"/>
    <x v="0"/>
  </r>
  <r>
    <d v="2018-07-09T00:00:00"/>
    <x v="21"/>
    <x v="21"/>
    <n v="1"/>
    <n v="186.1"/>
    <n v="186.1"/>
    <n v="1"/>
    <n v="1"/>
    <n v="22"/>
    <n v="0"/>
    <n v="2"/>
    <x v="406"/>
    <x v="0"/>
  </r>
  <r>
    <d v="2018-07-09T00:00:00"/>
    <x v="5"/>
    <x v="4"/>
    <n v="10"/>
    <n v="1482.03"/>
    <n v="148.19999999999999"/>
    <n v="10"/>
    <n v="10"/>
    <n v="11.7"/>
    <n v="0"/>
    <n v="4.5"/>
    <x v="41"/>
    <x v="0"/>
  </r>
  <r>
    <d v="2018-07-09T00:00:00"/>
    <x v="5"/>
    <x v="11"/>
    <n v="2"/>
    <n v="1261.1400000000001"/>
    <n v="630.57000000000005"/>
    <n v="2"/>
    <n v="2"/>
    <n v="15"/>
    <n v="0"/>
    <n v="4.5"/>
    <x v="138"/>
    <x v="0"/>
  </r>
  <r>
    <d v="2018-07-09T00:00:00"/>
    <x v="5"/>
    <x v="9"/>
    <n v="2"/>
    <n v="942.2"/>
    <n v="471.1"/>
    <n v="2"/>
    <n v="2"/>
    <n v="7"/>
    <n v="0"/>
    <n v="5"/>
    <x v="19"/>
    <x v="0"/>
  </r>
  <r>
    <d v="2018-07-09T00:00:00"/>
    <x v="5"/>
    <x v="5"/>
    <n v="3"/>
    <n v="458.1"/>
    <n v="152.69999999999999"/>
    <n v="3"/>
    <n v="3"/>
    <n v="11"/>
    <n v="0"/>
    <n v="5"/>
    <x v="42"/>
    <x v="0"/>
  </r>
  <r>
    <d v="2018-07-09T00:00:00"/>
    <x v="5"/>
    <x v="8"/>
    <n v="3"/>
    <n v="634.75"/>
    <n v="211.58"/>
    <n v="3"/>
    <n v="3"/>
    <n v="11.67"/>
    <n v="0"/>
    <n v="3.67"/>
    <x v="20"/>
    <x v="0"/>
  </r>
  <r>
    <d v="2018-07-09T00:00:00"/>
    <x v="5"/>
    <x v="17"/>
    <n v="2"/>
    <n v="715.09"/>
    <n v="357.55"/>
    <n v="2"/>
    <n v="2"/>
    <n v="11"/>
    <n v="0"/>
    <n v="5"/>
    <x v="139"/>
    <x v="0"/>
  </r>
  <r>
    <d v="2018-07-09T00:00:00"/>
    <x v="5"/>
    <x v="0"/>
    <n v="13"/>
    <n v="2056.33"/>
    <n v="158.18"/>
    <n v="13"/>
    <n v="13"/>
    <n v="6.15"/>
    <n v="0"/>
    <n v="4.62"/>
    <x v="21"/>
    <x v="1"/>
  </r>
  <r>
    <d v="2018-07-09T00:00:00"/>
    <x v="5"/>
    <x v="10"/>
    <n v="1"/>
    <n v="111.13"/>
    <n v="111.13"/>
    <n v="1"/>
    <n v="1"/>
    <n v="20"/>
    <n v="0"/>
    <n v="5"/>
    <x v="69"/>
    <x v="0"/>
  </r>
  <r>
    <d v="2018-07-09T00:00:00"/>
    <x v="5"/>
    <x v="15"/>
    <n v="3"/>
    <n v="434.62"/>
    <n v="144.87"/>
    <n v="3"/>
    <n v="3"/>
    <n v="14"/>
    <n v="0"/>
    <n v="4.67"/>
    <x v="102"/>
    <x v="0"/>
  </r>
  <r>
    <d v="2018-07-09T00:00:00"/>
    <x v="5"/>
    <x v="1"/>
    <n v="6"/>
    <n v="839.79"/>
    <n v="139.97"/>
    <n v="6"/>
    <n v="6"/>
    <n v="11.67"/>
    <n v="0"/>
    <n v="4.33"/>
    <x v="22"/>
    <x v="0"/>
  </r>
  <r>
    <d v="2018-07-09T00:00:00"/>
    <x v="5"/>
    <x v="6"/>
    <n v="9"/>
    <n v="1047.95"/>
    <n v="116.44"/>
    <n v="8"/>
    <n v="9"/>
    <n v="11.18"/>
    <n v="9.0899999999999995E-2"/>
    <n v="3.33"/>
    <x v="23"/>
    <x v="0"/>
  </r>
  <r>
    <d v="2018-07-09T00:00:00"/>
    <x v="5"/>
    <x v="12"/>
    <n v="2"/>
    <n v="296.66000000000003"/>
    <n v="148.33000000000001"/>
    <n v="2"/>
    <n v="2"/>
    <n v="12.5"/>
    <n v="0"/>
    <n v="3"/>
    <x v="44"/>
    <x v="0"/>
  </r>
  <r>
    <d v="2018-07-09T00:00:00"/>
    <x v="5"/>
    <x v="2"/>
    <n v="2"/>
    <n v="610.79999999999995"/>
    <n v="305.39999999999998"/>
    <n v="2"/>
    <n v="2"/>
    <n v="11.5"/>
    <n v="0"/>
    <n v="4.5"/>
    <x v="45"/>
    <x v="0"/>
  </r>
  <r>
    <d v="2018-07-09T00:00:00"/>
    <x v="5"/>
    <x v="3"/>
    <n v="14"/>
    <n v="1445.54"/>
    <n v="103.25"/>
    <n v="14"/>
    <n v="14"/>
    <n v="8"/>
    <n v="0"/>
    <n v="4.1399999999999997"/>
    <x v="24"/>
    <x v="0"/>
  </r>
  <r>
    <d v="2018-07-09T00:00:00"/>
    <x v="14"/>
    <x v="3"/>
    <n v="1"/>
    <n v="186.16"/>
    <n v="186.16"/>
    <n v="1"/>
    <n v="1"/>
    <n v="9"/>
    <n v="0"/>
    <n v="5"/>
    <x v="203"/>
    <x v="0"/>
  </r>
  <r>
    <d v="2018-07-09T00:00:00"/>
    <x v="11"/>
    <x v="23"/>
    <n v="1"/>
    <n v="165.4"/>
    <n v="165.4"/>
    <n v="1"/>
    <n v="1"/>
    <n v="19"/>
    <n v="0"/>
    <n v="5"/>
    <x v="368"/>
    <x v="0"/>
  </r>
  <r>
    <d v="2018-07-09T00:00:00"/>
    <x v="11"/>
    <x v="11"/>
    <n v="1"/>
    <n v="197.35"/>
    <n v="197.35"/>
    <n v="1"/>
    <n v="1"/>
    <n v="11"/>
    <n v="0"/>
    <n v="5"/>
    <x v="260"/>
    <x v="0"/>
  </r>
  <r>
    <d v="2018-07-09T00:00:00"/>
    <x v="11"/>
    <x v="10"/>
    <n v="1"/>
    <n v="175.3"/>
    <n v="175.3"/>
    <n v="1"/>
    <n v="1"/>
    <n v="21"/>
    <n v="0"/>
    <n v="3"/>
    <x v="278"/>
    <x v="0"/>
  </r>
  <r>
    <d v="2018-07-09T00:00:00"/>
    <x v="11"/>
    <x v="3"/>
    <n v="3"/>
    <n v="652.48"/>
    <n v="217.49"/>
    <n v="3"/>
    <n v="3"/>
    <n v="9.67"/>
    <n v="0"/>
    <n v="5"/>
    <x v="106"/>
    <x v="0"/>
  </r>
  <r>
    <d v="2018-07-09T00:00:00"/>
    <x v="20"/>
    <x v="14"/>
    <n v="1"/>
    <n v="94.65"/>
    <n v="94.65"/>
    <n v="1"/>
    <n v="1"/>
    <n v="12"/>
    <n v="0"/>
    <n v="5"/>
    <x v="407"/>
    <x v="0"/>
  </r>
  <r>
    <d v="2018-07-09T00:00:00"/>
    <x v="0"/>
    <x v="4"/>
    <n v="2"/>
    <n v="780.12"/>
    <n v="390.06"/>
    <n v="2"/>
    <n v="2"/>
    <n v="11.5"/>
    <n v="0"/>
    <n v="5"/>
    <x v="25"/>
    <x v="0"/>
  </r>
  <r>
    <d v="2018-07-09T00:00:00"/>
    <x v="0"/>
    <x v="9"/>
    <n v="1"/>
    <n v="92.32"/>
    <n v="92.32"/>
    <n v="1"/>
    <n v="1"/>
    <n v="10"/>
    <n v="0"/>
    <n v="5"/>
    <x v="26"/>
    <x v="0"/>
  </r>
  <r>
    <d v="2018-07-09T00:00:00"/>
    <x v="0"/>
    <x v="5"/>
    <n v="1"/>
    <n v="162.66"/>
    <n v="162.66"/>
    <n v="1"/>
    <n v="1"/>
    <n v="16"/>
    <n v="0"/>
    <n v="4"/>
    <x v="46"/>
    <x v="0"/>
  </r>
  <r>
    <d v="2018-07-09T00:00:00"/>
    <x v="0"/>
    <x v="8"/>
    <n v="1"/>
    <n v="86.87"/>
    <n v="86.87"/>
    <n v="1"/>
    <n v="1"/>
    <n v="16"/>
    <n v="0"/>
    <n v="4"/>
    <x v="47"/>
    <x v="0"/>
  </r>
  <r>
    <d v="2018-07-09T00:00:00"/>
    <x v="0"/>
    <x v="0"/>
    <n v="6"/>
    <n v="793.3"/>
    <n v="132.22"/>
    <n v="6"/>
    <n v="6"/>
    <n v="6.83"/>
    <n v="0"/>
    <n v="5"/>
    <x v="0"/>
    <x v="0"/>
  </r>
  <r>
    <d v="2018-07-09T00:00:00"/>
    <x v="0"/>
    <x v="19"/>
    <n v="1"/>
    <n v="723"/>
    <n v="723"/>
    <n v="1"/>
    <n v="1"/>
    <n v="11"/>
    <n v="0"/>
    <n v="5"/>
    <x v="73"/>
    <x v="0"/>
  </r>
  <r>
    <d v="2018-07-09T00:00:00"/>
    <x v="0"/>
    <x v="14"/>
    <n v="1"/>
    <n v="142.71"/>
    <n v="142.71"/>
    <n v="1"/>
    <n v="1"/>
    <n v="18"/>
    <n v="0"/>
    <n v="3"/>
    <x v="110"/>
    <x v="0"/>
  </r>
  <r>
    <d v="2018-07-09T00:00:00"/>
    <x v="0"/>
    <x v="1"/>
    <n v="8"/>
    <n v="1253.5999999999999"/>
    <n v="156.69999999999999"/>
    <n v="8"/>
    <n v="8"/>
    <n v="6.2"/>
    <n v="0"/>
    <n v="3.4"/>
    <x v="1"/>
    <x v="1"/>
  </r>
  <r>
    <d v="2018-07-09T00:00:00"/>
    <x v="0"/>
    <x v="6"/>
    <n v="11"/>
    <n v="2090.34"/>
    <n v="190.03"/>
    <n v="11"/>
    <n v="11"/>
    <n v="11.09"/>
    <n v="0"/>
    <n v="3.91"/>
    <x v="28"/>
    <x v="0"/>
  </r>
  <r>
    <d v="2018-07-09T00:00:00"/>
    <x v="0"/>
    <x v="24"/>
    <n v="1"/>
    <n v="257.20999999999998"/>
    <n v="257.20999999999998"/>
    <n v="1"/>
    <n v="1"/>
    <n v="33"/>
    <n v="0"/>
    <n v="5"/>
    <x v="355"/>
    <x v="0"/>
  </r>
  <r>
    <d v="2018-07-09T00:00:00"/>
    <x v="0"/>
    <x v="12"/>
    <n v="6"/>
    <n v="1700.19"/>
    <n v="283.37"/>
    <n v="6"/>
    <n v="6"/>
    <n v="11.14"/>
    <n v="0"/>
    <n v="4.1399999999999997"/>
    <x v="49"/>
    <x v="0"/>
  </r>
  <r>
    <d v="2018-07-09T00:00:00"/>
    <x v="0"/>
    <x v="2"/>
    <n v="2"/>
    <n v="226.37"/>
    <n v="113.19"/>
    <n v="2"/>
    <n v="2"/>
    <n v="10.67"/>
    <n v="0"/>
    <n v="5"/>
    <x v="2"/>
    <x v="0"/>
  </r>
  <r>
    <d v="2018-07-09T00:00:00"/>
    <x v="0"/>
    <x v="3"/>
    <n v="41"/>
    <n v="7956.3"/>
    <n v="194.06"/>
    <n v="41"/>
    <n v="40"/>
    <n v="8.2899999999999991"/>
    <n v="0"/>
    <n v="4.18"/>
    <x v="3"/>
    <x v="0"/>
  </r>
  <r>
    <d v="2018-07-09T00:00:00"/>
    <x v="1"/>
    <x v="4"/>
    <n v="1"/>
    <n v="1343.44"/>
    <n v="1343.44"/>
    <n v="1"/>
    <n v="1"/>
    <n v="9"/>
    <n v="0"/>
    <n v="5"/>
    <x v="76"/>
    <x v="0"/>
  </r>
  <r>
    <d v="2018-07-09T00:00:00"/>
    <x v="1"/>
    <x v="9"/>
    <n v="1"/>
    <n v="146.01"/>
    <n v="146.01"/>
    <n v="1"/>
    <n v="1"/>
    <n v="9"/>
    <n v="0"/>
    <n v="4"/>
    <x v="29"/>
    <x v="0"/>
  </r>
  <r>
    <d v="2018-07-09T00:00:00"/>
    <x v="1"/>
    <x v="5"/>
    <n v="2"/>
    <n v="309"/>
    <n v="154.5"/>
    <n v="2"/>
    <n v="2"/>
    <n v="10.5"/>
    <n v="0"/>
    <n v="4.5"/>
    <x v="143"/>
    <x v="0"/>
  </r>
  <r>
    <d v="2018-07-09T00:00:00"/>
    <x v="1"/>
    <x v="8"/>
    <n v="3"/>
    <n v="419.16"/>
    <n v="139.72"/>
    <n v="3"/>
    <n v="3"/>
    <n v="11.33"/>
    <n v="0"/>
    <n v="2"/>
    <x v="50"/>
    <x v="0"/>
  </r>
  <r>
    <d v="2018-07-09T00:00:00"/>
    <x v="1"/>
    <x v="0"/>
    <n v="6"/>
    <n v="1161.29"/>
    <n v="193.55"/>
    <n v="6"/>
    <n v="6"/>
    <n v="5.67"/>
    <n v="0"/>
    <n v="5"/>
    <x v="4"/>
    <x v="0"/>
  </r>
  <r>
    <d v="2018-07-09T00:00:00"/>
    <x v="1"/>
    <x v="18"/>
    <n v="1"/>
    <n v="383.31"/>
    <n v="383.31"/>
    <n v="1"/>
    <n v="1"/>
    <n v="8"/>
    <n v="0"/>
    <n v="5"/>
    <x v="246"/>
    <x v="0"/>
  </r>
  <r>
    <d v="2018-07-09T00:00:00"/>
    <x v="1"/>
    <x v="15"/>
    <n v="1"/>
    <n v="534.74"/>
    <n v="534.74"/>
    <n v="1"/>
    <n v="1"/>
    <n v="9"/>
    <n v="0"/>
    <n v="5"/>
    <x v="111"/>
    <x v="0"/>
  </r>
  <r>
    <d v="2018-07-09T00:00:00"/>
    <x v="1"/>
    <x v="20"/>
    <n v="1"/>
    <n v="1168.71"/>
    <n v="1168.71"/>
    <n v="1"/>
    <n v="1"/>
    <n v="13"/>
    <n v="0"/>
    <n v="5"/>
    <x v="214"/>
    <x v="0"/>
  </r>
  <r>
    <d v="2018-07-09T00:00:00"/>
    <x v="1"/>
    <x v="1"/>
    <n v="4"/>
    <n v="650.42999999999995"/>
    <n v="162.61000000000001"/>
    <n v="4"/>
    <n v="4"/>
    <n v="10.25"/>
    <n v="0"/>
    <n v="4"/>
    <x v="79"/>
    <x v="0"/>
  </r>
  <r>
    <d v="2018-07-09T00:00:00"/>
    <x v="1"/>
    <x v="6"/>
    <n v="9"/>
    <n v="1228.95"/>
    <n v="136.55000000000001"/>
    <n v="8"/>
    <n v="8"/>
    <n v="6.63"/>
    <n v="0.125"/>
    <n v="4.38"/>
    <x v="51"/>
    <x v="1"/>
  </r>
  <r>
    <d v="2018-07-09T00:00:00"/>
    <x v="1"/>
    <x v="22"/>
    <n v="1"/>
    <n v="1168.71"/>
    <n v="1168.71"/>
    <n v="1"/>
    <n v="1"/>
    <n v="17"/>
    <n v="0"/>
    <n v="5"/>
    <x v="80"/>
    <x v="0"/>
  </r>
  <r>
    <d v="2018-07-09T00:00:00"/>
    <x v="1"/>
    <x v="12"/>
    <n v="3"/>
    <n v="345"/>
    <n v="115"/>
    <n v="3"/>
    <n v="3"/>
    <n v="12"/>
    <n v="0"/>
    <n v="4"/>
    <x v="52"/>
    <x v="0"/>
  </r>
  <r>
    <d v="2018-07-09T00:00:00"/>
    <x v="1"/>
    <x v="2"/>
    <n v="1"/>
    <n v="147.79"/>
    <n v="147.79"/>
    <n v="1"/>
    <n v="1"/>
    <n v="6"/>
    <n v="0"/>
    <n v="3"/>
    <x v="81"/>
    <x v="0"/>
  </r>
  <r>
    <d v="2018-07-09T00:00:00"/>
    <x v="1"/>
    <x v="3"/>
    <n v="11"/>
    <n v="2122.02"/>
    <n v="192.91"/>
    <n v="9"/>
    <n v="11"/>
    <n v="8.4"/>
    <n v="0"/>
    <n v="3.75"/>
    <x v="53"/>
    <x v="0"/>
  </r>
  <r>
    <d v="2018-07-09T00:00:00"/>
    <x v="6"/>
    <x v="25"/>
    <n v="1"/>
    <n v="174.26"/>
    <n v="174.26"/>
    <n v="1"/>
    <n v="1"/>
    <n v="25"/>
    <n v="0"/>
    <n v="5"/>
    <x v="211"/>
    <x v="0"/>
  </r>
  <r>
    <d v="2018-07-09T00:00:00"/>
    <x v="6"/>
    <x v="9"/>
    <n v="3"/>
    <n v="419.4"/>
    <n v="139.80000000000001"/>
    <n v="3"/>
    <n v="3"/>
    <n v="12.33"/>
    <n v="0"/>
    <n v="5"/>
    <x v="83"/>
    <x v="0"/>
  </r>
  <r>
    <d v="2018-07-09T00:00:00"/>
    <x v="6"/>
    <x v="5"/>
    <n v="1"/>
    <n v="104.4"/>
    <n v="104.4"/>
    <n v="1"/>
    <n v="1"/>
    <n v="17"/>
    <n v="0"/>
    <n v="4"/>
    <x v="205"/>
    <x v="0"/>
  </r>
  <r>
    <d v="2018-07-09T00:00:00"/>
    <x v="6"/>
    <x v="0"/>
    <n v="5"/>
    <n v="647.66999999999996"/>
    <n v="129.53"/>
    <n v="5"/>
    <n v="5"/>
    <n v="12.6"/>
    <n v="0"/>
    <n v="4.2"/>
    <x v="84"/>
    <x v="0"/>
  </r>
  <r>
    <d v="2018-07-09T00:00:00"/>
    <x v="6"/>
    <x v="18"/>
    <n v="1"/>
    <n v="105.51"/>
    <n v="105.51"/>
    <n v="1"/>
    <n v="1"/>
    <n v="16"/>
    <n v="0"/>
    <n v="5"/>
    <x v="206"/>
    <x v="0"/>
  </r>
  <r>
    <d v="2018-07-09T00:00:00"/>
    <x v="6"/>
    <x v="10"/>
    <n v="1"/>
    <n v="258.06"/>
    <n v="258.06"/>
    <n v="1"/>
    <n v="1"/>
    <n v="9"/>
    <n v="0"/>
    <n v="4"/>
    <x v="86"/>
    <x v="0"/>
  </r>
  <r>
    <d v="2018-07-09T00:00:00"/>
    <x v="6"/>
    <x v="14"/>
    <n v="2"/>
    <n v="1064.3900000000001"/>
    <n v="532.20000000000005"/>
    <n v="2"/>
    <n v="2"/>
    <n v="17"/>
    <n v="0"/>
    <n v="5"/>
    <x v="156"/>
    <x v="0"/>
  </r>
  <r>
    <d v="2018-07-09T00:00:00"/>
    <x v="6"/>
    <x v="15"/>
    <n v="1"/>
    <n v="174.26"/>
    <n v="174.26"/>
    <n v="1"/>
    <n v="1"/>
    <n v="11"/>
    <n v="0"/>
    <n v="5"/>
    <x v="166"/>
    <x v="0"/>
  </r>
  <r>
    <d v="2018-07-09T00:00:00"/>
    <x v="6"/>
    <x v="1"/>
    <n v="5"/>
    <n v="483.19"/>
    <n v="96.64"/>
    <n v="5"/>
    <n v="4"/>
    <n v="15.8"/>
    <n v="0.2"/>
    <n v="4.25"/>
    <x v="116"/>
    <x v="0"/>
  </r>
  <r>
    <d v="2018-07-09T00:00:00"/>
    <x v="6"/>
    <x v="6"/>
    <n v="8"/>
    <n v="3024.95"/>
    <n v="378.12"/>
    <n v="8"/>
    <n v="8"/>
    <n v="13.25"/>
    <n v="0"/>
    <n v="4.25"/>
    <x v="117"/>
    <x v="0"/>
  </r>
  <r>
    <d v="2018-07-09T00:00:00"/>
    <x v="6"/>
    <x v="12"/>
    <n v="8"/>
    <n v="1780.35"/>
    <n v="222.54"/>
    <n v="7"/>
    <n v="8"/>
    <n v="8.3800000000000008"/>
    <n v="0.125"/>
    <n v="4.4400000000000004"/>
    <x v="118"/>
    <x v="1"/>
  </r>
  <r>
    <d v="2018-07-09T00:00:00"/>
    <x v="6"/>
    <x v="2"/>
    <n v="4"/>
    <n v="460.59"/>
    <n v="115.15"/>
    <n v="4"/>
    <n v="4"/>
    <n v="6"/>
    <n v="0"/>
    <n v="5"/>
    <x v="30"/>
    <x v="0"/>
  </r>
  <r>
    <d v="2018-07-09T00:00:00"/>
    <x v="6"/>
    <x v="3"/>
    <n v="12"/>
    <n v="2067"/>
    <n v="172.25"/>
    <n v="12"/>
    <n v="12"/>
    <n v="9.5"/>
    <n v="0"/>
    <n v="4.58"/>
    <x v="54"/>
    <x v="0"/>
  </r>
  <r>
    <d v="2018-07-09T00:00:00"/>
    <x v="7"/>
    <x v="4"/>
    <n v="1"/>
    <n v="127.51"/>
    <n v="127.51"/>
    <n v="1"/>
    <n v="1"/>
    <n v="50"/>
    <n v="1"/>
    <n v="2"/>
    <x v="87"/>
    <x v="0"/>
  </r>
  <r>
    <d v="2018-07-09T00:00:00"/>
    <x v="7"/>
    <x v="9"/>
    <n v="1"/>
    <n v="45.5"/>
    <n v="45.5"/>
    <n v="1"/>
    <n v="1"/>
    <n v="10"/>
    <n v="0"/>
    <n v="5"/>
    <x v="146"/>
    <x v="0"/>
  </r>
  <r>
    <d v="2018-07-09T00:00:00"/>
    <x v="7"/>
    <x v="8"/>
    <n v="2"/>
    <n v="741.49"/>
    <n v="370.75"/>
    <n v="2"/>
    <n v="2"/>
    <n v="12.5"/>
    <n v="0"/>
    <n v="4"/>
    <x v="88"/>
    <x v="0"/>
  </r>
  <r>
    <d v="2018-07-09T00:00:00"/>
    <x v="7"/>
    <x v="0"/>
    <n v="5"/>
    <n v="3960.31"/>
    <n v="792.06"/>
    <n v="5"/>
    <n v="5"/>
    <n v="12.2"/>
    <n v="0"/>
    <n v="2.8"/>
    <x v="31"/>
    <x v="0"/>
  </r>
  <r>
    <d v="2018-07-09T00:00:00"/>
    <x v="7"/>
    <x v="20"/>
    <n v="1"/>
    <n v="665.44"/>
    <n v="665.44"/>
    <n v="1"/>
    <n v="1"/>
    <n v="22"/>
    <n v="0"/>
    <n v="1"/>
    <x v="159"/>
    <x v="0"/>
  </r>
  <r>
    <d v="2018-07-09T00:00:00"/>
    <x v="7"/>
    <x v="1"/>
    <n v="2"/>
    <n v="383.8"/>
    <n v="191.9"/>
    <n v="2"/>
    <n v="2"/>
    <n v="8.5"/>
    <n v="0"/>
    <n v="4.5"/>
    <x v="120"/>
    <x v="0"/>
  </r>
  <r>
    <d v="2018-07-09T00:00:00"/>
    <x v="7"/>
    <x v="6"/>
    <n v="9"/>
    <n v="1160.4100000000001"/>
    <n v="128.93"/>
    <n v="9"/>
    <n v="9"/>
    <n v="10.89"/>
    <n v="0"/>
    <n v="4.33"/>
    <x v="56"/>
    <x v="0"/>
  </r>
  <r>
    <d v="2018-07-09T00:00:00"/>
    <x v="7"/>
    <x v="12"/>
    <n v="1"/>
    <n v="126.22"/>
    <n v="126.22"/>
    <n v="1"/>
    <n v="1"/>
    <n v="10"/>
    <n v="0"/>
    <n v="1"/>
    <x v="121"/>
    <x v="0"/>
  </r>
  <r>
    <d v="2018-07-09T00:00:00"/>
    <x v="7"/>
    <x v="2"/>
    <n v="6"/>
    <n v="2167.35"/>
    <n v="361.23"/>
    <n v="6"/>
    <n v="6"/>
    <n v="10"/>
    <n v="0.1429"/>
    <n v="4"/>
    <x v="32"/>
    <x v="1"/>
  </r>
  <r>
    <d v="2018-07-09T00:00:00"/>
    <x v="7"/>
    <x v="3"/>
    <n v="11"/>
    <n v="1496.24"/>
    <n v="136.02000000000001"/>
    <n v="11"/>
    <n v="11"/>
    <n v="8.8000000000000007"/>
    <n v="0"/>
    <n v="4.7300000000000004"/>
    <x v="33"/>
    <x v="0"/>
  </r>
  <r>
    <d v="2018-07-09T00:00:00"/>
    <x v="2"/>
    <x v="23"/>
    <n v="4"/>
    <n v="615.41999999999996"/>
    <n v="153.86000000000001"/>
    <n v="4"/>
    <n v="4"/>
    <n v="17.25"/>
    <n v="0"/>
    <n v="4.75"/>
    <x v="92"/>
    <x v="0"/>
  </r>
  <r>
    <d v="2018-07-09T00:00:00"/>
    <x v="2"/>
    <x v="25"/>
    <n v="3"/>
    <n v="403.8"/>
    <n v="134.6"/>
    <n v="3"/>
    <n v="3"/>
    <n v="21.67"/>
    <n v="0"/>
    <n v="3.67"/>
    <x v="123"/>
    <x v="0"/>
  </r>
  <r>
    <d v="2018-07-09T00:00:00"/>
    <x v="2"/>
    <x v="26"/>
    <n v="3"/>
    <n v="300.52999999999997"/>
    <n v="100.18"/>
    <n v="3"/>
    <n v="3"/>
    <n v="31.33"/>
    <n v="0"/>
    <n v="3.33"/>
    <x v="176"/>
    <x v="0"/>
  </r>
  <r>
    <d v="2018-07-09T00:00:00"/>
    <x v="2"/>
    <x v="4"/>
    <n v="35"/>
    <n v="6085.67"/>
    <n v="173.88"/>
    <n v="33"/>
    <n v="35"/>
    <n v="15.06"/>
    <n v="6.0600000000000001E-2"/>
    <n v="4.09"/>
    <x v="5"/>
    <x v="0"/>
  </r>
  <r>
    <d v="2018-07-09T00:00:00"/>
    <x v="2"/>
    <x v="11"/>
    <n v="18"/>
    <n v="3078.7"/>
    <n v="171.04"/>
    <n v="17"/>
    <n v="18"/>
    <n v="12.89"/>
    <n v="0"/>
    <n v="3.89"/>
    <x v="34"/>
    <x v="0"/>
  </r>
  <r>
    <d v="2018-07-09T00:00:00"/>
    <x v="2"/>
    <x v="9"/>
    <n v="17"/>
    <n v="3888.96"/>
    <n v="228.76"/>
    <n v="17"/>
    <n v="17"/>
    <n v="13.19"/>
    <n v="9.5200000000000007E-2"/>
    <n v="3.9"/>
    <x v="35"/>
    <x v="0"/>
  </r>
  <r>
    <d v="2018-07-09T00:00:00"/>
    <x v="2"/>
    <x v="5"/>
    <n v="22"/>
    <n v="10410.26"/>
    <n v="473.19"/>
    <n v="22"/>
    <n v="22"/>
    <n v="14.6"/>
    <n v="0.12"/>
    <n v="3.68"/>
    <x v="6"/>
    <x v="0"/>
  </r>
  <r>
    <d v="2018-07-09T00:00:00"/>
    <x v="2"/>
    <x v="8"/>
    <n v="19"/>
    <n v="7448.58"/>
    <n v="392.03"/>
    <n v="18"/>
    <n v="19"/>
    <n v="12.85"/>
    <n v="0"/>
    <n v="3.86"/>
    <x v="58"/>
    <x v="0"/>
  </r>
  <r>
    <d v="2018-07-09T00:00:00"/>
    <x v="2"/>
    <x v="17"/>
    <n v="7"/>
    <n v="2318.2600000000002"/>
    <n v="331.18"/>
    <n v="6"/>
    <n v="7"/>
    <n v="21.29"/>
    <n v="0.28570000000000001"/>
    <n v="3"/>
    <x v="59"/>
    <x v="0"/>
  </r>
  <r>
    <d v="2018-07-09T00:00:00"/>
    <x v="2"/>
    <x v="0"/>
    <n v="49"/>
    <n v="11679.65"/>
    <n v="238.36"/>
    <n v="46"/>
    <n v="49"/>
    <n v="11.06"/>
    <n v="0.02"/>
    <n v="4.08"/>
    <x v="7"/>
    <x v="0"/>
  </r>
  <r>
    <d v="2018-07-09T00:00:00"/>
    <x v="2"/>
    <x v="18"/>
    <n v="5"/>
    <n v="1195.52"/>
    <n v="239.1"/>
    <n v="5"/>
    <n v="5"/>
    <n v="15.67"/>
    <n v="0"/>
    <n v="3.67"/>
    <x v="60"/>
    <x v="0"/>
  </r>
  <r>
    <d v="2018-07-09T00:00:00"/>
    <x v="2"/>
    <x v="19"/>
    <n v="7"/>
    <n v="1478.98"/>
    <n v="211.28"/>
    <n v="7"/>
    <n v="7"/>
    <n v="16.75"/>
    <n v="0"/>
    <n v="5"/>
    <x v="61"/>
    <x v="0"/>
  </r>
  <r>
    <d v="2018-07-09T00:00:00"/>
    <x v="2"/>
    <x v="10"/>
    <n v="5"/>
    <n v="875.19"/>
    <n v="175.04"/>
    <n v="5"/>
    <n v="5"/>
    <n v="13.4"/>
    <n v="0"/>
    <n v="4"/>
    <x v="36"/>
    <x v="0"/>
  </r>
  <r>
    <d v="2018-07-09T00:00:00"/>
    <x v="2"/>
    <x v="14"/>
    <n v="6"/>
    <n v="1271.03"/>
    <n v="211.84"/>
    <n v="6"/>
    <n v="6"/>
    <n v="16"/>
    <n v="0"/>
    <n v="4.5"/>
    <x v="124"/>
    <x v="0"/>
  </r>
  <r>
    <d v="2018-07-09T00:00:00"/>
    <x v="2"/>
    <x v="15"/>
    <n v="25"/>
    <n v="4052.9"/>
    <n v="162.12"/>
    <n v="25"/>
    <n v="25"/>
    <n v="13.08"/>
    <n v="0.04"/>
    <n v="4.6399999999999997"/>
    <x v="62"/>
    <x v="0"/>
  </r>
  <r>
    <d v="2018-07-09T00:00:00"/>
    <x v="2"/>
    <x v="20"/>
    <n v="6"/>
    <n v="1778.47"/>
    <n v="296.41000000000003"/>
    <n v="6"/>
    <n v="5"/>
    <n v="17.670000000000002"/>
    <n v="0"/>
    <n v="2.8"/>
    <x v="63"/>
    <x v="0"/>
  </r>
  <r>
    <d v="2018-07-09T00:00:00"/>
    <x v="2"/>
    <x v="1"/>
    <n v="32"/>
    <n v="5483.37"/>
    <n v="171.36"/>
    <n v="32"/>
    <n v="32"/>
    <n v="10.66"/>
    <n v="0"/>
    <n v="4.37"/>
    <x v="8"/>
    <x v="0"/>
  </r>
  <r>
    <d v="2018-07-09T00:00:00"/>
    <x v="2"/>
    <x v="6"/>
    <n v="59"/>
    <n v="11829.63"/>
    <n v="200.5"/>
    <n v="57"/>
    <n v="58"/>
    <n v="12.63"/>
    <n v="0"/>
    <n v="4.21"/>
    <x v="9"/>
    <x v="0"/>
  </r>
  <r>
    <d v="2018-07-09T00:00:00"/>
    <x v="2"/>
    <x v="7"/>
    <n v="8"/>
    <n v="2062.29"/>
    <n v="257.79000000000002"/>
    <n v="8"/>
    <n v="8"/>
    <n v="12.3"/>
    <n v="0"/>
    <n v="4.0999999999999996"/>
    <x v="10"/>
    <x v="0"/>
  </r>
  <r>
    <d v="2018-07-09T00:00:00"/>
    <x v="2"/>
    <x v="22"/>
    <n v="2"/>
    <n v="274.63"/>
    <n v="137.32"/>
    <n v="2"/>
    <n v="2"/>
    <n v="15"/>
    <n v="0"/>
    <n v="5"/>
    <x v="93"/>
    <x v="0"/>
  </r>
  <r>
    <d v="2018-07-09T00:00:00"/>
    <x v="2"/>
    <x v="12"/>
    <n v="39"/>
    <n v="6097.1"/>
    <n v="156.34"/>
    <n v="38"/>
    <n v="39"/>
    <n v="13.72"/>
    <n v="5.1299999999999998E-2"/>
    <n v="4.13"/>
    <x v="37"/>
    <x v="0"/>
  </r>
  <r>
    <d v="2018-07-09T00:00:00"/>
    <x v="2"/>
    <x v="2"/>
    <n v="21"/>
    <n v="3738.34"/>
    <n v="178.02"/>
    <n v="21"/>
    <n v="21"/>
    <n v="12.73"/>
    <n v="4.5499999999999999E-2"/>
    <n v="4.18"/>
    <x v="38"/>
    <x v="0"/>
  </r>
  <r>
    <d v="2018-07-09T00:00:00"/>
    <x v="2"/>
    <x v="13"/>
    <n v="3"/>
    <n v="678.44"/>
    <n v="226.15"/>
    <n v="3"/>
    <n v="3"/>
    <n v="13"/>
    <n v="0"/>
    <n v="3.33"/>
    <x v="39"/>
    <x v="0"/>
  </r>
  <r>
    <d v="2018-07-09T00:00:00"/>
    <x v="2"/>
    <x v="3"/>
    <n v="254"/>
    <n v="33419.19"/>
    <n v="131.57"/>
    <n v="248"/>
    <n v="252"/>
    <n v="7.03"/>
    <n v="6.4699999999999994E-2"/>
    <n v="4.0599999999999996"/>
    <x v="11"/>
    <x v="1"/>
  </r>
  <r>
    <d v="2018-07-09T00:00:00"/>
    <x v="2"/>
    <x v="21"/>
    <n v="4"/>
    <n v="344.43"/>
    <n v="86.11"/>
    <n v="4"/>
    <n v="4"/>
    <n v="17.25"/>
    <n v="0.25"/>
    <n v="5"/>
    <x v="160"/>
    <x v="0"/>
  </r>
  <r>
    <d v="2018-07-16T00:00:00"/>
    <x v="3"/>
    <x v="4"/>
    <n v="1"/>
    <n v="161.37"/>
    <n v="161.37"/>
    <n v="1"/>
    <n v="1"/>
    <n v="7"/>
    <n v="0"/>
    <n v="5"/>
    <x v="96"/>
    <x v="1"/>
  </r>
  <r>
    <d v="2018-07-16T00:00:00"/>
    <x v="3"/>
    <x v="0"/>
    <n v="1"/>
    <n v="191.46"/>
    <n v="191.46"/>
    <n v="1"/>
    <n v="1"/>
    <n v="5"/>
    <n v="0"/>
    <n v="2"/>
    <x v="127"/>
    <x v="0"/>
  </r>
  <r>
    <d v="2018-07-16T00:00:00"/>
    <x v="3"/>
    <x v="14"/>
    <n v="1"/>
    <n v="374.59"/>
    <n v="374.59"/>
    <n v="1"/>
    <n v="1"/>
    <n v="12"/>
    <n v="0"/>
    <n v="4"/>
    <x v="255"/>
    <x v="0"/>
  </r>
  <r>
    <d v="2018-07-16T00:00:00"/>
    <x v="3"/>
    <x v="20"/>
    <n v="1"/>
    <n v="224.57"/>
    <n v="224.57"/>
    <n v="1"/>
    <n v="1"/>
    <n v="9"/>
    <n v="0"/>
    <n v="4"/>
    <x v="267"/>
    <x v="0"/>
  </r>
  <r>
    <d v="2018-07-16T00:00:00"/>
    <x v="3"/>
    <x v="6"/>
    <n v="2"/>
    <n v="496.88"/>
    <n v="248.44"/>
    <n v="2"/>
    <n v="2"/>
    <n v="12.5"/>
    <n v="0"/>
    <n v="4"/>
    <x v="64"/>
    <x v="0"/>
  </r>
  <r>
    <d v="2018-07-16T00:00:00"/>
    <x v="3"/>
    <x v="2"/>
    <n v="1"/>
    <n v="223.44"/>
    <n v="223.44"/>
    <n v="1"/>
    <n v="1"/>
    <n v="11"/>
    <n v="0"/>
    <n v="5"/>
    <x v="13"/>
    <x v="0"/>
  </r>
  <r>
    <d v="2018-07-16T00:00:00"/>
    <x v="3"/>
    <x v="3"/>
    <n v="1"/>
    <n v="195.54"/>
    <n v="195.54"/>
    <n v="1"/>
    <n v="1"/>
    <n v="9"/>
    <n v="0"/>
    <n v="5"/>
    <x v="14"/>
    <x v="0"/>
  </r>
  <r>
    <d v="2018-07-16T00:00:00"/>
    <x v="9"/>
    <x v="23"/>
    <n v="1"/>
    <n v="237.43"/>
    <n v="237.43"/>
    <n v="1"/>
    <n v="1"/>
    <n v="14"/>
    <n v="0"/>
    <n v="4"/>
    <x v="403"/>
    <x v="0"/>
  </r>
  <r>
    <d v="2018-07-16T00:00:00"/>
    <x v="9"/>
    <x v="9"/>
    <n v="1"/>
    <n v="180.33"/>
    <n v="180.33"/>
    <n v="1"/>
    <n v="1"/>
    <n v="10"/>
    <n v="0"/>
    <n v="4"/>
    <x v="408"/>
    <x v="0"/>
  </r>
  <r>
    <d v="2018-07-16T00:00:00"/>
    <x v="4"/>
    <x v="8"/>
    <n v="1"/>
    <n v="54.8"/>
    <n v="54.8"/>
    <n v="1"/>
    <n v="1"/>
    <n v="6"/>
    <n v="0"/>
    <n v="4"/>
    <x v="275"/>
    <x v="0"/>
  </r>
  <r>
    <d v="2018-07-16T00:00:00"/>
    <x v="4"/>
    <x v="17"/>
    <n v="2"/>
    <n v="373.51"/>
    <n v="186.76"/>
    <n v="2"/>
    <n v="2"/>
    <n v="16"/>
    <n v="0"/>
    <n v="3"/>
    <x v="223"/>
    <x v="0"/>
  </r>
  <r>
    <d v="2018-07-16T00:00:00"/>
    <x v="4"/>
    <x v="0"/>
    <n v="3"/>
    <n v="487.86"/>
    <n v="162.62"/>
    <n v="3"/>
    <n v="3"/>
    <n v="6.25"/>
    <n v="0"/>
    <n v="2"/>
    <x v="15"/>
    <x v="0"/>
  </r>
  <r>
    <d v="2018-07-16T00:00:00"/>
    <x v="4"/>
    <x v="18"/>
    <n v="1"/>
    <n v="117.58"/>
    <n v="117.58"/>
    <n v="1"/>
    <n v="1"/>
    <n v="12"/>
    <n v="0"/>
    <n v="4"/>
    <x v="262"/>
    <x v="0"/>
  </r>
  <r>
    <d v="2018-07-16T00:00:00"/>
    <x v="4"/>
    <x v="1"/>
    <n v="1"/>
    <n v="163.12"/>
    <n v="163.12"/>
    <n v="1"/>
    <n v="1"/>
    <n v="21"/>
    <n v="0"/>
    <n v="4"/>
    <x v="16"/>
    <x v="0"/>
  </r>
  <r>
    <d v="2018-07-16T00:00:00"/>
    <x v="4"/>
    <x v="6"/>
    <n v="1"/>
    <n v="35.85"/>
    <n v="35.85"/>
    <n v="1"/>
    <n v="1"/>
    <n v="8"/>
    <n v="0"/>
    <n v="5"/>
    <x v="17"/>
    <x v="0"/>
  </r>
  <r>
    <d v="2018-07-16T00:00:00"/>
    <x v="4"/>
    <x v="3"/>
    <n v="9"/>
    <n v="659.7"/>
    <n v="73.3"/>
    <n v="9"/>
    <n v="9"/>
    <n v="8.89"/>
    <n v="0"/>
    <n v="4.78"/>
    <x v="18"/>
    <x v="0"/>
  </r>
  <r>
    <d v="2018-07-16T00:00:00"/>
    <x v="8"/>
    <x v="0"/>
    <n v="1"/>
    <n v="219.44"/>
    <n v="219.44"/>
    <n v="1"/>
    <n v="0"/>
    <n v="7"/>
    <n v="0"/>
    <m/>
    <x v="187"/>
    <x v="0"/>
  </r>
  <r>
    <d v="2018-07-16T00:00:00"/>
    <x v="8"/>
    <x v="1"/>
    <n v="1"/>
    <n v="93.29"/>
    <n v="93.29"/>
    <n v="1"/>
    <n v="1"/>
    <n v="8"/>
    <n v="0"/>
    <n v="5"/>
    <x v="218"/>
    <x v="0"/>
  </r>
  <r>
    <d v="2018-07-16T00:00:00"/>
    <x v="13"/>
    <x v="23"/>
    <n v="1"/>
    <n v="100.97"/>
    <n v="100.97"/>
    <n v="1"/>
    <n v="1"/>
    <n v="17"/>
    <n v="0"/>
    <n v="5"/>
    <x v="281"/>
    <x v="0"/>
  </r>
  <r>
    <d v="2018-07-16T00:00:00"/>
    <x v="13"/>
    <x v="9"/>
    <n v="1"/>
    <n v="107.72"/>
    <n v="107.72"/>
    <n v="1"/>
    <n v="1"/>
    <n v="11"/>
    <n v="0"/>
    <n v="5"/>
    <x v="234"/>
    <x v="0"/>
  </r>
  <r>
    <d v="2018-07-16T00:00:00"/>
    <x v="13"/>
    <x v="0"/>
    <n v="3"/>
    <n v="255.67"/>
    <n v="85.22"/>
    <n v="3"/>
    <n v="3"/>
    <n v="10"/>
    <n v="0"/>
    <n v="3.67"/>
    <x v="198"/>
    <x v="0"/>
  </r>
  <r>
    <d v="2018-07-16T00:00:00"/>
    <x v="13"/>
    <x v="14"/>
    <n v="1"/>
    <n v="85.71"/>
    <n v="85.71"/>
    <n v="1"/>
    <n v="1"/>
    <n v="18"/>
    <n v="0"/>
    <n v="5"/>
    <x v="302"/>
    <x v="0"/>
  </r>
  <r>
    <d v="2018-07-16T00:00:00"/>
    <x v="13"/>
    <x v="6"/>
    <n v="1"/>
    <n v="206.91"/>
    <n v="206.91"/>
    <n v="1"/>
    <n v="1"/>
    <n v="9"/>
    <n v="0"/>
    <n v="5"/>
    <x v="199"/>
    <x v="0"/>
  </r>
  <r>
    <d v="2018-07-16T00:00:00"/>
    <x v="13"/>
    <x v="3"/>
    <n v="2"/>
    <n v="351.13"/>
    <n v="175.57"/>
    <n v="2"/>
    <n v="2"/>
    <n v="11.5"/>
    <n v="0"/>
    <n v="3"/>
    <x v="180"/>
    <x v="0"/>
  </r>
  <r>
    <d v="2018-07-16T00:00:00"/>
    <x v="21"/>
    <x v="23"/>
    <n v="1"/>
    <n v="86.37"/>
    <n v="86.37"/>
    <n v="1"/>
    <n v="1"/>
    <n v="29"/>
    <n v="1"/>
    <n v="3"/>
    <x v="381"/>
    <x v="0"/>
  </r>
  <r>
    <d v="2018-07-16T00:00:00"/>
    <x v="21"/>
    <x v="9"/>
    <n v="1"/>
    <n v="90.18"/>
    <n v="90.18"/>
    <n v="1"/>
    <n v="1"/>
    <n v="21"/>
    <n v="1"/>
    <n v="5"/>
    <x v="351"/>
    <x v="0"/>
  </r>
  <r>
    <d v="2018-07-16T00:00:00"/>
    <x v="21"/>
    <x v="5"/>
    <n v="1"/>
    <n v="253.74"/>
    <n v="253.74"/>
    <n v="1"/>
    <n v="1"/>
    <n v="27"/>
    <n v="0"/>
    <n v="5"/>
    <x v="359"/>
    <x v="0"/>
  </r>
  <r>
    <d v="2018-07-16T00:00:00"/>
    <x v="21"/>
    <x v="8"/>
    <n v="2"/>
    <n v="236.37"/>
    <n v="118.19"/>
    <n v="2"/>
    <n v="2"/>
    <n v="24"/>
    <n v="1"/>
    <n v="2"/>
    <x v="372"/>
    <x v="0"/>
  </r>
  <r>
    <d v="2018-07-16T00:00:00"/>
    <x v="21"/>
    <x v="0"/>
    <n v="2"/>
    <n v="352.4"/>
    <n v="176.2"/>
    <n v="2"/>
    <n v="2"/>
    <n v="22"/>
    <n v="0"/>
    <n v="5"/>
    <x v="352"/>
    <x v="0"/>
  </r>
  <r>
    <d v="2018-07-16T00:00:00"/>
    <x v="21"/>
    <x v="15"/>
    <n v="1"/>
    <n v="144.12"/>
    <n v="144.12"/>
    <n v="1"/>
    <n v="1"/>
    <n v="42"/>
    <n v="1"/>
    <n v="1"/>
    <x v="362"/>
    <x v="0"/>
  </r>
  <r>
    <d v="2018-07-16T00:00:00"/>
    <x v="21"/>
    <x v="20"/>
    <n v="1"/>
    <n v="129.87"/>
    <n v="129.87"/>
    <n v="1"/>
    <n v="1"/>
    <n v="14"/>
    <n v="0"/>
    <n v="5"/>
    <x v="396"/>
    <x v="0"/>
  </r>
  <r>
    <d v="2018-07-16T00:00:00"/>
    <x v="21"/>
    <x v="6"/>
    <n v="1"/>
    <n v="92.73"/>
    <n v="92.73"/>
    <n v="1"/>
    <n v="1"/>
    <n v="32"/>
    <n v="1"/>
    <n v="1"/>
    <x v="357"/>
    <x v="0"/>
  </r>
  <r>
    <d v="2018-07-16T00:00:00"/>
    <x v="21"/>
    <x v="7"/>
    <n v="1"/>
    <n v="86.37"/>
    <n v="86.37"/>
    <n v="1"/>
    <n v="1"/>
    <n v="23"/>
    <n v="0"/>
    <n v="5"/>
    <x v="380"/>
    <x v="0"/>
  </r>
  <r>
    <d v="2018-07-16T00:00:00"/>
    <x v="21"/>
    <x v="2"/>
    <n v="1"/>
    <n v="153.1"/>
    <n v="153.1"/>
    <n v="1"/>
    <n v="1"/>
    <n v="22"/>
    <n v="1"/>
    <n v="5"/>
    <x v="353"/>
    <x v="0"/>
  </r>
  <r>
    <d v="2018-07-16T00:00:00"/>
    <x v="21"/>
    <x v="3"/>
    <n v="6"/>
    <n v="776.48"/>
    <n v="129.41"/>
    <n v="6"/>
    <n v="6"/>
    <n v="21.17"/>
    <n v="0.5"/>
    <n v="3.33"/>
    <x v="348"/>
    <x v="0"/>
  </r>
  <r>
    <d v="2018-07-16T00:00:00"/>
    <x v="21"/>
    <x v="21"/>
    <n v="1"/>
    <n v="125.73"/>
    <n v="125.73"/>
    <n v="1"/>
    <n v="1"/>
    <n v="25"/>
    <n v="0"/>
    <n v="5"/>
    <x v="406"/>
    <x v="0"/>
  </r>
  <r>
    <d v="2018-07-16T00:00:00"/>
    <x v="5"/>
    <x v="23"/>
    <n v="2"/>
    <n v="320.82"/>
    <n v="160.41"/>
    <n v="1"/>
    <n v="2"/>
    <n v="16"/>
    <n v="0"/>
    <n v="3"/>
    <x v="137"/>
    <x v="0"/>
  </r>
  <r>
    <d v="2018-07-16T00:00:00"/>
    <x v="5"/>
    <x v="4"/>
    <n v="8"/>
    <n v="2483.58"/>
    <n v="310.45"/>
    <n v="8"/>
    <n v="8"/>
    <n v="8.11"/>
    <n v="0"/>
    <n v="4.33"/>
    <x v="41"/>
    <x v="0"/>
  </r>
  <r>
    <d v="2018-07-16T00:00:00"/>
    <x v="5"/>
    <x v="9"/>
    <n v="4"/>
    <n v="983.58"/>
    <n v="245.9"/>
    <n v="4"/>
    <n v="4"/>
    <n v="10.75"/>
    <n v="0"/>
    <n v="4"/>
    <x v="19"/>
    <x v="0"/>
  </r>
  <r>
    <d v="2018-07-16T00:00:00"/>
    <x v="5"/>
    <x v="8"/>
    <n v="1"/>
    <n v="150.97999999999999"/>
    <n v="150.97999999999999"/>
    <n v="1"/>
    <n v="1"/>
    <n v="10"/>
    <n v="0"/>
    <n v="4"/>
    <x v="20"/>
    <x v="0"/>
  </r>
  <r>
    <d v="2018-07-16T00:00:00"/>
    <x v="5"/>
    <x v="17"/>
    <n v="1"/>
    <n v="174.73"/>
    <n v="174.73"/>
    <n v="1"/>
    <n v="1"/>
    <n v="15"/>
    <n v="0"/>
    <n v="5"/>
    <x v="139"/>
    <x v="0"/>
  </r>
  <r>
    <d v="2018-07-16T00:00:00"/>
    <x v="5"/>
    <x v="0"/>
    <n v="29"/>
    <n v="4937.46"/>
    <n v="170.26"/>
    <n v="28"/>
    <n v="29"/>
    <n v="7.54"/>
    <n v="0"/>
    <n v="4.34"/>
    <x v="21"/>
    <x v="1"/>
  </r>
  <r>
    <d v="2018-07-16T00:00:00"/>
    <x v="5"/>
    <x v="10"/>
    <n v="2"/>
    <n v="197.14"/>
    <n v="98.57"/>
    <n v="2"/>
    <n v="2"/>
    <n v="13.5"/>
    <n v="0"/>
    <n v="5"/>
    <x v="69"/>
    <x v="0"/>
  </r>
  <r>
    <d v="2018-07-16T00:00:00"/>
    <x v="5"/>
    <x v="14"/>
    <n v="1"/>
    <n v="341.09"/>
    <n v="341.09"/>
    <n v="1"/>
    <n v="1"/>
    <n v="6"/>
    <n v="0"/>
    <n v="5"/>
    <x v="43"/>
    <x v="0"/>
  </r>
  <r>
    <d v="2018-07-16T00:00:00"/>
    <x v="5"/>
    <x v="20"/>
    <n v="1"/>
    <n v="82.51"/>
    <n v="82.51"/>
    <n v="1"/>
    <n v="1"/>
    <n v="10"/>
    <n v="0"/>
    <n v="5"/>
    <x v="150"/>
    <x v="0"/>
  </r>
  <r>
    <d v="2018-07-16T00:00:00"/>
    <x v="5"/>
    <x v="1"/>
    <n v="5"/>
    <n v="887.83"/>
    <n v="177.57"/>
    <n v="5"/>
    <n v="5"/>
    <n v="10.199999999999999"/>
    <n v="0"/>
    <n v="4.5999999999999996"/>
    <x v="22"/>
    <x v="0"/>
  </r>
  <r>
    <d v="2018-07-16T00:00:00"/>
    <x v="5"/>
    <x v="6"/>
    <n v="24"/>
    <n v="5116.1499999999996"/>
    <n v="213.17"/>
    <n v="24"/>
    <n v="24"/>
    <n v="7.15"/>
    <n v="0"/>
    <n v="4.1500000000000004"/>
    <x v="23"/>
    <x v="0"/>
  </r>
  <r>
    <d v="2018-07-16T00:00:00"/>
    <x v="5"/>
    <x v="12"/>
    <n v="2"/>
    <n v="167.37"/>
    <n v="83.69"/>
    <n v="2"/>
    <n v="2"/>
    <n v="9.5"/>
    <n v="0"/>
    <n v="4"/>
    <x v="44"/>
    <x v="0"/>
  </r>
  <r>
    <d v="2018-07-16T00:00:00"/>
    <x v="5"/>
    <x v="2"/>
    <n v="8"/>
    <n v="2637.87"/>
    <n v="329.73"/>
    <n v="8"/>
    <n v="8"/>
    <n v="10.25"/>
    <n v="0"/>
    <n v="4.88"/>
    <x v="45"/>
    <x v="0"/>
  </r>
  <r>
    <d v="2018-07-16T00:00:00"/>
    <x v="5"/>
    <x v="3"/>
    <n v="37"/>
    <n v="5952.14"/>
    <n v="160.87"/>
    <n v="37"/>
    <n v="37"/>
    <n v="7.45"/>
    <n v="0"/>
    <n v="4.13"/>
    <x v="24"/>
    <x v="0"/>
  </r>
  <r>
    <d v="2018-07-16T00:00:00"/>
    <x v="10"/>
    <x v="3"/>
    <n v="1"/>
    <n v="336.67"/>
    <n v="336.67"/>
    <n v="1"/>
    <n v="1"/>
    <n v="9"/>
    <n v="0"/>
    <n v="5"/>
    <x v="70"/>
    <x v="0"/>
  </r>
  <r>
    <d v="2018-07-16T00:00:00"/>
    <x v="18"/>
    <x v="8"/>
    <n v="1"/>
    <n v="218.62"/>
    <n v="218.62"/>
    <n v="1"/>
    <n v="1"/>
    <n v="14"/>
    <n v="0"/>
    <n v="5"/>
    <x v="296"/>
    <x v="0"/>
  </r>
  <r>
    <d v="2018-07-16T00:00:00"/>
    <x v="14"/>
    <x v="15"/>
    <n v="1"/>
    <n v="697.23"/>
    <n v="697.23"/>
    <n v="1"/>
    <n v="1"/>
    <n v="9"/>
    <n v="0"/>
    <n v="1"/>
    <x v="202"/>
    <x v="0"/>
  </r>
  <r>
    <d v="2018-07-16T00:00:00"/>
    <x v="11"/>
    <x v="11"/>
    <n v="3"/>
    <n v="592.63"/>
    <n v="197.54"/>
    <n v="3"/>
    <n v="3"/>
    <n v="8.33"/>
    <n v="0"/>
    <n v="4.67"/>
    <x v="260"/>
    <x v="0"/>
  </r>
  <r>
    <d v="2018-07-16T00:00:00"/>
    <x v="11"/>
    <x v="9"/>
    <n v="1"/>
    <n v="1832.54"/>
    <n v="1832.54"/>
    <n v="1"/>
    <n v="1"/>
    <n v="10"/>
    <n v="0"/>
    <n v="5"/>
    <x v="342"/>
    <x v="0"/>
  </r>
  <r>
    <d v="2018-07-16T00:00:00"/>
    <x v="11"/>
    <x v="5"/>
    <n v="1"/>
    <n v="209.38"/>
    <n v="209.38"/>
    <n v="1"/>
    <n v="1"/>
    <n v="12"/>
    <n v="0"/>
    <n v="5"/>
    <x v="245"/>
    <x v="0"/>
  </r>
  <r>
    <d v="2018-07-16T00:00:00"/>
    <x v="11"/>
    <x v="17"/>
    <n v="1"/>
    <n v="219.15"/>
    <n v="219.15"/>
    <n v="1"/>
    <n v="1"/>
    <n v="12"/>
    <n v="0"/>
    <n v="4"/>
    <x v="361"/>
    <x v="0"/>
  </r>
  <r>
    <d v="2018-07-16T00:00:00"/>
    <x v="11"/>
    <x v="0"/>
    <n v="2"/>
    <n v="426.37"/>
    <n v="213.19"/>
    <n v="2"/>
    <n v="2"/>
    <n v="7.5"/>
    <n v="0"/>
    <n v="5"/>
    <x v="153"/>
    <x v="0"/>
  </r>
  <r>
    <d v="2018-07-16T00:00:00"/>
    <x v="11"/>
    <x v="15"/>
    <n v="1"/>
    <n v="200.36"/>
    <n v="200.36"/>
    <n v="1"/>
    <n v="1"/>
    <n v="6"/>
    <n v="0"/>
    <n v="4"/>
    <x v="282"/>
    <x v="1"/>
  </r>
  <r>
    <d v="2018-07-16T00:00:00"/>
    <x v="11"/>
    <x v="3"/>
    <n v="4"/>
    <n v="815.41"/>
    <n v="203.85"/>
    <n v="4"/>
    <n v="4"/>
    <n v="7.75"/>
    <n v="0"/>
    <n v="3.75"/>
    <x v="106"/>
    <x v="0"/>
  </r>
  <r>
    <d v="2018-07-16T00:00:00"/>
    <x v="0"/>
    <x v="4"/>
    <n v="3"/>
    <n v="1393.59"/>
    <n v="464.53"/>
    <n v="3"/>
    <n v="3"/>
    <n v="16"/>
    <n v="0.16669999999999999"/>
    <n v="2.17"/>
    <x v="25"/>
    <x v="0"/>
  </r>
  <r>
    <d v="2018-07-16T00:00:00"/>
    <x v="0"/>
    <x v="9"/>
    <n v="7"/>
    <n v="1343.05"/>
    <n v="191.86"/>
    <n v="7"/>
    <n v="7"/>
    <n v="9.2899999999999991"/>
    <n v="0"/>
    <n v="4.43"/>
    <x v="26"/>
    <x v="0"/>
  </r>
  <r>
    <d v="2018-07-16T00:00:00"/>
    <x v="0"/>
    <x v="5"/>
    <n v="4"/>
    <n v="644.24"/>
    <n v="161.06"/>
    <n v="4"/>
    <n v="4"/>
    <n v="17"/>
    <n v="0.25"/>
    <n v="4.5"/>
    <x v="46"/>
    <x v="0"/>
  </r>
  <r>
    <d v="2018-07-16T00:00:00"/>
    <x v="0"/>
    <x v="0"/>
    <n v="19"/>
    <n v="4059.37"/>
    <n v="213.65"/>
    <n v="19"/>
    <n v="19"/>
    <n v="11.16"/>
    <n v="5.2600000000000001E-2"/>
    <n v="4.05"/>
    <x v="0"/>
    <x v="0"/>
  </r>
  <r>
    <d v="2018-07-16T00:00:00"/>
    <x v="0"/>
    <x v="18"/>
    <n v="2"/>
    <n v="411.14"/>
    <n v="205.57"/>
    <n v="2"/>
    <n v="2"/>
    <n v="10.25"/>
    <n v="0"/>
    <n v="4"/>
    <x v="141"/>
    <x v="0"/>
  </r>
  <r>
    <d v="2018-07-16T00:00:00"/>
    <x v="0"/>
    <x v="19"/>
    <n v="1"/>
    <n v="136.07"/>
    <n v="136.07"/>
    <n v="1"/>
    <n v="1"/>
    <n v="10"/>
    <n v="0"/>
    <n v="5"/>
    <x v="73"/>
    <x v="0"/>
  </r>
  <r>
    <d v="2018-07-16T00:00:00"/>
    <x v="0"/>
    <x v="15"/>
    <n v="2"/>
    <n v="519.28"/>
    <n v="259.64"/>
    <n v="2"/>
    <n v="2"/>
    <n v="14"/>
    <n v="0"/>
    <n v="5"/>
    <x v="48"/>
    <x v="0"/>
  </r>
  <r>
    <d v="2018-07-16T00:00:00"/>
    <x v="0"/>
    <x v="1"/>
    <n v="13"/>
    <n v="4461.41"/>
    <n v="343.19"/>
    <n v="11"/>
    <n v="13"/>
    <n v="8.4499999999999993"/>
    <n v="0"/>
    <n v="3.71"/>
    <x v="1"/>
    <x v="1"/>
  </r>
  <r>
    <d v="2018-07-16T00:00:00"/>
    <x v="0"/>
    <x v="6"/>
    <n v="20"/>
    <n v="2497.91"/>
    <n v="124.9"/>
    <n v="20"/>
    <n v="19"/>
    <n v="10.65"/>
    <n v="0.05"/>
    <n v="3.68"/>
    <x v="28"/>
    <x v="0"/>
  </r>
  <r>
    <d v="2018-07-16T00:00:00"/>
    <x v="0"/>
    <x v="12"/>
    <n v="9"/>
    <n v="1360.12"/>
    <n v="151.12"/>
    <n v="9"/>
    <n v="9"/>
    <n v="10.3"/>
    <n v="0"/>
    <n v="3.9"/>
    <x v="49"/>
    <x v="0"/>
  </r>
  <r>
    <d v="2018-07-16T00:00:00"/>
    <x v="0"/>
    <x v="2"/>
    <n v="4"/>
    <n v="1152.02"/>
    <n v="288.01"/>
    <n v="4"/>
    <n v="4"/>
    <n v="8.25"/>
    <n v="0"/>
    <n v="5"/>
    <x v="2"/>
    <x v="0"/>
  </r>
  <r>
    <d v="2018-07-16T00:00:00"/>
    <x v="0"/>
    <x v="3"/>
    <n v="40"/>
    <n v="5975.42"/>
    <n v="149.38999999999999"/>
    <n v="40"/>
    <n v="40"/>
    <n v="9.33"/>
    <n v="6.6699999999999995E-2"/>
    <n v="4.13"/>
    <x v="3"/>
    <x v="0"/>
  </r>
  <r>
    <d v="2018-07-16T00:00:00"/>
    <x v="1"/>
    <x v="25"/>
    <n v="1"/>
    <n v="160.03"/>
    <n v="160.03"/>
    <n v="1"/>
    <n v="1"/>
    <n v="21"/>
    <n v="0"/>
    <n v="5"/>
    <x v="238"/>
    <x v="0"/>
  </r>
  <r>
    <d v="2018-07-16T00:00:00"/>
    <x v="1"/>
    <x v="4"/>
    <n v="2"/>
    <n v="612.64"/>
    <n v="306.32"/>
    <n v="2"/>
    <n v="2"/>
    <n v="19"/>
    <n v="0.5"/>
    <n v="5"/>
    <x v="76"/>
    <x v="0"/>
  </r>
  <r>
    <d v="2018-07-16T00:00:00"/>
    <x v="1"/>
    <x v="5"/>
    <n v="5"/>
    <n v="1627.75"/>
    <n v="325.55"/>
    <n v="5"/>
    <n v="5"/>
    <n v="10.86"/>
    <n v="0"/>
    <n v="4.57"/>
    <x v="143"/>
    <x v="0"/>
  </r>
  <r>
    <d v="2018-07-16T00:00:00"/>
    <x v="1"/>
    <x v="8"/>
    <n v="3"/>
    <n v="1335.71"/>
    <n v="445.24"/>
    <n v="3"/>
    <n v="3"/>
    <n v="12"/>
    <n v="0"/>
    <n v="4.33"/>
    <x v="50"/>
    <x v="0"/>
  </r>
  <r>
    <d v="2018-07-16T00:00:00"/>
    <x v="1"/>
    <x v="17"/>
    <n v="1"/>
    <n v="302.45999999999998"/>
    <n v="302.45999999999998"/>
    <n v="1"/>
    <n v="1"/>
    <n v="23"/>
    <n v="0"/>
    <n v="5"/>
    <x v="77"/>
    <x v="0"/>
  </r>
  <r>
    <d v="2018-07-16T00:00:00"/>
    <x v="1"/>
    <x v="0"/>
    <n v="8"/>
    <n v="1715.37"/>
    <n v="214.42"/>
    <n v="8"/>
    <n v="8"/>
    <n v="7.78"/>
    <n v="0"/>
    <n v="4.5599999999999996"/>
    <x v="4"/>
    <x v="0"/>
  </r>
  <r>
    <d v="2018-07-16T00:00:00"/>
    <x v="1"/>
    <x v="18"/>
    <n v="1"/>
    <n v="60.08"/>
    <n v="60.08"/>
    <n v="1"/>
    <n v="1"/>
    <n v="10"/>
    <n v="0"/>
    <n v="5"/>
    <x v="246"/>
    <x v="0"/>
  </r>
  <r>
    <d v="2018-07-16T00:00:00"/>
    <x v="1"/>
    <x v="14"/>
    <n v="1"/>
    <n v="161.01"/>
    <n v="161.01"/>
    <n v="1"/>
    <n v="1"/>
    <n v="12"/>
    <n v="0"/>
    <n v="5"/>
    <x v="155"/>
    <x v="0"/>
  </r>
  <r>
    <d v="2018-07-16T00:00:00"/>
    <x v="1"/>
    <x v="20"/>
    <n v="1"/>
    <n v="130.09"/>
    <n v="130.09"/>
    <n v="1"/>
    <n v="1"/>
    <n v="14"/>
    <n v="0"/>
    <n v="5"/>
    <x v="214"/>
    <x v="0"/>
  </r>
  <r>
    <d v="2018-07-16T00:00:00"/>
    <x v="1"/>
    <x v="1"/>
    <n v="7"/>
    <n v="659.22"/>
    <n v="94.17"/>
    <n v="7"/>
    <n v="7"/>
    <n v="6.75"/>
    <n v="0"/>
    <n v="4.63"/>
    <x v="79"/>
    <x v="0"/>
  </r>
  <r>
    <d v="2018-07-16T00:00:00"/>
    <x v="1"/>
    <x v="6"/>
    <n v="23"/>
    <n v="3628.74"/>
    <n v="157.77000000000001"/>
    <n v="22"/>
    <n v="22"/>
    <n v="6.55"/>
    <n v="0"/>
    <n v="4.59"/>
    <x v="51"/>
    <x v="1"/>
  </r>
  <r>
    <d v="2018-07-16T00:00:00"/>
    <x v="1"/>
    <x v="12"/>
    <n v="4"/>
    <n v="999.6"/>
    <n v="249.9"/>
    <n v="4"/>
    <n v="4"/>
    <n v="10.5"/>
    <n v="0"/>
    <n v="5"/>
    <x v="52"/>
    <x v="0"/>
  </r>
  <r>
    <d v="2018-07-16T00:00:00"/>
    <x v="1"/>
    <x v="2"/>
    <n v="3"/>
    <n v="759.5"/>
    <n v="253.17"/>
    <n v="2"/>
    <n v="3"/>
    <n v="11"/>
    <n v="0"/>
    <n v="3.75"/>
    <x v="81"/>
    <x v="0"/>
  </r>
  <r>
    <d v="2018-07-16T00:00:00"/>
    <x v="1"/>
    <x v="13"/>
    <n v="1"/>
    <n v="103.5"/>
    <n v="103.5"/>
    <n v="1"/>
    <n v="1"/>
    <n v="7"/>
    <n v="0"/>
    <n v="4"/>
    <x v="112"/>
    <x v="0"/>
  </r>
  <r>
    <d v="2018-07-16T00:00:00"/>
    <x v="1"/>
    <x v="3"/>
    <n v="22"/>
    <n v="3607.17"/>
    <n v="163.96"/>
    <n v="21"/>
    <n v="22"/>
    <n v="6.93"/>
    <n v="0"/>
    <n v="4.66"/>
    <x v="53"/>
    <x v="0"/>
  </r>
  <r>
    <d v="2018-07-16T00:00:00"/>
    <x v="1"/>
    <x v="21"/>
    <n v="1"/>
    <n v="43.98"/>
    <n v="43.98"/>
    <n v="1"/>
    <n v="1"/>
    <n v="6"/>
    <n v="0"/>
    <n v="4"/>
    <x v="82"/>
    <x v="0"/>
  </r>
  <r>
    <d v="2018-07-16T00:00:00"/>
    <x v="16"/>
    <x v="7"/>
    <n v="1"/>
    <n v="41.98"/>
    <n v="41.98"/>
    <n v="1"/>
    <n v="1"/>
    <n v="4"/>
    <n v="0"/>
    <n v="5"/>
    <x v="288"/>
    <x v="1"/>
  </r>
  <r>
    <d v="2018-07-16T00:00:00"/>
    <x v="6"/>
    <x v="23"/>
    <n v="1"/>
    <n v="680.82"/>
    <n v="680.82"/>
    <n v="1"/>
    <n v="1"/>
    <n v="27"/>
    <n v="0"/>
    <n v="4"/>
    <x v="195"/>
    <x v="0"/>
  </r>
  <r>
    <d v="2018-07-16T00:00:00"/>
    <x v="6"/>
    <x v="4"/>
    <n v="1"/>
    <n v="193.06"/>
    <n v="193.06"/>
    <n v="1"/>
    <n v="1"/>
    <n v="10"/>
    <n v="0"/>
    <n v="5"/>
    <x v="113"/>
    <x v="0"/>
  </r>
  <r>
    <d v="2018-07-16T00:00:00"/>
    <x v="6"/>
    <x v="0"/>
    <n v="6"/>
    <n v="1659.76"/>
    <n v="276.63"/>
    <n v="6"/>
    <n v="6"/>
    <n v="9.5"/>
    <n v="0"/>
    <n v="4.67"/>
    <x v="84"/>
    <x v="0"/>
  </r>
  <r>
    <d v="2018-07-16T00:00:00"/>
    <x v="6"/>
    <x v="10"/>
    <n v="1"/>
    <n v="533.76"/>
    <n v="533.76"/>
    <n v="1"/>
    <n v="1"/>
    <n v="16"/>
    <n v="0"/>
    <n v="5"/>
    <x v="86"/>
    <x v="0"/>
  </r>
  <r>
    <d v="2018-07-16T00:00:00"/>
    <x v="6"/>
    <x v="1"/>
    <n v="4"/>
    <n v="605.25"/>
    <n v="151.31"/>
    <n v="4"/>
    <n v="4"/>
    <n v="8.5"/>
    <n v="0"/>
    <n v="3.75"/>
    <x v="116"/>
    <x v="0"/>
  </r>
  <r>
    <d v="2018-07-16T00:00:00"/>
    <x v="6"/>
    <x v="6"/>
    <n v="10"/>
    <n v="3680.23"/>
    <n v="368.02"/>
    <n v="9"/>
    <n v="10"/>
    <n v="9.56"/>
    <n v="0"/>
    <n v="4.3"/>
    <x v="117"/>
    <x v="0"/>
  </r>
  <r>
    <d v="2018-07-16T00:00:00"/>
    <x v="6"/>
    <x v="7"/>
    <n v="1"/>
    <n v="1120.8399999999999"/>
    <n v="1120.8399999999999"/>
    <n v="1"/>
    <n v="1"/>
    <n v="17"/>
    <n v="0"/>
    <n v="5"/>
    <x v="157"/>
    <x v="0"/>
  </r>
  <r>
    <d v="2018-07-16T00:00:00"/>
    <x v="6"/>
    <x v="12"/>
    <n v="6"/>
    <n v="1304.0899999999999"/>
    <n v="217.35"/>
    <n v="6"/>
    <n v="6"/>
    <n v="10"/>
    <n v="0.16669999999999999"/>
    <n v="4.83"/>
    <x v="118"/>
    <x v="1"/>
  </r>
  <r>
    <d v="2018-07-16T00:00:00"/>
    <x v="6"/>
    <x v="2"/>
    <n v="2"/>
    <n v="584.35"/>
    <n v="292.18"/>
    <n v="2"/>
    <n v="2"/>
    <n v="9.5"/>
    <n v="0"/>
    <n v="4"/>
    <x v="30"/>
    <x v="0"/>
  </r>
  <r>
    <d v="2018-07-16T00:00:00"/>
    <x v="6"/>
    <x v="3"/>
    <n v="20"/>
    <n v="3585.38"/>
    <n v="179.27"/>
    <n v="20"/>
    <n v="20"/>
    <n v="8.0500000000000007"/>
    <n v="0"/>
    <n v="4.2"/>
    <x v="54"/>
    <x v="0"/>
  </r>
  <r>
    <d v="2018-07-16T00:00:00"/>
    <x v="7"/>
    <x v="4"/>
    <n v="1"/>
    <n v="540.02"/>
    <n v="540.02"/>
    <n v="1"/>
    <n v="1"/>
    <n v="10"/>
    <n v="0"/>
    <n v="5"/>
    <x v="87"/>
    <x v="0"/>
  </r>
  <r>
    <d v="2018-07-16T00:00:00"/>
    <x v="7"/>
    <x v="9"/>
    <n v="1"/>
    <n v="168.95"/>
    <n v="168.95"/>
    <n v="1"/>
    <n v="1"/>
    <n v="7"/>
    <n v="0"/>
    <n v="5"/>
    <x v="146"/>
    <x v="0"/>
  </r>
  <r>
    <d v="2018-07-16T00:00:00"/>
    <x v="7"/>
    <x v="8"/>
    <n v="1"/>
    <n v="100.06"/>
    <n v="100.06"/>
    <n v="1"/>
    <n v="1"/>
    <n v="9"/>
    <n v="0"/>
    <n v="5"/>
    <x v="88"/>
    <x v="0"/>
  </r>
  <r>
    <d v="2018-07-16T00:00:00"/>
    <x v="7"/>
    <x v="0"/>
    <n v="6"/>
    <n v="1742.71"/>
    <n v="290.45"/>
    <n v="6"/>
    <n v="6"/>
    <n v="8.83"/>
    <n v="0"/>
    <n v="4.17"/>
    <x v="31"/>
    <x v="0"/>
  </r>
  <r>
    <d v="2018-07-16T00:00:00"/>
    <x v="7"/>
    <x v="19"/>
    <n v="1"/>
    <n v="280.32"/>
    <n v="280.32"/>
    <n v="1"/>
    <n v="1"/>
    <n v="10"/>
    <n v="0"/>
    <n v="4"/>
    <x v="90"/>
    <x v="0"/>
  </r>
  <r>
    <d v="2018-07-16T00:00:00"/>
    <x v="7"/>
    <x v="15"/>
    <n v="1"/>
    <n v="152.65"/>
    <n v="152.65"/>
    <n v="1"/>
    <n v="1"/>
    <n v="16"/>
    <n v="0"/>
    <n v="5"/>
    <x v="174"/>
    <x v="0"/>
  </r>
  <r>
    <d v="2018-07-16T00:00:00"/>
    <x v="7"/>
    <x v="1"/>
    <n v="4"/>
    <n v="320.86"/>
    <n v="80.22"/>
    <n v="4"/>
    <n v="4"/>
    <n v="11.5"/>
    <n v="0.25"/>
    <n v="4.75"/>
    <x v="120"/>
    <x v="0"/>
  </r>
  <r>
    <d v="2018-07-16T00:00:00"/>
    <x v="7"/>
    <x v="6"/>
    <n v="8"/>
    <n v="1276.5"/>
    <n v="159.56"/>
    <n v="8"/>
    <n v="8"/>
    <n v="10.78"/>
    <n v="0"/>
    <n v="3.89"/>
    <x v="56"/>
    <x v="0"/>
  </r>
  <r>
    <d v="2018-07-16T00:00:00"/>
    <x v="7"/>
    <x v="22"/>
    <n v="1"/>
    <n v="1500.19"/>
    <n v="1500.19"/>
    <n v="1"/>
    <n v="1"/>
    <n v="21"/>
    <n v="0"/>
    <n v="1"/>
    <x v="183"/>
    <x v="0"/>
  </r>
  <r>
    <d v="2018-07-16T00:00:00"/>
    <x v="7"/>
    <x v="12"/>
    <n v="3"/>
    <n v="353.68"/>
    <n v="117.89"/>
    <n v="3"/>
    <n v="3"/>
    <n v="7.75"/>
    <n v="0"/>
    <n v="5"/>
    <x v="121"/>
    <x v="0"/>
  </r>
  <r>
    <d v="2018-07-16T00:00:00"/>
    <x v="7"/>
    <x v="2"/>
    <n v="4"/>
    <n v="727.01"/>
    <n v="181.75"/>
    <n v="4"/>
    <n v="4"/>
    <n v="12.9"/>
    <n v="0.6"/>
    <n v="4.8"/>
    <x v="32"/>
    <x v="1"/>
  </r>
  <r>
    <d v="2018-07-16T00:00:00"/>
    <x v="7"/>
    <x v="3"/>
    <n v="29"/>
    <n v="7640.54"/>
    <n v="263.47000000000003"/>
    <n v="29"/>
    <n v="29"/>
    <n v="8"/>
    <n v="0"/>
    <n v="4.32"/>
    <x v="33"/>
    <x v="0"/>
  </r>
  <r>
    <d v="2018-07-16T00:00:00"/>
    <x v="15"/>
    <x v="5"/>
    <n v="1"/>
    <n v="132.81"/>
    <n v="132.81"/>
    <n v="1"/>
    <n v="1"/>
    <n v="15"/>
    <n v="0"/>
    <n v="5"/>
    <x v="409"/>
    <x v="0"/>
  </r>
  <r>
    <d v="2018-07-16T00:00:00"/>
    <x v="15"/>
    <x v="15"/>
    <n v="1"/>
    <n v="125.43"/>
    <n v="125.43"/>
    <n v="1"/>
    <n v="1"/>
    <n v="8"/>
    <n v="0"/>
    <n v="5"/>
    <x v="322"/>
    <x v="0"/>
  </r>
  <r>
    <d v="2018-07-16T00:00:00"/>
    <x v="2"/>
    <x v="23"/>
    <n v="3"/>
    <n v="202.92"/>
    <n v="67.64"/>
    <n v="3"/>
    <n v="3"/>
    <n v="23"/>
    <n v="0.33329999999999999"/>
    <n v="3.33"/>
    <x v="92"/>
    <x v="0"/>
  </r>
  <r>
    <d v="2018-07-16T00:00:00"/>
    <x v="2"/>
    <x v="25"/>
    <n v="3"/>
    <n v="622.11"/>
    <n v="207.37"/>
    <n v="3"/>
    <n v="3"/>
    <n v="22.6"/>
    <n v="0"/>
    <n v="5"/>
    <x v="123"/>
    <x v="0"/>
  </r>
  <r>
    <d v="2018-07-16T00:00:00"/>
    <x v="2"/>
    <x v="4"/>
    <n v="46"/>
    <n v="8518.14"/>
    <n v="185.18"/>
    <n v="45"/>
    <n v="46"/>
    <n v="13.83"/>
    <n v="6.5199999999999994E-2"/>
    <n v="4.26"/>
    <x v="5"/>
    <x v="0"/>
  </r>
  <r>
    <d v="2018-07-16T00:00:00"/>
    <x v="2"/>
    <x v="11"/>
    <n v="9"/>
    <n v="1494.48"/>
    <n v="166.05"/>
    <n v="9"/>
    <n v="9"/>
    <n v="11"/>
    <n v="0"/>
    <n v="4.4400000000000004"/>
    <x v="34"/>
    <x v="0"/>
  </r>
  <r>
    <d v="2018-07-16T00:00:00"/>
    <x v="2"/>
    <x v="9"/>
    <n v="28"/>
    <n v="3817.82"/>
    <n v="136.35"/>
    <n v="28"/>
    <n v="28"/>
    <n v="9.26"/>
    <n v="6.4500000000000002E-2"/>
    <n v="4.3499999999999996"/>
    <x v="35"/>
    <x v="0"/>
  </r>
  <r>
    <d v="2018-07-16T00:00:00"/>
    <x v="2"/>
    <x v="5"/>
    <n v="25"/>
    <n v="3097.34"/>
    <n v="123.89"/>
    <n v="25"/>
    <n v="24"/>
    <n v="11.08"/>
    <n v="0"/>
    <n v="4.21"/>
    <x v="6"/>
    <x v="0"/>
  </r>
  <r>
    <d v="2018-07-16T00:00:00"/>
    <x v="2"/>
    <x v="8"/>
    <n v="19"/>
    <n v="4725.18"/>
    <n v="248.69"/>
    <n v="18"/>
    <n v="19"/>
    <n v="9.83"/>
    <n v="0"/>
    <n v="4.4400000000000004"/>
    <x v="58"/>
    <x v="0"/>
  </r>
  <r>
    <d v="2018-07-16T00:00:00"/>
    <x v="2"/>
    <x v="17"/>
    <n v="6"/>
    <n v="746.62"/>
    <n v="124.44"/>
    <n v="6"/>
    <n v="6"/>
    <n v="18.5"/>
    <n v="0.33329999999999999"/>
    <n v="3.83"/>
    <x v="59"/>
    <x v="0"/>
  </r>
  <r>
    <d v="2018-07-16T00:00:00"/>
    <x v="2"/>
    <x v="0"/>
    <n v="131"/>
    <n v="16772.11"/>
    <n v="128.03"/>
    <n v="128"/>
    <n v="130"/>
    <n v="7.91"/>
    <n v="0"/>
    <n v="3.95"/>
    <x v="7"/>
    <x v="0"/>
  </r>
  <r>
    <d v="2018-07-16T00:00:00"/>
    <x v="2"/>
    <x v="18"/>
    <n v="15"/>
    <n v="1899.8"/>
    <n v="126.65"/>
    <n v="15"/>
    <n v="15"/>
    <n v="12.29"/>
    <n v="0"/>
    <n v="4.41"/>
    <x v="60"/>
    <x v="0"/>
  </r>
  <r>
    <d v="2018-07-16T00:00:00"/>
    <x v="2"/>
    <x v="19"/>
    <n v="8"/>
    <n v="1233.8499999999999"/>
    <n v="154.22999999999999"/>
    <n v="8"/>
    <n v="8"/>
    <n v="10.6"/>
    <n v="0"/>
    <n v="4.5"/>
    <x v="61"/>
    <x v="0"/>
  </r>
  <r>
    <d v="2018-07-16T00:00:00"/>
    <x v="2"/>
    <x v="10"/>
    <n v="17"/>
    <n v="3970.66"/>
    <n v="233.57"/>
    <n v="17"/>
    <n v="17"/>
    <n v="13.76"/>
    <n v="0"/>
    <n v="4.41"/>
    <x v="36"/>
    <x v="0"/>
  </r>
  <r>
    <d v="2018-07-16T00:00:00"/>
    <x v="2"/>
    <x v="14"/>
    <n v="10"/>
    <n v="1653.25"/>
    <n v="165.33"/>
    <n v="10"/>
    <n v="10"/>
    <n v="12.7"/>
    <n v="0"/>
    <n v="4.0999999999999996"/>
    <x v="124"/>
    <x v="0"/>
  </r>
  <r>
    <d v="2018-07-16T00:00:00"/>
    <x v="2"/>
    <x v="15"/>
    <n v="28"/>
    <n v="5571.01"/>
    <n v="198.96"/>
    <n v="28"/>
    <n v="28"/>
    <n v="13.03"/>
    <n v="6.25E-2"/>
    <n v="3.5"/>
    <x v="62"/>
    <x v="0"/>
  </r>
  <r>
    <d v="2018-07-16T00:00:00"/>
    <x v="2"/>
    <x v="20"/>
    <n v="2"/>
    <n v="189.44"/>
    <n v="94.72"/>
    <n v="2"/>
    <n v="2"/>
    <n v="18.5"/>
    <n v="0.5"/>
    <n v="3.5"/>
    <x v="63"/>
    <x v="0"/>
  </r>
  <r>
    <d v="2018-07-16T00:00:00"/>
    <x v="2"/>
    <x v="1"/>
    <n v="60"/>
    <n v="7866.4"/>
    <n v="131.11000000000001"/>
    <n v="60"/>
    <n v="59"/>
    <n v="8.67"/>
    <n v="1.3899999999999999E-2"/>
    <n v="4.3499999999999996"/>
    <x v="8"/>
    <x v="0"/>
  </r>
  <r>
    <d v="2018-07-16T00:00:00"/>
    <x v="2"/>
    <x v="6"/>
    <n v="121"/>
    <n v="17171.830000000002"/>
    <n v="141.91999999999999"/>
    <n v="120"/>
    <n v="121"/>
    <n v="10.08"/>
    <n v="1.46E-2"/>
    <n v="4.2699999999999996"/>
    <x v="9"/>
    <x v="0"/>
  </r>
  <r>
    <d v="2018-07-16T00:00:00"/>
    <x v="2"/>
    <x v="7"/>
    <n v="4"/>
    <n v="1380.87"/>
    <n v="345.22"/>
    <n v="4"/>
    <n v="3"/>
    <n v="14.5"/>
    <n v="0"/>
    <n v="5"/>
    <x v="10"/>
    <x v="0"/>
  </r>
  <r>
    <d v="2018-07-16T00:00:00"/>
    <x v="2"/>
    <x v="22"/>
    <n v="2"/>
    <n v="290.2"/>
    <n v="145.1"/>
    <n v="2"/>
    <n v="2"/>
    <n v="9"/>
    <n v="0"/>
    <n v="5"/>
    <x v="93"/>
    <x v="0"/>
  </r>
  <r>
    <d v="2018-07-16T00:00:00"/>
    <x v="2"/>
    <x v="24"/>
    <n v="2"/>
    <n v="560.45000000000005"/>
    <n v="280.23"/>
    <n v="2"/>
    <n v="2"/>
    <n v="9.67"/>
    <n v="0"/>
    <n v="5"/>
    <x v="125"/>
    <x v="0"/>
  </r>
  <r>
    <d v="2018-07-16T00:00:00"/>
    <x v="2"/>
    <x v="12"/>
    <n v="61"/>
    <n v="8696.56"/>
    <n v="142.57"/>
    <n v="60"/>
    <n v="61"/>
    <n v="10.41"/>
    <n v="0"/>
    <n v="4.28"/>
    <x v="37"/>
    <x v="0"/>
  </r>
  <r>
    <d v="2018-07-16T00:00:00"/>
    <x v="2"/>
    <x v="2"/>
    <n v="30"/>
    <n v="4765.4799999999996"/>
    <n v="158.85"/>
    <n v="30"/>
    <n v="30"/>
    <n v="10.27"/>
    <n v="0"/>
    <n v="4.4800000000000004"/>
    <x v="38"/>
    <x v="0"/>
  </r>
  <r>
    <d v="2018-07-16T00:00:00"/>
    <x v="2"/>
    <x v="13"/>
    <n v="5"/>
    <n v="951.22"/>
    <n v="190.24"/>
    <n v="5"/>
    <n v="5"/>
    <n v="14"/>
    <n v="0"/>
    <n v="4.8"/>
    <x v="39"/>
    <x v="0"/>
  </r>
  <r>
    <d v="2018-07-16T00:00:00"/>
    <x v="2"/>
    <x v="3"/>
    <n v="523"/>
    <n v="60357.95"/>
    <n v="115.41"/>
    <n v="512"/>
    <n v="518"/>
    <n v="6.3"/>
    <n v="2.58E-2"/>
    <n v="4.32"/>
    <x v="11"/>
    <x v="1"/>
  </r>
  <r>
    <d v="2018-07-16T00:00:00"/>
    <x v="2"/>
    <x v="21"/>
    <n v="3"/>
    <n v="382.77"/>
    <n v="127.59"/>
    <n v="3"/>
    <n v="3"/>
    <n v="13.67"/>
    <n v="0"/>
    <n v="4.67"/>
    <x v="160"/>
    <x v="0"/>
  </r>
  <r>
    <d v="2018-07-23T00:00:00"/>
    <x v="3"/>
    <x v="4"/>
    <n v="4"/>
    <n v="1277.98"/>
    <n v="319.5"/>
    <n v="4"/>
    <n v="4"/>
    <n v="8.25"/>
    <n v="0"/>
    <n v="4.5"/>
    <x v="96"/>
    <x v="1"/>
  </r>
  <r>
    <d v="2018-07-23T00:00:00"/>
    <x v="3"/>
    <x v="9"/>
    <n v="1"/>
    <n v="191.46"/>
    <n v="191.46"/>
    <n v="1"/>
    <n v="1"/>
    <n v="11"/>
    <n v="0"/>
    <n v="4"/>
    <x v="97"/>
    <x v="0"/>
  </r>
  <r>
    <d v="2018-07-23T00:00:00"/>
    <x v="3"/>
    <x v="5"/>
    <n v="1"/>
    <n v="189.34"/>
    <n v="189.34"/>
    <n v="1"/>
    <n v="1"/>
    <n v="11"/>
    <n v="0"/>
    <n v="5"/>
    <x v="273"/>
    <x v="0"/>
  </r>
  <r>
    <d v="2018-07-23T00:00:00"/>
    <x v="3"/>
    <x v="17"/>
    <n v="1"/>
    <n v="191.46"/>
    <n v="191.46"/>
    <n v="1"/>
    <n v="1"/>
    <n v="13"/>
    <n v="0"/>
    <n v="4"/>
    <x v="126"/>
    <x v="0"/>
  </r>
  <r>
    <d v="2018-07-23T00:00:00"/>
    <x v="3"/>
    <x v="0"/>
    <n v="1"/>
    <n v="209.46"/>
    <n v="209.46"/>
    <n v="1"/>
    <n v="1"/>
    <n v="10"/>
    <n v="0"/>
    <n v="5"/>
    <x v="127"/>
    <x v="0"/>
  </r>
  <r>
    <d v="2018-07-23T00:00:00"/>
    <x v="3"/>
    <x v="19"/>
    <n v="1"/>
    <n v="223.54"/>
    <n v="223.54"/>
    <n v="1"/>
    <n v="1"/>
    <n v="14"/>
    <n v="0"/>
    <n v="3"/>
    <x v="299"/>
    <x v="0"/>
  </r>
  <r>
    <d v="2018-07-23T00:00:00"/>
    <x v="3"/>
    <x v="6"/>
    <n v="2"/>
    <n v="703.15"/>
    <n v="351.58"/>
    <n v="2"/>
    <n v="2"/>
    <n v="14"/>
    <n v="0"/>
    <n v="5"/>
    <x v="64"/>
    <x v="0"/>
  </r>
  <r>
    <d v="2018-07-23T00:00:00"/>
    <x v="3"/>
    <x v="7"/>
    <n v="1"/>
    <n v="194.34"/>
    <n v="194.34"/>
    <n v="1"/>
    <n v="1"/>
    <n v="20"/>
    <n v="0"/>
    <n v="5"/>
    <x v="280"/>
    <x v="0"/>
  </r>
  <r>
    <d v="2018-07-23T00:00:00"/>
    <x v="3"/>
    <x v="24"/>
    <n v="1"/>
    <n v="435.21"/>
    <n v="435.21"/>
    <n v="1"/>
    <n v="1"/>
    <n v="11"/>
    <n v="0"/>
    <n v="5"/>
    <x v="410"/>
    <x v="0"/>
  </r>
  <r>
    <d v="2018-07-23T00:00:00"/>
    <x v="3"/>
    <x v="13"/>
    <n v="1"/>
    <n v="190.38"/>
    <n v="190.38"/>
    <n v="1"/>
    <n v="1"/>
    <n v="15"/>
    <n v="0"/>
    <n v="4"/>
    <x v="294"/>
    <x v="0"/>
  </r>
  <r>
    <d v="2018-07-23T00:00:00"/>
    <x v="3"/>
    <x v="3"/>
    <n v="1"/>
    <n v="195.54"/>
    <n v="195.54"/>
    <n v="1"/>
    <n v="1"/>
    <n v="14"/>
    <n v="0"/>
    <n v="5"/>
    <x v="14"/>
    <x v="0"/>
  </r>
  <r>
    <d v="2018-07-23T00:00:00"/>
    <x v="9"/>
    <x v="13"/>
    <n v="1"/>
    <n v="232.43"/>
    <n v="232.43"/>
    <n v="1"/>
    <n v="1"/>
    <n v="15"/>
    <n v="0"/>
    <n v="5"/>
    <x v="411"/>
    <x v="0"/>
  </r>
  <r>
    <d v="2018-07-23T00:00:00"/>
    <x v="9"/>
    <x v="3"/>
    <n v="1"/>
    <n v="543.29"/>
    <n v="543.29"/>
    <n v="1"/>
    <n v="1"/>
    <n v="11"/>
    <n v="0"/>
    <n v="4"/>
    <x v="65"/>
    <x v="0"/>
  </r>
  <r>
    <d v="2018-07-23T00:00:00"/>
    <x v="4"/>
    <x v="23"/>
    <n v="1"/>
    <n v="643.89"/>
    <n v="643.89"/>
    <n v="1"/>
    <n v="1"/>
    <n v="21"/>
    <n v="0"/>
    <n v="5"/>
    <x v="231"/>
    <x v="0"/>
  </r>
  <r>
    <d v="2018-07-23T00:00:00"/>
    <x v="4"/>
    <x v="9"/>
    <n v="3"/>
    <n v="101.8"/>
    <n v="33.93"/>
    <n v="3"/>
    <n v="3"/>
    <n v="4"/>
    <n v="0"/>
    <n v="4.67"/>
    <x v="168"/>
    <x v="1"/>
  </r>
  <r>
    <d v="2018-07-23T00:00:00"/>
    <x v="4"/>
    <x v="8"/>
    <n v="1"/>
    <n v="127.41"/>
    <n v="127.41"/>
    <n v="1"/>
    <n v="1"/>
    <n v="5"/>
    <n v="0"/>
    <n v="5"/>
    <x v="275"/>
    <x v="0"/>
  </r>
  <r>
    <d v="2018-07-23T00:00:00"/>
    <x v="4"/>
    <x v="0"/>
    <n v="2"/>
    <n v="136.66999999999999"/>
    <n v="68.34"/>
    <n v="2"/>
    <n v="2"/>
    <n v="7"/>
    <n v="0"/>
    <n v="3.5"/>
    <x v="15"/>
    <x v="0"/>
  </r>
  <r>
    <d v="2018-07-23T00:00:00"/>
    <x v="4"/>
    <x v="14"/>
    <n v="1"/>
    <n v="124.13"/>
    <n v="124.13"/>
    <n v="1"/>
    <n v="1"/>
    <n v="31"/>
    <n v="1"/>
    <n v="2"/>
    <x v="216"/>
    <x v="0"/>
  </r>
  <r>
    <d v="2018-07-23T00:00:00"/>
    <x v="4"/>
    <x v="1"/>
    <n v="1"/>
    <n v="262.83"/>
    <n v="262.83"/>
    <n v="0"/>
    <n v="1"/>
    <m/>
    <m/>
    <n v="1"/>
    <x v="16"/>
    <x v="0"/>
  </r>
  <r>
    <d v="2018-07-23T00:00:00"/>
    <x v="4"/>
    <x v="6"/>
    <n v="1"/>
    <n v="77.239999999999995"/>
    <n v="77.239999999999995"/>
    <n v="1"/>
    <n v="1"/>
    <n v="5"/>
    <n v="0"/>
    <n v="1"/>
    <x v="17"/>
    <x v="0"/>
  </r>
  <r>
    <d v="2018-07-23T00:00:00"/>
    <x v="4"/>
    <x v="3"/>
    <n v="6"/>
    <n v="697.3"/>
    <n v="116.22"/>
    <n v="6"/>
    <n v="6"/>
    <n v="7.83"/>
    <n v="0"/>
    <n v="4"/>
    <x v="18"/>
    <x v="0"/>
  </r>
  <r>
    <d v="2018-07-23T00:00:00"/>
    <x v="8"/>
    <x v="6"/>
    <n v="2"/>
    <n v="182.41"/>
    <n v="91.21"/>
    <n v="2"/>
    <n v="2"/>
    <n v="8"/>
    <n v="0"/>
    <n v="5"/>
    <x v="134"/>
    <x v="0"/>
  </r>
  <r>
    <d v="2018-07-23T00:00:00"/>
    <x v="13"/>
    <x v="9"/>
    <n v="1"/>
    <n v="107.72"/>
    <n v="107.72"/>
    <n v="1"/>
    <n v="1"/>
    <n v="9"/>
    <n v="0"/>
    <n v="5"/>
    <x v="234"/>
    <x v="0"/>
  </r>
  <r>
    <d v="2018-07-23T00:00:00"/>
    <x v="13"/>
    <x v="8"/>
    <n v="1"/>
    <n v="82.96"/>
    <n v="82.96"/>
    <n v="1"/>
    <n v="1"/>
    <n v="6"/>
    <n v="0"/>
    <n v="1"/>
    <x v="242"/>
    <x v="1"/>
  </r>
  <r>
    <d v="2018-07-23T00:00:00"/>
    <x v="13"/>
    <x v="0"/>
    <n v="2"/>
    <n v="547.54"/>
    <n v="273.77"/>
    <n v="2"/>
    <n v="2"/>
    <n v="14.33"/>
    <n v="0"/>
    <n v="5"/>
    <x v="198"/>
    <x v="0"/>
  </r>
  <r>
    <d v="2018-07-23T00:00:00"/>
    <x v="13"/>
    <x v="18"/>
    <n v="1"/>
    <n v="111.55"/>
    <n v="111.55"/>
    <n v="1"/>
    <n v="1"/>
    <n v="10"/>
    <n v="0"/>
    <n v="5"/>
    <x v="250"/>
    <x v="0"/>
  </r>
  <r>
    <d v="2018-07-23T00:00:00"/>
    <x v="13"/>
    <x v="19"/>
    <n v="1"/>
    <n v="91.41"/>
    <n v="91.41"/>
    <n v="1"/>
    <n v="1"/>
    <n v="15"/>
    <n v="0"/>
    <n v="5"/>
    <x v="179"/>
    <x v="0"/>
  </r>
  <r>
    <d v="2018-07-23T00:00:00"/>
    <x v="13"/>
    <x v="3"/>
    <n v="2"/>
    <n v="132.15"/>
    <n v="66.08"/>
    <n v="2"/>
    <n v="2"/>
    <n v="8.5"/>
    <n v="0"/>
    <n v="4.5"/>
    <x v="180"/>
    <x v="0"/>
  </r>
  <r>
    <d v="2018-07-23T00:00:00"/>
    <x v="5"/>
    <x v="25"/>
    <n v="1"/>
    <n v="69.36"/>
    <n v="69.36"/>
    <n v="1"/>
    <n v="1"/>
    <n v="5"/>
    <n v="0"/>
    <n v="5"/>
    <x v="200"/>
    <x v="0"/>
  </r>
  <r>
    <d v="2018-07-23T00:00:00"/>
    <x v="5"/>
    <x v="4"/>
    <n v="9"/>
    <n v="1767.75"/>
    <n v="196.42"/>
    <n v="9"/>
    <n v="9"/>
    <n v="11.44"/>
    <n v="0"/>
    <n v="4.67"/>
    <x v="41"/>
    <x v="0"/>
  </r>
  <r>
    <d v="2018-07-23T00:00:00"/>
    <x v="5"/>
    <x v="11"/>
    <n v="1"/>
    <n v="85.5"/>
    <n v="85.5"/>
    <n v="1"/>
    <n v="1"/>
    <n v="12"/>
    <n v="0"/>
    <n v="5"/>
    <x v="138"/>
    <x v="0"/>
  </r>
  <r>
    <d v="2018-07-23T00:00:00"/>
    <x v="5"/>
    <x v="9"/>
    <n v="3"/>
    <n v="374.19"/>
    <n v="124.73"/>
    <n v="3"/>
    <n v="3"/>
    <n v="3.67"/>
    <n v="0"/>
    <n v="4.67"/>
    <x v="19"/>
    <x v="0"/>
  </r>
  <r>
    <d v="2018-07-23T00:00:00"/>
    <x v="5"/>
    <x v="5"/>
    <n v="1"/>
    <n v="87.38"/>
    <n v="87.38"/>
    <n v="1"/>
    <n v="1"/>
    <n v="7"/>
    <n v="0"/>
    <n v="5"/>
    <x v="42"/>
    <x v="0"/>
  </r>
  <r>
    <d v="2018-07-23T00:00:00"/>
    <x v="5"/>
    <x v="8"/>
    <n v="1"/>
    <n v="44.41"/>
    <n v="44.41"/>
    <n v="1"/>
    <n v="1"/>
    <n v="14"/>
    <n v="0"/>
    <n v="5"/>
    <x v="20"/>
    <x v="0"/>
  </r>
  <r>
    <d v="2018-07-23T00:00:00"/>
    <x v="5"/>
    <x v="17"/>
    <n v="1"/>
    <n v="152.94999999999999"/>
    <n v="152.94999999999999"/>
    <n v="1"/>
    <n v="1"/>
    <n v="14"/>
    <n v="0"/>
    <n v="5"/>
    <x v="139"/>
    <x v="0"/>
  </r>
  <r>
    <d v="2018-07-23T00:00:00"/>
    <x v="5"/>
    <x v="0"/>
    <n v="26"/>
    <n v="3487.79"/>
    <n v="134.15"/>
    <n v="26"/>
    <n v="26"/>
    <n v="6.75"/>
    <n v="0"/>
    <n v="4.5"/>
    <x v="21"/>
    <x v="1"/>
  </r>
  <r>
    <d v="2018-07-23T00:00:00"/>
    <x v="5"/>
    <x v="18"/>
    <n v="1"/>
    <n v="140.88999999999999"/>
    <n v="140.88999999999999"/>
    <n v="1"/>
    <n v="1"/>
    <n v="23"/>
    <n v="0"/>
    <n v="3"/>
    <x v="140"/>
    <x v="0"/>
  </r>
  <r>
    <d v="2018-07-23T00:00:00"/>
    <x v="5"/>
    <x v="19"/>
    <n v="1"/>
    <n v="107.59"/>
    <n v="107.59"/>
    <n v="1"/>
    <n v="1"/>
    <n v="12"/>
    <n v="0"/>
    <n v="5"/>
    <x v="68"/>
    <x v="0"/>
  </r>
  <r>
    <d v="2018-07-23T00:00:00"/>
    <x v="5"/>
    <x v="10"/>
    <n v="2"/>
    <n v="268.83999999999997"/>
    <n v="134.41999999999999"/>
    <n v="2"/>
    <n v="2"/>
    <n v="16"/>
    <n v="0"/>
    <n v="5"/>
    <x v="69"/>
    <x v="0"/>
  </r>
  <r>
    <d v="2018-07-23T00:00:00"/>
    <x v="5"/>
    <x v="14"/>
    <n v="2"/>
    <n v="808.84"/>
    <n v="404.42"/>
    <n v="2"/>
    <n v="2"/>
    <n v="10"/>
    <n v="0"/>
    <n v="4"/>
    <x v="43"/>
    <x v="0"/>
  </r>
  <r>
    <d v="2018-07-23T00:00:00"/>
    <x v="5"/>
    <x v="15"/>
    <n v="2"/>
    <n v="508.96"/>
    <n v="254.48"/>
    <n v="2"/>
    <n v="2"/>
    <n v="15.5"/>
    <n v="0"/>
    <n v="4.5"/>
    <x v="102"/>
    <x v="0"/>
  </r>
  <r>
    <d v="2018-07-23T00:00:00"/>
    <x v="5"/>
    <x v="20"/>
    <n v="2"/>
    <n v="524.45000000000005"/>
    <n v="262.23"/>
    <n v="2"/>
    <n v="2"/>
    <n v="12.5"/>
    <n v="0"/>
    <n v="5"/>
    <x v="150"/>
    <x v="0"/>
  </r>
  <r>
    <d v="2018-07-23T00:00:00"/>
    <x v="5"/>
    <x v="1"/>
    <n v="4"/>
    <n v="523.89"/>
    <n v="130.97"/>
    <n v="4"/>
    <n v="4"/>
    <n v="9.5"/>
    <n v="0"/>
    <n v="4.75"/>
    <x v="22"/>
    <x v="0"/>
  </r>
  <r>
    <d v="2018-07-23T00:00:00"/>
    <x v="5"/>
    <x v="6"/>
    <n v="13"/>
    <n v="2580.5700000000002"/>
    <n v="198.51"/>
    <n v="13"/>
    <n v="13"/>
    <n v="8.2899999999999991"/>
    <n v="0"/>
    <n v="4.5"/>
    <x v="23"/>
    <x v="0"/>
  </r>
  <r>
    <d v="2018-07-23T00:00:00"/>
    <x v="5"/>
    <x v="12"/>
    <n v="4"/>
    <n v="858.12"/>
    <n v="214.53"/>
    <n v="4"/>
    <n v="4"/>
    <n v="11.4"/>
    <n v="0"/>
    <n v="5"/>
    <x v="44"/>
    <x v="0"/>
  </r>
  <r>
    <d v="2018-07-23T00:00:00"/>
    <x v="5"/>
    <x v="2"/>
    <n v="2"/>
    <n v="325.74"/>
    <n v="162.87"/>
    <n v="2"/>
    <n v="2"/>
    <n v="8.67"/>
    <n v="0"/>
    <n v="5"/>
    <x v="45"/>
    <x v="0"/>
  </r>
  <r>
    <d v="2018-07-23T00:00:00"/>
    <x v="5"/>
    <x v="3"/>
    <n v="41"/>
    <n v="6577.34"/>
    <n v="160.41999999999999"/>
    <n v="41"/>
    <n v="40"/>
    <n v="7.44"/>
    <n v="0.02"/>
    <n v="4.13"/>
    <x v="24"/>
    <x v="0"/>
  </r>
  <r>
    <d v="2018-07-23T00:00:00"/>
    <x v="10"/>
    <x v="0"/>
    <n v="1"/>
    <n v="344.05"/>
    <n v="344.05"/>
    <n v="1"/>
    <n v="1"/>
    <n v="7"/>
    <n v="0"/>
    <n v="5"/>
    <x v="314"/>
    <x v="0"/>
  </r>
  <r>
    <d v="2018-07-23T00:00:00"/>
    <x v="18"/>
    <x v="0"/>
    <n v="1"/>
    <n v="123.42"/>
    <n v="123.42"/>
    <n v="1"/>
    <n v="1"/>
    <n v="15"/>
    <n v="0"/>
    <n v="4"/>
    <x v="285"/>
    <x v="0"/>
  </r>
  <r>
    <d v="2018-07-23T00:00:00"/>
    <x v="18"/>
    <x v="3"/>
    <n v="2"/>
    <n v="166.08"/>
    <n v="83.04"/>
    <n v="2"/>
    <n v="2"/>
    <n v="14.5"/>
    <n v="0"/>
    <n v="3.5"/>
    <x v="308"/>
    <x v="0"/>
  </r>
  <r>
    <d v="2018-07-23T00:00:00"/>
    <x v="14"/>
    <x v="0"/>
    <n v="1"/>
    <n v="172.76"/>
    <n v="172.76"/>
    <n v="1"/>
    <n v="1"/>
    <n v="9"/>
    <n v="0"/>
    <n v="5"/>
    <x v="334"/>
    <x v="0"/>
  </r>
  <r>
    <d v="2018-07-23T00:00:00"/>
    <x v="11"/>
    <x v="4"/>
    <n v="1"/>
    <n v="2304.6799999999998"/>
    <n v="2304.6799999999998"/>
    <n v="1"/>
    <n v="1"/>
    <n v="14"/>
    <n v="0"/>
    <n v="5"/>
    <x v="259"/>
    <x v="0"/>
  </r>
  <r>
    <d v="2018-07-23T00:00:00"/>
    <x v="11"/>
    <x v="11"/>
    <n v="2"/>
    <n v="407.77"/>
    <n v="203.89"/>
    <n v="2"/>
    <n v="2"/>
    <n v="7"/>
    <n v="0"/>
    <n v="3"/>
    <x v="260"/>
    <x v="0"/>
  </r>
  <r>
    <d v="2018-07-23T00:00:00"/>
    <x v="11"/>
    <x v="9"/>
    <n v="1"/>
    <n v="173.67"/>
    <n v="173.67"/>
    <n v="1"/>
    <n v="1"/>
    <n v="7"/>
    <n v="0"/>
    <n v="5"/>
    <x v="342"/>
    <x v="0"/>
  </r>
  <r>
    <d v="2018-07-23T00:00:00"/>
    <x v="11"/>
    <x v="15"/>
    <n v="1"/>
    <n v="111.58"/>
    <n v="111.58"/>
    <n v="1"/>
    <n v="1"/>
    <n v="6"/>
    <n v="0"/>
    <n v="4"/>
    <x v="282"/>
    <x v="1"/>
  </r>
  <r>
    <d v="2018-07-23T00:00:00"/>
    <x v="11"/>
    <x v="6"/>
    <n v="2"/>
    <n v="869.79"/>
    <n v="434.9"/>
    <n v="2"/>
    <n v="2"/>
    <n v="11"/>
    <n v="0"/>
    <n v="1.75"/>
    <x v="191"/>
    <x v="0"/>
  </r>
  <r>
    <d v="2018-07-23T00:00:00"/>
    <x v="11"/>
    <x v="2"/>
    <n v="1"/>
    <n v="243.41"/>
    <n v="243.41"/>
    <n v="1"/>
    <n v="1"/>
    <n v="10"/>
    <n v="0"/>
    <n v="5"/>
    <x v="331"/>
    <x v="0"/>
  </r>
  <r>
    <d v="2018-07-23T00:00:00"/>
    <x v="11"/>
    <x v="3"/>
    <n v="1"/>
    <n v="243.58"/>
    <n v="243.58"/>
    <n v="1"/>
    <n v="1"/>
    <n v="9"/>
    <n v="0"/>
    <n v="5"/>
    <x v="106"/>
    <x v="0"/>
  </r>
  <r>
    <d v="2018-07-23T00:00:00"/>
    <x v="0"/>
    <x v="25"/>
    <n v="1"/>
    <n v="173.02"/>
    <n v="173.02"/>
    <n v="1"/>
    <n v="1"/>
    <n v="22"/>
    <n v="0"/>
    <n v="5"/>
    <x v="108"/>
    <x v="0"/>
  </r>
  <r>
    <d v="2018-07-23T00:00:00"/>
    <x v="0"/>
    <x v="4"/>
    <n v="3"/>
    <n v="502.68"/>
    <n v="167.56"/>
    <n v="3"/>
    <n v="3"/>
    <n v="18.329999999999998"/>
    <n v="0"/>
    <n v="3.33"/>
    <x v="25"/>
    <x v="0"/>
  </r>
  <r>
    <d v="2018-07-23T00:00:00"/>
    <x v="0"/>
    <x v="11"/>
    <n v="2"/>
    <n v="518.47"/>
    <n v="259.24"/>
    <n v="2"/>
    <n v="2"/>
    <n v="11"/>
    <n v="0"/>
    <n v="4.5"/>
    <x v="72"/>
    <x v="0"/>
  </r>
  <r>
    <d v="2018-07-23T00:00:00"/>
    <x v="0"/>
    <x v="9"/>
    <n v="3"/>
    <n v="463.33"/>
    <n v="154.44"/>
    <n v="3"/>
    <n v="3"/>
    <n v="15.75"/>
    <n v="0"/>
    <n v="4.5"/>
    <x v="26"/>
    <x v="0"/>
  </r>
  <r>
    <d v="2018-07-23T00:00:00"/>
    <x v="0"/>
    <x v="5"/>
    <n v="2"/>
    <n v="7236.87"/>
    <n v="3618.44"/>
    <n v="2"/>
    <n v="1"/>
    <n v="13"/>
    <n v="0.33329999999999999"/>
    <n v="5"/>
    <x v="46"/>
    <x v="0"/>
  </r>
  <r>
    <d v="2018-07-23T00:00:00"/>
    <x v="0"/>
    <x v="8"/>
    <n v="2"/>
    <n v="521.41"/>
    <n v="260.70999999999998"/>
    <n v="2"/>
    <n v="2"/>
    <n v="10"/>
    <n v="0"/>
    <n v="5"/>
    <x v="47"/>
    <x v="0"/>
  </r>
  <r>
    <d v="2018-07-23T00:00:00"/>
    <x v="0"/>
    <x v="0"/>
    <n v="12"/>
    <n v="1793.82"/>
    <n v="149.49"/>
    <n v="11"/>
    <n v="12"/>
    <n v="12.73"/>
    <n v="9.0899999999999995E-2"/>
    <n v="4.42"/>
    <x v="0"/>
    <x v="0"/>
  </r>
  <r>
    <d v="2018-07-23T00:00:00"/>
    <x v="0"/>
    <x v="18"/>
    <n v="1"/>
    <n v="102.48"/>
    <n v="102.48"/>
    <n v="1"/>
    <n v="1"/>
    <n v="9"/>
    <n v="0"/>
    <n v="3"/>
    <x v="141"/>
    <x v="0"/>
  </r>
  <r>
    <d v="2018-07-23T00:00:00"/>
    <x v="0"/>
    <x v="10"/>
    <n v="3"/>
    <n v="1002.74"/>
    <n v="334.25"/>
    <n v="3"/>
    <n v="3"/>
    <n v="11.67"/>
    <n v="0"/>
    <n v="5"/>
    <x v="27"/>
    <x v="0"/>
  </r>
  <r>
    <d v="2018-07-23T00:00:00"/>
    <x v="0"/>
    <x v="14"/>
    <n v="1"/>
    <n v="136.76"/>
    <n v="136.76"/>
    <n v="1"/>
    <n v="1"/>
    <n v="13"/>
    <n v="0"/>
    <n v="5"/>
    <x v="110"/>
    <x v="0"/>
  </r>
  <r>
    <d v="2018-07-23T00:00:00"/>
    <x v="0"/>
    <x v="20"/>
    <n v="1"/>
    <n v="921.27"/>
    <n v="921.27"/>
    <n v="1"/>
    <n v="1"/>
    <n v="18"/>
    <n v="0"/>
    <n v="4"/>
    <x v="154"/>
    <x v="0"/>
  </r>
  <r>
    <d v="2018-07-23T00:00:00"/>
    <x v="0"/>
    <x v="1"/>
    <n v="17"/>
    <n v="3693.6"/>
    <n v="217.27"/>
    <n v="17"/>
    <n v="17"/>
    <n v="7.06"/>
    <n v="5.5599999999999997E-2"/>
    <n v="4.5"/>
    <x v="1"/>
    <x v="1"/>
  </r>
  <r>
    <d v="2018-07-23T00:00:00"/>
    <x v="0"/>
    <x v="6"/>
    <n v="20"/>
    <n v="3932.12"/>
    <n v="196.61"/>
    <n v="20"/>
    <n v="20"/>
    <n v="10.19"/>
    <n v="0"/>
    <n v="4.43"/>
    <x v="28"/>
    <x v="0"/>
  </r>
  <r>
    <d v="2018-07-23T00:00:00"/>
    <x v="0"/>
    <x v="12"/>
    <n v="14"/>
    <n v="3908.96"/>
    <n v="279.20999999999998"/>
    <n v="13"/>
    <n v="14"/>
    <n v="9.33"/>
    <n v="0"/>
    <n v="4.74"/>
    <x v="49"/>
    <x v="0"/>
  </r>
  <r>
    <d v="2018-07-23T00:00:00"/>
    <x v="0"/>
    <x v="2"/>
    <n v="6"/>
    <n v="1082.4000000000001"/>
    <n v="180.4"/>
    <n v="5"/>
    <n v="6"/>
    <n v="5.17"/>
    <n v="0"/>
    <n v="3.88"/>
    <x v="2"/>
    <x v="0"/>
  </r>
  <r>
    <d v="2018-07-23T00:00:00"/>
    <x v="0"/>
    <x v="3"/>
    <n v="58"/>
    <n v="10122.18"/>
    <n v="174.52"/>
    <n v="57"/>
    <n v="58"/>
    <n v="7.44"/>
    <n v="0"/>
    <n v="4.66"/>
    <x v="3"/>
    <x v="0"/>
  </r>
  <r>
    <d v="2018-07-23T00:00:00"/>
    <x v="1"/>
    <x v="4"/>
    <n v="6"/>
    <n v="1159.1199999999999"/>
    <n v="193.19"/>
    <n v="6"/>
    <n v="5"/>
    <n v="15"/>
    <n v="0.33329999999999999"/>
    <n v="4.8"/>
    <x v="76"/>
    <x v="0"/>
  </r>
  <r>
    <d v="2018-07-23T00:00:00"/>
    <x v="1"/>
    <x v="11"/>
    <n v="1"/>
    <n v="122.01"/>
    <n v="122.01"/>
    <n v="1"/>
    <n v="1"/>
    <n v="11"/>
    <n v="0"/>
    <n v="5"/>
    <x v="182"/>
    <x v="0"/>
  </r>
  <r>
    <d v="2018-07-23T00:00:00"/>
    <x v="1"/>
    <x v="9"/>
    <n v="4"/>
    <n v="594.83000000000004"/>
    <n v="148.71"/>
    <n v="4"/>
    <n v="4"/>
    <n v="6.83"/>
    <n v="0"/>
    <n v="4.83"/>
    <x v="29"/>
    <x v="0"/>
  </r>
  <r>
    <d v="2018-07-23T00:00:00"/>
    <x v="1"/>
    <x v="5"/>
    <n v="2"/>
    <n v="195.61"/>
    <n v="97.81"/>
    <n v="2"/>
    <n v="2"/>
    <n v="9.5"/>
    <n v="0"/>
    <n v="5"/>
    <x v="143"/>
    <x v="0"/>
  </r>
  <r>
    <d v="2018-07-23T00:00:00"/>
    <x v="1"/>
    <x v="8"/>
    <n v="2"/>
    <n v="334.62"/>
    <n v="167.31"/>
    <n v="2"/>
    <n v="2"/>
    <n v="13.33"/>
    <n v="0"/>
    <n v="5"/>
    <x v="50"/>
    <x v="0"/>
  </r>
  <r>
    <d v="2018-07-23T00:00:00"/>
    <x v="1"/>
    <x v="0"/>
    <n v="9"/>
    <n v="1123.06"/>
    <n v="124.78"/>
    <n v="9"/>
    <n v="8"/>
    <n v="5.67"/>
    <n v="0"/>
    <n v="4.75"/>
    <x v="4"/>
    <x v="0"/>
  </r>
  <r>
    <d v="2018-07-23T00:00:00"/>
    <x v="1"/>
    <x v="10"/>
    <n v="1"/>
    <n v="143.52000000000001"/>
    <n v="143.52000000000001"/>
    <n v="1"/>
    <n v="1"/>
    <n v="9"/>
    <n v="0"/>
    <n v="1"/>
    <x v="78"/>
    <x v="0"/>
  </r>
  <r>
    <d v="2018-07-23T00:00:00"/>
    <x v="1"/>
    <x v="15"/>
    <n v="5"/>
    <n v="2624.43"/>
    <n v="524.89"/>
    <n v="5"/>
    <n v="5"/>
    <n v="10.5"/>
    <n v="0"/>
    <n v="3.67"/>
    <x v="111"/>
    <x v="0"/>
  </r>
  <r>
    <d v="2018-07-23T00:00:00"/>
    <x v="1"/>
    <x v="20"/>
    <n v="1"/>
    <n v="291.74"/>
    <n v="291.74"/>
    <n v="1"/>
    <n v="1"/>
    <n v="8"/>
    <n v="0"/>
    <n v="5"/>
    <x v="214"/>
    <x v="0"/>
  </r>
  <r>
    <d v="2018-07-23T00:00:00"/>
    <x v="1"/>
    <x v="1"/>
    <n v="4"/>
    <n v="446.37"/>
    <n v="111.59"/>
    <n v="4"/>
    <n v="4"/>
    <n v="9"/>
    <n v="0"/>
    <n v="4.75"/>
    <x v="79"/>
    <x v="0"/>
  </r>
  <r>
    <d v="2018-07-23T00:00:00"/>
    <x v="1"/>
    <x v="6"/>
    <n v="15"/>
    <n v="3675.15"/>
    <n v="245.01"/>
    <n v="13"/>
    <n v="15"/>
    <n v="4.29"/>
    <n v="4.7600000000000003E-2"/>
    <n v="3.57"/>
    <x v="51"/>
    <x v="1"/>
  </r>
  <r>
    <d v="2018-07-23T00:00:00"/>
    <x v="1"/>
    <x v="22"/>
    <n v="1"/>
    <n v="158.09"/>
    <n v="158.09"/>
    <n v="1"/>
    <n v="1"/>
    <n v="27"/>
    <n v="0"/>
    <n v="5"/>
    <x v="80"/>
    <x v="0"/>
  </r>
  <r>
    <d v="2018-07-23T00:00:00"/>
    <x v="1"/>
    <x v="12"/>
    <n v="6"/>
    <n v="878.08"/>
    <n v="146.35"/>
    <n v="6"/>
    <n v="6"/>
    <n v="10.17"/>
    <n v="0"/>
    <n v="4.5"/>
    <x v="52"/>
    <x v="0"/>
  </r>
  <r>
    <d v="2018-07-23T00:00:00"/>
    <x v="1"/>
    <x v="2"/>
    <n v="1"/>
    <n v="228.25"/>
    <n v="228.25"/>
    <n v="1"/>
    <n v="1"/>
    <n v="8"/>
    <n v="0"/>
    <n v="4"/>
    <x v="81"/>
    <x v="0"/>
  </r>
  <r>
    <d v="2018-07-23T00:00:00"/>
    <x v="1"/>
    <x v="13"/>
    <n v="1"/>
    <n v="114.67"/>
    <n v="114.67"/>
    <n v="1"/>
    <n v="1"/>
    <n v="30"/>
    <n v="1"/>
    <n v="5"/>
    <x v="112"/>
    <x v="0"/>
  </r>
  <r>
    <d v="2018-07-23T00:00:00"/>
    <x v="1"/>
    <x v="3"/>
    <n v="26"/>
    <n v="4496.7"/>
    <n v="172.95"/>
    <n v="26"/>
    <n v="26"/>
    <n v="7.33"/>
    <n v="3.6999999999999998E-2"/>
    <n v="4.4400000000000004"/>
    <x v="53"/>
    <x v="0"/>
  </r>
  <r>
    <d v="2018-07-23T00:00:00"/>
    <x v="1"/>
    <x v="21"/>
    <n v="1"/>
    <n v="92.76"/>
    <n v="92.76"/>
    <n v="1"/>
    <n v="1"/>
    <n v="10"/>
    <n v="0"/>
    <n v="5"/>
    <x v="82"/>
    <x v="0"/>
  </r>
  <r>
    <d v="2018-07-23T00:00:00"/>
    <x v="6"/>
    <x v="4"/>
    <n v="1"/>
    <n v="872.64"/>
    <n v="872.64"/>
    <n v="1"/>
    <n v="1"/>
    <n v="14"/>
    <n v="0"/>
    <n v="5"/>
    <x v="113"/>
    <x v="0"/>
  </r>
  <r>
    <d v="2018-07-23T00:00:00"/>
    <x v="6"/>
    <x v="11"/>
    <n v="1"/>
    <n v="122.9"/>
    <n v="122.9"/>
    <n v="1"/>
    <n v="1"/>
    <n v="10"/>
    <n v="0"/>
    <n v="5"/>
    <x v="114"/>
    <x v="0"/>
  </r>
  <r>
    <d v="2018-07-23T00:00:00"/>
    <x v="6"/>
    <x v="0"/>
    <n v="6"/>
    <n v="1159.78"/>
    <n v="193.3"/>
    <n v="6"/>
    <n v="6"/>
    <n v="9.67"/>
    <n v="0"/>
    <n v="4.5"/>
    <x v="84"/>
    <x v="0"/>
  </r>
  <r>
    <d v="2018-07-23T00:00:00"/>
    <x v="6"/>
    <x v="18"/>
    <n v="1"/>
    <n v="219.2"/>
    <n v="219.2"/>
    <n v="1"/>
    <n v="1"/>
    <n v="11"/>
    <n v="0"/>
    <n v="5"/>
    <x v="206"/>
    <x v="0"/>
  </r>
  <r>
    <d v="2018-07-23T00:00:00"/>
    <x v="6"/>
    <x v="10"/>
    <n v="1"/>
    <n v="170.44"/>
    <n v="170.44"/>
    <n v="1"/>
    <n v="1"/>
    <n v="17"/>
    <n v="0"/>
    <n v="4"/>
    <x v="86"/>
    <x v="0"/>
  </r>
  <r>
    <d v="2018-07-23T00:00:00"/>
    <x v="6"/>
    <x v="15"/>
    <n v="1"/>
    <n v="353.17"/>
    <n v="353.17"/>
    <n v="1"/>
    <n v="1"/>
    <n v="12"/>
    <n v="0"/>
    <n v="5"/>
    <x v="166"/>
    <x v="0"/>
  </r>
  <r>
    <d v="2018-07-23T00:00:00"/>
    <x v="6"/>
    <x v="1"/>
    <n v="4"/>
    <n v="999.89"/>
    <n v="249.97"/>
    <n v="4"/>
    <n v="4"/>
    <n v="9.4"/>
    <n v="0"/>
    <n v="4.5999999999999996"/>
    <x v="116"/>
    <x v="0"/>
  </r>
  <r>
    <d v="2018-07-23T00:00:00"/>
    <x v="6"/>
    <x v="6"/>
    <n v="2"/>
    <n v="232.31"/>
    <n v="116.16"/>
    <n v="2"/>
    <n v="2"/>
    <n v="16.5"/>
    <n v="0"/>
    <n v="4"/>
    <x v="117"/>
    <x v="0"/>
  </r>
  <r>
    <d v="2018-07-23T00:00:00"/>
    <x v="6"/>
    <x v="22"/>
    <n v="1"/>
    <n v="109.8"/>
    <n v="109.8"/>
    <n v="1"/>
    <n v="1"/>
    <n v="13"/>
    <n v="0"/>
    <n v="3"/>
    <x v="144"/>
    <x v="0"/>
  </r>
  <r>
    <d v="2018-07-23T00:00:00"/>
    <x v="6"/>
    <x v="12"/>
    <n v="7"/>
    <n v="2289.11"/>
    <n v="327.02"/>
    <n v="7"/>
    <n v="7"/>
    <n v="6.71"/>
    <n v="0"/>
    <n v="4.57"/>
    <x v="118"/>
    <x v="1"/>
  </r>
  <r>
    <d v="2018-07-23T00:00:00"/>
    <x v="6"/>
    <x v="2"/>
    <n v="1"/>
    <n v="622.28"/>
    <n v="622.28"/>
    <n v="1"/>
    <n v="1"/>
    <n v="6"/>
    <n v="0"/>
    <n v="5"/>
    <x v="30"/>
    <x v="0"/>
  </r>
  <r>
    <d v="2018-07-23T00:00:00"/>
    <x v="6"/>
    <x v="3"/>
    <n v="24"/>
    <n v="4189.37"/>
    <n v="174.56"/>
    <n v="23"/>
    <n v="24"/>
    <n v="10.37"/>
    <n v="0"/>
    <n v="3.55"/>
    <x v="54"/>
    <x v="0"/>
  </r>
  <r>
    <d v="2018-07-23T00:00:00"/>
    <x v="7"/>
    <x v="16"/>
    <n v="2"/>
    <n v="805.21"/>
    <n v="402.61"/>
    <n v="2"/>
    <n v="2"/>
    <n v="15.5"/>
    <n v="0"/>
    <n v="5"/>
    <x v="336"/>
    <x v="0"/>
  </r>
  <r>
    <d v="2018-07-23T00:00:00"/>
    <x v="7"/>
    <x v="25"/>
    <n v="1"/>
    <n v="55.03"/>
    <n v="55.03"/>
    <n v="1"/>
    <n v="1"/>
    <n v="25"/>
    <n v="0"/>
    <n v="4"/>
    <x v="290"/>
    <x v="0"/>
  </r>
  <r>
    <d v="2018-07-23T00:00:00"/>
    <x v="7"/>
    <x v="4"/>
    <n v="1"/>
    <n v="458.56"/>
    <n v="458.56"/>
    <n v="1"/>
    <n v="1"/>
    <n v="10"/>
    <n v="0"/>
    <n v="5"/>
    <x v="87"/>
    <x v="0"/>
  </r>
  <r>
    <d v="2018-07-23T00:00:00"/>
    <x v="7"/>
    <x v="5"/>
    <n v="1"/>
    <n v="219.2"/>
    <n v="219.2"/>
    <n v="1"/>
    <n v="1"/>
    <n v="14"/>
    <n v="0"/>
    <n v="5"/>
    <x v="158"/>
    <x v="0"/>
  </r>
  <r>
    <d v="2018-07-23T00:00:00"/>
    <x v="7"/>
    <x v="8"/>
    <n v="1"/>
    <n v="584.33000000000004"/>
    <n v="584.33000000000004"/>
    <n v="1"/>
    <n v="1"/>
    <n v="25"/>
    <n v="0"/>
    <n v="1"/>
    <x v="88"/>
    <x v="0"/>
  </r>
  <r>
    <d v="2018-07-23T00:00:00"/>
    <x v="7"/>
    <x v="0"/>
    <n v="12"/>
    <n v="2690.2"/>
    <n v="224.18"/>
    <n v="12"/>
    <n v="12"/>
    <n v="14.08"/>
    <n v="8.3299999999999999E-2"/>
    <n v="4.08"/>
    <x v="31"/>
    <x v="0"/>
  </r>
  <r>
    <d v="2018-07-23T00:00:00"/>
    <x v="7"/>
    <x v="14"/>
    <n v="1"/>
    <n v="216.26"/>
    <n v="216.26"/>
    <n v="1"/>
    <n v="1"/>
    <n v="10"/>
    <n v="0"/>
    <n v="5"/>
    <x v="119"/>
    <x v="0"/>
  </r>
  <r>
    <d v="2018-07-23T00:00:00"/>
    <x v="7"/>
    <x v="15"/>
    <n v="1"/>
    <n v="167.74"/>
    <n v="167.74"/>
    <n v="1"/>
    <n v="1"/>
    <n v="10"/>
    <n v="0"/>
    <n v="1"/>
    <x v="174"/>
    <x v="0"/>
  </r>
  <r>
    <d v="2018-07-23T00:00:00"/>
    <x v="7"/>
    <x v="1"/>
    <n v="6"/>
    <n v="1287.99"/>
    <n v="214.67"/>
    <n v="6"/>
    <n v="6"/>
    <n v="6"/>
    <n v="0"/>
    <n v="4.8600000000000003"/>
    <x v="120"/>
    <x v="0"/>
  </r>
  <r>
    <d v="2018-07-23T00:00:00"/>
    <x v="7"/>
    <x v="6"/>
    <n v="3"/>
    <n v="520.13"/>
    <n v="173.38"/>
    <n v="3"/>
    <n v="3"/>
    <n v="8"/>
    <n v="0"/>
    <n v="4.67"/>
    <x v="56"/>
    <x v="0"/>
  </r>
  <r>
    <d v="2018-07-23T00:00:00"/>
    <x v="7"/>
    <x v="7"/>
    <n v="1"/>
    <n v="592.88"/>
    <n v="592.88"/>
    <n v="1"/>
    <n v="1"/>
    <n v="13"/>
    <n v="0"/>
    <n v="5"/>
    <x v="91"/>
    <x v="0"/>
  </r>
  <r>
    <d v="2018-07-23T00:00:00"/>
    <x v="7"/>
    <x v="12"/>
    <n v="6"/>
    <n v="2290.64"/>
    <n v="381.77"/>
    <n v="5"/>
    <n v="6"/>
    <n v="7"/>
    <n v="0"/>
    <n v="3.83"/>
    <x v="121"/>
    <x v="0"/>
  </r>
  <r>
    <d v="2018-07-23T00:00:00"/>
    <x v="7"/>
    <x v="2"/>
    <n v="2"/>
    <n v="894.97"/>
    <n v="447.49"/>
    <n v="2"/>
    <n v="2"/>
    <n v="2.75"/>
    <n v="0"/>
    <n v="5"/>
    <x v="32"/>
    <x v="1"/>
  </r>
  <r>
    <d v="2018-07-23T00:00:00"/>
    <x v="7"/>
    <x v="3"/>
    <n v="22"/>
    <n v="6941.15"/>
    <n v="315.51"/>
    <n v="22"/>
    <n v="22"/>
    <n v="8.1999999999999993"/>
    <n v="0"/>
    <n v="4.12"/>
    <x v="33"/>
    <x v="0"/>
  </r>
  <r>
    <d v="2018-07-23T00:00:00"/>
    <x v="2"/>
    <x v="16"/>
    <n v="2"/>
    <n v="964.74"/>
    <n v="482.37"/>
    <n v="2"/>
    <n v="2"/>
    <n v="13.57"/>
    <n v="0"/>
    <n v="4.71"/>
    <x v="57"/>
    <x v="0"/>
  </r>
  <r>
    <d v="2018-07-23T00:00:00"/>
    <x v="2"/>
    <x v="23"/>
    <n v="1"/>
    <n v="132.91"/>
    <n v="132.91"/>
    <n v="1"/>
    <n v="1"/>
    <n v="22"/>
    <n v="0"/>
    <n v="3"/>
    <x v="92"/>
    <x v="0"/>
  </r>
  <r>
    <d v="2018-07-23T00:00:00"/>
    <x v="2"/>
    <x v="25"/>
    <n v="4"/>
    <n v="611.79"/>
    <n v="152.94999999999999"/>
    <n v="4"/>
    <n v="4"/>
    <n v="20.6"/>
    <n v="0"/>
    <n v="3.2"/>
    <x v="123"/>
    <x v="0"/>
  </r>
  <r>
    <d v="2018-07-23T00:00:00"/>
    <x v="2"/>
    <x v="4"/>
    <n v="53"/>
    <n v="8757.5499999999993"/>
    <n v="165.24"/>
    <n v="51"/>
    <n v="52"/>
    <n v="13.94"/>
    <n v="5.5599999999999997E-2"/>
    <n v="4.0199999999999996"/>
    <x v="5"/>
    <x v="0"/>
  </r>
  <r>
    <d v="2018-07-23T00:00:00"/>
    <x v="2"/>
    <x v="11"/>
    <n v="19"/>
    <n v="4379.1000000000004"/>
    <n v="230.48"/>
    <n v="17"/>
    <n v="19"/>
    <n v="12.1"/>
    <n v="4.7600000000000003E-2"/>
    <n v="4.08"/>
    <x v="34"/>
    <x v="0"/>
  </r>
  <r>
    <d v="2018-07-23T00:00:00"/>
    <x v="2"/>
    <x v="9"/>
    <n v="36"/>
    <n v="4763.37"/>
    <n v="132.32"/>
    <n v="35"/>
    <n v="36"/>
    <n v="8.0299999999999994"/>
    <n v="2.7E-2"/>
    <n v="4.32"/>
    <x v="35"/>
    <x v="0"/>
  </r>
  <r>
    <d v="2018-07-23T00:00:00"/>
    <x v="2"/>
    <x v="5"/>
    <n v="20"/>
    <n v="3540"/>
    <n v="177"/>
    <n v="19"/>
    <n v="20"/>
    <n v="9.6300000000000008"/>
    <n v="4.1700000000000001E-2"/>
    <n v="4.3600000000000003"/>
    <x v="6"/>
    <x v="0"/>
  </r>
  <r>
    <d v="2018-07-23T00:00:00"/>
    <x v="2"/>
    <x v="8"/>
    <n v="18"/>
    <n v="4562.75"/>
    <n v="253.49"/>
    <n v="17"/>
    <n v="18"/>
    <n v="13"/>
    <n v="0"/>
    <n v="4"/>
    <x v="58"/>
    <x v="0"/>
  </r>
  <r>
    <d v="2018-07-23T00:00:00"/>
    <x v="2"/>
    <x v="17"/>
    <n v="8"/>
    <n v="1620.26"/>
    <n v="202.53"/>
    <n v="8"/>
    <n v="8"/>
    <n v="15.13"/>
    <n v="0.125"/>
    <n v="4.88"/>
    <x v="59"/>
    <x v="0"/>
  </r>
  <r>
    <d v="2018-07-23T00:00:00"/>
    <x v="2"/>
    <x v="0"/>
    <n v="88"/>
    <n v="16374.19"/>
    <n v="186.07"/>
    <n v="88"/>
    <n v="88"/>
    <n v="8.17"/>
    <n v="1.04E-2"/>
    <n v="4.22"/>
    <x v="7"/>
    <x v="0"/>
  </r>
  <r>
    <d v="2018-07-23T00:00:00"/>
    <x v="2"/>
    <x v="18"/>
    <n v="12"/>
    <n v="2009.81"/>
    <n v="167.48"/>
    <n v="12"/>
    <n v="12"/>
    <n v="11"/>
    <n v="8.3299999999999999E-2"/>
    <n v="4.58"/>
    <x v="60"/>
    <x v="0"/>
  </r>
  <r>
    <d v="2018-07-23T00:00:00"/>
    <x v="2"/>
    <x v="19"/>
    <n v="10"/>
    <n v="1596.97"/>
    <n v="159.69999999999999"/>
    <n v="10"/>
    <n v="10"/>
    <n v="10.33"/>
    <n v="0"/>
    <n v="4.17"/>
    <x v="61"/>
    <x v="0"/>
  </r>
  <r>
    <d v="2018-07-23T00:00:00"/>
    <x v="2"/>
    <x v="10"/>
    <n v="9"/>
    <n v="5210.91"/>
    <n v="578.99"/>
    <n v="9"/>
    <n v="9"/>
    <n v="16.78"/>
    <n v="0.1111"/>
    <n v="3.78"/>
    <x v="36"/>
    <x v="0"/>
  </r>
  <r>
    <d v="2018-07-23T00:00:00"/>
    <x v="2"/>
    <x v="14"/>
    <n v="5"/>
    <n v="2979.5"/>
    <n v="595.9"/>
    <n v="5"/>
    <n v="5"/>
    <n v="16.2"/>
    <n v="0.2"/>
    <n v="3.8"/>
    <x v="124"/>
    <x v="0"/>
  </r>
  <r>
    <d v="2018-07-23T00:00:00"/>
    <x v="2"/>
    <x v="15"/>
    <n v="21"/>
    <n v="4942.5"/>
    <n v="235.36"/>
    <n v="21"/>
    <n v="21"/>
    <n v="13.05"/>
    <n v="4.7600000000000003E-2"/>
    <n v="4.24"/>
    <x v="62"/>
    <x v="0"/>
  </r>
  <r>
    <d v="2018-07-23T00:00:00"/>
    <x v="2"/>
    <x v="20"/>
    <n v="6"/>
    <n v="887.59"/>
    <n v="147.93"/>
    <n v="6"/>
    <n v="6"/>
    <n v="13.83"/>
    <n v="0"/>
    <n v="4.5"/>
    <x v="63"/>
    <x v="0"/>
  </r>
  <r>
    <d v="2018-07-23T00:00:00"/>
    <x v="2"/>
    <x v="1"/>
    <n v="50"/>
    <n v="6657.33"/>
    <n v="133.15"/>
    <n v="50"/>
    <n v="50"/>
    <n v="7.51"/>
    <n v="0"/>
    <n v="4.5999999999999996"/>
    <x v="8"/>
    <x v="0"/>
  </r>
  <r>
    <d v="2018-07-23T00:00:00"/>
    <x v="2"/>
    <x v="6"/>
    <n v="118"/>
    <n v="17710.45"/>
    <n v="150.09"/>
    <n v="115"/>
    <n v="116"/>
    <n v="9.0500000000000007"/>
    <n v="2.2100000000000002E-2"/>
    <n v="4.2"/>
    <x v="9"/>
    <x v="0"/>
  </r>
  <r>
    <d v="2018-07-23T00:00:00"/>
    <x v="2"/>
    <x v="7"/>
    <n v="6"/>
    <n v="1202.83"/>
    <n v="200.47"/>
    <n v="6"/>
    <n v="6"/>
    <n v="10.5"/>
    <n v="0"/>
    <n v="4.5"/>
    <x v="10"/>
    <x v="0"/>
  </r>
  <r>
    <d v="2018-07-23T00:00:00"/>
    <x v="2"/>
    <x v="22"/>
    <n v="2"/>
    <n v="967.32"/>
    <n v="483.66"/>
    <n v="2"/>
    <n v="2"/>
    <n v="11.5"/>
    <n v="0"/>
    <n v="5"/>
    <x v="93"/>
    <x v="0"/>
  </r>
  <r>
    <d v="2018-07-23T00:00:00"/>
    <x v="2"/>
    <x v="12"/>
    <n v="47"/>
    <n v="5318.57"/>
    <n v="113.16"/>
    <n v="46"/>
    <n v="47"/>
    <n v="9.74"/>
    <n v="0"/>
    <n v="4.07"/>
    <x v="37"/>
    <x v="0"/>
  </r>
  <r>
    <d v="2018-07-23T00:00:00"/>
    <x v="2"/>
    <x v="2"/>
    <n v="36"/>
    <n v="6935.81"/>
    <n v="192.66"/>
    <n v="36"/>
    <n v="36"/>
    <n v="8.85"/>
    <n v="0"/>
    <n v="4.08"/>
    <x v="38"/>
    <x v="0"/>
  </r>
  <r>
    <d v="2018-07-23T00:00:00"/>
    <x v="2"/>
    <x v="13"/>
    <n v="7"/>
    <n v="1188.8499999999999"/>
    <n v="169.84"/>
    <n v="7"/>
    <n v="7"/>
    <n v="10.29"/>
    <n v="0"/>
    <n v="4.57"/>
    <x v="39"/>
    <x v="0"/>
  </r>
  <r>
    <d v="2018-07-23T00:00:00"/>
    <x v="2"/>
    <x v="3"/>
    <n v="561"/>
    <n v="66963.539999999994"/>
    <n v="119.36"/>
    <n v="549"/>
    <n v="557"/>
    <n v="5.53"/>
    <n v="4.0599999999999997E-2"/>
    <n v="4.1900000000000004"/>
    <x v="11"/>
    <x v="1"/>
  </r>
  <r>
    <d v="2018-07-23T00:00:00"/>
    <x v="2"/>
    <x v="21"/>
    <n v="5"/>
    <n v="826.02"/>
    <n v="165.2"/>
    <n v="5"/>
    <n v="5"/>
    <n v="13.83"/>
    <n v="0"/>
    <n v="5"/>
    <x v="160"/>
    <x v="0"/>
  </r>
  <r>
    <d v="2018-07-30T00:00:00"/>
    <x v="3"/>
    <x v="4"/>
    <n v="7"/>
    <n v="1215.04"/>
    <n v="173.58"/>
    <n v="4"/>
    <n v="7"/>
    <n v="9.75"/>
    <n v="0"/>
    <n v="3.43"/>
    <x v="96"/>
    <x v="1"/>
  </r>
  <r>
    <d v="2018-07-30T00:00:00"/>
    <x v="3"/>
    <x v="17"/>
    <n v="2"/>
    <n v="418.92"/>
    <n v="209.46"/>
    <n v="2"/>
    <n v="2"/>
    <n v="11.5"/>
    <n v="0"/>
    <n v="3.5"/>
    <x v="126"/>
    <x v="0"/>
  </r>
  <r>
    <d v="2018-07-30T00:00:00"/>
    <x v="3"/>
    <x v="19"/>
    <n v="1"/>
    <n v="391.08"/>
    <n v="391.08"/>
    <n v="1"/>
    <n v="1"/>
    <n v="24"/>
    <n v="0"/>
    <n v="1"/>
    <x v="299"/>
    <x v="0"/>
  </r>
  <r>
    <d v="2018-07-30T00:00:00"/>
    <x v="3"/>
    <x v="15"/>
    <n v="2"/>
    <n v="948.5"/>
    <n v="474.25"/>
    <n v="2"/>
    <n v="2"/>
    <n v="16"/>
    <n v="0.5"/>
    <n v="5"/>
    <x v="148"/>
    <x v="0"/>
  </r>
  <r>
    <d v="2018-07-30T00:00:00"/>
    <x v="3"/>
    <x v="20"/>
    <n v="1"/>
    <n v="209.46"/>
    <n v="209.46"/>
    <n v="1"/>
    <n v="1"/>
    <n v="9"/>
    <n v="0"/>
    <n v="1"/>
    <x v="267"/>
    <x v="0"/>
  </r>
  <r>
    <d v="2018-07-30T00:00:00"/>
    <x v="3"/>
    <x v="6"/>
    <n v="3"/>
    <n v="2363.87"/>
    <n v="787.96"/>
    <n v="3"/>
    <n v="3"/>
    <n v="10.33"/>
    <n v="0"/>
    <n v="3.67"/>
    <x v="64"/>
    <x v="0"/>
  </r>
  <r>
    <d v="2018-07-30T00:00:00"/>
    <x v="3"/>
    <x v="2"/>
    <n v="1"/>
    <n v="223.54"/>
    <n v="223.54"/>
    <n v="1"/>
    <n v="1"/>
    <n v="17"/>
    <n v="0"/>
    <n v="5"/>
    <x v="13"/>
    <x v="0"/>
  </r>
  <r>
    <d v="2018-07-30T00:00:00"/>
    <x v="3"/>
    <x v="3"/>
    <n v="11"/>
    <n v="3104.23"/>
    <n v="282.2"/>
    <n v="11"/>
    <n v="11"/>
    <n v="12.33"/>
    <n v="6.6699999999999995E-2"/>
    <n v="3.13"/>
    <x v="14"/>
    <x v="0"/>
  </r>
  <r>
    <d v="2018-07-30T00:00:00"/>
    <x v="9"/>
    <x v="10"/>
    <n v="1"/>
    <n v="602.38"/>
    <n v="602.38"/>
    <n v="1"/>
    <n v="1"/>
    <n v="20"/>
    <n v="0"/>
    <n v="5"/>
    <x v="339"/>
    <x v="0"/>
  </r>
  <r>
    <d v="2018-07-30T00:00:00"/>
    <x v="9"/>
    <x v="3"/>
    <n v="1"/>
    <n v="543.29"/>
    <n v="543.29"/>
    <n v="1"/>
    <n v="1"/>
    <n v="28"/>
    <n v="1"/>
    <n v="1"/>
    <x v="65"/>
    <x v="0"/>
  </r>
  <r>
    <d v="2018-07-30T00:00:00"/>
    <x v="4"/>
    <x v="9"/>
    <n v="2"/>
    <n v="103.93"/>
    <n v="51.97"/>
    <n v="2"/>
    <n v="2"/>
    <n v="5"/>
    <n v="0"/>
    <n v="4"/>
    <x v="168"/>
    <x v="1"/>
  </r>
  <r>
    <d v="2018-07-30T00:00:00"/>
    <x v="4"/>
    <x v="8"/>
    <n v="2"/>
    <n v="321.3"/>
    <n v="160.65"/>
    <n v="2"/>
    <n v="2"/>
    <n v="13.5"/>
    <n v="0"/>
    <n v="5"/>
    <x v="275"/>
    <x v="0"/>
  </r>
  <r>
    <d v="2018-07-30T00:00:00"/>
    <x v="4"/>
    <x v="0"/>
    <n v="1"/>
    <n v="44.17"/>
    <n v="44.17"/>
    <n v="1"/>
    <n v="1"/>
    <n v="8"/>
    <n v="0"/>
    <n v="1"/>
    <x v="15"/>
    <x v="0"/>
  </r>
  <r>
    <d v="2018-07-30T00:00:00"/>
    <x v="4"/>
    <x v="6"/>
    <n v="1"/>
    <n v="74.19"/>
    <n v="74.19"/>
    <n v="1"/>
    <n v="1"/>
    <n v="8"/>
    <n v="0"/>
    <n v="5"/>
    <x v="17"/>
    <x v="0"/>
  </r>
  <r>
    <d v="2018-07-30T00:00:00"/>
    <x v="4"/>
    <x v="2"/>
    <n v="1"/>
    <n v="88.08"/>
    <n v="88.08"/>
    <n v="1"/>
    <n v="1"/>
    <n v="25"/>
    <n v="1"/>
    <n v="5"/>
    <x v="222"/>
    <x v="0"/>
  </r>
  <r>
    <d v="2018-07-30T00:00:00"/>
    <x v="4"/>
    <x v="3"/>
    <n v="4"/>
    <n v="746.45"/>
    <n v="186.61"/>
    <n v="3"/>
    <n v="4"/>
    <n v="14.75"/>
    <n v="0"/>
    <n v="4.2"/>
    <x v="18"/>
    <x v="0"/>
  </r>
  <r>
    <d v="2018-07-30T00:00:00"/>
    <x v="4"/>
    <x v="21"/>
    <n v="1"/>
    <n v="44.17"/>
    <n v="44.17"/>
    <n v="1"/>
    <n v="1"/>
    <n v="15"/>
    <n v="1"/>
    <n v="4"/>
    <x v="291"/>
    <x v="0"/>
  </r>
  <r>
    <d v="2018-07-30T00:00:00"/>
    <x v="8"/>
    <x v="5"/>
    <n v="1"/>
    <n v="465.69"/>
    <n v="465.69"/>
    <n v="1"/>
    <n v="1"/>
    <n v="17"/>
    <n v="1"/>
    <n v="4"/>
    <x v="233"/>
    <x v="1"/>
  </r>
  <r>
    <d v="2018-07-30T00:00:00"/>
    <x v="8"/>
    <x v="20"/>
    <n v="1"/>
    <n v="163.04"/>
    <n v="163.04"/>
    <n v="1"/>
    <n v="1"/>
    <n v="14"/>
    <n v="0"/>
    <n v="5"/>
    <x v="270"/>
    <x v="0"/>
  </r>
  <r>
    <d v="2018-07-30T00:00:00"/>
    <x v="8"/>
    <x v="6"/>
    <n v="3"/>
    <n v="1638.58"/>
    <n v="546.19000000000005"/>
    <n v="3"/>
    <n v="3"/>
    <n v="11.33"/>
    <n v="0"/>
    <n v="5"/>
    <x v="134"/>
    <x v="0"/>
  </r>
  <r>
    <d v="2018-07-30T00:00:00"/>
    <x v="8"/>
    <x v="3"/>
    <n v="1"/>
    <n v="499.29"/>
    <n v="499.29"/>
    <n v="1"/>
    <n v="1"/>
    <n v="14"/>
    <n v="1"/>
    <n v="4"/>
    <x v="67"/>
    <x v="0"/>
  </r>
  <r>
    <d v="2018-07-30T00:00:00"/>
    <x v="13"/>
    <x v="9"/>
    <n v="1"/>
    <n v="53.66"/>
    <n v="53.66"/>
    <n v="1"/>
    <n v="1"/>
    <n v="5"/>
    <n v="0"/>
    <n v="5"/>
    <x v="234"/>
    <x v="0"/>
  </r>
  <r>
    <d v="2018-07-30T00:00:00"/>
    <x v="13"/>
    <x v="8"/>
    <n v="2"/>
    <n v="223.89"/>
    <n v="111.95"/>
    <n v="2"/>
    <n v="2"/>
    <n v="5.5"/>
    <n v="0"/>
    <n v="4.5"/>
    <x v="242"/>
    <x v="1"/>
  </r>
  <r>
    <d v="2018-07-30T00:00:00"/>
    <x v="13"/>
    <x v="0"/>
    <n v="4"/>
    <n v="441.14"/>
    <n v="110.29"/>
    <n v="4"/>
    <n v="4"/>
    <n v="9"/>
    <n v="0"/>
    <n v="4.75"/>
    <x v="198"/>
    <x v="0"/>
  </r>
  <r>
    <d v="2018-07-30T00:00:00"/>
    <x v="13"/>
    <x v="19"/>
    <n v="1"/>
    <n v="128.78"/>
    <n v="128.78"/>
    <n v="1"/>
    <n v="1"/>
    <n v="16"/>
    <n v="0"/>
    <n v="5"/>
    <x v="179"/>
    <x v="0"/>
  </r>
  <r>
    <d v="2018-07-30T00:00:00"/>
    <x v="13"/>
    <x v="6"/>
    <n v="3"/>
    <n v="467.87"/>
    <n v="155.96"/>
    <n v="3"/>
    <n v="3"/>
    <n v="7.33"/>
    <n v="0"/>
    <n v="5"/>
    <x v="199"/>
    <x v="0"/>
  </r>
  <r>
    <d v="2018-07-30T00:00:00"/>
    <x v="13"/>
    <x v="3"/>
    <n v="6"/>
    <n v="927.82"/>
    <n v="154.63999999999999"/>
    <n v="6"/>
    <n v="6"/>
    <n v="8.5"/>
    <n v="0"/>
    <n v="4.83"/>
    <x v="180"/>
    <x v="0"/>
  </r>
  <r>
    <d v="2018-07-30T00:00:00"/>
    <x v="21"/>
    <x v="11"/>
    <n v="2"/>
    <n v="223.59"/>
    <n v="111.8"/>
    <n v="2"/>
    <n v="2"/>
    <n v="10.5"/>
    <n v="0"/>
    <n v="5"/>
    <x v="382"/>
    <x v="0"/>
  </r>
  <r>
    <d v="2018-07-30T00:00:00"/>
    <x v="21"/>
    <x v="17"/>
    <n v="1"/>
    <n v="76.150000000000006"/>
    <n v="76.150000000000006"/>
    <n v="1"/>
    <n v="1"/>
    <n v="4"/>
    <n v="0"/>
    <n v="5"/>
    <x v="379"/>
    <x v="1"/>
  </r>
  <r>
    <d v="2018-07-30T00:00:00"/>
    <x v="21"/>
    <x v="15"/>
    <n v="2"/>
    <n v="168.72"/>
    <n v="84.36"/>
    <n v="2"/>
    <n v="2"/>
    <n v="9.5"/>
    <n v="0"/>
    <n v="3"/>
    <x v="362"/>
    <x v="0"/>
  </r>
  <r>
    <d v="2018-07-30T00:00:00"/>
    <x v="21"/>
    <x v="12"/>
    <n v="1"/>
    <n v="207.62"/>
    <n v="207.62"/>
    <n v="1"/>
    <n v="1"/>
    <n v="11"/>
    <n v="0"/>
    <n v="5"/>
    <x v="360"/>
    <x v="0"/>
  </r>
  <r>
    <d v="2018-07-30T00:00:00"/>
    <x v="5"/>
    <x v="23"/>
    <n v="1"/>
    <n v="87.07"/>
    <n v="87.07"/>
    <n v="1"/>
    <n v="1"/>
    <n v="21"/>
    <n v="0"/>
    <n v="5"/>
    <x v="137"/>
    <x v="0"/>
  </r>
  <r>
    <d v="2018-07-30T00:00:00"/>
    <x v="5"/>
    <x v="4"/>
    <n v="6"/>
    <n v="1677.79"/>
    <n v="279.63"/>
    <n v="6"/>
    <n v="6"/>
    <n v="12.29"/>
    <n v="0"/>
    <n v="3.57"/>
    <x v="41"/>
    <x v="0"/>
  </r>
  <r>
    <d v="2018-07-30T00:00:00"/>
    <x v="5"/>
    <x v="11"/>
    <n v="2"/>
    <n v="259.04000000000002"/>
    <n v="129.52000000000001"/>
    <n v="2"/>
    <n v="2"/>
    <n v="14.5"/>
    <n v="0"/>
    <n v="3.5"/>
    <x v="138"/>
    <x v="0"/>
  </r>
  <r>
    <d v="2018-07-30T00:00:00"/>
    <x v="5"/>
    <x v="9"/>
    <n v="3"/>
    <n v="383.18"/>
    <n v="127.73"/>
    <n v="3"/>
    <n v="3"/>
    <n v="9.67"/>
    <n v="0"/>
    <n v="4.33"/>
    <x v="19"/>
    <x v="0"/>
  </r>
  <r>
    <d v="2018-07-30T00:00:00"/>
    <x v="5"/>
    <x v="5"/>
    <n v="3"/>
    <n v="375.27"/>
    <n v="125.09"/>
    <n v="3"/>
    <n v="3"/>
    <n v="11"/>
    <n v="0"/>
    <n v="5"/>
    <x v="42"/>
    <x v="0"/>
  </r>
  <r>
    <d v="2018-07-30T00:00:00"/>
    <x v="5"/>
    <x v="8"/>
    <n v="3"/>
    <n v="320.29000000000002"/>
    <n v="106.76"/>
    <n v="3"/>
    <n v="3"/>
    <n v="8"/>
    <n v="0"/>
    <n v="4.33"/>
    <x v="20"/>
    <x v="0"/>
  </r>
  <r>
    <d v="2018-07-30T00:00:00"/>
    <x v="5"/>
    <x v="17"/>
    <n v="1"/>
    <n v="79.040000000000006"/>
    <n v="79.040000000000006"/>
    <n v="1"/>
    <n v="1"/>
    <n v="16"/>
    <n v="0"/>
    <n v="5"/>
    <x v="139"/>
    <x v="0"/>
  </r>
  <r>
    <d v="2018-07-30T00:00:00"/>
    <x v="5"/>
    <x v="0"/>
    <n v="29"/>
    <n v="3095.05"/>
    <n v="106.73"/>
    <n v="29"/>
    <n v="29"/>
    <n v="4.78"/>
    <n v="0"/>
    <n v="4.25"/>
    <x v="21"/>
    <x v="1"/>
  </r>
  <r>
    <d v="2018-07-30T00:00:00"/>
    <x v="5"/>
    <x v="19"/>
    <n v="1"/>
    <n v="96.32"/>
    <n v="96.32"/>
    <n v="1"/>
    <n v="1"/>
    <n v="5"/>
    <n v="0"/>
    <n v="5"/>
    <x v="68"/>
    <x v="0"/>
  </r>
  <r>
    <d v="2018-07-30T00:00:00"/>
    <x v="5"/>
    <x v="10"/>
    <n v="3"/>
    <n v="677.04"/>
    <n v="225.68"/>
    <n v="3"/>
    <n v="3"/>
    <n v="15"/>
    <n v="0"/>
    <n v="5"/>
    <x v="69"/>
    <x v="0"/>
  </r>
  <r>
    <d v="2018-07-30T00:00:00"/>
    <x v="5"/>
    <x v="1"/>
    <n v="2"/>
    <n v="313.79000000000002"/>
    <n v="156.9"/>
    <n v="2"/>
    <n v="2"/>
    <n v="13"/>
    <n v="0"/>
    <n v="2.5"/>
    <x v="22"/>
    <x v="0"/>
  </r>
  <r>
    <d v="2018-07-30T00:00:00"/>
    <x v="5"/>
    <x v="6"/>
    <n v="21"/>
    <n v="3066.64"/>
    <n v="146.03"/>
    <n v="18"/>
    <n v="21"/>
    <n v="8.4700000000000006"/>
    <n v="0.1053"/>
    <n v="4"/>
    <x v="23"/>
    <x v="0"/>
  </r>
  <r>
    <d v="2018-07-30T00:00:00"/>
    <x v="5"/>
    <x v="22"/>
    <n v="1"/>
    <n v="229.78"/>
    <n v="229.78"/>
    <n v="1"/>
    <n v="1"/>
    <n v="17"/>
    <n v="0"/>
    <n v="5"/>
    <x v="152"/>
    <x v="0"/>
  </r>
  <r>
    <d v="2018-07-30T00:00:00"/>
    <x v="5"/>
    <x v="12"/>
    <n v="6"/>
    <n v="1367.59"/>
    <n v="227.93"/>
    <n v="6"/>
    <n v="6"/>
    <n v="11.17"/>
    <n v="0"/>
    <n v="4.17"/>
    <x v="44"/>
    <x v="0"/>
  </r>
  <r>
    <d v="2018-07-30T00:00:00"/>
    <x v="5"/>
    <x v="2"/>
    <n v="2"/>
    <n v="343.99"/>
    <n v="172"/>
    <n v="2"/>
    <n v="2"/>
    <n v="11"/>
    <n v="0"/>
    <n v="5"/>
    <x v="45"/>
    <x v="0"/>
  </r>
  <r>
    <d v="2018-07-30T00:00:00"/>
    <x v="5"/>
    <x v="13"/>
    <n v="1"/>
    <n v="73.2"/>
    <n v="73.2"/>
    <n v="1"/>
    <n v="1"/>
    <n v="17"/>
    <n v="0"/>
    <n v="5"/>
    <x v="104"/>
    <x v="0"/>
  </r>
  <r>
    <d v="2018-07-30T00:00:00"/>
    <x v="5"/>
    <x v="3"/>
    <n v="59"/>
    <n v="8826.83"/>
    <n v="149.61000000000001"/>
    <n v="57"/>
    <n v="59"/>
    <n v="7.18"/>
    <n v="0"/>
    <n v="4.16"/>
    <x v="24"/>
    <x v="0"/>
  </r>
  <r>
    <d v="2018-07-30T00:00:00"/>
    <x v="5"/>
    <x v="21"/>
    <n v="1"/>
    <n v="66.930000000000007"/>
    <n v="66.930000000000007"/>
    <n v="1"/>
    <n v="1"/>
    <n v="8"/>
    <n v="0"/>
    <n v="5"/>
    <x v="171"/>
    <x v="0"/>
  </r>
  <r>
    <d v="2018-07-30T00:00:00"/>
    <x v="10"/>
    <x v="19"/>
    <n v="1"/>
    <n v="128.78"/>
    <n v="128.78"/>
    <n v="1"/>
    <n v="1"/>
    <n v="12"/>
    <n v="0"/>
    <n v="5"/>
    <x v="315"/>
    <x v="0"/>
  </r>
  <r>
    <d v="2018-07-30T00:00:00"/>
    <x v="10"/>
    <x v="3"/>
    <n v="1"/>
    <n v="191.89"/>
    <n v="191.89"/>
    <n v="1"/>
    <n v="1"/>
    <n v="29"/>
    <n v="1"/>
    <n v="1"/>
    <x v="70"/>
    <x v="0"/>
  </r>
  <r>
    <d v="2018-07-30T00:00:00"/>
    <x v="18"/>
    <x v="9"/>
    <n v="1"/>
    <n v="117.63"/>
    <n v="117.63"/>
    <n v="1"/>
    <n v="1"/>
    <n v="16"/>
    <n v="0"/>
    <n v="5"/>
    <x v="276"/>
    <x v="0"/>
  </r>
  <r>
    <d v="2018-07-30T00:00:00"/>
    <x v="18"/>
    <x v="3"/>
    <n v="1"/>
    <n v="99.88"/>
    <n v="99.88"/>
    <n v="1"/>
    <n v="1"/>
    <n v="15"/>
    <n v="0"/>
    <n v="1"/>
    <x v="308"/>
    <x v="0"/>
  </r>
  <r>
    <d v="2018-07-30T00:00:00"/>
    <x v="14"/>
    <x v="4"/>
    <n v="1"/>
    <n v="77.2"/>
    <n v="77.2"/>
    <n v="1"/>
    <n v="1"/>
    <n v="8"/>
    <n v="0"/>
    <n v="5"/>
    <x v="263"/>
    <x v="0"/>
  </r>
  <r>
    <d v="2018-07-30T00:00:00"/>
    <x v="14"/>
    <x v="8"/>
    <n v="1"/>
    <n v="166.1"/>
    <n v="166.1"/>
    <n v="1"/>
    <n v="1"/>
    <n v="8"/>
    <n v="0"/>
    <n v="1"/>
    <x v="412"/>
    <x v="0"/>
  </r>
  <r>
    <d v="2018-07-30T00:00:00"/>
    <x v="11"/>
    <x v="9"/>
    <n v="1"/>
    <n v="215.58"/>
    <n v="215.58"/>
    <n v="1"/>
    <n v="1"/>
    <n v="9"/>
    <n v="0"/>
    <n v="4"/>
    <x v="342"/>
    <x v="0"/>
  </r>
  <r>
    <d v="2018-07-30T00:00:00"/>
    <x v="11"/>
    <x v="8"/>
    <n v="1"/>
    <n v="173.67"/>
    <n v="173.67"/>
    <n v="1"/>
    <n v="1"/>
    <n v="7"/>
    <n v="0"/>
    <n v="4"/>
    <x v="190"/>
    <x v="0"/>
  </r>
  <r>
    <d v="2018-07-30T00:00:00"/>
    <x v="11"/>
    <x v="17"/>
    <n v="2"/>
    <n v="264.51"/>
    <n v="132.26"/>
    <n v="2"/>
    <n v="2"/>
    <n v="12.5"/>
    <n v="0"/>
    <n v="5"/>
    <x v="361"/>
    <x v="0"/>
  </r>
  <r>
    <d v="2018-07-30T00:00:00"/>
    <x v="11"/>
    <x v="0"/>
    <n v="1"/>
    <n v="187.86"/>
    <n v="187.86"/>
    <n v="1"/>
    <n v="1"/>
    <n v="5"/>
    <n v="0"/>
    <n v="5"/>
    <x v="153"/>
    <x v="0"/>
  </r>
  <r>
    <d v="2018-07-30T00:00:00"/>
    <x v="11"/>
    <x v="10"/>
    <n v="1"/>
    <n v="700.53"/>
    <n v="700.53"/>
    <n v="1"/>
    <n v="1"/>
    <n v="14"/>
    <n v="0"/>
    <n v="1"/>
    <x v="278"/>
    <x v="0"/>
  </r>
  <r>
    <d v="2018-07-30T00:00:00"/>
    <x v="11"/>
    <x v="14"/>
    <n v="1"/>
    <n v="164.43"/>
    <n v="164.43"/>
    <n v="1"/>
    <n v="1"/>
    <n v="6"/>
    <n v="0"/>
    <n v="5"/>
    <x v="343"/>
    <x v="0"/>
  </r>
  <r>
    <d v="2018-07-30T00:00:00"/>
    <x v="11"/>
    <x v="15"/>
    <n v="1"/>
    <n v="195.61"/>
    <n v="195.61"/>
    <n v="1"/>
    <n v="1"/>
    <n v="8"/>
    <n v="0"/>
    <n v="5"/>
    <x v="282"/>
    <x v="1"/>
  </r>
  <r>
    <d v="2018-07-30T00:00:00"/>
    <x v="11"/>
    <x v="1"/>
    <n v="1"/>
    <n v="210.41"/>
    <n v="210.41"/>
    <n v="1"/>
    <n v="1"/>
    <n v="9"/>
    <n v="0"/>
    <n v="5"/>
    <x v="210"/>
    <x v="0"/>
  </r>
  <r>
    <d v="2018-07-30T00:00:00"/>
    <x v="11"/>
    <x v="7"/>
    <n v="2"/>
    <n v="2032.24"/>
    <n v="1016.12"/>
    <n v="2"/>
    <n v="2"/>
    <n v="11"/>
    <n v="0"/>
    <n v="2.5"/>
    <x v="395"/>
    <x v="0"/>
  </r>
  <r>
    <d v="2018-07-30T00:00:00"/>
    <x v="11"/>
    <x v="3"/>
    <n v="2"/>
    <n v="421.09"/>
    <n v="210.55"/>
    <n v="2"/>
    <n v="2"/>
    <n v="9.5"/>
    <n v="0"/>
    <n v="5"/>
    <x v="106"/>
    <x v="0"/>
  </r>
  <r>
    <d v="2018-07-30T00:00:00"/>
    <x v="0"/>
    <x v="23"/>
    <n v="1"/>
    <n v="102.53"/>
    <n v="102.53"/>
    <n v="1"/>
    <n v="1"/>
    <n v="18"/>
    <n v="0"/>
    <n v="5"/>
    <x v="107"/>
    <x v="0"/>
  </r>
  <r>
    <d v="2018-07-30T00:00:00"/>
    <x v="0"/>
    <x v="4"/>
    <n v="1"/>
    <n v="78"/>
    <n v="78"/>
    <n v="1"/>
    <n v="1"/>
    <n v="15"/>
    <n v="0"/>
    <n v="5"/>
    <x v="25"/>
    <x v="0"/>
  </r>
  <r>
    <d v="2018-07-30T00:00:00"/>
    <x v="0"/>
    <x v="9"/>
    <n v="4"/>
    <n v="944.5"/>
    <n v="236.13"/>
    <n v="4"/>
    <n v="4"/>
    <n v="11.75"/>
    <n v="0"/>
    <n v="4.5"/>
    <x v="26"/>
    <x v="0"/>
  </r>
  <r>
    <d v="2018-07-30T00:00:00"/>
    <x v="0"/>
    <x v="5"/>
    <n v="4"/>
    <n v="607.89"/>
    <n v="151.97"/>
    <n v="4"/>
    <n v="4"/>
    <n v="13.75"/>
    <n v="0"/>
    <n v="4"/>
    <x v="46"/>
    <x v="0"/>
  </r>
  <r>
    <d v="2018-07-30T00:00:00"/>
    <x v="0"/>
    <x v="0"/>
    <n v="27"/>
    <n v="3093.39"/>
    <n v="114.57"/>
    <n v="27"/>
    <n v="27"/>
    <n v="13.57"/>
    <n v="7.1400000000000005E-2"/>
    <n v="4.3600000000000003"/>
    <x v="0"/>
    <x v="0"/>
  </r>
  <r>
    <d v="2018-07-30T00:00:00"/>
    <x v="0"/>
    <x v="18"/>
    <n v="1"/>
    <n v="62.11"/>
    <n v="62.11"/>
    <n v="1"/>
    <n v="1"/>
    <n v="6"/>
    <n v="0"/>
    <n v="5"/>
    <x v="141"/>
    <x v="0"/>
  </r>
  <r>
    <d v="2018-07-30T00:00:00"/>
    <x v="0"/>
    <x v="10"/>
    <n v="1"/>
    <n v="203.08"/>
    <n v="203.08"/>
    <n v="1"/>
    <n v="1"/>
    <n v="19"/>
    <n v="0"/>
    <n v="4"/>
    <x v="27"/>
    <x v="0"/>
  </r>
  <r>
    <d v="2018-07-30T00:00:00"/>
    <x v="0"/>
    <x v="15"/>
    <n v="4"/>
    <n v="934.4"/>
    <n v="233.6"/>
    <n v="4"/>
    <n v="4"/>
    <n v="10.5"/>
    <n v="0"/>
    <n v="4.25"/>
    <x v="48"/>
    <x v="0"/>
  </r>
  <r>
    <d v="2018-07-30T00:00:00"/>
    <x v="0"/>
    <x v="1"/>
    <n v="24"/>
    <n v="2622.01"/>
    <n v="109.25"/>
    <n v="23"/>
    <n v="24"/>
    <n v="6.2"/>
    <n v="0"/>
    <n v="4.58"/>
    <x v="1"/>
    <x v="1"/>
  </r>
  <r>
    <d v="2018-07-30T00:00:00"/>
    <x v="0"/>
    <x v="6"/>
    <n v="28"/>
    <n v="3790.36"/>
    <n v="135.37"/>
    <n v="28"/>
    <n v="27"/>
    <n v="12.03"/>
    <n v="3.1300000000000001E-2"/>
    <n v="3.77"/>
    <x v="28"/>
    <x v="0"/>
  </r>
  <r>
    <d v="2018-07-30T00:00:00"/>
    <x v="0"/>
    <x v="7"/>
    <n v="1"/>
    <n v="238.61"/>
    <n v="238.61"/>
    <n v="1"/>
    <n v="1"/>
    <n v="19"/>
    <n v="0"/>
    <n v="5"/>
    <x v="193"/>
    <x v="0"/>
  </r>
  <r>
    <d v="2018-07-30T00:00:00"/>
    <x v="0"/>
    <x v="22"/>
    <n v="1"/>
    <n v="263.51"/>
    <n v="263.51"/>
    <n v="1"/>
    <n v="1"/>
    <n v="16"/>
    <n v="0"/>
    <n v="5"/>
    <x v="194"/>
    <x v="0"/>
  </r>
  <r>
    <d v="2018-07-30T00:00:00"/>
    <x v="0"/>
    <x v="12"/>
    <n v="12"/>
    <n v="1734.97"/>
    <n v="144.58000000000001"/>
    <n v="12"/>
    <n v="12"/>
    <n v="13.07"/>
    <n v="7.1400000000000005E-2"/>
    <n v="4.43"/>
    <x v="49"/>
    <x v="0"/>
  </r>
  <r>
    <d v="2018-07-30T00:00:00"/>
    <x v="0"/>
    <x v="2"/>
    <n v="4"/>
    <n v="641.96"/>
    <n v="160.49"/>
    <n v="4"/>
    <n v="4"/>
    <n v="6.75"/>
    <n v="0"/>
    <n v="4.5"/>
    <x v="2"/>
    <x v="0"/>
  </r>
  <r>
    <d v="2018-07-30T00:00:00"/>
    <x v="0"/>
    <x v="13"/>
    <n v="1"/>
    <n v="395.8"/>
    <n v="395.8"/>
    <n v="1"/>
    <n v="1"/>
    <n v="13"/>
    <n v="0"/>
    <n v="5"/>
    <x v="74"/>
    <x v="0"/>
  </r>
  <r>
    <d v="2018-07-30T00:00:00"/>
    <x v="0"/>
    <x v="3"/>
    <n v="63"/>
    <n v="10253.540000000001"/>
    <n v="162.75"/>
    <n v="63"/>
    <n v="63"/>
    <n v="8.83"/>
    <n v="0"/>
    <n v="4.26"/>
    <x v="3"/>
    <x v="0"/>
  </r>
  <r>
    <d v="2018-07-30T00:00:00"/>
    <x v="1"/>
    <x v="4"/>
    <n v="4"/>
    <n v="382.44"/>
    <n v="95.61"/>
    <n v="4"/>
    <n v="4"/>
    <n v="12.75"/>
    <n v="0"/>
    <n v="4.5"/>
    <x v="76"/>
    <x v="0"/>
  </r>
  <r>
    <d v="2018-07-30T00:00:00"/>
    <x v="1"/>
    <x v="9"/>
    <n v="1"/>
    <n v="150.22"/>
    <n v="150.22"/>
    <n v="1"/>
    <n v="1"/>
    <n v="7"/>
    <n v="0"/>
    <n v="1"/>
    <x v="29"/>
    <x v="0"/>
  </r>
  <r>
    <d v="2018-07-30T00:00:00"/>
    <x v="1"/>
    <x v="8"/>
    <n v="2"/>
    <n v="339.29"/>
    <n v="169.65"/>
    <n v="2"/>
    <n v="2"/>
    <n v="13.5"/>
    <n v="0"/>
    <n v="4"/>
    <x v="50"/>
    <x v="0"/>
  </r>
  <r>
    <d v="2018-07-30T00:00:00"/>
    <x v="1"/>
    <x v="0"/>
    <n v="21"/>
    <n v="3940.32"/>
    <n v="187.63"/>
    <n v="21"/>
    <n v="21"/>
    <n v="9.64"/>
    <n v="9.0899999999999995E-2"/>
    <n v="4.68"/>
    <x v="4"/>
    <x v="0"/>
  </r>
  <r>
    <d v="2018-07-30T00:00:00"/>
    <x v="1"/>
    <x v="18"/>
    <n v="2"/>
    <n v="1560.03"/>
    <n v="780.02"/>
    <n v="2"/>
    <n v="2"/>
    <n v="15.5"/>
    <n v="0"/>
    <n v="4"/>
    <x v="246"/>
    <x v="0"/>
  </r>
  <r>
    <d v="2018-07-30T00:00:00"/>
    <x v="1"/>
    <x v="10"/>
    <n v="1"/>
    <n v="47.32"/>
    <n v="47.32"/>
    <n v="1"/>
    <n v="1"/>
    <n v="12"/>
    <n v="0"/>
    <n v="5"/>
    <x v="78"/>
    <x v="0"/>
  </r>
  <r>
    <d v="2018-07-30T00:00:00"/>
    <x v="1"/>
    <x v="15"/>
    <n v="4"/>
    <n v="637.11"/>
    <n v="159.28"/>
    <n v="4"/>
    <n v="4"/>
    <n v="17"/>
    <n v="0.25"/>
    <n v="3.75"/>
    <x v="111"/>
    <x v="0"/>
  </r>
  <r>
    <d v="2018-07-30T00:00:00"/>
    <x v="1"/>
    <x v="20"/>
    <n v="1"/>
    <n v="128.46"/>
    <n v="128.46"/>
    <n v="1"/>
    <n v="1"/>
    <n v="13"/>
    <n v="0"/>
    <n v="5"/>
    <x v="214"/>
    <x v="0"/>
  </r>
  <r>
    <d v="2018-07-30T00:00:00"/>
    <x v="1"/>
    <x v="1"/>
    <n v="5"/>
    <n v="737.4"/>
    <n v="147.47999999999999"/>
    <n v="5"/>
    <n v="5"/>
    <n v="10.71"/>
    <n v="0.1429"/>
    <n v="3.29"/>
    <x v="79"/>
    <x v="0"/>
  </r>
  <r>
    <d v="2018-07-30T00:00:00"/>
    <x v="1"/>
    <x v="6"/>
    <n v="32"/>
    <n v="4397.7299999999996"/>
    <n v="137.43"/>
    <n v="30"/>
    <n v="31"/>
    <n v="6.83"/>
    <n v="0.4"/>
    <n v="3.56"/>
    <x v="51"/>
    <x v="1"/>
  </r>
  <r>
    <d v="2018-07-30T00:00:00"/>
    <x v="1"/>
    <x v="7"/>
    <n v="1"/>
    <n v="439.33"/>
    <n v="439.33"/>
    <n v="1"/>
    <n v="1"/>
    <n v="10"/>
    <n v="0"/>
    <n v="5"/>
    <x v="204"/>
    <x v="0"/>
  </r>
  <r>
    <d v="2018-07-30T00:00:00"/>
    <x v="1"/>
    <x v="12"/>
    <n v="5"/>
    <n v="534.91"/>
    <n v="106.98"/>
    <n v="5"/>
    <n v="5"/>
    <n v="10"/>
    <n v="0"/>
    <n v="5"/>
    <x v="52"/>
    <x v="0"/>
  </r>
  <r>
    <d v="2018-07-30T00:00:00"/>
    <x v="1"/>
    <x v="3"/>
    <n v="47"/>
    <n v="13881.15"/>
    <n v="295.33999999999997"/>
    <n v="46"/>
    <n v="47"/>
    <n v="7.08"/>
    <n v="2.0400000000000001E-2"/>
    <n v="4.4800000000000004"/>
    <x v="53"/>
    <x v="0"/>
  </r>
  <r>
    <d v="2018-07-30T00:00:00"/>
    <x v="1"/>
    <x v="21"/>
    <n v="2"/>
    <n v="278.91000000000003"/>
    <n v="139.46"/>
    <n v="2"/>
    <n v="2"/>
    <n v="13.5"/>
    <n v="0"/>
    <n v="4.5"/>
    <x v="82"/>
    <x v="0"/>
  </r>
  <r>
    <d v="2018-07-30T00:00:00"/>
    <x v="16"/>
    <x v="4"/>
    <n v="1"/>
    <n v="125.64"/>
    <n v="125.64"/>
    <n v="1"/>
    <n v="1"/>
    <n v="11"/>
    <n v="0"/>
    <n v="5"/>
    <x v="226"/>
    <x v="0"/>
  </r>
  <r>
    <d v="2018-07-30T00:00:00"/>
    <x v="16"/>
    <x v="14"/>
    <n v="1"/>
    <n v="303.45999999999998"/>
    <n v="303.45999999999998"/>
    <n v="1"/>
    <n v="1"/>
    <n v="15"/>
    <n v="0"/>
    <n v="1"/>
    <x v="239"/>
    <x v="0"/>
  </r>
  <r>
    <d v="2018-07-30T00:00:00"/>
    <x v="6"/>
    <x v="9"/>
    <n v="1"/>
    <n v="447.68"/>
    <n v="447.68"/>
    <n v="1"/>
    <n v="1"/>
    <n v="8"/>
    <n v="0"/>
    <n v="1"/>
    <x v="83"/>
    <x v="0"/>
  </r>
  <r>
    <d v="2018-07-30T00:00:00"/>
    <x v="6"/>
    <x v="5"/>
    <n v="1"/>
    <n v="250.87"/>
    <n v="250.87"/>
    <n v="1"/>
    <n v="1"/>
    <n v="9"/>
    <n v="0"/>
    <n v="5"/>
    <x v="205"/>
    <x v="0"/>
  </r>
  <r>
    <d v="2018-07-30T00:00:00"/>
    <x v="6"/>
    <x v="0"/>
    <n v="2"/>
    <n v="216.07"/>
    <n v="108.04"/>
    <n v="2"/>
    <n v="2"/>
    <n v="5"/>
    <n v="0"/>
    <n v="4.5"/>
    <x v="84"/>
    <x v="0"/>
  </r>
  <r>
    <d v="2018-07-30T00:00:00"/>
    <x v="6"/>
    <x v="19"/>
    <n v="1"/>
    <n v="907.99"/>
    <n v="907.99"/>
    <n v="1"/>
    <n v="1"/>
    <n v="18"/>
    <n v="0"/>
    <n v="1"/>
    <x v="85"/>
    <x v="0"/>
  </r>
  <r>
    <d v="2018-07-30T00:00:00"/>
    <x v="6"/>
    <x v="10"/>
    <n v="1"/>
    <n v="570.71"/>
    <n v="570.71"/>
    <n v="1"/>
    <n v="1"/>
    <n v="12"/>
    <n v="0"/>
    <n v="5"/>
    <x v="86"/>
    <x v="0"/>
  </r>
  <r>
    <d v="2018-07-30T00:00:00"/>
    <x v="6"/>
    <x v="20"/>
    <n v="1"/>
    <n v="570.71"/>
    <n v="570.71"/>
    <n v="1"/>
    <n v="1"/>
    <n v="13"/>
    <n v="0"/>
    <n v="5"/>
    <x v="115"/>
    <x v="0"/>
  </r>
  <r>
    <d v="2018-07-30T00:00:00"/>
    <x v="6"/>
    <x v="1"/>
    <n v="2"/>
    <n v="521.19000000000005"/>
    <n v="260.60000000000002"/>
    <n v="2"/>
    <n v="2"/>
    <n v="14.5"/>
    <n v="0.5"/>
    <n v="4.5"/>
    <x v="116"/>
    <x v="0"/>
  </r>
  <r>
    <d v="2018-07-30T00:00:00"/>
    <x v="6"/>
    <x v="6"/>
    <n v="11"/>
    <n v="2610.34"/>
    <n v="237.3"/>
    <n v="11"/>
    <n v="11"/>
    <n v="8.27"/>
    <n v="0"/>
    <n v="4.91"/>
    <x v="117"/>
    <x v="0"/>
  </r>
  <r>
    <d v="2018-07-30T00:00:00"/>
    <x v="6"/>
    <x v="22"/>
    <n v="1"/>
    <n v="563.77"/>
    <n v="563.77"/>
    <n v="1"/>
    <n v="1"/>
    <n v="11"/>
    <n v="0"/>
    <n v="5"/>
    <x v="144"/>
    <x v="0"/>
  </r>
  <r>
    <d v="2018-07-30T00:00:00"/>
    <x v="6"/>
    <x v="12"/>
    <n v="7"/>
    <n v="1135.8399999999999"/>
    <n v="162.26"/>
    <n v="7"/>
    <n v="7"/>
    <n v="7.38"/>
    <n v="0.125"/>
    <n v="5"/>
    <x v="118"/>
    <x v="1"/>
  </r>
  <r>
    <d v="2018-07-30T00:00:00"/>
    <x v="6"/>
    <x v="2"/>
    <n v="4"/>
    <n v="1159.23"/>
    <n v="289.81"/>
    <n v="4"/>
    <n v="4"/>
    <n v="7.75"/>
    <n v="0"/>
    <n v="4.75"/>
    <x v="30"/>
    <x v="0"/>
  </r>
  <r>
    <d v="2018-07-30T00:00:00"/>
    <x v="6"/>
    <x v="13"/>
    <n v="1"/>
    <n v="268.86"/>
    <n v="268.86"/>
    <n v="1"/>
    <n v="1"/>
    <n v="14"/>
    <n v="0"/>
    <n v="5"/>
    <x v="215"/>
    <x v="0"/>
  </r>
  <r>
    <d v="2018-07-30T00:00:00"/>
    <x v="6"/>
    <x v="3"/>
    <n v="19"/>
    <n v="5329.89"/>
    <n v="280.52"/>
    <n v="19"/>
    <n v="19"/>
    <n v="9.6999999999999993"/>
    <n v="0.05"/>
    <n v="4.6500000000000004"/>
    <x v="54"/>
    <x v="0"/>
  </r>
  <r>
    <d v="2018-07-30T00:00:00"/>
    <x v="6"/>
    <x v="21"/>
    <n v="1"/>
    <n v="200.38"/>
    <n v="200.38"/>
    <n v="1"/>
    <n v="1"/>
    <n v="13"/>
    <n v="0"/>
    <n v="5"/>
    <x v="313"/>
    <x v="0"/>
  </r>
  <r>
    <d v="2018-07-30T00:00:00"/>
    <x v="7"/>
    <x v="23"/>
    <n v="1"/>
    <n v="665.44"/>
    <n v="665.44"/>
    <n v="1"/>
    <n v="1"/>
    <n v="11"/>
    <n v="0"/>
    <n v="3"/>
    <x v="145"/>
    <x v="0"/>
  </r>
  <r>
    <d v="2018-07-30T00:00:00"/>
    <x v="7"/>
    <x v="4"/>
    <n v="2"/>
    <n v="285.44"/>
    <n v="142.72"/>
    <n v="2"/>
    <n v="2"/>
    <n v="12"/>
    <n v="0"/>
    <n v="3.5"/>
    <x v="87"/>
    <x v="0"/>
  </r>
  <r>
    <d v="2018-07-30T00:00:00"/>
    <x v="7"/>
    <x v="9"/>
    <n v="2"/>
    <n v="685.88"/>
    <n v="342.94"/>
    <n v="2"/>
    <n v="2"/>
    <n v="18.5"/>
    <n v="0"/>
    <n v="5"/>
    <x v="146"/>
    <x v="0"/>
  </r>
  <r>
    <d v="2018-07-30T00:00:00"/>
    <x v="7"/>
    <x v="5"/>
    <n v="1"/>
    <n v="91.62"/>
    <n v="91.62"/>
    <n v="1"/>
    <n v="1"/>
    <n v="12"/>
    <n v="0"/>
    <n v="5"/>
    <x v="158"/>
    <x v="0"/>
  </r>
  <r>
    <d v="2018-07-30T00:00:00"/>
    <x v="7"/>
    <x v="8"/>
    <n v="3"/>
    <n v="1858.28"/>
    <n v="619.42999999999995"/>
    <n v="3"/>
    <n v="3"/>
    <n v="14.67"/>
    <n v="0"/>
    <n v="4.33"/>
    <x v="88"/>
    <x v="0"/>
  </r>
  <r>
    <d v="2018-07-30T00:00:00"/>
    <x v="7"/>
    <x v="0"/>
    <n v="14"/>
    <n v="3306.72"/>
    <n v="236.19"/>
    <n v="14"/>
    <n v="14"/>
    <n v="10.25"/>
    <n v="0"/>
    <n v="3.81"/>
    <x v="31"/>
    <x v="0"/>
  </r>
  <r>
    <d v="2018-07-30T00:00:00"/>
    <x v="7"/>
    <x v="18"/>
    <n v="1"/>
    <n v="435.23"/>
    <n v="435.23"/>
    <n v="1"/>
    <n v="1"/>
    <n v="12"/>
    <n v="0"/>
    <n v="5"/>
    <x v="196"/>
    <x v="0"/>
  </r>
  <r>
    <d v="2018-07-30T00:00:00"/>
    <x v="7"/>
    <x v="15"/>
    <n v="2"/>
    <n v="1183.76"/>
    <n v="591.88"/>
    <n v="2"/>
    <n v="2"/>
    <n v="15.5"/>
    <n v="0"/>
    <n v="5"/>
    <x v="174"/>
    <x v="0"/>
  </r>
  <r>
    <d v="2018-07-30T00:00:00"/>
    <x v="7"/>
    <x v="1"/>
    <n v="3"/>
    <n v="981.73"/>
    <n v="327.24"/>
    <n v="3"/>
    <n v="3"/>
    <n v="12"/>
    <n v="0"/>
    <n v="5"/>
    <x v="120"/>
    <x v="0"/>
  </r>
  <r>
    <d v="2018-07-30T00:00:00"/>
    <x v="7"/>
    <x v="6"/>
    <n v="11"/>
    <n v="2178.4699999999998"/>
    <n v="198.04"/>
    <n v="11"/>
    <n v="11"/>
    <n v="10.17"/>
    <n v="0"/>
    <n v="4.17"/>
    <x v="56"/>
    <x v="0"/>
  </r>
  <r>
    <d v="2018-07-30T00:00:00"/>
    <x v="7"/>
    <x v="12"/>
    <n v="6"/>
    <n v="805.95"/>
    <n v="134.33000000000001"/>
    <n v="6"/>
    <n v="6"/>
    <n v="6.13"/>
    <n v="0"/>
    <n v="4.5"/>
    <x v="121"/>
    <x v="0"/>
  </r>
  <r>
    <d v="2018-07-30T00:00:00"/>
    <x v="7"/>
    <x v="2"/>
    <n v="7"/>
    <n v="2245.4499999999998"/>
    <n v="320.77999999999997"/>
    <n v="7"/>
    <n v="7"/>
    <n v="7.67"/>
    <n v="0.1111"/>
    <n v="4.1100000000000003"/>
    <x v="32"/>
    <x v="1"/>
  </r>
  <r>
    <d v="2018-07-30T00:00:00"/>
    <x v="7"/>
    <x v="3"/>
    <n v="29"/>
    <n v="7319.73"/>
    <n v="252.4"/>
    <n v="29"/>
    <n v="29"/>
    <n v="9.5500000000000007"/>
    <n v="9.6799999999999997E-2"/>
    <n v="3.74"/>
    <x v="33"/>
    <x v="0"/>
  </r>
  <r>
    <d v="2018-07-30T00:00:00"/>
    <x v="2"/>
    <x v="23"/>
    <n v="3"/>
    <n v="429.52"/>
    <n v="143.16999999999999"/>
    <n v="3"/>
    <n v="3"/>
    <n v="16"/>
    <n v="0"/>
    <n v="5"/>
    <x v="92"/>
    <x v="0"/>
  </r>
  <r>
    <d v="2018-07-30T00:00:00"/>
    <x v="2"/>
    <x v="25"/>
    <n v="3"/>
    <n v="439.53"/>
    <n v="146.51"/>
    <n v="3"/>
    <n v="3"/>
    <n v="23"/>
    <n v="0"/>
    <n v="3.33"/>
    <x v="123"/>
    <x v="0"/>
  </r>
  <r>
    <d v="2018-07-30T00:00:00"/>
    <x v="2"/>
    <x v="4"/>
    <n v="46"/>
    <n v="6002.5"/>
    <n v="130.49"/>
    <n v="46"/>
    <n v="46"/>
    <n v="12.2"/>
    <n v="0"/>
    <n v="4"/>
    <x v="5"/>
    <x v="0"/>
  </r>
  <r>
    <d v="2018-07-30T00:00:00"/>
    <x v="2"/>
    <x v="11"/>
    <n v="18"/>
    <n v="3289.82"/>
    <n v="182.77"/>
    <n v="18"/>
    <n v="18"/>
    <n v="14.95"/>
    <n v="0"/>
    <n v="4.2"/>
    <x v="34"/>
    <x v="0"/>
  </r>
  <r>
    <d v="2018-07-30T00:00:00"/>
    <x v="2"/>
    <x v="9"/>
    <n v="34"/>
    <n v="4660.97"/>
    <n v="137.09"/>
    <n v="34"/>
    <n v="34"/>
    <n v="9.68"/>
    <n v="8.1100000000000005E-2"/>
    <n v="3.7"/>
    <x v="35"/>
    <x v="0"/>
  </r>
  <r>
    <d v="2018-07-30T00:00:00"/>
    <x v="2"/>
    <x v="5"/>
    <n v="23"/>
    <n v="3518.58"/>
    <n v="152.97999999999999"/>
    <n v="23"/>
    <n v="23"/>
    <n v="10.65"/>
    <n v="0"/>
    <n v="4.2699999999999996"/>
    <x v="6"/>
    <x v="0"/>
  </r>
  <r>
    <d v="2018-07-30T00:00:00"/>
    <x v="2"/>
    <x v="8"/>
    <n v="20"/>
    <n v="2463.08"/>
    <n v="123.15"/>
    <n v="19"/>
    <n v="20"/>
    <n v="10.75"/>
    <n v="0.05"/>
    <n v="3.76"/>
    <x v="58"/>
    <x v="0"/>
  </r>
  <r>
    <d v="2018-07-30T00:00:00"/>
    <x v="2"/>
    <x v="17"/>
    <n v="9"/>
    <n v="1569.22"/>
    <n v="174.36"/>
    <n v="8"/>
    <n v="9"/>
    <n v="14.88"/>
    <n v="0.125"/>
    <n v="3.11"/>
    <x v="59"/>
    <x v="0"/>
  </r>
  <r>
    <d v="2018-07-30T00:00:00"/>
    <x v="2"/>
    <x v="0"/>
    <n v="138"/>
    <n v="22462.93"/>
    <n v="162.77000000000001"/>
    <n v="136"/>
    <n v="136"/>
    <n v="7.97"/>
    <n v="2.6499999999999999E-2"/>
    <n v="4.16"/>
    <x v="7"/>
    <x v="0"/>
  </r>
  <r>
    <d v="2018-07-30T00:00:00"/>
    <x v="2"/>
    <x v="18"/>
    <n v="12"/>
    <n v="1609.47"/>
    <n v="134.12"/>
    <n v="12"/>
    <n v="12"/>
    <n v="16.46"/>
    <n v="0.53849999999999998"/>
    <n v="3"/>
    <x v="60"/>
    <x v="0"/>
  </r>
  <r>
    <d v="2018-07-30T00:00:00"/>
    <x v="2"/>
    <x v="19"/>
    <n v="13"/>
    <n v="2466.98"/>
    <n v="189.77"/>
    <n v="13"/>
    <n v="13"/>
    <n v="13.06"/>
    <n v="0"/>
    <n v="4.82"/>
    <x v="61"/>
    <x v="0"/>
  </r>
  <r>
    <d v="2018-07-30T00:00:00"/>
    <x v="2"/>
    <x v="10"/>
    <n v="20"/>
    <n v="4039.28"/>
    <n v="201.96"/>
    <n v="20"/>
    <n v="20"/>
    <n v="14.13"/>
    <n v="4.3499999999999997E-2"/>
    <n v="4.6500000000000004"/>
    <x v="36"/>
    <x v="0"/>
  </r>
  <r>
    <d v="2018-07-30T00:00:00"/>
    <x v="2"/>
    <x v="14"/>
    <n v="9"/>
    <n v="5132.18"/>
    <n v="570.24"/>
    <n v="9"/>
    <n v="9"/>
    <n v="13.67"/>
    <n v="0"/>
    <n v="4.4400000000000004"/>
    <x v="124"/>
    <x v="0"/>
  </r>
  <r>
    <d v="2018-07-30T00:00:00"/>
    <x v="2"/>
    <x v="15"/>
    <n v="26"/>
    <n v="4336.22"/>
    <n v="166.78"/>
    <n v="24"/>
    <n v="26"/>
    <n v="14.96"/>
    <n v="0.1923"/>
    <n v="4.07"/>
    <x v="62"/>
    <x v="0"/>
  </r>
  <r>
    <d v="2018-07-30T00:00:00"/>
    <x v="2"/>
    <x v="20"/>
    <n v="6"/>
    <n v="582.62"/>
    <n v="97.1"/>
    <n v="5"/>
    <n v="6"/>
    <n v="11"/>
    <n v="0"/>
    <n v="3.33"/>
    <x v="63"/>
    <x v="0"/>
  </r>
  <r>
    <d v="2018-07-30T00:00:00"/>
    <x v="2"/>
    <x v="1"/>
    <n v="53"/>
    <n v="10302.76"/>
    <n v="194.39"/>
    <n v="52"/>
    <n v="53"/>
    <n v="8.1199999999999992"/>
    <n v="1.72E-2"/>
    <n v="4.03"/>
    <x v="8"/>
    <x v="0"/>
  </r>
  <r>
    <d v="2018-07-30T00:00:00"/>
    <x v="2"/>
    <x v="6"/>
    <n v="125"/>
    <n v="15801.67"/>
    <n v="126.41"/>
    <n v="121"/>
    <n v="125"/>
    <n v="9.2200000000000006"/>
    <n v="6.2899999999999998E-2"/>
    <n v="4.16"/>
    <x v="9"/>
    <x v="0"/>
  </r>
  <r>
    <d v="2018-07-30T00:00:00"/>
    <x v="2"/>
    <x v="7"/>
    <n v="2"/>
    <n v="294.8"/>
    <n v="147.4"/>
    <n v="2"/>
    <n v="2"/>
    <n v="10"/>
    <n v="0"/>
    <n v="5"/>
    <x v="10"/>
    <x v="0"/>
  </r>
  <r>
    <d v="2018-07-30T00:00:00"/>
    <x v="2"/>
    <x v="22"/>
    <n v="1"/>
    <n v="126.45"/>
    <n v="126.45"/>
    <n v="1"/>
    <n v="1"/>
    <n v="9"/>
    <n v="0"/>
    <n v="5"/>
    <x v="93"/>
    <x v="0"/>
  </r>
  <r>
    <d v="2018-07-30T00:00:00"/>
    <x v="2"/>
    <x v="12"/>
    <n v="45"/>
    <n v="6705.34"/>
    <n v="149.01"/>
    <n v="43"/>
    <n v="43"/>
    <n v="9.02"/>
    <n v="1.6400000000000001E-2"/>
    <n v="3.82"/>
    <x v="37"/>
    <x v="0"/>
  </r>
  <r>
    <d v="2018-07-30T00:00:00"/>
    <x v="2"/>
    <x v="2"/>
    <n v="29"/>
    <n v="3886.28"/>
    <n v="134.01"/>
    <n v="28"/>
    <n v="29"/>
    <n v="9.36"/>
    <n v="3.0300000000000001E-2"/>
    <n v="4.5599999999999996"/>
    <x v="38"/>
    <x v="0"/>
  </r>
  <r>
    <d v="2018-07-30T00:00:00"/>
    <x v="2"/>
    <x v="13"/>
    <n v="6"/>
    <n v="975.82"/>
    <n v="162.63999999999999"/>
    <n v="6"/>
    <n v="6"/>
    <n v="15"/>
    <n v="0"/>
    <n v="4.67"/>
    <x v="39"/>
    <x v="0"/>
  </r>
  <r>
    <d v="2018-07-30T00:00:00"/>
    <x v="2"/>
    <x v="3"/>
    <n v="741"/>
    <n v="90401.23"/>
    <n v="122"/>
    <n v="723"/>
    <n v="733"/>
    <n v="6.11"/>
    <n v="0.1542"/>
    <n v="4"/>
    <x v="11"/>
    <x v="1"/>
  </r>
  <r>
    <d v="2018-07-30T00:00:00"/>
    <x v="2"/>
    <x v="21"/>
    <n v="2"/>
    <n v="330.85"/>
    <n v="165.43"/>
    <n v="2"/>
    <n v="2"/>
    <n v="18"/>
    <n v="0.5"/>
    <n v="5"/>
    <x v="160"/>
    <x v="0"/>
  </r>
  <r>
    <d v="2018-08-06T00:00:00"/>
    <x v="3"/>
    <x v="23"/>
    <n v="1"/>
    <n v="187.38"/>
    <n v="187.38"/>
    <n v="1"/>
    <n v="1"/>
    <n v="22"/>
    <n v="0"/>
    <n v="4"/>
    <x v="95"/>
    <x v="0"/>
  </r>
  <r>
    <d v="2018-08-06T00:00:00"/>
    <x v="3"/>
    <x v="4"/>
    <n v="7"/>
    <n v="1887.12"/>
    <n v="269.58999999999997"/>
    <n v="6"/>
    <n v="7"/>
    <n v="7.67"/>
    <n v="0"/>
    <n v="3.71"/>
    <x v="96"/>
    <x v="1"/>
  </r>
  <r>
    <d v="2018-08-06T00:00:00"/>
    <x v="3"/>
    <x v="9"/>
    <n v="2"/>
    <n v="574.38"/>
    <n v="287.19"/>
    <n v="2"/>
    <n v="2"/>
    <n v="10.33"/>
    <n v="0"/>
    <n v="2.33"/>
    <x v="97"/>
    <x v="0"/>
  </r>
  <r>
    <d v="2018-08-06T00:00:00"/>
    <x v="3"/>
    <x v="5"/>
    <n v="2"/>
    <n v="413.79"/>
    <n v="206.9"/>
    <n v="2"/>
    <n v="2"/>
    <n v="10.5"/>
    <n v="0"/>
    <n v="4.5"/>
    <x v="273"/>
    <x v="0"/>
  </r>
  <r>
    <d v="2018-08-06T00:00:00"/>
    <x v="3"/>
    <x v="8"/>
    <n v="1"/>
    <n v="449.48"/>
    <n v="449.48"/>
    <n v="1"/>
    <n v="1"/>
    <n v="10"/>
    <n v="0"/>
    <n v="4"/>
    <x v="12"/>
    <x v="0"/>
  </r>
  <r>
    <d v="2018-08-06T00:00:00"/>
    <x v="3"/>
    <x v="0"/>
    <n v="2"/>
    <n v="831.58"/>
    <n v="415.79"/>
    <n v="2"/>
    <n v="2"/>
    <n v="10.5"/>
    <n v="0"/>
    <n v="5"/>
    <x v="127"/>
    <x v="0"/>
  </r>
  <r>
    <d v="2018-08-06T00:00:00"/>
    <x v="3"/>
    <x v="14"/>
    <n v="1"/>
    <n v="237.46"/>
    <n v="237.46"/>
    <n v="1"/>
    <n v="1"/>
    <n v="20"/>
    <n v="0"/>
    <n v="2"/>
    <x v="255"/>
    <x v="0"/>
  </r>
  <r>
    <d v="2018-08-06T00:00:00"/>
    <x v="3"/>
    <x v="15"/>
    <n v="2"/>
    <n v="461"/>
    <n v="230.5"/>
    <n v="2"/>
    <n v="2"/>
    <n v="8.5"/>
    <n v="0"/>
    <n v="4"/>
    <x v="148"/>
    <x v="0"/>
  </r>
  <r>
    <d v="2018-08-06T00:00:00"/>
    <x v="3"/>
    <x v="20"/>
    <n v="1"/>
    <n v="209.46"/>
    <n v="209.46"/>
    <n v="1"/>
    <n v="1"/>
    <n v="10"/>
    <n v="0"/>
    <n v="4"/>
    <x v="267"/>
    <x v="0"/>
  </r>
  <r>
    <d v="2018-08-06T00:00:00"/>
    <x v="3"/>
    <x v="6"/>
    <n v="2"/>
    <n v="668.78"/>
    <n v="334.39"/>
    <n v="2"/>
    <n v="2"/>
    <n v="9.33"/>
    <n v="0"/>
    <n v="2"/>
    <x v="64"/>
    <x v="0"/>
  </r>
  <r>
    <d v="2018-08-06T00:00:00"/>
    <x v="3"/>
    <x v="12"/>
    <n v="5"/>
    <n v="4856.32"/>
    <n v="971.26"/>
    <n v="5"/>
    <n v="5"/>
    <n v="11.92"/>
    <n v="0"/>
    <n v="4"/>
    <x v="293"/>
    <x v="0"/>
  </r>
  <r>
    <d v="2018-08-06T00:00:00"/>
    <x v="3"/>
    <x v="2"/>
    <n v="1"/>
    <n v="223.44"/>
    <n v="223.44"/>
    <n v="1"/>
    <n v="1"/>
    <n v="22"/>
    <n v="0"/>
    <n v="4"/>
    <x v="13"/>
    <x v="0"/>
  </r>
  <r>
    <d v="2018-08-06T00:00:00"/>
    <x v="3"/>
    <x v="13"/>
    <n v="2"/>
    <n v="507.47"/>
    <n v="253.74"/>
    <n v="2"/>
    <n v="2"/>
    <n v="15.5"/>
    <n v="0"/>
    <n v="5"/>
    <x v="294"/>
    <x v="0"/>
  </r>
  <r>
    <d v="2018-08-06T00:00:00"/>
    <x v="3"/>
    <x v="3"/>
    <n v="5"/>
    <n v="1230.44"/>
    <n v="246.09"/>
    <n v="5"/>
    <n v="5"/>
    <n v="9.83"/>
    <n v="0"/>
    <n v="2.5"/>
    <x v="14"/>
    <x v="0"/>
  </r>
  <r>
    <d v="2018-08-06T00:00:00"/>
    <x v="3"/>
    <x v="21"/>
    <n v="1"/>
    <n v="301.45999999999998"/>
    <n v="301.45999999999998"/>
    <n v="1"/>
    <n v="1"/>
    <n v="18"/>
    <n v="0"/>
    <n v="5"/>
    <x v="295"/>
    <x v="0"/>
  </r>
  <r>
    <d v="2018-08-06T00:00:00"/>
    <x v="9"/>
    <x v="1"/>
    <n v="1"/>
    <n v="130.77000000000001"/>
    <n v="130.77000000000001"/>
    <n v="1"/>
    <n v="1"/>
    <n v="20"/>
    <n v="0"/>
    <n v="4"/>
    <x v="131"/>
    <x v="0"/>
  </r>
  <r>
    <d v="2018-08-06T00:00:00"/>
    <x v="9"/>
    <x v="13"/>
    <n v="2"/>
    <n v="253.25"/>
    <n v="126.63"/>
    <n v="2"/>
    <n v="2"/>
    <n v="14"/>
    <n v="0"/>
    <n v="3.5"/>
    <x v="411"/>
    <x v="0"/>
  </r>
  <r>
    <d v="2018-08-06T00:00:00"/>
    <x v="9"/>
    <x v="3"/>
    <n v="1"/>
    <n v="242.67"/>
    <n v="242.67"/>
    <n v="1"/>
    <n v="1"/>
    <n v="10"/>
    <n v="0"/>
    <n v="3"/>
    <x v="65"/>
    <x v="0"/>
  </r>
  <r>
    <d v="2018-08-06T00:00:00"/>
    <x v="4"/>
    <x v="4"/>
    <n v="1"/>
    <n v="137.51"/>
    <n v="137.51"/>
    <n v="1"/>
    <n v="1"/>
    <n v="8"/>
    <n v="0"/>
    <n v="5"/>
    <x v="186"/>
    <x v="0"/>
  </r>
  <r>
    <d v="2018-08-06T00:00:00"/>
    <x v="4"/>
    <x v="11"/>
    <n v="1"/>
    <n v="61.88"/>
    <n v="61.88"/>
    <n v="1"/>
    <n v="1"/>
    <n v="14"/>
    <n v="0"/>
    <n v="5"/>
    <x v="268"/>
    <x v="0"/>
  </r>
  <r>
    <d v="2018-08-06T00:00:00"/>
    <x v="4"/>
    <x v="9"/>
    <n v="2"/>
    <n v="129.86000000000001"/>
    <n v="64.930000000000007"/>
    <n v="2"/>
    <n v="2"/>
    <n v="2.5"/>
    <n v="0"/>
    <n v="5"/>
    <x v="168"/>
    <x v="1"/>
  </r>
  <r>
    <d v="2018-08-06T00:00:00"/>
    <x v="4"/>
    <x v="8"/>
    <n v="2"/>
    <n v="400.25"/>
    <n v="200.13"/>
    <n v="2"/>
    <n v="2"/>
    <n v="11"/>
    <n v="0"/>
    <n v="4"/>
    <x v="275"/>
    <x v="0"/>
  </r>
  <r>
    <d v="2018-08-06T00:00:00"/>
    <x v="4"/>
    <x v="0"/>
    <n v="1"/>
    <n v="374.24"/>
    <n v="374.24"/>
    <n v="1"/>
    <n v="1"/>
    <n v="8"/>
    <n v="0"/>
    <n v="5"/>
    <x v="15"/>
    <x v="0"/>
  </r>
  <r>
    <d v="2018-08-06T00:00:00"/>
    <x v="4"/>
    <x v="18"/>
    <n v="1"/>
    <n v="85.26"/>
    <n v="85.26"/>
    <n v="1"/>
    <n v="1"/>
    <n v="18"/>
    <n v="0"/>
    <n v="4"/>
    <x v="262"/>
    <x v="0"/>
  </r>
  <r>
    <d v="2018-08-06T00:00:00"/>
    <x v="4"/>
    <x v="19"/>
    <n v="1"/>
    <n v="62.11"/>
    <n v="62.11"/>
    <n v="1"/>
    <n v="1"/>
    <n v="20"/>
    <n v="0"/>
    <n v="5"/>
    <x v="220"/>
    <x v="0"/>
  </r>
  <r>
    <d v="2018-08-06T00:00:00"/>
    <x v="4"/>
    <x v="6"/>
    <n v="1"/>
    <n v="61.29"/>
    <n v="61.29"/>
    <n v="1"/>
    <n v="1"/>
    <n v="6"/>
    <n v="0"/>
    <n v="5"/>
    <x v="17"/>
    <x v="0"/>
  </r>
  <r>
    <d v="2018-08-06T00:00:00"/>
    <x v="4"/>
    <x v="12"/>
    <n v="1"/>
    <n v="88.06"/>
    <n v="88.06"/>
    <n v="1"/>
    <n v="1"/>
    <n v="12"/>
    <n v="0"/>
    <n v="1"/>
    <x v="197"/>
    <x v="0"/>
  </r>
  <r>
    <d v="2018-08-06T00:00:00"/>
    <x v="4"/>
    <x v="2"/>
    <n v="1"/>
    <n v="210.14"/>
    <n v="210.14"/>
    <n v="1"/>
    <n v="1"/>
    <n v="9"/>
    <n v="0"/>
    <n v="5"/>
    <x v="222"/>
    <x v="0"/>
  </r>
  <r>
    <d v="2018-08-06T00:00:00"/>
    <x v="4"/>
    <x v="3"/>
    <n v="5"/>
    <n v="780.28"/>
    <n v="156.06"/>
    <n v="5"/>
    <n v="5"/>
    <n v="8.4"/>
    <n v="0"/>
    <n v="4.2"/>
    <x v="18"/>
    <x v="0"/>
  </r>
  <r>
    <d v="2018-08-06T00:00:00"/>
    <x v="8"/>
    <x v="2"/>
    <n v="1"/>
    <n v="51.12"/>
    <n v="51.12"/>
    <n v="1"/>
    <n v="1"/>
    <n v="11"/>
    <n v="0"/>
    <n v="4"/>
    <x v="40"/>
    <x v="0"/>
  </r>
  <r>
    <d v="2018-08-06T00:00:00"/>
    <x v="8"/>
    <x v="3"/>
    <n v="3"/>
    <n v="686.25"/>
    <n v="228.75"/>
    <n v="3"/>
    <n v="3"/>
    <n v="7.33"/>
    <n v="0"/>
    <n v="5"/>
    <x v="67"/>
    <x v="0"/>
  </r>
  <r>
    <d v="2018-08-06T00:00:00"/>
    <x v="13"/>
    <x v="11"/>
    <n v="1"/>
    <n v="210.73"/>
    <n v="210.73"/>
    <n v="1"/>
    <n v="1"/>
    <n v="10"/>
    <n v="0"/>
    <n v="5"/>
    <x v="232"/>
    <x v="0"/>
  </r>
  <r>
    <d v="2018-08-06T00:00:00"/>
    <x v="13"/>
    <x v="9"/>
    <n v="1"/>
    <n v="60.7"/>
    <n v="60.7"/>
    <n v="1"/>
    <n v="1"/>
    <n v="9"/>
    <n v="1"/>
    <n v="5"/>
    <x v="234"/>
    <x v="0"/>
  </r>
  <r>
    <d v="2018-08-06T00:00:00"/>
    <x v="13"/>
    <x v="8"/>
    <n v="2"/>
    <n v="172.52"/>
    <n v="86.26"/>
    <n v="2"/>
    <n v="2"/>
    <n v="4.5"/>
    <n v="0"/>
    <n v="5"/>
    <x v="242"/>
    <x v="1"/>
  </r>
  <r>
    <d v="2018-08-06T00:00:00"/>
    <x v="13"/>
    <x v="0"/>
    <n v="6"/>
    <n v="1465.25"/>
    <n v="244.21"/>
    <n v="6"/>
    <n v="6"/>
    <n v="6.83"/>
    <n v="0"/>
    <n v="4.67"/>
    <x v="198"/>
    <x v="0"/>
  </r>
  <r>
    <d v="2018-08-06T00:00:00"/>
    <x v="13"/>
    <x v="14"/>
    <n v="1"/>
    <n v="192.32"/>
    <n v="192.32"/>
    <n v="1"/>
    <n v="1"/>
    <n v="14"/>
    <n v="0"/>
    <n v="4"/>
    <x v="302"/>
    <x v="0"/>
  </r>
  <r>
    <d v="2018-08-06T00:00:00"/>
    <x v="13"/>
    <x v="6"/>
    <n v="1"/>
    <n v="174.32"/>
    <n v="174.32"/>
    <n v="1"/>
    <n v="1"/>
    <n v="9"/>
    <n v="0"/>
    <n v="5"/>
    <x v="199"/>
    <x v="0"/>
  </r>
  <r>
    <d v="2018-08-06T00:00:00"/>
    <x v="13"/>
    <x v="3"/>
    <n v="1"/>
    <n v="53.05"/>
    <n v="53.05"/>
    <n v="1"/>
    <n v="1"/>
    <n v="7"/>
    <n v="0"/>
    <n v="5"/>
    <x v="180"/>
    <x v="0"/>
  </r>
  <r>
    <d v="2018-08-06T00:00:00"/>
    <x v="21"/>
    <x v="16"/>
    <n v="1"/>
    <n v="94.74"/>
    <n v="94.74"/>
    <n v="1"/>
    <n v="1"/>
    <n v="15"/>
    <n v="0"/>
    <n v="5"/>
    <x v="413"/>
    <x v="0"/>
  </r>
  <r>
    <d v="2018-08-06T00:00:00"/>
    <x v="21"/>
    <x v="11"/>
    <n v="1"/>
    <n v="82.56"/>
    <n v="82.56"/>
    <n v="1"/>
    <n v="1"/>
    <n v="4"/>
    <n v="0"/>
    <n v="4"/>
    <x v="382"/>
    <x v="0"/>
  </r>
  <r>
    <d v="2018-08-06T00:00:00"/>
    <x v="21"/>
    <x v="9"/>
    <n v="1"/>
    <n v="148.19999999999999"/>
    <n v="148.19999999999999"/>
    <n v="1"/>
    <n v="1"/>
    <n v="13"/>
    <n v="0"/>
    <n v="4"/>
    <x v="351"/>
    <x v="0"/>
  </r>
  <r>
    <d v="2018-08-06T00:00:00"/>
    <x v="21"/>
    <x v="8"/>
    <n v="4"/>
    <n v="620.79999999999995"/>
    <n v="155.19999999999999"/>
    <n v="4"/>
    <n v="4"/>
    <n v="13"/>
    <n v="0"/>
    <n v="4.5"/>
    <x v="372"/>
    <x v="0"/>
  </r>
  <r>
    <d v="2018-08-06T00:00:00"/>
    <x v="21"/>
    <x v="0"/>
    <n v="1"/>
    <n v="90.18"/>
    <n v="90.18"/>
    <n v="1"/>
    <n v="1"/>
    <n v="9"/>
    <n v="0"/>
    <n v="1"/>
    <x v="352"/>
    <x v="0"/>
  </r>
  <r>
    <d v="2018-08-06T00:00:00"/>
    <x v="21"/>
    <x v="12"/>
    <n v="1"/>
    <n v="159.62"/>
    <n v="159.62"/>
    <n v="1"/>
    <n v="1"/>
    <n v="13"/>
    <n v="0"/>
    <n v="3"/>
    <x v="360"/>
    <x v="0"/>
  </r>
  <r>
    <d v="2018-08-06T00:00:00"/>
    <x v="21"/>
    <x v="2"/>
    <n v="2"/>
    <n v="338.56"/>
    <n v="169.28"/>
    <n v="2"/>
    <n v="2"/>
    <n v="11.67"/>
    <n v="0"/>
    <n v="4.67"/>
    <x v="353"/>
    <x v="0"/>
  </r>
  <r>
    <d v="2018-08-06T00:00:00"/>
    <x v="21"/>
    <x v="3"/>
    <n v="9"/>
    <n v="1266.81"/>
    <n v="140.76"/>
    <n v="9"/>
    <n v="9"/>
    <n v="9.89"/>
    <n v="0"/>
    <n v="4.22"/>
    <x v="348"/>
    <x v="0"/>
  </r>
  <r>
    <d v="2018-08-06T00:00:00"/>
    <x v="5"/>
    <x v="26"/>
    <n v="1"/>
    <n v="134.99"/>
    <n v="134.99"/>
    <n v="1"/>
    <n v="1"/>
    <n v="19"/>
    <n v="0"/>
    <n v="5"/>
    <x v="340"/>
    <x v="0"/>
  </r>
  <r>
    <d v="2018-08-06T00:00:00"/>
    <x v="5"/>
    <x v="4"/>
    <n v="3"/>
    <n v="526.27"/>
    <n v="175.42"/>
    <n v="3"/>
    <n v="3"/>
    <n v="9.75"/>
    <n v="0"/>
    <n v="3"/>
    <x v="41"/>
    <x v="0"/>
  </r>
  <r>
    <d v="2018-08-06T00:00:00"/>
    <x v="5"/>
    <x v="11"/>
    <n v="1"/>
    <n v="246.3"/>
    <n v="246.3"/>
    <n v="1"/>
    <n v="1"/>
    <n v="11"/>
    <n v="0"/>
    <n v="4"/>
    <x v="138"/>
    <x v="0"/>
  </r>
  <r>
    <d v="2018-08-06T00:00:00"/>
    <x v="5"/>
    <x v="9"/>
    <n v="6"/>
    <n v="447.22"/>
    <n v="74.540000000000006"/>
    <n v="6"/>
    <n v="6"/>
    <n v="6.5"/>
    <n v="0"/>
    <n v="4.83"/>
    <x v="19"/>
    <x v="0"/>
  </r>
  <r>
    <d v="2018-08-06T00:00:00"/>
    <x v="5"/>
    <x v="5"/>
    <n v="2"/>
    <n v="315.64999999999998"/>
    <n v="157.83000000000001"/>
    <n v="2"/>
    <n v="2"/>
    <n v="7.5"/>
    <n v="0"/>
    <n v="2"/>
    <x v="42"/>
    <x v="0"/>
  </r>
  <r>
    <d v="2018-08-06T00:00:00"/>
    <x v="5"/>
    <x v="8"/>
    <n v="3"/>
    <n v="441.68"/>
    <n v="147.22999999999999"/>
    <n v="3"/>
    <n v="3"/>
    <n v="10.33"/>
    <n v="0"/>
    <n v="5"/>
    <x v="20"/>
    <x v="0"/>
  </r>
  <r>
    <d v="2018-08-06T00:00:00"/>
    <x v="5"/>
    <x v="17"/>
    <n v="1"/>
    <n v="118.19"/>
    <n v="118.19"/>
    <n v="1"/>
    <n v="1"/>
    <n v="7"/>
    <n v="0"/>
    <n v="5"/>
    <x v="139"/>
    <x v="0"/>
  </r>
  <r>
    <d v="2018-08-06T00:00:00"/>
    <x v="5"/>
    <x v="0"/>
    <n v="29"/>
    <n v="3667.03"/>
    <n v="126.45"/>
    <n v="29"/>
    <n v="29"/>
    <n v="6"/>
    <n v="3.4500000000000003E-2"/>
    <n v="4.3099999999999996"/>
    <x v="21"/>
    <x v="1"/>
  </r>
  <r>
    <d v="2018-08-06T00:00:00"/>
    <x v="5"/>
    <x v="18"/>
    <n v="1"/>
    <n v="224.54"/>
    <n v="224.54"/>
    <n v="1"/>
    <n v="1"/>
    <n v="20"/>
    <n v="0"/>
    <n v="3"/>
    <x v="140"/>
    <x v="0"/>
  </r>
  <r>
    <d v="2018-08-06T00:00:00"/>
    <x v="5"/>
    <x v="10"/>
    <n v="1"/>
    <n v="159.57"/>
    <n v="159.57"/>
    <n v="1"/>
    <n v="1"/>
    <n v="10"/>
    <n v="0"/>
    <n v="4"/>
    <x v="69"/>
    <x v="0"/>
  </r>
  <r>
    <d v="2018-08-06T00:00:00"/>
    <x v="5"/>
    <x v="14"/>
    <n v="1"/>
    <n v="174.73"/>
    <n v="174.73"/>
    <n v="1"/>
    <n v="1"/>
    <n v="21"/>
    <n v="0"/>
    <n v="5"/>
    <x v="43"/>
    <x v="0"/>
  </r>
  <r>
    <d v="2018-08-06T00:00:00"/>
    <x v="5"/>
    <x v="15"/>
    <n v="1"/>
    <n v="211.84"/>
    <n v="211.84"/>
    <n v="1"/>
    <n v="1"/>
    <n v="6"/>
    <n v="0"/>
    <n v="5"/>
    <x v="102"/>
    <x v="0"/>
  </r>
  <r>
    <d v="2018-08-06T00:00:00"/>
    <x v="5"/>
    <x v="20"/>
    <n v="1"/>
    <n v="185.22"/>
    <n v="185.22"/>
    <n v="1"/>
    <n v="1"/>
    <n v="10"/>
    <n v="0"/>
    <n v="5"/>
    <x v="150"/>
    <x v="0"/>
  </r>
  <r>
    <d v="2018-08-06T00:00:00"/>
    <x v="5"/>
    <x v="1"/>
    <n v="6"/>
    <n v="619.91999999999996"/>
    <n v="103.32"/>
    <n v="6"/>
    <n v="6"/>
    <n v="7.29"/>
    <n v="0"/>
    <n v="4.43"/>
    <x v="22"/>
    <x v="0"/>
  </r>
  <r>
    <d v="2018-08-06T00:00:00"/>
    <x v="5"/>
    <x v="6"/>
    <n v="24"/>
    <n v="3013.45"/>
    <n v="125.56"/>
    <n v="20"/>
    <n v="24"/>
    <n v="8"/>
    <n v="0.1"/>
    <n v="4.04"/>
    <x v="23"/>
    <x v="0"/>
  </r>
  <r>
    <d v="2018-08-06T00:00:00"/>
    <x v="5"/>
    <x v="12"/>
    <n v="5"/>
    <n v="1139.0999999999999"/>
    <n v="227.82"/>
    <n v="5"/>
    <n v="5"/>
    <n v="10.199999999999999"/>
    <n v="0"/>
    <n v="4.4000000000000004"/>
    <x v="44"/>
    <x v="0"/>
  </r>
  <r>
    <d v="2018-08-06T00:00:00"/>
    <x v="5"/>
    <x v="2"/>
    <n v="4"/>
    <n v="816"/>
    <n v="204"/>
    <n v="4"/>
    <n v="4"/>
    <n v="10.75"/>
    <n v="0"/>
    <n v="4"/>
    <x v="45"/>
    <x v="0"/>
  </r>
  <r>
    <d v="2018-08-06T00:00:00"/>
    <x v="5"/>
    <x v="3"/>
    <n v="37"/>
    <n v="7848.21"/>
    <n v="212.11"/>
    <n v="37"/>
    <n v="37"/>
    <n v="6.77"/>
    <n v="0"/>
    <n v="4.3"/>
    <x v="24"/>
    <x v="0"/>
  </r>
  <r>
    <d v="2018-08-06T00:00:00"/>
    <x v="5"/>
    <x v="21"/>
    <n v="2"/>
    <n v="461.53"/>
    <n v="230.77"/>
    <n v="2"/>
    <n v="2"/>
    <n v="8"/>
    <n v="0"/>
    <n v="4"/>
    <x v="171"/>
    <x v="0"/>
  </r>
  <r>
    <d v="2018-08-06T00:00:00"/>
    <x v="18"/>
    <x v="6"/>
    <n v="1"/>
    <n v="354.26"/>
    <n v="354.26"/>
    <n v="1"/>
    <n v="1"/>
    <n v="10"/>
    <n v="0"/>
    <n v="5"/>
    <x v="297"/>
    <x v="0"/>
  </r>
  <r>
    <d v="2018-08-06T00:00:00"/>
    <x v="18"/>
    <x v="2"/>
    <n v="1"/>
    <n v="153.05000000000001"/>
    <n v="153.05000000000001"/>
    <n v="1"/>
    <n v="1"/>
    <n v="18"/>
    <n v="0"/>
    <n v="5"/>
    <x v="333"/>
    <x v="0"/>
  </r>
  <r>
    <d v="2018-08-06T00:00:00"/>
    <x v="14"/>
    <x v="3"/>
    <n v="1"/>
    <n v="122.42"/>
    <n v="122.42"/>
    <n v="1"/>
    <n v="1"/>
    <n v="10"/>
    <n v="0"/>
    <n v="4"/>
    <x v="203"/>
    <x v="0"/>
  </r>
  <r>
    <d v="2018-08-06T00:00:00"/>
    <x v="11"/>
    <x v="23"/>
    <n v="1"/>
    <n v="200.35"/>
    <n v="200.35"/>
    <n v="1"/>
    <n v="1"/>
    <n v="7"/>
    <n v="0"/>
    <n v="5"/>
    <x v="368"/>
    <x v="0"/>
  </r>
  <r>
    <d v="2018-08-06T00:00:00"/>
    <x v="11"/>
    <x v="9"/>
    <n v="1"/>
    <n v="173.67"/>
    <n v="173.67"/>
    <n v="1"/>
    <n v="1"/>
    <n v="12"/>
    <n v="0"/>
    <n v="5"/>
    <x v="342"/>
    <x v="0"/>
  </r>
  <r>
    <d v="2018-08-06T00:00:00"/>
    <x v="11"/>
    <x v="0"/>
    <n v="1"/>
    <n v="219.43"/>
    <n v="219.43"/>
    <n v="1"/>
    <n v="1"/>
    <n v="8"/>
    <n v="0"/>
    <n v="5"/>
    <x v="153"/>
    <x v="0"/>
  </r>
  <r>
    <d v="2018-08-06T00:00:00"/>
    <x v="11"/>
    <x v="12"/>
    <n v="1"/>
    <n v="227"/>
    <n v="227"/>
    <n v="1"/>
    <n v="1"/>
    <n v="14"/>
    <n v="0"/>
    <n v="5"/>
    <x v="71"/>
    <x v="0"/>
  </r>
  <r>
    <d v="2018-08-06T00:00:00"/>
    <x v="11"/>
    <x v="3"/>
    <n v="2"/>
    <n v="379.18"/>
    <n v="189.59"/>
    <n v="2"/>
    <n v="2"/>
    <n v="5.5"/>
    <n v="0"/>
    <n v="4.5"/>
    <x v="106"/>
    <x v="0"/>
  </r>
  <r>
    <d v="2018-08-06T00:00:00"/>
    <x v="0"/>
    <x v="4"/>
    <n v="2"/>
    <n v="484.73"/>
    <n v="242.37"/>
    <n v="2"/>
    <n v="2"/>
    <n v="12"/>
    <n v="0"/>
    <n v="4.5"/>
    <x v="25"/>
    <x v="0"/>
  </r>
  <r>
    <d v="2018-08-06T00:00:00"/>
    <x v="0"/>
    <x v="11"/>
    <n v="1"/>
    <n v="195.7"/>
    <n v="195.7"/>
    <n v="1"/>
    <n v="1"/>
    <n v="12"/>
    <n v="0"/>
    <n v="5"/>
    <x v="72"/>
    <x v="0"/>
  </r>
  <r>
    <d v="2018-08-06T00:00:00"/>
    <x v="0"/>
    <x v="9"/>
    <n v="1"/>
    <n v="191.32"/>
    <n v="191.32"/>
    <n v="1"/>
    <n v="1"/>
    <n v="7"/>
    <n v="0"/>
    <n v="5"/>
    <x v="26"/>
    <x v="0"/>
  </r>
  <r>
    <d v="2018-08-06T00:00:00"/>
    <x v="0"/>
    <x v="5"/>
    <n v="1"/>
    <n v="158.38"/>
    <n v="158.38"/>
    <n v="1"/>
    <n v="1"/>
    <n v="7"/>
    <n v="0"/>
    <n v="5"/>
    <x v="46"/>
    <x v="0"/>
  </r>
  <r>
    <d v="2018-08-06T00:00:00"/>
    <x v="0"/>
    <x v="8"/>
    <n v="2"/>
    <n v="287.45"/>
    <n v="143.72999999999999"/>
    <n v="2"/>
    <n v="2"/>
    <n v="7.5"/>
    <n v="0"/>
    <n v="5"/>
    <x v="47"/>
    <x v="0"/>
  </r>
  <r>
    <d v="2018-08-06T00:00:00"/>
    <x v="0"/>
    <x v="0"/>
    <n v="12"/>
    <n v="2155.34"/>
    <n v="179.61"/>
    <n v="12"/>
    <n v="12"/>
    <n v="9"/>
    <n v="0"/>
    <n v="4.57"/>
    <x v="0"/>
    <x v="0"/>
  </r>
  <r>
    <d v="2018-08-06T00:00:00"/>
    <x v="0"/>
    <x v="18"/>
    <n v="1"/>
    <n v="1342.03"/>
    <n v="1342.03"/>
    <n v="1"/>
    <n v="1"/>
    <n v="15"/>
    <n v="0"/>
    <n v="5"/>
    <x v="141"/>
    <x v="0"/>
  </r>
  <r>
    <d v="2018-08-06T00:00:00"/>
    <x v="0"/>
    <x v="19"/>
    <n v="2"/>
    <n v="522.28"/>
    <n v="261.14"/>
    <n v="2"/>
    <n v="2"/>
    <n v="9"/>
    <n v="0"/>
    <n v="5"/>
    <x v="73"/>
    <x v="0"/>
  </r>
  <r>
    <d v="2018-08-06T00:00:00"/>
    <x v="0"/>
    <x v="1"/>
    <n v="20"/>
    <n v="2625.58"/>
    <n v="131.28"/>
    <n v="20"/>
    <n v="20"/>
    <n v="8.9499999999999993"/>
    <n v="0.28570000000000001"/>
    <n v="4.05"/>
    <x v="1"/>
    <x v="1"/>
  </r>
  <r>
    <d v="2018-08-06T00:00:00"/>
    <x v="0"/>
    <x v="6"/>
    <n v="13"/>
    <n v="1910.46"/>
    <n v="146.96"/>
    <n v="13"/>
    <n v="13"/>
    <n v="10.14"/>
    <n v="0"/>
    <n v="4.5"/>
    <x v="28"/>
    <x v="0"/>
  </r>
  <r>
    <d v="2018-08-06T00:00:00"/>
    <x v="0"/>
    <x v="22"/>
    <n v="1"/>
    <n v="1391.39"/>
    <n v="1391.39"/>
    <n v="1"/>
    <n v="1"/>
    <n v="14"/>
    <n v="0"/>
    <n v="5"/>
    <x v="194"/>
    <x v="0"/>
  </r>
  <r>
    <d v="2018-08-06T00:00:00"/>
    <x v="0"/>
    <x v="12"/>
    <n v="13"/>
    <n v="1826.99"/>
    <n v="140.54"/>
    <n v="13"/>
    <n v="13"/>
    <n v="9.31"/>
    <n v="7.6899999999999996E-2"/>
    <n v="4"/>
    <x v="49"/>
    <x v="0"/>
  </r>
  <r>
    <d v="2018-08-06T00:00:00"/>
    <x v="0"/>
    <x v="2"/>
    <n v="9"/>
    <n v="1314.68"/>
    <n v="146.08000000000001"/>
    <n v="9"/>
    <n v="9"/>
    <n v="8.3000000000000007"/>
    <n v="0"/>
    <n v="4.3"/>
    <x v="2"/>
    <x v="0"/>
  </r>
  <r>
    <d v="2018-08-06T00:00:00"/>
    <x v="0"/>
    <x v="13"/>
    <n v="1"/>
    <n v="288.82"/>
    <n v="288.82"/>
    <n v="1"/>
    <n v="1"/>
    <n v="12"/>
    <n v="0"/>
    <n v="5"/>
    <x v="74"/>
    <x v="0"/>
  </r>
  <r>
    <d v="2018-08-06T00:00:00"/>
    <x v="0"/>
    <x v="3"/>
    <n v="77"/>
    <n v="14354.78"/>
    <n v="186.43"/>
    <n v="75"/>
    <n v="77"/>
    <n v="9.09"/>
    <n v="0.125"/>
    <n v="3.97"/>
    <x v="3"/>
    <x v="0"/>
  </r>
  <r>
    <d v="2018-08-06T00:00:00"/>
    <x v="1"/>
    <x v="4"/>
    <n v="5"/>
    <n v="891.27"/>
    <n v="178.25"/>
    <n v="5"/>
    <n v="5"/>
    <n v="10"/>
    <n v="0"/>
    <n v="4.8"/>
    <x v="76"/>
    <x v="0"/>
  </r>
  <r>
    <d v="2018-08-06T00:00:00"/>
    <x v="1"/>
    <x v="11"/>
    <n v="2"/>
    <n v="1352.88"/>
    <n v="676.44"/>
    <n v="2"/>
    <n v="2"/>
    <n v="15"/>
    <n v="0"/>
    <n v="4.5"/>
    <x v="182"/>
    <x v="0"/>
  </r>
  <r>
    <d v="2018-08-06T00:00:00"/>
    <x v="1"/>
    <x v="9"/>
    <n v="8"/>
    <n v="1715.77"/>
    <n v="214.47"/>
    <n v="8"/>
    <n v="8"/>
    <n v="10.67"/>
    <n v="0.1111"/>
    <n v="2.89"/>
    <x v="29"/>
    <x v="0"/>
  </r>
  <r>
    <d v="2018-08-06T00:00:00"/>
    <x v="1"/>
    <x v="5"/>
    <n v="2"/>
    <n v="225.84"/>
    <n v="112.92"/>
    <n v="2"/>
    <n v="2"/>
    <n v="9.5"/>
    <n v="0"/>
    <n v="3"/>
    <x v="143"/>
    <x v="0"/>
  </r>
  <r>
    <d v="2018-08-06T00:00:00"/>
    <x v="1"/>
    <x v="8"/>
    <n v="2"/>
    <n v="329.9"/>
    <n v="164.95"/>
    <n v="2"/>
    <n v="2"/>
    <n v="10.5"/>
    <n v="0"/>
    <n v="5"/>
    <x v="50"/>
    <x v="0"/>
  </r>
  <r>
    <d v="2018-08-06T00:00:00"/>
    <x v="1"/>
    <x v="17"/>
    <n v="2"/>
    <n v="991.84"/>
    <n v="495.92"/>
    <n v="2"/>
    <n v="2"/>
    <n v="14"/>
    <n v="0"/>
    <n v="4.5"/>
    <x v="77"/>
    <x v="0"/>
  </r>
  <r>
    <d v="2018-08-06T00:00:00"/>
    <x v="1"/>
    <x v="0"/>
    <n v="18"/>
    <n v="2659.46"/>
    <n v="147.75"/>
    <n v="17"/>
    <n v="18"/>
    <n v="8.41"/>
    <n v="0"/>
    <n v="4.1100000000000003"/>
    <x v="4"/>
    <x v="0"/>
  </r>
  <r>
    <d v="2018-08-06T00:00:00"/>
    <x v="1"/>
    <x v="18"/>
    <n v="1"/>
    <n v="193.02"/>
    <n v="193.02"/>
    <n v="1"/>
    <n v="1"/>
    <n v="19"/>
    <n v="0"/>
    <n v="5"/>
    <x v="246"/>
    <x v="0"/>
  </r>
  <r>
    <d v="2018-08-06T00:00:00"/>
    <x v="1"/>
    <x v="10"/>
    <n v="1"/>
    <n v="167.99"/>
    <n v="167.99"/>
    <n v="1"/>
    <n v="1"/>
    <n v="20"/>
    <n v="0"/>
    <n v="4"/>
    <x v="78"/>
    <x v="0"/>
  </r>
  <r>
    <d v="2018-08-06T00:00:00"/>
    <x v="1"/>
    <x v="14"/>
    <n v="1"/>
    <n v="223.53"/>
    <n v="223.53"/>
    <n v="1"/>
    <n v="1"/>
    <n v="12"/>
    <n v="0"/>
    <n v="4"/>
    <x v="155"/>
    <x v="0"/>
  </r>
  <r>
    <d v="2018-08-06T00:00:00"/>
    <x v="1"/>
    <x v="15"/>
    <n v="1"/>
    <n v="158.66"/>
    <n v="158.66"/>
    <n v="1"/>
    <n v="1"/>
    <n v="6"/>
    <n v="0"/>
    <n v="4"/>
    <x v="111"/>
    <x v="0"/>
  </r>
  <r>
    <d v="2018-08-06T00:00:00"/>
    <x v="1"/>
    <x v="1"/>
    <n v="6"/>
    <n v="2001.81"/>
    <n v="333.64"/>
    <n v="6"/>
    <n v="6"/>
    <n v="13"/>
    <n v="0"/>
    <n v="4.33"/>
    <x v="79"/>
    <x v="0"/>
  </r>
  <r>
    <d v="2018-08-06T00:00:00"/>
    <x v="1"/>
    <x v="6"/>
    <n v="28"/>
    <n v="2795.58"/>
    <n v="99.84"/>
    <n v="24"/>
    <n v="28"/>
    <n v="5.84"/>
    <n v="0.12"/>
    <n v="4.07"/>
    <x v="51"/>
    <x v="1"/>
  </r>
  <r>
    <d v="2018-08-06T00:00:00"/>
    <x v="1"/>
    <x v="12"/>
    <n v="1"/>
    <n v="125.81"/>
    <n v="125.81"/>
    <n v="1"/>
    <n v="1"/>
    <n v="11"/>
    <n v="0"/>
    <n v="4"/>
    <x v="52"/>
    <x v="0"/>
  </r>
  <r>
    <d v="2018-08-06T00:00:00"/>
    <x v="1"/>
    <x v="2"/>
    <n v="3"/>
    <n v="530.34"/>
    <n v="176.78"/>
    <n v="3"/>
    <n v="3"/>
    <n v="12.67"/>
    <n v="0"/>
    <n v="5"/>
    <x v="81"/>
    <x v="0"/>
  </r>
  <r>
    <d v="2018-08-06T00:00:00"/>
    <x v="1"/>
    <x v="3"/>
    <n v="37"/>
    <n v="7243.81"/>
    <n v="195.78"/>
    <n v="36"/>
    <n v="37"/>
    <n v="7.65"/>
    <n v="2.5000000000000001E-2"/>
    <n v="4.12"/>
    <x v="53"/>
    <x v="0"/>
  </r>
  <r>
    <d v="2018-08-06T00:00:00"/>
    <x v="6"/>
    <x v="11"/>
    <n v="1"/>
    <n v="1768.4"/>
    <n v="1768.4"/>
    <n v="1"/>
    <n v="1"/>
    <n v="10"/>
    <n v="0"/>
    <n v="4"/>
    <x v="114"/>
    <x v="0"/>
  </r>
  <r>
    <d v="2018-08-06T00:00:00"/>
    <x v="6"/>
    <x v="9"/>
    <n v="2"/>
    <n v="565.13"/>
    <n v="282.57"/>
    <n v="2"/>
    <n v="2"/>
    <n v="8"/>
    <n v="0"/>
    <n v="4"/>
    <x v="83"/>
    <x v="0"/>
  </r>
  <r>
    <d v="2018-08-06T00:00:00"/>
    <x v="6"/>
    <x v="5"/>
    <n v="1"/>
    <n v="57.86"/>
    <n v="57.86"/>
    <n v="1"/>
    <n v="1"/>
    <n v="11"/>
    <n v="0"/>
    <n v="4"/>
    <x v="205"/>
    <x v="0"/>
  </r>
  <r>
    <d v="2018-08-06T00:00:00"/>
    <x v="6"/>
    <x v="0"/>
    <n v="6"/>
    <n v="2633.1"/>
    <n v="438.85"/>
    <n v="6"/>
    <n v="6"/>
    <n v="7.67"/>
    <n v="0"/>
    <n v="4.5"/>
    <x v="84"/>
    <x v="0"/>
  </r>
  <r>
    <d v="2018-08-06T00:00:00"/>
    <x v="6"/>
    <x v="1"/>
    <n v="2"/>
    <n v="156.01"/>
    <n v="78.010000000000005"/>
    <n v="2"/>
    <n v="2"/>
    <n v="9"/>
    <n v="0.33329999999999999"/>
    <n v="5"/>
    <x v="116"/>
    <x v="0"/>
  </r>
  <r>
    <d v="2018-08-06T00:00:00"/>
    <x v="6"/>
    <x v="6"/>
    <n v="4"/>
    <n v="1057.47"/>
    <n v="264.37"/>
    <n v="4"/>
    <n v="4"/>
    <n v="10.75"/>
    <n v="0"/>
    <n v="5"/>
    <x v="117"/>
    <x v="0"/>
  </r>
  <r>
    <d v="2018-08-06T00:00:00"/>
    <x v="6"/>
    <x v="12"/>
    <n v="6"/>
    <n v="1063.3599999999999"/>
    <n v="177.23"/>
    <n v="6"/>
    <n v="6"/>
    <n v="8"/>
    <n v="0"/>
    <n v="4.17"/>
    <x v="118"/>
    <x v="1"/>
  </r>
  <r>
    <d v="2018-08-06T00:00:00"/>
    <x v="6"/>
    <x v="2"/>
    <n v="2"/>
    <n v="859.42"/>
    <n v="429.71"/>
    <n v="2"/>
    <n v="2"/>
    <n v="8.5"/>
    <n v="0"/>
    <n v="5"/>
    <x v="30"/>
    <x v="0"/>
  </r>
  <r>
    <d v="2018-08-06T00:00:00"/>
    <x v="6"/>
    <x v="13"/>
    <n v="1"/>
    <n v="1480.73"/>
    <n v="1480.73"/>
    <n v="1"/>
    <n v="1"/>
    <n v="12"/>
    <n v="0"/>
    <n v="1"/>
    <x v="215"/>
    <x v="0"/>
  </r>
  <r>
    <d v="2018-08-06T00:00:00"/>
    <x v="6"/>
    <x v="3"/>
    <n v="17"/>
    <n v="3989.46"/>
    <n v="234.67"/>
    <n v="17"/>
    <n v="17"/>
    <n v="8.1999999999999993"/>
    <n v="0"/>
    <n v="4.25"/>
    <x v="54"/>
    <x v="0"/>
  </r>
  <r>
    <d v="2018-08-06T00:00:00"/>
    <x v="7"/>
    <x v="4"/>
    <n v="1"/>
    <n v="211.74"/>
    <n v="211.74"/>
    <n v="1"/>
    <n v="1"/>
    <n v="18"/>
    <n v="0"/>
    <n v="5"/>
    <x v="87"/>
    <x v="0"/>
  </r>
  <r>
    <d v="2018-08-06T00:00:00"/>
    <x v="7"/>
    <x v="9"/>
    <n v="4"/>
    <n v="1141.77"/>
    <n v="285.44"/>
    <n v="4"/>
    <n v="4"/>
    <n v="11"/>
    <n v="0"/>
    <n v="3.75"/>
    <x v="146"/>
    <x v="0"/>
  </r>
  <r>
    <d v="2018-08-06T00:00:00"/>
    <x v="7"/>
    <x v="8"/>
    <n v="3"/>
    <n v="2447.5500000000002"/>
    <n v="815.85"/>
    <n v="3"/>
    <n v="3"/>
    <n v="16.329999999999998"/>
    <n v="0.33329999999999999"/>
    <n v="3.67"/>
    <x v="88"/>
    <x v="0"/>
  </r>
  <r>
    <d v="2018-08-06T00:00:00"/>
    <x v="7"/>
    <x v="0"/>
    <n v="8"/>
    <n v="2465.1"/>
    <n v="308.14"/>
    <n v="8"/>
    <n v="8"/>
    <n v="9.6999999999999993"/>
    <n v="0.1"/>
    <n v="4.2"/>
    <x v="31"/>
    <x v="0"/>
  </r>
  <r>
    <d v="2018-08-06T00:00:00"/>
    <x v="7"/>
    <x v="14"/>
    <n v="1"/>
    <n v="596.55999999999995"/>
    <n v="596.55999999999995"/>
    <n v="1"/>
    <n v="1"/>
    <n v="12"/>
    <n v="0"/>
    <n v="4"/>
    <x v="119"/>
    <x v="0"/>
  </r>
  <r>
    <d v="2018-08-06T00:00:00"/>
    <x v="7"/>
    <x v="20"/>
    <n v="2"/>
    <n v="814.34"/>
    <n v="407.17"/>
    <n v="2"/>
    <n v="2"/>
    <n v="18.5"/>
    <n v="0"/>
    <n v="2"/>
    <x v="159"/>
    <x v="0"/>
  </r>
  <r>
    <d v="2018-08-06T00:00:00"/>
    <x v="7"/>
    <x v="1"/>
    <n v="6"/>
    <n v="713.2"/>
    <n v="118.87"/>
    <n v="6"/>
    <n v="6"/>
    <n v="7.5"/>
    <n v="0"/>
    <n v="4"/>
    <x v="120"/>
    <x v="0"/>
  </r>
  <r>
    <d v="2018-08-06T00:00:00"/>
    <x v="7"/>
    <x v="6"/>
    <n v="9"/>
    <n v="1157.18"/>
    <n v="128.58000000000001"/>
    <n v="9"/>
    <n v="9"/>
    <n v="14.44"/>
    <n v="0.33329999999999999"/>
    <n v="2"/>
    <x v="56"/>
    <x v="0"/>
  </r>
  <r>
    <d v="2018-08-06T00:00:00"/>
    <x v="7"/>
    <x v="12"/>
    <n v="4"/>
    <n v="803.32"/>
    <n v="200.83"/>
    <n v="4"/>
    <n v="4"/>
    <n v="10.5"/>
    <n v="0.25"/>
    <n v="5"/>
    <x v="121"/>
    <x v="0"/>
  </r>
  <r>
    <d v="2018-08-06T00:00:00"/>
    <x v="7"/>
    <x v="2"/>
    <n v="10"/>
    <n v="1492.96"/>
    <n v="149.30000000000001"/>
    <n v="10"/>
    <n v="10"/>
    <n v="6.82"/>
    <n v="9.0899999999999995E-2"/>
    <n v="4.09"/>
    <x v="32"/>
    <x v="1"/>
  </r>
  <r>
    <d v="2018-08-06T00:00:00"/>
    <x v="7"/>
    <x v="3"/>
    <n v="30"/>
    <n v="8369.57"/>
    <n v="278.99"/>
    <n v="30"/>
    <n v="30"/>
    <n v="10.34"/>
    <n v="0.15629999999999999"/>
    <n v="3.78"/>
    <x v="33"/>
    <x v="0"/>
  </r>
  <r>
    <d v="2018-08-06T00:00:00"/>
    <x v="2"/>
    <x v="16"/>
    <n v="1"/>
    <n v="220.39"/>
    <n v="220.39"/>
    <n v="1"/>
    <n v="1"/>
    <n v="19"/>
    <n v="0"/>
    <n v="5"/>
    <x v="57"/>
    <x v="0"/>
  </r>
  <r>
    <d v="2018-08-06T00:00:00"/>
    <x v="2"/>
    <x v="23"/>
    <n v="8"/>
    <n v="1495.95"/>
    <n v="186.99"/>
    <n v="8"/>
    <n v="8"/>
    <n v="12.33"/>
    <n v="0"/>
    <n v="3.56"/>
    <x v="92"/>
    <x v="0"/>
  </r>
  <r>
    <d v="2018-08-06T00:00:00"/>
    <x v="2"/>
    <x v="4"/>
    <n v="44"/>
    <n v="5688.82"/>
    <n v="129.29"/>
    <n v="44"/>
    <n v="44"/>
    <n v="12.49"/>
    <n v="0"/>
    <n v="4.4000000000000004"/>
    <x v="5"/>
    <x v="0"/>
  </r>
  <r>
    <d v="2018-08-06T00:00:00"/>
    <x v="2"/>
    <x v="11"/>
    <n v="17"/>
    <n v="2704.34"/>
    <n v="159.08000000000001"/>
    <n v="17"/>
    <n v="17"/>
    <n v="14.8"/>
    <n v="0"/>
    <n v="4.3"/>
    <x v="34"/>
    <x v="0"/>
  </r>
  <r>
    <d v="2018-08-06T00:00:00"/>
    <x v="2"/>
    <x v="9"/>
    <n v="19"/>
    <n v="3898.39"/>
    <n v="205.18"/>
    <n v="18"/>
    <n v="19"/>
    <n v="8.86"/>
    <n v="0"/>
    <n v="4.22"/>
    <x v="35"/>
    <x v="0"/>
  </r>
  <r>
    <d v="2018-08-06T00:00:00"/>
    <x v="2"/>
    <x v="5"/>
    <n v="29"/>
    <n v="6163.98"/>
    <n v="212.55"/>
    <n v="27"/>
    <n v="29"/>
    <n v="11.18"/>
    <n v="0"/>
    <n v="3.67"/>
    <x v="6"/>
    <x v="0"/>
  </r>
  <r>
    <d v="2018-08-06T00:00:00"/>
    <x v="2"/>
    <x v="8"/>
    <n v="24"/>
    <n v="5278.18"/>
    <n v="219.92"/>
    <n v="24"/>
    <n v="24"/>
    <n v="10.46"/>
    <n v="4.1700000000000001E-2"/>
    <n v="4.13"/>
    <x v="58"/>
    <x v="0"/>
  </r>
  <r>
    <d v="2018-08-06T00:00:00"/>
    <x v="2"/>
    <x v="17"/>
    <n v="5"/>
    <n v="472.94"/>
    <n v="94.59"/>
    <n v="5"/>
    <n v="5"/>
    <n v="14.6"/>
    <n v="0"/>
    <n v="4.8"/>
    <x v="59"/>
    <x v="0"/>
  </r>
  <r>
    <d v="2018-08-06T00:00:00"/>
    <x v="2"/>
    <x v="0"/>
    <n v="131"/>
    <n v="22305.96"/>
    <n v="170.27"/>
    <n v="130"/>
    <n v="131"/>
    <n v="8.1"/>
    <n v="2.7799999999999998E-2"/>
    <n v="4.17"/>
    <x v="7"/>
    <x v="0"/>
  </r>
  <r>
    <d v="2018-08-06T00:00:00"/>
    <x v="2"/>
    <x v="18"/>
    <n v="11"/>
    <n v="1205.0999999999999"/>
    <n v="109.55"/>
    <n v="11"/>
    <n v="11"/>
    <n v="14.18"/>
    <n v="0.36359999999999998"/>
    <n v="4"/>
    <x v="60"/>
    <x v="0"/>
  </r>
  <r>
    <d v="2018-08-06T00:00:00"/>
    <x v="2"/>
    <x v="19"/>
    <n v="9"/>
    <n v="1640.12"/>
    <n v="182.24"/>
    <n v="9"/>
    <n v="9"/>
    <n v="11.09"/>
    <n v="0"/>
    <n v="4.3600000000000003"/>
    <x v="61"/>
    <x v="0"/>
  </r>
  <r>
    <d v="2018-08-06T00:00:00"/>
    <x v="2"/>
    <x v="10"/>
    <n v="10"/>
    <n v="1761.7"/>
    <n v="176.17"/>
    <n v="10"/>
    <n v="10"/>
    <n v="13.73"/>
    <n v="0"/>
    <n v="4.7300000000000004"/>
    <x v="36"/>
    <x v="0"/>
  </r>
  <r>
    <d v="2018-08-06T00:00:00"/>
    <x v="2"/>
    <x v="14"/>
    <n v="5"/>
    <n v="1020.99"/>
    <n v="204.2"/>
    <n v="5"/>
    <n v="5"/>
    <n v="15.2"/>
    <n v="0.4"/>
    <n v="4"/>
    <x v="124"/>
    <x v="0"/>
  </r>
  <r>
    <d v="2018-08-06T00:00:00"/>
    <x v="2"/>
    <x v="15"/>
    <n v="19"/>
    <n v="2860.27"/>
    <n v="150.54"/>
    <n v="19"/>
    <n v="19"/>
    <n v="11.75"/>
    <n v="0"/>
    <n v="4.04"/>
    <x v="62"/>
    <x v="0"/>
  </r>
  <r>
    <d v="2018-08-06T00:00:00"/>
    <x v="2"/>
    <x v="20"/>
    <n v="6"/>
    <n v="950.56"/>
    <n v="158.43"/>
    <n v="6"/>
    <n v="6"/>
    <n v="11.67"/>
    <n v="0"/>
    <n v="4.5"/>
    <x v="63"/>
    <x v="0"/>
  </r>
  <r>
    <d v="2018-08-06T00:00:00"/>
    <x v="2"/>
    <x v="1"/>
    <n v="72"/>
    <n v="14494.82"/>
    <n v="201.32"/>
    <n v="70"/>
    <n v="72"/>
    <n v="8.86"/>
    <n v="2.53E-2"/>
    <n v="4.1100000000000003"/>
    <x v="8"/>
    <x v="0"/>
  </r>
  <r>
    <d v="2018-08-06T00:00:00"/>
    <x v="2"/>
    <x v="6"/>
    <n v="148"/>
    <n v="20845.73"/>
    <n v="140.85"/>
    <n v="144"/>
    <n v="148"/>
    <n v="8.65"/>
    <n v="4.3999999999999997E-2"/>
    <n v="4.05"/>
    <x v="9"/>
    <x v="0"/>
  </r>
  <r>
    <d v="2018-08-06T00:00:00"/>
    <x v="2"/>
    <x v="7"/>
    <n v="3"/>
    <n v="276.64999999999998"/>
    <n v="92.22"/>
    <n v="3"/>
    <n v="3"/>
    <n v="16.670000000000002"/>
    <n v="0"/>
    <n v="4.33"/>
    <x v="10"/>
    <x v="0"/>
  </r>
  <r>
    <d v="2018-08-06T00:00:00"/>
    <x v="2"/>
    <x v="22"/>
    <n v="2"/>
    <n v="306.49"/>
    <n v="153.25"/>
    <n v="2"/>
    <n v="2"/>
    <n v="10.5"/>
    <n v="0"/>
    <n v="4.5"/>
    <x v="93"/>
    <x v="0"/>
  </r>
  <r>
    <d v="2018-08-06T00:00:00"/>
    <x v="2"/>
    <x v="12"/>
    <n v="75"/>
    <n v="14417.77"/>
    <n v="192.24"/>
    <n v="74"/>
    <n v="75"/>
    <n v="10.84"/>
    <n v="3.3700000000000001E-2"/>
    <n v="4.1100000000000003"/>
    <x v="37"/>
    <x v="0"/>
  </r>
  <r>
    <d v="2018-08-06T00:00:00"/>
    <x v="2"/>
    <x v="2"/>
    <n v="39"/>
    <n v="5904.52"/>
    <n v="151.4"/>
    <n v="38"/>
    <n v="39"/>
    <n v="11.08"/>
    <n v="4.0800000000000003E-2"/>
    <n v="3.96"/>
    <x v="38"/>
    <x v="0"/>
  </r>
  <r>
    <d v="2018-08-06T00:00:00"/>
    <x v="2"/>
    <x v="13"/>
    <n v="1"/>
    <n v="122.47"/>
    <n v="122.47"/>
    <n v="1"/>
    <n v="1"/>
    <n v="19"/>
    <n v="0"/>
    <n v="4"/>
    <x v="39"/>
    <x v="0"/>
  </r>
  <r>
    <d v="2018-08-06T00:00:00"/>
    <x v="2"/>
    <x v="3"/>
    <n v="683"/>
    <n v="84694.05"/>
    <n v="124"/>
    <n v="667"/>
    <n v="680"/>
    <n v="6.08"/>
    <n v="0.156"/>
    <n v="4.18"/>
    <x v="11"/>
    <x v="1"/>
  </r>
  <r>
    <d v="2018-08-06T00:00:00"/>
    <x v="2"/>
    <x v="21"/>
    <n v="4"/>
    <n v="1403.41"/>
    <n v="350.85"/>
    <n v="4"/>
    <n v="4"/>
    <n v="10.17"/>
    <n v="0"/>
    <n v="4.67"/>
    <x v="160"/>
    <x v="0"/>
  </r>
  <r>
    <d v="2018-08-13T00:00:00"/>
    <x v="3"/>
    <x v="23"/>
    <n v="1"/>
    <n v="410.91"/>
    <n v="410.91"/>
    <n v="1"/>
    <n v="1"/>
    <n v="12"/>
    <n v="0"/>
    <n v="5"/>
    <x v="95"/>
    <x v="0"/>
  </r>
  <r>
    <d v="2018-08-13T00:00:00"/>
    <x v="3"/>
    <x v="0"/>
    <n v="2"/>
    <n v="831.58"/>
    <n v="415.79"/>
    <n v="2"/>
    <n v="2"/>
    <n v="6"/>
    <n v="0"/>
    <n v="5"/>
    <x v="127"/>
    <x v="0"/>
  </r>
  <r>
    <d v="2018-08-13T00:00:00"/>
    <x v="3"/>
    <x v="6"/>
    <n v="5"/>
    <n v="1913.66"/>
    <n v="382.73"/>
    <n v="5"/>
    <n v="5"/>
    <n v="10.4"/>
    <n v="0"/>
    <n v="4.8"/>
    <x v="64"/>
    <x v="0"/>
  </r>
  <r>
    <d v="2018-08-13T00:00:00"/>
    <x v="3"/>
    <x v="3"/>
    <n v="3"/>
    <n v="1078.46"/>
    <n v="359.49"/>
    <n v="3"/>
    <n v="3"/>
    <n v="11.33"/>
    <n v="0"/>
    <n v="4.33"/>
    <x v="14"/>
    <x v="0"/>
  </r>
  <r>
    <d v="2018-08-13T00:00:00"/>
    <x v="9"/>
    <x v="11"/>
    <n v="1"/>
    <n v="476.13"/>
    <n v="476.13"/>
    <n v="1"/>
    <n v="1"/>
    <n v="11"/>
    <n v="0"/>
    <n v="5"/>
    <x v="98"/>
    <x v="1"/>
  </r>
  <r>
    <d v="2018-08-13T00:00:00"/>
    <x v="9"/>
    <x v="6"/>
    <n v="1"/>
    <n v="514.15"/>
    <n v="514.15"/>
    <n v="1"/>
    <n v="1"/>
    <n v="10"/>
    <n v="0"/>
    <n v="5"/>
    <x v="132"/>
    <x v="0"/>
  </r>
  <r>
    <d v="2018-08-13T00:00:00"/>
    <x v="4"/>
    <x v="9"/>
    <n v="1"/>
    <n v="208.88"/>
    <n v="208.88"/>
    <n v="1"/>
    <n v="1"/>
    <n v="7"/>
    <n v="0"/>
    <n v="5"/>
    <x v="168"/>
    <x v="1"/>
  </r>
  <r>
    <d v="2018-08-13T00:00:00"/>
    <x v="4"/>
    <x v="5"/>
    <n v="1"/>
    <n v="184.95"/>
    <n v="184.95"/>
    <n v="1"/>
    <n v="1"/>
    <n v="12"/>
    <n v="0"/>
    <n v="5"/>
    <x v="219"/>
    <x v="0"/>
  </r>
  <r>
    <d v="2018-08-13T00:00:00"/>
    <x v="4"/>
    <x v="0"/>
    <n v="2"/>
    <n v="73.28"/>
    <n v="36.64"/>
    <n v="2"/>
    <n v="2"/>
    <n v="5"/>
    <n v="0"/>
    <n v="4"/>
    <x v="15"/>
    <x v="0"/>
  </r>
  <r>
    <d v="2018-08-13T00:00:00"/>
    <x v="4"/>
    <x v="14"/>
    <n v="1"/>
    <n v="90.89"/>
    <n v="90.89"/>
    <n v="1"/>
    <n v="1"/>
    <n v="13"/>
    <n v="0"/>
    <n v="4"/>
    <x v="216"/>
    <x v="0"/>
  </r>
  <r>
    <d v="2018-08-13T00:00:00"/>
    <x v="4"/>
    <x v="1"/>
    <n v="1"/>
    <n v="85.62"/>
    <n v="85.62"/>
    <n v="1"/>
    <n v="1"/>
    <n v="9"/>
    <n v="0"/>
    <n v="5"/>
    <x v="16"/>
    <x v="0"/>
  </r>
  <r>
    <d v="2018-08-13T00:00:00"/>
    <x v="4"/>
    <x v="6"/>
    <n v="5"/>
    <n v="795.3"/>
    <n v="159.06"/>
    <n v="5"/>
    <n v="5"/>
    <n v="9.1999999999999993"/>
    <n v="0"/>
    <n v="3.6"/>
    <x v="17"/>
    <x v="0"/>
  </r>
  <r>
    <d v="2018-08-13T00:00:00"/>
    <x v="4"/>
    <x v="7"/>
    <n v="1"/>
    <n v="83.03"/>
    <n v="83.03"/>
    <n v="1"/>
    <n v="1"/>
    <n v="12"/>
    <n v="0"/>
    <n v="4"/>
    <x v="221"/>
    <x v="0"/>
  </r>
  <r>
    <d v="2018-08-13T00:00:00"/>
    <x v="4"/>
    <x v="2"/>
    <n v="1"/>
    <n v="84"/>
    <n v="84"/>
    <n v="1"/>
    <n v="1"/>
    <n v="2"/>
    <n v="0"/>
    <n v="5"/>
    <x v="222"/>
    <x v="0"/>
  </r>
  <r>
    <d v="2018-08-13T00:00:00"/>
    <x v="4"/>
    <x v="3"/>
    <n v="7"/>
    <n v="796.71"/>
    <n v="113.82"/>
    <n v="7"/>
    <n v="7"/>
    <n v="8.2899999999999991"/>
    <n v="0"/>
    <n v="3.86"/>
    <x v="18"/>
    <x v="0"/>
  </r>
  <r>
    <d v="2018-08-13T00:00:00"/>
    <x v="4"/>
    <x v="21"/>
    <n v="1"/>
    <n v="45.18"/>
    <n v="45.18"/>
    <n v="1"/>
    <n v="1"/>
    <n v="14"/>
    <n v="0"/>
    <n v="5"/>
    <x v="291"/>
    <x v="0"/>
  </r>
  <r>
    <d v="2018-08-13T00:00:00"/>
    <x v="8"/>
    <x v="8"/>
    <n v="1"/>
    <n v="151.04"/>
    <n v="151.04"/>
    <n v="1"/>
    <n v="1"/>
    <n v="14"/>
    <n v="0"/>
    <n v="5"/>
    <x v="256"/>
    <x v="0"/>
  </r>
  <r>
    <d v="2018-08-13T00:00:00"/>
    <x v="8"/>
    <x v="17"/>
    <n v="1"/>
    <n v="273.45999999999998"/>
    <n v="273.45999999999998"/>
    <n v="1"/>
    <n v="1"/>
    <n v="14"/>
    <n v="0"/>
    <n v="4"/>
    <x v="404"/>
    <x v="0"/>
  </r>
  <r>
    <d v="2018-08-13T00:00:00"/>
    <x v="8"/>
    <x v="15"/>
    <n v="1"/>
    <n v="159.62"/>
    <n v="159.62"/>
    <n v="1"/>
    <n v="1"/>
    <n v="12"/>
    <n v="0"/>
    <n v="5"/>
    <x v="261"/>
    <x v="0"/>
  </r>
  <r>
    <d v="2018-08-13T00:00:00"/>
    <x v="8"/>
    <x v="6"/>
    <n v="1"/>
    <n v="58.45"/>
    <n v="58.45"/>
    <n v="1"/>
    <n v="1"/>
    <n v="9"/>
    <n v="0"/>
    <n v="4"/>
    <x v="134"/>
    <x v="0"/>
  </r>
  <r>
    <d v="2018-08-13T00:00:00"/>
    <x v="8"/>
    <x v="3"/>
    <n v="2"/>
    <n v="570.83000000000004"/>
    <n v="285.42"/>
    <n v="2"/>
    <n v="2"/>
    <n v="9"/>
    <n v="0"/>
    <n v="4"/>
    <x v="67"/>
    <x v="0"/>
  </r>
  <r>
    <d v="2018-08-13T00:00:00"/>
    <x v="13"/>
    <x v="9"/>
    <n v="2"/>
    <n v="307.77"/>
    <n v="153.88999999999999"/>
    <n v="2"/>
    <n v="2"/>
    <n v="7"/>
    <n v="0"/>
    <n v="4.5"/>
    <x v="234"/>
    <x v="0"/>
  </r>
  <r>
    <d v="2018-08-13T00:00:00"/>
    <x v="13"/>
    <x v="8"/>
    <n v="2"/>
    <n v="231.41"/>
    <n v="115.71"/>
    <n v="2"/>
    <n v="2"/>
    <n v="6"/>
    <n v="0"/>
    <n v="5"/>
    <x v="242"/>
    <x v="1"/>
  </r>
  <r>
    <d v="2018-08-13T00:00:00"/>
    <x v="13"/>
    <x v="6"/>
    <n v="1"/>
    <n v="196.92"/>
    <n v="196.92"/>
    <n v="1"/>
    <n v="1"/>
    <n v="7"/>
    <n v="0"/>
    <n v="5"/>
    <x v="199"/>
    <x v="0"/>
  </r>
  <r>
    <d v="2018-08-13T00:00:00"/>
    <x v="13"/>
    <x v="3"/>
    <n v="5"/>
    <n v="379.83"/>
    <n v="75.97"/>
    <n v="5"/>
    <n v="5"/>
    <n v="8.3800000000000008"/>
    <n v="0"/>
    <n v="2.88"/>
    <x v="180"/>
    <x v="0"/>
  </r>
  <r>
    <d v="2018-08-13T00:00:00"/>
    <x v="21"/>
    <x v="11"/>
    <n v="1"/>
    <n v="140.04"/>
    <n v="140.04"/>
    <n v="1"/>
    <n v="1"/>
    <n v="8"/>
    <n v="0"/>
    <n v="1"/>
    <x v="382"/>
    <x v="0"/>
  </r>
  <r>
    <d v="2018-08-13T00:00:00"/>
    <x v="21"/>
    <x v="9"/>
    <n v="4"/>
    <n v="508.92"/>
    <n v="127.23"/>
    <n v="4"/>
    <n v="4"/>
    <n v="13.6"/>
    <n v="0"/>
    <n v="4.4000000000000004"/>
    <x v="351"/>
    <x v="0"/>
  </r>
  <r>
    <d v="2018-08-13T00:00:00"/>
    <x v="21"/>
    <x v="8"/>
    <n v="1"/>
    <n v="148.19999999999999"/>
    <n v="148.19999999999999"/>
    <n v="1"/>
    <n v="1"/>
    <n v="10"/>
    <n v="0"/>
    <n v="5"/>
    <x v="372"/>
    <x v="0"/>
  </r>
  <r>
    <d v="2018-08-13T00:00:00"/>
    <x v="21"/>
    <x v="0"/>
    <n v="2"/>
    <n v="266.38"/>
    <n v="133.19"/>
    <n v="2"/>
    <n v="2"/>
    <n v="10.5"/>
    <n v="0"/>
    <n v="4"/>
    <x v="352"/>
    <x v="0"/>
  </r>
  <r>
    <d v="2018-08-13T00:00:00"/>
    <x v="21"/>
    <x v="18"/>
    <n v="1"/>
    <n v="153.1"/>
    <n v="153.1"/>
    <n v="1"/>
    <n v="1"/>
    <n v="11"/>
    <n v="0"/>
    <n v="5"/>
    <x v="391"/>
    <x v="0"/>
  </r>
  <r>
    <d v="2018-08-13T00:00:00"/>
    <x v="21"/>
    <x v="15"/>
    <n v="3"/>
    <n v="259.11"/>
    <n v="86.37"/>
    <n v="3"/>
    <n v="3"/>
    <n v="10"/>
    <n v="0"/>
    <n v="4.67"/>
    <x v="362"/>
    <x v="0"/>
  </r>
  <r>
    <d v="2018-08-13T00:00:00"/>
    <x v="21"/>
    <x v="6"/>
    <n v="3"/>
    <n v="430.92"/>
    <n v="143.63999999999999"/>
    <n v="3"/>
    <n v="3"/>
    <n v="9.67"/>
    <n v="0"/>
    <n v="4.33"/>
    <x v="357"/>
    <x v="0"/>
  </r>
  <r>
    <d v="2018-08-13T00:00:00"/>
    <x v="21"/>
    <x v="2"/>
    <n v="3"/>
    <n v="433.94"/>
    <n v="144.65"/>
    <n v="3"/>
    <n v="3"/>
    <n v="10.33"/>
    <n v="0"/>
    <n v="3.33"/>
    <x v="353"/>
    <x v="0"/>
  </r>
  <r>
    <d v="2018-08-13T00:00:00"/>
    <x v="21"/>
    <x v="3"/>
    <n v="15"/>
    <n v="1936.24"/>
    <n v="129.08000000000001"/>
    <n v="15"/>
    <n v="15"/>
    <n v="8.4700000000000006"/>
    <n v="0"/>
    <n v="4.47"/>
    <x v="348"/>
    <x v="0"/>
  </r>
  <r>
    <d v="2018-08-13T00:00:00"/>
    <x v="5"/>
    <x v="4"/>
    <n v="5"/>
    <n v="1031.0899999999999"/>
    <n v="206.22"/>
    <n v="5"/>
    <n v="5"/>
    <n v="8.8000000000000007"/>
    <n v="0"/>
    <n v="5"/>
    <x v="41"/>
    <x v="0"/>
  </r>
  <r>
    <d v="2018-08-13T00:00:00"/>
    <x v="5"/>
    <x v="9"/>
    <n v="3"/>
    <n v="408.41"/>
    <n v="136.13999999999999"/>
    <n v="3"/>
    <n v="3"/>
    <n v="9"/>
    <n v="0"/>
    <n v="4.67"/>
    <x v="19"/>
    <x v="0"/>
  </r>
  <r>
    <d v="2018-08-13T00:00:00"/>
    <x v="5"/>
    <x v="5"/>
    <n v="5"/>
    <n v="567.04"/>
    <n v="113.41"/>
    <n v="5"/>
    <n v="5"/>
    <n v="10.67"/>
    <n v="0"/>
    <n v="3.5"/>
    <x v="42"/>
    <x v="0"/>
  </r>
  <r>
    <d v="2018-08-13T00:00:00"/>
    <x v="5"/>
    <x v="8"/>
    <n v="1"/>
    <n v="47.04"/>
    <n v="47.04"/>
    <n v="1"/>
    <n v="1"/>
    <n v="11"/>
    <n v="0"/>
    <n v="5"/>
    <x v="20"/>
    <x v="0"/>
  </r>
  <r>
    <d v="2018-08-13T00:00:00"/>
    <x v="5"/>
    <x v="0"/>
    <n v="26"/>
    <n v="2454.35"/>
    <n v="94.4"/>
    <n v="26"/>
    <n v="26"/>
    <n v="5.69"/>
    <n v="0"/>
    <n v="4.58"/>
    <x v="21"/>
    <x v="1"/>
  </r>
  <r>
    <d v="2018-08-13T00:00:00"/>
    <x v="5"/>
    <x v="18"/>
    <n v="1"/>
    <n v="221.7"/>
    <n v="221.7"/>
    <n v="1"/>
    <n v="1"/>
    <n v="16"/>
    <n v="0"/>
    <n v="1"/>
    <x v="140"/>
    <x v="0"/>
  </r>
  <r>
    <d v="2018-08-13T00:00:00"/>
    <x v="5"/>
    <x v="15"/>
    <n v="3"/>
    <n v="406.51"/>
    <n v="135.5"/>
    <n v="3"/>
    <n v="3"/>
    <n v="10.67"/>
    <n v="0"/>
    <n v="4.33"/>
    <x v="102"/>
    <x v="0"/>
  </r>
  <r>
    <d v="2018-08-13T00:00:00"/>
    <x v="5"/>
    <x v="1"/>
    <n v="7"/>
    <n v="1263.5999999999999"/>
    <n v="180.51"/>
    <n v="7"/>
    <n v="7"/>
    <n v="9.57"/>
    <n v="0"/>
    <n v="4.71"/>
    <x v="22"/>
    <x v="0"/>
  </r>
  <r>
    <d v="2018-08-13T00:00:00"/>
    <x v="5"/>
    <x v="6"/>
    <n v="16"/>
    <n v="2267.23"/>
    <n v="141.69999999999999"/>
    <n v="16"/>
    <n v="16"/>
    <n v="7.67"/>
    <n v="0"/>
    <n v="4.17"/>
    <x v="23"/>
    <x v="0"/>
  </r>
  <r>
    <d v="2018-08-13T00:00:00"/>
    <x v="5"/>
    <x v="12"/>
    <n v="3"/>
    <n v="740.89"/>
    <n v="246.96"/>
    <n v="3"/>
    <n v="3"/>
    <n v="6.75"/>
    <n v="0"/>
    <n v="5"/>
    <x v="44"/>
    <x v="0"/>
  </r>
  <r>
    <d v="2018-08-13T00:00:00"/>
    <x v="5"/>
    <x v="2"/>
    <n v="6"/>
    <n v="713.43"/>
    <n v="118.91"/>
    <n v="6"/>
    <n v="6"/>
    <n v="10"/>
    <n v="0"/>
    <n v="4.83"/>
    <x v="45"/>
    <x v="0"/>
  </r>
  <r>
    <d v="2018-08-13T00:00:00"/>
    <x v="5"/>
    <x v="13"/>
    <n v="1"/>
    <n v="90.97"/>
    <n v="90.97"/>
    <n v="1"/>
    <n v="1"/>
    <n v="13"/>
    <n v="0"/>
    <n v="4"/>
    <x v="104"/>
    <x v="0"/>
  </r>
  <r>
    <d v="2018-08-13T00:00:00"/>
    <x v="5"/>
    <x v="3"/>
    <n v="47"/>
    <n v="5772.48"/>
    <n v="122.82"/>
    <n v="44"/>
    <n v="45"/>
    <n v="7.27"/>
    <n v="5.8799999999999998E-2"/>
    <n v="3.96"/>
    <x v="24"/>
    <x v="0"/>
  </r>
  <r>
    <d v="2018-08-13T00:00:00"/>
    <x v="10"/>
    <x v="9"/>
    <n v="1"/>
    <n v="119.64"/>
    <n v="119.64"/>
    <n v="1"/>
    <n v="1"/>
    <n v="12"/>
    <n v="0"/>
    <n v="3"/>
    <x v="224"/>
    <x v="0"/>
  </r>
  <r>
    <d v="2018-08-13T00:00:00"/>
    <x v="18"/>
    <x v="0"/>
    <n v="1"/>
    <n v="123.42"/>
    <n v="123.42"/>
    <n v="1"/>
    <n v="1"/>
    <n v="16"/>
    <n v="0"/>
    <n v="5"/>
    <x v="285"/>
    <x v="0"/>
  </r>
  <r>
    <d v="2018-08-13T00:00:00"/>
    <x v="18"/>
    <x v="3"/>
    <n v="1"/>
    <n v="250.32"/>
    <n v="250.32"/>
    <n v="1"/>
    <n v="1"/>
    <n v="10"/>
    <n v="0"/>
    <n v="4"/>
    <x v="308"/>
    <x v="0"/>
  </r>
  <r>
    <d v="2018-08-13T00:00:00"/>
    <x v="14"/>
    <x v="6"/>
    <n v="1"/>
    <n v="111.15"/>
    <n v="111.15"/>
    <n v="1"/>
    <n v="1"/>
    <n v="7"/>
    <n v="0"/>
    <n v="5"/>
    <x v="105"/>
    <x v="0"/>
  </r>
  <r>
    <d v="2018-08-13T00:00:00"/>
    <x v="11"/>
    <x v="0"/>
    <n v="3"/>
    <n v="1000.5"/>
    <n v="333.5"/>
    <n v="3"/>
    <n v="3"/>
    <n v="8.33"/>
    <n v="0"/>
    <n v="5"/>
    <x v="153"/>
    <x v="0"/>
  </r>
  <r>
    <d v="2018-08-13T00:00:00"/>
    <x v="11"/>
    <x v="14"/>
    <n v="1"/>
    <n v="200.35"/>
    <n v="200.35"/>
    <n v="1"/>
    <n v="1"/>
    <n v="7"/>
    <n v="0"/>
    <n v="5"/>
    <x v="343"/>
    <x v="0"/>
  </r>
  <r>
    <d v="2018-08-13T00:00:00"/>
    <x v="11"/>
    <x v="15"/>
    <n v="1"/>
    <n v="195.61"/>
    <n v="195.61"/>
    <n v="1"/>
    <n v="1"/>
    <n v="5"/>
    <n v="0"/>
    <n v="4"/>
    <x v="282"/>
    <x v="1"/>
  </r>
  <r>
    <d v="2018-08-13T00:00:00"/>
    <x v="11"/>
    <x v="2"/>
    <n v="1"/>
    <n v="1898.61"/>
    <n v="1898.61"/>
    <n v="1"/>
    <n v="0"/>
    <n v="12"/>
    <n v="0"/>
    <m/>
    <x v="331"/>
    <x v="0"/>
  </r>
  <r>
    <d v="2018-08-13T00:00:00"/>
    <x v="11"/>
    <x v="3"/>
    <n v="4"/>
    <n v="4748.33"/>
    <n v="1187.08"/>
    <n v="4"/>
    <n v="4"/>
    <n v="11"/>
    <n v="0"/>
    <n v="2.75"/>
    <x v="106"/>
    <x v="0"/>
  </r>
  <r>
    <d v="2018-08-13T00:00:00"/>
    <x v="0"/>
    <x v="9"/>
    <n v="1"/>
    <n v="73.06"/>
    <n v="73.06"/>
    <n v="1"/>
    <n v="1"/>
    <n v="11"/>
    <n v="0"/>
    <n v="5"/>
    <x v="26"/>
    <x v="0"/>
  </r>
  <r>
    <d v="2018-08-13T00:00:00"/>
    <x v="0"/>
    <x v="5"/>
    <n v="2"/>
    <n v="417.25"/>
    <n v="208.63"/>
    <n v="2"/>
    <n v="2"/>
    <n v="10"/>
    <n v="0"/>
    <n v="5"/>
    <x v="46"/>
    <x v="0"/>
  </r>
  <r>
    <d v="2018-08-13T00:00:00"/>
    <x v="0"/>
    <x v="8"/>
    <n v="3"/>
    <n v="440.68"/>
    <n v="146.88999999999999"/>
    <n v="3"/>
    <n v="3"/>
    <n v="8.67"/>
    <n v="0"/>
    <n v="4"/>
    <x v="47"/>
    <x v="0"/>
  </r>
  <r>
    <d v="2018-08-13T00:00:00"/>
    <x v="0"/>
    <x v="0"/>
    <n v="17"/>
    <n v="4131.78"/>
    <n v="243.05"/>
    <n v="17"/>
    <n v="17"/>
    <n v="8.17"/>
    <n v="0"/>
    <n v="4.33"/>
    <x v="0"/>
    <x v="0"/>
  </r>
  <r>
    <d v="2018-08-13T00:00:00"/>
    <x v="0"/>
    <x v="15"/>
    <n v="1"/>
    <n v="308.72000000000003"/>
    <n v="308.72000000000003"/>
    <n v="1"/>
    <n v="1"/>
    <n v="13"/>
    <n v="0"/>
    <n v="4"/>
    <x v="48"/>
    <x v="0"/>
  </r>
  <r>
    <d v="2018-08-13T00:00:00"/>
    <x v="0"/>
    <x v="1"/>
    <n v="15"/>
    <n v="2501.7800000000002"/>
    <n v="166.79"/>
    <n v="15"/>
    <n v="15"/>
    <n v="5.44"/>
    <n v="0"/>
    <n v="4.3099999999999996"/>
    <x v="1"/>
    <x v="1"/>
  </r>
  <r>
    <d v="2018-08-13T00:00:00"/>
    <x v="0"/>
    <x v="6"/>
    <n v="17"/>
    <n v="1877.15"/>
    <n v="110.42"/>
    <n v="17"/>
    <n v="17"/>
    <n v="7.71"/>
    <n v="0"/>
    <n v="4.41"/>
    <x v="28"/>
    <x v="0"/>
  </r>
  <r>
    <d v="2018-08-13T00:00:00"/>
    <x v="0"/>
    <x v="7"/>
    <n v="1"/>
    <n v="57.39"/>
    <n v="57.39"/>
    <n v="1"/>
    <n v="1"/>
    <n v="13"/>
    <n v="0"/>
    <n v="3"/>
    <x v="193"/>
    <x v="0"/>
  </r>
  <r>
    <d v="2018-08-13T00:00:00"/>
    <x v="0"/>
    <x v="12"/>
    <n v="8"/>
    <n v="795.78"/>
    <n v="99.47"/>
    <n v="8"/>
    <n v="8"/>
    <n v="11.38"/>
    <n v="0"/>
    <n v="4.75"/>
    <x v="49"/>
    <x v="0"/>
  </r>
  <r>
    <d v="2018-08-13T00:00:00"/>
    <x v="0"/>
    <x v="2"/>
    <n v="5"/>
    <n v="534.41999999999996"/>
    <n v="106.88"/>
    <n v="5"/>
    <n v="5"/>
    <n v="7.8"/>
    <n v="0"/>
    <n v="4.4000000000000004"/>
    <x v="2"/>
    <x v="0"/>
  </r>
  <r>
    <d v="2018-08-13T00:00:00"/>
    <x v="0"/>
    <x v="3"/>
    <n v="60"/>
    <n v="11999.88"/>
    <n v="200"/>
    <n v="60"/>
    <n v="59"/>
    <n v="7.1"/>
    <n v="3.1699999999999999E-2"/>
    <n v="4.29"/>
    <x v="3"/>
    <x v="0"/>
  </r>
  <r>
    <d v="2018-08-13T00:00:00"/>
    <x v="1"/>
    <x v="4"/>
    <n v="4"/>
    <n v="1110.6099999999999"/>
    <n v="277.64999999999998"/>
    <n v="4"/>
    <n v="4"/>
    <n v="11"/>
    <n v="0"/>
    <n v="4.25"/>
    <x v="76"/>
    <x v="0"/>
  </r>
  <r>
    <d v="2018-08-13T00:00:00"/>
    <x v="1"/>
    <x v="11"/>
    <n v="1"/>
    <n v="45.78"/>
    <n v="45.78"/>
    <n v="1"/>
    <n v="1"/>
    <n v="12"/>
    <n v="0"/>
    <n v="5"/>
    <x v="182"/>
    <x v="0"/>
  </r>
  <r>
    <d v="2018-08-13T00:00:00"/>
    <x v="1"/>
    <x v="9"/>
    <n v="4"/>
    <n v="564.88"/>
    <n v="141.22"/>
    <n v="4"/>
    <n v="4"/>
    <n v="7.75"/>
    <n v="0"/>
    <n v="5"/>
    <x v="29"/>
    <x v="0"/>
  </r>
  <r>
    <d v="2018-08-13T00:00:00"/>
    <x v="1"/>
    <x v="5"/>
    <n v="1"/>
    <n v="64.400000000000006"/>
    <n v="64.400000000000006"/>
    <n v="1"/>
    <n v="1"/>
    <n v="7"/>
    <n v="0"/>
    <n v="5"/>
    <x v="143"/>
    <x v="0"/>
  </r>
  <r>
    <d v="2018-08-13T00:00:00"/>
    <x v="1"/>
    <x v="8"/>
    <n v="1"/>
    <n v="394.42"/>
    <n v="394.42"/>
    <n v="1"/>
    <n v="1"/>
    <n v="9"/>
    <n v="0"/>
    <n v="5"/>
    <x v="50"/>
    <x v="0"/>
  </r>
  <r>
    <d v="2018-08-13T00:00:00"/>
    <x v="1"/>
    <x v="17"/>
    <n v="1"/>
    <n v="231.88"/>
    <n v="231.88"/>
    <n v="1"/>
    <n v="1"/>
    <n v="15"/>
    <n v="0"/>
    <n v="3"/>
    <x v="77"/>
    <x v="0"/>
  </r>
  <r>
    <d v="2018-08-13T00:00:00"/>
    <x v="1"/>
    <x v="0"/>
    <n v="10"/>
    <n v="2525.41"/>
    <n v="252.54"/>
    <n v="10"/>
    <n v="10"/>
    <n v="7.09"/>
    <n v="0"/>
    <n v="4.6399999999999997"/>
    <x v="4"/>
    <x v="0"/>
  </r>
  <r>
    <d v="2018-08-13T00:00:00"/>
    <x v="1"/>
    <x v="14"/>
    <n v="1"/>
    <n v="121.21"/>
    <n v="121.21"/>
    <n v="1"/>
    <n v="1"/>
    <n v="11"/>
    <n v="0"/>
    <n v="4"/>
    <x v="155"/>
    <x v="0"/>
  </r>
  <r>
    <d v="2018-08-13T00:00:00"/>
    <x v="1"/>
    <x v="1"/>
    <n v="5"/>
    <n v="470.34"/>
    <n v="94.07"/>
    <n v="5"/>
    <n v="5"/>
    <n v="8.4"/>
    <n v="0"/>
    <n v="4.8"/>
    <x v="79"/>
    <x v="0"/>
  </r>
  <r>
    <d v="2018-08-13T00:00:00"/>
    <x v="1"/>
    <x v="6"/>
    <n v="37"/>
    <n v="9929"/>
    <n v="268.35000000000002"/>
    <n v="36"/>
    <n v="37"/>
    <n v="5.38"/>
    <n v="7.6899999999999996E-2"/>
    <n v="4.25"/>
    <x v="51"/>
    <x v="1"/>
  </r>
  <r>
    <d v="2018-08-13T00:00:00"/>
    <x v="1"/>
    <x v="7"/>
    <n v="1"/>
    <n v="1789.02"/>
    <n v="1789.02"/>
    <n v="1"/>
    <n v="1"/>
    <n v="12"/>
    <n v="0"/>
    <n v="4"/>
    <x v="204"/>
    <x v="0"/>
  </r>
  <r>
    <d v="2018-08-13T00:00:00"/>
    <x v="1"/>
    <x v="12"/>
    <n v="1"/>
    <n v="142.66999999999999"/>
    <n v="142.66999999999999"/>
    <n v="1"/>
    <n v="1"/>
    <n v="13"/>
    <n v="0"/>
    <n v="4"/>
    <x v="52"/>
    <x v="0"/>
  </r>
  <r>
    <d v="2018-08-13T00:00:00"/>
    <x v="1"/>
    <x v="2"/>
    <n v="2"/>
    <n v="155.84"/>
    <n v="77.92"/>
    <n v="2"/>
    <n v="2"/>
    <n v="11.5"/>
    <n v="0"/>
    <n v="4.5"/>
    <x v="81"/>
    <x v="0"/>
  </r>
  <r>
    <d v="2018-08-13T00:00:00"/>
    <x v="1"/>
    <x v="13"/>
    <n v="1"/>
    <n v="227.23"/>
    <n v="227.23"/>
    <n v="1"/>
    <n v="1"/>
    <n v="13"/>
    <n v="0"/>
    <n v="5"/>
    <x v="112"/>
    <x v="0"/>
  </r>
  <r>
    <d v="2018-08-13T00:00:00"/>
    <x v="1"/>
    <x v="3"/>
    <n v="40"/>
    <n v="8085.43"/>
    <n v="202.14"/>
    <n v="40"/>
    <n v="40"/>
    <n v="7.76"/>
    <n v="0"/>
    <n v="3.98"/>
    <x v="53"/>
    <x v="0"/>
  </r>
  <r>
    <d v="2018-08-13T00:00:00"/>
    <x v="6"/>
    <x v="9"/>
    <n v="2"/>
    <n v="162.81"/>
    <n v="81.41"/>
    <n v="2"/>
    <n v="2"/>
    <n v="7.5"/>
    <n v="0"/>
    <n v="5"/>
    <x v="83"/>
    <x v="0"/>
  </r>
  <r>
    <d v="2018-08-13T00:00:00"/>
    <x v="6"/>
    <x v="5"/>
    <n v="1"/>
    <n v="36.56"/>
    <n v="36.56"/>
    <n v="1"/>
    <n v="1"/>
    <n v="11"/>
    <n v="0"/>
    <n v="1"/>
    <x v="205"/>
    <x v="0"/>
  </r>
  <r>
    <d v="2018-08-13T00:00:00"/>
    <x v="6"/>
    <x v="0"/>
    <n v="7"/>
    <n v="701.67"/>
    <n v="100.24"/>
    <n v="7"/>
    <n v="7"/>
    <n v="8.14"/>
    <n v="0"/>
    <n v="4.8600000000000003"/>
    <x v="84"/>
    <x v="0"/>
  </r>
  <r>
    <d v="2018-08-13T00:00:00"/>
    <x v="6"/>
    <x v="19"/>
    <n v="1"/>
    <n v="52.92"/>
    <n v="52.92"/>
    <n v="1"/>
    <n v="1"/>
    <n v="11"/>
    <n v="0"/>
    <n v="4"/>
    <x v="85"/>
    <x v="0"/>
  </r>
  <r>
    <d v="2018-08-13T00:00:00"/>
    <x v="6"/>
    <x v="15"/>
    <n v="2"/>
    <n v="619.34"/>
    <n v="309.67"/>
    <n v="2"/>
    <n v="2"/>
    <n v="13.5"/>
    <n v="0"/>
    <n v="4"/>
    <x v="166"/>
    <x v="0"/>
  </r>
  <r>
    <d v="2018-08-13T00:00:00"/>
    <x v="6"/>
    <x v="20"/>
    <n v="1"/>
    <n v="214.58"/>
    <n v="214.58"/>
    <n v="1"/>
    <n v="1"/>
    <n v="8"/>
    <n v="0"/>
    <n v="1"/>
    <x v="115"/>
    <x v="0"/>
  </r>
  <r>
    <d v="2018-08-13T00:00:00"/>
    <x v="6"/>
    <x v="1"/>
    <n v="5"/>
    <n v="490.4"/>
    <n v="98.08"/>
    <n v="5"/>
    <n v="5"/>
    <n v="6.4"/>
    <n v="0"/>
    <n v="4.8"/>
    <x v="116"/>
    <x v="0"/>
  </r>
  <r>
    <d v="2018-08-13T00:00:00"/>
    <x v="6"/>
    <x v="6"/>
    <n v="9"/>
    <n v="1027.3800000000001"/>
    <n v="114.15"/>
    <n v="9"/>
    <n v="8"/>
    <n v="8.7799999999999994"/>
    <n v="0.1111"/>
    <n v="2.63"/>
    <x v="117"/>
    <x v="0"/>
  </r>
  <r>
    <d v="2018-08-13T00:00:00"/>
    <x v="6"/>
    <x v="12"/>
    <n v="7"/>
    <n v="1049.54"/>
    <n v="149.93"/>
    <n v="7"/>
    <n v="7"/>
    <n v="8.2899999999999991"/>
    <n v="0.1429"/>
    <n v="4.57"/>
    <x v="118"/>
    <x v="1"/>
  </r>
  <r>
    <d v="2018-08-13T00:00:00"/>
    <x v="6"/>
    <x v="2"/>
    <n v="3"/>
    <n v="320.29000000000002"/>
    <n v="106.76"/>
    <n v="3"/>
    <n v="3"/>
    <n v="6.67"/>
    <n v="0"/>
    <n v="4.67"/>
    <x v="30"/>
    <x v="0"/>
  </r>
  <r>
    <d v="2018-08-13T00:00:00"/>
    <x v="6"/>
    <x v="13"/>
    <n v="1"/>
    <n v="164.32"/>
    <n v="164.32"/>
    <n v="1"/>
    <n v="1"/>
    <n v="11"/>
    <n v="0"/>
    <n v="1"/>
    <x v="215"/>
    <x v="0"/>
  </r>
  <r>
    <d v="2018-08-13T00:00:00"/>
    <x v="6"/>
    <x v="3"/>
    <n v="14"/>
    <n v="4858.66"/>
    <n v="347.05"/>
    <n v="14"/>
    <n v="14"/>
    <n v="8.82"/>
    <n v="0.1176"/>
    <n v="4.6500000000000004"/>
    <x v="54"/>
    <x v="0"/>
  </r>
  <r>
    <d v="2018-08-13T00:00:00"/>
    <x v="7"/>
    <x v="4"/>
    <n v="2"/>
    <n v="1127.92"/>
    <n v="563.96"/>
    <n v="2"/>
    <n v="2"/>
    <n v="11.5"/>
    <n v="0"/>
    <n v="4.5"/>
    <x v="87"/>
    <x v="0"/>
  </r>
  <r>
    <d v="2018-08-13T00:00:00"/>
    <x v="7"/>
    <x v="9"/>
    <n v="1"/>
    <n v="267.51"/>
    <n v="267.51"/>
    <n v="1"/>
    <n v="1"/>
    <n v="6"/>
    <n v="0"/>
    <n v="1"/>
    <x v="146"/>
    <x v="0"/>
  </r>
  <r>
    <d v="2018-08-13T00:00:00"/>
    <x v="7"/>
    <x v="0"/>
    <n v="4"/>
    <n v="300.62"/>
    <n v="75.16"/>
    <n v="4"/>
    <n v="4"/>
    <n v="8"/>
    <n v="0"/>
    <n v="3.75"/>
    <x v="31"/>
    <x v="0"/>
  </r>
  <r>
    <d v="2018-08-13T00:00:00"/>
    <x v="7"/>
    <x v="15"/>
    <n v="1"/>
    <n v="257.45999999999998"/>
    <n v="257.45999999999998"/>
    <n v="1"/>
    <n v="1"/>
    <n v="10"/>
    <n v="0"/>
    <n v="5"/>
    <x v="174"/>
    <x v="0"/>
  </r>
  <r>
    <d v="2018-08-13T00:00:00"/>
    <x v="7"/>
    <x v="1"/>
    <n v="5"/>
    <n v="469.29"/>
    <n v="93.86"/>
    <n v="5"/>
    <n v="5"/>
    <n v="9.1999999999999993"/>
    <n v="0"/>
    <n v="4.5999999999999996"/>
    <x v="120"/>
    <x v="0"/>
  </r>
  <r>
    <d v="2018-08-13T00:00:00"/>
    <x v="7"/>
    <x v="6"/>
    <n v="3"/>
    <n v="378.04"/>
    <n v="126.01"/>
    <n v="3"/>
    <n v="3"/>
    <n v="9.67"/>
    <n v="0"/>
    <n v="5"/>
    <x v="56"/>
    <x v="0"/>
  </r>
  <r>
    <d v="2018-08-13T00:00:00"/>
    <x v="7"/>
    <x v="12"/>
    <n v="4"/>
    <n v="475.02"/>
    <n v="118.76"/>
    <n v="4"/>
    <n v="4"/>
    <n v="10.5"/>
    <n v="0"/>
    <n v="4.67"/>
    <x v="121"/>
    <x v="0"/>
  </r>
  <r>
    <d v="2018-08-13T00:00:00"/>
    <x v="7"/>
    <x v="2"/>
    <n v="7"/>
    <n v="685.05"/>
    <n v="97.86"/>
    <n v="7"/>
    <n v="7"/>
    <n v="3.75"/>
    <n v="0"/>
    <n v="5"/>
    <x v="32"/>
    <x v="1"/>
  </r>
  <r>
    <d v="2018-08-13T00:00:00"/>
    <x v="7"/>
    <x v="3"/>
    <n v="15"/>
    <n v="2330.79"/>
    <n v="155.38999999999999"/>
    <n v="15"/>
    <n v="15"/>
    <n v="7.73"/>
    <n v="6.6699999999999995E-2"/>
    <n v="3.73"/>
    <x v="33"/>
    <x v="0"/>
  </r>
  <r>
    <d v="2018-08-13T00:00:00"/>
    <x v="2"/>
    <x v="25"/>
    <n v="1"/>
    <n v="72.97"/>
    <n v="72.97"/>
    <n v="1"/>
    <n v="1"/>
    <n v="9"/>
    <n v="0"/>
    <n v="5"/>
    <x v="123"/>
    <x v="0"/>
  </r>
  <r>
    <d v="2018-08-13T00:00:00"/>
    <x v="2"/>
    <x v="26"/>
    <n v="1"/>
    <n v="122.41"/>
    <n v="122.41"/>
    <n v="1"/>
    <n v="1"/>
    <n v="14"/>
    <n v="0"/>
    <n v="5"/>
    <x v="176"/>
    <x v="0"/>
  </r>
  <r>
    <d v="2018-08-13T00:00:00"/>
    <x v="2"/>
    <x v="4"/>
    <n v="31"/>
    <n v="5329.36"/>
    <n v="171.91"/>
    <n v="30"/>
    <n v="31"/>
    <n v="10.53"/>
    <n v="0"/>
    <n v="4.5199999999999996"/>
    <x v="5"/>
    <x v="0"/>
  </r>
  <r>
    <d v="2018-08-13T00:00:00"/>
    <x v="2"/>
    <x v="11"/>
    <n v="7"/>
    <n v="1277.3699999999999"/>
    <n v="182.48"/>
    <n v="7"/>
    <n v="7"/>
    <n v="12.29"/>
    <n v="0"/>
    <n v="4.71"/>
    <x v="34"/>
    <x v="0"/>
  </r>
  <r>
    <d v="2018-08-13T00:00:00"/>
    <x v="2"/>
    <x v="9"/>
    <n v="24"/>
    <n v="2671.85"/>
    <n v="111.33"/>
    <n v="24"/>
    <n v="24"/>
    <n v="8.1300000000000008"/>
    <n v="0"/>
    <n v="4.29"/>
    <x v="35"/>
    <x v="0"/>
  </r>
  <r>
    <d v="2018-08-13T00:00:00"/>
    <x v="2"/>
    <x v="5"/>
    <n v="24"/>
    <n v="3406.07"/>
    <n v="141.91999999999999"/>
    <n v="24"/>
    <n v="24"/>
    <n v="9.92"/>
    <n v="0"/>
    <n v="4.67"/>
    <x v="6"/>
    <x v="0"/>
  </r>
  <r>
    <d v="2018-08-13T00:00:00"/>
    <x v="2"/>
    <x v="8"/>
    <n v="29"/>
    <n v="4048.83"/>
    <n v="139.61000000000001"/>
    <n v="29"/>
    <n v="29"/>
    <n v="10.86"/>
    <n v="0"/>
    <n v="4.6900000000000004"/>
    <x v="58"/>
    <x v="0"/>
  </r>
  <r>
    <d v="2018-08-13T00:00:00"/>
    <x v="2"/>
    <x v="17"/>
    <n v="4"/>
    <n v="711.61"/>
    <n v="177.9"/>
    <n v="4"/>
    <n v="4"/>
    <n v="12.25"/>
    <n v="0"/>
    <n v="4.25"/>
    <x v="59"/>
    <x v="0"/>
  </r>
  <r>
    <d v="2018-08-13T00:00:00"/>
    <x v="2"/>
    <x v="0"/>
    <n v="111"/>
    <n v="18541.55"/>
    <n v="167.04"/>
    <n v="110"/>
    <n v="110"/>
    <n v="7.32"/>
    <n v="0"/>
    <n v="4.3499999999999996"/>
    <x v="7"/>
    <x v="0"/>
  </r>
  <r>
    <d v="2018-08-13T00:00:00"/>
    <x v="2"/>
    <x v="18"/>
    <n v="6"/>
    <n v="669.9"/>
    <n v="111.65"/>
    <n v="6"/>
    <n v="6"/>
    <n v="12.75"/>
    <n v="0.125"/>
    <n v="4.75"/>
    <x v="60"/>
    <x v="0"/>
  </r>
  <r>
    <d v="2018-08-13T00:00:00"/>
    <x v="2"/>
    <x v="19"/>
    <n v="11"/>
    <n v="1121.33"/>
    <n v="101.94"/>
    <n v="10"/>
    <n v="11"/>
    <n v="10.64"/>
    <n v="0"/>
    <n v="4.5"/>
    <x v="61"/>
    <x v="0"/>
  </r>
  <r>
    <d v="2018-08-13T00:00:00"/>
    <x v="2"/>
    <x v="10"/>
    <n v="8"/>
    <n v="2568.64"/>
    <n v="321.08"/>
    <n v="8"/>
    <n v="8"/>
    <n v="11.78"/>
    <n v="0"/>
    <n v="3.89"/>
    <x v="36"/>
    <x v="0"/>
  </r>
  <r>
    <d v="2018-08-13T00:00:00"/>
    <x v="2"/>
    <x v="14"/>
    <n v="6"/>
    <n v="1057.07"/>
    <n v="176.18"/>
    <n v="5"/>
    <n v="6"/>
    <n v="13.2"/>
    <n v="0"/>
    <n v="4.33"/>
    <x v="124"/>
    <x v="0"/>
  </r>
  <r>
    <d v="2018-08-13T00:00:00"/>
    <x v="2"/>
    <x v="15"/>
    <n v="16"/>
    <n v="2275.9299999999998"/>
    <n v="142.25"/>
    <n v="16"/>
    <n v="16"/>
    <n v="11.25"/>
    <n v="0"/>
    <n v="4.3099999999999996"/>
    <x v="62"/>
    <x v="0"/>
  </r>
  <r>
    <d v="2018-08-13T00:00:00"/>
    <x v="2"/>
    <x v="20"/>
    <n v="2"/>
    <n v="287"/>
    <n v="143.5"/>
    <n v="2"/>
    <n v="2"/>
    <n v="12"/>
    <n v="0"/>
    <n v="5"/>
    <x v="63"/>
    <x v="0"/>
  </r>
  <r>
    <d v="2018-08-13T00:00:00"/>
    <x v="2"/>
    <x v="1"/>
    <n v="59"/>
    <n v="7043.19"/>
    <n v="119.38"/>
    <n v="59"/>
    <n v="58"/>
    <n v="7.98"/>
    <n v="0"/>
    <n v="4.49"/>
    <x v="8"/>
    <x v="0"/>
  </r>
  <r>
    <d v="2018-08-13T00:00:00"/>
    <x v="2"/>
    <x v="6"/>
    <n v="138"/>
    <n v="20151.580000000002"/>
    <n v="146.03"/>
    <n v="137"/>
    <n v="137"/>
    <n v="8.52"/>
    <n v="3.3599999999999998E-2"/>
    <n v="4.17"/>
    <x v="9"/>
    <x v="0"/>
  </r>
  <r>
    <d v="2018-08-13T00:00:00"/>
    <x v="2"/>
    <x v="7"/>
    <n v="7"/>
    <n v="2499.4299999999998"/>
    <n v="357.06"/>
    <n v="7"/>
    <n v="7"/>
    <n v="10.71"/>
    <n v="0"/>
    <n v="4.71"/>
    <x v="10"/>
    <x v="0"/>
  </r>
  <r>
    <d v="2018-08-13T00:00:00"/>
    <x v="2"/>
    <x v="22"/>
    <n v="2"/>
    <n v="481.69"/>
    <n v="240.85"/>
    <n v="2"/>
    <n v="2"/>
    <n v="11"/>
    <n v="0"/>
    <n v="5"/>
    <x v="93"/>
    <x v="0"/>
  </r>
  <r>
    <d v="2018-08-13T00:00:00"/>
    <x v="2"/>
    <x v="12"/>
    <n v="73"/>
    <n v="9575.67"/>
    <n v="131.16999999999999"/>
    <n v="73"/>
    <n v="72"/>
    <n v="10.99"/>
    <n v="1.2800000000000001E-2"/>
    <n v="4.6100000000000003"/>
    <x v="37"/>
    <x v="0"/>
  </r>
  <r>
    <d v="2018-08-13T00:00:00"/>
    <x v="2"/>
    <x v="2"/>
    <n v="41"/>
    <n v="9306.86"/>
    <n v="227"/>
    <n v="41"/>
    <n v="41"/>
    <n v="9.02"/>
    <n v="0"/>
    <n v="4.1100000000000003"/>
    <x v="38"/>
    <x v="0"/>
  </r>
  <r>
    <d v="2018-08-13T00:00:00"/>
    <x v="2"/>
    <x v="13"/>
    <n v="6"/>
    <n v="1273.24"/>
    <n v="212.21"/>
    <n v="6"/>
    <n v="6"/>
    <n v="9.83"/>
    <n v="0"/>
    <n v="4.67"/>
    <x v="39"/>
    <x v="0"/>
  </r>
  <r>
    <d v="2018-08-13T00:00:00"/>
    <x v="2"/>
    <x v="3"/>
    <n v="709"/>
    <n v="89755.05"/>
    <n v="126.59"/>
    <n v="696"/>
    <n v="707"/>
    <n v="5.64"/>
    <n v="6.3600000000000004E-2"/>
    <n v="4.3099999999999996"/>
    <x v="11"/>
    <x v="1"/>
  </r>
  <r>
    <d v="2018-08-13T00:00:00"/>
    <x v="2"/>
    <x v="21"/>
    <n v="1"/>
    <n v="81.47"/>
    <n v="81.47"/>
    <n v="1"/>
    <n v="1"/>
    <n v="8"/>
    <n v="0"/>
    <n v="5"/>
    <x v="160"/>
    <x v="0"/>
  </r>
  <r>
    <d v="2018-08-20T00:00:00"/>
    <x v="3"/>
    <x v="4"/>
    <n v="1"/>
    <n v="209.52"/>
    <n v="209.52"/>
    <n v="1"/>
    <n v="1"/>
    <n v="20"/>
    <n v="1"/>
    <n v="3"/>
    <x v="96"/>
    <x v="1"/>
  </r>
  <r>
    <d v="2018-08-20T00:00:00"/>
    <x v="3"/>
    <x v="0"/>
    <n v="1"/>
    <n v="1378"/>
    <n v="1378"/>
    <n v="1"/>
    <n v="1"/>
    <n v="9"/>
    <n v="0"/>
    <n v="5"/>
    <x v="127"/>
    <x v="0"/>
  </r>
  <r>
    <d v="2018-08-20T00:00:00"/>
    <x v="3"/>
    <x v="3"/>
    <n v="1"/>
    <n v="740.4"/>
    <n v="740.4"/>
    <n v="1"/>
    <n v="1"/>
    <n v="7"/>
    <n v="0"/>
    <n v="4"/>
    <x v="14"/>
    <x v="0"/>
  </r>
  <r>
    <d v="2018-08-20T00:00:00"/>
    <x v="4"/>
    <x v="9"/>
    <n v="1"/>
    <n v="34.58"/>
    <n v="34.58"/>
    <n v="1"/>
    <n v="1"/>
    <n v="2"/>
    <n v="0"/>
    <n v="5"/>
    <x v="168"/>
    <x v="1"/>
  </r>
  <r>
    <d v="2018-08-20T00:00:00"/>
    <x v="4"/>
    <x v="6"/>
    <n v="1"/>
    <n v="35.950000000000003"/>
    <n v="35.950000000000003"/>
    <n v="1"/>
    <n v="1"/>
    <n v="8"/>
    <n v="0"/>
    <n v="5"/>
    <x v="17"/>
    <x v="0"/>
  </r>
  <r>
    <d v="2018-08-20T00:00:00"/>
    <x v="4"/>
    <x v="3"/>
    <n v="3"/>
    <n v="569.36"/>
    <n v="189.79"/>
    <n v="3"/>
    <n v="3"/>
    <n v="7"/>
    <n v="0"/>
    <n v="5"/>
    <x v="18"/>
    <x v="0"/>
  </r>
  <r>
    <d v="2018-08-20T00:00:00"/>
    <x v="13"/>
    <x v="8"/>
    <n v="1"/>
    <n v="109.73"/>
    <n v="109.73"/>
    <n v="1"/>
    <n v="1"/>
    <n v="3"/>
    <n v="0"/>
    <n v="3"/>
    <x v="242"/>
    <x v="1"/>
  </r>
  <r>
    <d v="2018-08-20T00:00:00"/>
    <x v="13"/>
    <x v="0"/>
    <n v="1"/>
    <n v="204.12"/>
    <n v="204.12"/>
    <n v="1"/>
    <n v="1"/>
    <n v="6"/>
    <n v="0"/>
    <n v="5"/>
    <x v="198"/>
    <x v="0"/>
  </r>
  <r>
    <d v="2018-08-20T00:00:00"/>
    <x v="13"/>
    <x v="6"/>
    <n v="1"/>
    <n v="112.91"/>
    <n v="112.91"/>
    <n v="1"/>
    <n v="1"/>
    <n v="7"/>
    <n v="0"/>
    <n v="1"/>
    <x v="199"/>
    <x v="0"/>
  </r>
  <r>
    <d v="2018-08-20T00:00:00"/>
    <x v="13"/>
    <x v="3"/>
    <n v="2"/>
    <n v="387.78"/>
    <n v="193.89"/>
    <n v="2"/>
    <n v="2"/>
    <n v="8.5"/>
    <n v="0"/>
    <n v="5"/>
    <x v="180"/>
    <x v="0"/>
  </r>
  <r>
    <d v="2018-08-20T00:00:00"/>
    <x v="21"/>
    <x v="17"/>
    <n v="2"/>
    <n v="150.29"/>
    <n v="75.150000000000006"/>
    <n v="2"/>
    <n v="2"/>
    <n v="5"/>
    <n v="0.5"/>
    <n v="5"/>
    <x v="379"/>
    <x v="1"/>
  </r>
  <r>
    <d v="2018-08-20T00:00:00"/>
    <x v="21"/>
    <x v="15"/>
    <n v="1"/>
    <n v="162.12"/>
    <n v="162.12"/>
    <n v="1"/>
    <n v="1"/>
    <n v="7"/>
    <n v="0"/>
    <n v="5"/>
    <x v="362"/>
    <x v="0"/>
  </r>
  <r>
    <d v="2018-08-20T00:00:00"/>
    <x v="21"/>
    <x v="1"/>
    <n v="1"/>
    <n v="94.74"/>
    <n v="94.74"/>
    <n v="1"/>
    <n v="1"/>
    <n v="8"/>
    <n v="0"/>
    <n v="5"/>
    <x v="374"/>
    <x v="0"/>
  </r>
  <r>
    <d v="2018-08-20T00:00:00"/>
    <x v="21"/>
    <x v="6"/>
    <n v="2"/>
    <n v="189.48"/>
    <n v="94.74"/>
    <n v="2"/>
    <n v="2"/>
    <n v="9"/>
    <n v="0"/>
    <n v="5"/>
    <x v="357"/>
    <x v="0"/>
  </r>
  <r>
    <d v="2018-08-20T00:00:00"/>
    <x v="21"/>
    <x v="3"/>
    <n v="1"/>
    <n v="85.98"/>
    <n v="85.98"/>
    <n v="1"/>
    <n v="1"/>
    <n v="7"/>
    <n v="0"/>
    <n v="5"/>
    <x v="348"/>
    <x v="0"/>
  </r>
  <r>
    <d v="2018-08-20T00:00:00"/>
    <x v="5"/>
    <x v="4"/>
    <n v="1"/>
    <n v="205.18"/>
    <n v="205.18"/>
    <n v="1"/>
    <n v="1"/>
    <n v="9"/>
    <n v="0"/>
    <n v="4"/>
    <x v="41"/>
    <x v="0"/>
  </r>
  <r>
    <d v="2018-08-20T00:00:00"/>
    <x v="5"/>
    <x v="9"/>
    <n v="1"/>
    <n v="132.88"/>
    <n v="132.88"/>
    <n v="1"/>
    <n v="1"/>
    <n v="6"/>
    <n v="0"/>
    <n v="5"/>
    <x v="19"/>
    <x v="0"/>
  </r>
  <r>
    <d v="2018-08-20T00:00:00"/>
    <x v="5"/>
    <x v="5"/>
    <n v="3"/>
    <n v="398.99"/>
    <n v="133"/>
    <n v="3"/>
    <n v="3"/>
    <n v="5.67"/>
    <n v="0"/>
    <n v="5"/>
    <x v="42"/>
    <x v="0"/>
  </r>
  <r>
    <d v="2018-08-20T00:00:00"/>
    <x v="5"/>
    <x v="0"/>
    <n v="22"/>
    <n v="3031.65"/>
    <n v="137.80000000000001"/>
    <n v="22"/>
    <n v="22"/>
    <n v="5.61"/>
    <n v="4.3499999999999997E-2"/>
    <n v="4.13"/>
    <x v="21"/>
    <x v="1"/>
  </r>
  <r>
    <d v="2018-08-20T00:00:00"/>
    <x v="5"/>
    <x v="1"/>
    <n v="3"/>
    <n v="397.25"/>
    <n v="132.41999999999999"/>
    <n v="3"/>
    <n v="3"/>
    <n v="6.67"/>
    <n v="0"/>
    <n v="4.33"/>
    <x v="22"/>
    <x v="0"/>
  </r>
  <r>
    <d v="2018-08-20T00:00:00"/>
    <x v="5"/>
    <x v="6"/>
    <n v="11"/>
    <n v="1764.56"/>
    <n v="160.41"/>
    <n v="11"/>
    <n v="11"/>
    <n v="5.73"/>
    <n v="0"/>
    <n v="4.45"/>
    <x v="23"/>
    <x v="0"/>
  </r>
  <r>
    <d v="2018-08-20T00:00:00"/>
    <x v="5"/>
    <x v="12"/>
    <n v="1"/>
    <n v="139.97999999999999"/>
    <n v="139.97999999999999"/>
    <n v="1"/>
    <n v="1"/>
    <n v="10"/>
    <n v="0"/>
    <n v="5"/>
    <x v="44"/>
    <x v="0"/>
  </r>
  <r>
    <d v="2018-08-20T00:00:00"/>
    <x v="5"/>
    <x v="2"/>
    <n v="2"/>
    <n v="217.37"/>
    <n v="108.69"/>
    <n v="2"/>
    <n v="2"/>
    <n v="8"/>
    <n v="0"/>
    <n v="5"/>
    <x v="45"/>
    <x v="0"/>
  </r>
  <r>
    <d v="2018-08-20T00:00:00"/>
    <x v="5"/>
    <x v="3"/>
    <n v="21"/>
    <n v="2069.84"/>
    <n v="98.56"/>
    <n v="21"/>
    <n v="21"/>
    <n v="5.57"/>
    <n v="0"/>
    <n v="4"/>
    <x v="24"/>
    <x v="0"/>
  </r>
  <r>
    <d v="2018-08-20T00:00:00"/>
    <x v="14"/>
    <x v="6"/>
    <n v="1"/>
    <n v="882.87"/>
    <n v="882.87"/>
    <n v="1"/>
    <n v="1"/>
    <n v="9"/>
    <n v="0"/>
    <n v="5"/>
    <x v="105"/>
    <x v="0"/>
  </r>
  <r>
    <d v="2018-08-20T00:00:00"/>
    <x v="11"/>
    <x v="14"/>
    <n v="1"/>
    <n v="195.61"/>
    <n v="195.61"/>
    <n v="1"/>
    <n v="1"/>
    <n v="6"/>
    <n v="0"/>
    <n v="5"/>
    <x v="343"/>
    <x v="0"/>
  </r>
  <r>
    <d v="2018-08-20T00:00:00"/>
    <x v="20"/>
    <x v="17"/>
    <n v="1"/>
    <n v="320.76"/>
    <n v="320.76"/>
    <n v="1"/>
    <n v="1"/>
    <n v="6"/>
    <n v="0"/>
    <n v="5"/>
    <x v="414"/>
    <x v="0"/>
  </r>
  <r>
    <d v="2018-08-20T00:00:00"/>
    <x v="0"/>
    <x v="0"/>
    <n v="4"/>
    <n v="507.85"/>
    <n v="126.96"/>
    <n v="4"/>
    <n v="4"/>
    <n v="6.5"/>
    <n v="0"/>
    <n v="4.75"/>
    <x v="0"/>
    <x v="0"/>
  </r>
  <r>
    <d v="2018-08-20T00:00:00"/>
    <x v="0"/>
    <x v="19"/>
    <n v="1"/>
    <n v="25.89"/>
    <n v="25.89"/>
    <n v="1"/>
    <n v="1"/>
    <n v="6"/>
    <n v="0"/>
    <n v="1"/>
    <x v="73"/>
    <x v="0"/>
  </r>
  <r>
    <d v="2018-08-20T00:00:00"/>
    <x v="0"/>
    <x v="1"/>
    <n v="13"/>
    <n v="1354.72"/>
    <n v="104.21"/>
    <n v="13"/>
    <n v="13"/>
    <n v="4.43"/>
    <n v="0"/>
    <n v="4.43"/>
    <x v="1"/>
    <x v="1"/>
  </r>
  <r>
    <d v="2018-08-20T00:00:00"/>
    <x v="0"/>
    <x v="6"/>
    <n v="6"/>
    <n v="1026.28"/>
    <n v="171.05"/>
    <n v="6"/>
    <n v="6"/>
    <n v="6.5"/>
    <n v="0"/>
    <n v="4"/>
    <x v="28"/>
    <x v="0"/>
  </r>
  <r>
    <d v="2018-08-20T00:00:00"/>
    <x v="0"/>
    <x v="12"/>
    <n v="7"/>
    <n v="977.7"/>
    <n v="139.66999999999999"/>
    <n v="7"/>
    <n v="7"/>
    <n v="5.73"/>
    <n v="0"/>
    <n v="4.55"/>
    <x v="49"/>
    <x v="0"/>
  </r>
  <r>
    <d v="2018-08-20T00:00:00"/>
    <x v="0"/>
    <x v="2"/>
    <n v="6"/>
    <n v="975.48"/>
    <n v="162.58000000000001"/>
    <n v="6"/>
    <n v="6"/>
    <n v="6.33"/>
    <n v="0"/>
    <n v="4"/>
    <x v="2"/>
    <x v="0"/>
  </r>
  <r>
    <d v="2018-08-20T00:00:00"/>
    <x v="0"/>
    <x v="3"/>
    <n v="26"/>
    <n v="3879.22"/>
    <n v="149.19999999999999"/>
    <n v="26"/>
    <n v="26"/>
    <n v="5.19"/>
    <n v="0"/>
    <n v="4.4400000000000004"/>
    <x v="3"/>
    <x v="0"/>
  </r>
  <r>
    <d v="2018-08-20T00:00:00"/>
    <x v="1"/>
    <x v="0"/>
    <n v="4"/>
    <n v="286.49"/>
    <n v="71.62"/>
    <n v="4"/>
    <n v="4"/>
    <n v="6"/>
    <n v="0"/>
    <n v="4.75"/>
    <x v="4"/>
    <x v="0"/>
  </r>
  <r>
    <d v="2018-08-20T00:00:00"/>
    <x v="1"/>
    <x v="6"/>
    <n v="19"/>
    <n v="3492.31"/>
    <n v="183.81"/>
    <n v="19"/>
    <n v="19"/>
    <n v="4.58"/>
    <n v="0.1053"/>
    <n v="4.63"/>
    <x v="51"/>
    <x v="1"/>
  </r>
  <r>
    <d v="2018-08-20T00:00:00"/>
    <x v="1"/>
    <x v="2"/>
    <n v="1"/>
    <n v="792.17"/>
    <n v="792.17"/>
    <n v="1"/>
    <n v="1"/>
    <n v="7"/>
    <n v="0"/>
    <n v="5"/>
    <x v="81"/>
    <x v="0"/>
  </r>
  <r>
    <d v="2018-08-20T00:00:00"/>
    <x v="1"/>
    <x v="3"/>
    <n v="15"/>
    <n v="2694.64"/>
    <n v="179.64"/>
    <n v="15"/>
    <n v="15"/>
    <n v="6.67"/>
    <n v="0"/>
    <n v="3.8"/>
    <x v="53"/>
    <x v="0"/>
  </r>
  <r>
    <d v="2018-08-20T00:00:00"/>
    <x v="16"/>
    <x v="0"/>
    <n v="1"/>
    <n v="44.28"/>
    <n v="44.28"/>
    <n v="1"/>
    <n v="1"/>
    <n v="3"/>
    <n v="0"/>
    <n v="5"/>
    <x v="415"/>
    <x v="0"/>
  </r>
  <r>
    <d v="2018-08-20T00:00:00"/>
    <x v="16"/>
    <x v="1"/>
    <n v="1"/>
    <n v="44.28"/>
    <n v="44.28"/>
    <n v="1"/>
    <n v="1"/>
    <n v="7"/>
    <n v="0"/>
    <n v="5"/>
    <x v="264"/>
    <x v="0"/>
  </r>
  <r>
    <d v="2018-08-20T00:00:00"/>
    <x v="6"/>
    <x v="9"/>
    <n v="2"/>
    <n v="327.29000000000002"/>
    <n v="163.65"/>
    <n v="2"/>
    <n v="2"/>
    <n v="7"/>
    <n v="0"/>
    <n v="4.5"/>
    <x v="83"/>
    <x v="0"/>
  </r>
  <r>
    <d v="2018-08-20T00:00:00"/>
    <x v="6"/>
    <x v="0"/>
    <n v="3"/>
    <n v="357.58"/>
    <n v="119.19"/>
    <n v="3"/>
    <n v="3"/>
    <n v="6.67"/>
    <n v="0"/>
    <n v="4.67"/>
    <x v="84"/>
    <x v="0"/>
  </r>
  <r>
    <d v="2018-08-20T00:00:00"/>
    <x v="6"/>
    <x v="1"/>
    <n v="1"/>
    <n v="102.75"/>
    <n v="102.75"/>
    <n v="1"/>
    <n v="1"/>
    <n v="9"/>
    <n v="0"/>
    <n v="5"/>
    <x v="116"/>
    <x v="0"/>
  </r>
  <r>
    <d v="2018-08-20T00:00:00"/>
    <x v="6"/>
    <x v="6"/>
    <n v="2"/>
    <n v="397.36"/>
    <n v="198.68"/>
    <n v="2"/>
    <n v="2"/>
    <n v="6.5"/>
    <n v="0"/>
    <n v="4.5"/>
    <x v="117"/>
    <x v="0"/>
  </r>
  <r>
    <d v="2018-08-20T00:00:00"/>
    <x v="6"/>
    <x v="12"/>
    <n v="4"/>
    <n v="632.48"/>
    <n v="158.12"/>
    <n v="4"/>
    <n v="4"/>
    <n v="4.67"/>
    <n v="0"/>
    <n v="5"/>
    <x v="118"/>
    <x v="1"/>
  </r>
  <r>
    <d v="2018-08-20T00:00:00"/>
    <x v="6"/>
    <x v="2"/>
    <n v="2"/>
    <n v="715.02"/>
    <n v="357.51"/>
    <n v="2"/>
    <n v="2"/>
    <n v="5"/>
    <n v="0"/>
    <n v="5"/>
    <x v="30"/>
    <x v="0"/>
  </r>
  <r>
    <d v="2018-08-20T00:00:00"/>
    <x v="6"/>
    <x v="3"/>
    <n v="8"/>
    <n v="1481.71"/>
    <n v="185.21"/>
    <n v="8"/>
    <n v="8"/>
    <n v="6.8"/>
    <n v="0"/>
    <n v="3.4"/>
    <x v="54"/>
    <x v="0"/>
  </r>
  <r>
    <d v="2018-08-20T00:00:00"/>
    <x v="7"/>
    <x v="9"/>
    <n v="1"/>
    <n v="953.71"/>
    <n v="953.71"/>
    <n v="1"/>
    <n v="1"/>
    <n v="7"/>
    <n v="0"/>
    <n v="5"/>
    <x v="146"/>
    <x v="0"/>
  </r>
  <r>
    <d v="2018-08-20T00:00:00"/>
    <x v="7"/>
    <x v="0"/>
    <n v="4"/>
    <n v="789.54"/>
    <n v="197.39"/>
    <n v="4"/>
    <n v="4"/>
    <n v="7.2"/>
    <n v="0"/>
    <n v="3.4"/>
    <x v="31"/>
    <x v="0"/>
  </r>
  <r>
    <d v="2018-08-20T00:00:00"/>
    <x v="7"/>
    <x v="1"/>
    <n v="2"/>
    <n v="338.88"/>
    <n v="169.44"/>
    <n v="2"/>
    <n v="2"/>
    <n v="7.5"/>
    <n v="0"/>
    <n v="5"/>
    <x v="120"/>
    <x v="0"/>
  </r>
  <r>
    <d v="2018-08-20T00:00:00"/>
    <x v="7"/>
    <x v="6"/>
    <n v="5"/>
    <n v="1335.28"/>
    <n v="267.06"/>
    <n v="5"/>
    <n v="5"/>
    <n v="7"/>
    <n v="0"/>
    <n v="4.5"/>
    <x v="56"/>
    <x v="0"/>
  </r>
  <r>
    <d v="2018-08-20T00:00:00"/>
    <x v="7"/>
    <x v="12"/>
    <n v="2"/>
    <n v="214.83"/>
    <n v="107.42"/>
    <n v="2"/>
    <n v="2"/>
    <n v="6.5"/>
    <n v="0"/>
    <n v="5"/>
    <x v="121"/>
    <x v="0"/>
  </r>
  <r>
    <d v="2018-08-20T00:00:00"/>
    <x v="7"/>
    <x v="2"/>
    <n v="3"/>
    <n v="952.07"/>
    <n v="317.36"/>
    <n v="3"/>
    <n v="3"/>
    <n v="4.75"/>
    <n v="0"/>
    <n v="4.5"/>
    <x v="32"/>
    <x v="1"/>
  </r>
  <r>
    <d v="2018-08-20T00:00:00"/>
    <x v="7"/>
    <x v="3"/>
    <n v="25"/>
    <n v="3468.71"/>
    <n v="138.75"/>
    <n v="25"/>
    <n v="25"/>
    <n v="6.25"/>
    <n v="3.5700000000000003E-2"/>
    <n v="4.29"/>
    <x v="33"/>
    <x v="0"/>
  </r>
  <r>
    <d v="2018-08-20T00:00:00"/>
    <x v="2"/>
    <x v="16"/>
    <n v="1"/>
    <n v="289.39"/>
    <n v="289.39"/>
    <n v="1"/>
    <n v="1"/>
    <n v="7"/>
    <n v="0"/>
    <n v="5"/>
    <x v="57"/>
    <x v="0"/>
  </r>
  <r>
    <d v="2018-08-20T00:00:00"/>
    <x v="2"/>
    <x v="4"/>
    <n v="8"/>
    <n v="846.54"/>
    <n v="105.82"/>
    <n v="8"/>
    <n v="8"/>
    <n v="8.11"/>
    <n v="0"/>
    <n v="4.1100000000000003"/>
    <x v="5"/>
    <x v="0"/>
  </r>
  <r>
    <d v="2018-08-20T00:00:00"/>
    <x v="2"/>
    <x v="11"/>
    <n v="3"/>
    <n v="461.88"/>
    <n v="153.96"/>
    <n v="3"/>
    <n v="3"/>
    <n v="6.67"/>
    <n v="0"/>
    <n v="4.67"/>
    <x v="34"/>
    <x v="0"/>
  </r>
  <r>
    <d v="2018-08-20T00:00:00"/>
    <x v="2"/>
    <x v="9"/>
    <n v="15"/>
    <n v="2092.67"/>
    <n v="139.51"/>
    <n v="15"/>
    <n v="15"/>
    <n v="6.38"/>
    <n v="0"/>
    <n v="4.63"/>
    <x v="35"/>
    <x v="0"/>
  </r>
  <r>
    <d v="2018-08-20T00:00:00"/>
    <x v="2"/>
    <x v="5"/>
    <n v="10"/>
    <n v="3420.3"/>
    <n v="342.03"/>
    <n v="10"/>
    <n v="10"/>
    <n v="6.9"/>
    <n v="0"/>
    <n v="4.2"/>
    <x v="6"/>
    <x v="0"/>
  </r>
  <r>
    <d v="2018-08-20T00:00:00"/>
    <x v="2"/>
    <x v="8"/>
    <n v="9"/>
    <n v="1142.8800000000001"/>
    <n v="126.99"/>
    <n v="9"/>
    <n v="9"/>
    <n v="7.56"/>
    <n v="0"/>
    <n v="4.33"/>
    <x v="58"/>
    <x v="0"/>
  </r>
  <r>
    <d v="2018-08-20T00:00:00"/>
    <x v="2"/>
    <x v="0"/>
    <n v="89"/>
    <n v="11091.24"/>
    <n v="124.62"/>
    <n v="89"/>
    <n v="89"/>
    <n v="5.98"/>
    <n v="0"/>
    <n v="4.4800000000000004"/>
    <x v="7"/>
    <x v="0"/>
  </r>
  <r>
    <d v="2018-08-20T00:00:00"/>
    <x v="2"/>
    <x v="18"/>
    <n v="1"/>
    <n v="101.17"/>
    <n v="101.17"/>
    <n v="1"/>
    <n v="1"/>
    <n v="9"/>
    <n v="0"/>
    <n v="5"/>
    <x v="60"/>
    <x v="0"/>
  </r>
  <r>
    <d v="2018-08-20T00:00:00"/>
    <x v="2"/>
    <x v="19"/>
    <n v="4"/>
    <n v="686.49"/>
    <n v="171.62"/>
    <n v="4"/>
    <n v="4"/>
    <n v="7"/>
    <n v="0"/>
    <n v="2"/>
    <x v="61"/>
    <x v="0"/>
  </r>
  <r>
    <d v="2018-08-20T00:00:00"/>
    <x v="2"/>
    <x v="14"/>
    <n v="2"/>
    <n v="479.98"/>
    <n v="239.99"/>
    <n v="2"/>
    <n v="2"/>
    <n v="9"/>
    <n v="0"/>
    <n v="5"/>
    <x v="124"/>
    <x v="0"/>
  </r>
  <r>
    <d v="2018-08-20T00:00:00"/>
    <x v="2"/>
    <x v="15"/>
    <n v="4"/>
    <n v="751.01"/>
    <n v="187.75"/>
    <n v="4"/>
    <n v="4"/>
    <n v="7.25"/>
    <n v="0"/>
    <n v="4.5"/>
    <x v="62"/>
    <x v="0"/>
  </r>
  <r>
    <d v="2018-08-20T00:00:00"/>
    <x v="2"/>
    <x v="20"/>
    <n v="1"/>
    <n v="117.81"/>
    <n v="117.81"/>
    <n v="1"/>
    <n v="1"/>
    <n v="8"/>
    <n v="0"/>
    <n v="5"/>
    <x v="63"/>
    <x v="0"/>
  </r>
  <r>
    <d v="2018-08-20T00:00:00"/>
    <x v="2"/>
    <x v="1"/>
    <n v="27"/>
    <n v="2894.73"/>
    <n v="107.21"/>
    <n v="27"/>
    <n v="27"/>
    <n v="6.6"/>
    <n v="0"/>
    <n v="4.87"/>
    <x v="8"/>
    <x v="0"/>
  </r>
  <r>
    <d v="2018-08-20T00:00:00"/>
    <x v="2"/>
    <x v="6"/>
    <n v="66"/>
    <n v="8669.31"/>
    <n v="131.35"/>
    <n v="66"/>
    <n v="66"/>
    <n v="6.16"/>
    <n v="0"/>
    <n v="4.43"/>
    <x v="9"/>
    <x v="0"/>
  </r>
  <r>
    <d v="2018-08-20T00:00:00"/>
    <x v="2"/>
    <x v="7"/>
    <n v="3"/>
    <n v="315.49"/>
    <n v="105.16"/>
    <n v="3"/>
    <n v="3"/>
    <n v="9"/>
    <n v="0"/>
    <n v="5"/>
    <x v="10"/>
    <x v="0"/>
  </r>
  <r>
    <d v="2018-08-20T00:00:00"/>
    <x v="2"/>
    <x v="12"/>
    <n v="18"/>
    <n v="2939.3"/>
    <n v="163.29"/>
    <n v="18"/>
    <n v="18"/>
    <n v="7.85"/>
    <n v="0"/>
    <n v="4.4000000000000004"/>
    <x v="37"/>
    <x v="0"/>
  </r>
  <r>
    <d v="2018-08-20T00:00:00"/>
    <x v="2"/>
    <x v="2"/>
    <n v="11"/>
    <n v="1500.86"/>
    <n v="136.44"/>
    <n v="11"/>
    <n v="11"/>
    <n v="6.29"/>
    <n v="0"/>
    <n v="4.71"/>
    <x v="38"/>
    <x v="0"/>
  </r>
  <r>
    <d v="2018-08-20T00:00:00"/>
    <x v="2"/>
    <x v="3"/>
    <n v="545"/>
    <n v="66678.570000000007"/>
    <n v="122.35"/>
    <n v="540"/>
    <n v="544"/>
    <n v="4.46"/>
    <n v="2.7799999999999998E-2"/>
    <n v="4.32"/>
    <x v="11"/>
    <x v="1"/>
  </r>
  <r>
    <m/>
    <x v="22"/>
    <x v="27"/>
    <m/>
    <m/>
    <m/>
    <m/>
    <m/>
    <m/>
    <m/>
    <m/>
    <x v="416"/>
    <x v="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469"/>
    <n v="2.1299999999999999E-2"/>
  </r>
  <r>
    <x v="0"/>
    <x v="1"/>
    <n v="8014"/>
    <n v="2.6599999999999999E-2"/>
  </r>
  <r>
    <x v="0"/>
    <x v="2"/>
    <n v="6981"/>
    <n v="2.1499999999999998E-2"/>
  </r>
  <r>
    <x v="0"/>
    <x v="3"/>
    <n v="71445"/>
    <n v="2.06E-2"/>
  </r>
  <r>
    <x v="1"/>
    <x v="0"/>
    <n v="146"/>
    <n v="2.7400000000000001E-2"/>
  </r>
  <r>
    <x v="1"/>
    <x v="1"/>
    <n v="3874"/>
    <n v="1.6299999999999999E-2"/>
  </r>
  <r>
    <x v="1"/>
    <x v="2"/>
    <n v="677"/>
    <n v="2.6599999999999999E-2"/>
  </r>
  <r>
    <x v="1"/>
    <x v="3"/>
    <n v="1648"/>
    <n v="2.12E-2"/>
  </r>
  <r>
    <x v="2"/>
    <x v="4"/>
    <m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x v="0"/>
    <n v="46"/>
    <n v="3953.17"/>
    <n v="3374.76"/>
    <n v="578.41"/>
    <n v="73.36"/>
    <n v="85.94"/>
    <n v="12.57"/>
    <n v="0.14630000000000001"/>
    <n v="1.02"/>
    <n v="0.95650000000000002"/>
    <n v="0"/>
    <n v="21.75"/>
    <n v="2116.5500000000002"/>
  </r>
  <r>
    <x v="1"/>
    <n v="80"/>
    <n v="14742.33"/>
    <n v="12937.24"/>
    <n v="1805.09"/>
    <n v="161.72"/>
    <n v="184.28"/>
    <n v="22.56"/>
    <n v="0.12239999999999999"/>
    <n v="1.1100000000000001"/>
    <n v="0.91249999999999998"/>
    <n v="2.5000000000000001E-2"/>
    <n v="32"/>
    <n v="4678.78"/>
  </r>
  <r>
    <x v="2"/>
    <n v="197"/>
    <n v="28318.240000000002"/>
    <n v="24310.46"/>
    <n v="4007.78"/>
    <n v="123.4"/>
    <n v="143.75"/>
    <n v="20.34"/>
    <n v="0.14149999999999999"/>
    <n v="1.21"/>
    <n v="0.95940000000000003"/>
    <n v="0"/>
    <n v="81"/>
    <n v="11758.34"/>
  </r>
  <r>
    <x v="3"/>
    <n v="354"/>
    <n v="65589.08"/>
    <n v="57773.15"/>
    <n v="7815.93"/>
    <n v="163.19999999999999"/>
    <n v="185.28"/>
    <n v="22.08"/>
    <n v="0.1192"/>
    <n v="1.19"/>
    <n v="0.93789999999999996"/>
    <n v="2.8E-3"/>
    <n v="169.25"/>
    <n v="28150.71"/>
  </r>
  <r>
    <x v="4"/>
    <n v="467"/>
    <n v="81927.899999999994"/>
    <n v="71710.34"/>
    <n v="10217.56"/>
    <n v="153.56"/>
    <n v="175.43"/>
    <n v="21.88"/>
    <n v="0.12470000000000001"/>
    <n v="1.1200000000000001"/>
    <n v="0.92510000000000003"/>
    <n v="8.6E-3"/>
    <n v="274.5"/>
    <n v="47644.39"/>
  </r>
  <r>
    <x v="5"/>
    <n v="548"/>
    <n v="90027.6"/>
    <n v="78487.83"/>
    <n v="11539.77"/>
    <n v="143.22999999999999"/>
    <n v="164.28"/>
    <n v="21.06"/>
    <n v="0.12820000000000001"/>
    <n v="1.07"/>
    <n v="0.9325"/>
    <n v="7.3000000000000001E-3"/>
    <n v="391.5"/>
    <n v="66465.710000000006"/>
  </r>
  <r>
    <x v="6"/>
    <n v="411"/>
    <n v="63703.67"/>
    <n v="54493.94"/>
    <n v="9209.73"/>
    <n v="132.59"/>
    <n v="155"/>
    <n v="22.41"/>
    <n v="0.14460000000000001"/>
    <n v="1.1000000000000001"/>
    <n v="0.92210000000000003"/>
    <n v="7.3000000000000001E-3"/>
    <n v="445"/>
    <n v="75312.06"/>
  </r>
  <r>
    <x v="7"/>
    <n v="379"/>
    <n v="55800.11"/>
    <n v="47463.29"/>
    <n v="8336.82"/>
    <n v="125.23"/>
    <n v="147.22999999999999"/>
    <n v="22"/>
    <n v="0.14940000000000001"/>
    <n v="1.1399999999999999"/>
    <n v="0.92079999999999995"/>
    <n v="1.06E-2"/>
    <n v="451.25"/>
    <n v="72864.820000000007"/>
  </r>
  <r>
    <x v="8"/>
    <n v="497"/>
    <n v="83904.75"/>
    <n v="72974.86"/>
    <n v="10929.89"/>
    <n v="146.83000000000001"/>
    <n v="168.82"/>
    <n v="21.99"/>
    <n v="0.1303"/>
    <n v="1.1200000000000001"/>
    <n v="0.92759999999999998"/>
    <n v="1.41E-2"/>
    <n v="458.75"/>
    <n v="73359.03"/>
  </r>
  <r>
    <x v="9"/>
    <n v="582"/>
    <n v="91402.52"/>
    <n v="78362.16"/>
    <n v="13040.36"/>
    <n v="134.63999999999999"/>
    <n v="157.05000000000001"/>
    <n v="22.41"/>
    <n v="0.14269999999999999"/>
    <n v="1.1399999999999999"/>
    <n v="0.94159999999999999"/>
    <n v="1.2E-2"/>
    <n v="467.25"/>
    <n v="73702.759999999995"/>
  </r>
  <r>
    <x v="10"/>
    <n v="615"/>
    <n v="108992.57"/>
    <n v="95524.38"/>
    <n v="13468.19"/>
    <n v="155.32"/>
    <n v="177.22"/>
    <n v="21.9"/>
    <n v="0.1236"/>
    <n v="1.1299999999999999"/>
    <n v="0.96099999999999997"/>
    <n v="8.0999999999999996E-3"/>
    <n v="518.25"/>
    <n v="85024.99"/>
  </r>
  <r>
    <x v="11"/>
    <n v="654"/>
    <n v="98406.84"/>
    <n v="84932"/>
    <n v="13474.84"/>
    <n v="129.87"/>
    <n v="150.47"/>
    <n v="20.6"/>
    <n v="0.13689999999999999"/>
    <n v="1.1100000000000001"/>
    <n v="0.95409999999999995"/>
    <n v="1.6799999999999999E-2"/>
    <n v="587"/>
    <n v="95676.67"/>
  </r>
  <r>
    <x v="12"/>
    <n v="565"/>
    <n v="98408.63"/>
    <n v="86443.03"/>
    <n v="11965.6"/>
    <n v="153"/>
    <n v="174.17"/>
    <n v="21.18"/>
    <n v="0.1216"/>
    <n v="1.1000000000000001"/>
    <n v="0.96640000000000004"/>
    <n v="8.8000000000000005E-3"/>
    <n v="604"/>
    <n v="99302.64"/>
  </r>
  <r>
    <x v="13"/>
    <n v="586"/>
    <n v="105733.96"/>
    <n v="93838.63"/>
    <n v="11895.33"/>
    <n v="160.13"/>
    <n v="180.43"/>
    <n v="20.3"/>
    <n v="0.1125"/>
    <n v="1.1100000000000001"/>
    <n v="0.96079999999999999"/>
    <n v="5.1000000000000004E-3"/>
    <n v="605"/>
    <n v="102885.5"/>
  </r>
  <r>
    <x v="14"/>
    <n v="443"/>
    <n v="69355.27"/>
    <n v="59888.01"/>
    <n v="9467.26"/>
    <n v="135.19"/>
    <n v="156.56"/>
    <n v="21.37"/>
    <n v="0.13650000000000001"/>
    <n v="1.07"/>
    <n v="0.95030000000000003"/>
    <n v="1.1299999999999999E-2"/>
    <n v="562"/>
    <n v="92976.18"/>
  </r>
  <r>
    <x v="15"/>
    <n v="571"/>
    <n v="100519.77"/>
    <n v="87536.83"/>
    <n v="12982.94"/>
    <n v="153.30000000000001"/>
    <n v="176.04"/>
    <n v="22.74"/>
    <n v="0.12920000000000001"/>
    <n v="1.1200000000000001"/>
    <n v="0.95450000000000002"/>
    <n v="8.8000000000000005E-3"/>
    <n v="541.25"/>
    <n v="93504.41"/>
  </r>
  <r>
    <x v="16"/>
    <n v="671"/>
    <n v="107153.53"/>
    <n v="91836.51"/>
    <n v="15317.02"/>
    <n v="136.87"/>
    <n v="159.69"/>
    <n v="22.83"/>
    <n v="0.1429"/>
    <n v="1.1399999999999999"/>
    <n v="0.95979999999999999"/>
    <n v="7.4999999999999997E-3"/>
    <n v="567.75"/>
    <n v="95690.63"/>
  </r>
  <r>
    <x v="17"/>
    <n v="788"/>
    <n v="117714.61"/>
    <n v="101140.19"/>
    <n v="16574.419999999998"/>
    <n v="128.35"/>
    <n v="149.38"/>
    <n v="21.03"/>
    <n v="0.14080000000000001"/>
    <n v="1.1000000000000001"/>
    <n v="0.95179999999999998"/>
    <n v="5.1000000000000004E-3"/>
    <n v="618.25"/>
    <n v="98685.8"/>
  </r>
  <r>
    <x v="18"/>
    <n v="794"/>
    <n v="130651.8"/>
    <n v="113051.56"/>
    <n v="17600.240000000002"/>
    <n v="142.38"/>
    <n v="164.55"/>
    <n v="22.17"/>
    <n v="0.13469999999999999"/>
    <n v="1.1200000000000001"/>
    <n v="0.94840000000000002"/>
    <n v="1.01E-2"/>
    <n v="706"/>
    <n v="114009.93"/>
  </r>
  <r>
    <x v="19"/>
    <n v="940"/>
    <n v="142279.19"/>
    <n v="122182.25"/>
    <n v="20096.939999999999"/>
    <n v="129.97999999999999"/>
    <n v="151.36000000000001"/>
    <n v="21.38"/>
    <n v="0.14130000000000001"/>
    <n v="1.1200000000000001"/>
    <n v="0.97450000000000003"/>
    <n v="3.2000000000000002E-3"/>
    <n v="798.25"/>
    <n v="124449.78"/>
  </r>
  <r>
    <x v="20"/>
    <n v="784"/>
    <n v="133565.60999999999"/>
    <n v="116000.65"/>
    <n v="17564.96"/>
    <n v="147.96"/>
    <n v="170.36"/>
    <n v="22.4"/>
    <n v="0.13150000000000001"/>
    <n v="1.1299999999999999"/>
    <n v="0.96940000000000004"/>
    <n v="8.8999999999999999E-3"/>
    <n v="826.5"/>
    <n v="131052.8"/>
  </r>
  <r>
    <x v="21"/>
    <n v="836"/>
    <n v="133509.96"/>
    <n v="116446.65"/>
    <n v="17063.310000000001"/>
    <n v="139.29"/>
    <n v="159.69999999999999"/>
    <n v="20.41"/>
    <n v="0.1278"/>
    <n v="1.1000000000000001"/>
    <n v="0.95689999999999997"/>
    <n v="8.3999999999999995E-3"/>
    <n v="838.5"/>
    <n v="135001.64000000001"/>
  </r>
  <r>
    <x v="22"/>
    <n v="847"/>
    <n v="126830.71"/>
    <n v="108623.7"/>
    <n v="18207.009999999998"/>
    <n v="128.25"/>
    <n v="149.74"/>
    <n v="21.5"/>
    <n v="0.14360000000000001"/>
    <n v="1.1100000000000001"/>
    <n v="0.96099999999999997"/>
    <n v="4.7000000000000002E-3"/>
    <n v="851.75"/>
    <n v="134046.37"/>
  </r>
  <r>
    <x v="23"/>
    <n v="753"/>
    <n v="119418.15"/>
    <n v="104007.7"/>
    <n v="15410.45"/>
    <n v="138.12"/>
    <n v="158.59"/>
    <n v="20.47"/>
    <n v="0.129"/>
    <n v="1.1200000000000001"/>
    <n v="0.96409999999999996"/>
    <n v="9.2999999999999992E-3"/>
    <n v="805"/>
    <n v="128331.11"/>
  </r>
  <r>
    <x v="24"/>
    <n v="661"/>
    <n v="104330.34"/>
    <n v="87998.43"/>
    <n v="16331.91"/>
    <n v="133.13"/>
    <n v="157.84"/>
    <n v="24.71"/>
    <n v="0.1565"/>
    <n v="1.1100000000000001"/>
    <n v="0.9607"/>
    <n v="7.6E-3"/>
    <n v="774.25"/>
    <n v="121022.29"/>
  </r>
  <r>
    <x v="25"/>
    <n v="730"/>
    <n v="108665.35"/>
    <n v="93299.8"/>
    <n v="15365.55"/>
    <n v="127.81"/>
    <n v="148.86000000000001"/>
    <n v="21.05"/>
    <n v="0.1414"/>
    <n v="1.0900000000000001"/>
    <n v="0.96709999999999996"/>
    <n v="2.7000000000000001E-3"/>
    <n v="747.75"/>
    <n v="114811.14"/>
  </r>
  <r>
    <x v="26"/>
    <n v="841"/>
    <n v="125232.88"/>
    <n v="107175.67999999999"/>
    <n v="18057.2"/>
    <n v="127.44"/>
    <n v="148.91"/>
    <n v="21.47"/>
    <n v="0.14419999999999999"/>
    <n v="1.08"/>
    <n v="0.94410000000000005"/>
    <n v="8.3000000000000001E-3"/>
    <n v="746.25"/>
    <n v="114411.68"/>
  </r>
  <r>
    <x v="27"/>
    <n v="959"/>
    <n v="135665.09"/>
    <n v="114349.25"/>
    <n v="21315.84"/>
    <n v="119.24"/>
    <n v="141.47"/>
    <n v="22.23"/>
    <n v="0.15709999999999999"/>
    <n v="1.1399999999999999"/>
    <n v="0.96560000000000001"/>
    <n v="6.3E-3"/>
    <n v="797.75"/>
    <n v="118473.42"/>
  </r>
  <r>
    <x v="28"/>
    <n v="963"/>
    <n v="142781.20000000001"/>
    <n v="122535.87"/>
    <n v="20245.330000000002"/>
    <n v="127.24"/>
    <n v="148.27000000000001"/>
    <n v="21.02"/>
    <n v="0.14180000000000001"/>
    <n v="1.1299999999999999"/>
    <n v="0.97299999999999998"/>
    <n v="2.0999999999999999E-3"/>
    <n v="873.25"/>
    <n v="128086.13"/>
  </r>
  <r>
    <x v="29"/>
    <n v="927"/>
    <n v="133042.04999999999"/>
    <n v="113056.61"/>
    <n v="19985.439999999999"/>
    <n v="121.96"/>
    <n v="143.52000000000001"/>
    <n v="21.56"/>
    <n v="0.1502"/>
    <n v="1.1299999999999999"/>
    <n v="0.96330000000000005"/>
    <n v="9.7000000000000003E-3"/>
    <n v="922.5"/>
    <n v="134180.31"/>
  </r>
  <r>
    <x v="30"/>
    <n v="984"/>
    <n v="142253.87"/>
    <n v="120780.1"/>
    <n v="21473.77"/>
    <n v="122.74"/>
    <n v="144.57"/>
    <n v="21.82"/>
    <n v="0.151"/>
    <n v="1.1200000000000001"/>
    <n v="0.96950000000000003"/>
    <n v="8.0999999999999996E-3"/>
    <n v="958.25"/>
    <n v="138435.54999999999"/>
  </r>
  <r>
    <x v="31"/>
    <n v="939"/>
    <n v="149503.46"/>
    <n v="128991.83"/>
    <n v="20511.63"/>
    <n v="137.37"/>
    <n v="159.22"/>
    <n v="21.84"/>
    <n v="0.13719999999999999"/>
    <n v="1.1299999999999999"/>
    <n v="0.97019999999999995"/>
    <n v="6.4000000000000003E-3"/>
    <n v="953.25"/>
    <n v="141895.15"/>
  </r>
  <r>
    <x v="32"/>
    <n v="1044"/>
    <n v="149404.70000000001"/>
    <n v="127107.88"/>
    <n v="22296.82"/>
    <n v="121.75"/>
    <n v="143.11000000000001"/>
    <n v="21.36"/>
    <n v="0.1492"/>
    <n v="1.1200000000000001"/>
    <n v="0.96550000000000002"/>
    <n v="7.7000000000000002E-3"/>
    <n v="973.5"/>
    <n v="143551.01999999999"/>
  </r>
  <r>
    <x v="33"/>
    <n v="890"/>
    <n v="126099.32"/>
    <n v="106754.08"/>
    <n v="19345.240000000002"/>
    <n v="119.95"/>
    <n v="141.68"/>
    <n v="21.74"/>
    <n v="0.15340000000000001"/>
    <n v="1.18"/>
    <n v="0.96850000000000003"/>
    <n v="3.3999999999999998E-3"/>
    <n v="964.25"/>
    <n v="141815.34"/>
  </r>
  <r>
    <x v="34"/>
    <n v="1009"/>
    <n v="205262.67"/>
    <n v="182007.87"/>
    <n v="23254.799999999999"/>
    <n v="180.38"/>
    <n v="203.43"/>
    <n v="23.05"/>
    <n v="0.1133"/>
    <n v="1.1299999999999999"/>
    <n v="0.97030000000000005"/>
    <n v="5.8999999999999999E-3"/>
    <n v="970.5"/>
    <n v="157567.54"/>
  </r>
  <r>
    <x v="35"/>
    <n v="904"/>
    <n v="153852.94"/>
    <n v="133213.91"/>
    <n v="20639.03"/>
    <n v="147.36000000000001"/>
    <n v="170.19"/>
    <n v="22.83"/>
    <n v="0.1341"/>
    <n v="1.1100000000000001"/>
    <n v="0.97230000000000005"/>
    <n v="3.3E-3"/>
    <n v="961.75"/>
    <n v="158654.91"/>
  </r>
  <r>
    <x v="36"/>
    <n v="1164"/>
    <n v="186025.81"/>
    <n v="160163.88"/>
    <n v="25861.93"/>
    <n v="137.6"/>
    <n v="159.82"/>
    <n v="22.22"/>
    <n v="0.13900000000000001"/>
    <n v="1.1200000000000001"/>
    <n v="0.97589999999999999"/>
    <n v="6.8999999999999999E-3"/>
    <n v="991.75"/>
    <n v="167810.19"/>
  </r>
  <r>
    <x v="37"/>
    <n v="994"/>
    <n v="151437.66"/>
    <n v="129482.21"/>
    <n v="21955.45"/>
    <n v="130.26"/>
    <n v="152.35"/>
    <n v="22.09"/>
    <n v="0.14499999999999999"/>
    <n v="1.1399999999999999"/>
    <n v="0.96179999999999999"/>
    <n v="4.0000000000000001E-3"/>
    <n v="1017.75"/>
    <n v="174144.77"/>
  </r>
  <r>
    <x v="38"/>
    <n v="964"/>
    <n v="167111.18"/>
    <n v="145965.76000000001"/>
    <n v="21145.42"/>
    <n v="151.41999999999999"/>
    <n v="173.35"/>
    <n v="21.94"/>
    <n v="0.1265"/>
    <n v="1.1299999999999999"/>
    <n v="0.95950000000000002"/>
    <n v="5.1999999999999998E-3"/>
    <n v="1006.5"/>
    <n v="164606.9"/>
  </r>
  <r>
    <x v="39"/>
    <n v="999"/>
    <n v="166655.91"/>
    <n v="143598.14000000001"/>
    <n v="23057.77"/>
    <n v="143.74"/>
    <n v="166.82"/>
    <n v="23.08"/>
    <n v="0.1384"/>
    <n v="1.1399999999999999"/>
    <n v="0.97599999999999998"/>
    <n v="3.0000000000000001E-3"/>
    <n v="1030.25"/>
    <n v="167807.64"/>
  </r>
  <r>
    <x v="40"/>
    <n v="1070"/>
    <n v="178962.69"/>
    <n v="155074.38"/>
    <n v="23888.31"/>
    <n v="144.93"/>
    <n v="167.25"/>
    <n v="22.33"/>
    <n v="0.13350000000000001"/>
    <n v="1.1200000000000001"/>
    <n v="0.96260000000000001"/>
    <n v="6.4999999999999997E-3"/>
    <n v="1006.75"/>
    <n v="166041.85999999999"/>
  </r>
  <r>
    <x v="41"/>
    <n v="1147"/>
    <n v="190624.86"/>
    <n v="164132.89000000001"/>
    <n v="26491.97"/>
    <n v="143.1"/>
    <n v="166.19"/>
    <n v="23.1"/>
    <n v="0.13900000000000001"/>
    <n v="1.17"/>
    <n v="0.96340000000000003"/>
    <n v="6.1000000000000004E-3"/>
    <n v="1045"/>
    <n v="175838.66"/>
  </r>
  <r>
    <x v="42"/>
    <n v="978"/>
    <n v="160982.07"/>
    <n v="138558.51999999999"/>
    <n v="22423.55"/>
    <n v="141.68"/>
    <n v="164.6"/>
    <n v="22.93"/>
    <n v="0.13930000000000001"/>
    <n v="1.17"/>
    <n v="0.97140000000000004"/>
    <n v="6.1000000000000004E-3"/>
    <n v="1048.5"/>
    <n v="174306.38"/>
  </r>
  <r>
    <x v="43"/>
    <n v="942"/>
    <n v="165560.25"/>
    <n v="144022.13"/>
    <n v="21538.12"/>
    <n v="152.88999999999999"/>
    <n v="175.75"/>
    <n v="22.86"/>
    <n v="0.13009999999999999"/>
    <n v="1.17"/>
    <n v="0.95540000000000003"/>
    <n v="5.3E-3"/>
    <n v="1034.25"/>
    <n v="174032.47"/>
  </r>
  <r>
    <x v="44"/>
    <n v="1217"/>
    <n v="186728.67"/>
    <n v="160327.01999999999"/>
    <n v="26401.65"/>
    <n v="131.74"/>
    <n v="153.43"/>
    <n v="21.69"/>
    <n v="0.1414"/>
    <n v="1.1200000000000001"/>
    <n v="0.9597"/>
    <n v="9.9000000000000008E-3"/>
    <n v="1071"/>
    <n v="175973.96"/>
  </r>
  <r>
    <x v="45"/>
    <n v="1313"/>
    <n v="205865.61"/>
    <n v="175819.69"/>
    <n v="30045.919999999998"/>
    <n v="133.91"/>
    <n v="156.79"/>
    <n v="22.88"/>
    <n v="0.1459"/>
    <n v="1.1399999999999999"/>
    <n v="0.95889999999999997"/>
    <n v="7.6E-3"/>
    <n v="1112.5"/>
    <n v="179784.15"/>
  </r>
  <r>
    <x v="46"/>
    <n v="3008"/>
    <n v="474623.65"/>
    <n v="407169.06"/>
    <n v="67454.59"/>
    <n v="135.36000000000001"/>
    <n v="157.79"/>
    <n v="22.43"/>
    <n v="0.1421"/>
    <n v="1.1599999999999999"/>
    <n v="0.96909999999999996"/>
    <n v="3.0000000000000001E-3"/>
    <n v="1620"/>
    <n v="258194.55"/>
  </r>
  <r>
    <x v="47"/>
    <n v="2098"/>
    <n v="312437.42"/>
    <n v="267420.65999999997"/>
    <n v="45016.76"/>
    <n v="127.46"/>
    <n v="148.91999999999999"/>
    <n v="21.46"/>
    <n v="0.14410000000000001"/>
    <n v="1.1299999999999999"/>
    <n v="0.97570000000000001"/>
    <n v="1.9E-3"/>
    <n v="1909"/>
    <n v="294913.84000000003"/>
  </r>
  <r>
    <x v="48"/>
    <n v="1692"/>
    <n v="258850.66"/>
    <n v="222805.7"/>
    <n v="36044.959999999999"/>
    <n v="131.68"/>
    <n v="152.99"/>
    <n v="21.3"/>
    <n v="0.13930000000000001"/>
    <n v="1.1100000000000001"/>
    <n v="0.96389999999999998"/>
    <n v="1.8E-3"/>
    <n v="2027.75"/>
    <n v="312944.34000000003"/>
  </r>
  <r>
    <x v="49"/>
    <n v="1401"/>
    <n v="218401"/>
    <n v="189337.5"/>
    <n v="29063.5"/>
    <n v="135.13999999999999"/>
    <n v="155.88999999999999"/>
    <n v="20.74"/>
    <n v="0.1331"/>
    <n v="1.1200000000000001"/>
    <n v="0.97570000000000001"/>
    <n v="1.4E-3"/>
    <n v="2049.75"/>
    <n v="316078.18"/>
  </r>
  <r>
    <x v="50"/>
    <n v="978"/>
    <n v="151002.44"/>
    <n v="129878.21"/>
    <n v="21124.23"/>
    <n v="132.80000000000001"/>
    <n v="154.4"/>
    <n v="21.6"/>
    <n v="0.1399"/>
    <n v="1.1200000000000001"/>
    <n v="0.97340000000000004"/>
    <n v="3.0999999999999999E-3"/>
    <n v="1542.25"/>
    <n v="235172.88"/>
  </r>
  <r>
    <x v="51"/>
    <n v="877"/>
    <n v="119398.71"/>
    <n v="101439.8"/>
    <n v="17958.91"/>
    <n v="115.67"/>
    <n v="136.13999999999999"/>
    <n v="20.48"/>
    <n v="0.15040000000000001"/>
    <n v="1.0900000000000001"/>
    <n v="0.97719999999999996"/>
    <n v="1.1000000000000001E-3"/>
    <n v="1237"/>
    <n v="186913.2"/>
  </r>
  <r>
    <x v="52"/>
    <n v="1383"/>
    <n v="213191.43"/>
    <n v="183752.44"/>
    <n v="29438.99"/>
    <n v="132.87"/>
    <n v="154.15"/>
    <n v="21.29"/>
    <n v="0.1381"/>
    <n v="1.1299999999999999"/>
    <n v="0.96960000000000002"/>
    <n v="6.9999999999999999E-4"/>
    <n v="1159.75"/>
    <n v="175498.4"/>
  </r>
  <r>
    <x v="53"/>
    <n v="1785"/>
    <n v="276725.03000000003"/>
    <n v="237543.18"/>
    <n v="39181.85"/>
    <n v="133.08000000000001"/>
    <n v="155.03"/>
    <n v="21.95"/>
    <n v="0.1416"/>
    <n v="1.1200000000000001"/>
    <n v="0.97370000000000001"/>
    <n v="0"/>
    <n v="1255.75"/>
    <n v="190079.4"/>
  </r>
  <r>
    <x v="54"/>
    <n v="1750"/>
    <n v="261083.57"/>
    <n v="222597.75"/>
    <n v="38485.82"/>
    <n v="127.2"/>
    <n v="149.19"/>
    <n v="21.99"/>
    <n v="0.1474"/>
    <n v="1.1200000000000001"/>
    <n v="0.97370000000000001"/>
    <n v="1.6999999999999999E-3"/>
    <n v="1448.75"/>
    <n v="217599.69"/>
  </r>
  <r>
    <x v="55"/>
    <n v="1591"/>
    <n v="247148.21"/>
    <n v="213345.23"/>
    <n v="33802.980000000003"/>
    <n v="134.1"/>
    <n v="155.34"/>
    <n v="21.25"/>
    <n v="0.1368"/>
    <n v="1.1299999999999999"/>
    <n v="0.97109999999999996"/>
    <n v="1.0699999999999999E-2"/>
    <n v="1627.25"/>
    <n v="249537.06"/>
  </r>
  <r>
    <x v="56"/>
    <n v="1598"/>
    <n v="233194.99"/>
    <n v="198323.96"/>
    <n v="34871.03"/>
    <n v="124.11"/>
    <n v="145.93"/>
    <n v="21.82"/>
    <n v="0.14949999999999999"/>
    <n v="1.1499999999999999"/>
    <n v="0.9768"/>
    <n v="1.5599999999999999E-2"/>
    <n v="1681"/>
    <n v="254537.95"/>
  </r>
  <r>
    <x v="57"/>
    <n v="1584"/>
    <n v="237063.52"/>
    <n v="204597.39"/>
    <n v="32466.13"/>
    <n v="129.16999999999999"/>
    <n v="149.66"/>
    <n v="20.5"/>
    <n v="0.13700000000000001"/>
    <n v="1.1100000000000001"/>
    <n v="0.97289999999999999"/>
    <n v="1.2E-2"/>
    <n v="1630.75"/>
    <n v="244622.57"/>
  </r>
  <r>
    <x v="58"/>
    <n v="1640"/>
    <n v="227164.57"/>
    <n v="192748.81"/>
    <n v="34415.760000000002"/>
    <n v="117.53"/>
    <n v="138.51"/>
    <n v="20.99"/>
    <n v="0.1515"/>
    <n v="1.1399999999999999"/>
    <n v="0.97260000000000002"/>
    <n v="1.1599999999999999E-2"/>
    <n v="1603.25"/>
    <n v="236142.82"/>
  </r>
  <r>
    <x v="59"/>
    <n v="1756"/>
    <n v="249189.92"/>
    <n v="211771.58"/>
    <n v="37418.339999999997"/>
    <n v="120.6"/>
    <n v="141.91"/>
    <n v="21.31"/>
    <n v="0.1502"/>
    <n v="1.1499999999999999"/>
    <n v="0.97550000000000003"/>
    <n v="9.7000000000000003E-3"/>
    <n v="1644.5"/>
    <n v="236653.25"/>
  </r>
  <r>
    <x v="60"/>
    <n v="1903"/>
    <n v="301730.51"/>
    <n v="259793.57"/>
    <n v="41936.94"/>
    <n v="136.52000000000001"/>
    <n v="158.56"/>
    <n v="22.04"/>
    <n v="0.13900000000000001"/>
    <n v="1.1299999999999999"/>
    <n v="0.97160000000000002"/>
    <n v="6.7999999999999996E-3"/>
    <n v="1720.75"/>
    <n v="253787.13"/>
  </r>
  <r>
    <x v="61"/>
    <n v="1643"/>
    <n v="268805"/>
    <n v="227721.12"/>
    <n v="41083.879999999997"/>
    <n v="138.6"/>
    <n v="163.61000000000001"/>
    <n v="25.01"/>
    <n v="0.15279999999999999"/>
    <n v="1.1399999999999999"/>
    <n v="0.97260000000000002"/>
    <n v="3.7000000000000002E-3"/>
    <n v="1735.5"/>
    <n v="261722.5"/>
  </r>
  <r>
    <x v="62"/>
    <n v="1595"/>
    <n v="256711.67"/>
    <n v="218589.17"/>
    <n v="38122.5"/>
    <n v="137.05000000000001"/>
    <n v="160.94999999999999"/>
    <n v="23.9"/>
    <n v="0.14849999999999999"/>
    <n v="1.1299999999999999"/>
    <n v="0.96609999999999996"/>
    <n v="2.5000000000000001E-3"/>
    <n v="1724.25"/>
    <n v="269109.28000000003"/>
  </r>
  <r>
    <x v="63"/>
    <n v="1716"/>
    <n v="271435.78999999998"/>
    <n v="230194.8"/>
    <n v="41240.99"/>
    <n v="134.15"/>
    <n v="158.18"/>
    <n v="24.03"/>
    <n v="0.15190000000000001"/>
    <n v="1.1599999999999999"/>
    <n v="0.9738"/>
    <n v="2.8999999999999998E-3"/>
    <n v="1714.25"/>
    <n v="274670.74"/>
  </r>
  <r>
    <x v="64"/>
    <n v="1471"/>
    <n v="240082.46"/>
    <n v="205840.17"/>
    <n v="34242.29"/>
    <n v="139.93"/>
    <n v="163.21"/>
    <n v="23.28"/>
    <n v="0.1426"/>
    <n v="1.1499999999999999"/>
    <n v="0.9728"/>
    <n v="2.7000000000000001E-3"/>
    <n v="1606.25"/>
    <n v="259258.73"/>
  </r>
  <r>
    <x v="65"/>
    <n v="1590"/>
    <n v="265003.34999999998"/>
    <n v="227333.1"/>
    <n v="37670.25"/>
    <n v="142.97999999999999"/>
    <n v="166.67"/>
    <n v="23.69"/>
    <n v="0.14219999999999999"/>
    <n v="1.1299999999999999"/>
    <n v="0.97799999999999998"/>
    <n v="1.2999999999999999E-3"/>
    <n v="1593"/>
    <n v="258308.32"/>
  </r>
  <r>
    <x v="66"/>
    <n v="1554"/>
    <n v="270864.52"/>
    <n v="232599.93"/>
    <n v="38264.589999999997"/>
    <n v="149.68"/>
    <n v="174.3"/>
    <n v="24.62"/>
    <n v="0.14130000000000001"/>
    <n v="1.1599999999999999"/>
    <n v="0.97940000000000005"/>
    <n v="1.9E-3"/>
    <n v="1582.75"/>
    <n v="261846.53"/>
  </r>
  <r>
    <x v="67"/>
    <n v="1672"/>
    <n v="273264.43"/>
    <n v="234526.23"/>
    <n v="38738.199999999997"/>
    <n v="140.27000000000001"/>
    <n v="163.44"/>
    <n v="23.17"/>
    <n v="0.14180000000000001"/>
    <n v="1.1599999999999999"/>
    <n v="0.97909999999999997"/>
    <n v="2.3999999999999998E-3"/>
    <n v="1571.75"/>
    <n v="262303.69"/>
  </r>
  <r>
    <x v="68"/>
    <n v="1676"/>
    <n v="275340.13"/>
    <n v="237109.22"/>
    <n v="38230.910000000003"/>
    <n v="141.47"/>
    <n v="164.28"/>
    <n v="22.81"/>
    <n v="0.13880000000000001"/>
    <n v="1.1399999999999999"/>
    <n v="0.98329999999999995"/>
    <n v="3.5999999999999999E-3"/>
    <n v="1623"/>
    <n v="271118.11"/>
  </r>
  <r>
    <x v="69"/>
    <n v="1770"/>
    <n v="284914.81"/>
    <n v="246505.25"/>
    <n v="38409.56"/>
    <n v="139.27000000000001"/>
    <n v="160.97"/>
    <n v="21.7"/>
    <n v="0.1348"/>
    <n v="1.1499999999999999"/>
    <n v="0.97970000000000002"/>
    <n v="2.3E-3"/>
    <n v="1668"/>
    <n v="276095.96999999997"/>
  </r>
  <r>
    <x v="70"/>
    <n v="1987"/>
    <n v="341185.5"/>
    <n v="295792.81"/>
    <n v="45392.69"/>
    <n v="148.86000000000001"/>
    <n v="171.71"/>
    <n v="22.84"/>
    <n v="0.13300000000000001"/>
    <n v="1.1599999999999999"/>
    <n v="0.97789999999999999"/>
    <n v="4.0000000000000001E-3"/>
    <n v="1776.25"/>
    <n v="293676.21999999997"/>
  </r>
  <r>
    <x v="71"/>
    <n v="1837"/>
    <n v="300278.19"/>
    <n v="259143.78"/>
    <n v="41134.410000000003"/>
    <n v="141.07"/>
    <n v="163.46"/>
    <n v="22.39"/>
    <n v="0.13700000000000001"/>
    <n v="1.1599999999999999"/>
    <n v="0.98260000000000003"/>
    <n v="3.3E-3"/>
    <n v="1817.5"/>
    <n v="300429.65999999997"/>
  </r>
  <r>
    <x v="72"/>
    <n v="954"/>
    <n v="154018.75"/>
    <n v="133983.62"/>
    <n v="20035.13"/>
    <n v="140.44"/>
    <n v="161.44999999999999"/>
    <n v="21"/>
    <n v="0.13009999999999999"/>
    <n v="1.1599999999999999"/>
    <n v="0.98640000000000005"/>
    <n v="5.1999999999999998E-3"/>
    <n v="1637"/>
    <n v="270099.31"/>
  </r>
  <r>
    <x v="73"/>
    <n v="1083"/>
    <n v="209513.74"/>
    <n v="182802.03"/>
    <n v="26711.71"/>
    <n v="168.79"/>
    <n v="193.46"/>
    <n v="24.66"/>
    <n v="0.1275"/>
    <n v="1.1399999999999999"/>
    <n v="0.99260000000000004"/>
    <n v="8.9999999999999998E-4"/>
    <n v="1465.25"/>
    <n v="251249.05"/>
  </r>
  <r>
    <x v="74"/>
    <n v="1438"/>
    <n v="241400.7"/>
    <n v="204184.02"/>
    <n v="37216.68"/>
    <n v="141.99"/>
    <n v="167.87"/>
    <n v="25.88"/>
    <n v="0.1542"/>
    <n v="1.17"/>
    <n v="0.9889"/>
    <n v="3.5000000000000001E-3"/>
    <n v="1328"/>
    <n v="226302.85"/>
  </r>
  <r>
    <x v="75"/>
    <n v="1514"/>
    <n v="259619.91"/>
    <n v="220710.2"/>
    <n v="38909.71"/>
    <n v="145.78"/>
    <n v="171.48"/>
    <n v="25.7"/>
    <n v="0.14990000000000001"/>
    <n v="1.1399999999999999"/>
    <n v="0.98880000000000001"/>
    <n v="1.2999999999999999E-3"/>
    <n v="1247.25"/>
    <n v="216138.28"/>
  </r>
  <r>
    <x v="76"/>
    <n v="1457"/>
    <n v="228102.11"/>
    <n v="192587.99"/>
    <n v="35514.120000000003"/>
    <n v="132.18"/>
    <n v="156.56"/>
    <n v="24.37"/>
    <n v="0.15570000000000001"/>
    <n v="1.1299999999999999"/>
    <n v="0.99039999999999995"/>
    <n v="4.1000000000000003E-3"/>
    <n v="1373"/>
    <n v="234659.12"/>
  </r>
  <r>
    <x v="77"/>
    <n v="1401"/>
    <n v="223522.53"/>
    <n v="185984.37"/>
    <n v="37538.160000000003"/>
    <n v="132.75"/>
    <n v="159.54"/>
    <n v="26.79"/>
    <n v="0.16789999999999999"/>
    <n v="1.1599999999999999"/>
    <n v="0.98640000000000005"/>
    <n v="3.5999999999999999E-3"/>
    <n v="1452.5"/>
    <n v="238161.31"/>
  </r>
  <r>
    <x v="78"/>
    <n v="1196"/>
    <n v="187346.96"/>
    <n v="156419.79999999999"/>
    <n v="30927.16"/>
    <n v="130.79"/>
    <n v="156.63999999999999"/>
    <n v="25.86"/>
    <n v="0.1651"/>
    <n v="1.1200000000000001"/>
    <n v="0.9849"/>
    <n v="6.7000000000000002E-3"/>
    <n v="1392"/>
    <n v="224647.88"/>
  </r>
  <r>
    <x v="79"/>
    <n v="1001"/>
    <n v="193525.09"/>
    <n v="165640.57999999999"/>
    <n v="27884.51"/>
    <n v="165.48"/>
    <n v="193.33"/>
    <n v="27.86"/>
    <n v="0.14410000000000001"/>
    <n v="1.1000000000000001"/>
    <n v="0.97099999999999997"/>
    <n v="7.0000000000000001E-3"/>
    <n v="1263.75"/>
    <n v="208124.17"/>
  </r>
  <r>
    <x v="80"/>
    <n v="1678"/>
    <n v="263958.12"/>
    <n v="222527.28"/>
    <n v="41430.839999999997"/>
    <n v="132.61000000000001"/>
    <n v="157.31"/>
    <n v="24.69"/>
    <n v="0.157"/>
    <n v="1.1200000000000001"/>
    <n v="0.98270000000000002"/>
    <n v="6.0000000000000001E-3"/>
    <n v="1319"/>
    <n v="217088.18"/>
  </r>
  <r>
    <x v="81"/>
    <n v="1646"/>
    <n v="285620.90000000002"/>
    <n v="242163.15"/>
    <n v="43457.75"/>
    <n v="147.12"/>
    <n v="173.52"/>
    <n v="26.4"/>
    <n v="0.1522"/>
    <n v="1.1499999999999999"/>
    <n v="0.97809999999999997"/>
    <n v="4.8999999999999998E-3"/>
    <n v="1380.25"/>
    <n v="232612.77"/>
  </r>
  <r>
    <x v="82"/>
    <n v="2058"/>
    <n v="326290.40000000002"/>
    <n v="276573.90000000002"/>
    <n v="49716.5"/>
    <n v="134.38999999999999"/>
    <n v="158.55000000000001"/>
    <n v="24.16"/>
    <n v="0.15240000000000001"/>
    <n v="1.1200000000000001"/>
    <n v="0.9728"/>
    <n v="9.1999999999999998E-3"/>
    <n v="1595.75"/>
    <n v="267348.63"/>
  </r>
  <r>
    <x v="83"/>
    <n v="1988"/>
    <n v="329140.93"/>
    <n v="279889.59000000003"/>
    <n v="49251.34"/>
    <n v="140.79"/>
    <n v="165.56"/>
    <n v="24.77"/>
    <n v="0.14960000000000001"/>
    <n v="1.1299999999999999"/>
    <n v="0.97130000000000005"/>
    <n v="1.21E-2"/>
    <n v="1842.5"/>
    <n v="301252.59000000003"/>
  </r>
  <r>
    <x v="84"/>
    <n v="1875"/>
    <n v="288227.83"/>
    <n v="245609.63"/>
    <n v="42618.2"/>
    <n v="130.99"/>
    <n v="153.72"/>
    <n v="22.73"/>
    <n v="0.1479"/>
    <n v="1.1000000000000001"/>
    <n v="0.98080000000000001"/>
    <n v="1.23E-2"/>
    <n v="1891.75"/>
    <n v="307320.02"/>
  </r>
  <r>
    <x v="85"/>
    <n v="1071"/>
    <n v="146870.04"/>
    <n v="126434.29"/>
    <n v="20435.75"/>
    <n v="118.05"/>
    <n v="137.13"/>
    <n v="19.079999999999998"/>
    <n v="0.1391"/>
    <n v="1.1100000000000001"/>
    <n v="0.98409999999999997"/>
    <n v="1.12E-2"/>
    <n v="1748"/>
    <n v="272632.3"/>
  </r>
  <r>
    <x v="86"/>
    <m/>
    <m/>
    <m/>
    <m/>
    <m/>
    <m/>
    <m/>
    <m/>
    <m/>
    <m/>
    <m/>
    <m/>
    <m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x v="0"/>
    <n v="1"/>
    <n v="1"/>
    <n v="1"/>
    <n v="143.46"/>
    <n v="1"/>
    <n v="143.46"/>
    <n v="143.46"/>
  </r>
  <r>
    <x v="1"/>
    <x v="0"/>
    <n v="262"/>
    <n v="262"/>
    <n v="265"/>
    <n v="46490.66"/>
    <n v="1"/>
    <n v="177.45"/>
    <n v="177.45"/>
  </r>
  <r>
    <x v="1"/>
    <x v="1"/>
    <n v="262"/>
    <n v="1"/>
    <n v="1"/>
    <n v="111.3"/>
    <n v="3.8E-3"/>
    <n v="0.42"/>
    <n v="177.87"/>
  </r>
  <r>
    <x v="1"/>
    <x v="2"/>
    <n v="262"/>
    <n v="1"/>
    <n v="1"/>
    <n v="356.13"/>
    <n v="3.8E-3"/>
    <n v="1.36"/>
    <n v="179.23"/>
  </r>
  <r>
    <x v="1"/>
    <x v="3"/>
    <n v="262"/>
    <n v="1"/>
    <n v="1"/>
    <n v="56.78"/>
    <n v="3.8E-3"/>
    <n v="0.22"/>
    <n v="179.45"/>
  </r>
  <r>
    <x v="1"/>
    <x v="4"/>
    <n v="262"/>
    <n v="1"/>
    <n v="1"/>
    <n v="163.53"/>
    <n v="3.8E-3"/>
    <n v="0.62"/>
    <n v="180.07"/>
  </r>
  <r>
    <x v="1"/>
    <x v="5"/>
    <n v="262"/>
    <n v="1"/>
    <n v="1"/>
    <n v="381"/>
    <n v="3.8E-3"/>
    <n v="1.45"/>
    <n v="181.52"/>
  </r>
  <r>
    <x v="1"/>
    <x v="6"/>
    <n v="262"/>
    <n v="1"/>
    <n v="1"/>
    <n v="116.57"/>
    <n v="3.8E-3"/>
    <n v="0.44"/>
    <n v="181.97"/>
  </r>
  <r>
    <x v="1"/>
    <x v="7"/>
    <n v="262"/>
    <n v="2"/>
    <n v="2"/>
    <n v="384.01"/>
    <n v="7.6E-3"/>
    <n v="1.47"/>
    <n v="183.44"/>
  </r>
  <r>
    <x v="1"/>
    <x v="8"/>
    <n v="262"/>
    <n v="2"/>
    <n v="2"/>
    <n v="181.37"/>
    <n v="7.6E-3"/>
    <n v="0.69"/>
    <n v="184.13"/>
  </r>
  <r>
    <x v="2"/>
    <x v="0"/>
    <n v="1"/>
    <n v="1"/>
    <n v="1"/>
    <n v="19.62"/>
    <n v="1"/>
    <n v="19.62"/>
    <n v="19.62"/>
  </r>
  <r>
    <x v="2"/>
    <x v="9"/>
    <n v="1"/>
    <n v="1"/>
    <n v="1"/>
    <n v="19.62"/>
    <n v="1"/>
    <n v="19.62"/>
    <n v="39.24"/>
  </r>
  <r>
    <x v="3"/>
    <x v="0"/>
    <n v="717"/>
    <n v="717"/>
    <n v="749"/>
    <n v="127462.75"/>
    <n v="1"/>
    <n v="177.77"/>
    <n v="177.77"/>
  </r>
  <r>
    <x v="3"/>
    <x v="9"/>
    <n v="717"/>
    <n v="2"/>
    <n v="2"/>
    <n v="111.07"/>
    <n v="2.8E-3"/>
    <n v="0.15"/>
    <n v="177.93"/>
  </r>
  <r>
    <x v="3"/>
    <x v="10"/>
    <n v="717"/>
    <n v="2"/>
    <n v="2"/>
    <n v="114.7"/>
    <n v="2.8E-3"/>
    <n v="0.16"/>
    <n v="178.09"/>
  </r>
  <r>
    <x v="3"/>
    <x v="11"/>
    <n v="717"/>
    <n v="1"/>
    <n v="1"/>
    <n v="89.7"/>
    <n v="1.4E-3"/>
    <n v="0.13"/>
    <n v="178.21"/>
  </r>
  <r>
    <x v="3"/>
    <x v="12"/>
    <n v="717"/>
    <n v="3"/>
    <n v="3"/>
    <n v="246.25"/>
    <n v="4.1999999999999997E-3"/>
    <n v="0.34"/>
    <n v="178.56"/>
  </r>
  <r>
    <x v="3"/>
    <x v="13"/>
    <n v="717"/>
    <n v="1"/>
    <n v="1"/>
    <n v="69.33"/>
    <n v="1.4E-3"/>
    <n v="0.1"/>
    <n v="178.65"/>
  </r>
  <r>
    <x v="3"/>
    <x v="1"/>
    <n v="717"/>
    <n v="3"/>
    <n v="3"/>
    <n v="448.43"/>
    <n v="4.1999999999999997E-3"/>
    <n v="0.63"/>
    <n v="179.28"/>
  </r>
  <r>
    <x v="3"/>
    <x v="14"/>
    <n v="717"/>
    <n v="1"/>
    <n v="1"/>
    <n v="105.17"/>
    <n v="1.4E-3"/>
    <n v="0.15"/>
    <n v="179.42"/>
  </r>
  <r>
    <x v="3"/>
    <x v="15"/>
    <n v="717"/>
    <n v="1"/>
    <n v="1"/>
    <n v="47.05"/>
    <n v="1.4E-3"/>
    <n v="7.0000000000000007E-2"/>
    <n v="179.49"/>
  </r>
  <r>
    <x v="3"/>
    <x v="16"/>
    <n v="717"/>
    <n v="3"/>
    <n v="3"/>
    <n v="427.05"/>
    <n v="4.1999999999999997E-3"/>
    <n v="0.6"/>
    <n v="180.09"/>
  </r>
  <r>
    <x v="3"/>
    <x v="3"/>
    <n v="717"/>
    <n v="1"/>
    <n v="1"/>
    <n v="66.599999999999994"/>
    <n v="1.4E-3"/>
    <n v="0.09"/>
    <n v="180.18"/>
  </r>
  <r>
    <x v="3"/>
    <x v="17"/>
    <n v="717"/>
    <n v="5"/>
    <n v="5"/>
    <n v="552.45000000000005"/>
    <n v="7.0000000000000001E-3"/>
    <n v="0.77"/>
    <n v="180.95"/>
  </r>
  <r>
    <x v="3"/>
    <x v="4"/>
    <n v="717"/>
    <n v="3"/>
    <n v="3"/>
    <n v="351.65"/>
    <n v="4.1999999999999997E-3"/>
    <n v="0.49"/>
    <n v="181.44"/>
  </r>
  <r>
    <x v="3"/>
    <x v="18"/>
    <n v="717"/>
    <n v="1"/>
    <n v="1"/>
    <n v="93.7"/>
    <n v="1.4E-3"/>
    <n v="0.13"/>
    <n v="181.57"/>
  </r>
  <r>
    <x v="3"/>
    <x v="5"/>
    <n v="717"/>
    <n v="1"/>
    <n v="1"/>
    <n v="104.61"/>
    <n v="1.4E-3"/>
    <n v="0.15"/>
    <n v="181.72"/>
  </r>
  <r>
    <x v="3"/>
    <x v="19"/>
    <n v="717"/>
    <n v="2"/>
    <n v="2"/>
    <n v="219.35"/>
    <n v="2.8E-3"/>
    <n v="0.31"/>
    <n v="182.02"/>
  </r>
  <r>
    <x v="3"/>
    <x v="6"/>
    <n v="717"/>
    <n v="3"/>
    <n v="3"/>
    <n v="354.43"/>
    <n v="4.1999999999999997E-3"/>
    <n v="0.49"/>
    <n v="182.52"/>
  </r>
  <r>
    <x v="3"/>
    <x v="7"/>
    <n v="717"/>
    <n v="1"/>
    <n v="1"/>
    <n v="50.93"/>
    <n v="1.4E-3"/>
    <n v="7.0000000000000007E-2"/>
    <n v="182.59"/>
  </r>
  <r>
    <x v="4"/>
    <x v="0"/>
    <n v="1628"/>
    <n v="1628"/>
    <n v="1651"/>
    <n v="271128.25"/>
    <n v="1"/>
    <n v="166.54"/>
    <n v="166.54"/>
  </r>
  <r>
    <x v="4"/>
    <x v="9"/>
    <n v="1628"/>
    <n v="3"/>
    <n v="3"/>
    <n v="481.68"/>
    <n v="1.8E-3"/>
    <n v="0.3"/>
    <n v="166.84"/>
  </r>
  <r>
    <x v="4"/>
    <x v="10"/>
    <n v="1628"/>
    <n v="5"/>
    <n v="5"/>
    <n v="570.63"/>
    <n v="3.0999999999999999E-3"/>
    <n v="0.35"/>
    <n v="167.19"/>
  </r>
  <r>
    <x v="4"/>
    <x v="11"/>
    <n v="1628"/>
    <n v="2"/>
    <n v="2"/>
    <n v="118.73"/>
    <n v="1.1999999999999999E-3"/>
    <n v="7.0000000000000007E-2"/>
    <n v="167.26"/>
  </r>
  <r>
    <x v="4"/>
    <x v="12"/>
    <n v="1628"/>
    <n v="7"/>
    <n v="7"/>
    <n v="1151.96"/>
    <n v="4.3E-3"/>
    <n v="0.71"/>
    <n v="167.97"/>
  </r>
  <r>
    <x v="4"/>
    <x v="13"/>
    <n v="1628"/>
    <n v="2"/>
    <n v="2"/>
    <n v="74.209999999999994"/>
    <n v="1.1999999999999999E-3"/>
    <n v="0.05"/>
    <n v="168.01"/>
  </r>
  <r>
    <x v="4"/>
    <x v="1"/>
    <n v="1628"/>
    <n v="4"/>
    <n v="4"/>
    <n v="688.92"/>
    <n v="2.5000000000000001E-3"/>
    <n v="0.42"/>
    <n v="168.44"/>
  </r>
  <r>
    <x v="4"/>
    <x v="14"/>
    <n v="1628"/>
    <n v="3"/>
    <n v="3"/>
    <n v="274.3"/>
    <n v="1.8E-3"/>
    <n v="0.17"/>
    <n v="168.6"/>
  </r>
  <r>
    <x v="4"/>
    <x v="15"/>
    <n v="1628"/>
    <n v="2"/>
    <n v="2"/>
    <n v="464.61"/>
    <n v="1.1999999999999999E-3"/>
    <n v="0.28999999999999998"/>
    <n v="168.89"/>
  </r>
  <r>
    <x v="4"/>
    <x v="2"/>
    <n v="1628"/>
    <n v="3"/>
    <n v="3"/>
    <n v="385.35"/>
    <n v="1.8E-3"/>
    <n v="0.24"/>
    <n v="169.13"/>
  </r>
  <r>
    <x v="4"/>
    <x v="16"/>
    <n v="1628"/>
    <n v="2"/>
    <n v="2"/>
    <n v="343.22"/>
    <n v="1.1999999999999999E-3"/>
    <n v="0.21"/>
    <n v="169.34"/>
  </r>
  <r>
    <x v="4"/>
    <x v="3"/>
    <n v="1628"/>
    <n v="5"/>
    <n v="5"/>
    <n v="454.39"/>
    <n v="3.0999999999999999E-3"/>
    <n v="0.28000000000000003"/>
    <n v="169.62"/>
  </r>
  <r>
    <x v="4"/>
    <x v="17"/>
    <n v="1628"/>
    <n v="2"/>
    <n v="2"/>
    <n v="279.24"/>
    <n v="1.1999999999999999E-3"/>
    <n v="0.17"/>
    <n v="169.79"/>
  </r>
  <r>
    <x v="4"/>
    <x v="4"/>
    <n v="1628"/>
    <n v="3"/>
    <n v="3"/>
    <n v="397.11"/>
    <n v="1.8E-3"/>
    <n v="0.24"/>
    <n v="170.03"/>
  </r>
  <r>
    <x v="4"/>
    <x v="18"/>
    <n v="1628"/>
    <n v="2"/>
    <n v="2"/>
    <n v="181.66"/>
    <n v="1.1999999999999999E-3"/>
    <n v="0.11"/>
    <n v="170.14"/>
  </r>
  <r>
    <x v="4"/>
    <x v="5"/>
    <n v="1628"/>
    <n v="1"/>
    <n v="1"/>
    <n v="136.79"/>
    <n v="5.9999999999999995E-4"/>
    <n v="0.08"/>
    <n v="170.23"/>
  </r>
  <r>
    <x v="4"/>
    <x v="19"/>
    <n v="1628"/>
    <n v="1"/>
    <n v="1"/>
    <n v="291.68"/>
    <n v="5.9999999999999995E-4"/>
    <n v="0.18"/>
    <n v="170.41"/>
  </r>
  <r>
    <x v="4"/>
    <x v="6"/>
    <n v="1628"/>
    <n v="3"/>
    <n v="3"/>
    <n v="369.65"/>
    <n v="1.8E-3"/>
    <n v="0.23"/>
    <n v="170.63"/>
  </r>
  <r>
    <x v="5"/>
    <x v="0"/>
    <n v="2503"/>
    <n v="2503"/>
    <n v="2541"/>
    <n v="413734.57"/>
    <n v="1"/>
    <n v="165.3"/>
    <n v="165.3"/>
  </r>
  <r>
    <x v="5"/>
    <x v="9"/>
    <n v="2503"/>
    <n v="11"/>
    <n v="12"/>
    <n v="1623.63"/>
    <n v="4.4000000000000003E-3"/>
    <n v="0.65"/>
    <n v="165.94"/>
  </r>
  <r>
    <x v="5"/>
    <x v="10"/>
    <n v="2503"/>
    <n v="9"/>
    <n v="9"/>
    <n v="1737.12"/>
    <n v="3.5999999999999999E-3"/>
    <n v="0.69"/>
    <n v="166.64"/>
  </r>
  <r>
    <x v="5"/>
    <x v="11"/>
    <n v="2503"/>
    <n v="10"/>
    <n v="12"/>
    <n v="1836.1"/>
    <n v="4.0000000000000001E-3"/>
    <n v="0.73"/>
    <n v="167.37"/>
  </r>
  <r>
    <x v="5"/>
    <x v="12"/>
    <n v="2503"/>
    <n v="9"/>
    <n v="9"/>
    <n v="1213.97"/>
    <n v="3.5999999999999999E-3"/>
    <n v="0.49"/>
    <n v="167.86"/>
  </r>
  <r>
    <x v="5"/>
    <x v="13"/>
    <n v="2503"/>
    <n v="4"/>
    <n v="4"/>
    <n v="1433.39"/>
    <n v="1.6000000000000001E-3"/>
    <n v="0.56999999999999995"/>
    <n v="168.43"/>
  </r>
  <r>
    <x v="5"/>
    <x v="1"/>
    <n v="2503"/>
    <n v="4"/>
    <n v="4"/>
    <n v="689.18"/>
    <n v="1.6000000000000001E-3"/>
    <n v="0.28000000000000003"/>
    <n v="168.7"/>
  </r>
  <r>
    <x v="5"/>
    <x v="14"/>
    <n v="2503"/>
    <n v="8"/>
    <n v="8"/>
    <n v="887.42"/>
    <n v="3.2000000000000002E-3"/>
    <n v="0.35"/>
    <n v="169.06"/>
  </r>
  <r>
    <x v="5"/>
    <x v="15"/>
    <n v="2503"/>
    <n v="8"/>
    <n v="8"/>
    <n v="1385.61"/>
    <n v="3.2000000000000002E-3"/>
    <n v="0.55000000000000004"/>
    <n v="169.61"/>
  </r>
  <r>
    <x v="5"/>
    <x v="2"/>
    <n v="2503"/>
    <n v="2"/>
    <n v="2"/>
    <n v="237.96"/>
    <n v="8.0000000000000004E-4"/>
    <n v="0.1"/>
    <n v="169.71"/>
  </r>
  <r>
    <x v="5"/>
    <x v="16"/>
    <n v="2503"/>
    <n v="9"/>
    <n v="9"/>
    <n v="725.93"/>
    <n v="3.5999999999999999E-3"/>
    <n v="0.28999999999999998"/>
    <n v="170"/>
  </r>
  <r>
    <x v="5"/>
    <x v="3"/>
    <n v="2503"/>
    <n v="3"/>
    <n v="3"/>
    <n v="380.3"/>
    <n v="1.1999999999999999E-3"/>
    <n v="0.15"/>
    <n v="170.15"/>
  </r>
  <r>
    <x v="5"/>
    <x v="17"/>
    <n v="2503"/>
    <n v="5"/>
    <n v="5"/>
    <n v="907.29"/>
    <n v="2E-3"/>
    <n v="0.36"/>
    <n v="170.51"/>
  </r>
  <r>
    <x v="5"/>
    <x v="4"/>
    <n v="2503"/>
    <n v="3"/>
    <n v="3"/>
    <n v="238.58"/>
    <n v="1.1999999999999999E-3"/>
    <n v="0.1"/>
    <n v="170.61"/>
  </r>
  <r>
    <x v="5"/>
    <x v="18"/>
    <n v="2503"/>
    <n v="4"/>
    <n v="4"/>
    <n v="687.41"/>
    <n v="1.6000000000000001E-3"/>
    <n v="0.27"/>
    <n v="170.88"/>
  </r>
  <r>
    <x v="5"/>
    <x v="5"/>
    <n v="2503"/>
    <n v="6"/>
    <n v="6"/>
    <n v="717.55"/>
    <n v="2.3999999999999998E-3"/>
    <n v="0.28999999999999998"/>
    <n v="171.17"/>
  </r>
  <r>
    <x v="5"/>
    <x v="19"/>
    <n v="2503"/>
    <n v="2"/>
    <n v="2"/>
    <n v="203.88"/>
    <n v="8.0000000000000004E-4"/>
    <n v="0.08"/>
    <n v="171.25"/>
  </r>
  <r>
    <x v="5"/>
    <x v="6"/>
    <n v="2503"/>
    <n v="3"/>
    <n v="3"/>
    <n v="308.56"/>
    <n v="1.1999999999999999E-3"/>
    <n v="0.12"/>
    <n v="171.37"/>
  </r>
  <r>
    <x v="6"/>
    <x v="0"/>
    <n v="2256"/>
    <n v="2256"/>
    <n v="2284"/>
    <n v="388417.14"/>
    <n v="1"/>
    <n v="172.17"/>
    <n v="172.17"/>
  </r>
  <r>
    <x v="6"/>
    <x v="9"/>
    <n v="2256"/>
    <n v="14"/>
    <n v="15"/>
    <n v="2937"/>
    <n v="6.1999999999999998E-3"/>
    <n v="1.3"/>
    <n v="173.47"/>
  </r>
  <r>
    <x v="6"/>
    <x v="10"/>
    <n v="2256"/>
    <n v="5"/>
    <n v="6"/>
    <n v="940.4"/>
    <n v="2.2000000000000001E-3"/>
    <n v="0.42"/>
    <n v="173.89"/>
  </r>
  <r>
    <x v="6"/>
    <x v="11"/>
    <n v="2256"/>
    <n v="4"/>
    <n v="5"/>
    <n v="758.21"/>
    <n v="1.8E-3"/>
    <n v="0.34"/>
    <n v="174.23"/>
  </r>
  <r>
    <x v="6"/>
    <x v="12"/>
    <n v="2256"/>
    <n v="6"/>
    <n v="6"/>
    <n v="1158.3"/>
    <n v="2.7000000000000001E-3"/>
    <n v="0.51"/>
    <n v="174.74"/>
  </r>
  <r>
    <x v="6"/>
    <x v="13"/>
    <n v="2256"/>
    <n v="6"/>
    <n v="6"/>
    <n v="1208.3399999999999"/>
    <n v="2.7000000000000001E-3"/>
    <n v="0.54"/>
    <n v="175.27"/>
  </r>
  <r>
    <x v="6"/>
    <x v="1"/>
    <n v="2256"/>
    <n v="8"/>
    <n v="9"/>
    <n v="2083.8000000000002"/>
    <n v="3.5000000000000001E-3"/>
    <n v="0.92"/>
    <n v="176.2"/>
  </r>
  <r>
    <x v="6"/>
    <x v="14"/>
    <n v="2256"/>
    <n v="7"/>
    <n v="7"/>
    <n v="1096.55"/>
    <n v="3.0999999999999999E-3"/>
    <n v="0.49"/>
    <n v="176.68"/>
  </r>
  <r>
    <x v="6"/>
    <x v="15"/>
    <n v="2256"/>
    <n v="7"/>
    <n v="7"/>
    <n v="963.99"/>
    <n v="3.0999999999999999E-3"/>
    <n v="0.43"/>
    <n v="177.11"/>
  </r>
  <r>
    <x v="6"/>
    <x v="2"/>
    <n v="2256"/>
    <n v="4"/>
    <n v="4"/>
    <n v="499.82"/>
    <n v="1.8E-3"/>
    <n v="0.22"/>
    <n v="177.33"/>
  </r>
  <r>
    <x v="6"/>
    <x v="16"/>
    <n v="2256"/>
    <n v="6"/>
    <n v="6"/>
    <n v="692.56"/>
    <n v="2.7000000000000001E-3"/>
    <n v="0.31"/>
    <n v="177.64"/>
  </r>
  <r>
    <x v="6"/>
    <x v="3"/>
    <n v="2256"/>
    <n v="2"/>
    <n v="2"/>
    <n v="343.17"/>
    <n v="8.9999999999999998E-4"/>
    <n v="0.15"/>
    <n v="177.79"/>
  </r>
  <r>
    <x v="6"/>
    <x v="17"/>
    <n v="2256"/>
    <n v="1"/>
    <n v="1"/>
    <n v="175.13"/>
    <n v="4.0000000000000002E-4"/>
    <n v="0.08"/>
    <n v="177.87"/>
  </r>
  <r>
    <x v="6"/>
    <x v="4"/>
    <n v="2256"/>
    <n v="1"/>
    <n v="1"/>
    <n v="271.64"/>
    <n v="4.0000000000000002E-4"/>
    <n v="0.12"/>
    <n v="177.99"/>
  </r>
  <r>
    <x v="6"/>
    <x v="18"/>
    <n v="2256"/>
    <n v="2"/>
    <n v="2"/>
    <n v="301.83"/>
    <n v="8.9999999999999998E-4"/>
    <n v="0.13"/>
    <n v="178.12"/>
  </r>
  <r>
    <x v="6"/>
    <x v="5"/>
    <n v="2256"/>
    <n v="2"/>
    <n v="2"/>
    <n v="272.63"/>
    <n v="8.9999999999999998E-4"/>
    <n v="0.12"/>
    <n v="178.24"/>
  </r>
  <r>
    <x v="6"/>
    <x v="19"/>
    <n v="2256"/>
    <n v="3"/>
    <n v="4"/>
    <n v="962.61"/>
    <n v="1.2999999999999999E-3"/>
    <n v="0.43"/>
    <n v="178.67"/>
  </r>
  <r>
    <x v="7"/>
    <x v="0"/>
    <n v="3451"/>
    <n v="3451"/>
    <n v="3517"/>
    <n v="561812.30000000005"/>
    <n v="1"/>
    <n v="162.80000000000001"/>
    <n v="162.80000000000001"/>
  </r>
  <r>
    <x v="7"/>
    <x v="9"/>
    <n v="3451"/>
    <n v="16"/>
    <n v="17"/>
    <n v="1930.02"/>
    <n v="4.5999999999999999E-3"/>
    <n v="0.56000000000000005"/>
    <n v="163.36000000000001"/>
  </r>
  <r>
    <x v="7"/>
    <x v="10"/>
    <n v="3451"/>
    <n v="16"/>
    <n v="16"/>
    <n v="2857.55"/>
    <n v="4.5999999999999999E-3"/>
    <n v="0.83"/>
    <n v="164.18"/>
  </r>
  <r>
    <x v="7"/>
    <x v="11"/>
    <n v="3451"/>
    <n v="10"/>
    <n v="10"/>
    <n v="1723.85"/>
    <n v="2.8999999999999998E-3"/>
    <n v="0.5"/>
    <n v="164.68"/>
  </r>
  <r>
    <x v="7"/>
    <x v="12"/>
    <n v="3451"/>
    <n v="10"/>
    <n v="10"/>
    <n v="1219.04"/>
    <n v="2.8999999999999998E-3"/>
    <n v="0.35"/>
    <n v="165.04"/>
  </r>
  <r>
    <x v="7"/>
    <x v="13"/>
    <n v="3451"/>
    <n v="11"/>
    <n v="12"/>
    <n v="1638.47"/>
    <n v="3.2000000000000002E-3"/>
    <n v="0.47"/>
    <n v="165.51"/>
  </r>
  <r>
    <x v="7"/>
    <x v="1"/>
    <n v="3451"/>
    <n v="14"/>
    <n v="16"/>
    <n v="3002.26"/>
    <n v="4.1000000000000003E-3"/>
    <n v="0.87"/>
    <n v="166.38"/>
  </r>
  <r>
    <x v="7"/>
    <x v="14"/>
    <n v="3451"/>
    <n v="5"/>
    <n v="5"/>
    <n v="608.02"/>
    <n v="1.4E-3"/>
    <n v="0.18"/>
    <n v="166.56"/>
  </r>
  <r>
    <x v="7"/>
    <x v="15"/>
    <n v="3451"/>
    <n v="9"/>
    <n v="9"/>
    <n v="1623.52"/>
    <n v="2.5999999999999999E-3"/>
    <n v="0.47"/>
    <n v="167.03"/>
  </r>
  <r>
    <x v="7"/>
    <x v="2"/>
    <n v="3451"/>
    <n v="9"/>
    <n v="11"/>
    <n v="1353.84"/>
    <n v="2.5999999999999999E-3"/>
    <n v="0.39"/>
    <n v="167.42"/>
  </r>
  <r>
    <x v="7"/>
    <x v="16"/>
    <n v="3451"/>
    <n v="9"/>
    <n v="9"/>
    <n v="1459.06"/>
    <n v="2.5999999999999999E-3"/>
    <n v="0.42"/>
    <n v="167.84"/>
  </r>
  <r>
    <x v="7"/>
    <x v="3"/>
    <n v="3451"/>
    <n v="12"/>
    <n v="12"/>
    <n v="1438.36"/>
    <n v="3.5000000000000001E-3"/>
    <n v="0.42"/>
    <n v="168.26"/>
  </r>
  <r>
    <x v="7"/>
    <x v="17"/>
    <n v="3451"/>
    <n v="8"/>
    <n v="8"/>
    <n v="1056.81"/>
    <n v="2.3E-3"/>
    <n v="0.31"/>
    <n v="168.57"/>
  </r>
  <r>
    <x v="7"/>
    <x v="4"/>
    <n v="3451"/>
    <n v="1"/>
    <n v="1"/>
    <n v="62.33"/>
    <n v="2.9999999999999997E-4"/>
    <n v="0.02"/>
    <n v="168.58"/>
  </r>
  <r>
    <x v="7"/>
    <x v="18"/>
    <n v="3451"/>
    <n v="6"/>
    <n v="6"/>
    <n v="665.1"/>
    <n v="1.6999999999999999E-3"/>
    <n v="0.19"/>
    <n v="168.78"/>
  </r>
  <r>
    <x v="7"/>
    <x v="5"/>
    <n v="3451"/>
    <n v="7"/>
    <n v="7"/>
    <n v="746.42"/>
    <n v="2E-3"/>
    <n v="0.22"/>
    <n v="168.99"/>
  </r>
  <r>
    <x v="8"/>
    <x v="0"/>
    <n v="3037"/>
    <n v="3037"/>
    <n v="3092"/>
    <n v="484122.56"/>
    <n v="1"/>
    <n v="159.41"/>
    <n v="159.41"/>
  </r>
  <r>
    <x v="8"/>
    <x v="9"/>
    <n v="3037"/>
    <n v="15"/>
    <n v="16"/>
    <n v="2161.9899999999998"/>
    <n v="4.8999999999999998E-3"/>
    <n v="0.71"/>
    <n v="160.12"/>
  </r>
  <r>
    <x v="8"/>
    <x v="10"/>
    <n v="3037"/>
    <n v="12"/>
    <n v="13"/>
    <n v="2142.0300000000002"/>
    <n v="4.0000000000000001E-3"/>
    <n v="0.71"/>
    <n v="160.83000000000001"/>
  </r>
  <r>
    <x v="8"/>
    <x v="11"/>
    <n v="3037"/>
    <n v="13"/>
    <n v="13"/>
    <n v="1484.87"/>
    <n v="4.3E-3"/>
    <n v="0.49"/>
    <n v="161.31"/>
  </r>
  <r>
    <x v="8"/>
    <x v="12"/>
    <n v="3037"/>
    <n v="9"/>
    <n v="10"/>
    <n v="1434.43"/>
    <n v="3.0000000000000001E-3"/>
    <n v="0.47"/>
    <n v="161.79"/>
  </r>
  <r>
    <x v="8"/>
    <x v="13"/>
    <n v="3037"/>
    <n v="12"/>
    <n v="12"/>
    <n v="1595.53"/>
    <n v="4.0000000000000001E-3"/>
    <n v="0.53"/>
    <n v="162.31"/>
  </r>
  <r>
    <x v="8"/>
    <x v="1"/>
    <n v="3037"/>
    <n v="11"/>
    <n v="11"/>
    <n v="1601.41"/>
    <n v="3.5999999999999999E-3"/>
    <n v="0.53"/>
    <n v="162.84"/>
  </r>
  <r>
    <x v="8"/>
    <x v="14"/>
    <n v="3037"/>
    <n v="7"/>
    <n v="7"/>
    <n v="822.86"/>
    <n v="2.3E-3"/>
    <n v="0.27"/>
    <n v="163.11000000000001"/>
  </r>
  <r>
    <x v="8"/>
    <x v="15"/>
    <n v="3037"/>
    <n v="4"/>
    <n v="4"/>
    <n v="346.26"/>
    <n v="1.2999999999999999E-3"/>
    <n v="0.11"/>
    <n v="163.22"/>
  </r>
  <r>
    <x v="8"/>
    <x v="2"/>
    <n v="3037"/>
    <n v="6"/>
    <n v="6"/>
    <n v="497.3"/>
    <n v="2E-3"/>
    <n v="0.16"/>
    <n v="163.38999999999999"/>
  </r>
  <r>
    <x v="8"/>
    <x v="16"/>
    <n v="3037"/>
    <n v="9"/>
    <n v="9"/>
    <n v="2232.08"/>
    <n v="3.0000000000000001E-3"/>
    <n v="0.73"/>
    <n v="164.12"/>
  </r>
  <r>
    <x v="8"/>
    <x v="3"/>
    <n v="3037"/>
    <n v="11"/>
    <n v="12"/>
    <n v="2063.0100000000002"/>
    <n v="3.5999999999999999E-3"/>
    <n v="0.68"/>
    <n v="164.8"/>
  </r>
  <r>
    <x v="8"/>
    <x v="17"/>
    <n v="3037"/>
    <n v="5"/>
    <n v="5"/>
    <n v="513.44000000000005"/>
    <n v="1.6000000000000001E-3"/>
    <n v="0.17"/>
    <n v="164.97"/>
  </r>
  <r>
    <x v="8"/>
    <x v="4"/>
    <n v="3037"/>
    <n v="5"/>
    <n v="6"/>
    <n v="1047.8900000000001"/>
    <n v="1.6000000000000001E-3"/>
    <n v="0.35"/>
    <n v="165.32"/>
  </r>
  <r>
    <x v="8"/>
    <x v="18"/>
    <n v="3037"/>
    <n v="7"/>
    <n v="10"/>
    <n v="2454.39"/>
    <n v="2.3E-3"/>
    <n v="0.81"/>
    <n v="166.12"/>
  </r>
  <r>
    <x v="9"/>
    <x v="0"/>
    <n v="3752"/>
    <n v="3752"/>
    <n v="3820"/>
    <n v="558428.59"/>
    <n v="1"/>
    <n v="148.83000000000001"/>
    <n v="148.83000000000001"/>
  </r>
  <r>
    <x v="9"/>
    <x v="9"/>
    <n v="3752"/>
    <n v="20"/>
    <n v="22"/>
    <n v="3070.5"/>
    <n v="5.3E-3"/>
    <n v="0.82"/>
    <n v="149.65"/>
  </r>
  <r>
    <x v="9"/>
    <x v="10"/>
    <n v="3752"/>
    <n v="13"/>
    <n v="13"/>
    <n v="1307.5899999999999"/>
    <n v="3.5000000000000001E-3"/>
    <n v="0.35"/>
    <n v="150"/>
  </r>
  <r>
    <x v="9"/>
    <x v="11"/>
    <n v="3752"/>
    <n v="9"/>
    <n v="9"/>
    <n v="1156.32"/>
    <n v="2.3999999999999998E-3"/>
    <n v="0.31"/>
    <n v="150.31"/>
  </r>
  <r>
    <x v="9"/>
    <x v="12"/>
    <n v="3752"/>
    <n v="11"/>
    <n v="13"/>
    <n v="1220.3599999999999"/>
    <n v="2.8999999999999998E-3"/>
    <n v="0.33"/>
    <n v="150.63999999999999"/>
  </r>
  <r>
    <x v="9"/>
    <x v="13"/>
    <n v="3752"/>
    <n v="8"/>
    <n v="8"/>
    <n v="1865.65"/>
    <n v="2.0999999999999999E-3"/>
    <n v="0.5"/>
    <n v="151.13"/>
  </r>
  <r>
    <x v="9"/>
    <x v="1"/>
    <n v="3752"/>
    <n v="12"/>
    <n v="12"/>
    <n v="2553.19"/>
    <n v="3.2000000000000002E-3"/>
    <n v="0.68"/>
    <n v="151.81"/>
  </r>
  <r>
    <x v="9"/>
    <x v="14"/>
    <n v="3752"/>
    <n v="4"/>
    <n v="4"/>
    <n v="250.36"/>
    <n v="1.1000000000000001E-3"/>
    <n v="7.0000000000000007E-2"/>
    <n v="151.88"/>
  </r>
  <r>
    <x v="9"/>
    <x v="15"/>
    <n v="3752"/>
    <n v="7"/>
    <n v="8"/>
    <n v="413.96"/>
    <n v="1.9E-3"/>
    <n v="0.11"/>
    <n v="151.99"/>
  </r>
  <r>
    <x v="9"/>
    <x v="2"/>
    <n v="3752"/>
    <n v="10"/>
    <n v="11"/>
    <n v="2071.11"/>
    <n v="2.7000000000000001E-3"/>
    <n v="0.55000000000000004"/>
    <n v="152.54"/>
  </r>
  <r>
    <x v="9"/>
    <x v="16"/>
    <n v="3752"/>
    <n v="8"/>
    <n v="8"/>
    <n v="1163.02"/>
    <n v="2.0999999999999999E-3"/>
    <n v="0.31"/>
    <n v="152.85"/>
  </r>
  <r>
    <x v="9"/>
    <x v="3"/>
    <n v="3752"/>
    <n v="11"/>
    <n v="12"/>
    <n v="1264.8499999999999"/>
    <n v="2.8999999999999998E-3"/>
    <n v="0.34"/>
    <n v="153.19"/>
  </r>
  <r>
    <x v="9"/>
    <x v="17"/>
    <n v="3752"/>
    <n v="5"/>
    <n v="5"/>
    <n v="1409.38"/>
    <n v="1.2999999999999999E-3"/>
    <n v="0.38"/>
    <n v="153.56"/>
  </r>
  <r>
    <x v="9"/>
    <x v="4"/>
    <n v="3752"/>
    <n v="9"/>
    <n v="9"/>
    <n v="876.49"/>
    <n v="2.3999999999999998E-3"/>
    <n v="0.23"/>
    <n v="153.80000000000001"/>
  </r>
  <r>
    <x v="10"/>
    <x v="0"/>
    <n v="4057"/>
    <n v="4057"/>
    <n v="4133"/>
    <n v="635510.19999999995"/>
    <n v="1"/>
    <n v="156.65"/>
    <n v="156.65"/>
  </r>
  <r>
    <x v="10"/>
    <x v="9"/>
    <n v="4057"/>
    <n v="28"/>
    <n v="29"/>
    <n v="5056.7700000000004"/>
    <n v="6.8999999999999999E-3"/>
    <n v="1.25"/>
    <n v="157.88999999999999"/>
  </r>
  <r>
    <x v="10"/>
    <x v="10"/>
    <n v="4057"/>
    <n v="14"/>
    <n v="16"/>
    <n v="2229.0300000000002"/>
    <n v="3.5000000000000001E-3"/>
    <n v="0.55000000000000004"/>
    <n v="158.44"/>
  </r>
  <r>
    <x v="10"/>
    <x v="11"/>
    <n v="4057"/>
    <n v="11"/>
    <n v="11"/>
    <n v="1014.62"/>
    <n v="2.7000000000000001E-3"/>
    <n v="0.25"/>
    <n v="158.69"/>
  </r>
  <r>
    <x v="10"/>
    <x v="12"/>
    <n v="4057"/>
    <n v="14"/>
    <n v="14"/>
    <n v="1755.13"/>
    <n v="3.5000000000000001E-3"/>
    <n v="0.43"/>
    <n v="159.12"/>
  </r>
  <r>
    <x v="10"/>
    <x v="13"/>
    <n v="4057"/>
    <n v="21"/>
    <n v="23"/>
    <n v="2883.84"/>
    <n v="5.1999999999999998E-3"/>
    <n v="0.71"/>
    <n v="159.83000000000001"/>
  </r>
  <r>
    <x v="10"/>
    <x v="1"/>
    <n v="4057"/>
    <n v="12"/>
    <n v="12"/>
    <n v="1864.71"/>
    <n v="3.0000000000000001E-3"/>
    <n v="0.46"/>
    <n v="160.29"/>
  </r>
  <r>
    <x v="10"/>
    <x v="14"/>
    <n v="4057"/>
    <n v="11"/>
    <n v="11"/>
    <n v="1949.83"/>
    <n v="2.7000000000000001E-3"/>
    <n v="0.48"/>
    <n v="160.77000000000001"/>
  </r>
  <r>
    <x v="10"/>
    <x v="15"/>
    <n v="4057"/>
    <n v="6"/>
    <n v="6"/>
    <n v="1800.03"/>
    <n v="1.5E-3"/>
    <n v="0.44"/>
    <n v="161.22"/>
  </r>
  <r>
    <x v="10"/>
    <x v="2"/>
    <n v="4057"/>
    <n v="6"/>
    <n v="6"/>
    <n v="1204.9100000000001"/>
    <n v="1.5E-3"/>
    <n v="0.3"/>
    <n v="161.52000000000001"/>
  </r>
  <r>
    <x v="10"/>
    <x v="16"/>
    <n v="4057"/>
    <n v="10"/>
    <n v="10"/>
    <n v="1460.16"/>
    <n v="2.5000000000000001E-3"/>
    <n v="0.36"/>
    <n v="161.88"/>
  </r>
  <r>
    <x v="10"/>
    <x v="3"/>
    <n v="4057"/>
    <n v="8"/>
    <n v="8"/>
    <n v="1825.6"/>
    <n v="2E-3"/>
    <n v="0.45"/>
    <n v="162.33000000000001"/>
  </r>
  <r>
    <x v="10"/>
    <x v="17"/>
    <n v="4057"/>
    <n v="5"/>
    <n v="5"/>
    <n v="595.78"/>
    <n v="1.1999999999999999E-3"/>
    <n v="0.15"/>
    <n v="162.47"/>
  </r>
  <r>
    <x v="11"/>
    <x v="0"/>
    <n v="4004"/>
    <n v="4004"/>
    <n v="4070"/>
    <n v="689733.57"/>
    <n v="1"/>
    <n v="172.26"/>
    <n v="172.26"/>
  </r>
  <r>
    <x v="11"/>
    <x v="9"/>
    <n v="4004"/>
    <n v="28"/>
    <n v="28"/>
    <n v="3659.33"/>
    <n v="7.0000000000000001E-3"/>
    <n v="0.91"/>
    <n v="173.18"/>
  </r>
  <r>
    <x v="11"/>
    <x v="10"/>
    <n v="4004"/>
    <n v="22"/>
    <n v="22"/>
    <n v="3182.57"/>
    <n v="5.4999999999999997E-3"/>
    <n v="0.79"/>
    <n v="173.97"/>
  </r>
  <r>
    <x v="11"/>
    <x v="11"/>
    <n v="4004"/>
    <n v="11"/>
    <n v="15"/>
    <n v="1661.37"/>
    <n v="2.7000000000000001E-3"/>
    <n v="0.41"/>
    <n v="174.38"/>
  </r>
  <r>
    <x v="11"/>
    <x v="12"/>
    <n v="4004"/>
    <n v="18"/>
    <n v="18"/>
    <n v="3226.19"/>
    <n v="4.4999999999999997E-3"/>
    <n v="0.81"/>
    <n v="175.19"/>
  </r>
  <r>
    <x v="11"/>
    <x v="13"/>
    <n v="4004"/>
    <n v="9"/>
    <n v="13"/>
    <n v="2055.9299999999998"/>
    <n v="2.2000000000000001E-3"/>
    <n v="0.51"/>
    <n v="175.7"/>
  </r>
  <r>
    <x v="11"/>
    <x v="1"/>
    <n v="4004"/>
    <n v="9"/>
    <n v="9"/>
    <n v="1067.3399999999999"/>
    <n v="2.2000000000000001E-3"/>
    <n v="0.27"/>
    <n v="175.97"/>
  </r>
  <r>
    <x v="11"/>
    <x v="14"/>
    <n v="4004"/>
    <n v="10"/>
    <n v="10"/>
    <n v="965.33"/>
    <n v="2.5000000000000001E-3"/>
    <n v="0.24"/>
    <n v="176.21"/>
  </r>
  <r>
    <x v="11"/>
    <x v="15"/>
    <n v="4004"/>
    <n v="11"/>
    <n v="11"/>
    <n v="1168.1500000000001"/>
    <n v="2.7000000000000001E-3"/>
    <n v="0.28999999999999998"/>
    <n v="176.5"/>
  </r>
  <r>
    <x v="11"/>
    <x v="2"/>
    <n v="4004"/>
    <n v="7"/>
    <n v="7"/>
    <n v="695.8"/>
    <n v="1.6999999999999999E-3"/>
    <n v="0.17"/>
    <n v="176.68"/>
  </r>
  <r>
    <x v="11"/>
    <x v="16"/>
    <n v="4004"/>
    <n v="10"/>
    <n v="10"/>
    <n v="1195.1600000000001"/>
    <n v="2.5000000000000001E-3"/>
    <n v="0.3"/>
    <n v="176.98"/>
  </r>
  <r>
    <x v="11"/>
    <x v="3"/>
    <n v="4004"/>
    <n v="3"/>
    <n v="3"/>
    <n v="326.3"/>
    <n v="6.9999999999999999E-4"/>
    <n v="0.08"/>
    <n v="177.06"/>
  </r>
  <r>
    <x v="12"/>
    <x v="0"/>
    <n v="4328"/>
    <n v="4328"/>
    <n v="4384"/>
    <n v="737563.6"/>
    <n v="1"/>
    <n v="170.42"/>
    <n v="170.42"/>
  </r>
  <r>
    <x v="12"/>
    <x v="9"/>
    <n v="4328"/>
    <n v="31"/>
    <n v="33"/>
    <n v="4443.59"/>
    <n v="7.1999999999999998E-3"/>
    <n v="1.03"/>
    <n v="171.44"/>
  </r>
  <r>
    <x v="12"/>
    <x v="10"/>
    <n v="4328"/>
    <n v="11"/>
    <n v="11"/>
    <n v="1643.41"/>
    <n v="2.5000000000000001E-3"/>
    <n v="0.38"/>
    <n v="171.82"/>
  </r>
  <r>
    <x v="12"/>
    <x v="11"/>
    <n v="4328"/>
    <n v="4"/>
    <n v="4"/>
    <n v="578.41999999999996"/>
    <n v="8.9999999999999998E-4"/>
    <n v="0.13"/>
    <n v="171.96"/>
  </r>
  <r>
    <x v="12"/>
    <x v="12"/>
    <n v="4328"/>
    <n v="10"/>
    <n v="11"/>
    <n v="1486.94"/>
    <n v="2.3E-3"/>
    <n v="0.34"/>
    <n v="172.3"/>
  </r>
  <r>
    <x v="12"/>
    <x v="13"/>
    <n v="4328"/>
    <n v="9"/>
    <n v="9"/>
    <n v="1408.03"/>
    <n v="2.0999999999999999E-3"/>
    <n v="0.33"/>
    <n v="172.63"/>
  </r>
  <r>
    <x v="12"/>
    <x v="1"/>
    <n v="4328"/>
    <n v="9"/>
    <n v="9"/>
    <n v="1102.8399999999999"/>
    <n v="2.0999999999999999E-3"/>
    <n v="0.25"/>
    <n v="172.88"/>
  </r>
  <r>
    <x v="12"/>
    <x v="14"/>
    <n v="4328"/>
    <n v="16"/>
    <n v="17"/>
    <n v="2448.1799999999998"/>
    <n v="3.7000000000000002E-3"/>
    <n v="0.56999999999999995"/>
    <n v="173.45"/>
  </r>
  <r>
    <x v="12"/>
    <x v="15"/>
    <n v="4328"/>
    <n v="12"/>
    <n v="13"/>
    <n v="2349.37"/>
    <n v="2.8E-3"/>
    <n v="0.54"/>
    <n v="173.99"/>
  </r>
  <r>
    <x v="12"/>
    <x v="2"/>
    <n v="4328"/>
    <n v="8"/>
    <n v="8"/>
    <n v="1977.36"/>
    <n v="1.8E-3"/>
    <n v="0.46"/>
    <n v="174.45"/>
  </r>
  <r>
    <x v="12"/>
    <x v="16"/>
    <n v="4328"/>
    <n v="9"/>
    <n v="9"/>
    <n v="960.39"/>
    <n v="2.0999999999999999E-3"/>
    <n v="0.22"/>
    <n v="174.67"/>
  </r>
  <r>
    <x v="13"/>
    <x v="0"/>
    <n v="7060"/>
    <n v="7060"/>
    <n v="7160"/>
    <n v="1135447.18"/>
    <n v="1"/>
    <n v="160.83000000000001"/>
    <n v="160.83000000000001"/>
  </r>
  <r>
    <x v="13"/>
    <x v="9"/>
    <n v="7060"/>
    <n v="40"/>
    <n v="42"/>
    <n v="8078.27"/>
    <n v="5.7000000000000002E-3"/>
    <n v="1.1399999999999999"/>
    <n v="161.97"/>
  </r>
  <r>
    <x v="13"/>
    <x v="10"/>
    <n v="7060"/>
    <n v="26"/>
    <n v="27"/>
    <n v="3969.24"/>
    <n v="3.7000000000000002E-3"/>
    <n v="0.56000000000000005"/>
    <n v="162.53"/>
  </r>
  <r>
    <x v="13"/>
    <x v="11"/>
    <n v="7060"/>
    <n v="12"/>
    <n v="12"/>
    <n v="1588.94"/>
    <n v="1.6999999999999999E-3"/>
    <n v="0.23"/>
    <n v="162.76"/>
  </r>
  <r>
    <x v="13"/>
    <x v="12"/>
    <n v="7060"/>
    <n v="12"/>
    <n v="12"/>
    <n v="2124.0700000000002"/>
    <n v="1.6999999999999999E-3"/>
    <n v="0.3"/>
    <n v="163.06"/>
  </r>
  <r>
    <x v="13"/>
    <x v="13"/>
    <n v="7060"/>
    <n v="13"/>
    <n v="14"/>
    <n v="1895.06"/>
    <n v="1.8E-3"/>
    <n v="0.27"/>
    <n v="163.33000000000001"/>
  </r>
  <r>
    <x v="13"/>
    <x v="1"/>
    <n v="7060"/>
    <n v="8"/>
    <n v="9"/>
    <n v="1133.3599999999999"/>
    <n v="1.1000000000000001E-3"/>
    <n v="0.16"/>
    <n v="163.49"/>
  </r>
  <r>
    <x v="13"/>
    <x v="14"/>
    <n v="7060"/>
    <n v="13"/>
    <n v="13"/>
    <n v="1811.92"/>
    <n v="1.8E-3"/>
    <n v="0.26"/>
    <n v="163.75"/>
  </r>
  <r>
    <x v="13"/>
    <x v="15"/>
    <n v="7060"/>
    <n v="9"/>
    <n v="9"/>
    <n v="1323.64"/>
    <n v="1.2999999999999999E-3"/>
    <n v="0.19"/>
    <n v="163.93"/>
  </r>
  <r>
    <x v="13"/>
    <x v="2"/>
    <n v="7060"/>
    <n v="4"/>
    <n v="4"/>
    <n v="678.31"/>
    <n v="5.9999999999999995E-4"/>
    <n v="0.1"/>
    <n v="164.03"/>
  </r>
  <r>
    <x v="14"/>
    <x v="0"/>
    <n v="5338"/>
    <n v="5338"/>
    <n v="5395"/>
    <n v="824253.26"/>
    <n v="1"/>
    <n v="154.41"/>
    <n v="154.41"/>
  </r>
  <r>
    <x v="14"/>
    <x v="9"/>
    <n v="5338"/>
    <n v="11"/>
    <n v="11"/>
    <n v="2369.92"/>
    <n v="2.0999999999999999E-3"/>
    <n v="0.44"/>
    <n v="154.86000000000001"/>
  </r>
  <r>
    <x v="14"/>
    <x v="10"/>
    <n v="5338"/>
    <n v="15"/>
    <n v="16"/>
    <n v="1922.78"/>
    <n v="2.8E-3"/>
    <n v="0.36"/>
    <n v="155.22"/>
  </r>
  <r>
    <x v="14"/>
    <x v="11"/>
    <n v="5338"/>
    <n v="18"/>
    <n v="20"/>
    <n v="2168.62"/>
    <n v="3.3999999999999998E-3"/>
    <n v="0.41"/>
    <n v="155.62"/>
  </r>
  <r>
    <x v="14"/>
    <x v="12"/>
    <n v="5338"/>
    <n v="14"/>
    <n v="14"/>
    <n v="1959.48"/>
    <n v="2.5999999999999999E-3"/>
    <n v="0.37"/>
    <n v="155.99"/>
  </r>
  <r>
    <x v="14"/>
    <x v="13"/>
    <n v="5338"/>
    <n v="11"/>
    <n v="11"/>
    <n v="2055.1999999999998"/>
    <n v="2.0999999999999999E-3"/>
    <n v="0.39"/>
    <n v="156.37"/>
  </r>
  <r>
    <x v="14"/>
    <x v="1"/>
    <n v="5338"/>
    <n v="9"/>
    <n v="9"/>
    <n v="1258.7"/>
    <n v="1.6999999999999999E-3"/>
    <n v="0.24"/>
    <n v="156.61000000000001"/>
  </r>
  <r>
    <x v="14"/>
    <x v="14"/>
    <n v="5338"/>
    <n v="1"/>
    <n v="1"/>
    <n v="284.95999999999998"/>
    <n v="2.0000000000000001E-4"/>
    <n v="0.05"/>
    <n v="156.66"/>
  </r>
  <r>
    <x v="14"/>
    <x v="15"/>
    <n v="5338"/>
    <n v="10"/>
    <n v="10"/>
    <n v="1543.82"/>
    <n v="1.9E-3"/>
    <n v="0.28999999999999998"/>
    <n v="156.94999999999999"/>
  </r>
  <r>
    <x v="15"/>
    <x v="0"/>
    <n v="6842"/>
    <n v="6842"/>
    <n v="6934"/>
    <n v="1057246.69"/>
    <n v="1"/>
    <n v="154.52000000000001"/>
    <n v="154.52000000000001"/>
  </r>
  <r>
    <x v="15"/>
    <x v="9"/>
    <n v="6842"/>
    <n v="23"/>
    <n v="23"/>
    <n v="3650.85"/>
    <n v="3.3999999999999998E-3"/>
    <n v="0.53"/>
    <n v="155.06"/>
  </r>
  <r>
    <x v="15"/>
    <x v="10"/>
    <n v="6842"/>
    <n v="25"/>
    <n v="25"/>
    <n v="3685.98"/>
    <n v="3.7000000000000002E-3"/>
    <n v="0.54"/>
    <n v="155.6"/>
  </r>
  <r>
    <x v="15"/>
    <x v="11"/>
    <n v="6842"/>
    <n v="20"/>
    <n v="20"/>
    <n v="3418.22"/>
    <n v="2.8999999999999998E-3"/>
    <n v="0.5"/>
    <n v="156.09"/>
  </r>
  <r>
    <x v="15"/>
    <x v="12"/>
    <n v="6842"/>
    <n v="20"/>
    <n v="20"/>
    <n v="2663.14"/>
    <n v="2.8999999999999998E-3"/>
    <n v="0.39"/>
    <n v="156.47999999999999"/>
  </r>
  <r>
    <x v="15"/>
    <x v="13"/>
    <n v="6842"/>
    <n v="11"/>
    <n v="12"/>
    <n v="1586.64"/>
    <n v="1.6000000000000001E-3"/>
    <n v="0.23"/>
    <n v="156.72"/>
  </r>
  <r>
    <x v="15"/>
    <x v="1"/>
    <n v="6842"/>
    <n v="12"/>
    <n v="12"/>
    <n v="1393.54"/>
    <n v="1.8E-3"/>
    <n v="0.2"/>
    <n v="156.91999999999999"/>
  </r>
  <r>
    <x v="15"/>
    <x v="14"/>
    <n v="6842"/>
    <n v="16"/>
    <n v="16"/>
    <n v="1643.58"/>
    <n v="2.3E-3"/>
    <n v="0.24"/>
    <n v="157.16"/>
  </r>
  <r>
    <x v="16"/>
    <x v="0"/>
    <n v="6288"/>
    <n v="6288"/>
    <n v="6435"/>
    <n v="949944.05"/>
    <n v="1"/>
    <n v="151.07"/>
    <n v="151.07"/>
  </r>
  <r>
    <x v="16"/>
    <x v="9"/>
    <n v="6288"/>
    <n v="22"/>
    <n v="22"/>
    <n v="3024.45"/>
    <n v="3.5000000000000001E-3"/>
    <n v="0.48"/>
    <n v="151.55000000000001"/>
  </r>
  <r>
    <x v="16"/>
    <x v="10"/>
    <n v="6288"/>
    <n v="25"/>
    <n v="26"/>
    <n v="4230.12"/>
    <n v="4.0000000000000001E-3"/>
    <n v="0.67"/>
    <n v="152.22999999999999"/>
  </r>
  <r>
    <x v="16"/>
    <x v="11"/>
    <n v="6288"/>
    <n v="19"/>
    <n v="19"/>
    <n v="3518.6"/>
    <n v="3.0000000000000001E-3"/>
    <n v="0.56000000000000005"/>
    <n v="152.79"/>
  </r>
  <r>
    <x v="16"/>
    <x v="12"/>
    <n v="6288"/>
    <n v="16"/>
    <n v="16"/>
    <n v="2168.38"/>
    <n v="2.5000000000000001E-3"/>
    <n v="0.34"/>
    <n v="153.13"/>
  </r>
  <r>
    <x v="16"/>
    <x v="13"/>
    <n v="6288"/>
    <n v="14"/>
    <n v="14"/>
    <n v="3050.56"/>
    <n v="2.2000000000000001E-3"/>
    <n v="0.49"/>
    <n v="153.62"/>
  </r>
  <r>
    <x v="16"/>
    <x v="1"/>
    <n v="6288"/>
    <n v="13"/>
    <n v="13"/>
    <n v="1730.85"/>
    <n v="2.0999999999999999E-3"/>
    <n v="0.28000000000000003"/>
    <n v="153.88999999999999"/>
  </r>
  <r>
    <x v="17"/>
    <x v="0"/>
    <n v="6774"/>
    <n v="6774"/>
    <n v="6860"/>
    <n v="1100941.76"/>
    <n v="1"/>
    <n v="162.52000000000001"/>
    <n v="162.52000000000001"/>
  </r>
  <r>
    <x v="17"/>
    <x v="9"/>
    <n v="6774"/>
    <n v="27"/>
    <n v="27"/>
    <n v="3058.08"/>
    <n v="4.0000000000000001E-3"/>
    <n v="0.45"/>
    <n v="162.97999999999999"/>
  </r>
  <r>
    <x v="17"/>
    <x v="10"/>
    <n v="6774"/>
    <n v="20"/>
    <n v="23"/>
    <n v="3526.76"/>
    <n v="3.0000000000000001E-3"/>
    <n v="0.52"/>
    <n v="163.5"/>
  </r>
  <r>
    <x v="17"/>
    <x v="11"/>
    <n v="6774"/>
    <n v="20"/>
    <n v="21"/>
    <n v="3264.78"/>
    <n v="3.0000000000000001E-3"/>
    <n v="0.48"/>
    <n v="163.98"/>
  </r>
  <r>
    <x v="17"/>
    <x v="12"/>
    <n v="6774"/>
    <n v="8"/>
    <n v="8"/>
    <n v="1360.77"/>
    <n v="1.1999999999999999E-3"/>
    <n v="0.2"/>
    <n v="164.18"/>
  </r>
  <r>
    <x v="17"/>
    <x v="13"/>
    <n v="6774"/>
    <n v="8"/>
    <n v="8"/>
    <n v="519.71"/>
    <n v="1.1999999999999999E-3"/>
    <n v="0.08"/>
    <n v="164.26"/>
  </r>
  <r>
    <x v="18"/>
    <x v="0"/>
    <n v="6582"/>
    <n v="6582"/>
    <n v="6633"/>
    <n v="1108008.24"/>
    <n v="1"/>
    <n v="168.34"/>
    <n v="168.34"/>
  </r>
  <r>
    <x v="18"/>
    <x v="9"/>
    <n v="6582"/>
    <n v="39"/>
    <n v="39"/>
    <n v="5090.03"/>
    <n v="5.8999999999999999E-3"/>
    <n v="0.77"/>
    <n v="169.11"/>
  </r>
  <r>
    <x v="18"/>
    <x v="10"/>
    <n v="6582"/>
    <n v="20"/>
    <n v="20"/>
    <n v="3581.14"/>
    <n v="3.0000000000000001E-3"/>
    <n v="0.54"/>
    <n v="169.66"/>
  </r>
  <r>
    <x v="18"/>
    <x v="11"/>
    <n v="6582"/>
    <n v="16"/>
    <n v="16"/>
    <n v="1886.83"/>
    <n v="2.3999999999999998E-3"/>
    <n v="0.28999999999999998"/>
    <n v="169.94"/>
  </r>
  <r>
    <x v="18"/>
    <x v="12"/>
    <n v="6582"/>
    <n v="9"/>
    <n v="10"/>
    <n v="849"/>
    <n v="1.4E-3"/>
    <n v="0.13"/>
    <n v="170.07"/>
  </r>
  <r>
    <x v="19"/>
    <x v="0"/>
    <n v="6506"/>
    <n v="6506"/>
    <n v="6556"/>
    <n v="1099984.1499999999"/>
    <n v="1"/>
    <n v="169.07"/>
    <n v="169.07"/>
  </r>
  <r>
    <x v="19"/>
    <x v="9"/>
    <n v="6506"/>
    <n v="34"/>
    <n v="35"/>
    <n v="8277.65"/>
    <n v="5.1999999999999998E-3"/>
    <n v="1.27"/>
    <n v="170.34"/>
  </r>
  <r>
    <x v="19"/>
    <x v="10"/>
    <n v="6506"/>
    <n v="17"/>
    <n v="17"/>
    <n v="2623.35"/>
    <n v="2.5999999999999999E-3"/>
    <n v="0.4"/>
    <n v="170.75"/>
  </r>
  <r>
    <x v="19"/>
    <x v="11"/>
    <n v="6506"/>
    <n v="12"/>
    <n v="12"/>
    <n v="1699.22"/>
    <n v="1.8E-3"/>
    <n v="0.26"/>
    <n v="171.01"/>
  </r>
  <r>
    <x v="20"/>
    <x v="0"/>
    <n v="5878"/>
    <n v="5878"/>
    <n v="5911"/>
    <n v="981836.27"/>
    <n v="1"/>
    <n v="167.04"/>
    <n v="167.04"/>
  </r>
  <r>
    <x v="20"/>
    <x v="9"/>
    <n v="5878"/>
    <n v="25"/>
    <n v="25"/>
    <n v="3123.97"/>
    <n v="4.3E-3"/>
    <n v="0.53"/>
    <n v="167.57"/>
  </r>
  <r>
    <x v="20"/>
    <x v="10"/>
    <n v="5878"/>
    <n v="16"/>
    <n v="16"/>
    <n v="1993.21"/>
    <n v="2.7000000000000001E-3"/>
    <n v="0.34"/>
    <n v="167.91"/>
  </r>
  <r>
    <x v="21"/>
    <x v="0"/>
    <n v="5949"/>
    <n v="5949"/>
    <n v="6007"/>
    <n v="1003793.01"/>
    <n v="1"/>
    <n v="168.73"/>
    <n v="168.73"/>
  </r>
  <r>
    <x v="21"/>
    <x v="9"/>
    <n v="5949"/>
    <n v="31"/>
    <n v="31"/>
    <n v="4521.74"/>
    <n v="5.1999999999999998E-3"/>
    <n v="0.76"/>
    <n v="169.49"/>
  </r>
  <r>
    <x v="22"/>
    <x v="0"/>
    <n v="6144"/>
    <n v="6144"/>
    <n v="6180"/>
    <n v="963030.33"/>
    <n v="1"/>
    <n v="156.74"/>
    <n v="156.74"/>
  </r>
  <r>
    <x v="23"/>
    <x v="20"/>
    <m/>
    <m/>
    <m/>
    <m/>
    <m/>
    <m/>
    <m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">
  <r>
    <x v="0"/>
    <x v="0"/>
    <n v="1"/>
    <n v="1"/>
    <n v="1"/>
    <n v="143.46"/>
    <n v="1"/>
    <n v="143.46"/>
    <n v="143.46"/>
    <s v="Sep 2016"/>
  </r>
  <r>
    <x v="1"/>
    <x v="0"/>
    <n v="262"/>
    <n v="262"/>
    <n v="265"/>
    <n v="46490.66"/>
    <n v="1"/>
    <n v="177.45"/>
    <n v="177.45"/>
    <s v="Oct 2016"/>
  </r>
  <r>
    <x v="1"/>
    <x v="1"/>
    <n v="262"/>
    <n v="1"/>
    <n v="1"/>
    <n v="111.3"/>
    <n v="3.8E-3"/>
    <n v="0.42"/>
    <n v="177.87"/>
    <s v="Oct 2016"/>
  </r>
  <r>
    <x v="1"/>
    <x v="2"/>
    <n v="262"/>
    <n v="1"/>
    <n v="1"/>
    <n v="356.13"/>
    <n v="3.8E-3"/>
    <n v="1.36"/>
    <n v="179.23"/>
    <s v="Oct 2016"/>
  </r>
  <r>
    <x v="1"/>
    <x v="3"/>
    <n v="262"/>
    <n v="1"/>
    <n v="1"/>
    <n v="56.78"/>
    <n v="3.8E-3"/>
    <n v="0.22"/>
    <n v="179.45"/>
    <s v="Oct 2016"/>
  </r>
  <r>
    <x v="1"/>
    <x v="4"/>
    <n v="262"/>
    <n v="1"/>
    <n v="1"/>
    <n v="163.53"/>
    <n v="3.8E-3"/>
    <n v="0.62"/>
    <n v="180.07"/>
    <s v="Oct 2016"/>
  </r>
  <r>
    <x v="1"/>
    <x v="5"/>
    <n v="262"/>
    <n v="1"/>
    <n v="1"/>
    <n v="381"/>
    <n v="3.8E-3"/>
    <n v="1.45"/>
    <n v="181.52"/>
    <s v="Oct 2016"/>
  </r>
  <r>
    <x v="1"/>
    <x v="6"/>
    <n v="262"/>
    <n v="1"/>
    <n v="1"/>
    <n v="116.57"/>
    <n v="3.8E-3"/>
    <n v="0.44"/>
    <n v="181.97"/>
    <s v="Oct 2016"/>
  </r>
  <r>
    <x v="1"/>
    <x v="7"/>
    <n v="262"/>
    <n v="2"/>
    <n v="2"/>
    <n v="384.01"/>
    <n v="7.6E-3"/>
    <n v="1.47"/>
    <n v="183.44"/>
    <s v="Oct 2016"/>
  </r>
  <r>
    <x v="1"/>
    <x v="8"/>
    <n v="262"/>
    <n v="2"/>
    <n v="2"/>
    <n v="181.37"/>
    <n v="7.6E-3"/>
    <n v="0.69"/>
    <n v="184.13"/>
    <s v="Oct 2016"/>
  </r>
  <r>
    <x v="2"/>
    <x v="0"/>
    <n v="1"/>
    <n v="1"/>
    <n v="1"/>
    <n v="19.62"/>
    <n v="1"/>
    <n v="19.62"/>
    <n v="19.62"/>
    <s v="Dec 2016"/>
  </r>
  <r>
    <x v="2"/>
    <x v="9"/>
    <n v="1"/>
    <n v="1"/>
    <n v="1"/>
    <n v="19.62"/>
    <n v="1"/>
    <n v="19.62"/>
    <n v="39.24"/>
    <s v="Dec 2016"/>
  </r>
  <r>
    <x v="3"/>
    <x v="0"/>
    <n v="717"/>
    <n v="717"/>
    <n v="749"/>
    <n v="127462.75"/>
    <n v="1"/>
    <n v="177.77"/>
    <n v="177.77"/>
    <s v="Jan 2017"/>
  </r>
  <r>
    <x v="3"/>
    <x v="9"/>
    <n v="717"/>
    <n v="2"/>
    <n v="2"/>
    <n v="111.07"/>
    <n v="2.8E-3"/>
    <n v="0.15"/>
    <n v="177.93"/>
    <s v="Jan 2017"/>
  </r>
  <r>
    <x v="3"/>
    <x v="10"/>
    <n v="717"/>
    <n v="2"/>
    <n v="2"/>
    <n v="114.7"/>
    <n v="2.8E-3"/>
    <n v="0.16"/>
    <n v="178.09"/>
    <s v="Jan 2017"/>
  </r>
  <r>
    <x v="3"/>
    <x v="11"/>
    <n v="717"/>
    <n v="1"/>
    <n v="1"/>
    <n v="89.7"/>
    <n v="1.4E-3"/>
    <n v="0.13"/>
    <n v="178.21"/>
    <s v="Jan 2017"/>
  </r>
  <r>
    <x v="3"/>
    <x v="12"/>
    <n v="717"/>
    <n v="3"/>
    <n v="3"/>
    <n v="246.25"/>
    <n v="4.1999999999999997E-3"/>
    <n v="0.34"/>
    <n v="178.56"/>
    <s v="Jan 2017"/>
  </r>
  <r>
    <x v="3"/>
    <x v="13"/>
    <n v="717"/>
    <n v="1"/>
    <n v="1"/>
    <n v="69.33"/>
    <n v="1.4E-3"/>
    <n v="0.1"/>
    <n v="178.65"/>
    <s v="Jan 2017"/>
  </r>
  <r>
    <x v="3"/>
    <x v="1"/>
    <n v="717"/>
    <n v="3"/>
    <n v="3"/>
    <n v="448.43"/>
    <n v="4.1999999999999997E-3"/>
    <n v="0.63"/>
    <n v="179.28"/>
    <s v="Jan 2017"/>
  </r>
  <r>
    <x v="3"/>
    <x v="14"/>
    <n v="717"/>
    <n v="1"/>
    <n v="1"/>
    <n v="105.17"/>
    <n v="1.4E-3"/>
    <n v="0.15"/>
    <n v="179.42"/>
    <s v="Jan 2017"/>
  </r>
  <r>
    <x v="3"/>
    <x v="15"/>
    <n v="717"/>
    <n v="1"/>
    <n v="1"/>
    <n v="47.05"/>
    <n v="1.4E-3"/>
    <n v="7.0000000000000007E-2"/>
    <n v="179.49"/>
    <s v="Jan 2017"/>
  </r>
  <r>
    <x v="3"/>
    <x v="16"/>
    <n v="717"/>
    <n v="3"/>
    <n v="3"/>
    <n v="427.05"/>
    <n v="4.1999999999999997E-3"/>
    <n v="0.6"/>
    <n v="180.09"/>
    <s v="Jan 2017"/>
  </r>
  <r>
    <x v="3"/>
    <x v="3"/>
    <n v="717"/>
    <n v="1"/>
    <n v="1"/>
    <n v="66.599999999999994"/>
    <n v="1.4E-3"/>
    <n v="0.09"/>
    <n v="180.18"/>
    <s v="Jan 2017"/>
  </r>
  <r>
    <x v="3"/>
    <x v="17"/>
    <n v="717"/>
    <n v="5"/>
    <n v="5"/>
    <n v="552.45000000000005"/>
    <n v="7.0000000000000001E-3"/>
    <n v="0.77"/>
    <n v="180.95"/>
    <s v="Jan 2017"/>
  </r>
  <r>
    <x v="3"/>
    <x v="4"/>
    <n v="717"/>
    <n v="3"/>
    <n v="3"/>
    <n v="351.65"/>
    <n v="4.1999999999999997E-3"/>
    <n v="0.49"/>
    <n v="181.44"/>
    <s v="Jan 2017"/>
  </r>
  <r>
    <x v="3"/>
    <x v="18"/>
    <n v="717"/>
    <n v="1"/>
    <n v="1"/>
    <n v="93.7"/>
    <n v="1.4E-3"/>
    <n v="0.13"/>
    <n v="181.57"/>
    <s v="Jan 2017"/>
  </r>
  <r>
    <x v="3"/>
    <x v="5"/>
    <n v="717"/>
    <n v="1"/>
    <n v="1"/>
    <n v="104.61"/>
    <n v="1.4E-3"/>
    <n v="0.15"/>
    <n v="181.72"/>
    <s v="Jan 2017"/>
  </r>
  <r>
    <x v="3"/>
    <x v="19"/>
    <n v="717"/>
    <n v="2"/>
    <n v="2"/>
    <n v="219.35"/>
    <n v="2.8E-3"/>
    <n v="0.31"/>
    <n v="182.02"/>
    <s v="Jan 2017"/>
  </r>
  <r>
    <x v="3"/>
    <x v="6"/>
    <n v="717"/>
    <n v="3"/>
    <n v="3"/>
    <n v="354.43"/>
    <n v="4.1999999999999997E-3"/>
    <n v="0.49"/>
    <n v="182.52"/>
    <s v="Jan 2017"/>
  </r>
  <r>
    <x v="3"/>
    <x v="7"/>
    <n v="717"/>
    <n v="1"/>
    <n v="1"/>
    <n v="50.93"/>
    <n v="1.4E-3"/>
    <n v="7.0000000000000007E-2"/>
    <n v="182.59"/>
    <s v="Jan 2017"/>
  </r>
  <r>
    <x v="4"/>
    <x v="0"/>
    <n v="1628"/>
    <n v="1628"/>
    <n v="1651"/>
    <n v="271128.25"/>
    <n v="1"/>
    <n v="166.54"/>
    <n v="166.54"/>
    <s v="Feb 2017"/>
  </r>
  <r>
    <x v="4"/>
    <x v="9"/>
    <n v="1628"/>
    <n v="3"/>
    <n v="3"/>
    <n v="481.68"/>
    <n v="1.8E-3"/>
    <n v="0.3"/>
    <n v="166.84"/>
    <s v="Feb 2017"/>
  </r>
  <r>
    <x v="4"/>
    <x v="10"/>
    <n v="1628"/>
    <n v="5"/>
    <n v="5"/>
    <n v="570.63"/>
    <n v="3.0999999999999999E-3"/>
    <n v="0.35"/>
    <n v="167.19"/>
    <s v="Feb 2017"/>
  </r>
  <r>
    <x v="4"/>
    <x v="11"/>
    <n v="1628"/>
    <n v="2"/>
    <n v="2"/>
    <n v="118.73"/>
    <n v="1.1999999999999999E-3"/>
    <n v="7.0000000000000007E-2"/>
    <n v="167.26"/>
    <s v="Feb 2017"/>
  </r>
  <r>
    <x v="4"/>
    <x v="12"/>
    <n v="1628"/>
    <n v="7"/>
    <n v="7"/>
    <n v="1151.96"/>
    <n v="4.3E-3"/>
    <n v="0.71"/>
    <n v="167.97"/>
    <s v="Feb 2017"/>
  </r>
  <r>
    <x v="4"/>
    <x v="13"/>
    <n v="1628"/>
    <n v="2"/>
    <n v="2"/>
    <n v="74.209999999999994"/>
    <n v="1.1999999999999999E-3"/>
    <n v="0.05"/>
    <n v="168.01"/>
    <s v="Feb 2017"/>
  </r>
  <r>
    <x v="4"/>
    <x v="1"/>
    <n v="1628"/>
    <n v="4"/>
    <n v="4"/>
    <n v="688.92"/>
    <n v="2.5000000000000001E-3"/>
    <n v="0.42"/>
    <n v="168.44"/>
    <s v="Feb 2017"/>
  </r>
  <r>
    <x v="4"/>
    <x v="14"/>
    <n v="1628"/>
    <n v="3"/>
    <n v="3"/>
    <n v="274.3"/>
    <n v="1.8E-3"/>
    <n v="0.17"/>
    <n v="168.6"/>
    <s v="Feb 2017"/>
  </r>
  <r>
    <x v="4"/>
    <x v="15"/>
    <n v="1628"/>
    <n v="2"/>
    <n v="2"/>
    <n v="464.61"/>
    <n v="1.1999999999999999E-3"/>
    <n v="0.28999999999999998"/>
    <n v="168.89"/>
    <s v="Feb 2017"/>
  </r>
  <r>
    <x v="4"/>
    <x v="2"/>
    <n v="1628"/>
    <n v="3"/>
    <n v="3"/>
    <n v="385.35"/>
    <n v="1.8E-3"/>
    <n v="0.24"/>
    <n v="169.13"/>
    <s v="Feb 2017"/>
  </r>
  <r>
    <x v="4"/>
    <x v="16"/>
    <n v="1628"/>
    <n v="2"/>
    <n v="2"/>
    <n v="343.22"/>
    <n v="1.1999999999999999E-3"/>
    <n v="0.21"/>
    <n v="169.34"/>
    <s v="Feb 2017"/>
  </r>
  <r>
    <x v="4"/>
    <x v="3"/>
    <n v="1628"/>
    <n v="5"/>
    <n v="5"/>
    <n v="454.39"/>
    <n v="3.0999999999999999E-3"/>
    <n v="0.28000000000000003"/>
    <n v="169.62"/>
    <s v="Feb 2017"/>
  </r>
  <r>
    <x v="4"/>
    <x v="17"/>
    <n v="1628"/>
    <n v="2"/>
    <n v="2"/>
    <n v="279.24"/>
    <n v="1.1999999999999999E-3"/>
    <n v="0.17"/>
    <n v="169.79"/>
    <s v="Feb 2017"/>
  </r>
  <r>
    <x v="4"/>
    <x v="4"/>
    <n v="1628"/>
    <n v="3"/>
    <n v="3"/>
    <n v="397.11"/>
    <n v="1.8E-3"/>
    <n v="0.24"/>
    <n v="170.03"/>
    <s v="Feb 2017"/>
  </r>
  <r>
    <x v="4"/>
    <x v="18"/>
    <n v="1628"/>
    <n v="2"/>
    <n v="2"/>
    <n v="181.66"/>
    <n v="1.1999999999999999E-3"/>
    <n v="0.11"/>
    <n v="170.14"/>
    <s v="Feb 2017"/>
  </r>
  <r>
    <x v="4"/>
    <x v="5"/>
    <n v="1628"/>
    <n v="1"/>
    <n v="1"/>
    <n v="136.79"/>
    <n v="5.9999999999999995E-4"/>
    <n v="0.08"/>
    <n v="170.23"/>
    <s v="Feb 2017"/>
  </r>
  <r>
    <x v="4"/>
    <x v="19"/>
    <n v="1628"/>
    <n v="1"/>
    <n v="1"/>
    <n v="291.68"/>
    <n v="5.9999999999999995E-4"/>
    <n v="0.18"/>
    <n v="170.41"/>
    <s v="Feb 2017"/>
  </r>
  <r>
    <x v="4"/>
    <x v="6"/>
    <n v="1628"/>
    <n v="3"/>
    <n v="3"/>
    <n v="369.65"/>
    <n v="1.8E-3"/>
    <n v="0.23"/>
    <n v="170.63"/>
    <s v="Feb 2017"/>
  </r>
  <r>
    <x v="5"/>
    <x v="0"/>
    <n v="2503"/>
    <n v="2503"/>
    <n v="2541"/>
    <n v="413734.57"/>
    <n v="1"/>
    <n v="165.3"/>
    <n v="165.3"/>
    <s v="Mar 2017"/>
  </r>
  <r>
    <x v="5"/>
    <x v="9"/>
    <n v="2503"/>
    <n v="11"/>
    <n v="12"/>
    <n v="1623.63"/>
    <n v="4.4000000000000003E-3"/>
    <n v="0.65"/>
    <n v="165.94"/>
    <s v="Mar 2017"/>
  </r>
  <r>
    <x v="5"/>
    <x v="10"/>
    <n v="2503"/>
    <n v="9"/>
    <n v="9"/>
    <n v="1737.12"/>
    <n v="3.5999999999999999E-3"/>
    <n v="0.69"/>
    <n v="166.64"/>
    <s v="Mar 2017"/>
  </r>
  <r>
    <x v="5"/>
    <x v="11"/>
    <n v="2503"/>
    <n v="10"/>
    <n v="12"/>
    <n v="1836.1"/>
    <n v="4.0000000000000001E-3"/>
    <n v="0.73"/>
    <n v="167.37"/>
    <s v="Mar 2017"/>
  </r>
  <r>
    <x v="5"/>
    <x v="12"/>
    <n v="2503"/>
    <n v="9"/>
    <n v="9"/>
    <n v="1213.97"/>
    <n v="3.5999999999999999E-3"/>
    <n v="0.49"/>
    <n v="167.86"/>
    <s v="Mar 2017"/>
  </r>
  <r>
    <x v="5"/>
    <x v="13"/>
    <n v="2503"/>
    <n v="4"/>
    <n v="4"/>
    <n v="1433.39"/>
    <n v="1.6000000000000001E-3"/>
    <n v="0.56999999999999995"/>
    <n v="168.43"/>
    <s v="Mar 2017"/>
  </r>
  <r>
    <x v="5"/>
    <x v="1"/>
    <n v="2503"/>
    <n v="4"/>
    <n v="4"/>
    <n v="689.18"/>
    <n v="1.6000000000000001E-3"/>
    <n v="0.28000000000000003"/>
    <n v="168.7"/>
    <s v="Mar 2017"/>
  </r>
  <r>
    <x v="5"/>
    <x v="14"/>
    <n v="2503"/>
    <n v="8"/>
    <n v="8"/>
    <n v="887.42"/>
    <n v="3.2000000000000002E-3"/>
    <n v="0.35"/>
    <n v="169.06"/>
    <s v="Mar 2017"/>
  </r>
  <r>
    <x v="5"/>
    <x v="15"/>
    <n v="2503"/>
    <n v="8"/>
    <n v="8"/>
    <n v="1385.61"/>
    <n v="3.2000000000000002E-3"/>
    <n v="0.55000000000000004"/>
    <n v="169.61"/>
    <s v="Mar 2017"/>
  </r>
  <r>
    <x v="5"/>
    <x v="2"/>
    <n v="2503"/>
    <n v="2"/>
    <n v="2"/>
    <n v="237.96"/>
    <n v="8.0000000000000004E-4"/>
    <n v="0.1"/>
    <n v="169.71"/>
    <s v="Mar 2017"/>
  </r>
  <r>
    <x v="5"/>
    <x v="16"/>
    <n v="2503"/>
    <n v="9"/>
    <n v="9"/>
    <n v="725.93"/>
    <n v="3.5999999999999999E-3"/>
    <n v="0.28999999999999998"/>
    <n v="170"/>
    <s v="Mar 2017"/>
  </r>
  <r>
    <x v="5"/>
    <x v="3"/>
    <n v="2503"/>
    <n v="3"/>
    <n v="3"/>
    <n v="380.3"/>
    <n v="1.1999999999999999E-3"/>
    <n v="0.15"/>
    <n v="170.15"/>
    <s v="Mar 2017"/>
  </r>
  <r>
    <x v="5"/>
    <x v="17"/>
    <n v="2503"/>
    <n v="5"/>
    <n v="5"/>
    <n v="907.29"/>
    <n v="2E-3"/>
    <n v="0.36"/>
    <n v="170.51"/>
    <s v="Mar 2017"/>
  </r>
  <r>
    <x v="5"/>
    <x v="4"/>
    <n v="2503"/>
    <n v="3"/>
    <n v="3"/>
    <n v="238.58"/>
    <n v="1.1999999999999999E-3"/>
    <n v="0.1"/>
    <n v="170.61"/>
    <s v="Mar 2017"/>
  </r>
  <r>
    <x v="5"/>
    <x v="18"/>
    <n v="2503"/>
    <n v="4"/>
    <n v="4"/>
    <n v="687.41"/>
    <n v="1.6000000000000001E-3"/>
    <n v="0.27"/>
    <n v="170.88"/>
    <s v="Mar 2017"/>
  </r>
  <r>
    <x v="5"/>
    <x v="5"/>
    <n v="2503"/>
    <n v="6"/>
    <n v="6"/>
    <n v="717.55"/>
    <n v="2.3999999999999998E-3"/>
    <n v="0.28999999999999998"/>
    <n v="171.17"/>
    <s v="Mar 2017"/>
  </r>
  <r>
    <x v="5"/>
    <x v="19"/>
    <n v="2503"/>
    <n v="2"/>
    <n v="2"/>
    <n v="203.88"/>
    <n v="8.0000000000000004E-4"/>
    <n v="0.08"/>
    <n v="171.25"/>
    <s v="Mar 2017"/>
  </r>
  <r>
    <x v="5"/>
    <x v="6"/>
    <n v="2503"/>
    <n v="3"/>
    <n v="3"/>
    <n v="308.56"/>
    <n v="1.1999999999999999E-3"/>
    <n v="0.12"/>
    <n v="171.37"/>
    <s v="Mar 2017"/>
  </r>
  <r>
    <x v="6"/>
    <x v="0"/>
    <n v="2256"/>
    <n v="2256"/>
    <n v="2284"/>
    <n v="388417.14"/>
    <n v="1"/>
    <n v="172.17"/>
    <n v="172.17"/>
    <s v="Apr 2017"/>
  </r>
  <r>
    <x v="6"/>
    <x v="9"/>
    <n v="2256"/>
    <n v="14"/>
    <n v="15"/>
    <n v="2937"/>
    <n v="6.1999999999999998E-3"/>
    <n v="1.3"/>
    <n v="173.47"/>
    <s v="Apr 2017"/>
  </r>
  <r>
    <x v="6"/>
    <x v="10"/>
    <n v="2256"/>
    <n v="5"/>
    <n v="6"/>
    <n v="940.4"/>
    <n v="2.2000000000000001E-3"/>
    <n v="0.42"/>
    <n v="173.89"/>
    <s v="Apr 2017"/>
  </r>
  <r>
    <x v="6"/>
    <x v="11"/>
    <n v="2256"/>
    <n v="4"/>
    <n v="5"/>
    <n v="758.21"/>
    <n v="1.8E-3"/>
    <n v="0.34"/>
    <n v="174.23"/>
    <s v="Apr 2017"/>
  </r>
  <r>
    <x v="6"/>
    <x v="12"/>
    <n v="2256"/>
    <n v="6"/>
    <n v="6"/>
    <n v="1158.3"/>
    <n v="2.7000000000000001E-3"/>
    <n v="0.51"/>
    <n v="174.74"/>
    <s v="Apr 2017"/>
  </r>
  <r>
    <x v="6"/>
    <x v="13"/>
    <n v="2256"/>
    <n v="6"/>
    <n v="6"/>
    <n v="1208.3399999999999"/>
    <n v="2.7000000000000001E-3"/>
    <n v="0.54"/>
    <n v="175.27"/>
    <s v="Apr 2017"/>
  </r>
  <r>
    <x v="6"/>
    <x v="1"/>
    <n v="2256"/>
    <n v="8"/>
    <n v="9"/>
    <n v="2083.8000000000002"/>
    <n v="3.5000000000000001E-3"/>
    <n v="0.92"/>
    <n v="176.2"/>
    <s v="Apr 2017"/>
  </r>
  <r>
    <x v="6"/>
    <x v="14"/>
    <n v="2256"/>
    <n v="7"/>
    <n v="7"/>
    <n v="1096.55"/>
    <n v="3.0999999999999999E-3"/>
    <n v="0.49"/>
    <n v="176.68"/>
    <s v="Apr 2017"/>
  </r>
  <r>
    <x v="6"/>
    <x v="15"/>
    <n v="2256"/>
    <n v="7"/>
    <n v="7"/>
    <n v="963.99"/>
    <n v="3.0999999999999999E-3"/>
    <n v="0.43"/>
    <n v="177.11"/>
    <s v="Apr 2017"/>
  </r>
  <r>
    <x v="6"/>
    <x v="2"/>
    <n v="2256"/>
    <n v="4"/>
    <n v="4"/>
    <n v="499.82"/>
    <n v="1.8E-3"/>
    <n v="0.22"/>
    <n v="177.33"/>
    <s v="Apr 2017"/>
  </r>
  <r>
    <x v="6"/>
    <x v="16"/>
    <n v="2256"/>
    <n v="6"/>
    <n v="6"/>
    <n v="692.56"/>
    <n v="2.7000000000000001E-3"/>
    <n v="0.31"/>
    <n v="177.64"/>
    <s v="Apr 2017"/>
  </r>
  <r>
    <x v="6"/>
    <x v="3"/>
    <n v="2256"/>
    <n v="2"/>
    <n v="2"/>
    <n v="343.17"/>
    <n v="8.9999999999999998E-4"/>
    <n v="0.15"/>
    <n v="177.79"/>
    <s v="Apr 2017"/>
  </r>
  <r>
    <x v="6"/>
    <x v="17"/>
    <n v="2256"/>
    <n v="1"/>
    <n v="1"/>
    <n v="175.13"/>
    <n v="4.0000000000000002E-4"/>
    <n v="0.08"/>
    <n v="177.87"/>
    <s v="Apr 2017"/>
  </r>
  <r>
    <x v="6"/>
    <x v="4"/>
    <n v="2256"/>
    <n v="1"/>
    <n v="1"/>
    <n v="271.64"/>
    <n v="4.0000000000000002E-4"/>
    <n v="0.12"/>
    <n v="177.99"/>
    <s v="Apr 2017"/>
  </r>
  <r>
    <x v="6"/>
    <x v="18"/>
    <n v="2256"/>
    <n v="2"/>
    <n v="2"/>
    <n v="301.83"/>
    <n v="8.9999999999999998E-4"/>
    <n v="0.13"/>
    <n v="178.12"/>
    <s v="Apr 2017"/>
  </r>
  <r>
    <x v="6"/>
    <x v="5"/>
    <n v="2256"/>
    <n v="2"/>
    <n v="2"/>
    <n v="272.63"/>
    <n v="8.9999999999999998E-4"/>
    <n v="0.12"/>
    <n v="178.24"/>
    <s v="Apr 2017"/>
  </r>
  <r>
    <x v="6"/>
    <x v="19"/>
    <n v="2256"/>
    <n v="3"/>
    <n v="4"/>
    <n v="962.61"/>
    <n v="1.2999999999999999E-3"/>
    <n v="0.43"/>
    <n v="178.67"/>
    <s v="Apr 2017"/>
  </r>
  <r>
    <x v="7"/>
    <x v="0"/>
    <n v="3451"/>
    <n v="3451"/>
    <n v="3517"/>
    <n v="561812.30000000005"/>
    <n v="1"/>
    <n v="162.80000000000001"/>
    <n v="162.80000000000001"/>
    <s v="May 2017"/>
  </r>
  <r>
    <x v="7"/>
    <x v="9"/>
    <n v="3451"/>
    <n v="16"/>
    <n v="17"/>
    <n v="1930.02"/>
    <n v="4.5999999999999999E-3"/>
    <n v="0.56000000000000005"/>
    <n v="163.36000000000001"/>
    <s v="May 2017"/>
  </r>
  <r>
    <x v="7"/>
    <x v="10"/>
    <n v="3451"/>
    <n v="16"/>
    <n v="16"/>
    <n v="2857.55"/>
    <n v="4.5999999999999999E-3"/>
    <n v="0.83"/>
    <n v="164.18"/>
    <s v="May 2017"/>
  </r>
  <r>
    <x v="7"/>
    <x v="11"/>
    <n v="3451"/>
    <n v="10"/>
    <n v="10"/>
    <n v="1723.85"/>
    <n v="2.8999999999999998E-3"/>
    <n v="0.5"/>
    <n v="164.68"/>
    <s v="May 2017"/>
  </r>
  <r>
    <x v="7"/>
    <x v="12"/>
    <n v="3451"/>
    <n v="10"/>
    <n v="10"/>
    <n v="1219.04"/>
    <n v="2.8999999999999998E-3"/>
    <n v="0.35"/>
    <n v="165.04"/>
    <s v="May 2017"/>
  </r>
  <r>
    <x v="7"/>
    <x v="13"/>
    <n v="3451"/>
    <n v="11"/>
    <n v="12"/>
    <n v="1638.47"/>
    <n v="3.2000000000000002E-3"/>
    <n v="0.47"/>
    <n v="165.51"/>
    <s v="May 2017"/>
  </r>
  <r>
    <x v="7"/>
    <x v="1"/>
    <n v="3451"/>
    <n v="14"/>
    <n v="16"/>
    <n v="3002.26"/>
    <n v="4.1000000000000003E-3"/>
    <n v="0.87"/>
    <n v="166.38"/>
    <s v="May 2017"/>
  </r>
  <r>
    <x v="7"/>
    <x v="14"/>
    <n v="3451"/>
    <n v="5"/>
    <n v="5"/>
    <n v="608.02"/>
    <n v="1.4E-3"/>
    <n v="0.18"/>
    <n v="166.56"/>
    <s v="May 2017"/>
  </r>
  <r>
    <x v="7"/>
    <x v="15"/>
    <n v="3451"/>
    <n v="9"/>
    <n v="9"/>
    <n v="1623.52"/>
    <n v="2.5999999999999999E-3"/>
    <n v="0.47"/>
    <n v="167.03"/>
    <s v="May 2017"/>
  </r>
  <r>
    <x v="7"/>
    <x v="2"/>
    <n v="3451"/>
    <n v="9"/>
    <n v="11"/>
    <n v="1353.84"/>
    <n v="2.5999999999999999E-3"/>
    <n v="0.39"/>
    <n v="167.42"/>
    <s v="May 2017"/>
  </r>
  <r>
    <x v="7"/>
    <x v="16"/>
    <n v="3451"/>
    <n v="9"/>
    <n v="9"/>
    <n v="1459.06"/>
    <n v="2.5999999999999999E-3"/>
    <n v="0.42"/>
    <n v="167.84"/>
    <s v="May 2017"/>
  </r>
  <r>
    <x v="7"/>
    <x v="3"/>
    <n v="3451"/>
    <n v="12"/>
    <n v="12"/>
    <n v="1438.36"/>
    <n v="3.5000000000000001E-3"/>
    <n v="0.42"/>
    <n v="168.26"/>
    <s v="May 2017"/>
  </r>
  <r>
    <x v="7"/>
    <x v="17"/>
    <n v="3451"/>
    <n v="8"/>
    <n v="8"/>
    <n v="1056.81"/>
    <n v="2.3E-3"/>
    <n v="0.31"/>
    <n v="168.57"/>
    <s v="May 2017"/>
  </r>
  <r>
    <x v="7"/>
    <x v="4"/>
    <n v="3451"/>
    <n v="1"/>
    <n v="1"/>
    <n v="62.33"/>
    <n v="2.9999999999999997E-4"/>
    <n v="0.02"/>
    <n v="168.58"/>
    <s v="May 2017"/>
  </r>
  <r>
    <x v="7"/>
    <x v="18"/>
    <n v="3451"/>
    <n v="6"/>
    <n v="6"/>
    <n v="665.1"/>
    <n v="1.6999999999999999E-3"/>
    <n v="0.19"/>
    <n v="168.78"/>
    <s v="May 2017"/>
  </r>
  <r>
    <x v="7"/>
    <x v="5"/>
    <n v="3451"/>
    <n v="7"/>
    <n v="7"/>
    <n v="746.42"/>
    <n v="2E-3"/>
    <n v="0.22"/>
    <n v="168.99"/>
    <s v="May 2017"/>
  </r>
  <r>
    <x v="8"/>
    <x v="0"/>
    <n v="3037"/>
    <n v="3037"/>
    <n v="3092"/>
    <n v="484122.56"/>
    <n v="1"/>
    <n v="159.41"/>
    <n v="159.41"/>
    <s v="Jun 2017"/>
  </r>
  <r>
    <x v="8"/>
    <x v="9"/>
    <n v="3037"/>
    <n v="15"/>
    <n v="16"/>
    <n v="2161.9899999999998"/>
    <n v="4.8999999999999998E-3"/>
    <n v="0.71"/>
    <n v="160.12"/>
    <s v="Jun 2017"/>
  </r>
  <r>
    <x v="8"/>
    <x v="10"/>
    <n v="3037"/>
    <n v="12"/>
    <n v="13"/>
    <n v="2142.0300000000002"/>
    <n v="4.0000000000000001E-3"/>
    <n v="0.71"/>
    <n v="160.83000000000001"/>
    <s v="Jun 2017"/>
  </r>
  <r>
    <x v="8"/>
    <x v="11"/>
    <n v="3037"/>
    <n v="13"/>
    <n v="13"/>
    <n v="1484.87"/>
    <n v="4.3E-3"/>
    <n v="0.49"/>
    <n v="161.31"/>
    <s v="Jun 2017"/>
  </r>
  <r>
    <x v="8"/>
    <x v="12"/>
    <n v="3037"/>
    <n v="9"/>
    <n v="10"/>
    <n v="1434.43"/>
    <n v="3.0000000000000001E-3"/>
    <n v="0.47"/>
    <n v="161.79"/>
    <s v="Jun 2017"/>
  </r>
  <r>
    <x v="8"/>
    <x v="13"/>
    <n v="3037"/>
    <n v="12"/>
    <n v="12"/>
    <n v="1595.53"/>
    <n v="4.0000000000000001E-3"/>
    <n v="0.53"/>
    <n v="162.31"/>
    <s v="Jun 2017"/>
  </r>
  <r>
    <x v="8"/>
    <x v="1"/>
    <n v="3037"/>
    <n v="11"/>
    <n v="11"/>
    <n v="1601.41"/>
    <n v="3.5999999999999999E-3"/>
    <n v="0.53"/>
    <n v="162.84"/>
    <s v="Jun 2017"/>
  </r>
  <r>
    <x v="8"/>
    <x v="14"/>
    <n v="3037"/>
    <n v="7"/>
    <n v="7"/>
    <n v="822.86"/>
    <n v="2.3E-3"/>
    <n v="0.27"/>
    <n v="163.11000000000001"/>
    <s v="Jun 2017"/>
  </r>
  <r>
    <x v="8"/>
    <x v="15"/>
    <n v="3037"/>
    <n v="4"/>
    <n v="4"/>
    <n v="346.26"/>
    <n v="1.2999999999999999E-3"/>
    <n v="0.11"/>
    <n v="163.22"/>
    <s v="Jun 2017"/>
  </r>
  <r>
    <x v="8"/>
    <x v="2"/>
    <n v="3037"/>
    <n v="6"/>
    <n v="6"/>
    <n v="497.3"/>
    <n v="2E-3"/>
    <n v="0.16"/>
    <n v="163.38999999999999"/>
    <s v="Jun 2017"/>
  </r>
  <r>
    <x v="8"/>
    <x v="16"/>
    <n v="3037"/>
    <n v="9"/>
    <n v="9"/>
    <n v="2232.08"/>
    <n v="3.0000000000000001E-3"/>
    <n v="0.73"/>
    <n v="164.12"/>
    <s v="Jun 2017"/>
  </r>
  <r>
    <x v="8"/>
    <x v="3"/>
    <n v="3037"/>
    <n v="11"/>
    <n v="12"/>
    <n v="2063.0100000000002"/>
    <n v="3.5999999999999999E-3"/>
    <n v="0.68"/>
    <n v="164.8"/>
    <s v="Jun 2017"/>
  </r>
  <r>
    <x v="8"/>
    <x v="17"/>
    <n v="3037"/>
    <n v="5"/>
    <n v="5"/>
    <n v="513.44000000000005"/>
    <n v="1.6000000000000001E-3"/>
    <n v="0.17"/>
    <n v="164.97"/>
    <s v="Jun 2017"/>
  </r>
  <r>
    <x v="8"/>
    <x v="4"/>
    <n v="3037"/>
    <n v="5"/>
    <n v="6"/>
    <n v="1047.8900000000001"/>
    <n v="1.6000000000000001E-3"/>
    <n v="0.35"/>
    <n v="165.32"/>
    <s v="Jun 2017"/>
  </r>
  <r>
    <x v="8"/>
    <x v="18"/>
    <n v="3037"/>
    <n v="7"/>
    <n v="10"/>
    <n v="2454.39"/>
    <n v="2.3E-3"/>
    <n v="0.81"/>
    <n v="166.12"/>
    <s v="Jun 2017"/>
  </r>
  <r>
    <x v="9"/>
    <x v="0"/>
    <n v="3752"/>
    <n v="3752"/>
    <n v="3820"/>
    <n v="558428.59"/>
    <n v="1"/>
    <n v="148.83000000000001"/>
    <n v="148.83000000000001"/>
    <s v="Jul 2017"/>
  </r>
  <r>
    <x v="9"/>
    <x v="9"/>
    <n v="3752"/>
    <n v="20"/>
    <n v="22"/>
    <n v="3070.5"/>
    <n v="5.3E-3"/>
    <n v="0.82"/>
    <n v="149.65"/>
    <s v="Jul 2017"/>
  </r>
  <r>
    <x v="9"/>
    <x v="10"/>
    <n v="3752"/>
    <n v="13"/>
    <n v="13"/>
    <n v="1307.5899999999999"/>
    <n v="3.5000000000000001E-3"/>
    <n v="0.35"/>
    <n v="150"/>
    <s v="Jul 2017"/>
  </r>
  <r>
    <x v="9"/>
    <x v="11"/>
    <n v="3752"/>
    <n v="9"/>
    <n v="9"/>
    <n v="1156.32"/>
    <n v="2.3999999999999998E-3"/>
    <n v="0.31"/>
    <n v="150.31"/>
    <s v="Jul 2017"/>
  </r>
  <r>
    <x v="9"/>
    <x v="12"/>
    <n v="3752"/>
    <n v="11"/>
    <n v="13"/>
    <n v="1220.3599999999999"/>
    <n v="2.8999999999999998E-3"/>
    <n v="0.33"/>
    <n v="150.63999999999999"/>
    <s v="Jul 2017"/>
  </r>
  <r>
    <x v="9"/>
    <x v="13"/>
    <n v="3752"/>
    <n v="8"/>
    <n v="8"/>
    <n v="1865.65"/>
    <n v="2.0999999999999999E-3"/>
    <n v="0.5"/>
    <n v="151.13"/>
    <s v="Jul 2017"/>
  </r>
  <r>
    <x v="9"/>
    <x v="1"/>
    <n v="3752"/>
    <n v="12"/>
    <n v="12"/>
    <n v="2553.19"/>
    <n v="3.2000000000000002E-3"/>
    <n v="0.68"/>
    <n v="151.81"/>
    <s v="Jul 2017"/>
  </r>
  <r>
    <x v="9"/>
    <x v="14"/>
    <n v="3752"/>
    <n v="4"/>
    <n v="4"/>
    <n v="250.36"/>
    <n v="1.1000000000000001E-3"/>
    <n v="7.0000000000000007E-2"/>
    <n v="151.88"/>
    <s v="Jul 2017"/>
  </r>
  <r>
    <x v="9"/>
    <x v="15"/>
    <n v="3752"/>
    <n v="7"/>
    <n v="8"/>
    <n v="413.96"/>
    <n v="1.9E-3"/>
    <n v="0.11"/>
    <n v="151.99"/>
    <s v="Jul 2017"/>
  </r>
  <r>
    <x v="9"/>
    <x v="2"/>
    <n v="3752"/>
    <n v="10"/>
    <n v="11"/>
    <n v="2071.11"/>
    <n v="2.7000000000000001E-3"/>
    <n v="0.55000000000000004"/>
    <n v="152.54"/>
    <s v="Jul 2017"/>
  </r>
  <r>
    <x v="9"/>
    <x v="16"/>
    <n v="3752"/>
    <n v="8"/>
    <n v="8"/>
    <n v="1163.02"/>
    <n v="2.0999999999999999E-3"/>
    <n v="0.31"/>
    <n v="152.85"/>
    <s v="Jul 2017"/>
  </r>
  <r>
    <x v="9"/>
    <x v="3"/>
    <n v="3752"/>
    <n v="11"/>
    <n v="12"/>
    <n v="1264.8499999999999"/>
    <n v="2.8999999999999998E-3"/>
    <n v="0.34"/>
    <n v="153.19"/>
    <s v="Jul 2017"/>
  </r>
  <r>
    <x v="9"/>
    <x v="17"/>
    <n v="3752"/>
    <n v="5"/>
    <n v="5"/>
    <n v="1409.38"/>
    <n v="1.2999999999999999E-3"/>
    <n v="0.38"/>
    <n v="153.56"/>
    <s v="Jul 2017"/>
  </r>
  <r>
    <x v="9"/>
    <x v="4"/>
    <n v="3752"/>
    <n v="9"/>
    <n v="9"/>
    <n v="876.49"/>
    <n v="2.3999999999999998E-3"/>
    <n v="0.23"/>
    <n v="153.80000000000001"/>
    <s v="Jul 2017"/>
  </r>
  <r>
    <x v="10"/>
    <x v="0"/>
    <n v="4057"/>
    <n v="4057"/>
    <n v="4133"/>
    <n v="635510.19999999995"/>
    <n v="1"/>
    <n v="156.65"/>
    <n v="156.65"/>
    <s v="Aug 2017"/>
  </r>
  <r>
    <x v="10"/>
    <x v="9"/>
    <n v="4057"/>
    <n v="28"/>
    <n v="29"/>
    <n v="5056.7700000000004"/>
    <n v="6.8999999999999999E-3"/>
    <n v="1.25"/>
    <n v="157.88999999999999"/>
    <s v="Aug 2017"/>
  </r>
  <r>
    <x v="10"/>
    <x v="10"/>
    <n v="4057"/>
    <n v="14"/>
    <n v="16"/>
    <n v="2229.0300000000002"/>
    <n v="3.5000000000000001E-3"/>
    <n v="0.55000000000000004"/>
    <n v="158.44"/>
    <s v="Aug 2017"/>
  </r>
  <r>
    <x v="10"/>
    <x v="11"/>
    <n v="4057"/>
    <n v="11"/>
    <n v="11"/>
    <n v="1014.62"/>
    <n v="2.7000000000000001E-3"/>
    <n v="0.25"/>
    <n v="158.69"/>
    <s v="Aug 2017"/>
  </r>
  <r>
    <x v="10"/>
    <x v="12"/>
    <n v="4057"/>
    <n v="14"/>
    <n v="14"/>
    <n v="1755.13"/>
    <n v="3.5000000000000001E-3"/>
    <n v="0.43"/>
    <n v="159.12"/>
    <s v="Aug 2017"/>
  </r>
  <r>
    <x v="10"/>
    <x v="13"/>
    <n v="4057"/>
    <n v="21"/>
    <n v="23"/>
    <n v="2883.84"/>
    <n v="5.1999999999999998E-3"/>
    <n v="0.71"/>
    <n v="159.83000000000001"/>
    <s v="Aug 2017"/>
  </r>
  <r>
    <x v="10"/>
    <x v="1"/>
    <n v="4057"/>
    <n v="12"/>
    <n v="12"/>
    <n v="1864.71"/>
    <n v="3.0000000000000001E-3"/>
    <n v="0.46"/>
    <n v="160.29"/>
    <s v="Aug 2017"/>
  </r>
  <r>
    <x v="10"/>
    <x v="14"/>
    <n v="4057"/>
    <n v="11"/>
    <n v="11"/>
    <n v="1949.83"/>
    <n v="2.7000000000000001E-3"/>
    <n v="0.48"/>
    <n v="160.77000000000001"/>
    <s v="Aug 2017"/>
  </r>
  <r>
    <x v="10"/>
    <x v="15"/>
    <n v="4057"/>
    <n v="6"/>
    <n v="6"/>
    <n v="1800.03"/>
    <n v="1.5E-3"/>
    <n v="0.44"/>
    <n v="161.22"/>
    <s v="Aug 2017"/>
  </r>
  <r>
    <x v="10"/>
    <x v="2"/>
    <n v="4057"/>
    <n v="6"/>
    <n v="6"/>
    <n v="1204.9100000000001"/>
    <n v="1.5E-3"/>
    <n v="0.3"/>
    <n v="161.52000000000001"/>
    <s v="Aug 2017"/>
  </r>
  <r>
    <x v="10"/>
    <x v="16"/>
    <n v="4057"/>
    <n v="10"/>
    <n v="10"/>
    <n v="1460.16"/>
    <n v="2.5000000000000001E-3"/>
    <n v="0.36"/>
    <n v="161.88"/>
    <s v="Aug 2017"/>
  </r>
  <r>
    <x v="10"/>
    <x v="3"/>
    <n v="4057"/>
    <n v="8"/>
    <n v="8"/>
    <n v="1825.6"/>
    <n v="2E-3"/>
    <n v="0.45"/>
    <n v="162.33000000000001"/>
    <s v="Aug 2017"/>
  </r>
  <r>
    <x v="10"/>
    <x v="17"/>
    <n v="4057"/>
    <n v="5"/>
    <n v="5"/>
    <n v="595.78"/>
    <n v="1.1999999999999999E-3"/>
    <n v="0.15"/>
    <n v="162.47"/>
    <s v="Aug 2017"/>
  </r>
  <r>
    <x v="11"/>
    <x v="0"/>
    <n v="4004"/>
    <n v="4004"/>
    <n v="4070"/>
    <n v="689733.57"/>
    <n v="1"/>
    <n v="172.26"/>
    <n v="172.26"/>
    <s v="Sep 2017"/>
  </r>
  <r>
    <x v="11"/>
    <x v="9"/>
    <n v="4004"/>
    <n v="28"/>
    <n v="28"/>
    <n v="3659.33"/>
    <n v="7.0000000000000001E-3"/>
    <n v="0.91"/>
    <n v="173.18"/>
    <s v="Sep 2017"/>
  </r>
  <r>
    <x v="11"/>
    <x v="10"/>
    <n v="4004"/>
    <n v="22"/>
    <n v="22"/>
    <n v="3182.57"/>
    <n v="5.4999999999999997E-3"/>
    <n v="0.79"/>
    <n v="173.97"/>
    <s v="Sep 2017"/>
  </r>
  <r>
    <x v="11"/>
    <x v="11"/>
    <n v="4004"/>
    <n v="11"/>
    <n v="15"/>
    <n v="1661.37"/>
    <n v="2.7000000000000001E-3"/>
    <n v="0.41"/>
    <n v="174.38"/>
    <s v="Sep 2017"/>
  </r>
  <r>
    <x v="11"/>
    <x v="12"/>
    <n v="4004"/>
    <n v="18"/>
    <n v="18"/>
    <n v="3226.19"/>
    <n v="4.4999999999999997E-3"/>
    <n v="0.81"/>
    <n v="175.19"/>
    <s v="Sep 2017"/>
  </r>
  <r>
    <x v="11"/>
    <x v="13"/>
    <n v="4004"/>
    <n v="9"/>
    <n v="13"/>
    <n v="2055.9299999999998"/>
    <n v="2.2000000000000001E-3"/>
    <n v="0.51"/>
    <n v="175.7"/>
    <s v="Sep 2017"/>
  </r>
  <r>
    <x v="11"/>
    <x v="1"/>
    <n v="4004"/>
    <n v="9"/>
    <n v="9"/>
    <n v="1067.3399999999999"/>
    <n v="2.2000000000000001E-3"/>
    <n v="0.27"/>
    <n v="175.97"/>
    <s v="Sep 2017"/>
  </r>
  <r>
    <x v="11"/>
    <x v="14"/>
    <n v="4004"/>
    <n v="10"/>
    <n v="10"/>
    <n v="965.33"/>
    <n v="2.5000000000000001E-3"/>
    <n v="0.24"/>
    <n v="176.21"/>
    <s v="Sep 2017"/>
  </r>
  <r>
    <x v="11"/>
    <x v="15"/>
    <n v="4004"/>
    <n v="11"/>
    <n v="11"/>
    <n v="1168.1500000000001"/>
    <n v="2.7000000000000001E-3"/>
    <n v="0.28999999999999998"/>
    <n v="176.5"/>
    <s v="Sep 2017"/>
  </r>
  <r>
    <x v="11"/>
    <x v="2"/>
    <n v="4004"/>
    <n v="7"/>
    <n v="7"/>
    <n v="695.8"/>
    <n v="1.6999999999999999E-3"/>
    <n v="0.17"/>
    <n v="176.68"/>
    <s v="Sep 2017"/>
  </r>
  <r>
    <x v="11"/>
    <x v="16"/>
    <n v="4004"/>
    <n v="10"/>
    <n v="10"/>
    <n v="1195.1600000000001"/>
    <n v="2.5000000000000001E-3"/>
    <n v="0.3"/>
    <n v="176.98"/>
    <s v="Sep 2017"/>
  </r>
  <r>
    <x v="11"/>
    <x v="3"/>
    <n v="4004"/>
    <n v="3"/>
    <n v="3"/>
    <n v="326.3"/>
    <n v="6.9999999999999999E-4"/>
    <n v="0.08"/>
    <n v="177.06"/>
    <s v="Sep 2017"/>
  </r>
  <r>
    <x v="12"/>
    <x v="0"/>
    <n v="4328"/>
    <n v="4328"/>
    <n v="4384"/>
    <n v="737563.6"/>
    <n v="1"/>
    <n v="170.42"/>
    <n v="170.42"/>
    <s v="Oct 2017"/>
  </r>
  <r>
    <x v="12"/>
    <x v="9"/>
    <n v="4328"/>
    <n v="31"/>
    <n v="33"/>
    <n v="4443.59"/>
    <n v="7.1999999999999998E-3"/>
    <n v="1.03"/>
    <n v="171.44"/>
    <s v="Oct 2017"/>
  </r>
  <r>
    <x v="12"/>
    <x v="10"/>
    <n v="4328"/>
    <n v="11"/>
    <n v="11"/>
    <n v="1643.41"/>
    <n v="2.5000000000000001E-3"/>
    <n v="0.38"/>
    <n v="171.82"/>
    <s v="Oct 2017"/>
  </r>
  <r>
    <x v="12"/>
    <x v="11"/>
    <n v="4328"/>
    <n v="4"/>
    <n v="4"/>
    <n v="578.41999999999996"/>
    <n v="8.9999999999999998E-4"/>
    <n v="0.13"/>
    <n v="171.96"/>
    <s v="Oct 2017"/>
  </r>
  <r>
    <x v="12"/>
    <x v="12"/>
    <n v="4328"/>
    <n v="10"/>
    <n v="11"/>
    <n v="1486.94"/>
    <n v="2.3E-3"/>
    <n v="0.34"/>
    <n v="172.3"/>
    <s v="Oct 2017"/>
  </r>
  <r>
    <x v="12"/>
    <x v="13"/>
    <n v="4328"/>
    <n v="9"/>
    <n v="9"/>
    <n v="1408.03"/>
    <n v="2.0999999999999999E-3"/>
    <n v="0.33"/>
    <n v="172.63"/>
    <s v="Oct 2017"/>
  </r>
  <r>
    <x v="12"/>
    <x v="1"/>
    <n v="4328"/>
    <n v="9"/>
    <n v="9"/>
    <n v="1102.8399999999999"/>
    <n v="2.0999999999999999E-3"/>
    <n v="0.25"/>
    <n v="172.88"/>
    <s v="Oct 2017"/>
  </r>
  <r>
    <x v="12"/>
    <x v="14"/>
    <n v="4328"/>
    <n v="16"/>
    <n v="17"/>
    <n v="2448.1799999999998"/>
    <n v="3.7000000000000002E-3"/>
    <n v="0.56999999999999995"/>
    <n v="173.45"/>
    <s v="Oct 2017"/>
  </r>
  <r>
    <x v="12"/>
    <x v="15"/>
    <n v="4328"/>
    <n v="12"/>
    <n v="13"/>
    <n v="2349.37"/>
    <n v="2.8E-3"/>
    <n v="0.54"/>
    <n v="173.99"/>
    <s v="Oct 2017"/>
  </r>
  <r>
    <x v="12"/>
    <x v="2"/>
    <n v="4328"/>
    <n v="8"/>
    <n v="8"/>
    <n v="1977.36"/>
    <n v="1.8E-3"/>
    <n v="0.46"/>
    <n v="174.45"/>
    <s v="Oct 2017"/>
  </r>
  <r>
    <x v="12"/>
    <x v="16"/>
    <n v="4328"/>
    <n v="9"/>
    <n v="9"/>
    <n v="960.39"/>
    <n v="2.0999999999999999E-3"/>
    <n v="0.22"/>
    <n v="174.67"/>
    <s v="Oct 2017"/>
  </r>
  <r>
    <x v="13"/>
    <x v="0"/>
    <n v="7060"/>
    <n v="7060"/>
    <n v="7160"/>
    <n v="1135447.18"/>
    <n v="1"/>
    <n v="160.83000000000001"/>
    <n v="160.83000000000001"/>
    <s v="Nov 2017"/>
  </r>
  <r>
    <x v="13"/>
    <x v="9"/>
    <n v="7060"/>
    <n v="40"/>
    <n v="42"/>
    <n v="8078.27"/>
    <n v="5.7000000000000002E-3"/>
    <n v="1.1399999999999999"/>
    <n v="161.97"/>
    <s v="Nov 2017"/>
  </r>
  <r>
    <x v="13"/>
    <x v="10"/>
    <n v="7060"/>
    <n v="26"/>
    <n v="27"/>
    <n v="3969.24"/>
    <n v="3.7000000000000002E-3"/>
    <n v="0.56000000000000005"/>
    <n v="162.53"/>
    <s v="Nov 2017"/>
  </r>
  <r>
    <x v="13"/>
    <x v="11"/>
    <n v="7060"/>
    <n v="12"/>
    <n v="12"/>
    <n v="1588.94"/>
    <n v="1.6999999999999999E-3"/>
    <n v="0.23"/>
    <n v="162.76"/>
    <s v="Nov 2017"/>
  </r>
  <r>
    <x v="13"/>
    <x v="12"/>
    <n v="7060"/>
    <n v="12"/>
    <n v="12"/>
    <n v="2124.0700000000002"/>
    <n v="1.6999999999999999E-3"/>
    <n v="0.3"/>
    <n v="163.06"/>
    <s v="Nov 2017"/>
  </r>
  <r>
    <x v="13"/>
    <x v="13"/>
    <n v="7060"/>
    <n v="13"/>
    <n v="14"/>
    <n v="1895.06"/>
    <n v="1.8E-3"/>
    <n v="0.27"/>
    <n v="163.33000000000001"/>
    <s v="Nov 2017"/>
  </r>
  <r>
    <x v="13"/>
    <x v="1"/>
    <n v="7060"/>
    <n v="8"/>
    <n v="9"/>
    <n v="1133.3599999999999"/>
    <n v="1.1000000000000001E-3"/>
    <n v="0.16"/>
    <n v="163.49"/>
    <s v="Nov 2017"/>
  </r>
  <r>
    <x v="13"/>
    <x v="14"/>
    <n v="7060"/>
    <n v="13"/>
    <n v="13"/>
    <n v="1811.92"/>
    <n v="1.8E-3"/>
    <n v="0.26"/>
    <n v="163.75"/>
    <s v="Nov 2017"/>
  </r>
  <r>
    <x v="13"/>
    <x v="15"/>
    <n v="7060"/>
    <n v="9"/>
    <n v="9"/>
    <n v="1323.64"/>
    <n v="1.2999999999999999E-3"/>
    <n v="0.19"/>
    <n v="163.93"/>
    <s v="Nov 2017"/>
  </r>
  <r>
    <x v="13"/>
    <x v="2"/>
    <n v="7060"/>
    <n v="4"/>
    <n v="4"/>
    <n v="678.31"/>
    <n v="5.9999999999999995E-4"/>
    <n v="0.1"/>
    <n v="164.03"/>
    <s v="Nov 2017"/>
  </r>
  <r>
    <x v="14"/>
    <x v="0"/>
    <n v="5338"/>
    <n v="5338"/>
    <n v="5395"/>
    <n v="824253.26"/>
    <n v="1"/>
    <n v="154.41"/>
    <n v="154.41"/>
    <s v="Dec 2017"/>
  </r>
  <r>
    <x v="14"/>
    <x v="9"/>
    <n v="5338"/>
    <n v="11"/>
    <n v="11"/>
    <n v="2369.92"/>
    <n v="2.0999999999999999E-3"/>
    <n v="0.44"/>
    <n v="154.86000000000001"/>
    <s v="Dec 2017"/>
  </r>
  <r>
    <x v="14"/>
    <x v="10"/>
    <n v="5338"/>
    <n v="15"/>
    <n v="16"/>
    <n v="1922.78"/>
    <n v="2.8E-3"/>
    <n v="0.36"/>
    <n v="155.22"/>
    <s v="Dec 2017"/>
  </r>
  <r>
    <x v="14"/>
    <x v="11"/>
    <n v="5338"/>
    <n v="18"/>
    <n v="20"/>
    <n v="2168.62"/>
    <n v="3.3999999999999998E-3"/>
    <n v="0.41"/>
    <n v="155.62"/>
    <s v="Dec 2017"/>
  </r>
  <r>
    <x v="14"/>
    <x v="12"/>
    <n v="5338"/>
    <n v="14"/>
    <n v="14"/>
    <n v="1959.48"/>
    <n v="2.5999999999999999E-3"/>
    <n v="0.37"/>
    <n v="155.99"/>
    <s v="Dec 2017"/>
  </r>
  <r>
    <x v="14"/>
    <x v="13"/>
    <n v="5338"/>
    <n v="11"/>
    <n v="11"/>
    <n v="2055.1999999999998"/>
    <n v="2.0999999999999999E-3"/>
    <n v="0.39"/>
    <n v="156.37"/>
    <s v="Dec 2017"/>
  </r>
  <r>
    <x v="14"/>
    <x v="1"/>
    <n v="5338"/>
    <n v="9"/>
    <n v="9"/>
    <n v="1258.7"/>
    <n v="1.6999999999999999E-3"/>
    <n v="0.24"/>
    <n v="156.61000000000001"/>
    <s v="Dec 2017"/>
  </r>
  <r>
    <x v="14"/>
    <x v="14"/>
    <n v="5338"/>
    <n v="1"/>
    <n v="1"/>
    <n v="284.95999999999998"/>
    <n v="2.0000000000000001E-4"/>
    <n v="0.05"/>
    <n v="156.66"/>
    <s v="Dec 2017"/>
  </r>
  <r>
    <x v="14"/>
    <x v="15"/>
    <n v="5338"/>
    <n v="10"/>
    <n v="10"/>
    <n v="1543.82"/>
    <n v="1.9E-3"/>
    <n v="0.28999999999999998"/>
    <n v="156.94999999999999"/>
    <s v="Dec 2017"/>
  </r>
  <r>
    <x v="15"/>
    <x v="0"/>
    <n v="6842"/>
    <n v="6842"/>
    <n v="6934"/>
    <n v="1057246.69"/>
    <n v="1"/>
    <n v="154.52000000000001"/>
    <n v="154.52000000000001"/>
    <s v="Jan 2018"/>
  </r>
  <r>
    <x v="15"/>
    <x v="9"/>
    <n v="6842"/>
    <n v="23"/>
    <n v="23"/>
    <n v="3650.85"/>
    <n v="3.3999999999999998E-3"/>
    <n v="0.53"/>
    <n v="155.06"/>
    <s v="Jan 2018"/>
  </r>
  <r>
    <x v="15"/>
    <x v="10"/>
    <n v="6842"/>
    <n v="25"/>
    <n v="25"/>
    <n v="3685.98"/>
    <n v="3.7000000000000002E-3"/>
    <n v="0.54"/>
    <n v="155.6"/>
    <s v="Jan 2018"/>
  </r>
  <r>
    <x v="15"/>
    <x v="11"/>
    <n v="6842"/>
    <n v="20"/>
    <n v="20"/>
    <n v="3418.22"/>
    <n v="2.8999999999999998E-3"/>
    <n v="0.5"/>
    <n v="156.09"/>
    <s v="Jan 2018"/>
  </r>
  <r>
    <x v="15"/>
    <x v="12"/>
    <n v="6842"/>
    <n v="20"/>
    <n v="20"/>
    <n v="2663.14"/>
    <n v="2.8999999999999998E-3"/>
    <n v="0.39"/>
    <n v="156.47999999999999"/>
    <s v="Jan 2018"/>
  </r>
  <r>
    <x v="15"/>
    <x v="13"/>
    <n v="6842"/>
    <n v="11"/>
    <n v="12"/>
    <n v="1586.64"/>
    <n v="1.6000000000000001E-3"/>
    <n v="0.23"/>
    <n v="156.72"/>
    <s v="Jan 2018"/>
  </r>
  <r>
    <x v="15"/>
    <x v="1"/>
    <n v="6842"/>
    <n v="12"/>
    <n v="12"/>
    <n v="1393.54"/>
    <n v="1.8E-3"/>
    <n v="0.2"/>
    <n v="156.91999999999999"/>
    <s v="Jan 2018"/>
  </r>
  <r>
    <x v="15"/>
    <x v="14"/>
    <n v="6842"/>
    <n v="16"/>
    <n v="16"/>
    <n v="1643.58"/>
    <n v="2.3E-3"/>
    <n v="0.24"/>
    <n v="157.16"/>
    <s v="Jan 2018"/>
  </r>
  <r>
    <x v="16"/>
    <x v="0"/>
    <n v="6288"/>
    <n v="6288"/>
    <n v="6435"/>
    <n v="949944.05"/>
    <n v="1"/>
    <n v="151.07"/>
    <n v="151.07"/>
    <s v="Feb 2018"/>
  </r>
  <r>
    <x v="16"/>
    <x v="9"/>
    <n v="6288"/>
    <n v="22"/>
    <n v="22"/>
    <n v="3024.45"/>
    <n v="3.5000000000000001E-3"/>
    <n v="0.48"/>
    <n v="151.55000000000001"/>
    <s v="Feb 2018"/>
  </r>
  <r>
    <x v="16"/>
    <x v="10"/>
    <n v="6288"/>
    <n v="25"/>
    <n v="26"/>
    <n v="4230.12"/>
    <n v="4.0000000000000001E-3"/>
    <n v="0.67"/>
    <n v="152.22999999999999"/>
    <s v="Feb 2018"/>
  </r>
  <r>
    <x v="16"/>
    <x v="11"/>
    <n v="6288"/>
    <n v="19"/>
    <n v="19"/>
    <n v="3518.6"/>
    <n v="3.0000000000000001E-3"/>
    <n v="0.56000000000000005"/>
    <n v="152.79"/>
    <s v="Feb 2018"/>
  </r>
  <r>
    <x v="16"/>
    <x v="12"/>
    <n v="6288"/>
    <n v="16"/>
    <n v="16"/>
    <n v="2168.38"/>
    <n v="2.5000000000000001E-3"/>
    <n v="0.34"/>
    <n v="153.13"/>
    <s v="Feb 2018"/>
  </r>
  <r>
    <x v="16"/>
    <x v="13"/>
    <n v="6288"/>
    <n v="14"/>
    <n v="14"/>
    <n v="3050.56"/>
    <n v="2.2000000000000001E-3"/>
    <n v="0.49"/>
    <n v="153.62"/>
    <s v="Feb 2018"/>
  </r>
  <r>
    <x v="16"/>
    <x v="1"/>
    <n v="6288"/>
    <n v="13"/>
    <n v="13"/>
    <n v="1730.85"/>
    <n v="2.0999999999999999E-3"/>
    <n v="0.28000000000000003"/>
    <n v="153.88999999999999"/>
    <s v="Feb 2018"/>
  </r>
  <r>
    <x v="17"/>
    <x v="0"/>
    <n v="6774"/>
    <n v="6774"/>
    <n v="6860"/>
    <n v="1100941.76"/>
    <n v="1"/>
    <n v="162.52000000000001"/>
    <n v="162.52000000000001"/>
    <s v="Mar 2018"/>
  </r>
  <r>
    <x v="17"/>
    <x v="9"/>
    <n v="6774"/>
    <n v="27"/>
    <n v="27"/>
    <n v="3058.08"/>
    <n v="4.0000000000000001E-3"/>
    <n v="0.45"/>
    <n v="162.97999999999999"/>
    <s v="Mar 2018"/>
  </r>
  <r>
    <x v="17"/>
    <x v="10"/>
    <n v="6774"/>
    <n v="20"/>
    <n v="23"/>
    <n v="3526.76"/>
    <n v="3.0000000000000001E-3"/>
    <n v="0.52"/>
    <n v="163.5"/>
    <s v="Mar 2018"/>
  </r>
  <r>
    <x v="17"/>
    <x v="11"/>
    <n v="6774"/>
    <n v="20"/>
    <n v="21"/>
    <n v="3264.78"/>
    <n v="3.0000000000000001E-3"/>
    <n v="0.48"/>
    <n v="163.98"/>
    <s v="Mar 2018"/>
  </r>
  <r>
    <x v="17"/>
    <x v="12"/>
    <n v="6774"/>
    <n v="8"/>
    <n v="8"/>
    <n v="1360.77"/>
    <n v="1.1999999999999999E-3"/>
    <n v="0.2"/>
    <n v="164.18"/>
    <s v="Mar 2018"/>
  </r>
  <r>
    <x v="17"/>
    <x v="13"/>
    <n v="6774"/>
    <n v="8"/>
    <n v="8"/>
    <n v="519.71"/>
    <n v="1.1999999999999999E-3"/>
    <n v="0.08"/>
    <n v="164.26"/>
    <s v="Mar 2018"/>
  </r>
  <r>
    <x v="18"/>
    <x v="0"/>
    <n v="6582"/>
    <n v="6582"/>
    <n v="6633"/>
    <n v="1108008.24"/>
    <n v="1"/>
    <n v="168.34"/>
    <n v="168.34"/>
    <s v="Apr 2018"/>
  </r>
  <r>
    <x v="18"/>
    <x v="9"/>
    <n v="6582"/>
    <n v="39"/>
    <n v="39"/>
    <n v="5090.03"/>
    <n v="5.8999999999999999E-3"/>
    <n v="0.77"/>
    <n v="169.11"/>
    <s v="Apr 2018"/>
  </r>
  <r>
    <x v="18"/>
    <x v="10"/>
    <n v="6582"/>
    <n v="20"/>
    <n v="20"/>
    <n v="3581.14"/>
    <n v="3.0000000000000001E-3"/>
    <n v="0.54"/>
    <n v="169.66"/>
    <s v="Apr 2018"/>
  </r>
  <r>
    <x v="18"/>
    <x v="11"/>
    <n v="6582"/>
    <n v="16"/>
    <n v="16"/>
    <n v="1886.83"/>
    <n v="2.3999999999999998E-3"/>
    <n v="0.28999999999999998"/>
    <n v="169.94"/>
    <s v="Apr 2018"/>
  </r>
  <r>
    <x v="18"/>
    <x v="12"/>
    <n v="6582"/>
    <n v="9"/>
    <n v="10"/>
    <n v="849"/>
    <n v="1.4E-3"/>
    <n v="0.13"/>
    <n v="170.07"/>
    <s v="Apr 2018"/>
  </r>
  <r>
    <x v="19"/>
    <x v="0"/>
    <n v="6506"/>
    <n v="6506"/>
    <n v="6556"/>
    <n v="1099984.1499999999"/>
    <n v="1"/>
    <n v="169.07"/>
    <n v="169.07"/>
    <s v="May 2018"/>
  </r>
  <r>
    <x v="19"/>
    <x v="9"/>
    <n v="6506"/>
    <n v="34"/>
    <n v="35"/>
    <n v="8277.65"/>
    <n v="5.1999999999999998E-3"/>
    <n v="1.27"/>
    <n v="170.34"/>
    <s v="May 2018"/>
  </r>
  <r>
    <x v="19"/>
    <x v="10"/>
    <n v="6506"/>
    <n v="17"/>
    <n v="17"/>
    <n v="2623.35"/>
    <n v="2.5999999999999999E-3"/>
    <n v="0.4"/>
    <n v="170.75"/>
    <s v="May 2018"/>
  </r>
  <r>
    <x v="19"/>
    <x v="11"/>
    <n v="6506"/>
    <n v="12"/>
    <n v="12"/>
    <n v="1699.22"/>
    <n v="1.8E-3"/>
    <n v="0.26"/>
    <n v="171.01"/>
    <s v="May 2018"/>
  </r>
  <r>
    <x v="20"/>
    <x v="0"/>
    <n v="5878"/>
    <n v="5878"/>
    <n v="5911"/>
    <n v="981836.27"/>
    <n v="1"/>
    <n v="167.04"/>
    <n v="167.04"/>
    <s v="Jun 2018"/>
  </r>
  <r>
    <x v="20"/>
    <x v="9"/>
    <n v="5878"/>
    <n v="25"/>
    <n v="25"/>
    <n v="3123.97"/>
    <n v="4.3E-3"/>
    <n v="0.53"/>
    <n v="167.57"/>
    <s v="Jun 2018"/>
  </r>
  <r>
    <x v="20"/>
    <x v="10"/>
    <n v="5878"/>
    <n v="16"/>
    <n v="16"/>
    <n v="1993.21"/>
    <n v="2.7000000000000001E-3"/>
    <n v="0.34"/>
    <n v="167.91"/>
    <s v="Jun 2018"/>
  </r>
  <r>
    <x v="21"/>
    <x v="0"/>
    <n v="5949"/>
    <n v="5949"/>
    <n v="6007"/>
    <n v="1003793.01"/>
    <n v="1"/>
    <n v="168.73"/>
    <n v="168.73"/>
    <s v="Jul 2018"/>
  </r>
  <r>
    <x v="21"/>
    <x v="9"/>
    <n v="5949"/>
    <n v="31"/>
    <n v="31"/>
    <n v="4521.74"/>
    <n v="5.1999999999999998E-3"/>
    <n v="0.76"/>
    <n v="169.49"/>
    <s v="Jul 2018"/>
  </r>
  <r>
    <x v="22"/>
    <x v="0"/>
    <n v="6144"/>
    <n v="6144"/>
    <n v="6180"/>
    <n v="963030.33"/>
    <n v="1"/>
    <n v="156.74"/>
    <n v="156.74"/>
    <s v="Aug 2018"/>
  </r>
  <r>
    <x v="23"/>
    <x v="2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7F0FC-0317-4C8B-ACF6-C0A3F5828EF8}" name="PivotTable18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hort Month" colHeaderCaption="Month Index">
  <location ref="C6:I27" firstHeaderRow="1" firstDataRow="2" firstDataCol="1"/>
  <pivotFields count="12">
    <pivotField axis="axisRow" showAll="0" sortType="descending">
      <items count="25">
        <item h="1"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h="1" x="2"/>
        <item h="1" x="1"/>
        <item h="1" x="0"/>
        <item t="default"/>
      </items>
    </pivotField>
    <pivotField axis="axisCol" showAll="0">
      <items count="22">
        <item x="0"/>
        <item x="9"/>
        <item x="10"/>
        <item x="11"/>
        <item x="12"/>
        <item x="13"/>
        <item h="1" x="1"/>
        <item h="1" x="14"/>
        <item h="1" x="15"/>
        <item h="1" x="2"/>
        <item h="1" x="16"/>
        <item h="1" x="3"/>
        <item h="1" x="17"/>
        <item h="1" x="4"/>
        <item h="1" x="18"/>
        <item h="1" x="5"/>
        <item h="1" x="19"/>
        <item h="1" x="6"/>
        <item h="1" x="7"/>
        <item h="1" x="8"/>
        <item h="1" x="2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Retention Rate Avg" fld="6" subtotal="average" baseField="0" baseItem="0" numFmtId="165"/>
  </dataFields>
  <formats count="1">
    <format dxfId="18">
      <pivotArea dataOnly="0" labelOnly="1" fieldPosition="0">
        <references count="1">
          <reference field="0" count="0"/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9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1" count="5" selected="0"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1" count="6" selected="0"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48692-F84A-4C29-AF07-576EAAEB0CC0}" name="PivotTable16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rowHeaderCaption="Review Score" colHeaderCaption="">
  <location ref="F24:H28" firstHeaderRow="1" firstDataRow="2" firstDataCol="1"/>
  <pivotFields count="4">
    <pivotField name="Delivery" axis="axisCol" compact="0" outline="0" showAll="0">
      <items count="4">
        <item n="On-Time" x="0"/>
        <item n="Late" x="1"/>
        <item h="1" x="2"/>
        <item t="default"/>
      </items>
    </pivotField>
    <pivotField name="Review Tier" axis="axisRow" compact="0" outline="0" showAll="0">
      <items count="6">
        <item x="3"/>
        <item x="1"/>
        <item x="2"/>
        <item h="1" x="0"/>
        <item h="1" x="4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Repeat Rate" fld="3" subtotal="average" baseField="1" baseItem="0" numFmtId="10"/>
  </dataFields>
  <formats count="3">
    <format dxfId="15">
      <pivotArea type="topRight" dataOnly="0" labelOnly="1" outline="0" fieldPosition="0"/>
    </format>
    <format dxfId="14">
      <pivotArea dataOnly="0" labelOnly="1" outline="0" fieldPosition="0">
        <references count="1">
          <reference field="0" count="1">
            <x v="1"/>
          </reference>
        </references>
      </pivotArea>
    </format>
    <format dxfId="13">
      <pivotArea dataOnly="0" labelOnly="1" outline="0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BA831-D2FF-4465-8EFB-DA1113E2ACC4}" name="PivotTable1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ller" colHeaderCaption="Customer">
  <location ref="B4:L15" firstHeaderRow="1" firstDataRow="2" firstDataCol="1"/>
  <pivotFields count="13">
    <pivotField showAll="0"/>
    <pivotField axis="axisRow" showAll="0" measureFilter="1" sortType="descending">
      <items count="24">
        <item x="12"/>
        <item x="3"/>
        <item x="9"/>
        <item x="4"/>
        <item x="8"/>
        <item x="13"/>
        <item x="21"/>
        <item x="5"/>
        <item x="10"/>
        <item x="18"/>
        <item x="19"/>
        <item x="14"/>
        <item x="11"/>
        <item x="20"/>
        <item x="0"/>
        <item x="1"/>
        <item x="16"/>
        <item x="17"/>
        <item x="6"/>
        <item x="7"/>
        <item x="15"/>
        <item x="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measureFilter="1" sortType="descending">
      <items count="29">
        <item x="16"/>
        <item x="23"/>
        <item x="25"/>
        <item x="26"/>
        <item x="4"/>
        <item x="11"/>
        <item x="9"/>
        <item x="5"/>
        <item x="8"/>
        <item x="17"/>
        <item x="0"/>
        <item x="18"/>
        <item x="19"/>
        <item x="10"/>
        <item x="14"/>
        <item x="15"/>
        <item x="20"/>
        <item x="1"/>
        <item x="6"/>
        <item x="7"/>
        <item x="22"/>
        <item x="24"/>
        <item x="12"/>
        <item x="2"/>
        <item x="13"/>
        <item x="3"/>
        <item x="21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 v="21"/>
    </i>
    <i>
      <x v="7"/>
    </i>
    <i>
      <x v="14"/>
    </i>
    <i>
      <x v="15"/>
    </i>
    <i>
      <x v="19"/>
    </i>
    <i>
      <x v="18"/>
    </i>
    <i>
      <x v="3"/>
    </i>
    <i>
      <x v="1"/>
    </i>
    <i>
      <x v="5"/>
    </i>
    <i>
      <x v="12"/>
    </i>
  </rowItems>
  <colFields count="1">
    <field x="2"/>
  </colFields>
  <colItems count="10">
    <i>
      <x v="25"/>
    </i>
    <i>
      <x v="18"/>
    </i>
    <i>
      <x v="10"/>
    </i>
    <i>
      <x v="22"/>
    </i>
    <i>
      <x v="17"/>
    </i>
    <i>
      <x v="23"/>
    </i>
    <i>
      <x v="4"/>
    </i>
    <i>
      <x v="6"/>
    </i>
    <i>
      <x v="7"/>
    </i>
    <i>
      <x v="8"/>
    </i>
  </colItems>
  <dataFields count="1">
    <dataField name="Total Orders" fld="3" baseField="0" baseItem="0"/>
  </dataFields>
  <formats count="2">
    <format dxfId="17">
      <pivotArea dataOnly="0" labelOnly="1" fieldPosition="0">
        <references count="1">
          <reference field="2" count="10">
            <x v="4"/>
            <x v="6"/>
            <x v="7"/>
            <x v="8"/>
            <x v="10"/>
            <x v="17"/>
            <x v="18"/>
            <x v="22"/>
            <x v="23"/>
            <x v="25"/>
          </reference>
        </references>
      </pivotArea>
    </format>
    <format dxfId="16">
      <pivotArea dataOnly="0" labelOnly="1" fieldPosition="0">
        <references count="1">
          <reference field="2" count="10">
            <x v="4"/>
            <x v="6"/>
            <x v="7"/>
            <x v="8"/>
            <x v="10"/>
            <x v="17"/>
            <x v="18"/>
            <x v="22"/>
            <x v="23"/>
            <x v="25"/>
          </reference>
        </references>
      </pivotArea>
    </format>
  </formats>
  <conditionalFormats count="1">
    <conditionalFormat scope="field" priority="3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" count="0" selected="0"/>
            <reference field="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filters count="2">
    <filter fld="1" type="count" evalOrder="-1" id="2" iMeasureFld="0">
      <autoFilter ref="A1">
        <filterColumn colId="0">
          <top10 val="10" filterVal="10"/>
        </filterColumn>
      </autoFilter>
    </filter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6665C-F86A-4A94-8341-DD00B45AFBEF}" name="PivotTable11" cacheId="2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1349:O1352" firstHeaderRow="1" firstDataRow="2" firstDataCol="1"/>
  <pivotFields count="13">
    <pivotField axis="axisCol" showAll="0">
      <items count="25">
        <item h="1" x="0"/>
        <item h="1"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axis="axisRow" showAll="0">
      <items count="22">
        <item x="0"/>
        <item h="1" x="9"/>
        <item h="1" x="10"/>
        <item h="1" x="11"/>
        <item h="1" x="12"/>
        <item h="1" x="13"/>
        <item x="1"/>
        <item h="1" x="14"/>
        <item h="1" x="15"/>
        <item h="1" x="2"/>
        <item h="1" x="16"/>
        <item h="1" x="3"/>
        <item h="1" x="17"/>
        <item h="1" x="4"/>
        <item h="1" x="18"/>
        <item h="1" x="5"/>
        <item h="1" x="19"/>
        <item h="1" x="6"/>
        <item h="1" x="7"/>
        <item h="1" x="8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2">
    <i>
      <x/>
    </i>
    <i>
      <x v="6"/>
    </i>
  </rowItems>
  <colFields count="1">
    <field x="0"/>
  </colFields>
  <colItems count="14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colItems>
  <dataFields count="1">
    <dataField name="Max of cumulative_revenue_per_cohort_customer" fld="8" subtotal="max" baseField="1" baseItem="0"/>
  </dataFields>
  <chartFormats count="2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C39A1-FD78-4FFE-ADA9-4470BD25EEF7}" name="PivotTable8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>
  <location ref="A309:C395" firstHeaderRow="0" firstDataRow="1" firstDataCol="1"/>
  <pivotFields count="9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7"/>
        <item h="1" x="86"/>
        <item t="default"/>
      </items>
    </pivotField>
    <pivotField dataField="1"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h="1" sd="0" x="0"/>
        <item sd="0" x="1"/>
        <item sd="0" x="2"/>
        <item h="1" x="3"/>
        <item t="default"/>
      </items>
    </pivotField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</rowItems>
  <colFields count="1">
    <field x="-2"/>
  </colFields>
  <colItems count="2">
    <i>
      <x/>
    </i>
    <i i="1">
      <x v="1"/>
    </i>
  </colItems>
  <dataFields count="2">
    <dataField name="New customers" fld="1" baseField="0" baseItem="0"/>
    <dataField name="Returning customers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777A1D-CB61-45B6-B171-EE598FEC2F93}" name="PivotTable9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>
  <location ref="A401:C487" firstHeaderRow="0" firstDataRow="1" firstDataCol="1"/>
  <pivotFields count="9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7"/>
        <item h="1" x="86"/>
        <item t="default"/>
      </items>
    </pivotField>
    <pivotField showAll="0"/>
    <pivotField showAll="0"/>
    <pivotField showAll="0"/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h="1" sd="0" x="0"/>
        <item sd="0" x="1"/>
        <item sd="0" x="2"/>
        <item h="1" x="3"/>
        <item t="default"/>
      </items>
    </pivotField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</rowItems>
  <colFields count="1">
    <field x="-2"/>
  </colFields>
  <colItems count="2">
    <i>
      <x/>
    </i>
    <i i="1">
      <x v="1"/>
    </i>
  </colItems>
  <dataFields count="2">
    <dataField name="New customer revenue" fld="4" baseField="0" baseItem="0"/>
    <dataField name="Returning customer revenue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9A195-2740-4811-BFB8-8DCB16D613FB}" name="PivotTable3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765:B851" firstHeaderRow="1" firstDataRow="1" firstDataCol="1"/>
  <pivotFields count="10">
    <pivotField axis="axisRow" showAll="0">
      <items count="88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h="1" x="8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8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Returning customer share %" fld="6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095DB-E639-46F1-A592-B1D571895234}" name="PivotTable3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84:B671" firstHeaderRow="1" firstDataRow="1" firstDataCol="1"/>
  <pivotFields count="17">
    <pivotField axis="axisRow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h="1" x="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h="1" sd="0" x="0"/>
        <item sd="0" x="1"/>
        <item sd="0" x="2"/>
        <item h="1" sd="0" x="3"/>
        <item t="default"/>
      </items>
    </pivotField>
  </pivotFields>
  <rowFields count="1">
    <field x="0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 t="grand">
      <x/>
    </i>
  </rowItems>
  <colItems count="1">
    <i/>
  </colItems>
  <dataFields count="1">
    <dataField name="Delivered rate" fld="10" baseField="0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96089-3091-4E32-9069-24F0402221E5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>
  <location ref="A115:B201" firstHeaderRow="1" firstDataRow="1" firstDataCol="1"/>
  <pivotFields count="15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7"/>
        <item h="1" x="8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h="1" sd="0" x="0"/>
        <item sd="0" x="1"/>
        <item sd="0" x="2"/>
        <item h="1" x="3"/>
        <item t="default"/>
      </items>
    </pivotField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</rowItems>
  <colItems count="1">
    <i/>
  </colItems>
  <dataFields count="1">
    <dataField name="Gross Revenu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AAEDC7-A1DE-44CE-A3B9-B7FA5CCDDB0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4:B292" firstHeaderRow="1" firstDataRow="1" firstDataCol="1"/>
  <pivotFields count="20">
    <pivotField axis="axisRow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Items count="1">
    <i/>
  </colItems>
  <dataFields count="1">
    <dataField name="Average of aov_4wk_avg" fld="1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311AE-9400-4DE0-9030-446655FEDBEE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4:C16" firstHeaderRow="0" firstDataRow="1" firstDataCol="1"/>
  <pivotFields count="15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7"/>
        <item x="86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5">
        <item h="1" sd="0" x="0"/>
        <item sd="0" x="1"/>
        <item sd="0" x="2"/>
        <item h="1" x="3"/>
        <item t="default"/>
      </items>
    </pivotField>
  </pivotFields>
  <rowFields count="4">
    <field x="14"/>
    <field x="13"/>
    <field x="12"/>
    <field x="0"/>
  </rowFields>
  <rowItems count="2"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Sum of orders" fld="1" baseField="0" baseItem="0"/>
    <dataField name="Sum of gross_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E3518-5649-4A69-9E23-2CA5E550A2CC}" name="PivotTable3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22:B108" firstHeaderRow="1" firstDataRow="1" firstDataCol="1"/>
  <pivotFields count="15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7"/>
        <item h="1" x="8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h="1" sd="0" x="0"/>
        <item sd="0" x="1"/>
        <item sd="0" x="2"/>
        <item h="1" x="3"/>
        <item t="default"/>
      </items>
    </pivotField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</rowItems>
  <colItems count="1">
    <i/>
  </colItems>
  <dataFields count="1">
    <dataField name="Total Order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A4B2DE-6C1B-4B51-ABA1-4D8A814CDFFE}" name="PivotTable10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>
  <location ref="A493:B579" firstHeaderRow="1" firstDataRow="1" firstDataCol="1"/>
  <pivotFields count="9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7"/>
        <item h="1" x="86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showAll="0">
      <items count="5">
        <item h="1" sd="0" x="0"/>
        <item sd="0" x="1"/>
        <item sd="0" x="2"/>
        <item h="1" x="3"/>
        <item t="default"/>
      </items>
    </pivotField>
  </pivotFields>
  <rowFields count="1">
    <field x="0"/>
  </rowFields>
  <rowItems count="8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</rowItems>
  <colItems count="1">
    <i/>
  </colItems>
  <dataFields count="1">
    <dataField name="Sum of new_customer_shar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DABC-882B-46BD-A9F1-CAC8BBAF230A}" name="PivotTable7" cacheId="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01:E303" firstHeaderRow="0" firstDataRow="1" firstDataCol="1"/>
  <pivotFields count="9">
    <pivotField axis="axisRow" showAll="0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m="1" x="87"/>
        <item x="86"/>
        <item t="default"/>
      </items>
    </pivotField>
    <pivotField dataField="1" showAll="0"/>
    <pivotField dataField="1" showAll="0"/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5">
        <item h="1" sd="0" x="0"/>
        <item sd="0" x="1"/>
        <item sd="0" x="2"/>
        <item h="1" x="3"/>
        <item t="default"/>
      </items>
    </pivotField>
  </pivotFields>
  <rowFields count="4">
    <field x="8"/>
    <field x="7"/>
    <field x="6"/>
    <field x="0"/>
  </rowFields>
  <rowItems count="2"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w_customers" fld="1" baseField="0" baseItem="0"/>
    <dataField name="Sum of returning_customers" fld="2" baseField="0" baseItem="0"/>
    <dataField name="Sum of new_customer_revenue" fld="4" baseField="0" baseItem="0"/>
    <dataField name="Sum of returning_customer_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CC242-2DFE-4CDB-B615-F6125B8D2D7F}" name="PivotTable1" cacheId="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hort Month" colHeaderCaption="Month Index">
  <location ref="A1304:G1325" firstHeaderRow="1" firstDataRow="2" firstDataCol="1"/>
  <pivotFields count="12">
    <pivotField axis="axisRow" showAll="0" sortType="descending">
      <items count="25">
        <item h="1"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h="1" x="2"/>
        <item h="1" x="1"/>
        <item h="1" x="0"/>
        <item t="default"/>
      </items>
    </pivotField>
    <pivotField axis="axisCol" showAll="0">
      <items count="22">
        <item x="0"/>
        <item x="9"/>
        <item x="10"/>
        <item x="11"/>
        <item x="12"/>
        <item x="13"/>
        <item h="1" x="1"/>
        <item h="1" x="14"/>
        <item h="1" x="15"/>
        <item h="1" x="2"/>
        <item h="1" x="16"/>
        <item h="1" x="3"/>
        <item h="1" x="17"/>
        <item h="1" x="4"/>
        <item h="1" x="18"/>
        <item h="1" x="5"/>
        <item h="1" x="19"/>
        <item h="1" x="6"/>
        <item h="1" x="7"/>
        <item h="1" x="8"/>
        <item h="1" x="2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Retention Rate Average" fld="6" subtotal="average" baseField="0" baseItem="0" numFmtId="165"/>
  </dataFields>
  <formats count="1">
    <format dxfId="3">
      <pivotArea dataOnly="0" labelOnly="1" fieldPosition="0">
        <references count="1">
          <reference field="0" count="0"/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9"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1" count="5" selected="0">
              <x v="1"/>
              <x v="2"/>
              <x v="3"/>
              <x v="4"/>
              <x v="5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1"/>
            </reference>
            <reference field="1" count="6" selected="0"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7E993-7282-454C-855D-1BD69C1B551D}" name="PivotTable30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49:C253" firstHeaderRow="1" firstDataRow="2" firstDataCol="1"/>
  <pivotFields count="4">
    <pivotField axis="axisCol" showAll="0">
      <items count="4">
        <item x="0"/>
        <item x="1"/>
        <item h="1" x="2"/>
        <item t="default"/>
      </items>
    </pivotField>
    <pivotField axis="axisRow" showAll="0">
      <items count="6">
        <item x="3"/>
        <item x="1"/>
        <item x="2"/>
        <item h="1" x="0"/>
        <item h="1" x="4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customers" fld="2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DDD50F-2BD6-4A06-B79B-FA9B6AB49115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299:F387" firstHeaderRow="1" firstDataRow="2" firstDataCol="1"/>
  <pivotFields count="12">
    <pivotField axis="axisRow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axis="axisCol" showAll="0" measureFilter="1">
      <items count="74">
        <item x="40"/>
        <item x="29"/>
        <item x="56"/>
        <item x="64"/>
        <item x="46"/>
        <item x="12"/>
        <item x="13"/>
        <item x="9"/>
        <item x="35"/>
        <item x="61"/>
        <item x="51"/>
        <item x="67"/>
        <item x="63"/>
        <item x="52"/>
        <item x="41"/>
        <item x="19"/>
        <item x="7"/>
        <item x="43"/>
        <item x="68"/>
        <item x="50"/>
        <item x="1"/>
        <item x="47"/>
        <item x="60"/>
        <item x="71"/>
        <item x="54"/>
        <item x="45"/>
        <item x="21"/>
        <item x="37"/>
        <item x="3"/>
        <item x="65"/>
        <item x="25"/>
        <item x="28"/>
        <item x="55"/>
        <item x="27"/>
        <item x="11"/>
        <item x="70"/>
        <item x="39"/>
        <item x="57"/>
        <item x="6"/>
        <item x="10"/>
        <item x="30"/>
        <item x="62"/>
        <item x="2"/>
        <item x="0"/>
        <item x="49"/>
        <item x="23"/>
        <item x="38"/>
        <item x="44"/>
        <item x="48"/>
        <item x="17"/>
        <item x="53"/>
        <item x="36"/>
        <item x="59"/>
        <item x="32"/>
        <item x="24"/>
        <item x="14"/>
        <item x="33"/>
        <item x="31"/>
        <item x="69"/>
        <item x="26"/>
        <item x="8"/>
        <item x="34"/>
        <item x="58"/>
        <item x="18"/>
        <item x="66"/>
        <item x="16"/>
        <item x="15"/>
        <item x="42"/>
        <item x="20"/>
        <item x="4"/>
        <item x="22"/>
        <item x="5"/>
        <item x="7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h="1" x="0"/>
        <item x="1"/>
        <item x="2"/>
        <item h="1" x="3"/>
      </items>
    </pivotField>
  </pivotFields>
  <rowFields count="1">
    <field x="0"/>
  </rowFields>
  <rowItems count="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</rowItems>
  <colFields count="1">
    <field x="2"/>
  </colFields>
  <colItems count="5">
    <i>
      <x v="7"/>
    </i>
    <i>
      <x v="15"/>
    </i>
    <i>
      <x v="43"/>
    </i>
    <i>
      <x v="65"/>
    </i>
    <i>
      <x v="71"/>
    </i>
  </colItems>
  <dataFields count="1">
    <dataField name="Sum of gross_revenue" fld="5" baseField="0" baseItem="0"/>
  </dataFields>
  <chartFormats count="10"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8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8" format="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8" format="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8" format="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38ECE-C3D0-4515-BA1C-A89A36A0CB9E}" name="PivotTable1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A68:F91" firstHeaderRow="1" firstDataRow="2" firstDataCol="1"/>
  <pivotFields count="12">
    <pivotField axis="axisRow"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axis="axisCol" showAll="0" measureFilter="1">
      <items count="74">
        <item x="40"/>
        <item x="29"/>
        <item x="56"/>
        <item x="64"/>
        <item x="46"/>
        <item x="12"/>
        <item x="13"/>
        <item x="9"/>
        <item x="35"/>
        <item x="61"/>
        <item x="51"/>
        <item x="67"/>
        <item x="63"/>
        <item x="52"/>
        <item x="41"/>
        <item x="19"/>
        <item x="7"/>
        <item x="43"/>
        <item x="68"/>
        <item x="50"/>
        <item x="1"/>
        <item x="47"/>
        <item x="60"/>
        <item x="71"/>
        <item x="54"/>
        <item x="45"/>
        <item x="21"/>
        <item x="37"/>
        <item x="3"/>
        <item x="65"/>
        <item x="25"/>
        <item x="28"/>
        <item x="55"/>
        <item x="27"/>
        <item x="11"/>
        <item x="70"/>
        <item x="39"/>
        <item x="57"/>
        <item x="6"/>
        <item x="10"/>
        <item x="30"/>
        <item x="62"/>
        <item x="2"/>
        <item x="0"/>
        <item x="49"/>
        <item x="23"/>
        <item x="38"/>
        <item x="44"/>
        <item x="48"/>
        <item x="17"/>
        <item x="53"/>
        <item x="36"/>
        <item x="59"/>
        <item x="32"/>
        <item x="24"/>
        <item x="14"/>
        <item x="33"/>
        <item x="31"/>
        <item x="69"/>
        <item x="26"/>
        <item x="8"/>
        <item x="34"/>
        <item x="58"/>
        <item x="18"/>
        <item x="66"/>
        <item x="16"/>
        <item x="15"/>
        <item x="42"/>
        <item x="20"/>
        <item x="4"/>
        <item x="22"/>
        <item x="5"/>
        <item x="7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4">
        <item h="1" x="0"/>
        <item x="1"/>
        <item x="2"/>
        <item h="1" x="3"/>
      </items>
    </pivotField>
  </pivotFields>
  <rowFields count="3">
    <field x="11"/>
    <field x="9"/>
    <field x="0"/>
  </rowFields>
  <rowItems count="2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2"/>
  </colFields>
  <colItems count="5">
    <i>
      <x v="7"/>
    </i>
    <i>
      <x v="15"/>
    </i>
    <i>
      <x v="43"/>
    </i>
    <i>
      <x v="65"/>
    </i>
    <i>
      <x v="71"/>
    </i>
  </colItems>
  <dataFields count="1">
    <dataField name="Sum of gross_revenue" fld="5" baseField="0" baseItem="0"/>
  </dataFields>
  <chartFormats count="10">
    <chartFormat chart="3" format="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3" format="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8" format="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8" format="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8" format="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8" format="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B0C58-7367-432B-B03E-8EE38631A2C5}" name="PivotTable11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>
  <location ref="A1:B11" firstHeaderRow="1" firstDataRow="1" firstDataCol="1"/>
  <pivotFields count="8">
    <pivotField showAll="0"/>
    <pivotField showAll="0"/>
    <pivotField axis="axisRow" showAll="0" measureFilter="1" sortType="ascending">
      <items count="74">
        <item x="40"/>
        <item x="29"/>
        <item x="56"/>
        <item x="64"/>
        <item x="46"/>
        <item x="12"/>
        <item x="13"/>
        <item x="9"/>
        <item x="35"/>
        <item x="61"/>
        <item x="51"/>
        <item x="67"/>
        <item x="63"/>
        <item x="52"/>
        <item x="41"/>
        <item x="19"/>
        <item x="7"/>
        <item x="43"/>
        <item x="68"/>
        <item x="50"/>
        <item x="1"/>
        <item x="47"/>
        <item x="60"/>
        <item x="71"/>
        <item x="54"/>
        <item x="45"/>
        <item x="21"/>
        <item x="37"/>
        <item x="3"/>
        <item x="65"/>
        <item x="25"/>
        <item x="28"/>
        <item x="55"/>
        <item x="27"/>
        <item x="11"/>
        <item x="70"/>
        <item x="39"/>
        <item x="57"/>
        <item x="6"/>
        <item x="10"/>
        <item x="30"/>
        <item x="62"/>
        <item x="2"/>
        <item x="0"/>
        <item x="49"/>
        <item x="23"/>
        <item x="38"/>
        <item x="44"/>
        <item x="48"/>
        <item x="17"/>
        <item x="53"/>
        <item x="36"/>
        <item x="59"/>
        <item x="32"/>
        <item x="24"/>
        <item x="14"/>
        <item x="33"/>
        <item x="31"/>
        <item x="69"/>
        <item x="26"/>
        <item x="8"/>
        <item x="34"/>
        <item x="58"/>
        <item x="18"/>
        <item x="66"/>
        <item x="16"/>
        <item x="15"/>
        <item x="42"/>
        <item x="20"/>
        <item x="4"/>
        <item x="22"/>
        <item x="5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10">
    <i>
      <x v="42"/>
    </i>
    <i>
      <x v="5"/>
    </i>
    <i>
      <x v="20"/>
    </i>
    <i>
      <x v="49"/>
    </i>
    <i>
      <x v="39"/>
    </i>
    <i>
      <x v="15"/>
    </i>
    <i>
      <x v="65"/>
    </i>
    <i>
      <x v="7"/>
    </i>
    <i>
      <x v="71"/>
    </i>
    <i>
      <x v="43"/>
    </i>
  </rowItems>
  <colItems count="1">
    <i/>
  </colItems>
  <dataFields count="1">
    <dataField name="Sum of gross_revenue" fld="5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ADEE5-EFFA-4F9D-8CE5-861A802022DD}" name="PivotTable12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26:B36" firstHeaderRow="1" firstDataRow="1" firstDataCol="1"/>
  <pivotFields count="8">
    <pivotField showAll="0"/>
    <pivotField showAll="0"/>
    <pivotField axis="axisRow" showAll="0" measureFilter="1" sortType="ascending">
      <items count="74">
        <item x="40"/>
        <item x="29"/>
        <item x="56"/>
        <item x="64"/>
        <item x="46"/>
        <item x="12"/>
        <item x="13"/>
        <item x="9"/>
        <item x="35"/>
        <item x="61"/>
        <item x="51"/>
        <item x="67"/>
        <item x="63"/>
        <item x="52"/>
        <item x="41"/>
        <item x="19"/>
        <item x="7"/>
        <item x="43"/>
        <item x="68"/>
        <item x="50"/>
        <item x="1"/>
        <item x="47"/>
        <item x="60"/>
        <item x="71"/>
        <item x="54"/>
        <item x="45"/>
        <item x="21"/>
        <item x="37"/>
        <item x="3"/>
        <item x="65"/>
        <item x="25"/>
        <item x="28"/>
        <item x="55"/>
        <item x="27"/>
        <item x="11"/>
        <item x="70"/>
        <item x="39"/>
        <item x="57"/>
        <item x="6"/>
        <item x="10"/>
        <item x="30"/>
        <item x="62"/>
        <item x="2"/>
        <item x="0"/>
        <item x="49"/>
        <item x="23"/>
        <item x="38"/>
        <item x="44"/>
        <item x="48"/>
        <item x="17"/>
        <item x="53"/>
        <item x="36"/>
        <item x="59"/>
        <item x="32"/>
        <item x="24"/>
        <item x="14"/>
        <item x="33"/>
        <item x="31"/>
        <item x="69"/>
        <item x="26"/>
        <item x="8"/>
        <item x="34"/>
        <item x="58"/>
        <item x="18"/>
        <item x="66"/>
        <item x="16"/>
        <item x="15"/>
        <item x="42"/>
        <item x="20"/>
        <item x="4"/>
        <item x="22"/>
        <item x="5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2"/>
  </rowFields>
  <rowItems count="10">
    <i>
      <x v="69"/>
    </i>
    <i>
      <x v="5"/>
    </i>
    <i>
      <x v="68"/>
    </i>
    <i>
      <x v="71"/>
    </i>
    <i>
      <x v="49"/>
    </i>
    <i>
      <x v="39"/>
    </i>
    <i>
      <x v="15"/>
    </i>
    <i>
      <x v="65"/>
    </i>
    <i>
      <x v="43"/>
    </i>
    <i>
      <x v="7"/>
    </i>
  </rowItems>
  <colItems count="1">
    <i/>
  </colItems>
  <dataFields count="1">
    <dataField name="Sum of order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32A1B-31E0-458A-9FCE-D13D74EA7D49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6:B57" firstHeaderRow="1" firstDataRow="1" firstDataCol="1"/>
  <pivotFields count="12"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axis="axisRow" showAll="0" measureFilter="1" sortType="ascending">
      <items count="74">
        <item x="40"/>
        <item x="29"/>
        <item x="56"/>
        <item x="64"/>
        <item x="46"/>
        <item x="12"/>
        <item x="13"/>
        <item x="9"/>
        <item x="35"/>
        <item x="61"/>
        <item x="51"/>
        <item x="67"/>
        <item x="63"/>
        <item x="52"/>
        <item x="41"/>
        <item x="19"/>
        <item x="7"/>
        <item x="43"/>
        <item x="68"/>
        <item x="50"/>
        <item x="1"/>
        <item x="47"/>
        <item x="60"/>
        <item x="71"/>
        <item x="54"/>
        <item x="45"/>
        <item x="21"/>
        <item x="37"/>
        <item x="3"/>
        <item x="65"/>
        <item x="25"/>
        <item x="28"/>
        <item x="55"/>
        <item x="27"/>
        <item x="11"/>
        <item x="70"/>
        <item x="39"/>
        <item x="57"/>
        <item x="6"/>
        <item x="10"/>
        <item x="30"/>
        <item x="62"/>
        <item x="2"/>
        <item x="0"/>
        <item x="49"/>
        <item x="23"/>
        <item x="38"/>
        <item x="44"/>
        <item x="48"/>
        <item x="17"/>
        <item x="53"/>
        <item x="36"/>
        <item x="59"/>
        <item x="32"/>
        <item x="24"/>
        <item x="14"/>
        <item x="33"/>
        <item x="31"/>
        <item x="69"/>
        <item x="26"/>
        <item x="8"/>
        <item x="34"/>
        <item x="58"/>
        <item x="18"/>
        <item x="66"/>
        <item x="16"/>
        <item x="15"/>
        <item x="42"/>
        <item x="20"/>
        <item x="4"/>
        <item x="22"/>
        <item x="5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1">
    <i>
      <x v="1"/>
    </i>
    <i>
      <x v="71"/>
    </i>
    <i>
      <x v="19"/>
    </i>
    <i>
      <x v="56"/>
    </i>
    <i>
      <x v="63"/>
    </i>
    <i>
      <x v="34"/>
    </i>
    <i>
      <x/>
    </i>
    <i>
      <x v="45"/>
    </i>
    <i>
      <x v="64"/>
    </i>
    <i>
      <x v="14"/>
    </i>
    <i t="grand">
      <x/>
    </i>
  </rowItems>
  <colItems count="1">
    <i/>
  </colItems>
  <dataFields count="1">
    <dataField name="Average of aov" fld="8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0FD79-536A-4CBE-BD93-2C7404757EA8}" name="PivotTable21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105:B115" firstHeaderRow="1" firstDataRow="1" firstDataCol="1" rowPageCount="1" colPageCount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418">
        <item x="94"/>
        <item x="177"/>
        <item x="184"/>
        <item x="292"/>
        <item x="95"/>
        <item x="323"/>
        <item x="321"/>
        <item x="96"/>
        <item x="241"/>
        <item x="97"/>
        <item x="273"/>
        <item x="12"/>
        <item x="126"/>
        <item x="127"/>
        <item x="338"/>
        <item x="299"/>
        <item x="128"/>
        <item x="255"/>
        <item x="148"/>
        <item x="267"/>
        <item x="129"/>
        <item x="64"/>
        <item x="280"/>
        <item x="212"/>
        <item x="410"/>
        <item x="293"/>
        <item x="13"/>
        <item x="294"/>
        <item x="14"/>
        <item x="295"/>
        <item x="403"/>
        <item x="230"/>
        <item x="149"/>
        <item x="98"/>
        <item x="408"/>
        <item x="185"/>
        <item x="398"/>
        <item x="388"/>
        <item x="130"/>
        <item x="327"/>
        <item x="178"/>
        <item x="339"/>
        <item x="400"/>
        <item x="161"/>
        <item x="301"/>
        <item x="131"/>
        <item x="132"/>
        <item x="401"/>
        <item x="99"/>
        <item x="274"/>
        <item x="133"/>
        <item x="411"/>
        <item x="65"/>
        <item x="284"/>
        <item x="231"/>
        <item x="186"/>
        <item x="268"/>
        <item x="168"/>
        <item x="219"/>
        <item x="275"/>
        <item x="223"/>
        <item x="15"/>
        <item x="262"/>
        <item x="220"/>
        <item x="207"/>
        <item x="216"/>
        <item x="66"/>
        <item x="266"/>
        <item x="16"/>
        <item x="17"/>
        <item x="221"/>
        <item x="197"/>
        <item x="222"/>
        <item x="162"/>
        <item x="18"/>
        <item x="291"/>
        <item x="248"/>
        <item x="249"/>
        <item x="269"/>
        <item x="233"/>
        <item x="256"/>
        <item x="404"/>
        <item x="187"/>
        <item x="100"/>
        <item x="217"/>
        <item x="261"/>
        <item x="270"/>
        <item x="218"/>
        <item x="134"/>
        <item x="319"/>
        <item x="320"/>
        <item x="169"/>
        <item x="40"/>
        <item x="383"/>
        <item x="67"/>
        <item x="170"/>
        <item x="389"/>
        <item x="281"/>
        <item x="346"/>
        <item x="377"/>
        <item x="213"/>
        <item x="232"/>
        <item x="234"/>
        <item x="258"/>
        <item x="242"/>
        <item x="235"/>
        <item x="198"/>
        <item x="250"/>
        <item x="179"/>
        <item x="188"/>
        <item x="302"/>
        <item x="135"/>
        <item x="347"/>
        <item x="101"/>
        <item x="199"/>
        <item x="271"/>
        <item x="309"/>
        <item x="189"/>
        <item x="303"/>
        <item x="180"/>
        <item x="365"/>
        <item x="413"/>
        <item x="381"/>
        <item x="399"/>
        <item x="405"/>
        <item x="366"/>
        <item x="382"/>
        <item x="351"/>
        <item x="359"/>
        <item x="372"/>
        <item x="379"/>
        <item x="352"/>
        <item x="391"/>
        <item x="356"/>
        <item x="386"/>
        <item x="373"/>
        <item x="362"/>
        <item x="396"/>
        <item x="374"/>
        <item x="357"/>
        <item x="380"/>
        <item x="360"/>
        <item x="353"/>
        <item x="387"/>
        <item x="348"/>
        <item x="406"/>
        <item x="136"/>
        <item x="137"/>
        <item x="200"/>
        <item x="340"/>
        <item x="41"/>
        <item x="138"/>
        <item x="19"/>
        <item x="42"/>
        <item x="20"/>
        <item x="139"/>
        <item x="21"/>
        <item x="140"/>
        <item x="68"/>
        <item x="69"/>
        <item x="43"/>
        <item x="102"/>
        <item x="150"/>
        <item x="22"/>
        <item x="23"/>
        <item x="151"/>
        <item x="152"/>
        <item x="103"/>
        <item x="44"/>
        <item x="45"/>
        <item x="104"/>
        <item x="24"/>
        <item x="171"/>
        <item x="163"/>
        <item x="164"/>
        <item x="224"/>
        <item x="201"/>
        <item x="314"/>
        <item x="315"/>
        <item x="225"/>
        <item x="172"/>
        <item x="244"/>
        <item x="236"/>
        <item x="70"/>
        <item x="310"/>
        <item x="367"/>
        <item x="276"/>
        <item x="316"/>
        <item x="296"/>
        <item x="307"/>
        <item x="285"/>
        <item x="324"/>
        <item x="251"/>
        <item x="317"/>
        <item x="311"/>
        <item x="318"/>
        <item x="300"/>
        <item x="297"/>
        <item x="335"/>
        <item x="328"/>
        <item x="312"/>
        <item x="333"/>
        <item x="308"/>
        <item x="329"/>
        <item x="304"/>
        <item x="306"/>
        <item x="375"/>
        <item x="263"/>
        <item x="298"/>
        <item x="330"/>
        <item x="393"/>
        <item x="412"/>
        <item x="208"/>
        <item x="334"/>
        <item x="277"/>
        <item x="209"/>
        <item x="181"/>
        <item x="202"/>
        <item x="105"/>
        <item x="397"/>
        <item x="402"/>
        <item x="203"/>
        <item x="368"/>
        <item x="394"/>
        <item x="259"/>
        <item x="260"/>
        <item x="342"/>
        <item x="245"/>
        <item x="190"/>
        <item x="361"/>
        <item x="153"/>
        <item x="257"/>
        <item x="392"/>
        <item x="278"/>
        <item x="343"/>
        <item x="282"/>
        <item x="349"/>
        <item x="210"/>
        <item x="191"/>
        <item x="395"/>
        <item x="384"/>
        <item x="71"/>
        <item x="331"/>
        <item x="350"/>
        <item x="106"/>
        <item x="369"/>
        <item x="390"/>
        <item x="414"/>
        <item x="358"/>
        <item x="407"/>
        <item x="354"/>
        <item x="378"/>
        <item x="341"/>
        <item x="370"/>
        <item x="363"/>
        <item x="364"/>
        <item x="252"/>
        <item x="107"/>
        <item x="108"/>
        <item x="109"/>
        <item x="25"/>
        <item x="72"/>
        <item x="26"/>
        <item x="46"/>
        <item x="47"/>
        <item x="192"/>
        <item x="0"/>
        <item x="141"/>
        <item x="73"/>
        <item x="27"/>
        <item x="110"/>
        <item x="48"/>
        <item x="154"/>
        <item x="1"/>
        <item x="28"/>
        <item x="193"/>
        <item x="194"/>
        <item x="355"/>
        <item x="49"/>
        <item x="2"/>
        <item x="74"/>
        <item x="3"/>
        <item x="75"/>
        <item x="237"/>
        <item x="142"/>
        <item x="238"/>
        <item x="337"/>
        <item x="76"/>
        <item x="182"/>
        <item x="29"/>
        <item x="143"/>
        <item x="50"/>
        <item x="77"/>
        <item x="4"/>
        <item x="246"/>
        <item x="279"/>
        <item x="78"/>
        <item x="155"/>
        <item x="111"/>
        <item x="214"/>
        <item x="79"/>
        <item x="51"/>
        <item x="204"/>
        <item x="80"/>
        <item x="52"/>
        <item x="81"/>
        <item x="112"/>
        <item x="53"/>
        <item x="82"/>
        <item x="371"/>
        <item x="226"/>
        <item x="227"/>
        <item x="385"/>
        <item x="415"/>
        <item x="287"/>
        <item x="239"/>
        <item x="264"/>
        <item x="228"/>
        <item x="288"/>
        <item x="240"/>
        <item x="289"/>
        <item x="265"/>
        <item x="229"/>
        <item x="344"/>
        <item x="286"/>
        <item x="253"/>
        <item x="272"/>
        <item x="325"/>
        <item x="243"/>
        <item x="283"/>
        <item x="195"/>
        <item x="211"/>
        <item x="247"/>
        <item x="113"/>
        <item x="114"/>
        <item x="83"/>
        <item x="205"/>
        <item x="165"/>
        <item x="173"/>
        <item x="84"/>
        <item x="206"/>
        <item x="85"/>
        <item x="86"/>
        <item x="156"/>
        <item x="166"/>
        <item x="115"/>
        <item x="116"/>
        <item x="117"/>
        <item x="157"/>
        <item x="144"/>
        <item x="118"/>
        <item x="30"/>
        <item x="215"/>
        <item x="54"/>
        <item x="313"/>
        <item x="336"/>
        <item x="145"/>
        <item x="290"/>
        <item x="305"/>
        <item x="87"/>
        <item x="167"/>
        <item x="146"/>
        <item x="158"/>
        <item x="88"/>
        <item x="89"/>
        <item x="31"/>
        <item x="196"/>
        <item x="90"/>
        <item x="55"/>
        <item x="119"/>
        <item x="174"/>
        <item x="159"/>
        <item x="120"/>
        <item x="56"/>
        <item x="91"/>
        <item x="183"/>
        <item x="376"/>
        <item x="121"/>
        <item x="32"/>
        <item x="147"/>
        <item x="33"/>
        <item x="175"/>
        <item x="409"/>
        <item x="345"/>
        <item x="122"/>
        <item x="322"/>
        <item x="326"/>
        <item x="254"/>
        <item x="332"/>
        <item x="57"/>
        <item x="92"/>
        <item x="123"/>
        <item x="176"/>
        <item x="5"/>
        <item x="34"/>
        <item x="35"/>
        <item x="6"/>
        <item x="58"/>
        <item x="59"/>
        <item x="7"/>
        <item x="60"/>
        <item x="61"/>
        <item x="36"/>
        <item x="124"/>
        <item x="62"/>
        <item x="63"/>
        <item x="8"/>
        <item x="9"/>
        <item x="10"/>
        <item x="93"/>
        <item x="125"/>
        <item x="37"/>
        <item x="38"/>
        <item x="39"/>
        <item x="11"/>
        <item x="160"/>
        <item x="4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4">
        <item x="0"/>
        <item x="1"/>
        <item x="2"/>
        <item t="default"/>
      </items>
    </pivotField>
  </pivotFields>
  <rowFields count="1">
    <field x="11"/>
  </rowFields>
  <rowItems count="10">
    <i>
      <x v="397"/>
    </i>
    <i>
      <x v="396"/>
    </i>
    <i>
      <x v="412"/>
    </i>
    <i>
      <x v="393"/>
    </i>
    <i>
      <x v="171"/>
    </i>
    <i>
      <x v="281"/>
    </i>
    <i>
      <x v="406"/>
    </i>
    <i>
      <x v="411"/>
    </i>
    <i>
      <x v="399"/>
    </i>
    <i>
      <x v="407"/>
    </i>
  </rowItems>
  <colItems count="1">
    <i/>
  </colItems>
  <pageFields count="1">
    <pageField fld="12" item="0" hier="-1"/>
  </pageFields>
  <dataFields count="1">
    <dataField name="Sum of order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C173CF-4DB9-4DF5-95BD-BD912D437153}" name="PivotTable22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ller" colHeaderCaption="Customer">
  <location ref="A123:K134" firstHeaderRow="1" firstDataRow="2" firstDataCol="1"/>
  <pivotFields count="13">
    <pivotField showAll="0"/>
    <pivotField axis="axisRow" showAll="0" measureFilter="1" sortType="descending">
      <items count="24">
        <item x="12"/>
        <item x="3"/>
        <item x="9"/>
        <item x="4"/>
        <item x="8"/>
        <item x="13"/>
        <item x="21"/>
        <item x="5"/>
        <item x="10"/>
        <item x="18"/>
        <item x="19"/>
        <item x="14"/>
        <item x="11"/>
        <item x="20"/>
        <item x="0"/>
        <item x="1"/>
        <item x="16"/>
        <item x="17"/>
        <item x="6"/>
        <item x="7"/>
        <item x="15"/>
        <item x="2"/>
        <item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measureFilter="1" sortType="descending">
      <items count="29">
        <item x="16"/>
        <item x="23"/>
        <item x="25"/>
        <item x="26"/>
        <item x="4"/>
        <item x="11"/>
        <item x="9"/>
        <item x="5"/>
        <item x="8"/>
        <item x="17"/>
        <item x="0"/>
        <item x="18"/>
        <item x="19"/>
        <item x="10"/>
        <item x="14"/>
        <item x="15"/>
        <item x="20"/>
        <item x="1"/>
        <item x="6"/>
        <item x="7"/>
        <item x="22"/>
        <item x="24"/>
        <item x="12"/>
        <item x="2"/>
        <item x="13"/>
        <item x="3"/>
        <item x="21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">
    <i>
      <x v="21"/>
    </i>
    <i>
      <x v="7"/>
    </i>
    <i>
      <x v="14"/>
    </i>
    <i>
      <x v="15"/>
    </i>
    <i>
      <x v="19"/>
    </i>
    <i>
      <x v="18"/>
    </i>
    <i>
      <x v="3"/>
    </i>
    <i>
      <x v="1"/>
    </i>
    <i>
      <x v="5"/>
    </i>
    <i>
      <x v="12"/>
    </i>
  </rowItems>
  <colFields count="1">
    <field x="2"/>
  </colFields>
  <colItems count="10">
    <i>
      <x v="25"/>
    </i>
    <i>
      <x v="18"/>
    </i>
    <i>
      <x v="10"/>
    </i>
    <i>
      <x v="22"/>
    </i>
    <i>
      <x v="17"/>
    </i>
    <i>
      <x v="23"/>
    </i>
    <i>
      <x v="4"/>
    </i>
    <i>
      <x v="6"/>
    </i>
    <i>
      <x v="7"/>
    </i>
    <i>
      <x v="8"/>
    </i>
  </colItems>
  <dataFields count="1">
    <dataField name="State Lanes by Orders" fld="3" baseField="0" baseItem="0"/>
  </dataFields>
  <conditionalFormats count="1">
    <conditionalFormat scope="field" priority="3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" count="0" selected="0"/>
            <reference field="2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filters count="2">
    <filter fld="1" type="count" evalOrder="-1" id="2" iMeasureFld="0">
      <autoFilter ref="A1">
        <filterColumn colId="0">
          <top10 val="10" filterVal="10"/>
        </filterColumn>
      </autoFilter>
    </filter>
    <filter fld="2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C3874-E070-4029-BD1E-C707383BF2C5}" name="PivotTable23" cacheId="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40:E178" firstHeaderRow="0" firstDataRow="1" firstDataCol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showAll="0" measureFilter="1" sortType="descending">
      <items count="418">
        <item x="94"/>
        <item x="177"/>
        <item x="184"/>
        <item x="292"/>
        <item x="95"/>
        <item x="323"/>
        <item x="321"/>
        <item x="96"/>
        <item x="241"/>
        <item x="97"/>
        <item x="273"/>
        <item x="12"/>
        <item x="126"/>
        <item x="127"/>
        <item x="338"/>
        <item x="299"/>
        <item x="128"/>
        <item x="255"/>
        <item x="148"/>
        <item x="267"/>
        <item x="129"/>
        <item x="64"/>
        <item x="280"/>
        <item x="212"/>
        <item x="410"/>
        <item x="293"/>
        <item x="13"/>
        <item x="294"/>
        <item x="14"/>
        <item x="295"/>
        <item x="403"/>
        <item x="230"/>
        <item x="149"/>
        <item x="98"/>
        <item x="408"/>
        <item x="185"/>
        <item x="398"/>
        <item x="388"/>
        <item x="130"/>
        <item x="327"/>
        <item x="178"/>
        <item x="339"/>
        <item x="400"/>
        <item x="161"/>
        <item x="301"/>
        <item x="131"/>
        <item x="132"/>
        <item x="401"/>
        <item x="99"/>
        <item x="274"/>
        <item x="133"/>
        <item x="411"/>
        <item x="65"/>
        <item x="284"/>
        <item x="231"/>
        <item x="186"/>
        <item x="268"/>
        <item x="168"/>
        <item x="219"/>
        <item x="275"/>
        <item x="223"/>
        <item x="15"/>
        <item x="262"/>
        <item x="220"/>
        <item x="207"/>
        <item x="216"/>
        <item x="66"/>
        <item x="266"/>
        <item x="16"/>
        <item x="17"/>
        <item x="221"/>
        <item x="197"/>
        <item x="222"/>
        <item x="162"/>
        <item x="18"/>
        <item x="291"/>
        <item x="248"/>
        <item x="249"/>
        <item x="269"/>
        <item x="233"/>
        <item x="256"/>
        <item x="404"/>
        <item x="187"/>
        <item x="100"/>
        <item x="217"/>
        <item x="261"/>
        <item x="270"/>
        <item x="218"/>
        <item x="134"/>
        <item x="319"/>
        <item x="320"/>
        <item x="169"/>
        <item x="40"/>
        <item x="383"/>
        <item x="67"/>
        <item x="170"/>
        <item x="389"/>
        <item x="281"/>
        <item x="346"/>
        <item x="377"/>
        <item x="213"/>
        <item x="232"/>
        <item x="234"/>
        <item x="258"/>
        <item x="242"/>
        <item x="235"/>
        <item x="198"/>
        <item x="250"/>
        <item x="179"/>
        <item x="188"/>
        <item x="302"/>
        <item x="135"/>
        <item x="347"/>
        <item x="101"/>
        <item x="199"/>
        <item x="271"/>
        <item x="309"/>
        <item x="189"/>
        <item x="303"/>
        <item x="180"/>
        <item x="365"/>
        <item x="413"/>
        <item x="381"/>
        <item x="399"/>
        <item x="405"/>
        <item x="366"/>
        <item x="382"/>
        <item x="351"/>
        <item x="359"/>
        <item x="372"/>
        <item x="379"/>
        <item x="352"/>
        <item x="391"/>
        <item x="356"/>
        <item x="386"/>
        <item x="373"/>
        <item x="362"/>
        <item x="396"/>
        <item x="374"/>
        <item x="357"/>
        <item x="380"/>
        <item x="360"/>
        <item x="353"/>
        <item x="387"/>
        <item x="348"/>
        <item x="406"/>
        <item x="136"/>
        <item x="137"/>
        <item x="200"/>
        <item x="340"/>
        <item x="41"/>
        <item x="138"/>
        <item x="19"/>
        <item x="42"/>
        <item x="20"/>
        <item x="139"/>
        <item x="21"/>
        <item x="140"/>
        <item x="68"/>
        <item x="69"/>
        <item x="43"/>
        <item x="102"/>
        <item x="150"/>
        <item x="22"/>
        <item x="23"/>
        <item x="151"/>
        <item x="152"/>
        <item x="103"/>
        <item x="44"/>
        <item x="45"/>
        <item x="104"/>
        <item x="24"/>
        <item x="171"/>
        <item x="163"/>
        <item x="164"/>
        <item x="224"/>
        <item x="201"/>
        <item x="314"/>
        <item x="315"/>
        <item x="225"/>
        <item x="172"/>
        <item x="244"/>
        <item x="236"/>
        <item x="70"/>
        <item x="310"/>
        <item x="367"/>
        <item x="276"/>
        <item x="316"/>
        <item x="296"/>
        <item x="307"/>
        <item x="285"/>
        <item x="324"/>
        <item x="251"/>
        <item x="317"/>
        <item x="311"/>
        <item x="318"/>
        <item x="300"/>
        <item x="297"/>
        <item x="335"/>
        <item x="328"/>
        <item x="312"/>
        <item x="333"/>
        <item x="308"/>
        <item x="329"/>
        <item x="304"/>
        <item x="306"/>
        <item x="375"/>
        <item x="263"/>
        <item x="298"/>
        <item x="330"/>
        <item x="393"/>
        <item x="412"/>
        <item x="208"/>
        <item x="334"/>
        <item x="277"/>
        <item x="209"/>
        <item x="181"/>
        <item x="202"/>
        <item x="105"/>
        <item x="397"/>
        <item x="402"/>
        <item x="203"/>
        <item x="368"/>
        <item x="394"/>
        <item x="259"/>
        <item x="260"/>
        <item x="342"/>
        <item x="245"/>
        <item x="190"/>
        <item x="361"/>
        <item x="153"/>
        <item x="257"/>
        <item x="392"/>
        <item x="278"/>
        <item x="343"/>
        <item x="282"/>
        <item x="349"/>
        <item x="210"/>
        <item x="191"/>
        <item x="395"/>
        <item x="384"/>
        <item x="71"/>
        <item x="331"/>
        <item x="350"/>
        <item x="106"/>
        <item x="369"/>
        <item x="390"/>
        <item x="414"/>
        <item x="358"/>
        <item x="407"/>
        <item x="354"/>
        <item x="378"/>
        <item x="341"/>
        <item x="370"/>
        <item x="363"/>
        <item x="364"/>
        <item x="252"/>
        <item x="107"/>
        <item x="108"/>
        <item x="109"/>
        <item x="25"/>
        <item x="72"/>
        <item x="26"/>
        <item x="46"/>
        <item x="47"/>
        <item x="192"/>
        <item x="0"/>
        <item x="141"/>
        <item x="73"/>
        <item x="27"/>
        <item x="110"/>
        <item x="48"/>
        <item x="154"/>
        <item x="1"/>
        <item x="28"/>
        <item x="193"/>
        <item x="194"/>
        <item x="355"/>
        <item x="49"/>
        <item x="2"/>
        <item x="74"/>
        <item x="3"/>
        <item x="75"/>
        <item x="237"/>
        <item x="142"/>
        <item x="238"/>
        <item x="337"/>
        <item x="76"/>
        <item x="182"/>
        <item x="29"/>
        <item x="143"/>
        <item x="50"/>
        <item x="77"/>
        <item x="4"/>
        <item x="246"/>
        <item x="279"/>
        <item x="78"/>
        <item x="155"/>
        <item x="111"/>
        <item x="214"/>
        <item x="79"/>
        <item x="51"/>
        <item x="204"/>
        <item x="80"/>
        <item x="52"/>
        <item x="81"/>
        <item x="112"/>
        <item x="53"/>
        <item x="82"/>
        <item x="371"/>
        <item x="226"/>
        <item x="227"/>
        <item x="385"/>
        <item x="415"/>
        <item x="287"/>
        <item x="239"/>
        <item x="264"/>
        <item x="228"/>
        <item x="288"/>
        <item x="240"/>
        <item x="289"/>
        <item x="265"/>
        <item x="229"/>
        <item x="344"/>
        <item x="286"/>
        <item x="253"/>
        <item x="272"/>
        <item x="325"/>
        <item x="243"/>
        <item x="283"/>
        <item x="195"/>
        <item x="211"/>
        <item x="247"/>
        <item x="113"/>
        <item x="114"/>
        <item x="83"/>
        <item x="205"/>
        <item x="165"/>
        <item x="173"/>
        <item x="84"/>
        <item x="206"/>
        <item x="85"/>
        <item x="86"/>
        <item x="156"/>
        <item x="166"/>
        <item x="115"/>
        <item x="116"/>
        <item x="117"/>
        <item x="157"/>
        <item x="144"/>
        <item x="118"/>
        <item x="30"/>
        <item x="215"/>
        <item x="54"/>
        <item x="313"/>
        <item x="336"/>
        <item x="145"/>
        <item x="290"/>
        <item x="305"/>
        <item x="87"/>
        <item x="167"/>
        <item x="146"/>
        <item x="158"/>
        <item x="88"/>
        <item x="89"/>
        <item x="31"/>
        <item x="196"/>
        <item x="90"/>
        <item x="55"/>
        <item x="119"/>
        <item x="174"/>
        <item x="159"/>
        <item x="120"/>
        <item x="56"/>
        <item x="91"/>
        <item x="183"/>
        <item x="376"/>
        <item x="121"/>
        <item x="32"/>
        <item x="147"/>
        <item x="33"/>
        <item x="175"/>
        <item x="409"/>
        <item x="345"/>
        <item x="122"/>
        <item x="322"/>
        <item x="326"/>
        <item x="254"/>
        <item x="332"/>
        <item x="57"/>
        <item x="92"/>
        <item x="123"/>
        <item x="176"/>
        <item x="5"/>
        <item x="34"/>
        <item x="35"/>
        <item x="6"/>
        <item x="58"/>
        <item x="59"/>
        <item x="7"/>
        <item x="60"/>
        <item x="61"/>
        <item x="36"/>
        <item x="124"/>
        <item x="62"/>
        <item x="63"/>
        <item x="8"/>
        <item x="9"/>
        <item x="10"/>
        <item x="93"/>
        <item x="125"/>
        <item x="37"/>
        <item x="38"/>
        <item x="39"/>
        <item x="11"/>
        <item x="160"/>
        <item x="4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38">
    <i>
      <x v="414"/>
    </i>
    <i>
      <x v="407"/>
    </i>
    <i>
      <x v="399"/>
    </i>
    <i>
      <x v="411"/>
    </i>
    <i>
      <x v="406"/>
    </i>
    <i>
      <x v="281"/>
    </i>
    <i>
      <x v="171"/>
    </i>
    <i>
      <x v="393"/>
    </i>
    <i>
      <x v="412"/>
    </i>
    <i>
      <x v="156"/>
    </i>
    <i>
      <x v="396"/>
    </i>
    <i>
      <x v="397"/>
    </i>
    <i>
      <x v="395"/>
    </i>
    <i>
      <x v="307"/>
    </i>
    <i>
      <x v="380"/>
    </i>
    <i>
      <x v="164"/>
    </i>
    <i>
      <x v="404"/>
    </i>
    <i>
      <x v="394"/>
    </i>
    <i>
      <x v="274"/>
    </i>
    <i>
      <x v="301"/>
    </i>
    <i>
      <x v="266"/>
    </i>
    <i>
      <x v="273"/>
    </i>
    <i>
      <x v="402"/>
    </i>
    <i>
      <x v="353"/>
    </i>
    <i>
      <x v="401"/>
    </i>
    <i>
      <x v="278"/>
    </i>
    <i>
      <x v="293"/>
    </i>
    <i>
      <x v="398"/>
    </i>
    <i>
      <x v="400"/>
    </i>
    <i>
      <x v="373"/>
    </i>
    <i>
      <x v="365"/>
    </i>
    <i>
      <x v="279"/>
    </i>
    <i>
      <x v="150"/>
    </i>
    <i>
      <x v="163"/>
    </i>
    <i>
      <x v="403"/>
    </i>
    <i>
      <x v="405"/>
    </i>
    <i>
      <x v="408"/>
    </i>
    <i>
      <x v="7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s" fld="3" baseField="0" baseItem="0"/>
    <dataField name="Average of late_delivery_rate" fld="9" subtotal="average" baseField="1" baseItem="0"/>
    <dataField name="Average of avg_review_score" fld="10" subtotal="average" baseField="1" baseItem="0"/>
    <dataField name="Average of avg_delivery_days" fld="8" subtotal="average" baseField="1" baseItem="0"/>
  </dataFields>
  <pivotTableStyleInfo name="PivotStyleLight16" showRowHeaders="1" showColHeaders="1" showRowStripes="0" showColStripes="0" showLastColumn="1"/>
  <filters count="1">
    <filter fld="11" type="valueGreaterThan" evalOrder="-1" id="2" iMeasureFld="0">
      <autoFilter ref="A1">
        <filterColumn colId="0">
          <customFilters>
            <customFilter operator="greaterThan" val="3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CC2FA-5E8B-4AE2-8FA6-7567D250785B}" name="PivotTable29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38:C242" firstHeaderRow="1" firstDataRow="2" firstDataCol="1"/>
  <pivotFields count="4">
    <pivotField axis="axisCol" showAll="0">
      <items count="4">
        <item x="0"/>
        <item x="1"/>
        <item h="1" x="2"/>
        <item t="default"/>
      </items>
    </pivotField>
    <pivotField axis="axisRow" showAll="0">
      <items count="6">
        <item x="3"/>
        <item x="1"/>
        <item x="2"/>
        <item h="1" x="0"/>
        <item h="1" x="4"/>
        <item t="default"/>
      </items>
    </pivotField>
    <pivotField showAll="0"/>
    <pivotField dataField="1" showAll="0"/>
  </pivotFields>
  <rowFields count="1">
    <field x="1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Average of repeat_rate_90d" fld="3" subtotal="average" baseField="1" baseItem="0" numFmtId="1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1F255-F455-4A7B-AFF4-6E7AC5290D61}" name="PivotTable3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57:D272" firstHeaderRow="0" firstDataRow="1" firstDataCol="1"/>
  <pivotFields count="12">
    <pivotField showAll="0">
      <items count="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showAll="0"/>
    <pivotField axis="axisRow" showAll="0" measureFilter="1" sortType="descending">
      <items count="74">
        <item x="40"/>
        <item x="29"/>
        <item x="56"/>
        <item x="64"/>
        <item x="46"/>
        <item x="12"/>
        <item x="13"/>
        <item x="9"/>
        <item x="35"/>
        <item x="61"/>
        <item x="51"/>
        <item x="67"/>
        <item x="63"/>
        <item x="52"/>
        <item x="41"/>
        <item x="19"/>
        <item x="7"/>
        <item x="43"/>
        <item x="68"/>
        <item x="50"/>
        <item x="1"/>
        <item x="47"/>
        <item x="60"/>
        <item x="71"/>
        <item x="54"/>
        <item x="45"/>
        <item x="21"/>
        <item x="37"/>
        <item x="3"/>
        <item x="65"/>
        <item x="25"/>
        <item x="28"/>
        <item x="55"/>
        <item x="27"/>
        <item x="11"/>
        <item x="70"/>
        <item x="39"/>
        <item x="57"/>
        <item x="6"/>
        <item x="10"/>
        <item x="30"/>
        <item x="62"/>
        <item x="2"/>
        <item x="0"/>
        <item x="49"/>
        <item x="23"/>
        <item x="38"/>
        <item x="44"/>
        <item x="48"/>
        <item x="17"/>
        <item x="53"/>
        <item x="36"/>
        <item x="59"/>
        <item x="32"/>
        <item x="24"/>
        <item x="14"/>
        <item x="33"/>
        <item x="31"/>
        <item x="69"/>
        <item x="26"/>
        <item x="8"/>
        <item x="34"/>
        <item x="58"/>
        <item x="18"/>
        <item x="66"/>
        <item x="16"/>
        <item x="15"/>
        <item x="42"/>
        <item x="20"/>
        <item x="4"/>
        <item x="22"/>
        <item x="5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2"/>
  </rowFields>
  <rowItems count="15">
    <i>
      <x v="7"/>
    </i>
    <i>
      <x v="43"/>
    </i>
    <i>
      <x v="65"/>
    </i>
    <i>
      <x v="15"/>
    </i>
    <i>
      <x v="39"/>
    </i>
    <i>
      <x v="49"/>
    </i>
    <i>
      <x v="71"/>
    </i>
    <i>
      <x v="68"/>
    </i>
    <i>
      <x v="5"/>
    </i>
    <i>
      <x v="69"/>
    </i>
    <i>
      <x v="20"/>
    </i>
    <i>
      <x v="42"/>
    </i>
    <i>
      <x v="59"/>
    </i>
    <i>
      <x v="6"/>
    </i>
    <i>
      <x v="5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rders" fld="3" baseField="0" baseItem="0"/>
    <dataField name="Sum of gross_revenue" fld="5" baseField="0" baseItem="0" numFmtId="164"/>
    <dataField name="Average of aov" fld="8" subtotal="average" baseField="2" baseItem="0" numFmtId="164"/>
  </dataFields>
  <formats count="2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2" type="count" evalOrder="-1" id="5" iMeasureFld="1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435D461-4CF4-49B0-AD52-EBF8884E73CE}" autoFormatId="16" applyNumberFormats="0" applyBorderFormats="0" applyFontFormats="0" applyPatternFormats="0" applyAlignmentFormats="0" applyWidthHeightFormats="0">
  <queryTableRefresh nextId="11">
    <queryTableFields count="9">
      <queryTableField id="1" name="cohort_month" tableColumnId="1"/>
      <queryTableField id="2" name="month_index" tableColumnId="2"/>
      <queryTableField id="3" name="cohort_size" tableColumnId="3"/>
      <queryTableField id="4" name="active_customers" tableColumnId="4"/>
      <queryTableField id="5" name="orders" tableColumnId="5"/>
      <queryTableField id="6" name="gross_revenue" tableColumnId="6"/>
      <queryTableField id="7" name="retention_rate" tableColumnId="7"/>
      <queryTableField id="8" name="revenue_per_cohort_customer" tableColumnId="8"/>
      <queryTableField id="9" name="cumulative_revenue_per_cohort_custome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3446674A-731C-4C71-97E8-8AC82B65F487}" autoFormatId="16" applyNumberFormats="0" applyBorderFormats="0" applyFontFormats="0" applyPatternFormats="0" applyAlignmentFormats="0" applyWidthHeightFormats="0">
  <queryTableRefresh nextId="14">
    <queryTableFields count="13">
      <queryTableField id="1" name="week_start" tableColumnId="1"/>
      <queryTableField id="2" name="seller_state" tableColumnId="2"/>
      <queryTableField id="3" name="customer_state" tableColumnId="3"/>
      <queryTableField id="4" name="orders" tableColumnId="4"/>
      <queryTableField id="5" name="gross_revenue" tableColumnId="5"/>
      <queryTableField id="6" name="aov_proxy" tableColumnId="6"/>
      <queryTableField id="7" name="delivered_orders" tableColumnId="7"/>
      <queryTableField id="8" name="reviewed_orders" tableColumnId="8"/>
      <queryTableField id="9" name="avg_delivery_days" tableColumnId="9"/>
      <queryTableField id="10" name="late_delivery_rate" tableColumnId="10"/>
      <queryTableField id="11" name="avg_review_score" tableColumnId="11"/>
      <queryTableField id="12" name="lane" tableColumnId="12"/>
      <queryTableField id="13" name="is_instrastate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" xr16:uid="{25F2DE98-4D0D-4D55-B803-E9A5888EDA07}" autoFormatId="16" applyNumberFormats="0" applyBorderFormats="0" applyFontFormats="0" applyPatternFormats="0" applyAlignmentFormats="0" applyWidthHeightFormats="0">
  <queryTableRefresh nextId="9">
    <queryTableFields count="4">
      <queryTableField id="1" name="late_delivery" tableColumnId="1"/>
      <queryTableField id="2" name="review_bucket" tableColumnId="2"/>
      <queryTableField id="3" name="customers" tableColumnId="3"/>
      <queryTableField id="4" name="repeat_rate_90d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" xr16:uid="{8E7C03FB-5441-4080-AF5C-30AF7ADA1565}" autoFormatId="16" applyNumberFormats="0" applyBorderFormats="0" applyFontFormats="0" applyPatternFormats="0" applyAlignmentFormats="0" applyWidthHeightFormats="0">
  <queryTableRefresh nextId="10">
    <queryTableFields count="9">
      <queryTableField id="1" name="week_start" tableColumnId="1"/>
      <queryTableField id="2" name="product_category_name" tableColumnId="2"/>
      <queryTableField id="3" name="product_category_name_english" tableColumnId="3"/>
      <queryTableField id="4" name="orders" tableColumnId="4"/>
      <queryTableField id="5" name="items" tableColumnId="5"/>
      <queryTableField id="6" name="gross_revenue" tableColumnId="6"/>
      <queryTableField id="7" name="item_revenue" tableColumnId="7"/>
      <queryTableField id="8" name="freight_revenue" tableColumnId="8"/>
      <queryTableField id="9" name="aov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0DC6C865-CFA7-4855-A08E-28A7E38CE41F}" autoFormatId="16" applyNumberFormats="0" applyBorderFormats="0" applyFontFormats="0" applyPatternFormats="0" applyAlignmentFormats="0" applyWidthHeightFormats="0">
  <queryTableRefresh nextId="21">
    <queryTableFields count="17">
      <queryTableField id="1" name="week_start" tableColumnId="1"/>
      <queryTableField id="2" name="orders" tableColumnId="2"/>
      <queryTableField id="3" name="gross_revenue" tableColumnId="3"/>
      <queryTableField id="4" name="item_revenue" tableColumnId="4"/>
      <queryTableField id="5" name="freight_revenue" tableColumnId="5"/>
      <queryTableField id="6" name="aov" tableColumnId="6"/>
      <queryTableField id="15" name="order_value_incl_shipping" tableColumnId="15"/>
      <queryTableField id="16" name="shipping_per_order" tableColumnId="16"/>
      <queryTableField id="17" name="shipping_share" tableColumnId="17"/>
      <queryTableField id="7" name="items_per_order" tableColumnId="7"/>
      <queryTableField id="8" name="delivered_rate" tableColumnId="8"/>
      <queryTableField id="9" name="canceled_rate" tableColumnId="9"/>
      <queryTableField id="10" name="orders_4wk_avg" tableColumnId="10"/>
      <queryTableField id="11" name="revenue_4wk_avg" tableColumnId="11"/>
      <queryTableField id="12" name="aov_4wk_avg" tableColumnId="12"/>
      <queryTableField id="13" name="delivered_orders" tableColumnId="13"/>
      <queryTableField id="14" name="canceled_orders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DC18A8C0-4771-4520-9F9A-4390486961BE}" autoFormatId="16" applyNumberFormats="0" applyBorderFormats="0" applyFontFormats="0" applyPatternFormats="0" applyAlignmentFormats="0" applyWidthHeightFormats="0">
  <queryTableRefresh nextId="8">
    <queryTableFields count="7">
      <queryTableField id="1" name="week_start" tableColumnId="1"/>
      <queryTableField id="2" name="new_customers" tableColumnId="2"/>
      <queryTableField id="3" name="returning_customers" tableColumnId="3"/>
      <queryTableField id="4" name="new_customer_share" tableColumnId="4"/>
      <queryTableField id="5" name="new_customer_revenue" tableColumnId="5"/>
      <queryTableField id="6" name="returning_customer_revenue" tableColumnId="6"/>
      <queryTableField id="7" name="returning_customer_shar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5E4F5-502D-4F4F-BAD3-27DDC1EC2A68}" name="analytics_mart_cohort_ltv_monthly" displayName="analytics_mart_cohort_ltv_monthly" ref="A1:I220" tableType="queryTable" totalsRowShown="0">
  <autoFilter ref="A1:I220" xr:uid="{8705E4F5-502D-4F4F-BAD3-27DDC1EC2A68}"/>
  <tableColumns count="9">
    <tableColumn id="1" xr3:uid="{34224784-7D88-4B3F-8A22-31AD13A409D9}" uniqueName="1" name="cohort_month" queryTableFieldId="1" dataDxfId="0"/>
    <tableColumn id="2" xr3:uid="{C135399E-45B8-49E6-8259-78F788E2CB3F}" uniqueName="2" name="month_index" queryTableFieldId="2"/>
    <tableColumn id="3" xr3:uid="{6633FF4D-B6C7-4A63-AA73-20A1B24C32F3}" uniqueName="3" name="cohort_size" queryTableFieldId="3"/>
    <tableColumn id="4" xr3:uid="{85F7866B-177F-4664-A7D7-8CDCE780186E}" uniqueName="4" name="active_customers" queryTableFieldId="4"/>
    <tableColumn id="5" xr3:uid="{D5751786-1849-4D88-B98C-9BDB1BF254CF}" uniqueName="5" name="orders" queryTableFieldId="5"/>
    <tableColumn id="6" xr3:uid="{EE74A5E4-4A3D-4E93-93D4-6AE890108439}" uniqueName="6" name="gross_revenue" queryTableFieldId="6"/>
    <tableColumn id="7" xr3:uid="{0621FC46-8F77-4A11-A185-BA6810E47255}" uniqueName="7" name="retention_rate" queryTableFieldId="7"/>
    <tableColumn id="8" xr3:uid="{69BD9688-D3F7-40A0-AB67-9A1E6E57A616}" uniqueName="8" name="revenue_per_cohort_customer" queryTableFieldId="8"/>
    <tableColumn id="9" xr3:uid="{33325CDB-7D18-456E-B601-213A906410CA}" uniqueName="9" name="cumulative_revenue_per_cohort_customer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BE7FA7-C0F2-4816-BD80-561B66774AD5}" name="analytics_mart_geo_state_flows_weekly" displayName="analytics_mart_geo_state_flows_weekly" ref="A1:M9221" tableType="queryTable" totalsRowShown="0">
  <autoFilter ref="A1:M9221" xr:uid="{79BE7FA7-C0F2-4816-BD80-561B66774AD5}"/>
  <tableColumns count="13">
    <tableColumn id="1" xr3:uid="{BD1D44B7-8402-4926-AB2C-B10CFE033575}" uniqueName="1" name="week_start" queryTableFieldId="1" dataDxfId="12"/>
    <tableColumn id="2" xr3:uid="{234A48BA-0949-49B8-ABE8-D277842C86D3}" uniqueName="2" name="seller_state" queryTableFieldId="2" dataDxfId="11"/>
    <tableColumn id="3" xr3:uid="{525ABF8F-74EC-48B8-9D54-FC6675A7ACE9}" uniqueName="3" name="customer_state" queryTableFieldId="3" dataDxfId="10"/>
    <tableColumn id="4" xr3:uid="{C238E4CE-FF9B-4ECF-B2B0-58FF74AD4B61}" uniqueName="4" name="orders" queryTableFieldId="4"/>
    <tableColumn id="5" xr3:uid="{8C8DDCEA-1BC4-4B22-BBC2-1869C0CBE12E}" uniqueName="5" name="gross_revenue" queryTableFieldId="5"/>
    <tableColumn id="6" xr3:uid="{1ECAC732-9428-4B26-823B-462845E75972}" uniqueName="6" name="aov_proxy" queryTableFieldId="6"/>
    <tableColumn id="7" xr3:uid="{74604E84-8FD8-4867-B933-139005248111}" uniqueName="7" name="delivered_orders" queryTableFieldId="7"/>
    <tableColumn id="8" xr3:uid="{6EEB5EFA-C156-40C3-ABD9-6B0B6E0E2829}" uniqueName="8" name="reviewed_orders" queryTableFieldId="8"/>
    <tableColumn id="9" xr3:uid="{495B1DBB-53C3-4EEC-B674-5C48625BC42D}" uniqueName="9" name="avg_delivery_days" queryTableFieldId="9"/>
    <tableColumn id="10" xr3:uid="{56C63A4B-5572-4F75-B2B8-81A35D33FFCC}" uniqueName="10" name="late_delivery_rate" queryTableFieldId="10"/>
    <tableColumn id="11" xr3:uid="{AA7A37B5-F1FB-41EB-887F-4BBCDFF7042B}" uniqueName="11" name="avg_review_score" queryTableFieldId="11"/>
    <tableColumn id="12" xr3:uid="{2C48B1A4-A0A8-43C2-9933-2753BF739289}" uniqueName="12" name="lane" queryTableFieldId="12"/>
    <tableColumn id="13" xr3:uid="{A70E681C-A7CF-462F-8919-DE50274F2675}" uniqueName="13" name="is_instrastate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BEABBE-A43E-4045-ADDF-1E28D5D9E905}" name="analytics_mart_experience_retention_90d" displayName="analytics_mart_experience_retention_90d" ref="A1:D9" tableType="queryTable" totalsRowShown="0">
  <autoFilter ref="A1:D9" xr:uid="{3ABEABBE-A43E-4045-ADDF-1E28D5D9E905}"/>
  <tableColumns count="4">
    <tableColumn id="1" xr3:uid="{9D195489-B395-4E97-ACE5-FE471F95AEE8}" uniqueName="1" name="late_delivery" queryTableFieldId="1"/>
    <tableColumn id="2" xr3:uid="{19213E78-ACFD-4B28-92D7-F24CC3B7F775}" uniqueName="2" name="review_bucket" queryTableFieldId="2" dataDxfId="9"/>
    <tableColumn id="3" xr3:uid="{F51E774E-EB5E-4890-8A54-AF06F06A9695}" uniqueName="3" name="customers" queryTableFieldId="3"/>
    <tableColumn id="4" xr3:uid="{075197DD-5AA8-4499-ACF0-32964217DF6B}" uniqueName="4" name="repeat_rate_90d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C81D20F-197D-46AC-856D-A820795470AA}" name="analytics_mart_category_weekly" displayName="analytics_mart_category_weekly" ref="A1:I4380" tableType="queryTable" totalsRowShown="0">
  <autoFilter ref="A1:I4380" xr:uid="{0C81D20F-197D-46AC-856D-A820795470AA}"/>
  <tableColumns count="9">
    <tableColumn id="1" xr3:uid="{D5E8A9C3-CCCE-4081-BCF1-0D6468D98B1D}" uniqueName="1" name="week_start" queryTableFieldId="1" dataDxfId="8"/>
    <tableColumn id="2" xr3:uid="{5CEBC745-EDF4-4EC7-9DE6-E74FCC5FE051}" uniqueName="2" name="product_category_name" queryTableFieldId="2" dataDxfId="7"/>
    <tableColumn id="3" xr3:uid="{AD78C648-64B3-4AD9-8844-FF81D8B56D51}" uniqueName="3" name="product_category_name_english" queryTableFieldId="3" dataDxfId="6"/>
    <tableColumn id="4" xr3:uid="{94EC7E4E-A3AE-4A9A-BB10-35054EC73EC4}" uniqueName="4" name="orders" queryTableFieldId="4"/>
    <tableColumn id="5" xr3:uid="{FE1DBAA2-A69A-4385-8B60-8292CF56A947}" uniqueName="5" name="items" queryTableFieldId="5"/>
    <tableColumn id="6" xr3:uid="{D5DA7AF1-A3DC-44EE-9681-BB1C5105C878}" uniqueName="6" name="gross_revenue" queryTableFieldId="6"/>
    <tableColumn id="7" xr3:uid="{1B98F283-194A-4C75-9DBE-8C0C71806CF7}" uniqueName="7" name="item_revenue" queryTableFieldId="7"/>
    <tableColumn id="8" xr3:uid="{22CE39DA-6F4C-45D3-8B13-5D8D31E786F7}" uniqueName="8" name="freight_revenue" queryTableFieldId="8"/>
    <tableColumn id="9" xr3:uid="{31DACE81-A9E3-42E9-9431-B4309E3B44C1}" uniqueName="9" name="aov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9E329C-39CD-4545-BF38-ABE18C3A264A}" name="analytics_mart_kpis_weekly" displayName="analytics_mart_kpis_weekly" ref="A1:Q87" tableType="queryTable" totalsRowShown="0">
  <autoFilter ref="A1:Q87" xr:uid="{4B9E329C-39CD-4545-BF38-ABE18C3A264A}"/>
  <tableColumns count="17">
    <tableColumn id="1" xr3:uid="{812E20DC-8A0C-4AB8-99FD-25D1118FED7B}" uniqueName="1" name="week_start" queryTableFieldId="1" dataDxfId="5"/>
    <tableColumn id="2" xr3:uid="{42D1749D-9324-49DF-BB9D-8C28DB0D8F35}" uniqueName="2" name="orders" queryTableFieldId="2"/>
    <tableColumn id="3" xr3:uid="{AE7E4608-170D-40A9-A4F6-03C26B7665C7}" uniqueName="3" name="gross_revenue" queryTableFieldId="3"/>
    <tableColumn id="4" xr3:uid="{D46B6DF5-DBEE-4BF7-BD11-808088BD7CD8}" uniqueName="4" name="item_revenue" queryTableFieldId="4"/>
    <tableColumn id="5" xr3:uid="{A622A85F-B58D-429E-982E-A62BF96D0DDA}" uniqueName="5" name="freight_revenue" queryTableFieldId="5"/>
    <tableColumn id="6" xr3:uid="{DA838CE4-5610-4799-8E24-F287E6A894B5}" uniqueName="6" name="aov" queryTableFieldId="6"/>
    <tableColumn id="15" xr3:uid="{732C51B7-627B-482F-B1CE-6E051CE5B5B4}" uniqueName="15" name="order_value_incl_shipping" queryTableFieldId="15"/>
    <tableColumn id="16" xr3:uid="{0C723340-6E1E-4839-B6A3-D7008357895D}" uniqueName="16" name="shipping_per_order" queryTableFieldId="16"/>
    <tableColumn id="17" xr3:uid="{E646498D-B2AB-47F3-9840-D81BAAE45214}" uniqueName="17" name="shipping_share" queryTableFieldId="17"/>
    <tableColumn id="7" xr3:uid="{EFFFF702-3637-403E-886A-A7D038312643}" uniqueName="7" name="items_per_order" queryTableFieldId="7"/>
    <tableColumn id="8" xr3:uid="{52BE58AF-5EE9-4972-BA18-6471ECC793C2}" uniqueName="8" name="delivered_rate" queryTableFieldId="8"/>
    <tableColumn id="9" xr3:uid="{EEC4FD9D-C7D9-4968-946C-7336BEA7DB8F}" uniqueName="9" name="canceled_rate" queryTableFieldId="9"/>
    <tableColumn id="10" xr3:uid="{4327D95D-9177-4340-9F35-991DD657CFC0}" uniqueName="10" name="orders_4wk_avg" queryTableFieldId="10"/>
    <tableColumn id="11" xr3:uid="{5140631F-2EE9-4771-9A7A-784BCE37368F}" uniqueName="11" name="revenue_4wk_avg" queryTableFieldId="11"/>
    <tableColumn id="12" xr3:uid="{392648F0-28DF-4E15-B4E2-D6491939BD8B}" uniqueName="12" name="aov_4wk_avg" queryTableFieldId="12"/>
    <tableColumn id="13" xr3:uid="{96387845-9328-48B1-A0AF-D1E3CE1BA8B8}" uniqueName="13" name="delivered_orders" queryTableFieldId="13"/>
    <tableColumn id="14" xr3:uid="{E1060C4A-058C-4206-83EC-BA6AF06F6C52}" uniqueName="14" name="canceled_orders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72E1A7-FE49-4A95-89BA-FCE86E0C7B35}" name="analytics_mart_new_vs_returning_weekly" displayName="analytics_mart_new_vs_returning_weekly" ref="A1:G87" tableType="queryTable" totalsRowShown="0">
  <autoFilter ref="A1:G87" xr:uid="{CE72E1A7-FE49-4A95-89BA-FCE86E0C7B35}"/>
  <tableColumns count="7">
    <tableColumn id="1" xr3:uid="{FFDE5510-19FB-4313-AB9E-EADE7AED4DC6}" uniqueName="1" name="week_start" queryTableFieldId="1" dataDxfId="4"/>
    <tableColumn id="2" xr3:uid="{C4F481F5-420B-48E6-9C25-11DAE0B31A46}" uniqueName="2" name="new_customers" queryTableFieldId="2"/>
    <tableColumn id="3" xr3:uid="{246BA5A5-0D23-4840-AE9C-F451D7DDB4F2}" uniqueName="3" name="returning_customers" queryTableFieldId="3"/>
    <tableColumn id="4" xr3:uid="{A3D08AAE-1193-4A26-8BA8-F70E6DBE561A}" uniqueName="4" name="new_customer_share" queryTableFieldId="4"/>
    <tableColumn id="5" xr3:uid="{16FBDA20-37B8-4CD8-8455-172574A4625B}" uniqueName="5" name="new_customer_revenue" queryTableFieldId="5"/>
    <tableColumn id="6" xr3:uid="{45744D46-1300-4973-A12D-A9E2DC0DD2F7}" uniqueName="6" name="returning_customer_revenue" queryTableFieldId="6"/>
    <tableColumn id="7" xr3:uid="{BAAC7F10-2718-46D7-BD9C-5AAAD180B60F}" uniqueName="7" name="returning_customer_shar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13" Type="http://schemas.openxmlformats.org/officeDocument/2006/relationships/drawing" Target="../drawings/drawing5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12" Type="http://schemas.openxmlformats.org/officeDocument/2006/relationships/pivotTable" Target="../pivotTables/pivotTable15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11" Type="http://schemas.openxmlformats.org/officeDocument/2006/relationships/pivotTable" Target="../pivotTables/pivotTable14.xml"/><Relationship Id="rId5" Type="http://schemas.openxmlformats.org/officeDocument/2006/relationships/pivotTable" Target="../pivotTables/pivotTable8.xml"/><Relationship Id="rId10" Type="http://schemas.openxmlformats.org/officeDocument/2006/relationships/pivotTable" Target="../pivotTables/pivotTable13.xml"/><Relationship Id="rId4" Type="http://schemas.openxmlformats.org/officeDocument/2006/relationships/pivotTable" Target="../pivotTables/pivotTable7.xml"/><Relationship Id="rId9" Type="http://schemas.openxmlformats.org/officeDocument/2006/relationships/pivotTable" Target="../pivotTables/pivotTable1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3.xml"/><Relationship Id="rId3" Type="http://schemas.openxmlformats.org/officeDocument/2006/relationships/pivotTable" Target="../pivotTables/pivotTable18.xml"/><Relationship Id="rId7" Type="http://schemas.openxmlformats.org/officeDocument/2006/relationships/pivotTable" Target="../pivotTables/pivotTable22.xml"/><Relationship Id="rId12" Type="http://schemas.openxmlformats.org/officeDocument/2006/relationships/drawing" Target="../drawings/drawing6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6" Type="http://schemas.openxmlformats.org/officeDocument/2006/relationships/pivotTable" Target="../pivotTables/pivotTable21.xml"/><Relationship Id="rId11" Type="http://schemas.openxmlformats.org/officeDocument/2006/relationships/pivotTable" Target="../pivotTables/pivotTable26.xml"/><Relationship Id="rId5" Type="http://schemas.openxmlformats.org/officeDocument/2006/relationships/pivotTable" Target="../pivotTables/pivotTable20.xml"/><Relationship Id="rId10" Type="http://schemas.openxmlformats.org/officeDocument/2006/relationships/pivotTable" Target="../pivotTables/pivotTable25.xml"/><Relationship Id="rId4" Type="http://schemas.openxmlformats.org/officeDocument/2006/relationships/pivotTable" Target="../pivotTables/pivotTable19.xml"/><Relationship Id="rId9" Type="http://schemas.openxmlformats.org/officeDocument/2006/relationships/pivotTable" Target="../pivotTables/pivot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A4BB-243F-4406-9E3B-D1372A8ECCB4}">
  <dimension ref="A1"/>
  <sheetViews>
    <sheetView showGridLines="0" tabSelected="1" workbookViewId="0">
      <selection activeCell="L39" sqref="L3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7B4F-72B3-4486-B4E6-284D419BC380}">
  <dimension ref="C6:I27"/>
  <sheetViews>
    <sheetView showGridLines="0" workbookViewId="0">
      <selection activeCell="N32" sqref="N32"/>
    </sheetView>
  </sheetViews>
  <sheetFormatPr defaultRowHeight="15" x14ac:dyDescent="0.25"/>
  <cols>
    <col min="3" max="3" width="18.42578125" bestFit="1" customWidth="1"/>
    <col min="4" max="9" width="14.42578125" customWidth="1"/>
  </cols>
  <sheetData>
    <row r="6" spans="3:9" x14ac:dyDescent="0.25">
      <c r="C6" s="2" t="s">
        <v>692</v>
      </c>
      <c r="D6" s="2" t="s">
        <v>689</v>
      </c>
    </row>
    <row r="7" spans="3:9" x14ac:dyDescent="0.25">
      <c r="C7" s="2" t="s">
        <v>690</v>
      </c>
      <c r="D7">
        <v>0</v>
      </c>
      <c r="E7">
        <v>1</v>
      </c>
      <c r="F7">
        <v>2</v>
      </c>
      <c r="G7">
        <v>3</v>
      </c>
      <c r="H7">
        <v>4</v>
      </c>
      <c r="I7">
        <v>5</v>
      </c>
    </row>
    <row r="8" spans="3:9" x14ac:dyDescent="0.25">
      <c r="C8" s="15">
        <v>43313</v>
      </c>
      <c r="D8" s="14">
        <v>1</v>
      </c>
      <c r="E8" s="14"/>
      <c r="F8" s="14"/>
      <c r="G8" s="14"/>
      <c r="H8" s="14"/>
      <c r="I8" s="14"/>
    </row>
    <row r="9" spans="3:9" x14ac:dyDescent="0.25">
      <c r="C9" s="15">
        <v>43282</v>
      </c>
      <c r="D9" s="14">
        <v>1</v>
      </c>
      <c r="E9" s="14">
        <v>5.1999999999999998E-3</v>
      </c>
      <c r="F9" s="14"/>
      <c r="G9" s="14"/>
      <c r="H9" s="14"/>
      <c r="I9" s="14"/>
    </row>
    <row r="10" spans="3:9" x14ac:dyDescent="0.25">
      <c r="C10" s="15">
        <v>43252</v>
      </c>
      <c r="D10" s="14">
        <v>1</v>
      </c>
      <c r="E10" s="14">
        <v>4.3E-3</v>
      </c>
      <c r="F10" s="14">
        <v>2.7000000000000001E-3</v>
      </c>
      <c r="G10" s="14"/>
      <c r="H10" s="14"/>
      <c r="I10" s="14"/>
    </row>
    <row r="11" spans="3:9" x14ac:dyDescent="0.25">
      <c r="C11" s="15">
        <v>43221</v>
      </c>
      <c r="D11" s="14">
        <v>1</v>
      </c>
      <c r="E11" s="14">
        <v>5.1999999999999998E-3</v>
      </c>
      <c r="F11" s="14">
        <v>2.5999999999999999E-3</v>
      </c>
      <c r="G11" s="14">
        <v>1.8E-3</v>
      </c>
      <c r="H11" s="14"/>
      <c r="I11" s="14"/>
    </row>
    <row r="12" spans="3:9" x14ac:dyDescent="0.25">
      <c r="C12" s="15">
        <v>43191</v>
      </c>
      <c r="D12" s="14">
        <v>1</v>
      </c>
      <c r="E12" s="14">
        <v>5.8999999999999999E-3</v>
      </c>
      <c r="F12" s="14">
        <v>3.0000000000000001E-3</v>
      </c>
      <c r="G12" s="14">
        <v>2.3999999999999998E-3</v>
      </c>
      <c r="H12" s="14">
        <v>1.4E-3</v>
      </c>
      <c r="I12" s="14"/>
    </row>
    <row r="13" spans="3:9" x14ac:dyDescent="0.25">
      <c r="C13" s="15">
        <v>43160</v>
      </c>
      <c r="D13" s="14">
        <v>1</v>
      </c>
      <c r="E13" s="14">
        <v>4.0000000000000001E-3</v>
      </c>
      <c r="F13" s="14">
        <v>3.0000000000000001E-3</v>
      </c>
      <c r="G13" s="14">
        <v>3.0000000000000001E-3</v>
      </c>
      <c r="H13" s="14">
        <v>1.1999999999999999E-3</v>
      </c>
      <c r="I13" s="14">
        <v>1.1999999999999999E-3</v>
      </c>
    </row>
    <row r="14" spans="3:9" x14ac:dyDescent="0.25">
      <c r="C14" s="15">
        <v>43132</v>
      </c>
      <c r="D14" s="14">
        <v>1</v>
      </c>
      <c r="E14" s="14">
        <v>3.5000000000000001E-3</v>
      </c>
      <c r="F14" s="14">
        <v>4.0000000000000001E-3</v>
      </c>
      <c r="G14" s="14">
        <v>3.0000000000000001E-3</v>
      </c>
      <c r="H14" s="14">
        <v>2.5000000000000001E-3</v>
      </c>
      <c r="I14" s="14">
        <v>2.2000000000000001E-3</v>
      </c>
    </row>
    <row r="15" spans="3:9" x14ac:dyDescent="0.25">
      <c r="C15" s="15">
        <v>43101</v>
      </c>
      <c r="D15" s="14">
        <v>1</v>
      </c>
      <c r="E15" s="14">
        <v>3.3999999999999998E-3</v>
      </c>
      <c r="F15" s="14">
        <v>3.7000000000000002E-3</v>
      </c>
      <c r="G15" s="14">
        <v>2.8999999999999998E-3</v>
      </c>
      <c r="H15" s="14">
        <v>2.8999999999999998E-3</v>
      </c>
      <c r="I15" s="14">
        <v>1.6000000000000001E-3</v>
      </c>
    </row>
    <row r="16" spans="3:9" x14ac:dyDescent="0.25">
      <c r="C16" s="15">
        <v>43070</v>
      </c>
      <c r="D16" s="14">
        <v>1</v>
      </c>
      <c r="E16" s="14">
        <v>2.0999999999999999E-3</v>
      </c>
      <c r="F16" s="14">
        <v>2.8E-3</v>
      </c>
      <c r="G16" s="14">
        <v>3.3999999999999998E-3</v>
      </c>
      <c r="H16" s="14">
        <v>2.5999999999999999E-3</v>
      </c>
      <c r="I16" s="14">
        <v>2.0999999999999999E-3</v>
      </c>
    </row>
    <row r="17" spans="3:9" x14ac:dyDescent="0.25">
      <c r="C17" s="15">
        <v>43040</v>
      </c>
      <c r="D17" s="14">
        <v>1</v>
      </c>
      <c r="E17" s="14">
        <v>5.7000000000000002E-3</v>
      </c>
      <c r="F17" s="14">
        <v>3.7000000000000002E-3</v>
      </c>
      <c r="G17" s="14">
        <v>1.6999999999999999E-3</v>
      </c>
      <c r="H17" s="14">
        <v>1.6999999999999999E-3</v>
      </c>
      <c r="I17" s="14">
        <v>1.8E-3</v>
      </c>
    </row>
    <row r="18" spans="3:9" x14ac:dyDescent="0.25">
      <c r="C18" s="15">
        <v>43009</v>
      </c>
      <c r="D18" s="14">
        <v>1</v>
      </c>
      <c r="E18" s="14">
        <v>7.1999999999999998E-3</v>
      </c>
      <c r="F18" s="14">
        <v>2.5000000000000001E-3</v>
      </c>
      <c r="G18" s="14">
        <v>8.9999999999999998E-4</v>
      </c>
      <c r="H18" s="14">
        <v>2.3E-3</v>
      </c>
      <c r="I18" s="14">
        <v>2.0999999999999999E-3</v>
      </c>
    </row>
    <row r="19" spans="3:9" x14ac:dyDescent="0.25">
      <c r="C19" s="15">
        <v>42979</v>
      </c>
      <c r="D19" s="14">
        <v>1</v>
      </c>
      <c r="E19" s="14">
        <v>7.0000000000000001E-3</v>
      </c>
      <c r="F19" s="14">
        <v>5.4999999999999997E-3</v>
      </c>
      <c r="G19" s="14">
        <v>2.7000000000000001E-3</v>
      </c>
      <c r="H19" s="14">
        <v>4.4999999999999997E-3</v>
      </c>
      <c r="I19" s="14">
        <v>2.2000000000000001E-3</v>
      </c>
    </row>
    <row r="20" spans="3:9" x14ac:dyDescent="0.25">
      <c r="C20" s="15">
        <v>42948</v>
      </c>
      <c r="D20" s="14">
        <v>1</v>
      </c>
      <c r="E20" s="14">
        <v>6.8999999999999999E-3</v>
      </c>
      <c r="F20" s="14">
        <v>3.5000000000000001E-3</v>
      </c>
      <c r="G20" s="14">
        <v>2.7000000000000001E-3</v>
      </c>
      <c r="H20" s="14">
        <v>3.5000000000000001E-3</v>
      </c>
      <c r="I20" s="14">
        <v>5.1999999999999998E-3</v>
      </c>
    </row>
    <row r="21" spans="3:9" x14ac:dyDescent="0.25">
      <c r="C21" s="15">
        <v>42917</v>
      </c>
      <c r="D21" s="14">
        <v>1</v>
      </c>
      <c r="E21" s="14">
        <v>5.3E-3</v>
      </c>
      <c r="F21" s="14">
        <v>3.5000000000000001E-3</v>
      </c>
      <c r="G21" s="14">
        <v>2.3999999999999998E-3</v>
      </c>
      <c r="H21" s="14">
        <v>2.8999999999999998E-3</v>
      </c>
      <c r="I21" s="14">
        <v>2.0999999999999999E-3</v>
      </c>
    </row>
    <row r="22" spans="3:9" x14ac:dyDescent="0.25">
      <c r="C22" s="15">
        <v>42887</v>
      </c>
      <c r="D22" s="14">
        <v>1</v>
      </c>
      <c r="E22" s="14">
        <v>4.8999999999999998E-3</v>
      </c>
      <c r="F22" s="14">
        <v>4.0000000000000001E-3</v>
      </c>
      <c r="G22" s="14">
        <v>4.3E-3</v>
      </c>
      <c r="H22" s="14">
        <v>3.0000000000000001E-3</v>
      </c>
      <c r="I22" s="14">
        <v>4.0000000000000001E-3</v>
      </c>
    </row>
    <row r="23" spans="3:9" x14ac:dyDescent="0.25">
      <c r="C23" s="15">
        <v>42856</v>
      </c>
      <c r="D23" s="14">
        <v>1</v>
      </c>
      <c r="E23" s="14">
        <v>4.5999999999999999E-3</v>
      </c>
      <c r="F23" s="14">
        <v>4.5999999999999999E-3</v>
      </c>
      <c r="G23" s="14">
        <v>2.8999999999999998E-3</v>
      </c>
      <c r="H23" s="14">
        <v>2.8999999999999998E-3</v>
      </c>
      <c r="I23" s="14">
        <v>3.2000000000000002E-3</v>
      </c>
    </row>
    <row r="24" spans="3:9" x14ac:dyDescent="0.25">
      <c r="C24" s="15">
        <v>42826</v>
      </c>
      <c r="D24" s="14">
        <v>1</v>
      </c>
      <c r="E24" s="14">
        <v>6.1999999999999998E-3</v>
      </c>
      <c r="F24" s="14">
        <v>2.2000000000000001E-3</v>
      </c>
      <c r="G24" s="14">
        <v>1.8E-3</v>
      </c>
      <c r="H24" s="14">
        <v>2.7000000000000001E-3</v>
      </c>
      <c r="I24" s="14">
        <v>2.7000000000000001E-3</v>
      </c>
    </row>
    <row r="25" spans="3:9" x14ac:dyDescent="0.25">
      <c r="C25" s="15">
        <v>42795</v>
      </c>
      <c r="D25" s="14">
        <v>1</v>
      </c>
      <c r="E25" s="14">
        <v>4.4000000000000003E-3</v>
      </c>
      <c r="F25" s="14">
        <v>3.5999999999999999E-3</v>
      </c>
      <c r="G25" s="14">
        <v>4.0000000000000001E-3</v>
      </c>
      <c r="H25" s="14">
        <v>3.5999999999999999E-3</v>
      </c>
      <c r="I25" s="14">
        <v>1.6000000000000001E-3</v>
      </c>
    </row>
    <row r="26" spans="3:9" x14ac:dyDescent="0.25">
      <c r="C26" s="15">
        <v>42767</v>
      </c>
      <c r="D26" s="14">
        <v>1</v>
      </c>
      <c r="E26" s="14">
        <v>1.8E-3</v>
      </c>
      <c r="F26" s="14">
        <v>3.0999999999999999E-3</v>
      </c>
      <c r="G26" s="14">
        <v>1.1999999999999999E-3</v>
      </c>
      <c r="H26" s="14">
        <v>4.3E-3</v>
      </c>
      <c r="I26" s="14">
        <v>1.1999999999999999E-3</v>
      </c>
    </row>
    <row r="27" spans="3:9" x14ac:dyDescent="0.25">
      <c r="C27" s="15">
        <v>42736</v>
      </c>
      <c r="D27" s="14">
        <v>1</v>
      </c>
      <c r="E27" s="14">
        <v>2.8E-3</v>
      </c>
      <c r="F27" s="14">
        <v>2.8E-3</v>
      </c>
      <c r="G27" s="14">
        <v>1.4E-3</v>
      </c>
      <c r="H27" s="14">
        <v>4.1999999999999997E-3</v>
      </c>
      <c r="I27" s="14">
        <v>1.4E-3</v>
      </c>
    </row>
  </sheetData>
  <conditionalFormatting pivot="1" sqref="E8:I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E9:I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38E8-FB20-47DF-9D61-2D345E79F601}">
  <dimension ref="A1"/>
  <sheetViews>
    <sheetView showGridLines="0" workbookViewId="0">
      <selection activeCell="G22" sqref="G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CDF7-5A4B-40AA-8B58-C83CAB4E36CC}">
  <dimension ref="B4:Q38"/>
  <sheetViews>
    <sheetView showGridLines="0" workbookViewId="0">
      <selection activeCell="O32" sqref="O32"/>
    </sheetView>
  </sheetViews>
  <sheetFormatPr defaultRowHeight="15" x14ac:dyDescent="0.25"/>
  <cols>
    <col min="1" max="1" width="2" customWidth="1"/>
    <col min="2" max="17" width="12" customWidth="1"/>
    <col min="18" max="18" width="4" bestFit="1" customWidth="1"/>
    <col min="19" max="19" width="3.7109375" bestFit="1" customWidth="1"/>
    <col min="20" max="20" width="3.5703125" bestFit="1" customWidth="1"/>
    <col min="21" max="23" width="3.28515625" bestFit="1" customWidth="1"/>
    <col min="24" max="24" width="2.7109375" bestFit="1" customWidth="1"/>
    <col min="25" max="25" width="3.42578125" bestFit="1" customWidth="1"/>
    <col min="26" max="26" width="3" bestFit="1" customWidth="1"/>
    <col min="27" max="28" width="3.7109375" bestFit="1" customWidth="1"/>
    <col min="29" max="29" width="3.5703125" bestFit="1" customWidth="1"/>
    <col min="30" max="30" width="3.42578125" bestFit="1" customWidth="1"/>
    <col min="31" max="31" width="3.5703125" bestFit="1" customWidth="1"/>
    <col min="32" max="33" width="3.28515625" bestFit="1" customWidth="1"/>
    <col min="34" max="34" width="3.42578125" bestFit="1" customWidth="1"/>
    <col min="35" max="35" width="7.28515625" bestFit="1" customWidth="1"/>
  </cols>
  <sheetData>
    <row r="4" spans="2:12" x14ac:dyDescent="0.25">
      <c r="B4" s="2" t="s">
        <v>209</v>
      </c>
      <c r="C4" s="2" t="s">
        <v>672</v>
      </c>
    </row>
    <row r="5" spans="2:12" x14ac:dyDescent="0.25">
      <c r="B5" s="2" t="s">
        <v>671</v>
      </c>
      <c r="C5" s="10" t="s">
        <v>165</v>
      </c>
      <c r="D5" s="10" t="s">
        <v>175</v>
      </c>
      <c r="E5" s="10" t="s">
        <v>161</v>
      </c>
      <c r="F5" s="10" t="s">
        <v>164</v>
      </c>
      <c r="G5" s="10" t="s">
        <v>163</v>
      </c>
      <c r="H5" s="10" t="s">
        <v>176</v>
      </c>
      <c r="I5" s="10" t="s">
        <v>167</v>
      </c>
      <c r="J5" s="10" t="s">
        <v>170</v>
      </c>
      <c r="K5" s="10" t="s">
        <v>172</v>
      </c>
      <c r="L5" s="10" t="s">
        <v>171</v>
      </c>
    </row>
    <row r="6" spans="2:12" x14ac:dyDescent="0.25">
      <c r="B6" s="4" t="s">
        <v>165</v>
      </c>
      <c r="C6">
        <v>31334</v>
      </c>
      <c r="D6">
        <v>8435</v>
      </c>
      <c r="E6">
        <v>7569</v>
      </c>
      <c r="F6">
        <v>3656</v>
      </c>
      <c r="G6">
        <v>3167</v>
      </c>
      <c r="H6">
        <v>2364</v>
      </c>
      <c r="I6">
        <v>2384</v>
      </c>
      <c r="J6">
        <v>1412</v>
      </c>
      <c r="K6">
        <v>1490</v>
      </c>
      <c r="L6">
        <v>1460</v>
      </c>
    </row>
    <row r="7" spans="2:12" x14ac:dyDescent="0.25">
      <c r="B7" s="4" t="s">
        <v>161</v>
      </c>
      <c r="C7">
        <v>2627</v>
      </c>
      <c r="D7">
        <v>1192</v>
      </c>
      <c r="E7">
        <v>1563</v>
      </c>
      <c r="F7">
        <v>282</v>
      </c>
      <c r="G7">
        <v>367</v>
      </c>
      <c r="H7">
        <v>258</v>
      </c>
      <c r="I7">
        <v>379</v>
      </c>
      <c r="J7">
        <v>193</v>
      </c>
      <c r="K7">
        <v>180</v>
      </c>
      <c r="L7">
        <v>155</v>
      </c>
    </row>
    <row r="8" spans="2:12" x14ac:dyDescent="0.25">
      <c r="B8" s="4" t="s">
        <v>163</v>
      </c>
      <c r="C8">
        <v>3004</v>
      </c>
      <c r="D8">
        <v>1002</v>
      </c>
      <c r="E8">
        <v>837</v>
      </c>
      <c r="F8">
        <v>594</v>
      </c>
      <c r="G8">
        <v>724</v>
      </c>
      <c r="H8">
        <v>397</v>
      </c>
      <c r="I8">
        <v>147</v>
      </c>
      <c r="J8">
        <v>151</v>
      </c>
      <c r="K8">
        <v>108</v>
      </c>
      <c r="L8">
        <v>90</v>
      </c>
    </row>
    <row r="9" spans="2:12" x14ac:dyDescent="0.25">
      <c r="B9" s="4" t="s">
        <v>175</v>
      </c>
      <c r="C9">
        <v>1369</v>
      </c>
      <c r="D9">
        <v>979</v>
      </c>
      <c r="E9">
        <v>562</v>
      </c>
      <c r="F9">
        <v>207</v>
      </c>
      <c r="G9">
        <v>206</v>
      </c>
      <c r="H9">
        <v>117</v>
      </c>
      <c r="I9">
        <v>138</v>
      </c>
      <c r="J9">
        <v>102</v>
      </c>
      <c r="K9">
        <v>100</v>
      </c>
      <c r="L9">
        <v>108</v>
      </c>
    </row>
    <row r="10" spans="2:12" x14ac:dyDescent="0.25">
      <c r="B10" s="4" t="s">
        <v>176</v>
      </c>
      <c r="C10">
        <v>1342</v>
      </c>
      <c r="D10">
        <v>481</v>
      </c>
      <c r="E10">
        <v>439</v>
      </c>
      <c r="F10">
        <v>298</v>
      </c>
      <c r="G10">
        <v>287</v>
      </c>
      <c r="H10">
        <v>265</v>
      </c>
      <c r="I10">
        <v>84</v>
      </c>
      <c r="J10">
        <v>70</v>
      </c>
      <c r="K10">
        <v>52</v>
      </c>
      <c r="L10">
        <v>56</v>
      </c>
    </row>
    <row r="11" spans="2:12" x14ac:dyDescent="0.25">
      <c r="B11" s="4" t="s">
        <v>164</v>
      </c>
      <c r="C11">
        <v>682</v>
      </c>
      <c r="D11">
        <v>247</v>
      </c>
      <c r="E11">
        <v>190</v>
      </c>
      <c r="F11">
        <v>290</v>
      </c>
      <c r="G11">
        <v>142</v>
      </c>
      <c r="H11">
        <v>119</v>
      </c>
      <c r="I11">
        <v>42</v>
      </c>
      <c r="J11">
        <v>49</v>
      </c>
      <c r="K11">
        <v>24</v>
      </c>
      <c r="L11">
        <v>23</v>
      </c>
    </row>
    <row r="12" spans="2:12" x14ac:dyDescent="0.25">
      <c r="B12" s="4" t="s">
        <v>170</v>
      </c>
      <c r="C12">
        <v>314</v>
      </c>
      <c r="D12">
        <v>101</v>
      </c>
      <c r="E12">
        <v>101</v>
      </c>
      <c r="F12">
        <v>22</v>
      </c>
      <c r="G12">
        <v>28</v>
      </c>
      <c r="H12">
        <v>21</v>
      </c>
      <c r="I12">
        <v>36</v>
      </c>
      <c r="J12">
        <v>50</v>
      </c>
      <c r="K12">
        <v>19</v>
      </c>
      <c r="L12">
        <v>30</v>
      </c>
    </row>
    <row r="13" spans="2:12" x14ac:dyDescent="0.25">
      <c r="B13" s="4" t="s">
        <v>167</v>
      </c>
      <c r="C13">
        <v>141</v>
      </c>
      <c r="D13">
        <v>85</v>
      </c>
      <c r="E13">
        <v>53</v>
      </c>
      <c r="F13">
        <v>22</v>
      </c>
      <c r="G13">
        <v>11</v>
      </c>
      <c r="H13">
        <v>16</v>
      </c>
      <c r="I13">
        <v>70</v>
      </c>
      <c r="J13">
        <v>17</v>
      </c>
      <c r="K13">
        <v>11</v>
      </c>
      <c r="L13">
        <v>8</v>
      </c>
    </row>
    <row r="14" spans="2:12" x14ac:dyDescent="0.25">
      <c r="B14" s="4" t="s">
        <v>171</v>
      </c>
      <c r="C14">
        <v>130</v>
      </c>
      <c r="D14">
        <v>58</v>
      </c>
      <c r="E14">
        <v>85</v>
      </c>
      <c r="F14">
        <v>13</v>
      </c>
      <c r="G14">
        <v>9</v>
      </c>
      <c r="H14">
        <v>10</v>
      </c>
      <c r="I14">
        <v>8</v>
      </c>
      <c r="J14">
        <v>29</v>
      </c>
      <c r="K14">
        <v>5</v>
      </c>
      <c r="L14">
        <v>31</v>
      </c>
    </row>
    <row r="15" spans="2:12" x14ac:dyDescent="0.25">
      <c r="B15" s="4" t="s">
        <v>174</v>
      </c>
      <c r="C15">
        <v>105</v>
      </c>
      <c r="D15">
        <v>43</v>
      </c>
      <c r="E15">
        <v>62</v>
      </c>
      <c r="F15">
        <v>13</v>
      </c>
      <c r="G15">
        <v>9</v>
      </c>
      <c r="H15">
        <v>9</v>
      </c>
      <c r="I15">
        <v>26</v>
      </c>
      <c r="J15">
        <v>16</v>
      </c>
      <c r="K15">
        <v>17</v>
      </c>
      <c r="L15">
        <v>12</v>
      </c>
    </row>
    <row r="24" spans="6:9" x14ac:dyDescent="0.25">
      <c r="F24" s="2" t="s">
        <v>679</v>
      </c>
      <c r="G24" s="2" t="s">
        <v>676</v>
      </c>
      <c r="H24" s="11"/>
      <c r="I24" s="11"/>
    </row>
    <row r="25" spans="6:9" x14ac:dyDescent="0.25">
      <c r="F25" s="2" t="s">
        <v>677</v>
      </c>
      <c r="G25" s="10" t="s">
        <v>674</v>
      </c>
      <c r="H25" s="12" t="s">
        <v>675</v>
      </c>
      <c r="I25" s="13" t="s">
        <v>678</v>
      </c>
    </row>
    <row r="26" spans="6:9" x14ac:dyDescent="0.25">
      <c r="F26" t="s">
        <v>198</v>
      </c>
      <c r="G26" s="7">
        <v>2.06E-2</v>
      </c>
      <c r="H26" s="7">
        <v>2.12E-2</v>
      </c>
      <c r="I26" s="9">
        <f>(GETPIVOTDATA("repeat_rate_90d",$F$24,"Delivery","Late","Review Tier","high_4_5")-GETPIVOTDATA("repeat_rate_90d",$F$24,"Delivery","On-Time","Review Tier","high_4_5")) / GETPIVOTDATA("repeat_rate_90d",$F$24,"Delivery","On-Time","Review Tier","high_4_5")</f>
        <v>2.9126213592233E-2</v>
      </c>
    </row>
    <row r="27" spans="6:9" x14ac:dyDescent="0.25">
      <c r="F27" t="s">
        <v>196</v>
      </c>
      <c r="G27" s="7">
        <v>2.6599999999999999E-2</v>
      </c>
      <c r="H27" s="7">
        <v>1.6299999999999999E-2</v>
      </c>
      <c r="I27" s="9">
        <f>(GETPIVOTDATA("repeat_rate_90d",$F$24,"Delivery","Late","Review Tier","low_1_2")-GETPIVOTDATA("repeat_rate_90d",$F$24,"Delivery","On-Time","Review Tier","low_1_2"))/GETPIVOTDATA("repeat_rate_90d",$F$24,"Delivery","On-Time","Review Tier","low_1_2")</f>
        <v>-0.38721804511278196</v>
      </c>
    </row>
    <row r="28" spans="6:9" x14ac:dyDescent="0.25">
      <c r="F28" t="s">
        <v>197</v>
      </c>
      <c r="G28" s="7">
        <v>2.1499999999999998E-2</v>
      </c>
      <c r="H28" s="7">
        <v>2.6599999999999999E-2</v>
      </c>
      <c r="I28" s="9">
        <f>(GETPIVOTDATA("repeat_rate_90d",$F$24,"Delivery","Late","Review Tier","mid_3")-GETPIVOTDATA("repeat_rate_90d",$F$24,"Delivery","On-Time","Review Tier","mid_3"))/GETPIVOTDATA("repeat_rate_90d",$F$24,"Delivery","On-Time","Review Tier","mid_3")</f>
        <v>0.23720930232558143</v>
      </c>
    </row>
    <row r="29" spans="6:9" x14ac:dyDescent="0.25">
      <c r="I29" s="9"/>
    </row>
    <row r="36" spans="17:17" x14ac:dyDescent="0.25">
      <c r="Q36" s="9"/>
    </row>
    <row r="37" spans="17:17" x14ac:dyDescent="0.25">
      <c r="Q37" s="9"/>
    </row>
    <row r="38" spans="17:17" x14ac:dyDescent="0.25">
      <c r="Q38" s="9"/>
    </row>
  </sheetData>
  <phoneticPr fontId="2" type="noConversion"/>
  <conditionalFormatting pivot="1" sqref="C6:L15">
    <cfRule type="colorScale" priority="3">
      <colorScale>
        <cfvo type="min"/>
        <cfvo type="percentile" val="50"/>
        <cfvo type="percentile" val="95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BFEC-2E84-49C5-9848-62F6A4BB1729}">
  <dimension ref="A1:I220"/>
  <sheetViews>
    <sheetView workbookViewId="0">
      <selection activeCell="B1" sqref="B1:B1048576"/>
    </sheetView>
  </sheetViews>
  <sheetFormatPr defaultRowHeight="15" x14ac:dyDescent="0.25"/>
  <cols>
    <col min="1" max="1" width="16" style="1" bestFit="1" customWidth="1"/>
    <col min="2" max="2" width="15" bestFit="1" customWidth="1"/>
    <col min="3" max="3" width="13.5703125" bestFit="1" customWidth="1"/>
    <col min="4" max="4" width="19.28515625" bestFit="1" customWidth="1"/>
    <col min="6" max="6" width="16.5703125" bestFit="1" customWidth="1"/>
    <col min="7" max="7" width="16.28515625" bestFit="1" customWidth="1"/>
    <col min="8" max="8" width="31.28515625" bestFit="1" customWidth="1"/>
    <col min="9" max="9" width="42.5703125" bestFit="1" customWidth="1"/>
    <col min="10" max="10" width="14.42578125" bestFit="1" customWidth="1"/>
  </cols>
  <sheetData>
    <row r="1" spans="1:9" x14ac:dyDescent="0.25">
      <c r="A1" s="1" t="s">
        <v>681</v>
      </c>
      <c r="B1" t="s">
        <v>682</v>
      </c>
      <c r="C1" t="s">
        <v>683</v>
      </c>
      <c r="D1" t="s">
        <v>684</v>
      </c>
      <c r="E1" t="s">
        <v>1</v>
      </c>
      <c r="F1" t="s">
        <v>2</v>
      </c>
      <c r="G1" t="s">
        <v>685</v>
      </c>
      <c r="H1" t="s">
        <v>686</v>
      </c>
      <c r="I1" t="s">
        <v>687</v>
      </c>
    </row>
    <row r="2" spans="1:9" x14ac:dyDescent="0.25">
      <c r="A2" s="1">
        <v>42614</v>
      </c>
      <c r="B2">
        <v>0</v>
      </c>
      <c r="C2">
        <v>1</v>
      </c>
      <c r="D2">
        <v>1</v>
      </c>
      <c r="E2">
        <v>1</v>
      </c>
      <c r="F2">
        <v>143.46</v>
      </c>
      <c r="G2">
        <v>1</v>
      </c>
      <c r="H2">
        <v>143.46</v>
      </c>
      <c r="I2">
        <v>143.46</v>
      </c>
    </row>
    <row r="3" spans="1:9" x14ac:dyDescent="0.25">
      <c r="A3" s="1">
        <v>42644</v>
      </c>
      <c r="B3">
        <v>0</v>
      </c>
      <c r="C3">
        <v>262</v>
      </c>
      <c r="D3">
        <v>262</v>
      </c>
      <c r="E3">
        <v>265</v>
      </c>
      <c r="F3">
        <v>46490.66</v>
      </c>
      <c r="G3">
        <v>1</v>
      </c>
      <c r="H3">
        <v>177.45</v>
      </c>
      <c r="I3">
        <v>177.45</v>
      </c>
    </row>
    <row r="4" spans="1:9" x14ac:dyDescent="0.25">
      <c r="A4" s="1">
        <v>42644</v>
      </c>
      <c r="B4">
        <v>6</v>
      </c>
      <c r="C4">
        <v>262</v>
      </c>
      <c r="D4">
        <v>1</v>
      </c>
      <c r="E4">
        <v>1</v>
      </c>
      <c r="F4">
        <v>111.3</v>
      </c>
      <c r="G4">
        <v>3.8E-3</v>
      </c>
      <c r="H4">
        <v>0.42</v>
      </c>
      <c r="I4">
        <v>177.87</v>
      </c>
    </row>
    <row r="5" spans="1:9" x14ac:dyDescent="0.25">
      <c r="A5" s="1">
        <v>42644</v>
      </c>
      <c r="B5">
        <v>9</v>
      </c>
      <c r="C5">
        <v>262</v>
      </c>
      <c r="D5">
        <v>1</v>
      </c>
      <c r="E5">
        <v>1</v>
      </c>
      <c r="F5">
        <v>356.13</v>
      </c>
      <c r="G5">
        <v>3.8E-3</v>
      </c>
      <c r="H5">
        <v>1.36</v>
      </c>
      <c r="I5">
        <v>179.23</v>
      </c>
    </row>
    <row r="6" spans="1:9" x14ac:dyDescent="0.25">
      <c r="A6" s="1">
        <v>42644</v>
      </c>
      <c r="B6">
        <v>11</v>
      </c>
      <c r="C6">
        <v>262</v>
      </c>
      <c r="D6">
        <v>1</v>
      </c>
      <c r="E6">
        <v>1</v>
      </c>
      <c r="F6">
        <v>56.78</v>
      </c>
      <c r="G6">
        <v>3.8E-3</v>
      </c>
      <c r="H6">
        <v>0.22</v>
      </c>
      <c r="I6">
        <v>179.45</v>
      </c>
    </row>
    <row r="7" spans="1:9" x14ac:dyDescent="0.25">
      <c r="A7" s="1">
        <v>42644</v>
      </c>
      <c r="B7">
        <v>13</v>
      </c>
      <c r="C7">
        <v>262</v>
      </c>
      <c r="D7">
        <v>1</v>
      </c>
      <c r="E7">
        <v>1</v>
      </c>
      <c r="F7">
        <v>163.53</v>
      </c>
      <c r="G7">
        <v>3.8E-3</v>
      </c>
      <c r="H7">
        <v>0.62</v>
      </c>
      <c r="I7">
        <v>180.07</v>
      </c>
    </row>
    <row r="8" spans="1:9" x14ac:dyDescent="0.25">
      <c r="A8" s="1">
        <v>42644</v>
      </c>
      <c r="B8">
        <v>15</v>
      </c>
      <c r="C8">
        <v>262</v>
      </c>
      <c r="D8">
        <v>1</v>
      </c>
      <c r="E8">
        <v>1</v>
      </c>
      <c r="F8">
        <v>381</v>
      </c>
      <c r="G8">
        <v>3.8E-3</v>
      </c>
      <c r="H8">
        <v>1.45</v>
      </c>
      <c r="I8">
        <v>181.52</v>
      </c>
    </row>
    <row r="9" spans="1:9" x14ac:dyDescent="0.25">
      <c r="A9" s="1">
        <v>42644</v>
      </c>
      <c r="B9">
        <v>17</v>
      </c>
      <c r="C9">
        <v>262</v>
      </c>
      <c r="D9">
        <v>1</v>
      </c>
      <c r="E9">
        <v>1</v>
      </c>
      <c r="F9">
        <v>116.57</v>
      </c>
      <c r="G9">
        <v>3.8E-3</v>
      </c>
      <c r="H9">
        <v>0.44</v>
      </c>
      <c r="I9">
        <v>181.97</v>
      </c>
    </row>
    <row r="10" spans="1:9" x14ac:dyDescent="0.25">
      <c r="A10" s="1">
        <v>42644</v>
      </c>
      <c r="B10">
        <v>19</v>
      </c>
      <c r="C10">
        <v>262</v>
      </c>
      <c r="D10">
        <v>2</v>
      </c>
      <c r="E10">
        <v>2</v>
      </c>
      <c r="F10">
        <v>384.01</v>
      </c>
      <c r="G10">
        <v>7.6E-3</v>
      </c>
      <c r="H10">
        <v>1.47</v>
      </c>
      <c r="I10">
        <v>183.44</v>
      </c>
    </row>
    <row r="11" spans="1:9" x14ac:dyDescent="0.25">
      <c r="A11" s="1">
        <v>42644</v>
      </c>
      <c r="B11">
        <v>20</v>
      </c>
      <c r="C11">
        <v>262</v>
      </c>
      <c r="D11">
        <v>2</v>
      </c>
      <c r="E11">
        <v>2</v>
      </c>
      <c r="F11">
        <v>181.37</v>
      </c>
      <c r="G11">
        <v>7.6E-3</v>
      </c>
      <c r="H11">
        <v>0.69</v>
      </c>
      <c r="I11">
        <v>184.13</v>
      </c>
    </row>
    <row r="12" spans="1:9" x14ac:dyDescent="0.25">
      <c r="A12" s="1">
        <v>42705</v>
      </c>
      <c r="B12">
        <v>0</v>
      </c>
      <c r="C12">
        <v>1</v>
      </c>
      <c r="D12">
        <v>1</v>
      </c>
      <c r="E12">
        <v>1</v>
      </c>
      <c r="F12">
        <v>19.62</v>
      </c>
      <c r="G12">
        <v>1</v>
      </c>
      <c r="H12">
        <v>19.62</v>
      </c>
      <c r="I12">
        <v>19.62</v>
      </c>
    </row>
    <row r="13" spans="1:9" x14ac:dyDescent="0.25">
      <c r="A13" s="1">
        <v>42705</v>
      </c>
      <c r="B13">
        <v>1</v>
      </c>
      <c r="C13">
        <v>1</v>
      </c>
      <c r="D13">
        <v>1</v>
      </c>
      <c r="E13">
        <v>1</v>
      </c>
      <c r="F13">
        <v>19.62</v>
      </c>
      <c r="G13">
        <v>1</v>
      </c>
      <c r="H13">
        <v>19.62</v>
      </c>
      <c r="I13">
        <v>39.24</v>
      </c>
    </row>
    <row r="14" spans="1:9" x14ac:dyDescent="0.25">
      <c r="A14" s="1">
        <v>42736</v>
      </c>
      <c r="B14">
        <v>0</v>
      </c>
      <c r="C14">
        <v>717</v>
      </c>
      <c r="D14">
        <v>717</v>
      </c>
      <c r="E14">
        <v>749</v>
      </c>
      <c r="F14">
        <v>127462.75</v>
      </c>
      <c r="G14">
        <v>1</v>
      </c>
      <c r="H14">
        <v>177.77</v>
      </c>
      <c r="I14">
        <v>177.77</v>
      </c>
    </row>
    <row r="15" spans="1:9" x14ac:dyDescent="0.25">
      <c r="A15" s="1">
        <v>42736</v>
      </c>
      <c r="B15">
        <v>1</v>
      </c>
      <c r="C15">
        <v>717</v>
      </c>
      <c r="D15">
        <v>2</v>
      </c>
      <c r="E15">
        <v>2</v>
      </c>
      <c r="F15">
        <v>111.07</v>
      </c>
      <c r="G15">
        <v>2.8E-3</v>
      </c>
      <c r="H15">
        <v>0.15</v>
      </c>
      <c r="I15">
        <v>177.93</v>
      </c>
    </row>
    <row r="16" spans="1:9" x14ac:dyDescent="0.25">
      <c r="A16" s="1">
        <v>42736</v>
      </c>
      <c r="B16">
        <v>2</v>
      </c>
      <c r="C16">
        <v>717</v>
      </c>
      <c r="D16">
        <v>2</v>
      </c>
      <c r="E16">
        <v>2</v>
      </c>
      <c r="F16">
        <v>114.7</v>
      </c>
      <c r="G16">
        <v>2.8E-3</v>
      </c>
      <c r="H16">
        <v>0.16</v>
      </c>
      <c r="I16">
        <v>178.09</v>
      </c>
    </row>
    <row r="17" spans="1:9" x14ac:dyDescent="0.25">
      <c r="A17" s="1">
        <v>42736</v>
      </c>
      <c r="B17">
        <v>3</v>
      </c>
      <c r="C17">
        <v>717</v>
      </c>
      <c r="D17">
        <v>1</v>
      </c>
      <c r="E17">
        <v>1</v>
      </c>
      <c r="F17">
        <v>89.7</v>
      </c>
      <c r="G17">
        <v>1.4E-3</v>
      </c>
      <c r="H17">
        <v>0.13</v>
      </c>
      <c r="I17">
        <v>178.21</v>
      </c>
    </row>
    <row r="18" spans="1:9" x14ac:dyDescent="0.25">
      <c r="A18" s="1">
        <v>42736</v>
      </c>
      <c r="B18">
        <v>4</v>
      </c>
      <c r="C18">
        <v>717</v>
      </c>
      <c r="D18">
        <v>3</v>
      </c>
      <c r="E18">
        <v>3</v>
      </c>
      <c r="F18">
        <v>246.25</v>
      </c>
      <c r="G18">
        <v>4.1999999999999997E-3</v>
      </c>
      <c r="H18">
        <v>0.34</v>
      </c>
      <c r="I18">
        <v>178.56</v>
      </c>
    </row>
    <row r="19" spans="1:9" x14ac:dyDescent="0.25">
      <c r="A19" s="1">
        <v>42736</v>
      </c>
      <c r="B19">
        <v>5</v>
      </c>
      <c r="C19">
        <v>717</v>
      </c>
      <c r="D19">
        <v>1</v>
      </c>
      <c r="E19">
        <v>1</v>
      </c>
      <c r="F19">
        <v>69.33</v>
      </c>
      <c r="G19">
        <v>1.4E-3</v>
      </c>
      <c r="H19">
        <v>0.1</v>
      </c>
      <c r="I19">
        <v>178.65</v>
      </c>
    </row>
    <row r="20" spans="1:9" x14ac:dyDescent="0.25">
      <c r="A20" s="1">
        <v>42736</v>
      </c>
      <c r="B20">
        <v>6</v>
      </c>
      <c r="C20">
        <v>717</v>
      </c>
      <c r="D20">
        <v>3</v>
      </c>
      <c r="E20">
        <v>3</v>
      </c>
      <c r="F20">
        <v>448.43</v>
      </c>
      <c r="G20">
        <v>4.1999999999999997E-3</v>
      </c>
      <c r="H20">
        <v>0.63</v>
      </c>
      <c r="I20">
        <v>179.28</v>
      </c>
    </row>
    <row r="21" spans="1:9" x14ac:dyDescent="0.25">
      <c r="A21" s="1">
        <v>42736</v>
      </c>
      <c r="B21">
        <v>7</v>
      </c>
      <c r="C21">
        <v>717</v>
      </c>
      <c r="D21">
        <v>1</v>
      </c>
      <c r="E21">
        <v>1</v>
      </c>
      <c r="F21">
        <v>105.17</v>
      </c>
      <c r="G21">
        <v>1.4E-3</v>
      </c>
      <c r="H21">
        <v>0.15</v>
      </c>
      <c r="I21">
        <v>179.42</v>
      </c>
    </row>
    <row r="22" spans="1:9" x14ac:dyDescent="0.25">
      <c r="A22" s="1">
        <v>42736</v>
      </c>
      <c r="B22">
        <v>8</v>
      </c>
      <c r="C22">
        <v>717</v>
      </c>
      <c r="D22">
        <v>1</v>
      </c>
      <c r="E22">
        <v>1</v>
      </c>
      <c r="F22">
        <v>47.05</v>
      </c>
      <c r="G22">
        <v>1.4E-3</v>
      </c>
      <c r="H22">
        <v>7.0000000000000007E-2</v>
      </c>
      <c r="I22">
        <v>179.49</v>
      </c>
    </row>
    <row r="23" spans="1:9" x14ac:dyDescent="0.25">
      <c r="A23" s="1">
        <v>42736</v>
      </c>
      <c r="B23">
        <v>10</v>
      </c>
      <c r="C23">
        <v>717</v>
      </c>
      <c r="D23">
        <v>3</v>
      </c>
      <c r="E23">
        <v>3</v>
      </c>
      <c r="F23">
        <v>427.05</v>
      </c>
      <c r="G23">
        <v>4.1999999999999997E-3</v>
      </c>
      <c r="H23">
        <v>0.6</v>
      </c>
      <c r="I23">
        <v>180.09</v>
      </c>
    </row>
    <row r="24" spans="1:9" x14ac:dyDescent="0.25">
      <c r="A24" s="1">
        <v>42736</v>
      </c>
      <c r="B24">
        <v>11</v>
      </c>
      <c r="C24">
        <v>717</v>
      </c>
      <c r="D24">
        <v>1</v>
      </c>
      <c r="E24">
        <v>1</v>
      </c>
      <c r="F24">
        <v>66.599999999999994</v>
      </c>
      <c r="G24">
        <v>1.4E-3</v>
      </c>
      <c r="H24">
        <v>0.09</v>
      </c>
      <c r="I24">
        <v>180.18</v>
      </c>
    </row>
    <row r="25" spans="1:9" x14ac:dyDescent="0.25">
      <c r="A25" s="1">
        <v>42736</v>
      </c>
      <c r="B25">
        <v>12</v>
      </c>
      <c r="C25">
        <v>717</v>
      </c>
      <c r="D25">
        <v>5</v>
      </c>
      <c r="E25">
        <v>5</v>
      </c>
      <c r="F25">
        <v>552.45000000000005</v>
      </c>
      <c r="G25">
        <v>7.0000000000000001E-3</v>
      </c>
      <c r="H25">
        <v>0.77</v>
      </c>
      <c r="I25">
        <v>180.95</v>
      </c>
    </row>
    <row r="26" spans="1:9" x14ac:dyDescent="0.25">
      <c r="A26" s="1">
        <v>42736</v>
      </c>
      <c r="B26">
        <v>13</v>
      </c>
      <c r="C26">
        <v>717</v>
      </c>
      <c r="D26">
        <v>3</v>
      </c>
      <c r="E26">
        <v>3</v>
      </c>
      <c r="F26">
        <v>351.65</v>
      </c>
      <c r="G26">
        <v>4.1999999999999997E-3</v>
      </c>
      <c r="H26">
        <v>0.49</v>
      </c>
      <c r="I26">
        <v>181.44</v>
      </c>
    </row>
    <row r="27" spans="1:9" x14ac:dyDescent="0.25">
      <c r="A27" s="1">
        <v>42736</v>
      </c>
      <c r="B27">
        <v>14</v>
      </c>
      <c r="C27">
        <v>717</v>
      </c>
      <c r="D27">
        <v>1</v>
      </c>
      <c r="E27">
        <v>1</v>
      </c>
      <c r="F27">
        <v>93.7</v>
      </c>
      <c r="G27">
        <v>1.4E-3</v>
      </c>
      <c r="H27">
        <v>0.13</v>
      </c>
      <c r="I27">
        <v>181.57</v>
      </c>
    </row>
    <row r="28" spans="1:9" x14ac:dyDescent="0.25">
      <c r="A28" s="1">
        <v>42736</v>
      </c>
      <c r="B28">
        <v>15</v>
      </c>
      <c r="C28">
        <v>717</v>
      </c>
      <c r="D28">
        <v>1</v>
      </c>
      <c r="E28">
        <v>1</v>
      </c>
      <c r="F28">
        <v>104.61</v>
      </c>
      <c r="G28">
        <v>1.4E-3</v>
      </c>
      <c r="H28">
        <v>0.15</v>
      </c>
      <c r="I28">
        <v>181.72</v>
      </c>
    </row>
    <row r="29" spans="1:9" x14ac:dyDescent="0.25">
      <c r="A29" s="1">
        <v>42736</v>
      </c>
      <c r="B29">
        <v>16</v>
      </c>
      <c r="C29">
        <v>717</v>
      </c>
      <c r="D29">
        <v>2</v>
      </c>
      <c r="E29">
        <v>2</v>
      </c>
      <c r="F29">
        <v>219.35</v>
      </c>
      <c r="G29">
        <v>2.8E-3</v>
      </c>
      <c r="H29">
        <v>0.31</v>
      </c>
      <c r="I29">
        <v>182.02</v>
      </c>
    </row>
    <row r="30" spans="1:9" x14ac:dyDescent="0.25">
      <c r="A30" s="1">
        <v>42736</v>
      </c>
      <c r="B30">
        <v>17</v>
      </c>
      <c r="C30">
        <v>717</v>
      </c>
      <c r="D30">
        <v>3</v>
      </c>
      <c r="E30">
        <v>3</v>
      </c>
      <c r="F30">
        <v>354.43</v>
      </c>
      <c r="G30">
        <v>4.1999999999999997E-3</v>
      </c>
      <c r="H30">
        <v>0.49</v>
      </c>
      <c r="I30">
        <v>182.52</v>
      </c>
    </row>
    <row r="31" spans="1:9" x14ac:dyDescent="0.25">
      <c r="A31" s="1">
        <v>42736</v>
      </c>
      <c r="B31">
        <v>19</v>
      </c>
      <c r="C31">
        <v>717</v>
      </c>
      <c r="D31">
        <v>1</v>
      </c>
      <c r="E31">
        <v>1</v>
      </c>
      <c r="F31">
        <v>50.93</v>
      </c>
      <c r="G31">
        <v>1.4E-3</v>
      </c>
      <c r="H31">
        <v>7.0000000000000007E-2</v>
      </c>
      <c r="I31">
        <v>182.59</v>
      </c>
    </row>
    <row r="32" spans="1:9" x14ac:dyDescent="0.25">
      <c r="A32" s="1">
        <v>42767</v>
      </c>
      <c r="B32">
        <v>0</v>
      </c>
      <c r="C32">
        <v>1628</v>
      </c>
      <c r="D32">
        <v>1628</v>
      </c>
      <c r="E32">
        <v>1651</v>
      </c>
      <c r="F32">
        <v>271128.25</v>
      </c>
      <c r="G32">
        <v>1</v>
      </c>
      <c r="H32">
        <v>166.54</v>
      </c>
      <c r="I32">
        <v>166.54</v>
      </c>
    </row>
    <row r="33" spans="1:9" x14ac:dyDescent="0.25">
      <c r="A33" s="1">
        <v>42767</v>
      </c>
      <c r="B33">
        <v>1</v>
      </c>
      <c r="C33">
        <v>1628</v>
      </c>
      <c r="D33">
        <v>3</v>
      </c>
      <c r="E33">
        <v>3</v>
      </c>
      <c r="F33">
        <v>481.68</v>
      </c>
      <c r="G33">
        <v>1.8E-3</v>
      </c>
      <c r="H33">
        <v>0.3</v>
      </c>
      <c r="I33">
        <v>166.84</v>
      </c>
    </row>
    <row r="34" spans="1:9" x14ac:dyDescent="0.25">
      <c r="A34" s="1">
        <v>42767</v>
      </c>
      <c r="B34">
        <v>2</v>
      </c>
      <c r="C34">
        <v>1628</v>
      </c>
      <c r="D34">
        <v>5</v>
      </c>
      <c r="E34">
        <v>5</v>
      </c>
      <c r="F34">
        <v>570.63</v>
      </c>
      <c r="G34">
        <v>3.0999999999999999E-3</v>
      </c>
      <c r="H34">
        <v>0.35</v>
      </c>
      <c r="I34">
        <v>167.19</v>
      </c>
    </row>
    <row r="35" spans="1:9" x14ac:dyDescent="0.25">
      <c r="A35" s="1">
        <v>42767</v>
      </c>
      <c r="B35">
        <v>3</v>
      </c>
      <c r="C35">
        <v>1628</v>
      </c>
      <c r="D35">
        <v>2</v>
      </c>
      <c r="E35">
        <v>2</v>
      </c>
      <c r="F35">
        <v>118.73</v>
      </c>
      <c r="G35">
        <v>1.1999999999999999E-3</v>
      </c>
      <c r="H35">
        <v>7.0000000000000007E-2</v>
      </c>
      <c r="I35">
        <v>167.26</v>
      </c>
    </row>
    <row r="36" spans="1:9" x14ac:dyDescent="0.25">
      <c r="A36" s="1">
        <v>42767</v>
      </c>
      <c r="B36">
        <v>4</v>
      </c>
      <c r="C36">
        <v>1628</v>
      </c>
      <c r="D36">
        <v>7</v>
      </c>
      <c r="E36">
        <v>7</v>
      </c>
      <c r="F36">
        <v>1151.96</v>
      </c>
      <c r="G36">
        <v>4.3E-3</v>
      </c>
      <c r="H36">
        <v>0.71</v>
      </c>
      <c r="I36">
        <v>167.97</v>
      </c>
    </row>
    <row r="37" spans="1:9" x14ac:dyDescent="0.25">
      <c r="A37" s="1">
        <v>42767</v>
      </c>
      <c r="B37">
        <v>5</v>
      </c>
      <c r="C37">
        <v>1628</v>
      </c>
      <c r="D37">
        <v>2</v>
      </c>
      <c r="E37">
        <v>2</v>
      </c>
      <c r="F37">
        <v>74.209999999999994</v>
      </c>
      <c r="G37">
        <v>1.1999999999999999E-3</v>
      </c>
      <c r="H37">
        <v>0.05</v>
      </c>
      <c r="I37">
        <v>168.01</v>
      </c>
    </row>
    <row r="38" spans="1:9" x14ac:dyDescent="0.25">
      <c r="A38" s="1">
        <v>42767</v>
      </c>
      <c r="B38">
        <v>6</v>
      </c>
      <c r="C38">
        <v>1628</v>
      </c>
      <c r="D38">
        <v>4</v>
      </c>
      <c r="E38">
        <v>4</v>
      </c>
      <c r="F38">
        <v>688.92</v>
      </c>
      <c r="G38">
        <v>2.5000000000000001E-3</v>
      </c>
      <c r="H38">
        <v>0.42</v>
      </c>
      <c r="I38">
        <v>168.44</v>
      </c>
    </row>
    <row r="39" spans="1:9" x14ac:dyDescent="0.25">
      <c r="A39" s="1">
        <v>42767</v>
      </c>
      <c r="B39">
        <v>7</v>
      </c>
      <c r="C39">
        <v>1628</v>
      </c>
      <c r="D39">
        <v>3</v>
      </c>
      <c r="E39">
        <v>3</v>
      </c>
      <c r="F39">
        <v>274.3</v>
      </c>
      <c r="G39">
        <v>1.8E-3</v>
      </c>
      <c r="H39">
        <v>0.17</v>
      </c>
      <c r="I39">
        <v>168.6</v>
      </c>
    </row>
    <row r="40" spans="1:9" x14ac:dyDescent="0.25">
      <c r="A40" s="1">
        <v>42767</v>
      </c>
      <c r="B40">
        <v>8</v>
      </c>
      <c r="C40">
        <v>1628</v>
      </c>
      <c r="D40">
        <v>2</v>
      </c>
      <c r="E40">
        <v>2</v>
      </c>
      <c r="F40">
        <v>464.61</v>
      </c>
      <c r="G40">
        <v>1.1999999999999999E-3</v>
      </c>
      <c r="H40">
        <v>0.28999999999999998</v>
      </c>
      <c r="I40">
        <v>168.89</v>
      </c>
    </row>
    <row r="41" spans="1:9" x14ac:dyDescent="0.25">
      <c r="A41" s="1">
        <v>42767</v>
      </c>
      <c r="B41">
        <v>9</v>
      </c>
      <c r="C41">
        <v>1628</v>
      </c>
      <c r="D41">
        <v>3</v>
      </c>
      <c r="E41">
        <v>3</v>
      </c>
      <c r="F41">
        <v>385.35</v>
      </c>
      <c r="G41">
        <v>1.8E-3</v>
      </c>
      <c r="H41">
        <v>0.24</v>
      </c>
      <c r="I41">
        <v>169.13</v>
      </c>
    </row>
    <row r="42" spans="1:9" x14ac:dyDescent="0.25">
      <c r="A42" s="1">
        <v>42767</v>
      </c>
      <c r="B42">
        <v>10</v>
      </c>
      <c r="C42">
        <v>1628</v>
      </c>
      <c r="D42">
        <v>2</v>
      </c>
      <c r="E42">
        <v>2</v>
      </c>
      <c r="F42">
        <v>343.22</v>
      </c>
      <c r="G42">
        <v>1.1999999999999999E-3</v>
      </c>
      <c r="H42">
        <v>0.21</v>
      </c>
      <c r="I42">
        <v>169.34</v>
      </c>
    </row>
    <row r="43" spans="1:9" x14ac:dyDescent="0.25">
      <c r="A43" s="1">
        <v>42767</v>
      </c>
      <c r="B43">
        <v>11</v>
      </c>
      <c r="C43">
        <v>1628</v>
      </c>
      <c r="D43">
        <v>5</v>
      </c>
      <c r="E43">
        <v>5</v>
      </c>
      <c r="F43">
        <v>454.39</v>
      </c>
      <c r="G43">
        <v>3.0999999999999999E-3</v>
      </c>
      <c r="H43">
        <v>0.28000000000000003</v>
      </c>
      <c r="I43">
        <v>169.62</v>
      </c>
    </row>
    <row r="44" spans="1:9" x14ac:dyDescent="0.25">
      <c r="A44" s="1">
        <v>42767</v>
      </c>
      <c r="B44">
        <v>12</v>
      </c>
      <c r="C44">
        <v>1628</v>
      </c>
      <c r="D44">
        <v>2</v>
      </c>
      <c r="E44">
        <v>2</v>
      </c>
      <c r="F44">
        <v>279.24</v>
      </c>
      <c r="G44">
        <v>1.1999999999999999E-3</v>
      </c>
      <c r="H44">
        <v>0.17</v>
      </c>
      <c r="I44">
        <v>169.79</v>
      </c>
    </row>
    <row r="45" spans="1:9" x14ac:dyDescent="0.25">
      <c r="A45" s="1">
        <v>42767</v>
      </c>
      <c r="B45">
        <v>13</v>
      </c>
      <c r="C45">
        <v>1628</v>
      </c>
      <c r="D45">
        <v>3</v>
      </c>
      <c r="E45">
        <v>3</v>
      </c>
      <c r="F45">
        <v>397.11</v>
      </c>
      <c r="G45">
        <v>1.8E-3</v>
      </c>
      <c r="H45">
        <v>0.24</v>
      </c>
      <c r="I45">
        <v>170.03</v>
      </c>
    </row>
    <row r="46" spans="1:9" x14ac:dyDescent="0.25">
      <c r="A46" s="1">
        <v>42767</v>
      </c>
      <c r="B46">
        <v>14</v>
      </c>
      <c r="C46">
        <v>1628</v>
      </c>
      <c r="D46">
        <v>2</v>
      </c>
      <c r="E46">
        <v>2</v>
      </c>
      <c r="F46">
        <v>181.66</v>
      </c>
      <c r="G46">
        <v>1.1999999999999999E-3</v>
      </c>
      <c r="H46">
        <v>0.11</v>
      </c>
      <c r="I46">
        <v>170.14</v>
      </c>
    </row>
    <row r="47" spans="1:9" x14ac:dyDescent="0.25">
      <c r="A47" s="1">
        <v>42767</v>
      </c>
      <c r="B47">
        <v>15</v>
      </c>
      <c r="C47">
        <v>1628</v>
      </c>
      <c r="D47">
        <v>1</v>
      </c>
      <c r="E47">
        <v>1</v>
      </c>
      <c r="F47">
        <v>136.79</v>
      </c>
      <c r="G47">
        <v>5.9999999999999995E-4</v>
      </c>
      <c r="H47">
        <v>0.08</v>
      </c>
      <c r="I47">
        <v>170.23</v>
      </c>
    </row>
    <row r="48" spans="1:9" x14ac:dyDescent="0.25">
      <c r="A48" s="1">
        <v>42767</v>
      </c>
      <c r="B48">
        <v>16</v>
      </c>
      <c r="C48">
        <v>1628</v>
      </c>
      <c r="D48">
        <v>1</v>
      </c>
      <c r="E48">
        <v>1</v>
      </c>
      <c r="F48">
        <v>291.68</v>
      </c>
      <c r="G48">
        <v>5.9999999999999995E-4</v>
      </c>
      <c r="H48">
        <v>0.18</v>
      </c>
      <c r="I48">
        <v>170.41</v>
      </c>
    </row>
    <row r="49" spans="1:9" x14ac:dyDescent="0.25">
      <c r="A49" s="1">
        <v>42767</v>
      </c>
      <c r="B49">
        <v>17</v>
      </c>
      <c r="C49">
        <v>1628</v>
      </c>
      <c r="D49">
        <v>3</v>
      </c>
      <c r="E49">
        <v>3</v>
      </c>
      <c r="F49">
        <v>369.65</v>
      </c>
      <c r="G49">
        <v>1.8E-3</v>
      </c>
      <c r="H49">
        <v>0.23</v>
      </c>
      <c r="I49">
        <v>170.63</v>
      </c>
    </row>
    <row r="50" spans="1:9" x14ac:dyDescent="0.25">
      <c r="A50" s="1">
        <v>42795</v>
      </c>
      <c r="B50">
        <v>0</v>
      </c>
      <c r="C50">
        <v>2503</v>
      </c>
      <c r="D50">
        <v>2503</v>
      </c>
      <c r="E50">
        <v>2541</v>
      </c>
      <c r="F50">
        <v>413734.57</v>
      </c>
      <c r="G50">
        <v>1</v>
      </c>
      <c r="H50">
        <v>165.3</v>
      </c>
      <c r="I50">
        <v>165.3</v>
      </c>
    </row>
    <row r="51" spans="1:9" x14ac:dyDescent="0.25">
      <c r="A51" s="1">
        <v>42795</v>
      </c>
      <c r="B51">
        <v>1</v>
      </c>
      <c r="C51">
        <v>2503</v>
      </c>
      <c r="D51">
        <v>11</v>
      </c>
      <c r="E51">
        <v>12</v>
      </c>
      <c r="F51">
        <v>1623.63</v>
      </c>
      <c r="G51">
        <v>4.4000000000000003E-3</v>
      </c>
      <c r="H51">
        <v>0.65</v>
      </c>
      <c r="I51">
        <v>165.94</v>
      </c>
    </row>
    <row r="52" spans="1:9" x14ac:dyDescent="0.25">
      <c r="A52" s="1">
        <v>42795</v>
      </c>
      <c r="B52">
        <v>2</v>
      </c>
      <c r="C52">
        <v>2503</v>
      </c>
      <c r="D52">
        <v>9</v>
      </c>
      <c r="E52">
        <v>9</v>
      </c>
      <c r="F52">
        <v>1737.12</v>
      </c>
      <c r="G52">
        <v>3.5999999999999999E-3</v>
      </c>
      <c r="H52">
        <v>0.69</v>
      </c>
      <c r="I52">
        <v>166.64</v>
      </c>
    </row>
    <row r="53" spans="1:9" x14ac:dyDescent="0.25">
      <c r="A53" s="1">
        <v>42795</v>
      </c>
      <c r="B53">
        <v>3</v>
      </c>
      <c r="C53">
        <v>2503</v>
      </c>
      <c r="D53">
        <v>10</v>
      </c>
      <c r="E53">
        <v>12</v>
      </c>
      <c r="F53">
        <v>1836.1</v>
      </c>
      <c r="G53">
        <v>4.0000000000000001E-3</v>
      </c>
      <c r="H53">
        <v>0.73</v>
      </c>
      <c r="I53">
        <v>167.37</v>
      </c>
    </row>
    <row r="54" spans="1:9" x14ac:dyDescent="0.25">
      <c r="A54" s="1">
        <v>42795</v>
      </c>
      <c r="B54">
        <v>4</v>
      </c>
      <c r="C54">
        <v>2503</v>
      </c>
      <c r="D54">
        <v>9</v>
      </c>
      <c r="E54">
        <v>9</v>
      </c>
      <c r="F54">
        <v>1213.97</v>
      </c>
      <c r="G54">
        <v>3.5999999999999999E-3</v>
      </c>
      <c r="H54">
        <v>0.49</v>
      </c>
      <c r="I54">
        <v>167.86</v>
      </c>
    </row>
    <row r="55" spans="1:9" x14ac:dyDescent="0.25">
      <c r="A55" s="1">
        <v>42795</v>
      </c>
      <c r="B55">
        <v>5</v>
      </c>
      <c r="C55">
        <v>2503</v>
      </c>
      <c r="D55">
        <v>4</v>
      </c>
      <c r="E55">
        <v>4</v>
      </c>
      <c r="F55">
        <v>1433.39</v>
      </c>
      <c r="G55">
        <v>1.6000000000000001E-3</v>
      </c>
      <c r="H55">
        <v>0.56999999999999995</v>
      </c>
      <c r="I55">
        <v>168.43</v>
      </c>
    </row>
    <row r="56" spans="1:9" x14ac:dyDescent="0.25">
      <c r="A56" s="1">
        <v>42795</v>
      </c>
      <c r="B56">
        <v>6</v>
      </c>
      <c r="C56">
        <v>2503</v>
      </c>
      <c r="D56">
        <v>4</v>
      </c>
      <c r="E56">
        <v>4</v>
      </c>
      <c r="F56">
        <v>689.18</v>
      </c>
      <c r="G56">
        <v>1.6000000000000001E-3</v>
      </c>
      <c r="H56">
        <v>0.28000000000000003</v>
      </c>
      <c r="I56">
        <v>168.7</v>
      </c>
    </row>
    <row r="57" spans="1:9" x14ac:dyDescent="0.25">
      <c r="A57" s="1">
        <v>42795</v>
      </c>
      <c r="B57">
        <v>7</v>
      </c>
      <c r="C57">
        <v>2503</v>
      </c>
      <c r="D57">
        <v>8</v>
      </c>
      <c r="E57">
        <v>8</v>
      </c>
      <c r="F57">
        <v>887.42</v>
      </c>
      <c r="G57">
        <v>3.2000000000000002E-3</v>
      </c>
      <c r="H57">
        <v>0.35</v>
      </c>
      <c r="I57">
        <v>169.06</v>
      </c>
    </row>
    <row r="58" spans="1:9" x14ac:dyDescent="0.25">
      <c r="A58" s="1">
        <v>42795</v>
      </c>
      <c r="B58">
        <v>8</v>
      </c>
      <c r="C58">
        <v>2503</v>
      </c>
      <c r="D58">
        <v>8</v>
      </c>
      <c r="E58">
        <v>8</v>
      </c>
      <c r="F58">
        <v>1385.61</v>
      </c>
      <c r="G58">
        <v>3.2000000000000002E-3</v>
      </c>
      <c r="H58">
        <v>0.55000000000000004</v>
      </c>
      <c r="I58">
        <v>169.61</v>
      </c>
    </row>
    <row r="59" spans="1:9" x14ac:dyDescent="0.25">
      <c r="A59" s="1">
        <v>42795</v>
      </c>
      <c r="B59">
        <v>9</v>
      </c>
      <c r="C59">
        <v>2503</v>
      </c>
      <c r="D59">
        <v>2</v>
      </c>
      <c r="E59">
        <v>2</v>
      </c>
      <c r="F59">
        <v>237.96</v>
      </c>
      <c r="G59">
        <v>8.0000000000000004E-4</v>
      </c>
      <c r="H59">
        <v>0.1</v>
      </c>
      <c r="I59">
        <v>169.71</v>
      </c>
    </row>
    <row r="60" spans="1:9" x14ac:dyDescent="0.25">
      <c r="A60" s="1">
        <v>42795</v>
      </c>
      <c r="B60">
        <v>10</v>
      </c>
      <c r="C60">
        <v>2503</v>
      </c>
      <c r="D60">
        <v>9</v>
      </c>
      <c r="E60">
        <v>9</v>
      </c>
      <c r="F60">
        <v>725.93</v>
      </c>
      <c r="G60">
        <v>3.5999999999999999E-3</v>
      </c>
      <c r="H60">
        <v>0.28999999999999998</v>
      </c>
      <c r="I60">
        <v>170</v>
      </c>
    </row>
    <row r="61" spans="1:9" x14ac:dyDescent="0.25">
      <c r="A61" s="1">
        <v>42795</v>
      </c>
      <c r="B61">
        <v>11</v>
      </c>
      <c r="C61">
        <v>2503</v>
      </c>
      <c r="D61">
        <v>3</v>
      </c>
      <c r="E61">
        <v>3</v>
      </c>
      <c r="F61">
        <v>380.3</v>
      </c>
      <c r="G61">
        <v>1.1999999999999999E-3</v>
      </c>
      <c r="H61">
        <v>0.15</v>
      </c>
      <c r="I61">
        <v>170.15</v>
      </c>
    </row>
    <row r="62" spans="1:9" x14ac:dyDescent="0.25">
      <c r="A62" s="1">
        <v>42795</v>
      </c>
      <c r="B62">
        <v>12</v>
      </c>
      <c r="C62">
        <v>2503</v>
      </c>
      <c r="D62">
        <v>5</v>
      </c>
      <c r="E62">
        <v>5</v>
      </c>
      <c r="F62">
        <v>907.29</v>
      </c>
      <c r="G62">
        <v>2E-3</v>
      </c>
      <c r="H62">
        <v>0.36</v>
      </c>
      <c r="I62">
        <v>170.51</v>
      </c>
    </row>
    <row r="63" spans="1:9" x14ac:dyDescent="0.25">
      <c r="A63" s="1">
        <v>42795</v>
      </c>
      <c r="B63">
        <v>13</v>
      </c>
      <c r="C63">
        <v>2503</v>
      </c>
      <c r="D63">
        <v>3</v>
      </c>
      <c r="E63">
        <v>3</v>
      </c>
      <c r="F63">
        <v>238.58</v>
      </c>
      <c r="G63">
        <v>1.1999999999999999E-3</v>
      </c>
      <c r="H63">
        <v>0.1</v>
      </c>
      <c r="I63">
        <v>170.61</v>
      </c>
    </row>
    <row r="64" spans="1:9" x14ac:dyDescent="0.25">
      <c r="A64" s="1">
        <v>42795</v>
      </c>
      <c r="B64">
        <v>14</v>
      </c>
      <c r="C64">
        <v>2503</v>
      </c>
      <c r="D64">
        <v>4</v>
      </c>
      <c r="E64">
        <v>4</v>
      </c>
      <c r="F64">
        <v>687.41</v>
      </c>
      <c r="G64">
        <v>1.6000000000000001E-3</v>
      </c>
      <c r="H64">
        <v>0.27</v>
      </c>
      <c r="I64">
        <v>170.88</v>
      </c>
    </row>
    <row r="65" spans="1:9" x14ac:dyDescent="0.25">
      <c r="A65" s="1">
        <v>42795</v>
      </c>
      <c r="B65">
        <v>15</v>
      </c>
      <c r="C65">
        <v>2503</v>
      </c>
      <c r="D65">
        <v>6</v>
      </c>
      <c r="E65">
        <v>6</v>
      </c>
      <c r="F65">
        <v>717.55</v>
      </c>
      <c r="G65">
        <v>2.3999999999999998E-3</v>
      </c>
      <c r="H65">
        <v>0.28999999999999998</v>
      </c>
      <c r="I65">
        <v>171.17</v>
      </c>
    </row>
    <row r="66" spans="1:9" x14ac:dyDescent="0.25">
      <c r="A66" s="1">
        <v>42795</v>
      </c>
      <c r="B66">
        <v>16</v>
      </c>
      <c r="C66">
        <v>2503</v>
      </c>
      <c r="D66">
        <v>2</v>
      </c>
      <c r="E66">
        <v>2</v>
      </c>
      <c r="F66">
        <v>203.88</v>
      </c>
      <c r="G66">
        <v>8.0000000000000004E-4</v>
      </c>
      <c r="H66">
        <v>0.08</v>
      </c>
      <c r="I66">
        <v>171.25</v>
      </c>
    </row>
    <row r="67" spans="1:9" x14ac:dyDescent="0.25">
      <c r="A67" s="1">
        <v>42795</v>
      </c>
      <c r="B67">
        <v>17</v>
      </c>
      <c r="C67">
        <v>2503</v>
      </c>
      <c r="D67">
        <v>3</v>
      </c>
      <c r="E67">
        <v>3</v>
      </c>
      <c r="F67">
        <v>308.56</v>
      </c>
      <c r="G67">
        <v>1.1999999999999999E-3</v>
      </c>
      <c r="H67">
        <v>0.12</v>
      </c>
      <c r="I67">
        <v>171.37</v>
      </c>
    </row>
    <row r="68" spans="1:9" x14ac:dyDescent="0.25">
      <c r="A68" s="1">
        <v>42826</v>
      </c>
      <c r="B68">
        <v>0</v>
      </c>
      <c r="C68">
        <v>2256</v>
      </c>
      <c r="D68">
        <v>2256</v>
      </c>
      <c r="E68">
        <v>2284</v>
      </c>
      <c r="F68">
        <v>388417.14</v>
      </c>
      <c r="G68">
        <v>1</v>
      </c>
      <c r="H68">
        <v>172.17</v>
      </c>
      <c r="I68">
        <v>172.17</v>
      </c>
    </row>
    <row r="69" spans="1:9" x14ac:dyDescent="0.25">
      <c r="A69" s="1">
        <v>42826</v>
      </c>
      <c r="B69">
        <v>1</v>
      </c>
      <c r="C69">
        <v>2256</v>
      </c>
      <c r="D69">
        <v>14</v>
      </c>
      <c r="E69">
        <v>15</v>
      </c>
      <c r="F69">
        <v>2937</v>
      </c>
      <c r="G69">
        <v>6.1999999999999998E-3</v>
      </c>
      <c r="H69">
        <v>1.3</v>
      </c>
      <c r="I69">
        <v>173.47</v>
      </c>
    </row>
    <row r="70" spans="1:9" x14ac:dyDescent="0.25">
      <c r="A70" s="1">
        <v>42826</v>
      </c>
      <c r="B70">
        <v>2</v>
      </c>
      <c r="C70">
        <v>2256</v>
      </c>
      <c r="D70">
        <v>5</v>
      </c>
      <c r="E70">
        <v>6</v>
      </c>
      <c r="F70">
        <v>940.4</v>
      </c>
      <c r="G70">
        <v>2.2000000000000001E-3</v>
      </c>
      <c r="H70">
        <v>0.42</v>
      </c>
      <c r="I70">
        <v>173.89</v>
      </c>
    </row>
    <row r="71" spans="1:9" x14ac:dyDescent="0.25">
      <c r="A71" s="1">
        <v>42826</v>
      </c>
      <c r="B71">
        <v>3</v>
      </c>
      <c r="C71">
        <v>2256</v>
      </c>
      <c r="D71">
        <v>4</v>
      </c>
      <c r="E71">
        <v>5</v>
      </c>
      <c r="F71">
        <v>758.21</v>
      </c>
      <c r="G71">
        <v>1.8E-3</v>
      </c>
      <c r="H71">
        <v>0.34</v>
      </c>
      <c r="I71">
        <v>174.23</v>
      </c>
    </row>
    <row r="72" spans="1:9" x14ac:dyDescent="0.25">
      <c r="A72" s="1">
        <v>42826</v>
      </c>
      <c r="B72">
        <v>4</v>
      </c>
      <c r="C72">
        <v>2256</v>
      </c>
      <c r="D72">
        <v>6</v>
      </c>
      <c r="E72">
        <v>6</v>
      </c>
      <c r="F72">
        <v>1158.3</v>
      </c>
      <c r="G72">
        <v>2.7000000000000001E-3</v>
      </c>
      <c r="H72">
        <v>0.51</v>
      </c>
      <c r="I72">
        <v>174.74</v>
      </c>
    </row>
    <row r="73" spans="1:9" x14ac:dyDescent="0.25">
      <c r="A73" s="1">
        <v>42826</v>
      </c>
      <c r="B73">
        <v>5</v>
      </c>
      <c r="C73">
        <v>2256</v>
      </c>
      <c r="D73">
        <v>6</v>
      </c>
      <c r="E73">
        <v>6</v>
      </c>
      <c r="F73">
        <v>1208.3399999999999</v>
      </c>
      <c r="G73">
        <v>2.7000000000000001E-3</v>
      </c>
      <c r="H73">
        <v>0.54</v>
      </c>
      <c r="I73">
        <v>175.27</v>
      </c>
    </row>
    <row r="74" spans="1:9" x14ac:dyDescent="0.25">
      <c r="A74" s="1">
        <v>42826</v>
      </c>
      <c r="B74">
        <v>6</v>
      </c>
      <c r="C74">
        <v>2256</v>
      </c>
      <c r="D74">
        <v>8</v>
      </c>
      <c r="E74">
        <v>9</v>
      </c>
      <c r="F74">
        <v>2083.8000000000002</v>
      </c>
      <c r="G74">
        <v>3.5000000000000001E-3</v>
      </c>
      <c r="H74">
        <v>0.92</v>
      </c>
      <c r="I74">
        <v>176.2</v>
      </c>
    </row>
    <row r="75" spans="1:9" x14ac:dyDescent="0.25">
      <c r="A75" s="1">
        <v>42826</v>
      </c>
      <c r="B75">
        <v>7</v>
      </c>
      <c r="C75">
        <v>2256</v>
      </c>
      <c r="D75">
        <v>7</v>
      </c>
      <c r="E75">
        <v>7</v>
      </c>
      <c r="F75">
        <v>1096.55</v>
      </c>
      <c r="G75">
        <v>3.0999999999999999E-3</v>
      </c>
      <c r="H75">
        <v>0.49</v>
      </c>
      <c r="I75">
        <v>176.68</v>
      </c>
    </row>
    <row r="76" spans="1:9" x14ac:dyDescent="0.25">
      <c r="A76" s="1">
        <v>42826</v>
      </c>
      <c r="B76">
        <v>8</v>
      </c>
      <c r="C76">
        <v>2256</v>
      </c>
      <c r="D76">
        <v>7</v>
      </c>
      <c r="E76">
        <v>7</v>
      </c>
      <c r="F76">
        <v>963.99</v>
      </c>
      <c r="G76">
        <v>3.0999999999999999E-3</v>
      </c>
      <c r="H76">
        <v>0.43</v>
      </c>
      <c r="I76">
        <v>177.11</v>
      </c>
    </row>
    <row r="77" spans="1:9" x14ac:dyDescent="0.25">
      <c r="A77" s="1">
        <v>42826</v>
      </c>
      <c r="B77">
        <v>9</v>
      </c>
      <c r="C77">
        <v>2256</v>
      </c>
      <c r="D77">
        <v>4</v>
      </c>
      <c r="E77">
        <v>4</v>
      </c>
      <c r="F77">
        <v>499.82</v>
      </c>
      <c r="G77">
        <v>1.8E-3</v>
      </c>
      <c r="H77">
        <v>0.22</v>
      </c>
      <c r="I77">
        <v>177.33</v>
      </c>
    </row>
    <row r="78" spans="1:9" x14ac:dyDescent="0.25">
      <c r="A78" s="1">
        <v>42826</v>
      </c>
      <c r="B78">
        <v>10</v>
      </c>
      <c r="C78">
        <v>2256</v>
      </c>
      <c r="D78">
        <v>6</v>
      </c>
      <c r="E78">
        <v>6</v>
      </c>
      <c r="F78">
        <v>692.56</v>
      </c>
      <c r="G78">
        <v>2.7000000000000001E-3</v>
      </c>
      <c r="H78">
        <v>0.31</v>
      </c>
      <c r="I78">
        <v>177.64</v>
      </c>
    </row>
    <row r="79" spans="1:9" x14ac:dyDescent="0.25">
      <c r="A79" s="1">
        <v>42826</v>
      </c>
      <c r="B79">
        <v>11</v>
      </c>
      <c r="C79">
        <v>2256</v>
      </c>
      <c r="D79">
        <v>2</v>
      </c>
      <c r="E79">
        <v>2</v>
      </c>
      <c r="F79">
        <v>343.17</v>
      </c>
      <c r="G79">
        <v>8.9999999999999998E-4</v>
      </c>
      <c r="H79">
        <v>0.15</v>
      </c>
      <c r="I79">
        <v>177.79</v>
      </c>
    </row>
    <row r="80" spans="1:9" x14ac:dyDescent="0.25">
      <c r="A80" s="1">
        <v>42826</v>
      </c>
      <c r="B80">
        <v>12</v>
      </c>
      <c r="C80">
        <v>2256</v>
      </c>
      <c r="D80">
        <v>1</v>
      </c>
      <c r="E80">
        <v>1</v>
      </c>
      <c r="F80">
        <v>175.13</v>
      </c>
      <c r="G80">
        <v>4.0000000000000002E-4</v>
      </c>
      <c r="H80">
        <v>0.08</v>
      </c>
      <c r="I80">
        <v>177.87</v>
      </c>
    </row>
    <row r="81" spans="1:9" x14ac:dyDescent="0.25">
      <c r="A81" s="1">
        <v>42826</v>
      </c>
      <c r="B81">
        <v>13</v>
      </c>
      <c r="C81">
        <v>2256</v>
      </c>
      <c r="D81">
        <v>1</v>
      </c>
      <c r="E81">
        <v>1</v>
      </c>
      <c r="F81">
        <v>271.64</v>
      </c>
      <c r="G81">
        <v>4.0000000000000002E-4</v>
      </c>
      <c r="H81">
        <v>0.12</v>
      </c>
      <c r="I81">
        <v>177.99</v>
      </c>
    </row>
    <row r="82" spans="1:9" x14ac:dyDescent="0.25">
      <c r="A82" s="1">
        <v>42826</v>
      </c>
      <c r="B82">
        <v>14</v>
      </c>
      <c r="C82">
        <v>2256</v>
      </c>
      <c r="D82">
        <v>2</v>
      </c>
      <c r="E82">
        <v>2</v>
      </c>
      <c r="F82">
        <v>301.83</v>
      </c>
      <c r="G82">
        <v>8.9999999999999998E-4</v>
      </c>
      <c r="H82">
        <v>0.13</v>
      </c>
      <c r="I82">
        <v>178.12</v>
      </c>
    </row>
    <row r="83" spans="1:9" x14ac:dyDescent="0.25">
      <c r="A83" s="1">
        <v>42826</v>
      </c>
      <c r="B83">
        <v>15</v>
      </c>
      <c r="C83">
        <v>2256</v>
      </c>
      <c r="D83">
        <v>2</v>
      </c>
      <c r="E83">
        <v>2</v>
      </c>
      <c r="F83">
        <v>272.63</v>
      </c>
      <c r="G83">
        <v>8.9999999999999998E-4</v>
      </c>
      <c r="H83">
        <v>0.12</v>
      </c>
      <c r="I83">
        <v>178.24</v>
      </c>
    </row>
    <row r="84" spans="1:9" x14ac:dyDescent="0.25">
      <c r="A84" s="1">
        <v>42826</v>
      </c>
      <c r="B84">
        <v>16</v>
      </c>
      <c r="C84">
        <v>2256</v>
      </c>
      <c r="D84">
        <v>3</v>
      </c>
      <c r="E84">
        <v>4</v>
      </c>
      <c r="F84">
        <v>962.61</v>
      </c>
      <c r="G84">
        <v>1.2999999999999999E-3</v>
      </c>
      <c r="H84">
        <v>0.43</v>
      </c>
      <c r="I84">
        <v>178.67</v>
      </c>
    </row>
    <row r="85" spans="1:9" x14ac:dyDescent="0.25">
      <c r="A85" s="1">
        <v>42856</v>
      </c>
      <c r="B85">
        <v>0</v>
      </c>
      <c r="C85">
        <v>3451</v>
      </c>
      <c r="D85">
        <v>3451</v>
      </c>
      <c r="E85">
        <v>3517</v>
      </c>
      <c r="F85">
        <v>561812.30000000005</v>
      </c>
      <c r="G85">
        <v>1</v>
      </c>
      <c r="H85">
        <v>162.80000000000001</v>
      </c>
      <c r="I85">
        <v>162.80000000000001</v>
      </c>
    </row>
    <row r="86" spans="1:9" x14ac:dyDescent="0.25">
      <c r="A86" s="1">
        <v>42856</v>
      </c>
      <c r="B86">
        <v>1</v>
      </c>
      <c r="C86">
        <v>3451</v>
      </c>
      <c r="D86">
        <v>16</v>
      </c>
      <c r="E86">
        <v>17</v>
      </c>
      <c r="F86">
        <v>1930.02</v>
      </c>
      <c r="G86">
        <v>4.5999999999999999E-3</v>
      </c>
      <c r="H86">
        <v>0.56000000000000005</v>
      </c>
      <c r="I86">
        <v>163.36000000000001</v>
      </c>
    </row>
    <row r="87" spans="1:9" x14ac:dyDescent="0.25">
      <c r="A87" s="1">
        <v>42856</v>
      </c>
      <c r="B87">
        <v>2</v>
      </c>
      <c r="C87">
        <v>3451</v>
      </c>
      <c r="D87">
        <v>16</v>
      </c>
      <c r="E87">
        <v>16</v>
      </c>
      <c r="F87">
        <v>2857.55</v>
      </c>
      <c r="G87">
        <v>4.5999999999999999E-3</v>
      </c>
      <c r="H87">
        <v>0.83</v>
      </c>
      <c r="I87">
        <v>164.18</v>
      </c>
    </row>
    <row r="88" spans="1:9" x14ac:dyDescent="0.25">
      <c r="A88" s="1">
        <v>42856</v>
      </c>
      <c r="B88">
        <v>3</v>
      </c>
      <c r="C88">
        <v>3451</v>
      </c>
      <c r="D88">
        <v>10</v>
      </c>
      <c r="E88">
        <v>10</v>
      </c>
      <c r="F88">
        <v>1723.85</v>
      </c>
      <c r="G88">
        <v>2.8999999999999998E-3</v>
      </c>
      <c r="H88">
        <v>0.5</v>
      </c>
      <c r="I88">
        <v>164.68</v>
      </c>
    </row>
    <row r="89" spans="1:9" x14ac:dyDescent="0.25">
      <c r="A89" s="1">
        <v>42856</v>
      </c>
      <c r="B89">
        <v>4</v>
      </c>
      <c r="C89">
        <v>3451</v>
      </c>
      <c r="D89">
        <v>10</v>
      </c>
      <c r="E89">
        <v>10</v>
      </c>
      <c r="F89">
        <v>1219.04</v>
      </c>
      <c r="G89">
        <v>2.8999999999999998E-3</v>
      </c>
      <c r="H89">
        <v>0.35</v>
      </c>
      <c r="I89">
        <v>165.04</v>
      </c>
    </row>
    <row r="90" spans="1:9" x14ac:dyDescent="0.25">
      <c r="A90" s="1">
        <v>42856</v>
      </c>
      <c r="B90">
        <v>5</v>
      </c>
      <c r="C90">
        <v>3451</v>
      </c>
      <c r="D90">
        <v>11</v>
      </c>
      <c r="E90">
        <v>12</v>
      </c>
      <c r="F90">
        <v>1638.47</v>
      </c>
      <c r="G90">
        <v>3.2000000000000002E-3</v>
      </c>
      <c r="H90">
        <v>0.47</v>
      </c>
      <c r="I90">
        <v>165.51</v>
      </c>
    </row>
    <row r="91" spans="1:9" x14ac:dyDescent="0.25">
      <c r="A91" s="1">
        <v>42856</v>
      </c>
      <c r="B91">
        <v>6</v>
      </c>
      <c r="C91">
        <v>3451</v>
      </c>
      <c r="D91">
        <v>14</v>
      </c>
      <c r="E91">
        <v>16</v>
      </c>
      <c r="F91">
        <v>3002.26</v>
      </c>
      <c r="G91">
        <v>4.1000000000000003E-3</v>
      </c>
      <c r="H91">
        <v>0.87</v>
      </c>
      <c r="I91">
        <v>166.38</v>
      </c>
    </row>
    <row r="92" spans="1:9" x14ac:dyDescent="0.25">
      <c r="A92" s="1">
        <v>42856</v>
      </c>
      <c r="B92">
        <v>7</v>
      </c>
      <c r="C92">
        <v>3451</v>
      </c>
      <c r="D92">
        <v>5</v>
      </c>
      <c r="E92">
        <v>5</v>
      </c>
      <c r="F92">
        <v>608.02</v>
      </c>
      <c r="G92">
        <v>1.4E-3</v>
      </c>
      <c r="H92">
        <v>0.18</v>
      </c>
      <c r="I92">
        <v>166.56</v>
      </c>
    </row>
    <row r="93" spans="1:9" x14ac:dyDescent="0.25">
      <c r="A93" s="1">
        <v>42856</v>
      </c>
      <c r="B93">
        <v>8</v>
      </c>
      <c r="C93">
        <v>3451</v>
      </c>
      <c r="D93">
        <v>9</v>
      </c>
      <c r="E93">
        <v>9</v>
      </c>
      <c r="F93">
        <v>1623.52</v>
      </c>
      <c r="G93">
        <v>2.5999999999999999E-3</v>
      </c>
      <c r="H93">
        <v>0.47</v>
      </c>
      <c r="I93">
        <v>167.03</v>
      </c>
    </row>
    <row r="94" spans="1:9" x14ac:dyDescent="0.25">
      <c r="A94" s="1">
        <v>42856</v>
      </c>
      <c r="B94">
        <v>9</v>
      </c>
      <c r="C94">
        <v>3451</v>
      </c>
      <c r="D94">
        <v>9</v>
      </c>
      <c r="E94">
        <v>11</v>
      </c>
      <c r="F94">
        <v>1353.84</v>
      </c>
      <c r="G94">
        <v>2.5999999999999999E-3</v>
      </c>
      <c r="H94">
        <v>0.39</v>
      </c>
      <c r="I94">
        <v>167.42</v>
      </c>
    </row>
    <row r="95" spans="1:9" x14ac:dyDescent="0.25">
      <c r="A95" s="1">
        <v>42856</v>
      </c>
      <c r="B95">
        <v>10</v>
      </c>
      <c r="C95">
        <v>3451</v>
      </c>
      <c r="D95">
        <v>9</v>
      </c>
      <c r="E95">
        <v>9</v>
      </c>
      <c r="F95">
        <v>1459.06</v>
      </c>
      <c r="G95">
        <v>2.5999999999999999E-3</v>
      </c>
      <c r="H95">
        <v>0.42</v>
      </c>
      <c r="I95">
        <v>167.84</v>
      </c>
    </row>
    <row r="96" spans="1:9" x14ac:dyDescent="0.25">
      <c r="A96" s="1">
        <v>42856</v>
      </c>
      <c r="B96">
        <v>11</v>
      </c>
      <c r="C96">
        <v>3451</v>
      </c>
      <c r="D96">
        <v>12</v>
      </c>
      <c r="E96">
        <v>12</v>
      </c>
      <c r="F96">
        <v>1438.36</v>
      </c>
      <c r="G96">
        <v>3.5000000000000001E-3</v>
      </c>
      <c r="H96">
        <v>0.42</v>
      </c>
      <c r="I96">
        <v>168.26</v>
      </c>
    </row>
    <row r="97" spans="1:9" x14ac:dyDescent="0.25">
      <c r="A97" s="1">
        <v>42856</v>
      </c>
      <c r="B97">
        <v>12</v>
      </c>
      <c r="C97">
        <v>3451</v>
      </c>
      <c r="D97">
        <v>8</v>
      </c>
      <c r="E97">
        <v>8</v>
      </c>
      <c r="F97">
        <v>1056.81</v>
      </c>
      <c r="G97">
        <v>2.3E-3</v>
      </c>
      <c r="H97">
        <v>0.31</v>
      </c>
      <c r="I97">
        <v>168.57</v>
      </c>
    </row>
    <row r="98" spans="1:9" x14ac:dyDescent="0.25">
      <c r="A98" s="1">
        <v>42856</v>
      </c>
      <c r="B98">
        <v>13</v>
      </c>
      <c r="C98">
        <v>3451</v>
      </c>
      <c r="D98">
        <v>1</v>
      </c>
      <c r="E98">
        <v>1</v>
      </c>
      <c r="F98">
        <v>62.33</v>
      </c>
      <c r="G98">
        <v>2.9999999999999997E-4</v>
      </c>
      <c r="H98">
        <v>0.02</v>
      </c>
      <c r="I98">
        <v>168.58</v>
      </c>
    </row>
    <row r="99" spans="1:9" x14ac:dyDescent="0.25">
      <c r="A99" s="1">
        <v>42856</v>
      </c>
      <c r="B99">
        <v>14</v>
      </c>
      <c r="C99">
        <v>3451</v>
      </c>
      <c r="D99">
        <v>6</v>
      </c>
      <c r="E99">
        <v>6</v>
      </c>
      <c r="F99">
        <v>665.1</v>
      </c>
      <c r="G99">
        <v>1.6999999999999999E-3</v>
      </c>
      <c r="H99">
        <v>0.19</v>
      </c>
      <c r="I99">
        <v>168.78</v>
      </c>
    </row>
    <row r="100" spans="1:9" x14ac:dyDescent="0.25">
      <c r="A100" s="1">
        <v>42856</v>
      </c>
      <c r="B100">
        <v>15</v>
      </c>
      <c r="C100">
        <v>3451</v>
      </c>
      <c r="D100">
        <v>7</v>
      </c>
      <c r="E100">
        <v>7</v>
      </c>
      <c r="F100">
        <v>746.42</v>
      </c>
      <c r="G100">
        <v>2E-3</v>
      </c>
      <c r="H100">
        <v>0.22</v>
      </c>
      <c r="I100">
        <v>168.99</v>
      </c>
    </row>
    <row r="101" spans="1:9" x14ac:dyDescent="0.25">
      <c r="A101" s="1">
        <v>42887</v>
      </c>
      <c r="B101">
        <v>0</v>
      </c>
      <c r="C101">
        <v>3037</v>
      </c>
      <c r="D101">
        <v>3037</v>
      </c>
      <c r="E101">
        <v>3092</v>
      </c>
      <c r="F101">
        <v>484122.56</v>
      </c>
      <c r="G101">
        <v>1</v>
      </c>
      <c r="H101">
        <v>159.41</v>
      </c>
      <c r="I101">
        <v>159.41</v>
      </c>
    </row>
    <row r="102" spans="1:9" x14ac:dyDescent="0.25">
      <c r="A102" s="1">
        <v>42887</v>
      </c>
      <c r="B102">
        <v>1</v>
      </c>
      <c r="C102">
        <v>3037</v>
      </c>
      <c r="D102">
        <v>15</v>
      </c>
      <c r="E102">
        <v>16</v>
      </c>
      <c r="F102">
        <v>2161.9899999999998</v>
      </c>
      <c r="G102">
        <v>4.8999999999999998E-3</v>
      </c>
      <c r="H102">
        <v>0.71</v>
      </c>
      <c r="I102">
        <v>160.12</v>
      </c>
    </row>
    <row r="103" spans="1:9" x14ac:dyDescent="0.25">
      <c r="A103" s="1">
        <v>42887</v>
      </c>
      <c r="B103">
        <v>2</v>
      </c>
      <c r="C103">
        <v>3037</v>
      </c>
      <c r="D103">
        <v>12</v>
      </c>
      <c r="E103">
        <v>13</v>
      </c>
      <c r="F103">
        <v>2142.0300000000002</v>
      </c>
      <c r="G103">
        <v>4.0000000000000001E-3</v>
      </c>
      <c r="H103">
        <v>0.71</v>
      </c>
      <c r="I103">
        <v>160.83000000000001</v>
      </c>
    </row>
    <row r="104" spans="1:9" x14ac:dyDescent="0.25">
      <c r="A104" s="1">
        <v>42887</v>
      </c>
      <c r="B104">
        <v>3</v>
      </c>
      <c r="C104">
        <v>3037</v>
      </c>
      <c r="D104">
        <v>13</v>
      </c>
      <c r="E104">
        <v>13</v>
      </c>
      <c r="F104">
        <v>1484.87</v>
      </c>
      <c r="G104">
        <v>4.3E-3</v>
      </c>
      <c r="H104">
        <v>0.49</v>
      </c>
      <c r="I104">
        <v>161.31</v>
      </c>
    </row>
    <row r="105" spans="1:9" x14ac:dyDescent="0.25">
      <c r="A105" s="1">
        <v>42887</v>
      </c>
      <c r="B105">
        <v>4</v>
      </c>
      <c r="C105">
        <v>3037</v>
      </c>
      <c r="D105">
        <v>9</v>
      </c>
      <c r="E105">
        <v>10</v>
      </c>
      <c r="F105">
        <v>1434.43</v>
      </c>
      <c r="G105">
        <v>3.0000000000000001E-3</v>
      </c>
      <c r="H105">
        <v>0.47</v>
      </c>
      <c r="I105">
        <v>161.79</v>
      </c>
    </row>
    <row r="106" spans="1:9" x14ac:dyDescent="0.25">
      <c r="A106" s="1">
        <v>42887</v>
      </c>
      <c r="B106">
        <v>5</v>
      </c>
      <c r="C106">
        <v>3037</v>
      </c>
      <c r="D106">
        <v>12</v>
      </c>
      <c r="E106">
        <v>12</v>
      </c>
      <c r="F106">
        <v>1595.53</v>
      </c>
      <c r="G106">
        <v>4.0000000000000001E-3</v>
      </c>
      <c r="H106">
        <v>0.53</v>
      </c>
      <c r="I106">
        <v>162.31</v>
      </c>
    </row>
    <row r="107" spans="1:9" x14ac:dyDescent="0.25">
      <c r="A107" s="1">
        <v>42887</v>
      </c>
      <c r="B107">
        <v>6</v>
      </c>
      <c r="C107">
        <v>3037</v>
      </c>
      <c r="D107">
        <v>11</v>
      </c>
      <c r="E107">
        <v>11</v>
      </c>
      <c r="F107">
        <v>1601.41</v>
      </c>
      <c r="G107">
        <v>3.5999999999999999E-3</v>
      </c>
      <c r="H107">
        <v>0.53</v>
      </c>
      <c r="I107">
        <v>162.84</v>
      </c>
    </row>
    <row r="108" spans="1:9" x14ac:dyDescent="0.25">
      <c r="A108" s="1">
        <v>42887</v>
      </c>
      <c r="B108">
        <v>7</v>
      </c>
      <c r="C108">
        <v>3037</v>
      </c>
      <c r="D108">
        <v>7</v>
      </c>
      <c r="E108">
        <v>7</v>
      </c>
      <c r="F108">
        <v>822.86</v>
      </c>
      <c r="G108">
        <v>2.3E-3</v>
      </c>
      <c r="H108">
        <v>0.27</v>
      </c>
      <c r="I108">
        <v>163.11000000000001</v>
      </c>
    </row>
    <row r="109" spans="1:9" x14ac:dyDescent="0.25">
      <c r="A109" s="1">
        <v>42887</v>
      </c>
      <c r="B109">
        <v>8</v>
      </c>
      <c r="C109">
        <v>3037</v>
      </c>
      <c r="D109">
        <v>4</v>
      </c>
      <c r="E109">
        <v>4</v>
      </c>
      <c r="F109">
        <v>346.26</v>
      </c>
      <c r="G109">
        <v>1.2999999999999999E-3</v>
      </c>
      <c r="H109">
        <v>0.11</v>
      </c>
      <c r="I109">
        <v>163.22</v>
      </c>
    </row>
    <row r="110" spans="1:9" x14ac:dyDescent="0.25">
      <c r="A110" s="1">
        <v>42887</v>
      </c>
      <c r="B110">
        <v>9</v>
      </c>
      <c r="C110">
        <v>3037</v>
      </c>
      <c r="D110">
        <v>6</v>
      </c>
      <c r="E110">
        <v>6</v>
      </c>
      <c r="F110">
        <v>497.3</v>
      </c>
      <c r="G110">
        <v>2E-3</v>
      </c>
      <c r="H110">
        <v>0.16</v>
      </c>
      <c r="I110">
        <v>163.38999999999999</v>
      </c>
    </row>
    <row r="111" spans="1:9" x14ac:dyDescent="0.25">
      <c r="A111" s="1">
        <v>42887</v>
      </c>
      <c r="B111">
        <v>10</v>
      </c>
      <c r="C111">
        <v>3037</v>
      </c>
      <c r="D111">
        <v>9</v>
      </c>
      <c r="E111">
        <v>9</v>
      </c>
      <c r="F111">
        <v>2232.08</v>
      </c>
      <c r="G111">
        <v>3.0000000000000001E-3</v>
      </c>
      <c r="H111">
        <v>0.73</v>
      </c>
      <c r="I111">
        <v>164.12</v>
      </c>
    </row>
    <row r="112" spans="1:9" x14ac:dyDescent="0.25">
      <c r="A112" s="1">
        <v>42887</v>
      </c>
      <c r="B112">
        <v>11</v>
      </c>
      <c r="C112">
        <v>3037</v>
      </c>
      <c r="D112">
        <v>11</v>
      </c>
      <c r="E112">
        <v>12</v>
      </c>
      <c r="F112">
        <v>2063.0100000000002</v>
      </c>
      <c r="G112">
        <v>3.5999999999999999E-3</v>
      </c>
      <c r="H112">
        <v>0.68</v>
      </c>
      <c r="I112">
        <v>164.8</v>
      </c>
    </row>
    <row r="113" spans="1:9" x14ac:dyDescent="0.25">
      <c r="A113" s="1">
        <v>42887</v>
      </c>
      <c r="B113">
        <v>12</v>
      </c>
      <c r="C113">
        <v>3037</v>
      </c>
      <c r="D113">
        <v>5</v>
      </c>
      <c r="E113">
        <v>5</v>
      </c>
      <c r="F113">
        <v>513.44000000000005</v>
      </c>
      <c r="G113">
        <v>1.6000000000000001E-3</v>
      </c>
      <c r="H113">
        <v>0.17</v>
      </c>
      <c r="I113">
        <v>164.97</v>
      </c>
    </row>
    <row r="114" spans="1:9" x14ac:dyDescent="0.25">
      <c r="A114" s="1">
        <v>42887</v>
      </c>
      <c r="B114">
        <v>13</v>
      </c>
      <c r="C114">
        <v>3037</v>
      </c>
      <c r="D114">
        <v>5</v>
      </c>
      <c r="E114">
        <v>6</v>
      </c>
      <c r="F114">
        <v>1047.8900000000001</v>
      </c>
      <c r="G114">
        <v>1.6000000000000001E-3</v>
      </c>
      <c r="H114">
        <v>0.35</v>
      </c>
      <c r="I114">
        <v>165.32</v>
      </c>
    </row>
    <row r="115" spans="1:9" x14ac:dyDescent="0.25">
      <c r="A115" s="1">
        <v>42887</v>
      </c>
      <c r="B115">
        <v>14</v>
      </c>
      <c r="C115">
        <v>3037</v>
      </c>
      <c r="D115">
        <v>7</v>
      </c>
      <c r="E115">
        <v>10</v>
      </c>
      <c r="F115">
        <v>2454.39</v>
      </c>
      <c r="G115">
        <v>2.3E-3</v>
      </c>
      <c r="H115">
        <v>0.81</v>
      </c>
      <c r="I115">
        <v>166.12</v>
      </c>
    </row>
    <row r="116" spans="1:9" x14ac:dyDescent="0.25">
      <c r="A116" s="1">
        <v>42917</v>
      </c>
      <c r="B116">
        <v>0</v>
      </c>
      <c r="C116">
        <v>3752</v>
      </c>
      <c r="D116">
        <v>3752</v>
      </c>
      <c r="E116">
        <v>3820</v>
      </c>
      <c r="F116">
        <v>558428.59</v>
      </c>
      <c r="G116">
        <v>1</v>
      </c>
      <c r="H116">
        <v>148.83000000000001</v>
      </c>
      <c r="I116">
        <v>148.83000000000001</v>
      </c>
    </row>
    <row r="117" spans="1:9" x14ac:dyDescent="0.25">
      <c r="A117" s="1">
        <v>42917</v>
      </c>
      <c r="B117">
        <v>1</v>
      </c>
      <c r="C117">
        <v>3752</v>
      </c>
      <c r="D117">
        <v>20</v>
      </c>
      <c r="E117">
        <v>22</v>
      </c>
      <c r="F117">
        <v>3070.5</v>
      </c>
      <c r="G117">
        <v>5.3E-3</v>
      </c>
      <c r="H117">
        <v>0.82</v>
      </c>
      <c r="I117">
        <v>149.65</v>
      </c>
    </row>
    <row r="118" spans="1:9" x14ac:dyDescent="0.25">
      <c r="A118" s="1">
        <v>42917</v>
      </c>
      <c r="B118">
        <v>2</v>
      </c>
      <c r="C118">
        <v>3752</v>
      </c>
      <c r="D118">
        <v>13</v>
      </c>
      <c r="E118">
        <v>13</v>
      </c>
      <c r="F118">
        <v>1307.5899999999999</v>
      </c>
      <c r="G118">
        <v>3.5000000000000001E-3</v>
      </c>
      <c r="H118">
        <v>0.35</v>
      </c>
      <c r="I118">
        <v>150</v>
      </c>
    </row>
    <row r="119" spans="1:9" x14ac:dyDescent="0.25">
      <c r="A119" s="1">
        <v>42917</v>
      </c>
      <c r="B119">
        <v>3</v>
      </c>
      <c r="C119">
        <v>3752</v>
      </c>
      <c r="D119">
        <v>9</v>
      </c>
      <c r="E119">
        <v>9</v>
      </c>
      <c r="F119">
        <v>1156.32</v>
      </c>
      <c r="G119">
        <v>2.3999999999999998E-3</v>
      </c>
      <c r="H119">
        <v>0.31</v>
      </c>
      <c r="I119">
        <v>150.31</v>
      </c>
    </row>
    <row r="120" spans="1:9" x14ac:dyDescent="0.25">
      <c r="A120" s="1">
        <v>42917</v>
      </c>
      <c r="B120">
        <v>4</v>
      </c>
      <c r="C120">
        <v>3752</v>
      </c>
      <c r="D120">
        <v>11</v>
      </c>
      <c r="E120">
        <v>13</v>
      </c>
      <c r="F120">
        <v>1220.3599999999999</v>
      </c>
      <c r="G120">
        <v>2.8999999999999998E-3</v>
      </c>
      <c r="H120">
        <v>0.33</v>
      </c>
      <c r="I120">
        <v>150.63999999999999</v>
      </c>
    </row>
    <row r="121" spans="1:9" x14ac:dyDescent="0.25">
      <c r="A121" s="1">
        <v>42917</v>
      </c>
      <c r="B121">
        <v>5</v>
      </c>
      <c r="C121">
        <v>3752</v>
      </c>
      <c r="D121">
        <v>8</v>
      </c>
      <c r="E121">
        <v>8</v>
      </c>
      <c r="F121">
        <v>1865.65</v>
      </c>
      <c r="G121">
        <v>2.0999999999999999E-3</v>
      </c>
      <c r="H121">
        <v>0.5</v>
      </c>
      <c r="I121">
        <v>151.13</v>
      </c>
    </row>
    <row r="122" spans="1:9" x14ac:dyDescent="0.25">
      <c r="A122" s="1">
        <v>42917</v>
      </c>
      <c r="B122">
        <v>6</v>
      </c>
      <c r="C122">
        <v>3752</v>
      </c>
      <c r="D122">
        <v>12</v>
      </c>
      <c r="E122">
        <v>12</v>
      </c>
      <c r="F122">
        <v>2553.19</v>
      </c>
      <c r="G122">
        <v>3.2000000000000002E-3</v>
      </c>
      <c r="H122">
        <v>0.68</v>
      </c>
      <c r="I122">
        <v>151.81</v>
      </c>
    </row>
    <row r="123" spans="1:9" x14ac:dyDescent="0.25">
      <c r="A123" s="1">
        <v>42917</v>
      </c>
      <c r="B123">
        <v>7</v>
      </c>
      <c r="C123">
        <v>3752</v>
      </c>
      <c r="D123">
        <v>4</v>
      </c>
      <c r="E123">
        <v>4</v>
      </c>
      <c r="F123">
        <v>250.36</v>
      </c>
      <c r="G123">
        <v>1.1000000000000001E-3</v>
      </c>
      <c r="H123">
        <v>7.0000000000000007E-2</v>
      </c>
      <c r="I123">
        <v>151.88</v>
      </c>
    </row>
    <row r="124" spans="1:9" x14ac:dyDescent="0.25">
      <c r="A124" s="1">
        <v>42917</v>
      </c>
      <c r="B124">
        <v>8</v>
      </c>
      <c r="C124">
        <v>3752</v>
      </c>
      <c r="D124">
        <v>7</v>
      </c>
      <c r="E124">
        <v>8</v>
      </c>
      <c r="F124">
        <v>413.96</v>
      </c>
      <c r="G124">
        <v>1.9E-3</v>
      </c>
      <c r="H124">
        <v>0.11</v>
      </c>
      <c r="I124">
        <v>151.99</v>
      </c>
    </row>
    <row r="125" spans="1:9" x14ac:dyDescent="0.25">
      <c r="A125" s="1">
        <v>42917</v>
      </c>
      <c r="B125">
        <v>9</v>
      </c>
      <c r="C125">
        <v>3752</v>
      </c>
      <c r="D125">
        <v>10</v>
      </c>
      <c r="E125">
        <v>11</v>
      </c>
      <c r="F125">
        <v>2071.11</v>
      </c>
      <c r="G125">
        <v>2.7000000000000001E-3</v>
      </c>
      <c r="H125">
        <v>0.55000000000000004</v>
      </c>
      <c r="I125">
        <v>152.54</v>
      </c>
    </row>
    <row r="126" spans="1:9" x14ac:dyDescent="0.25">
      <c r="A126" s="1">
        <v>42917</v>
      </c>
      <c r="B126">
        <v>10</v>
      </c>
      <c r="C126">
        <v>3752</v>
      </c>
      <c r="D126">
        <v>8</v>
      </c>
      <c r="E126">
        <v>8</v>
      </c>
      <c r="F126">
        <v>1163.02</v>
      </c>
      <c r="G126">
        <v>2.0999999999999999E-3</v>
      </c>
      <c r="H126">
        <v>0.31</v>
      </c>
      <c r="I126">
        <v>152.85</v>
      </c>
    </row>
    <row r="127" spans="1:9" x14ac:dyDescent="0.25">
      <c r="A127" s="1">
        <v>42917</v>
      </c>
      <c r="B127">
        <v>11</v>
      </c>
      <c r="C127">
        <v>3752</v>
      </c>
      <c r="D127">
        <v>11</v>
      </c>
      <c r="E127">
        <v>12</v>
      </c>
      <c r="F127">
        <v>1264.8499999999999</v>
      </c>
      <c r="G127">
        <v>2.8999999999999998E-3</v>
      </c>
      <c r="H127">
        <v>0.34</v>
      </c>
      <c r="I127">
        <v>153.19</v>
      </c>
    </row>
    <row r="128" spans="1:9" x14ac:dyDescent="0.25">
      <c r="A128" s="1">
        <v>42917</v>
      </c>
      <c r="B128">
        <v>12</v>
      </c>
      <c r="C128">
        <v>3752</v>
      </c>
      <c r="D128">
        <v>5</v>
      </c>
      <c r="E128">
        <v>5</v>
      </c>
      <c r="F128">
        <v>1409.38</v>
      </c>
      <c r="G128">
        <v>1.2999999999999999E-3</v>
      </c>
      <c r="H128">
        <v>0.38</v>
      </c>
      <c r="I128">
        <v>153.56</v>
      </c>
    </row>
    <row r="129" spans="1:9" x14ac:dyDescent="0.25">
      <c r="A129" s="1">
        <v>42917</v>
      </c>
      <c r="B129">
        <v>13</v>
      </c>
      <c r="C129">
        <v>3752</v>
      </c>
      <c r="D129">
        <v>9</v>
      </c>
      <c r="E129">
        <v>9</v>
      </c>
      <c r="F129">
        <v>876.49</v>
      </c>
      <c r="G129">
        <v>2.3999999999999998E-3</v>
      </c>
      <c r="H129">
        <v>0.23</v>
      </c>
      <c r="I129">
        <v>153.80000000000001</v>
      </c>
    </row>
    <row r="130" spans="1:9" x14ac:dyDescent="0.25">
      <c r="A130" s="1">
        <v>42948</v>
      </c>
      <c r="B130">
        <v>0</v>
      </c>
      <c r="C130">
        <v>4057</v>
      </c>
      <c r="D130">
        <v>4057</v>
      </c>
      <c r="E130">
        <v>4133</v>
      </c>
      <c r="F130">
        <v>635510.19999999995</v>
      </c>
      <c r="G130">
        <v>1</v>
      </c>
      <c r="H130">
        <v>156.65</v>
      </c>
      <c r="I130">
        <v>156.65</v>
      </c>
    </row>
    <row r="131" spans="1:9" x14ac:dyDescent="0.25">
      <c r="A131" s="1">
        <v>42948</v>
      </c>
      <c r="B131">
        <v>1</v>
      </c>
      <c r="C131">
        <v>4057</v>
      </c>
      <c r="D131">
        <v>28</v>
      </c>
      <c r="E131">
        <v>29</v>
      </c>
      <c r="F131">
        <v>5056.7700000000004</v>
      </c>
      <c r="G131">
        <v>6.8999999999999999E-3</v>
      </c>
      <c r="H131">
        <v>1.25</v>
      </c>
      <c r="I131">
        <v>157.88999999999999</v>
      </c>
    </row>
    <row r="132" spans="1:9" x14ac:dyDescent="0.25">
      <c r="A132" s="1">
        <v>42948</v>
      </c>
      <c r="B132">
        <v>2</v>
      </c>
      <c r="C132">
        <v>4057</v>
      </c>
      <c r="D132">
        <v>14</v>
      </c>
      <c r="E132">
        <v>16</v>
      </c>
      <c r="F132">
        <v>2229.0300000000002</v>
      </c>
      <c r="G132">
        <v>3.5000000000000001E-3</v>
      </c>
      <c r="H132">
        <v>0.55000000000000004</v>
      </c>
      <c r="I132">
        <v>158.44</v>
      </c>
    </row>
    <row r="133" spans="1:9" x14ac:dyDescent="0.25">
      <c r="A133" s="1">
        <v>42948</v>
      </c>
      <c r="B133">
        <v>3</v>
      </c>
      <c r="C133">
        <v>4057</v>
      </c>
      <c r="D133">
        <v>11</v>
      </c>
      <c r="E133">
        <v>11</v>
      </c>
      <c r="F133">
        <v>1014.62</v>
      </c>
      <c r="G133">
        <v>2.7000000000000001E-3</v>
      </c>
      <c r="H133">
        <v>0.25</v>
      </c>
      <c r="I133">
        <v>158.69</v>
      </c>
    </row>
    <row r="134" spans="1:9" x14ac:dyDescent="0.25">
      <c r="A134" s="1">
        <v>42948</v>
      </c>
      <c r="B134">
        <v>4</v>
      </c>
      <c r="C134">
        <v>4057</v>
      </c>
      <c r="D134">
        <v>14</v>
      </c>
      <c r="E134">
        <v>14</v>
      </c>
      <c r="F134">
        <v>1755.13</v>
      </c>
      <c r="G134">
        <v>3.5000000000000001E-3</v>
      </c>
      <c r="H134">
        <v>0.43</v>
      </c>
      <c r="I134">
        <v>159.12</v>
      </c>
    </row>
    <row r="135" spans="1:9" x14ac:dyDescent="0.25">
      <c r="A135" s="1">
        <v>42948</v>
      </c>
      <c r="B135">
        <v>5</v>
      </c>
      <c r="C135">
        <v>4057</v>
      </c>
      <c r="D135">
        <v>21</v>
      </c>
      <c r="E135">
        <v>23</v>
      </c>
      <c r="F135">
        <v>2883.84</v>
      </c>
      <c r="G135">
        <v>5.1999999999999998E-3</v>
      </c>
      <c r="H135">
        <v>0.71</v>
      </c>
      <c r="I135">
        <v>159.83000000000001</v>
      </c>
    </row>
    <row r="136" spans="1:9" x14ac:dyDescent="0.25">
      <c r="A136" s="1">
        <v>42948</v>
      </c>
      <c r="B136">
        <v>6</v>
      </c>
      <c r="C136">
        <v>4057</v>
      </c>
      <c r="D136">
        <v>12</v>
      </c>
      <c r="E136">
        <v>12</v>
      </c>
      <c r="F136">
        <v>1864.71</v>
      </c>
      <c r="G136">
        <v>3.0000000000000001E-3</v>
      </c>
      <c r="H136">
        <v>0.46</v>
      </c>
      <c r="I136">
        <v>160.29</v>
      </c>
    </row>
    <row r="137" spans="1:9" x14ac:dyDescent="0.25">
      <c r="A137" s="1">
        <v>42948</v>
      </c>
      <c r="B137">
        <v>7</v>
      </c>
      <c r="C137">
        <v>4057</v>
      </c>
      <c r="D137">
        <v>11</v>
      </c>
      <c r="E137">
        <v>11</v>
      </c>
      <c r="F137">
        <v>1949.83</v>
      </c>
      <c r="G137">
        <v>2.7000000000000001E-3</v>
      </c>
      <c r="H137">
        <v>0.48</v>
      </c>
      <c r="I137">
        <v>160.77000000000001</v>
      </c>
    </row>
    <row r="138" spans="1:9" x14ac:dyDescent="0.25">
      <c r="A138" s="1">
        <v>42948</v>
      </c>
      <c r="B138">
        <v>8</v>
      </c>
      <c r="C138">
        <v>4057</v>
      </c>
      <c r="D138">
        <v>6</v>
      </c>
      <c r="E138">
        <v>6</v>
      </c>
      <c r="F138">
        <v>1800.03</v>
      </c>
      <c r="G138">
        <v>1.5E-3</v>
      </c>
      <c r="H138">
        <v>0.44</v>
      </c>
      <c r="I138">
        <v>161.22</v>
      </c>
    </row>
    <row r="139" spans="1:9" x14ac:dyDescent="0.25">
      <c r="A139" s="1">
        <v>42948</v>
      </c>
      <c r="B139">
        <v>9</v>
      </c>
      <c r="C139">
        <v>4057</v>
      </c>
      <c r="D139">
        <v>6</v>
      </c>
      <c r="E139">
        <v>6</v>
      </c>
      <c r="F139">
        <v>1204.9100000000001</v>
      </c>
      <c r="G139">
        <v>1.5E-3</v>
      </c>
      <c r="H139">
        <v>0.3</v>
      </c>
      <c r="I139">
        <v>161.52000000000001</v>
      </c>
    </row>
    <row r="140" spans="1:9" x14ac:dyDescent="0.25">
      <c r="A140" s="1">
        <v>42948</v>
      </c>
      <c r="B140">
        <v>10</v>
      </c>
      <c r="C140">
        <v>4057</v>
      </c>
      <c r="D140">
        <v>10</v>
      </c>
      <c r="E140">
        <v>10</v>
      </c>
      <c r="F140">
        <v>1460.16</v>
      </c>
      <c r="G140">
        <v>2.5000000000000001E-3</v>
      </c>
      <c r="H140">
        <v>0.36</v>
      </c>
      <c r="I140">
        <v>161.88</v>
      </c>
    </row>
    <row r="141" spans="1:9" x14ac:dyDescent="0.25">
      <c r="A141" s="1">
        <v>42948</v>
      </c>
      <c r="B141">
        <v>11</v>
      </c>
      <c r="C141">
        <v>4057</v>
      </c>
      <c r="D141">
        <v>8</v>
      </c>
      <c r="E141">
        <v>8</v>
      </c>
      <c r="F141">
        <v>1825.6</v>
      </c>
      <c r="G141">
        <v>2E-3</v>
      </c>
      <c r="H141">
        <v>0.45</v>
      </c>
      <c r="I141">
        <v>162.33000000000001</v>
      </c>
    </row>
    <row r="142" spans="1:9" x14ac:dyDescent="0.25">
      <c r="A142" s="1">
        <v>42948</v>
      </c>
      <c r="B142">
        <v>12</v>
      </c>
      <c r="C142">
        <v>4057</v>
      </c>
      <c r="D142">
        <v>5</v>
      </c>
      <c r="E142">
        <v>5</v>
      </c>
      <c r="F142">
        <v>595.78</v>
      </c>
      <c r="G142">
        <v>1.1999999999999999E-3</v>
      </c>
      <c r="H142">
        <v>0.15</v>
      </c>
      <c r="I142">
        <v>162.47</v>
      </c>
    </row>
    <row r="143" spans="1:9" x14ac:dyDescent="0.25">
      <c r="A143" s="1">
        <v>42979</v>
      </c>
      <c r="B143">
        <v>0</v>
      </c>
      <c r="C143">
        <v>4004</v>
      </c>
      <c r="D143">
        <v>4004</v>
      </c>
      <c r="E143">
        <v>4070</v>
      </c>
      <c r="F143">
        <v>689733.57</v>
      </c>
      <c r="G143">
        <v>1</v>
      </c>
      <c r="H143">
        <v>172.26</v>
      </c>
      <c r="I143">
        <v>172.26</v>
      </c>
    </row>
    <row r="144" spans="1:9" x14ac:dyDescent="0.25">
      <c r="A144" s="1">
        <v>42979</v>
      </c>
      <c r="B144">
        <v>1</v>
      </c>
      <c r="C144">
        <v>4004</v>
      </c>
      <c r="D144">
        <v>28</v>
      </c>
      <c r="E144">
        <v>28</v>
      </c>
      <c r="F144">
        <v>3659.33</v>
      </c>
      <c r="G144">
        <v>7.0000000000000001E-3</v>
      </c>
      <c r="H144">
        <v>0.91</v>
      </c>
      <c r="I144">
        <v>173.18</v>
      </c>
    </row>
    <row r="145" spans="1:9" x14ac:dyDescent="0.25">
      <c r="A145" s="1">
        <v>42979</v>
      </c>
      <c r="B145">
        <v>2</v>
      </c>
      <c r="C145">
        <v>4004</v>
      </c>
      <c r="D145">
        <v>22</v>
      </c>
      <c r="E145">
        <v>22</v>
      </c>
      <c r="F145">
        <v>3182.57</v>
      </c>
      <c r="G145">
        <v>5.4999999999999997E-3</v>
      </c>
      <c r="H145">
        <v>0.79</v>
      </c>
      <c r="I145">
        <v>173.97</v>
      </c>
    </row>
    <row r="146" spans="1:9" x14ac:dyDescent="0.25">
      <c r="A146" s="1">
        <v>42979</v>
      </c>
      <c r="B146">
        <v>3</v>
      </c>
      <c r="C146">
        <v>4004</v>
      </c>
      <c r="D146">
        <v>11</v>
      </c>
      <c r="E146">
        <v>15</v>
      </c>
      <c r="F146">
        <v>1661.37</v>
      </c>
      <c r="G146">
        <v>2.7000000000000001E-3</v>
      </c>
      <c r="H146">
        <v>0.41</v>
      </c>
      <c r="I146">
        <v>174.38</v>
      </c>
    </row>
    <row r="147" spans="1:9" x14ac:dyDescent="0.25">
      <c r="A147" s="1">
        <v>42979</v>
      </c>
      <c r="B147">
        <v>4</v>
      </c>
      <c r="C147">
        <v>4004</v>
      </c>
      <c r="D147">
        <v>18</v>
      </c>
      <c r="E147">
        <v>18</v>
      </c>
      <c r="F147">
        <v>3226.19</v>
      </c>
      <c r="G147">
        <v>4.4999999999999997E-3</v>
      </c>
      <c r="H147">
        <v>0.81</v>
      </c>
      <c r="I147">
        <v>175.19</v>
      </c>
    </row>
    <row r="148" spans="1:9" x14ac:dyDescent="0.25">
      <c r="A148" s="1">
        <v>42979</v>
      </c>
      <c r="B148">
        <v>5</v>
      </c>
      <c r="C148">
        <v>4004</v>
      </c>
      <c r="D148">
        <v>9</v>
      </c>
      <c r="E148">
        <v>13</v>
      </c>
      <c r="F148">
        <v>2055.9299999999998</v>
      </c>
      <c r="G148">
        <v>2.2000000000000001E-3</v>
      </c>
      <c r="H148">
        <v>0.51</v>
      </c>
      <c r="I148">
        <v>175.7</v>
      </c>
    </row>
    <row r="149" spans="1:9" x14ac:dyDescent="0.25">
      <c r="A149" s="1">
        <v>42979</v>
      </c>
      <c r="B149">
        <v>6</v>
      </c>
      <c r="C149">
        <v>4004</v>
      </c>
      <c r="D149">
        <v>9</v>
      </c>
      <c r="E149">
        <v>9</v>
      </c>
      <c r="F149">
        <v>1067.3399999999999</v>
      </c>
      <c r="G149">
        <v>2.2000000000000001E-3</v>
      </c>
      <c r="H149">
        <v>0.27</v>
      </c>
      <c r="I149">
        <v>175.97</v>
      </c>
    </row>
    <row r="150" spans="1:9" x14ac:dyDescent="0.25">
      <c r="A150" s="1">
        <v>42979</v>
      </c>
      <c r="B150">
        <v>7</v>
      </c>
      <c r="C150">
        <v>4004</v>
      </c>
      <c r="D150">
        <v>10</v>
      </c>
      <c r="E150">
        <v>10</v>
      </c>
      <c r="F150">
        <v>965.33</v>
      </c>
      <c r="G150">
        <v>2.5000000000000001E-3</v>
      </c>
      <c r="H150">
        <v>0.24</v>
      </c>
      <c r="I150">
        <v>176.21</v>
      </c>
    </row>
    <row r="151" spans="1:9" x14ac:dyDescent="0.25">
      <c r="A151" s="1">
        <v>42979</v>
      </c>
      <c r="B151">
        <v>8</v>
      </c>
      <c r="C151">
        <v>4004</v>
      </c>
      <c r="D151">
        <v>11</v>
      </c>
      <c r="E151">
        <v>11</v>
      </c>
      <c r="F151">
        <v>1168.1500000000001</v>
      </c>
      <c r="G151">
        <v>2.7000000000000001E-3</v>
      </c>
      <c r="H151">
        <v>0.28999999999999998</v>
      </c>
      <c r="I151">
        <v>176.5</v>
      </c>
    </row>
    <row r="152" spans="1:9" x14ac:dyDescent="0.25">
      <c r="A152" s="1">
        <v>42979</v>
      </c>
      <c r="B152">
        <v>9</v>
      </c>
      <c r="C152">
        <v>4004</v>
      </c>
      <c r="D152">
        <v>7</v>
      </c>
      <c r="E152">
        <v>7</v>
      </c>
      <c r="F152">
        <v>695.8</v>
      </c>
      <c r="G152">
        <v>1.6999999999999999E-3</v>
      </c>
      <c r="H152">
        <v>0.17</v>
      </c>
      <c r="I152">
        <v>176.68</v>
      </c>
    </row>
    <row r="153" spans="1:9" x14ac:dyDescent="0.25">
      <c r="A153" s="1">
        <v>42979</v>
      </c>
      <c r="B153">
        <v>10</v>
      </c>
      <c r="C153">
        <v>4004</v>
      </c>
      <c r="D153">
        <v>10</v>
      </c>
      <c r="E153">
        <v>10</v>
      </c>
      <c r="F153">
        <v>1195.1600000000001</v>
      </c>
      <c r="G153">
        <v>2.5000000000000001E-3</v>
      </c>
      <c r="H153">
        <v>0.3</v>
      </c>
      <c r="I153">
        <v>176.98</v>
      </c>
    </row>
    <row r="154" spans="1:9" x14ac:dyDescent="0.25">
      <c r="A154" s="1">
        <v>42979</v>
      </c>
      <c r="B154">
        <v>11</v>
      </c>
      <c r="C154">
        <v>4004</v>
      </c>
      <c r="D154">
        <v>3</v>
      </c>
      <c r="E154">
        <v>3</v>
      </c>
      <c r="F154">
        <v>326.3</v>
      </c>
      <c r="G154">
        <v>6.9999999999999999E-4</v>
      </c>
      <c r="H154">
        <v>0.08</v>
      </c>
      <c r="I154">
        <v>177.06</v>
      </c>
    </row>
    <row r="155" spans="1:9" x14ac:dyDescent="0.25">
      <c r="A155" s="1">
        <v>43009</v>
      </c>
      <c r="B155">
        <v>0</v>
      </c>
      <c r="C155">
        <v>4328</v>
      </c>
      <c r="D155">
        <v>4328</v>
      </c>
      <c r="E155">
        <v>4384</v>
      </c>
      <c r="F155">
        <v>737563.6</v>
      </c>
      <c r="G155">
        <v>1</v>
      </c>
      <c r="H155">
        <v>170.42</v>
      </c>
      <c r="I155">
        <v>170.42</v>
      </c>
    </row>
    <row r="156" spans="1:9" x14ac:dyDescent="0.25">
      <c r="A156" s="1">
        <v>43009</v>
      </c>
      <c r="B156">
        <v>1</v>
      </c>
      <c r="C156">
        <v>4328</v>
      </c>
      <c r="D156">
        <v>31</v>
      </c>
      <c r="E156">
        <v>33</v>
      </c>
      <c r="F156">
        <v>4443.59</v>
      </c>
      <c r="G156">
        <v>7.1999999999999998E-3</v>
      </c>
      <c r="H156">
        <v>1.03</v>
      </c>
      <c r="I156">
        <v>171.44</v>
      </c>
    </row>
    <row r="157" spans="1:9" x14ac:dyDescent="0.25">
      <c r="A157" s="1">
        <v>43009</v>
      </c>
      <c r="B157">
        <v>2</v>
      </c>
      <c r="C157">
        <v>4328</v>
      </c>
      <c r="D157">
        <v>11</v>
      </c>
      <c r="E157">
        <v>11</v>
      </c>
      <c r="F157">
        <v>1643.41</v>
      </c>
      <c r="G157">
        <v>2.5000000000000001E-3</v>
      </c>
      <c r="H157">
        <v>0.38</v>
      </c>
      <c r="I157">
        <v>171.82</v>
      </c>
    </row>
    <row r="158" spans="1:9" x14ac:dyDescent="0.25">
      <c r="A158" s="1">
        <v>43009</v>
      </c>
      <c r="B158">
        <v>3</v>
      </c>
      <c r="C158">
        <v>4328</v>
      </c>
      <c r="D158">
        <v>4</v>
      </c>
      <c r="E158">
        <v>4</v>
      </c>
      <c r="F158">
        <v>578.41999999999996</v>
      </c>
      <c r="G158">
        <v>8.9999999999999998E-4</v>
      </c>
      <c r="H158">
        <v>0.13</v>
      </c>
      <c r="I158">
        <v>171.96</v>
      </c>
    </row>
    <row r="159" spans="1:9" x14ac:dyDescent="0.25">
      <c r="A159" s="1">
        <v>43009</v>
      </c>
      <c r="B159">
        <v>4</v>
      </c>
      <c r="C159">
        <v>4328</v>
      </c>
      <c r="D159">
        <v>10</v>
      </c>
      <c r="E159">
        <v>11</v>
      </c>
      <c r="F159">
        <v>1486.94</v>
      </c>
      <c r="G159">
        <v>2.3E-3</v>
      </c>
      <c r="H159">
        <v>0.34</v>
      </c>
      <c r="I159">
        <v>172.3</v>
      </c>
    </row>
    <row r="160" spans="1:9" x14ac:dyDescent="0.25">
      <c r="A160" s="1">
        <v>43009</v>
      </c>
      <c r="B160">
        <v>5</v>
      </c>
      <c r="C160">
        <v>4328</v>
      </c>
      <c r="D160">
        <v>9</v>
      </c>
      <c r="E160">
        <v>9</v>
      </c>
      <c r="F160">
        <v>1408.03</v>
      </c>
      <c r="G160">
        <v>2.0999999999999999E-3</v>
      </c>
      <c r="H160">
        <v>0.33</v>
      </c>
      <c r="I160">
        <v>172.63</v>
      </c>
    </row>
    <row r="161" spans="1:9" x14ac:dyDescent="0.25">
      <c r="A161" s="1">
        <v>43009</v>
      </c>
      <c r="B161">
        <v>6</v>
      </c>
      <c r="C161">
        <v>4328</v>
      </c>
      <c r="D161">
        <v>9</v>
      </c>
      <c r="E161">
        <v>9</v>
      </c>
      <c r="F161">
        <v>1102.8399999999999</v>
      </c>
      <c r="G161">
        <v>2.0999999999999999E-3</v>
      </c>
      <c r="H161">
        <v>0.25</v>
      </c>
      <c r="I161">
        <v>172.88</v>
      </c>
    </row>
    <row r="162" spans="1:9" x14ac:dyDescent="0.25">
      <c r="A162" s="1">
        <v>43009</v>
      </c>
      <c r="B162">
        <v>7</v>
      </c>
      <c r="C162">
        <v>4328</v>
      </c>
      <c r="D162">
        <v>16</v>
      </c>
      <c r="E162">
        <v>17</v>
      </c>
      <c r="F162">
        <v>2448.1799999999998</v>
      </c>
      <c r="G162">
        <v>3.7000000000000002E-3</v>
      </c>
      <c r="H162">
        <v>0.56999999999999995</v>
      </c>
      <c r="I162">
        <v>173.45</v>
      </c>
    </row>
    <row r="163" spans="1:9" x14ac:dyDescent="0.25">
      <c r="A163" s="1">
        <v>43009</v>
      </c>
      <c r="B163">
        <v>8</v>
      </c>
      <c r="C163">
        <v>4328</v>
      </c>
      <c r="D163">
        <v>12</v>
      </c>
      <c r="E163">
        <v>13</v>
      </c>
      <c r="F163">
        <v>2349.37</v>
      </c>
      <c r="G163">
        <v>2.8E-3</v>
      </c>
      <c r="H163">
        <v>0.54</v>
      </c>
      <c r="I163">
        <v>173.99</v>
      </c>
    </row>
    <row r="164" spans="1:9" x14ac:dyDescent="0.25">
      <c r="A164" s="1">
        <v>43009</v>
      </c>
      <c r="B164">
        <v>9</v>
      </c>
      <c r="C164">
        <v>4328</v>
      </c>
      <c r="D164">
        <v>8</v>
      </c>
      <c r="E164">
        <v>8</v>
      </c>
      <c r="F164">
        <v>1977.36</v>
      </c>
      <c r="G164">
        <v>1.8E-3</v>
      </c>
      <c r="H164">
        <v>0.46</v>
      </c>
      <c r="I164">
        <v>174.45</v>
      </c>
    </row>
    <row r="165" spans="1:9" x14ac:dyDescent="0.25">
      <c r="A165" s="1">
        <v>43009</v>
      </c>
      <c r="B165">
        <v>10</v>
      </c>
      <c r="C165">
        <v>4328</v>
      </c>
      <c r="D165">
        <v>9</v>
      </c>
      <c r="E165">
        <v>9</v>
      </c>
      <c r="F165">
        <v>960.39</v>
      </c>
      <c r="G165">
        <v>2.0999999999999999E-3</v>
      </c>
      <c r="H165">
        <v>0.22</v>
      </c>
      <c r="I165">
        <v>174.67</v>
      </c>
    </row>
    <row r="166" spans="1:9" x14ac:dyDescent="0.25">
      <c r="A166" s="1">
        <v>43040</v>
      </c>
      <c r="B166">
        <v>0</v>
      </c>
      <c r="C166">
        <v>7060</v>
      </c>
      <c r="D166">
        <v>7060</v>
      </c>
      <c r="E166">
        <v>7160</v>
      </c>
      <c r="F166">
        <v>1135447.18</v>
      </c>
      <c r="G166">
        <v>1</v>
      </c>
      <c r="H166">
        <v>160.83000000000001</v>
      </c>
      <c r="I166">
        <v>160.83000000000001</v>
      </c>
    </row>
    <row r="167" spans="1:9" x14ac:dyDescent="0.25">
      <c r="A167" s="1">
        <v>43040</v>
      </c>
      <c r="B167">
        <v>1</v>
      </c>
      <c r="C167">
        <v>7060</v>
      </c>
      <c r="D167">
        <v>40</v>
      </c>
      <c r="E167">
        <v>42</v>
      </c>
      <c r="F167">
        <v>8078.27</v>
      </c>
      <c r="G167">
        <v>5.7000000000000002E-3</v>
      </c>
      <c r="H167">
        <v>1.1399999999999999</v>
      </c>
      <c r="I167">
        <v>161.97</v>
      </c>
    </row>
    <row r="168" spans="1:9" x14ac:dyDescent="0.25">
      <c r="A168" s="1">
        <v>43040</v>
      </c>
      <c r="B168">
        <v>2</v>
      </c>
      <c r="C168">
        <v>7060</v>
      </c>
      <c r="D168">
        <v>26</v>
      </c>
      <c r="E168">
        <v>27</v>
      </c>
      <c r="F168">
        <v>3969.24</v>
      </c>
      <c r="G168">
        <v>3.7000000000000002E-3</v>
      </c>
      <c r="H168">
        <v>0.56000000000000005</v>
      </c>
      <c r="I168">
        <v>162.53</v>
      </c>
    </row>
    <row r="169" spans="1:9" x14ac:dyDescent="0.25">
      <c r="A169" s="1">
        <v>43040</v>
      </c>
      <c r="B169">
        <v>3</v>
      </c>
      <c r="C169">
        <v>7060</v>
      </c>
      <c r="D169">
        <v>12</v>
      </c>
      <c r="E169">
        <v>12</v>
      </c>
      <c r="F169">
        <v>1588.94</v>
      </c>
      <c r="G169">
        <v>1.6999999999999999E-3</v>
      </c>
      <c r="H169">
        <v>0.23</v>
      </c>
      <c r="I169">
        <v>162.76</v>
      </c>
    </row>
    <row r="170" spans="1:9" x14ac:dyDescent="0.25">
      <c r="A170" s="1">
        <v>43040</v>
      </c>
      <c r="B170">
        <v>4</v>
      </c>
      <c r="C170">
        <v>7060</v>
      </c>
      <c r="D170">
        <v>12</v>
      </c>
      <c r="E170">
        <v>12</v>
      </c>
      <c r="F170">
        <v>2124.0700000000002</v>
      </c>
      <c r="G170">
        <v>1.6999999999999999E-3</v>
      </c>
      <c r="H170">
        <v>0.3</v>
      </c>
      <c r="I170">
        <v>163.06</v>
      </c>
    </row>
    <row r="171" spans="1:9" x14ac:dyDescent="0.25">
      <c r="A171" s="1">
        <v>43040</v>
      </c>
      <c r="B171">
        <v>5</v>
      </c>
      <c r="C171">
        <v>7060</v>
      </c>
      <c r="D171">
        <v>13</v>
      </c>
      <c r="E171">
        <v>14</v>
      </c>
      <c r="F171">
        <v>1895.06</v>
      </c>
      <c r="G171">
        <v>1.8E-3</v>
      </c>
      <c r="H171">
        <v>0.27</v>
      </c>
      <c r="I171">
        <v>163.33000000000001</v>
      </c>
    </row>
    <row r="172" spans="1:9" x14ac:dyDescent="0.25">
      <c r="A172" s="1">
        <v>43040</v>
      </c>
      <c r="B172">
        <v>6</v>
      </c>
      <c r="C172">
        <v>7060</v>
      </c>
      <c r="D172">
        <v>8</v>
      </c>
      <c r="E172">
        <v>9</v>
      </c>
      <c r="F172">
        <v>1133.3599999999999</v>
      </c>
      <c r="G172">
        <v>1.1000000000000001E-3</v>
      </c>
      <c r="H172">
        <v>0.16</v>
      </c>
      <c r="I172">
        <v>163.49</v>
      </c>
    </row>
    <row r="173" spans="1:9" x14ac:dyDescent="0.25">
      <c r="A173" s="1">
        <v>43040</v>
      </c>
      <c r="B173">
        <v>7</v>
      </c>
      <c r="C173">
        <v>7060</v>
      </c>
      <c r="D173">
        <v>13</v>
      </c>
      <c r="E173">
        <v>13</v>
      </c>
      <c r="F173">
        <v>1811.92</v>
      </c>
      <c r="G173">
        <v>1.8E-3</v>
      </c>
      <c r="H173">
        <v>0.26</v>
      </c>
      <c r="I173">
        <v>163.75</v>
      </c>
    </row>
    <row r="174" spans="1:9" x14ac:dyDescent="0.25">
      <c r="A174" s="1">
        <v>43040</v>
      </c>
      <c r="B174">
        <v>8</v>
      </c>
      <c r="C174">
        <v>7060</v>
      </c>
      <c r="D174">
        <v>9</v>
      </c>
      <c r="E174">
        <v>9</v>
      </c>
      <c r="F174">
        <v>1323.64</v>
      </c>
      <c r="G174">
        <v>1.2999999999999999E-3</v>
      </c>
      <c r="H174">
        <v>0.19</v>
      </c>
      <c r="I174">
        <v>163.93</v>
      </c>
    </row>
    <row r="175" spans="1:9" x14ac:dyDescent="0.25">
      <c r="A175" s="1">
        <v>43040</v>
      </c>
      <c r="B175">
        <v>9</v>
      </c>
      <c r="C175">
        <v>7060</v>
      </c>
      <c r="D175">
        <v>4</v>
      </c>
      <c r="E175">
        <v>4</v>
      </c>
      <c r="F175">
        <v>678.31</v>
      </c>
      <c r="G175">
        <v>5.9999999999999995E-4</v>
      </c>
      <c r="H175">
        <v>0.1</v>
      </c>
      <c r="I175">
        <v>164.03</v>
      </c>
    </row>
    <row r="176" spans="1:9" x14ac:dyDescent="0.25">
      <c r="A176" s="1">
        <v>43070</v>
      </c>
      <c r="B176">
        <v>0</v>
      </c>
      <c r="C176">
        <v>5338</v>
      </c>
      <c r="D176">
        <v>5338</v>
      </c>
      <c r="E176">
        <v>5395</v>
      </c>
      <c r="F176">
        <v>824253.26</v>
      </c>
      <c r="G176">
        <v>1</v>
      </c>
      <c r="H176">
        <v>154.41</v>
      </c>
      <c r="I176">
        <v>154.41</v>
      </c>
    </row>
    <row r="177" spans="1:9" x14ac:dyDescent="0.25">
      <c r="A177" s="1">
        <v>43070</v>
      </c>
      <c r="B177">
        <v>1</v>
      </c>
      <c r="C177">
        <v>5338</v>
      </c>
      <c r="D177">
        <v>11</v>
      </c>
      <c r="E177">
        <v>11</v>
      </c>
      <c r="F177">
        <v>2369.92</v>
      </c>
      <c r="G177">
        <v>2.0999999999999999E-3</v>
      </c>
      <c r="H177">
        <v>0.44</v>
      </c>
      <c r="I177">
        <v>154.86000000000001</v>
      </c>
    </row>
    <row r="178" spans="1:9" x14ac:dyDescent="0.25">
      <c r="A178" s="1">
        <v>43070</v>
      </c>
      <c r="B178">
        <v>2</v>
      </c>
      <c r="C178">
        <v>5338</v>
      </c>
      <c r="D178">
        <v>15</v>
      </c>
      <c r="E178">
        <v>16</v>
      </c>
      <c r="F178">
        <v>1922.78</v>
      </c>
      <c r="G178">
        <v>2.8E-3</v>
      </c>
      <c r="H178">
        <v>0.36</v>
      </c>
      <c r="I178">
        <v>155.22</v>
      </c>
    </row>
    <row r="179" spans="1:9" x14ac:dyDescent="0.25">
      <c r="A179" s="1">
        <v>43070</v>
      </c>
      <c r="B179">
        <v>3</v>
      </c>
      <c r="C179">
        <v>5338</v>
      </c>
      <c r="D179">
        <v>18</v>
      </c>
      <c r="E179">
        <v>20</v>
      </c>
      <c r="F179">
        <v>2168.62</v>
      </c>
      <c r="G179">
        <v>3.3999999999999998E-3</v>
      </c>
      <c r="H179">
        <v>0.41</v>
      </c>
      <c r="I179">
        <v>155.62</v>
      </c>
    </row>
    <row r="180" spans="1:9" x14ac:dyDescent="0.25">
      <c r="A180" s="1">
        <v>43070</v>
      </c>
      <c r="B180">
        <v>4</v>
      </c>
      <c r="C180">
        <v>5338</v>
      </c>
      <c r="D180">
        <v>14</v>
      </c>
      <c r="E180">
        <v>14</v>
      </c>
      <c r="F180">
        <v>1959.48</v>
      </c>
      <c r="G180">
        <v>2.5999999999999999E-3</v>
      </c>
      <c r="H180">
        <v>0.37</v>
      </c>
      <c r="I180">
        <v>155.99</v>
      </c>
    </row>
    <row r="181" spans="1:9" x14ac:dyDescent="0.25">
      <c r="A181" s="1">
        <v>43070</v>
      </c>
      <c r="B181">
        <v>5</v>
      </c>
      <c r="C181">
        <v>5338</v>
      </c>
      <c r="D181">
        <v>11</v>
      </c>
      <c r="E181">
        <v>11</v>
      </c>
      <c r="F181">
        <v>2055.1999999999998</v>
      </c>
      <c r="G181">
        <v>2.0999999999999999E-3</v>
      </c>
      <c r="H181">
        <v>0.39</v>
      </c>
      <c r="I181">
        <v>156.37</v>
      </c>
    </row>
    <row r="182" spans="1:9" x14ac:dyDescent="0.25">
      <c r="A182" s="1">
        <v>43070</v>
      </c>
      <c r="B182">
        <v>6</v>
      </c>
      <c r="C182">
        <v>5338</v>
      </c>
      <c r="D182">
        <v>9</v>
      </c>
      <c r="E182">
        <v>9</v>
      </c>
      <c r="F182">
        <v>1258.7</v>
      </c>
      <c r="G182">
        <v>1.6999999999999999E-3</v>
      </c>
      <c r="H182">
        <v>0.24</v>
      </c>
      <c r="I182">
        <v>156.61000000000001</v>
      </c>
    </row>
    <row r="183" spans="1:9" x14ac:dyDescent="0.25">
      <c r="A183" s="1">
        <v>43070</v>
      </c>
      <c r="B183">
        <v>7</v>
      </c>
      <c r="C183">
        <v>5338</v>
      </c>
      <c r="D183">
        <v>1</v>
      </c>
      <c r="E183">
        <v>1</v>
      </c>
      <c r="F183">
        <v>284.95999999999998</v>
      </c>
      <c r="G183">
        <v>2.0000000000000001E-4</v>
      </c>
      <c r="H183">
        <v>0.05</v>
      </c>
      <c r="I183">
        <v>156.66</v>
      </c>
    </row>
    <row r="184" spans="1:9" x14ac:dyDescent="0.25">
      <c r="A184" s="1">
        <v>43070</v>
      </c>
      <c r="B184">
        <v>8</v>
      </c>
      <c r="C184">
        <v>5338</v>
      </c>
      <c r="D184">
        <v>10</v>
      </c>
      <c r="E184">
        <v>10</v>
      </c>
      <c r="F184">
        <v>1543.82</v>
      </c>
      <c r="G184">
        <v>1.9E-3</v>
      </c>
      <c r="H184">
        <v>0.28999999999999998</v>
      </c>
      <c r="I184">
        <v>156.94999999999999</v>
      </c>
    </row>
    <row r="185" spans="1:9" x14ac:dyDescent="0.25">
      <c r="A185" s="1">
        <v>43101</v>
      </c>
      <c r="B185">
        <v>0</v>
      </c>
      <c r="C185">
        <v>6842</v>
      </c>
      <c r="D185">
        <v>6842</v>
      </c>
      <c r="E185">
        <v>6934</v>
      </c>
      <c r="F185">
        <v>1057246.69</v>
      </c>
      <c r="G185">
        <v>1</v>
      </c>
      <c r="H185">
        <v>154.52000000000001</v>
      </c>
      <c r="I185">
        <v>154.52000000000001</v>
      </c>
    </row>
    <row r="186" spans="1:9" x14ac:dyDescent="0.25">
      <c r="A186" s="1">
        <v>43101</v>
      </c>
      <c r="B186">
        <v>1</v>
      </c>
      <c r="C186">
        <v>6842</v>
      </c>
      <c r="D186">
        <v>23</v>
      </c>
      <c r="E186">
        <v>23</v>
      </c>
      <c r="F186">
        <v>3650.85</v>
      </c>
      <c r="G186">
        <v>3.3999999999999998E-3</v>
      </c>
      <c r="H186">
        <v>0.53</v>
      </c>
      <c r="I186">
        <v>155.06</v>
      </c>
    </row>
    <row r="187" spans="1:9" x14ac:dyDescent="0.25">
      <c r="A187" s="1">
        <v>43101</v>
      </c>
      <c r="B187">
        <v>2</v>
      </c>
      <c r="C187">
        <v>6842</v>
      </c>
      <c r="D187">
        <v>25</v>
      </c>
      <c r="E187">
        <v>25</v>
      </c>
      <c r="F187">
        <v>3685.98</v>
      </c>
      <c r="G187">
        <v>3.7000000000000002E-3</v>
      </c>
      <c r="H187">
        <v>0.54</v>
      </c>
      <c r="I187">
        <v>155.6</v>
      </c>
    </row>
    <row r="188" spans="1:9" x14ac:dyDescent="0.25">
      <c r="A188" s="1">
        <v>43101</v>
      </c>
      <c r="B188">
        <v>3</v>
      </c>
      <c r="C188">
        <v>6842</v>
      </c>
      <c r="D188">
        <v>20</v>
      </c>
      <c r="E188">
        <v>20</v>
      </c>
      <c r="F188">
        <v>3418.22</v>
      </c>
      <c r="G188">
        <v>2.8999999999999998E-3</v>
      </c>
      <c r="H188">
        <v>0.5</v>
      </c>
      <c r="I188">
        <v>156.09</v>
      </c>
    </row>
    <row r="189" spans="1:9" x14ac:dyDescent="0.25">
      <c r="A189" s="1">
        <v>43101</v>
      </c>
      <c r="B189">
        <v>4</v>
      </c>
      <c r="C189">
        <v>6842</v>
      </c>
      <c r="D189">
        <v>20</v>
      </c>
      <c r="E189">
        <v>20</v>
      </c>
      <c r="F189">
        <v>2663.14</v>
      </c>
      <c r="G189">
        <v>2.8999999999999998E-3</v>
      </c>
      <c r="H189">
        <v>0.39</v>
      </c>
      <c r="I189">
        <v>156.47999999999999</v>
      </c>
    </row>
    <row r="190" spans="1:9" x14ac:dyDescent="0.25">
      <c r="A190" s="1">
        <v>43101</v>
      </c>
      <c r="B190">
        <v>5</v>
      </c>
      <c r="C190">
        <v>6842</v>
      </c>
      <c r="D190">
        <v>11</v>
      </c>
      <c r="E190">
        <v>12</v>
      </c>
      <c r="F190">
        <v>1586.64</v>
      </c>
      <c r="G190">
        <v>1.6000000000000001E-3</v>
      </c>
      <c r="H190">
        <v>0.23</v>
      </c>
      <c r="I190">
        <v>156.72</v>
      </c>
    </row>
    <row r="191" spans="1:9" x14ac:dyDescent="0.25">
      <c r="A191" s="1">
        <v>43101</v>
      </c>
      <c r="B191">
        <v>6</v>
      </c>
      <c r="C191">
        <v>6842</v>
      </c>
      <c r="D191">
        <v>12</v>
      </c>
      <c r="E191">
        <v>12</v>
      </c>
      <c r="F191">
        <v>1393.54</v>
      </c>
      <c r="G191">
        <v>1.8E-3</v>
      </c>
      <c r="H191">
        <v>0.2</v>
      </c>
      <c r="I191">
        <v>156.91999999999999</v>
      </c>
    </row>
    <row r="192" spans="1:9" x14ac:dyDescent="0.25">
      <c r="A192" s="1">
        <v>43101</v>
      </c>
      <c r="B192">
        <v>7</v>
      </c>
      <c r="C192">
        <v>6842</v>
      </c>
      <c r="D192">
        <v>16</v>
      </c>
      <c r="E192">
        <v>16</v>
      </c>
      <c r="F192">
        <v>1643.58</v>
      </c>
      <c r="G192">
        <v>2.3E-3</v>
      </c>
      <c r="H192">
        <v>0.24</v>
      </c>
      <c r="I192">
        <v>157.16</v>
      </c>
    </row>
    <row r="193" spans="1:9" x14ac:dyDescent="0.25">
      <c r="A193" s="1">
        <v>43132</v>
      </c>
      <c r="B193">
        <v>0</v>
      </c>
      <c r="C193">
        <v>6288</v>
      </c>
      <c r="D193">
        <v>6288</v>
      </c>
      <c r="E193">
        <v>6435</v>
      </c>
      <c r="F193">
        <v>949944.05</v>
      </c>
      <c r="G193">
        <v>1</v>
      </c>
      <c r="H193">
        <v>151.07</v>
      </c>
      <c r="I193">
        <v>151.07</v>
      </c>
    </row>
    <row r="194" spans="1:9" x14ac:dyDescent="0.25">
      <c r="A194" s="1">
        <v>43132</v>
      </c>
      <c r="B194">
        <v>1</v>
      </c>
      <c r="C194">
        <v>6288</v>
      </c>
      <c r="D194">
        <v>22</v>
      </c>
      <c r="E194">
        <v>22</v>
      </c>
      <c r="F194">
        <v>3024.45</v>
      </c>
      <c r="G194">
        <v>3.5000000000000001E-3</v>
      </c>
      <c r="H194">
        <v>0.48</v>
      </c>
      <c r="I194">
        <v>151.55000000000001</v>
      </c>
    </row>
    <row r="195" spans="1:9" x14ac:dyDescent="0.25">
      <c r="A195" s="1">
        <v>43132</v>
      </c>
      <c r="B195">
        <v>2</v>
      </c>
      <c r="C195">
        <v>6288</v>
      </c>
      <c r="D195">
        <v>25</v>
      </c>
      <c r="E195">
        <v>26</v>
      </c>
      <c r="F195">
        <v>4230.12</v>
      </c>
      <c r="G195">
        <v>4.0000000000000001E-3</v>
      </c>
      <c r="H195">
        <v>0.67</v>
      </c>
      <c r="I195">
        <v>152.22999999999999</v>
      </c>
    </row>
    <row r="196" spans="1:9" x14ac:dyDescent="0.25">
      <c r="A196" s="1">
        <v>43132</v>
      </c>
      <c r="B196">
        <v>3</v>
      </c>
      <c r="C196">
        <v>6288</v>
      </c>
      <c r="D196">
        <v>19</v>
      </c>
      <c r="E196">
        <v>19</v>
      </c>
      <c r="F196">
        <v>3518.6</v>
      </c>
      <c r="G196">
        <v>3.0000000000000001E-3</v>
      </c>
      <c r="H196">
        <v>0.56000000000000005</v>
      </c>
      <c r="I196">
        <v>152.79</v>
      </c>
    </row>
    <row r="197" spans="1:9" x14ac:dyDescent="0.25">
      <c r="A197" s="1">
        <v>43132</v>
      </c>
      <c r="B197">
        <v>4</v>
      </c>
      <c r="C197">
        <v>6288</v>
      </c>
      <c r="D197">
        <v>16</v>
      </c>
      <c r="E197">
        <v>16</v>
      </c>
      <c r="F197">
        <v>2168.38</v>
      </c>
      <c r="G197">
        <v>2.5000000000000001E-3</v>
      </c>
      <c r="H197">
        <v>0.34</v>
      </c>
      <c r="I197">
        <v>153.13</v>
      </c>
    </row>
    <row r="198" spans="1:9" x14ac:dyDescent="0.25">
      <c r="A198" s="1">
        <v>43132</v>
      </c>
      <c r="B198">
        <v>5</v>
      </c>
      <c r="C198">
        <v>6288</v>
      </c>
      <c r="D198">
        <v>14</v>
      </c>
      <c r="E198">
        <v>14</v>
      </c>
      <c r="F198">
        <v>3050.56</v>
      </c>
      <c r="G198">
        <v>2.2000000000000001E-3</v>
      </c>
      <c r="H198">
        <v>0.49</v>
      </c>
      <c r="I198">
        <v>153.62</v>
      </c>
    </row>
    <row r="199" spans="1:9" x14ac:dyDescent="0.25">
      <c r="A199" s="1">
        <v>43132</v>
      </c>
      <c r="B199">
        <v>6</v>
      </c>
      <c r="C199">
        <v>6288</v>
      </c>
      <c r="D199">
        <v>13</v>
      </c>
      <c r="E199">
        <v>13</v>
      </c>
      <c r="F199">
        <v>1730.85</v>
      </c>
      <c r="G199">
        <v>2.0999999999999999E-3</v>
      </c>
      <c r="H199">
        <v>0.28000000000000003</v>
      </c>
      <c r="I199">
        <v>153.88999999999999</v>
      </c>
    </row>
    <row r="200" spans="1:9" x14ac:dyDescent="0.25">
      <c r="A200" s="1">
        <v>43160</v>
      </c>
      <c r="B200">
        <v>0</v>
      </c>
      <c r="C200">
        <v>6774</v>
      </c>
      <c r="D200">
        <v>6774</v>
      </c>
      <c r="E200">
        <v>6860</v>
      </c>
      <c r="F200">
        <v>1100941.76</v>
      </c>
      <c r="G200">
        <v>1</v>
      </c>
      <c r="H200">
        <v>162.52000000000001</v>
      </c>
      <c r="I200">
        <v>162.52000000000001</v>
      </c>
    </row>
    <row r="201" spans="1:9" x14ac:dyDescent="0.25">
      <c r="A201" s="1">
        <v>43160</v>
      </c>
      <c r="B201">
        <v>1</v>
      </c>
      <c r="C201">
        <v>6774</v>
      </c>
      <c r="D201">
        <v>27</v>
      </c>
      <c r="E201">
        <v>27</v>
      </c>
      <c r="F201">
        <v>3058.08</v>
      </c>
      <c r="G201">
        <v>4.0000000000000001E-3</v>
      </c>
      <c r="H201">
        <v>0.45</v>
      </c>
      <c r="I201">
        <v>162.97999999999999</v>
      </c>
    </row>
    <row r="202" spans="1:9" x14ac:dyDescent="0.25">
      <c r="A202" s="1">
        <v>43160</v>
      </c>
      <c r="B202">
        <v>2</v>
      </c>
      <c r="C202">
        <v>6774</v>
      </c>
      <c r="D202">
        <v>20</v>
      </c>
      <c r="E202">
        <v>23</v>
      </c>
      <c r="F202">
        <v>3526.76</v>
      </c>
      <c r="G202">
        <v>3.0000000000000001E-3</v>
      </c>
      <c r="H202">
        <v>0.52</v>
      </c>
      <c r="I202">
        <v>163.5</v>
      </c>
    </row>
    <row r="203" spans="1:9" x14ac:dyDescent="0.25">
      <c r="A203" s="1">
        <v>43160</v>
      </c>
      <c r="B203">
        <v>3</v>
      </c>
      <c r="C203">
        <v>6774</v>
      </c>
      <c r="D203">
        <v>20</v>
      </c>
      <c r="E203">
        <v>21</v>
      </c>
      <c r="F203">
        <v>3264.78</v>
      </c>
      <c r="G203">
        <v>3.0000000000000001E-3</v>
      </c>
      <c r="H203">
        <v>0.48</v>
      </c>
      <c r="I203">
        <v>163.98</v>
      </c>
    </row>
    <row r="204" spans="1:9" x14ac:dyDescent="0.25">
      <c r="A204" s="1">
        <v>43160</v>
      </c>
      <c r="B204">
        <v>4</v>
      </c>
      <c r="C204">
        <v>6774</v>
      </c>
      <c r="D204">
        <v>8</v>
      </c>
      <c r="E204">
        <v>8</v>
      </c>
      <c r="F204">
        <v>1360.77</v>
      </c>
      <c r="G204">
        <v>1.1999999999999999E-3</v>
      </c>
      <c r="H204">
        <v>0.2</v>
      </c>
      <c r="I204">
        <v>164.18</v>
      </c>
    </row>
    <row r="205" spans="1:9" x14ac:dyDescent="0.25">
      <c r="A205" s="1">
        <v>43160</v>
      </c>
      <c r="B205">
        <v>5</v>
      </c>
      <c r="C205">
        <v>6774</v>
      </c>
      <c r="D205">
        <v>8</v>
      </c>
      <c r="E205">
        <v>8</v>
      </c>
      <c r="F205">
        <v>519.71</v>
      </c>
      <c r="G205">
        <v>1.1999999999999999E-3</v>
      </c>
      <c r="H205">
        <v>0.08</v>
      </c>
      <c r="I205">
        <v>164.26</v>
      </c>
    </row>
    <row r="206" spans="1:9" x14ac:dyDescent="0.25">
      <c r="A206" s="1">
        <v>43191</v>
      </c>
      <c r="B206">
        <v>0</v>
      </c>
      <c r="C206">
        <v>6582</v>
      </c>
      <c r="D206">
        <v>6582</v>
      </c>
      <c r="E206">
        <v>6633</v>
      </c>
      <c r="F206">
        <v>1108008.24</v>
      </c>
      <c r="G206">
        <v>1</v>
      </c>
      <c r="H206">
        <v>168.34</v>
      </c>
      <c r="I206">
        <v>168.34</v>
      </c>
    </row>
    <row r="207" spans="1:9" x14ac:dyDescent="0.25">
      <c r="A207" s="1">
        <v>43191</v>
      </c>
      <c r="B207">
        <v>1</v>
      </c>
      <c r="C207">
        <v>6582</v>
      </c>
      <c r="D207">
        <v>39</v>
      </c>
      <c r="E207">
        <v>39</v>
      </c>
      <c r="F207">
        <v>5090.03</v>
      </c>
      <c r="G207">
        <v>5.8999999999999999E-3</v>
      </c>
      <c r="H207">
        <v>0.77</v>
      </c>
      <c r="I207">
        <v>169.11</v>
      </c>
    </row>
    <row r="208" spans="1:9" x14ac:dyDescent="0.25">
      <c r="A208" s="1">
        <v>43191</v>
      </c>
      <c r="B208">
        <v>2</v>
      </c>
      <c r="C208">
        <v>6582</v>
      </c>
      <c r="D208">
        <v>20</v>
      </c>
      <c r="E208">
        <v>20</v>
      </c>
      <c r="F208">
        <v>3581.14</v>
      </c>
      <c r="G208">
        <v>3.0000000000000001E-3</v>
      </c>
      <c r="H208">
        <v>0.54</v>
      </c>
      <c r="I208">
        <v>169.66</v>
      </c>
    </row>
    <row r="209" spans="1:9" x14ac:dyDescent="0.25">
      <c r="A209" s="1">
        <v>43191</v>
      </c>
      <c r="B209">
        <v>3</v>
      </c>
      <c r="C209">
        <v>6582</v>
      </c>
      <c r="D209">
        <v>16</v>
      </c>
      <c r="E209">
        <v>16</v>
      </c>
      <c r="F209">
        <v>1886.83</v>
      </c>
      <c r="G209">
        <v>2.3999999999999998E-3</v>
      </c>
      <c r="H209">
        <v>0.28999999999999998</v>
      </c>
      <c r="I209">
        <v>169.94</v>
      </c>
    </row>
    <row r="210" spans="1:9" x14ac:dyDescent="0.25">
      <c r="A210" s="1">
        <v>43191</v>
      </c>
      <c r="B210">
        <v>4</v>
      </c>
      <c r="C210">
        <v>6582</v>
      </c>
      <c r="D210">
        <v>9</v>
      </c>
      <c r="E210">
        <v>10</v>
      </c>
      <c r="F210">
        <v>849</v>
      </c>
      <c r="G210">
        <v>1.4E-3</v>
      </c>
      <c r="H210">
        <v>0.13</v>
      </c>
      <c r="I210">
        <v>170.07</v>
      </c>
    </row>
    <row r="211" spans="1:9" x14ac:dyDescent="0.25">
      <c r="A211" s="1">
        <v>43221</v>
      </c>
      <c r="B211">
        <v>0</v>
      </c>
      <c r="C211">
        <v>6506</v>
      </c>
      <c r="D211">
        <v>6506</v>
      </c>
      <c r="E211">
        <v>6556</v>
      </c>
      <c r="F211">
        <v>1099984.1499999999</v>
      </c>
      <c r="G211">
        <v>1</v>
      </c>
      <c r="H211">
        <v>169.07</v>
      </c>
      <c r="I211">
        <v>169.07</v>
      </c>
    </row>
    <row r="212" spans="1:9" x14ac:dyDescent="0.25">
      <c r="A212" s="1">
        <v>43221</v>
      </c>
      <c r="B212">
        <v>1</v>
      </c>
      <c r="C212">
        <v>6506</v>
      </c>
      <c r="D212">
        <v>34</v>
      </c>
      <c r="E212">
        <v>35</v>
      </c>
      <c r="F212">
        <v>8277.65</v>
      </c>
      <c r="G212">
        <v>5.1999999999999998E-3</v>
      </c>
      <c r="H212">
        <v>1.27</v>
      </c>
      <c r="I212">
        <v>170.34</v>
      </c>
    </row>
    <row r="213" spans="1:9" x14ac:dyDescent="0.25">
      <c r="A213" s="1">
        <v>43221</v>
      </c>
      <c r="B213">
        <v>2</v>
      </c>
      <c r="C213">
        <v>6506</v>
      </c>
      <c r="D213">
        <v>17</v>
      </c>
      <c r="E213">
        <v>17</v>
      </c>
      <c r="F213">
        <v>2623.35</v>
      </c>
      <c r="G213">
        <v>2.5999999999999999E-3</v>
      </c>
      <c r="H213">
        <v>0.4</v>
      </c>
      <c r="I213">
        <v>170.75</v>
      </c>
    </row>
    <row r="214" spans="1:9" x14ac:dyDescent="0.25">
      <c r="A214" s="1">
        <v>43221</v>
      </c>
      <c r="B214">
        <v>3</v>
      </c>
      <c r="C214">
        <v>6506</v>
      </c>
      <c r="D214">
        <v>12</v>
      </c>
      <c r="E214">
        <v>12</v>
      </c>
      <c r="F214">
        <v>1699.22</v>
      </c>
      <c r="G214">
        <v>1.8E-3</v>
      </c>
      <c r="H214">
        <v>0.26</v>
      </c>
      <c r="I214">
        <v>171.01</v>
      </c>
    </row>
    <row r="215" spans="1:9" x14ac:dyDescent="0.25">
      <c r="A215" s="1">
        <v>43252</v>
      </c>
      <c r="B215">
        <v>0</v>
      </c>
      <c r="C215">
        <v>5878</v>
      </c>
      <c r="D215">
        <v>5878</v>
      </c>
      <c r="E215">
        <v>5911</v>
      </c>
      <c r="F215">
        <v>981836.27</v>
      </c>
      <c r="G215">
        <v>1</v>
      </c>
      <c r="H215">
        <v>167.04</v>
      </c>
      <c r="I215">
        <v>167.04</v>
      </c>
    </row>
    <row r="216" spans="1:9" x14ac:dyDescent="0.25">
      <c r="A216" s="1">
        <v>43252</v>
      </c>
      <c r="B216">
        <v>1</v>
      </c>
      <c r="C216">
        <v>5878</v>
      </c>
      <c r="D216">
        <v>25</v>
      </c>
      <c r="E216">
        <v>25</v>
      </c>
      <c r="F216">
        <v>3123.97</v>
      </c>
      <c r="G216">
        <v>4.3E-3</v>
      </c>
      <c r="H216">
        <v>0.53</v>
      </c>
      <c r="I216">
        <v>167.57</v>
      </c>
    </row>
    <row r="217" spans="1:9" x14ac:dyDescent="0.25">
      <c r="A217" s="1">
        <v>43252</v>
      </c>
      <c r="B217">
        <v>2</v>
      </c>
      <c r="C217">
        <v>5878</v>
      </c>
      <c r="D217">
        <v>16</v>
      </c>
      <c r="E217">
        <v>16</v>
      </c>
      <c r="F217">
        <v>1993.21</v>
      </c>
      <c r="G217">
        <v>2.7000000000000001E-3</v>
      </c>
      <c r="H217">
        <v>0.34</v>
      </c>
      <c r="I217">
        <v>167.91</v>
      </c>
    </row>
    <row r="218" spans="1:9" x14ac:dyDescent="0.25">
      <c r="A218" s="1">
        <v>43282</v>
      </c>
      <c r="B218">
        <v>0</v>
      </c>
      <c r="C218">
        <v>5949</v>
      </c>
      <c r="D218">
        <v>5949</v>
      </c>
      <c r="E218">
        <v>6007</v>
      </c>
      <c r="F218">
        <v>1003793.01</v>
      </c>
      <c r="G218">
        <v>1</v>
      </c>
      <c r="H218">
        <v>168.73</v>
      </c>
      <c r="I218">
        <v>168.73</v>
      </c>
    </row>
    <row r="219" spans="1:9" x14ac:dyDescent="0.25">
      <c r="A219" s="1">
        <v>43282</v>
      </c>
      <c r="B219">
        <v>1</v>
      </c>
      <c r="C219">
        <v>5949</v>
      </c>
      <c r="D219">
        <v>31</v>
      </c>
      <c r="E219">
        <v>31</v>
      </c>
      <c r="F219">
        <v>4521.74</v>
      </c>
      <c r="G219">
        <v>5.1999999999999998E-3</v>
      </c>
      <c r="H219">
        <v>0.76</v>
      </c>
      <c r="I219">
        <v>169.49</v>
      </c>
    </row>
    <row r="220" spans="1:9" x14ac:dyDescent="0.25">
      <c r="A220" s="1">
        <v>43313</v>
      </c>
      <c r="B220">
        <v>0</v>
      </c>
      <c r="C220">
        <v>6144</v>
      </c>
      <c r="D220">
        <v>6144</v>
      </c>
      <c r="E220">
        <v>6180</v>
      </c>
      <c r="F220">
        <v>963030.33</v>
      </c>
      <c r="G220">
        <v>1</v>
      </c>
      <c r="H220">
        <v>156.74</v>
      </c>
      <c r="I220">
        <v>156.74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3535-9405-4EEA-A243-18138AF8E7D7}">
  <dimension ref="A1:M9221"/>
  <sheetViews>
    <sheetView workbookViewId="0"/>
  </sheetViews>
  <sheetFormatPr defaultRowHeight="15" x14ac:dyDescent="0.25"/>
  <cols>
    <col min="1" max="1" width="13" bestFit="1" customWidth="1"/>
    <col min="2" max="2" width="13.85546875" bestFit="1" customWidth="1"/>
    <col min="3" max="3" width="17.42578125" bestFit="1" customWidth="1"/>
    <col min="5" max="5" width="16.5703125" bestFit="1" customWidth="1"/>
    <col min="6" max="6" width="12.28515625" bestFit="1" customWidth="1"/>
    <col min="7" max="7" width="18.7109375" bestFit="1" customWidth="1"/>
    <col min="8" max="8" width="18.42578125" bestFit="1" customWidth="1"/>
    <col min="9" max="9" width="19.7109375" bestFit="1" customWidth="1"/>
    <col min="10" max="10" width="19.5703125" bestFit="1" customWidth="1"/>
    <col min="11" max="11" width="19.140625" bestFit="1" customWidth="1"/>
    <col min="12" max="12" width="9.28515625" bestFit="1" customWidth="1"/>
    <col min="13" max="13" width="15.5703125" bestFit="1" customWidth="1"/>
  </cols>
  <sheetData>
    <row r="1" spans="1:13" x14ac:dyDescent="0.25">
      <c r="A1" t="s">
        <v>0</v>
      </c>
      <c r="B1" t="s">
        <v>155</v>
      </c>
      <c r="C1" t="s">
        <v>156</v>
      </c>
      <c r="D1" t="s">
        <v>1</v>
      </c>
      <c r="E1" t="s">
        <v>2</v>
      </c>
      <c r="F1" t="s">
        <v>157</v>
      </c>
      <c r="G1" t="s">
        <v>199</v>
      </c>
      <c r="H1" t="s">
        <v>200</v>
      </c>
      <c r="I1" t="s">
        <v>158</v>
      </c>
      <c r="J1" t="s">
        <v>159</v>
      </c>
      <c r="K1" t="s">
        <v>160</v>
      </c>
      <c r="L1" t="s">
        <v>240</v>
      </c>
      <c r="M1" t="s">
        <v>657</v>
      </c>
    </row>
    <row r="2" spans="1:13" x14ac:dyDescent="0.25">
      <c r="A2" s="1">
        <v>42737</v>
      </c>
      <c r="B2" t="s">
        <v>163</v>
      </c>
      <c r="C2" t="s">
        <v>161</v>
      </c>
      <c r="D2">
        <v>1</v>
      </c>
      <c r="E2">
        <v>389.43</v>
      </c>
      <c r="F2">
        <v>389.43</v>
      </c>
      <c r="G2">
        <v>1</v>
      </c>
      <c r="H2">
        <v>1</v>
      </c>
      <c r="I2">
        <v>11</v>
      </c>
      <c r="J2">
        <v>0</v>
      </c>
      <c r="K2">
        <v>5</v>
      </c>
      <c r="L2" t="s">
        <v>241</v>
      </c>
      <c r="M2" t="b">
        <v>0</v>
      </c>
    </row>
    <row r="3" spans="1:13" x14ac:dyDescent="0.25">
      <c r="A3" s="1">
        <v>42737</v>
      </c>
      <c r="B3" t="s">
        <v>163</v>
      </c>
      <c r="C3" t="s">
        <v>163</v>
      </c>
      <c r="D3">
        <v>29</v>
      </c>
      <c r="E3">
        <v>539.98</v>
      </c>
      <c r="F3">
        <v>18.62</v>
      </c>
      <c r="G3">
        <v>29</v>
      </c>
      <c r="H3">
        <v>29</v>
      </c>
      <c r="I3">
        <v>11.14</v>
      </c>
      <c r="J3">
        <v>0</v>
      </c>
      <c r="K3">
        <v>5</v>
      </c>
      <c r="L3" t="s">
        <v>242</v>
      </c>
      <c r="M3" t="b">
        <v>1</v>
      </c>
    </row>
    <row r="4" spans="1:13" x14ac:dyDescent="0.25">
      <c r="A4" s="1">
        <v>42737</v>
      </c>
      <c r="B4" t="s">
        <v>163</v>
      </c>
      <c r="C4" t="s">
        <v>176</v>
      </c>
      <c r="D4">
        <v>1</v>
      </c>
      <c r="E4">
        <v>256.79000000000002</v>
      </c>
      <c r="F4">
        <v>256.79000000000002</v>
      </c>
      <c r="G4">
        <v>1</v>
      </c>
      <c r="H4">
        <v>1</v>
      </c>
      <c r="I4">
        <v>9</v>
      </c>
      <c r="J4">
        <v>0</v>
      </c>
      <c r="K4">
        <v>5</v>
      </c>
      <c r="L4" t="s">
        <v>243</v>
      </c>
      <c r="M4" t="b">
        <v>0</v>
      </c>
    </row>
    <row r="5" spans="1:13" x14ac:dyDescent="0.25">
      <c r="A5" s="1">
        <v>42737</v>
      </c>
      <c r="B5" t="s">
        <v>163</v>
      </c>
      <c r="C5" t="s">
        <v>165</v>
      </c>
      <c r="D5">
        <v>1</v>
      </c>
      <c r="E5">
        <v>24.42</v>
      </c>
      <c r="F5">
        <v>24.42</v>
      </c>
      <c r="G5">
        <v>1</v>
      </c>
      <c r="H5">
        <v>1</v>
      </c>
      <c r="I5">
        <v>7</v>
      </c>
      <c r="J5">
        <v>0</v>
      </c>
      <c r="K5">
        <v>5</v>
      </c>
      <c r="L5" t="s">
        <v>244</v>
      </c>
      <c r="M5" t="b">
        <v>0</v>
      </c>
    </row>
    <row r="6" spans="1:13" x14ac:dyDescent="0.25">
      <c r="A6" s="1">
        <v>42737</v>
      </c>
      <c r="B6" t="s">
        <v>175</v>
      </c>
      <c r="C6" t="s">
        <v>161</v>
      </c>
      <c r="D6">
        <v>1</v>
      </c>
      <c r="E6">
        <v>175.28</v>
      </c>
      <c r="F6">
        <v>175.28</v>
      </c>
      <c r="G6">
        <v>1</v>
      </c>
      <c r="H6">
        <v>1</v>
      </c>
      <c r="I6">
        <v>7</v>
      </c>
      <c r="J6">
        <v>0</v>
      </c>
      <c r="K6">
        <v>5</v>
      </c>
      <c r="L6" t="s">
        <v>245</v>
      </c>
      <c r="M6" t="b">
        <v>0</v>
      </c>
    </row>
    <row r="7" spans="1:13" x14ac:dyDescent="0.25">
      <c r="A7" s="1">
        <v>42737</v>
      </c>
      <c r="B7" t="s">
        <v>165</v>
      </c>
      <c r="C7" t="s">
        <v>167</v>
      </c>
      <c r="D7">
        <v>1</v>
      </c>
      <c r="E7">
        <v>91.92</v>
      </c>
      <c r="F7">
        <v>91.92</v>
      </c>
      <c r="G7">
        <v>1</v>
      </c>
      <c r="H7">
        <v>1</v>
      </c>
      <c r="I7">
        <v>8</v>
      </c>
      <c r="J7">
        <v>0</v>
      </c>
      <c r="K7">
        <v>3</v>
      </c>
      <c r="L7" t="s">
        <v>246</v>
      </c>
      <c r="M7" t="b">
        <v>0</v>
      </c>
    </row>
    <row r="8" spans="1:13" x14ac:dyDescent="0.25">
      <c r="A8" s="1">
        <v>42737</v>
      </c>
      <c r="B8" t="s">
        <v>165</v>
      </c>
      <c r="C8" t="s">
        <v>172</v>
      </c>
      <c r="D8">
        <v>1</v>
      </c>
      <c r="E8">
        <v>50.95</v>
      </c>
      <c r="F8">
        <v>50.95</v>
      </c>
      <c r="G8">
        <v>1</v>
      </c>
      <c r="H8">
        <v>1</v>
      </c>
      <c r="I8">
        <v>8</v>
      </c>
      <c r="J8">
        <v>0</v>
      </c>
      <c r="K8">
        <v>4</v>
      </c>
      <c r="L8" t="s">
        <v>247</v>
      </c>
      <c r="M8" t="b">
        <v>0</v>
      </c>
    </row>
    <row r="9" spans="1:13" x14ac:dyDescent="0.25">
      <c r="A9" s="1">
        <v>42737</v>
      </c>
      <c r="B9" t="s">
        <v>165</v>
      </c>
      <c r="C9" t="s">
        <v>161</v>
      </c>
      <c r="D9">
        <v>1</v>
      </c>
      <c r="E9">
        <v>124.84</v>
      </c>
      <c r="F9">
        <v>124.84</v>
      </c>
      <c r="G9">
        <v>1</v>
      </c>
      <c r="H9">
        <v>1</v>
      </c>
      <c r="I9">
        <v>7</v>
      </c>
      <c r="J9">
        <v>0</v>
      </c>
      <c r="K9">
        <v>4</v>
      </c>
      <c r="L9" t="s">
        <v>248</v>
      </c>
      <c r="M9" t="b">
        <v>0</v>
      </c>
    </row>
    <row r="10" spans="1:13" x14ac:dyDescent="0.25">
      <c r="A10" s="1">
        <v>42737</v>
      </c>
      <c r="B10" t="s">
        <v>165</v>
      </c>
      <c r="C10" t="s">
        <v>163</v>
      </c>
      <c r="D10">
        <v>1</v>
      </c>
      <c r="E10">
        <v>846.52</v>
      </c>
      <c r="F10">
        <v>846.52</v>
      </c>
      <c r="G10">
        <v>1</v>
      </c>
      <c r="H10">
        <v>1</v>
      </c>
      <c r="I10">
        <v>18</v>
      </c>
      <c r="J10">
        <v>0</v>
      </c>
      <c r="K10">
        <v>1</v>
      </c>
      <c r="L10" t="s">
        <v>249</v>
      </c>
      <c r="M10" t="b">
        <v>0</v>
      </c>
    </row>
    <row r="11" spans="1:13" x14ac:dyDescent="0.25">
      <c r="A11" s="1">
        <v>42737</v>
      </c>
      <c r="B11" t="s">
        <v>165</v>
      </c>
      <c r="C11" t="s">
        <v>175</v>
      </c>
      <c r="D11">
        <v>5</v>
      </c>
      <c r="E11">
        <v>575.67999999999995</v>
      </c>
      <c r="F11">
        <v>115.14</v>
      </c>
      <c r="G11">
        <v>3</v>
      </c>
      <c r="H11">
        <v>5</v>
      </c>
      <c r="I11">
        <v>7.67</v>
      </c>
      <c r="J11">
        <v>0</v>
      </c>
      <c r="K11">
        <v>3</v>
      </c>
      <c r="L11" t="s">
        <v>250</v>
      </c>
      <c r="M11" t="b">
        <v>0</v>
      </c>
    </row>
    <row r="12" spans="1:13" x14ac:dyDescent="0.25">
      <c r="A12" s="1">
        <v>42737</v>
      </c>
      <c r="B12" t="s">
        <v>165</v>
      </c>
      <c r="C12" t="s">
        <v>173</v>
      </c>
      <c r="D12">
        <v>1</v>
      </c>
      <c r="E12">
        <v>666.71</v>
      </c>
      <c r="F12">
        <v>666.71</v>
      </c>
      <c r="G12">
        <v>1</v>
      </c>
      <c r="H12">
        <v>1</v>
      </c>
      <c r="I12">
        <v>11</v>
      </c>
      <c r="J12">
        <v>0</v>
      </c>
      <c r="K12">
        <v>5</v>
      </c>
      <c r="L12" t="s">
        <v>251</v>
      </c>
      <c r="M12" t="b">
        <v>0</v>
      </c>
    </row>
    <row r="13" spans="1:13" x14ac:dyDescent="0.25">
      <c r="A13" s="1">
        <v>42737</v>
      </c>
      <c r="B13" t="s">
        <v>165</v>
      </c>
      <c r="C13" t="s">
        <v>165</v>
      </c>
      <c r="D13">
        <v>3</v>
      </c>
      <c r="E13">
        <v>210.65</v>
      </c>
      <c r="F13">
        <v>70.22</v>
      </c>
      <c r="G13">
        <v>3</v>
      </c>
      <c r="H13">
        <v>3</v>
      </c>
      <c r="I13">
        <v>25</v>
      </c>
      <c r="J13">
        <v>0.33329999999999999</v>
      </c>
      <c r="K13">
        <v>3.67</v>
      </c>
      <c r="L13" t="s">
        <v>252</v>
      </c>
      <c r="M13" t="b">
        <v>1</v>
      </c>
    </row>
    <row r="14" spans="1:13" x14ac:dyDescent="0.25">
      <c r="A14" s="1">
        <v>42744</v>
      </c>
      <c r="B14" t="s">
        <v>167</v>
      </c>
      <c r="C14" t="s">
        <v>171</v>
      </c>
      <c r="D14">
        <v>1</v>
      </c>
      <c r="E14">
        <v>366.26</v>
      </c>
      <c r="F14">
        <v>366.26</v>
      </c>
      <c r="G14">
        <v>1</v>
      </c>
      <c r="H14">
        <v>1</v>
      </c>
      <c r="I14">
        <v>33</v>
      </c>
      <c r="J14">
        <v>0</v>
      </c>
      <c r="K14">
        <v>5</v>
      </c>
      <c r="L14" t="s">
        <v>253</v>
      </c>
      <c r="M14" t="b">
        <v>0</v>
      </c>
    </row>
    <row r="15" spans="1:13" x14ac:dyDescent="0.25">
      <c r="A15" s="1">
        <v>42744</v>
      </c>
      <c r="B15" t="s">
        <v>167</v>
      </c>
      <c r="C15" t="s">
        <v>176</v>
      </c>
      <c r="D15">
        <v>1</v>
      </c>
      <c r="E15">
        <v>782.74</v>
      </c>
      <c r="F15">
        <v>782.74</v>
      </c>
      <c r="G15">
        <v>0</v>
      </c>
      <c r="H15">
        <v>1</v>
      </c>
      <c r="K15">
        <v>1</v>
      </c>
      <c r="L15" t="s">
        <v>254</v>
      </c>
      <c r="M15" t="b">
        <v>0</v>
      </c>
    </row>
    <row r="16" spans="1:13" x14ac:dyDescent="0.25">
      <c r="A16" s="1">
        <v>42744</v>
      </c>
      <c r="B16" t="s">
        <v>167</v>
      </c>
      <c r="C16" t="s">
        <v>165</v>
      </c>
      <c r="D16">
        <v>1</v>
      </c>
      <c r="E16">
        <v>782.34</v>
      </c>
      <c r="F16">
        <v>782.34</v>
      </c>
      <c r="G16">
        <v>0</v>
      </c>
      <c r="H16">
        <v>1</v>
      </c>
      <c r="K16">
        <v>4</v>
      </c>
      <c r="L16" t="s">
        <v>255</v>
      </c>
      <c r="M16" t="b">
        <v>0</v>
      </c>
    </row>
    <row r="17" spans="1:13" x14ac:dyDescent="0.25">
      <c r="A17" s="1">
        <v>42744</v>
      </c>
      <c r="B17" t="s">
        <v>170</v>
      </c>
      <c r="C17" t="s">
        <v>161</v>
      </c>
      <c r="D17">
        <v>5</v>
      </c>
      <c r="E17">
        <v>2095.3000000000002</v>
      </c>
      <c r="F17">
        <v>419.06</v>
      </c>
      <c r="G17">
        <v>5</v>
      </c>
      <c r="H17">
        <v>5</v>
      </c>
      <c r="I17">
        <v>12.2</v>
      </c>
      <c r="J17">
        <v>0</v>
      </c>
      <c r="K17">
        <v>3</v>
      </c>
      <c r="L17" t="s">
        <v>256</v>
      </c>
      <c r="M17" t="b">
        <v>0</v>
      </c>
    </row>
    <row r="18" spans="1:13" x14ac:dyDescent="0.25">
      <c r="A18" s="1">
        <v>42744</v>
      </c>
      <c r="B18" t="s">
        <v>170</v>
      </c>
      <c r="C18" t="s">
        <v>163</v>
      </c>
      <c r="D18">
        <v>1</v>
      </c>
      <c r="E18">
        <v>429.7</v>
      </c>
      <c r="F18">
        <v>429.7</v>
      </c>
      <c r="G18">
        <v>1</v>
      </c>
      <c r="H18">
        <v>1</v>
      </c>
      <c r="I18">
        <v>10</v>
      </c>
      <c r="J18">
        <v>0</v>
      </c>
      <c r="K18">
        <v>5</v>
      </c>
      <c r="L18" t="s">
        <v>257</v>
      </c>
      <c r="M18" t="b">
        <v>0</v>
      </c>
    </row>
    <row r="19" spans="1:13" x14ac:dyDescent="0.25">
      <c r="A19" s="1">
        <v>42744</v>
      </c>
      <c r="B19" t="s">
        <v>170</v>
      </c>
      <c r="C19" t="s">
        <v>175</v>
      </c>
      <c r="D19">
        <v>1</v>
      </c>
      <c r="E19">
        <v>424.04</v>
      </c>
      <c r="F19">
        <v>424.04</v>
      </c>
      <c r="G19">
        <v>1</v>
      </c>
      <c r="H19">
        <v>1</v>
      </c>
      <c r="I19">
        <v>13</v>
      </c>
      <c r="J19">
        <v>0</v>
      </c>
      <c r="K19">
        <v>3</v>
      </c>
      <c r="L19" t="s">
        <v>258</v>
      </c>
      <c r="M19" t="b">
        <v>0</v>
      </c>
    </row>
    <row r="20" spans="1:13" x14ac:dyDescent="0.25">
      <c r="A20" s="1">
        <v>42744</v>
      </c>
      <c r="B20" t="s">
        <v>170</v>
      </c>
      <c r="C20" t="s">
        <v>165</v>
      </c>
      <c r="D20">
        <v>2</v>
      </c>
      <c r="E20">
        <v>850.14</v>
      </c>
      <c r="F20">
        <v>425.07</v>
      </c>
      <c r="G20">
        <v>2</v>
      </c>
      <c r="H20">
        <v>2</v>
      </c>
      <c r="I20">
        <v>12</v>
      </c>
      <c r="J20">
        <v>0</v>
      </c>
      <c r="K20">
        <v>4.5</v>
      </c>
      <c r="L20" t="s">
        <v>259</v>
      </c>
      <c r="M20" t="b">
        <v>0</v>
      </c>
    </row>
    <row r="21" spans="1:13" x14ac:dyDescent="0.25">
      <c r="A21" s="1">
        <v>42744</v>
      </c>
      <c r="B21" t="s">
        <v>161</v>
      </c>
      <c r="C21" t="s">
        <v>170</v>
      </c>
      <c r="D21">
        <v>1</v>
      </c>
      <c r="E21">
        <v>44.01</v>
      </c>
      <c r="F21">
        <v>44.01</v>
      </c>
      <c r="G21">
        <v>1</v>
      </c>
      <c r="H21">
        <v>1</v>
      </c>
      <c r="I21">
        <v>59</v>
      </c>
      <c r="J21">
        <v>1</v>
      </c>
      <c r="K21">
        <v>3</v>
      </c>
      <c r="L21" t="s">
        <v>260</v>
      </c>
      <c r="M21" t="b">
        <v>0</v>
      </c>
    </row>
    <row r="22" spans="1:13" x14ac:dyDescent="0.25">
      <c r="A22" s="1">
        <v>42744</v>
      </c>
      <c r="B22" t="s">
        <v>161</v>
      </c>
      <c r="C22" t="s">
        <v>171</v>
      </c>
      <c r="D22">
        <v>1</v>
      </c>
      <c r="E22">
        <v>50.95</v>
      </c>
      <c r="F22">
        <v>50.95</v>
      </c>
      <c r="G22">
        <v>1</v>
      </c>
      <c r="H22">
        <v>1</v>
      </c>
      <c r="I22">
        <v>11</v>
      </c>
      <c r="J22">
        <v>0</v>
      </c>
      <c r="K22">
        <v>5</v>
      </c>
      <c r="L22" t="s">
        <v>261</v>
      </c>
      <c r="M22" t="b">
        <v>0</v>
      </c>
    </row>
    <row r="23" spans="1:13" x14ac:dyDescent="0.25">
      <c r="A23" s="1">
        <v>42744</v>
      </c>
      <c r="B23" t="s">
        <v>161</v>
      </c>
      <c r="C23" t="s">
        <v>161</v>
      </c>
      <c r="D23">
        <v>1</v>
      </c>
      <c r="E23">
        <v>50.24</v>
      </c>
      <c r="F23">
        <v>50.24</v>
      </c>
      <c r="G23">
        <v>1</v>
      </c>
      <c r="H23">
        <v>1</v>
      </c>
      <c r="I23">
        <v>4</v>
      </c>
      <c r="J23">
        <v>0</v>
      </c>
      <c r="K23">
        <v>5</v>
      </c>
      <c r="L23" t="s">
        <v>262</v>
      </c>
      <c r="M23" t="b">
        <v>1</v>
      </c>
    </row>
    <row r="24" spans="1:13" x14ac:dyDescent="0.25">
      <c r="A24" s="1">
        <v>42744</v>
      </c>
      <c r="B24" t="s">
        <v>161</v>
      </c>
      <c r="C24" t="s">
        <v>163</v>
      </c>
      <c r="D24">
        <v>1</v>
      </c>
      <c r="E24">
        <v>117.27</v>
      </c>
      <c r="F24">
        <v>117.27</v>
      </c>
      <c r="G24">
        <v>1</v>
      </c>
      <c r="H24">
        <v>1</v>
      </c>
      <c r="I24">
        <v>6</v>
      </c>
      <c r="J24">
        <v>0</v>
      </c>
      <c r="K24">
        <v>5</v>
      </c>
      <c r="L24" t="s">
        <v>263</v>
      </c>
      <c r="M24" t="b">
        <v>0</v>
      </c>
    </row>
    <row r="25" spans="1:13" x14ac:dyDescent="0.25">
      <c r="A25" s="1">
        <v>42744</v>
      </c>
      <c r="B25" t="s">
        <v>161</v>
      </c>
      <c r="C25" t="s">
        <v>175</v>
      </c>
      <c r="D25">
        <v>1</v>
      </c>
      <c r="E25">
        <v>108.12</v>
      </c>
      <c r="F25">
        <v>108.12</v>
      </c>
      <c r="G25">
        <v>1</v>
      </c>
      <c r="H25">
        <v>1</v>
      </c>
      <c r="I25">
        <v>46</v>
      </c>
      <c r="J25">
        <v>0</v>
      </c>
      <c r="K25">
        <v>1</v>
      </c>
      <c r="L25" t="s">
        <v>264</v>
      </c>
      <c r="M25" t="b">
        <v>0</v>
      </c>
    </row>
    <row r="26" spans="1:13" x14ac:dyDescent="0.25">
      <c r="A26" s="1">
        <v>42744</v>
      </c>
      <c r="B26" t="s">
        <v>161</v>
      </c>
      <c r="C26" t="s">
        <v>165</v>
      </c>
      <c r="D26">
        <v>2</v>
      </c>
      <c r="E26">
        <v>157.13</v>
      </c>
      <c r="F26">
        <v>78.569999999999993</v>
      </c>
      <c r="G26">
        <v>2</v>
      </c>
      <c r="H26">
        <v>2</v>
      </c>
      <c r="I26">
        <v>7.67</v>
      </c>
      <c r="J26">
        <v>0</v>
      </c>
      <c r="K26">
        <v>5</v>
      </c>
      <c r="L26" t="s">
        <v>265</v>
      </c>
      <c r="M26" t="b">
        <v>0</v>
      </c>
    </row>
    <row r="27" spans="1:13" x14ac:dyDescent="0.25">
      <c r="A27" s="1">
        <v>42744</v>
      </c>
      <c r="B27" t="s">
        <v>163</v>
      </c>
      <c r="C27" t="s">
        <v>167</v>
      </c>
      <c r="D27">
        <v>1</v>
      </c>
      <c r="E27">
        <v>374.28</v>
      </c>
      <c r="F27">
        <v>374.28</v>
      </c>
      <c r="G27">
        <v>1</v>
      </c>
      <c r="H27">
        <v>1</v>
      </c>
      <c r="I27">
        <v>12</v>
      </c>
      <c r="J27">
        <v>0</v>
      </c>
      <c r="K27">
        <v>2</v>
      </c>
      <c r="L27" t="s">
        <v>266</v>
      </c>
      <c r="M27" t="b">
        <v>0</v>
      </c>
    </row>
    <row r="28" spans="1:13" x14ac:dyDescent="0.25">
      <c r="A28" s="1">
        <v>42744</v>
      </c>
      <c r="B28" t="s">
        <v>163</v>
      </c>
      <c r="C28" t="s">
        <v>170</v>
      </c>
      <c r="D28">
        <v>2</v>
      </c>
      <c r="E28">
        <v>195.4</v>
      </c>
      <c r="F28">
        <v>97.7</v>
      </c>
      <c r="G28">
        <v>2</v>
      </c>
      <c r="H28">
        <v>2</v>
      </c>
      <c r="I28">
        <v>14.5</v>
      </c>
      <c r="J28">
        <v>0</v>
      </c>
      <c r="K28">
        <v>4.5</v>
      </c>
      <c r="L28" t="s">
        <v>267</v>
      </c>
      <c r="M28" t="b">
        <v>0</v>
      </c>
    </row>
    <row r="29" spans="1:13" x14ac:dyDescent="0.25">
      <c r="A29" s="1">
        <v>42744</v>
      </c>
      <c r="B29" t="s">
        <v>163</v>
      </c>
      <c r="C29" t="s">
        <v>161</v>
      </c>
      <c r="D29">
        <v>1</v>
      </c>
      <c r="E29">
        <v>62.19</v>
      </c>
      <c r="F29">
        <v>62.19</v>
      </c>
      <c r="G29">
        <v>1</v>
      </c>
      <c r="H29">
        <v>1</v>
      </c>
      <c r="I29">
        <v>12</v>
      </c>
      <c r="J29">
        <v>0</v>
      </c>
      <c r="K29">
        <v>5</v>
      </c>
      <c r="L29" t="s">
        <v>241</v>
      </c>
      <c r="M29" t="b">
        <v>0</v>
      </c>
    </row>
    <row r="30" spans="1:13" x14ac:dyDescent="0.25">
      <c r="A30" s="1">
        <v>42744</v>
      </c>
      <c r="B30" t="s">
        <v>163</v>
      </c>
      <c r="C30" t="s">
        <v>179</v>
      </c>
      <c r="D30">
        <v>1</v>
      </c>
      <c r="E30">
        <v>268.52999999999997</v>
      </c>
      <c r="F30">
        <v>268.52999999999997</v>
      </c>
      <c r="G30">
        <v>0</v>
      </c>
      <c r="H30">
        <v>1</v>
      </c>
      <c r="K30">
        <v>3</v>
      </c>
      <c r="L30" t="s">
        <v>268</v>
      </c>
      <c r="M30" t="b">
        <v>0</v>
      </c>
    </row>
    <row r="31" spans="1:13" x14ac:dyDescent="0.25">
      <c r="A31" s="1">
        <v>42744</v>
      </c>
      <c r="B31" t="s">
        <v>163</v>
      </c>
      <c r="C31" t="s">
        <v>163</v>
      </c>
      <c r="D31">
        <v>2</v>
      </c>
      <c r="E31">
        <v>67.48</v>
      </c>
      <c r="F31">
        <v>33.74</v>
      </c>
      <c r="G31">
        <v>2</v>
      </c>
      <c r="H31">
        <v>2</v>
      </c>
      <c r="I31">
        <v>7</v>
      </c>
      <c r="J31">
        <v>0</v>
      </c>
      <c r="K31">
        <v>5</v>
      </c>
      <c r="L31" t="s">
        <v>242</v>
      </c>
      <c r="M31" t="b">
        <v>1</v>
      </c>
    </row>
    <row r="32" spans="1:13" x14ac:dyDescent="0.25">
      <c r="A32" s="1">
        <v>42744</v>
      </c>
      <c r="B32" t="s">
        <v>163</v>
      </c>
      <c r="C32" t="s">
        <v>175</v>
      </c>
      <c r="D32">
        <v>2</v>
      </c>
      <c r="E32">
        <v>880.43</v>
      </c>
      <c r="F32">
        <v>440.22</v>
      </c>
      <c r="G32">
        <v>2</v>
      </c>
      <c r="H32">
        <v>2</v>
      </c>
      <c r="I32">
        <v>16</v>
      </c>
      <c r="J32">
        <v>0</v>
      </c>
      <c r="K32">
        <v>1</v>
      </c>
      <c r="L32" t="s">
        <v>269</v>
      </c>
      <c r="M32" t="b">
        <v>0</v>
      </c>
    </row>
    <row r="33" spans="1:13" x14ac:dyDescent="0.25">
      <c r="A33" s="1">
        <v>42744</v>
      </c>
      <c r="B33" t="s">
        <v>163</v>
      </c>
      <c r="C33" t="s">
        <v>176</v>
      </c>
      <c r="D33">
        <v>2</v>
      </c>
      <c r="E33">
        <v>429.01</v>
      </c>
      <c r="F33">
        <v>214.51</v>
      </c>
      <c r="G33">
        <v>2</v>
      </c>
      <c r="H33">
        <v>2</v>
      </c>
      <c r="I33">
        <v>16.5</v>
      </c>
      <c r="J33">
        <v>0</v>
      </c>
      <c r="K33">
        <v>4.5</v>
      </c>
      <c r="L33" t="s">
        <v>243</v>
      </c>
      <c r="M33" t="b">
        <v>0</v>
      </c>
    </row>
    <row r="34" spans="1:13" x14ac:dyDescent="0.25">
      <c r="A34" s="1">
        <v>42744</v>
      </c>
      <c r="B34" t="s">
        <v>163</v>
      </c>
      <c r="C34" t="s">
        <v>165</v>
      </c>
      <c r="D34">
        <v>2</v>
      </c>
      <c r="E34">
        <v>205.79</v>
      </c>
      <c r="F34">
        <v>102.9</v>
      </c>
      <c r="G34">
        <v>2</v>
      </c>
      <c r="H34">
        <v>2</v>
      </c>
      <c r="I34">
        <v>26</v>
      </c>
      <c r="J34">
        <v>0.5</v>
      </c>
      <c r="K34">
        <v>1</v>
      </c>
      <c r="L34" t="s">
        <v>244</v>
      </c>
      <c r="M34" t="b">
        <v>0</v>
      </c>
    </row>
    <row r="35" spans="1:13" x14ac:dyDescent="0.25">
      <c r="A35" s="1">
        <v>42744</v>
      </c>
      <c r="B35" t="s">
        <v>175</v>
      </c>
      <c r="C35" t="s">
        <v>170</v>
      </c>
      <c r="D35">
        <v>1</v>
      </c>
      <c r="E35">
        <v>54.95</v>
      </c>
      <c r="F35">
        <v>54.95</v>
      </c>
      <c r="G35">
        <v>1</v>
      </c>
      <c r="H35">
        <v>1</v>
      </c>
      <c r="I35">
        <v>16</v>
      </c>
      <c r="J35">
        <v>0</v>
      </c>
      <c r="K35">
        <v>5</v>
      </c>
      <c r="L35" t="s">
        <v>270</v>
      </c>
      <c r="M35" t="b">
        <v>0</v>
      </c>
    </row>
    <row r="36" spans="1:13" x14ac:dyDescent="0.25">
      <c r="A36" s="1">
        <v>42744</v>
      </c>
      <c r="B36" t="s">
        <v>175</v>
      </c>
      <c r="C36" t="s">
        <v>161</v>
      </c>
      <c r="D36">
        <v>1</v>
      </c>
      <c r="E36">
        <v>367.65</v>
      </c>
      <c r="F36">
        <v>367.65</v>
      </c>
      <c r="G36">
        <v>1</v>
      </c>
      <c r="H36">
        <v>1</v>
      </c>
      <c r="I36">
        <v>4</v>
      </c>
      <c r="J36">
        <v>0</v>
      </c>
      <c r="K36">
        <v>5</v>
      </c>
      <c r="L36" t="s">
        <v>245</v>
      </c>
      <c r="M36" t="b">
        <v>0</v>
      </c>
    </row>
    <row r="37" spans="1:13" x14ac:dyDescent="0.25">
      <c r="A37" s="1">
        <v>42744</v>
      </c>
      <c r="B37" t="s">
        <v>164</v>
      </c>
      <c r="C37" t="s">
        <v>176</v>
      </c>
      <c r="D37">
        <v>1</v>
      </c>
      <c r="E37">
        <v>191.4</v>
      </c>
      <c r="F37">
        <v>191.4</v>
      </c>
      <c r="G37">
        <v>1</v>
      </c>
      <c r="H37">
        <v>1</v>
      </c>
      <c r="I37">
        <v>10</v>
      </c>
      <c r="J37">
        <v>0</v>
      </c>
      <c r="K37">
        <v>1</v>
      </c>
      <c r="L37" t="s">
        <v>271</v>
      </c>
      <c r="M37" t="b">
        <v>0</v>
      </c>
    </row>
    <row r="38" spans="1:13" x14ac:dyDescent="0.25">
      <c r="A38" s="1">
        <v>42744</v>
      </c>
      <c r="B38" t="s">
        <v>176</v>
      </c>
      <c r="C38" t="s">
        <v>161</v>
      </c>
      <c r="D38">
        <v>1</v>
      </c>
      <c r="E38">
        <v>159.18</v>
      </c>
      <c r="F38">
        <v>159.18</v>
      </c>
      <c r="G38">
        <v>1</v>
      </c>
      <c r="H38">
        <v>1</v>
      </c>
      <c r="I38">
        <v>8</v>
      </c>
      <c r="J38">
        <v>0</v>
      </c>
      <c r="K38">
        <v>5</v>
      </c>
      <c r="L38" t="s">
        <v>272</v>
      </c>
      <c r="M38" t="b">
        <v>0</v>
      </c>
    </row>
    <row r="39" spans="1:13" x14ac:dyDescent="0.25">
      <c r="A39" s="1">
        <v>42744</v>
      </c>
      <c r="B39" t="s">
        <v>176</v>
      </c>
      <c r="C39" t="s">
        <v>176</v>
      </c>
      <c r="D39">
        <v>1</v>
      </c>
      <c r="E39">
        <v>517.59</v>
      </c>
      <c r="F39">
        <v>517.59</v>
      </c>
      <c r="G39">
        <v>1</v>
      </c>
      <c r="H39">
        <v>1</v>
      </c>
      <c r="I39">
        <v>8</v>
      </c>
      <c r="J39">
        <v>0</v>
      </c>
      <c r="K39">
        <v>5</v>
      </c>
      <c r="L39" t="s">
        <v>273</v>
      </c>
      <c r="M39" t="b">
        <v>1</v>
      </c>
    </row>
    <row r="40" spans="1:13" x14ac:dyDescent="0.25">
      <c r="A40" s="1">
        <v>42744</v>
      </c>
      <c r="B40" t="s">
        <v>176</v>
      </c>
      <c r="C40" t="s">
        <v>165</v>
      </c>
      <c r="D40">
        <v>1</v>
      </c>
      <c r="E40">
        <v>176.23</v>
      </c>
      <c r="F40">
        <v>176.23</v>
      </c>
      <c r="G40">
        <v>1</v>
      </c>
      <c r="H40">
        <v>1</v>
      </c>
      <c r="I40">
        <v>8</v>
      </c>
      <c r="J40">
        <v>0</v>
      </c>
      <c r="K40">
        <v>5</v>
      </c>
      <c r="L40" t="s">
        <v>274</v>
      </c>
      <c r="M40" t="b">
        <v>0</v>
      </c>
    </row>
    <row r="41" spans="1:13" x14ac:dyDescent="0.25">
      <c r="A41" s="1">
        <v>42744</v>
      </c>
      <c r="B41" t="s">
        <v>165</v>
      </c>
      <c r="C41" t="s">
        <v>169</v>
      </c>
      <c r="D41">
        <v>2</v>
      </c>
      <c r="E41">
        <v>364.18</v>
      </c>
      <c r="F41">
        <v>182.09</v>
      </c>
      <c r="G41">
        <v>2</v>
      </c>
      <c r="H41">
        <v>2</v>
      </c>
      <c r="I41">
        <v>58.5</v>
      </c>
      <c r="J41">
        <v>0.5</v>
      </c>
      <c r="K41">
        <v>3</v>
      </c>
      <c r="L41" t="s">
        <v>275</v>
      </c>
      <c r="M41" t="b">
        <v>0</v>
      </c>
    </row>
    <row r="42" spans="1:13" x14ac:dyDescent="0.25">
      <c r="A42" s="1">
        <v>42744</v>
      </c>
      <c r="B42" t="s">
        <v>165</v>
      </c>
      <c r="C42" t="s">
        <v>170</v>
      </c>
      <c r="D42">
        <v>1</v>
      </c>
      <c r="E42">
        <v>77.16</v>
      </c>
      <c r="F42">
        <v>77.16</v>
      </c>
      <c r="G42">
        <v>1</v>
      </c>
      <c r="H42">
        <v>1</v>
      </c>
      <c r="I42">
        <v>11</v>
      </c>
      <c r="J42">
        <v>0</v>
      </c>
      <c r="K42">
        <v>5</v>
      </c>
      <c r="L42" t="s">
        <v>276</v>
      </c>
      <c r="M42" t="b">
        <v>0</v>
      </c>
    </row>
    <row r="43" spans="1:13" x14ac:dyDescent="0.25">
      <c r="A43" s="1">
        <v>42744</v>
      </c>
      <c r="B43" t="s">
        <v>165</v>
      </c>
      <c r="C43" t="s">
        <v>172</v>
      </c>
      <c r="D43">
        <v>1</v>
      </c>
      <c r="E43">
        <v>82.19</v>
      </c>
      <c r="F43">
        <v>82.19</v>
      </c>
      <c r="G43">
        <v>1</v>
      </c>
      <c r="H43">
        <v>1</v>
      </c>
      <c r="I43">
        <v>13</v>
      </c>
      <c r="J43">
        <v>0</v>
      </c>
      <c r="K43">
        <v>5</v>
      </c>
      <c r="L43" t="s">
        <v>247</v>
      </c>
      <c r="M43" t="b">
        <v>0</v>
      </c>
    </row>
    <row r="44" spans="1:13" x14ac:dyDescent="0.25">
      <c r="A44" s="1">
        <v>42744</v>
      </c>
      <c r="B44" t="s">
        <v>165</v>
      </c>
      <c r="C44" t="s">
        <v>161</v>
      </c>
      <c r="D44">
        <v>9</v>
      </c>
      <c r="E44">
        <v>1067.95</v>
      </c>
      <c r="F44">
        <v>118.66</v>
      </c>
      <c r="G44">
        <v>9</v>
      </c>
      <c r="H44">
        <v>8</v>
      </c>
      <c r="I44">
        <v>11.8</v>
      </c>
      <c r="J44">
        <v>0</v>
      </c>
      <c r="K44">
        <v>4.33</v>
      </c>
      <c r="L44" t="s">
        <v>248</v>
      </c>
      <c r="M44" t="b">
        <v>0</v>
      </c>
    </row>
    <row r="45" spans="1:13" x14ac:dyDescent="0.25">
      <c r="A45" s="1">
        <v>42744</v>
      </c>
      <c r="B45" t="s">
        <v>165</v>
      </c>
      <c r="C45" t="s">
        <v>179</v>
      </c>
      <c r="D45">
        <v>1</v>
      </c>
      <c r="E45">
        <v>84.81</v>
      </c>
      <c r="F45">
        <v>84.81</v>
      </c>
      <c r="G45">
        <v>1</v>
      </c>
      <c r="H45">
        <v>1</v>
      </c>
      <c r="I45">
        <v>27</v>
      </c>
      <c r="J45">
        <v>0</v>
      </c>
      <c r="K45">
        <v>5</v>
      </c>
      <c r="L45" t="s">
        <v>277</v>
      </c>
      <c r="M45" t="b">
        <v>0</v>
      </c>
    </row>
    <row r="46" spans="1:13" x14ac:dyDescent="0.25">
      <c r="A46" s="1">
        <v>42744</v>
      </c>
      <c r="B46" t="s">
        <v>165</v>
      </c>
      <c r="C46" t="s">
        <v>163</v>
      </c>
      <c r="D46">
        <v>1</v>
      </c>
      <c r="E46">
        <v>180.81</v>
      </c>
      <c r="F46">
        <v>180.81</v>
      </c>
      <c r="G46">
        <v>0</v>
      </c>
      <c r="H46">
        <v>1</v>
      </c>
      <c r="K46">
        <v>1</v>
      </c>
      <c r="L46" t="s">
        <v>249</v>
      </c>
      <c r="M46" t="b">
        <v>0</v>
      </c>
    </row>
    <row r="47" spans="1:13" x14ac:dyDescent="0.25">
      <c r="A47" s="1">
        <v>42744</v>
      </c>
      <c r="B47" t="s">
        <v>165</v>
      </c>
      <c r="C47" t="s">
        <v>175</v>
      </c>
      <c r="D47">
        <v>6</v>
      </c>
      <c r="E47">
        <v>722.97</v>
      </c>
      <c r="F47">
        <v>120.5</v>
      </c>
      <c r="G47">
        <v>6</v>
      </c>
      <c r="H47">
        <v>6</v>
      </c>
      <c r="I47">
        <v>19.5</v>
      </c>
      <c r="J47">
        <v>0.16669999999999999</v>
      </c>
      <c r="K47">
        <v>4.83</v>
      </c>
      <c r="L47" t="s">
        <v>250</v>
      </c>
      <c r="M47" t="b">
        <v>0</v>
      </c>
    </row>
    <row r="48" spans="1:13" x14ac:dyDescent="0.25">
      <c r="A48" s="1">
        <v>42744</v>
      </c>
      <c r="B48" t="s">
        <v>165</v>
      </c>
      <c r="C48" t="s">
        <v>164</v>
      </c>
      <c r="D48">
        <v>2</v>
      </c>
      <c r="E48">
        <v>196.04</v>
      </c>
      <c r="F48">
        <v>98.02</v>
      </c>
      <c r="G48">
        <v>2</v>
      </c>
      <c r="H48">
        <v>2</v>
      </c>
      <c r="I48">
        <v>11.29</v>
      </c>
      <c r="J48">
        <v>0</v>
      </c>
      <c r="K48">
        <v>3.29</v>
      </c>
      <c r="L48" t="s">
        <v>278</v>
      </c>
      <c r="M48" t="b">
        <v>0</v>
      </c>
    </row>
    <row r="49" spans="1:13" x14ac:dyDescent="0.25">
      <c r="A49" s="1">
        <v>42744</v>
      </c>
      <c r="B49" t="s">
        <v>165</v>
      </c>
      <c r="C49" t="s">
        <v>176</v>
      </c>
      <c r="D49">
        <v>1</v>
      </c>
      <c r="E49">
        <v>104.65</v>
      </c>
      <c r="F49">
        <v>104.65</v>
      </c>
      <c r="G49">
        <v>1</v>
      </c>
      <c r="H49">
        <v>1</v>
      </c>
      <c r="I49">
        <v>16</v>
      </c>
      <c r="J49">
        <v>0</v>
      </c>
      <c r="K49">
        <v>5</v>
      </c>
      <c r="L49" t="s">
        <v>279</v>
      </c>
      <c r="M49" t="b">
        <v>0</v>
      </c>
    </row>
    <row r="50" spans="1:13" x14ac:dyDescent="0.25">
      <c r="A50" s="1">
        <v>42744</v>
      </c>
      <c r="B50" t="s">
        <v>165</v>
      </c>
      <c r="C50" t="s">
        <v>168</v>
      </c>
      <c r="D50">
        <v>1</v>
      </c>
      <c r="E50">
        <v>88.29</v>
      </c>
      <c r="F50">
        <v>88.29</v>
      </c>
      <c r="G50">
        <v>1</v>
      </c>
      <c r="H50">
        <v>1</v>
      </c>
      <c r="I50">
        <v>10</v>
      </c>
      <c r="J50">
        <v>0</v>
      </c>
      <c r="K50">
        <v>5</v>
      </c>
      <c r="L50" t="s">
        <v>280</v>
      </c>
      <c r="M50" t="b">
        <v>0</v>
      </c>
    </row>
    <row r="51" spans="1:13" x14ac:dyDescent="0.25">
      <c r="A51" s="1">
        <v>42744</v>
      </c>
      <c r="B51" t="s">
        <v>165</v>
      </c>
      <c r="C51" t="s">
        <v>165</v>
      </c>
      <c r="D51">
        <v>16</v>
      </c>
      <c r="E51">
        <v>1564.93</v>
      </c>
      <c r="F51">
        <v>97.81</v>
      </c>
      <c r="G51">
        <v>14</v>
      </c>
      <c r="H51">
        <v>15</v>
      </c>
      <c r="I51">
        <v>9</v>
      </c>
      <c r="J51">
        <v>0</v>
      </c>
      <c r="K51">
        <v>3.69</v>
      </c>
      <c r="L51" t="s">
        <v>252</v>
      </c>
      <c r="M51" t="b">
        <v>1</v>
      </c>
    </row>
    <row r="52" spans="1:13" x14ac:dyDescent="0.25">
      <c r="A52" s="1">
        <v>42751</v>
      </c>
      <c r="B52" t="s">
        <v>172</v>
      </c>
      <c r="C52" t="s">
        <v>176</v>
      </c>
      <c r="D52">
        <v>1</v>
      </c>
      <c r="E52">
        <v>32.770000000000003</v>
      </c>
      <c r="F52">
        <v>32.770000000000003</v>
      </c>
      <c r="G52">
        <v>0</v>
      </c>
      <c r="H52">
        <v>1</v>
      </c>
      <c r="K52">
        <v>1</v>
      </c>
      <c r="L52" t="s">
        <v>281</v>
      </c>
      <c r="M52" t="b">
        <v>0</v>
      </c>
    </row>
    <row r="53" spans="1:13" x14ac:dyDescent="0.25">
      <c r="A53" s="1">
        <v>42751</v>
      </c>
      <c r="B53" t="s">
        <v>161</v>
      </c>
      <c r="C53" t="s">
        <v>167</v>
      </c>
      <c r="D53">
        <v>1</v>
      </c>
      <c r="E53">
        <v>93.72</v>
      </c>
      <c r="F53">
        <v>93.72</v>
      </c>
      <c r="G53">
        <v>1</v>
      </c>
      <c r="H53">
        <v>1</v>
      </c>
      <c r="I53">
        <v>10</v>
      </c>
      <c r="J53">
        <v>0</v>
      </c>
      <c r="K53">
        <v>4</v>
      </c>
      <c r="L53" t="s">
        <v>282</v>
      </c>
      <c r="M53" t="b">
        <v>0</v>
      </c>
    </row>
    <row r="54" spans="1:13" x14ac:dyDescent="0.25">
      <c r="A54" s="1">
        <v>42751</v>
      </c>
      <c r="B54" t="s">
        <v>161</v>
      </c>
      <c r="C54" t="s">
        <v>172</v>
      </c>
      <c r="D54">
        <v>1</v>
      </c>
      <c r="E54">
        <v>35.42</v>
      </c>
      <c r="F54">
        <v>35.42</v>
      </c>
      <c r="G54">
        <v>1</v>
      </c>
      <c r="H54">
        <v>1</v>
      </c>
      <c r="I54">
        <v>7</v>
      </c>
      <c r="J54">
        <v>0</v>
      </c>
      <c r="K54">
        <v>4</v>
      </c>
      <c r="L54" t="s">
        <v>283</v>
      </c>
      <c r="M54" t="b">
        <v>0</v>
      </c>
    </row>
    <row r="55" spans="1:13" x14ac:dyDescent="0.25">
      <c r="A55" s="1">
        <v>42751</v>
      </c>
      <c r="B55" t="s">
        <v>161</v>
      </c>
      <c r="C55" t="s">
        <v>171</v>
      </c>
      <c r="D55">
        <v>1</v>
      </c>
      <c r="E55">
        <v>35.950000000000003</v>
      </c>
      <c r="F55">
        <v>35.950000000000003</v>
      </c>
      <c r="G55">
        <v>1</v>
      </c>
      <c r="H55">
        <v>1</v>
      </c>
      <c r="I55">
        <v>5</v>
      </c>
      <c r="J55">
        <v>0</v>
      </c>
      <c r="K55">
        <v>5</v>
      </c>
      <c r="L55" t="s">
        <v>261</v>
      </c>
      <c r="M55" t="b">
        <v>0</v>
      </c>
    </row>
    <row r="56" spans="1:13" x14ac:dyDescent="0.25">
      <c r="A56" s="1">
        <v>42751</v>
      </c>
      <c r="B56" t="s">
        <v>161</v>
      </c>
      <c r="C56" t="s">
        <v>161</v>
      </c>
      <c r="D56">
        <v>4</v>
      </c>
      <c r="E56">
        <v>956.46</v>
      </c>
      <c r="F56">
        <v>239.12</v>
      </c>
      <c r="G56">
        <v>4</v>
      </c>
      <c r="H56">
        <v>4</v>
      </c>
      <c r="I56">
        <v>5</v>
      </c>
      <c r="J56">
        <v>0</v>
      </c>
      <c r="K56">
        <v>4.67</v>
      </c>
      <c r="L56" t="s">
        <v>262</v>
      </c>
      <c r="M56" t="b">
        <v>1</v>
      </c>
    </row>
    <row r="57" spans="1:13" x14ac:dyDescent="0.25">
      <c r="A57" s="1">
        <v>42751</v>
      </c>
      <c r="B57" t="s">
        <v>161</v>
      </c>
      <c r="C57" t="s">
        <v>183</v>
      </c>
      <c r="D57">
        <v>1</v>
      </c>
      <c r="E57">
        <v>84.52</v>
      </c>
      <c r="F57">
        <v>84.52</v>
      </c>
      <c r="G57">
        <v>1</v>
      </c>
      <c r="H57">
        <v>1</v>
      </c>
      <c r="I57">
        <v>10</v>
      </c>
      <c r="J57">
        <v>0</v>
      </c>
      <c r="K57">
        <v>5</v>
      </c>
      <c r="L57" t="s">
        <v>284</v>
      </c>
      <c r="M57" t="b">
        <v>0</v>
      </c>
    </row>
    <row r="58" spans="1:13" x14ac:dyDescent="0.25">
      <c r="A58" s="1">
        <v>42751</v>
      </c>
      <c r="B58" t="s">
        <v>161</v>
      </c>
      <c r="C58" t="s">
        <v>175</v>
      </c>
      <c r="D58">
        <v>5</v>
      </c>
      <c r="E58">
        <v>389.01</v>
      </c>
      <c r="F58">
        <v>77.8</v>
      </c>
      <c r="G58">
        <v>5</v>
      </c>
      <c r="H58">
        <v>4</v>
      </c>
      <c r="I58">
        <v>23.5</v>
      </c>
      <c r="J58">
        <v>0</v>
      </c>
      <c r="K58">
        <v>3.5</v>
      </c>
      <c r="L58" t="s">
        <v>264</v>
      </c>
      <c r="M58" t="b">
        <v>0</v>
      </c>
    </row>
    <row r="59" spans="1:13" x14ac:dyDescent="0.25">
      <c r="A59" s="1">
        <v>42751</v>
      </c>
      <c r="B59" t="s">
        <v>161</v>
      </c>
      <c r="C59" t="s">
        <v>164</v>
      </c>
      <c r="D59">
        <v>1</v>
      </c>
      <c r="E59">
        <v>75.73</v>
      </c>
      <c r="F59">
        <v>75.73</v>
      </c>
      <c r="G59">
        <v>1</v>
      </c>
      <c r="H59">
        <v>1</v>
      </c>
      <c r="I59">
        <v>11</v>
      </c>
      <c r="J59">
        <v>0</v>
      </c>
      <c r="K59">
        <v>5</v>
      </c>
      <c r="L59" t="s">
        <v>285</v>
      </c>
      <c r="M59" t="b">
        <v>0</v>
      </c>
    </row>
    <row r="60" spans="1:13" x14ac:dyDescent="0.25">
      <c r="A60" s="1">
        <v>42751</v>
      </c>
      <c r="B60" t="s">
        <v>161</v>
      </c>
      <c r="C60" t="s">
        <v>176</v>
      </c>
      <c r="D60">
        <v>1</v>
      </c>
      <c r="E60">
        <v>80.55</v>
      </c>
      <c r="F60">
        <v>80.55</v>
      </c>
      <c r="G60">
        <v>1</v>
      </c>
      <c r="H60">
        <v>1</v>
      </c>
      <c r="I60">
        <v>17</v>
      </c>
      <c r="J60">
        <v>0</v>
      </c>
      <c r="K60">
        <v>5</v>
      </c>
      <c r="L60" t="s">
        <v>286</v>
      </c>
      <c r="M60" t="b">
        <v>0</v>
      </c>
    </row>
    <row r="61" spans="1:13" x14ac:dyDescent="0.25">
      <c r="A61" s="1">
        <v>42751</v>
      </c>
      <c r="B61" t="s">
        <v>161</v>
      </c>
      <c r="C61" t="s">
        <v>165</v>
      </c>
      <c r="D61">
        <v>4</v>
      </c>
      <c r="E61">
        <v>287.41000000000003</v>
      </c>
      <c r="F61">
        <v>71.849999999999994</v>
      </c>
      <c r="G61">
        <v>4</v>
      </c>
      <c r="H61">
        <v>4</v>
      </c>
      <c r="I61">
        <v>7</v>
      </c>
      <c r="J61">
        <v>0</v>
      </c>
      <c r="K61">
        <v>4.25</v>
      </c>
      <c r="L61" t="s">
        <v>265</v>
      </c>
      <c r="M61" t="b">
        <v>0</v>
      </c>
    </row>
    <row r="62" spans="1:13" x14ac:dyDescent="0.25">
      <c r="A62" s="1">
        <v>42751</v>
      </c>
      <c r="B62" t="s">
        <v>163</v>
      </c>
      <c r="C62" t="s">
        <v>172</v>
      </c>
      <c r="D62">
        <v>1</v>
      </c>
      <c r="E62">
        <v>371.05</v>
      </c>
      <c r="F62">
        <v>371.05</v>
      </c>
      <c r="G62">
        <v>1</v>
      </c>
      <c r="H62">
        <v>1</v>
      </c>
      <c r="I62">
        <v>11</v>
      </c>
      <c r="J62">
        <v>0</v>
      </c>
      <c r="K62">
        <v>5</v>
      </c>
      <c r="L62" t="s">
        <v>287</v>
      </c>
      <c r="M62" t="b">
        <v>0</v>
      </c>
    </row>
    <row r="63" spans="1:13" x14ac:dyDescent="0.25">
      <c r="A63" s="1">
        <v>42751</v>
      </c>
      <c r="B63" t="s">
        <v>163</v>
      </c>
      <c r="C63" t="s">
        <v>171</v>
      </c>
      <c r="D63">
        <v>1</v>
      </c>
      <c r="E63">
        <v>93.84</v>
      </c>
      <c r="F63">
        <v>93.84</v>
      </c>
      <c r="G63">
        <v>1</v>
      </c>
      <c r="H63">
        <v>1</v>
      </c>
      <c r="I63">
        <v>9</v>
      </c>
      <c r="J63">
        <v>0</v>
      </c>
      <c r="K63">
        <v>5</v>
      </c>
      <c r="L63" t="s">
        <v>288</v>
      </c>
      <c r="M63" t="b">
        <v>0</v>
      </c>
    </row>
    <row r="64" spans="1:13" x14ac:dyDescent="0.25">
      <c r="A64" s="1">
        <v>42751</v>
      </c>
      <c r="B64" t="s">
        <v>163</v>
      </c>
      <c r="C64" t="s">
        <v>161</v>
      </c>
      <c r="D64">
        <v>3</v>
      </c>
      <c r="E64">
        <v>478.94</v>
      </c>
      <c r="F64">
        <v>159.65</v>
      </c>
      <c r="G64">
        <v>3</v>
      </c>
      <c r="H64">
        <v>3</v>
      </c>
      <c r="I64">
        <v>8.33</v>
      </c>
      <c r="J64">
        <v>0</v>
      </c>
      <c r="K64">
        <v>5</v>
      </c>
      <c r="L64" t="s">
        <v>241</v>
      </c>
      <c r="M64" t="b">
        <v>0</v>
      </c>
    </row>
    <row r="65" spans="1:13" x14ac:dyDescent="0.25">
      <c r="A65" s="1">
        <v>42751</v>
      </c>
      <c r="B65" t="s">
        <v>163</v>
      </c>
      <c r="C65" t="s">
        <v>179</v>
      </c>
      <c r="D65">
        <v>1</v>
      </c>
      <c r="E65">
        <v>406.14</v>
      </c>
      <c r="F65">
        <v>406.14</v>
      </c>
      <c r="G65">
        <v>1</v>
      </c>
      <c r="H65">
        <v>1</v>
      </c>
      <c r="I65">
        <v>10</v>
      </c>
      <c r="J65">
        <v>0</v>
      </c>
      <c r="K65">
        <v>5</v>
      </c>
      <c r="L65" t="s">
        <v>268</v>
      </c>
      <c r="M65" t="b">
        <v>0</v>
      </c>
    </row>
    <row r="66" spans="1:13" x14ac:dyDescent="0.25">
      <c r="A66" s="1">
        <v>42751</v>
      </c>
      <c r="B66" t="s">
        <v>163</v>
      </c>
      <c r="C66" t="s">
        <v>174</v>
      </c>
      <c r="D66">
        <v>2</v>
      </c>
      <c r="E66">
        <v>574.04999999999995</v>
      </c>
      <c r="F66">
        <v>287.02999999999997</v>
      </c>
      <c r="G66">
        <v>2</v>
      </c>
      <c r="H66">
        <v>1</v>
      </c>
      <c r="I66">
        <v>14.5</v>
      </c>
      <c r="J66">
        <v>0</v>
      </c>
      <c r="K66">
        <v>5</v>
      </c>
      <c r="L66" t="s">
        <v>289</v>
      </c>
      <c r="M66" t="b">
        <v>0</v>
      </c>
    </row>
    <row r="67" spans="1:13" x14ac:dyDescent="0.25">
      <c r="A67" s="1">
        <v>42751</v>
      </c>
      <c r="B67" t="s">
        <v>163</v>
      </c>
      <c r="C67" t="s">
        <v>163</v>
      </c>
      <c r="D67">
        <v>2</v>
      </c>
      <c r="E67">
        <v>630.83000000000004</v>
      </c>
      <c r="F67">
        <v>315.42</v>
      </c>
      <c r="G67">
        <v>2</v>
      </c>
      <c r="H67">
        <v>2</v>
      </c>
      <c r="I67">
        <v>6</v>
      </c>
      <c r="J67">
        <v>0</v>
      </c>
      <c r="K67">
        <v>2.33</v>
      </c>
      <c r="L67" t="s">
        <v>242</v>
      </c>
      <c r="M67" t="b">
        <v>1</v>
      </c>
    </row>
    <row r="68" spans="1:13" x14ac:dyDescent="0.25">
      <c r="A68" s="1">
        <v>42751</v>
      </c>
      <c r="B68" t="s">
        <v>163</v>
      </c>
      <c r="C68" t="s">
        <v>175</v>
      </c>
      <c r="D68">
        <v>2</v>
      </c>
      <c r="E68">
        <v>438.55</v>
      </c>
      <c r="F68">
        <v>219.28</v>
      </c>
      <c r="G68">
        <v>2</v>
      </c>
      <c r="H68">
        <v>2</v>
      </c>
      <c r="I68">
        <v>8</v>
      </c>
      <c r="J68">
        <v>0</v>
      </c>
      <c r="K68">
        <v>4.67</v>
      </c>
      <c r="L68" t="s">
        <v>269</v>
      </c>
      <c r="M68" t="b">
        <v>0</v>
      </c>
    </row>
    <row r="69" spans="1:13" x14ac:dyDescent="0.25">
      <c r="A69" s="1">
        <v>42751</v>
      </c>
      <c r="B69" t="s">
        <v>163</v>
      </c>
      <c r="C69" t="s">
        <v>164</v>
      </c>
      <c r="D69">
        <v>3</v>
      </c>
      <c r="E69">
        <v>539.67999999999995</v>
      </c>
      <c r="F69">
        <v>179.89</v>
      </c>
      <c r="G69">
        <v>3</v>
      </c>
      <c r="H69">
        <v>3</v>
      </c>
      <c r="I69">
        <v>13.67</v>
      </c>
      <c r="J69">
        <v>0</v>
      </c>
      <c r="K69">
        <v>4.67</v>
      </c>
      <c r="L69" t="s">
        <v>290</v>
      </c>
      <c r="M69" t="b">
        <v>0</v>
      </c>
    </row>
    <row r="70" spans="1:13" x14ac:dyDescent="0.25">
      <c r="A70" s="1">
        <v>42751</v>
      </c>
      <c r="B70" t="s">
        <v>163</v>
      </c>
      <c r="C70" t="s">
        <v>176</v>
      </c>
      <c r="D70">
        <v>1</v>
      </c>
      <c r="E70">
        <v>46.02</v>
      </c>
      <c r="F70">
        <v>46.02</v>
      </c>
      <c r="G70">
        <v>1</v>
      </c>
      <c r="H70">
        <v>1</v>
      </c>
      <c r="I70">
        <v>17</v>
      </c>
      <c r="J70">
        <v>0</v>
      </c>
      <c r="K70">
        <v>4</v>
      </c>
      <c r="L70" t="s">
        <v>243</v>
      </c>
      <c r="M70" t="b">
        <v>0</v>
      </c>
    </row>
    <row r="71" spans="1:13" x14ac:dyDescent="0.25">
      <c r="A71" s="1">
        <v>42751</v>
      </c>
      <c r="B71" t="s">
        <v>163</v>
      </c>
      <c r="C71" t="s">
        <v>165</v>
      </c>
      <c r="D71">
        <v>9</v>
      </c>
      <c r="E71">
        <v>2007.88</v>
      </c>
      <c r="F71">
        <v>223.1</v>
      </c>
      <c r="G71">
        <v>9</v>
      </c>
      <c r="H71">
        <v>9</v>
      </c>
      <c r="I71">
        <v>8.42</v>
      </c>
      <c r="J71">
        <v>0</v>
      </c>
      <c r="K71">
        <v>4.5</v>
      </c>
      <c r="L71" t="s">
        <v>244</v>
      </c>
      <c r="M71" t="b">
        <v>0</v>
      </c>
    </row>
    <row r="72" spans="1:13" x14ac:dyDescent="0.25">
      <c r="A72" s="1">
        <v>42751</v>
      </c>
      <c r="B72" t="s">
        <v>175</v>
      </c>
      <c r="C72" t="s">
        <v>171</v>
      </c>
      <c r="D72">
        <v>1</v>
      </c>
      <c r="E72">
        <v>370.68</v>
      </c>
      <c r="F72">
        <v>370.68</v>
      </c>
      <c r="G72">
        <v>1</v>
      </c>
      <c r="H72">
        <v>1</v>
      </c>
      <c r="I72">
        <v>13</v>
      </c>
      <c r="J72">
        <v>0</v>
      </c>
      <c r="K72">
        <v>5</v>
      </c>
      <c r="L72" t="s">
        <v>291</v>
      </c>
      <c r="M72" t="b">
        <v>0</v>
      </c>
    </row>
    <row r="73" spans="1:13" x14ac:dyDescent="0.25">
      <c r="A73" s="1">
        <v>42751</v>
      </c>
      <c r="B73" t="s">
        <v>175</v>
      </c>
      <c r="C73" t="s">
        <v>161</v>
      </c>
      <c r="D73">
        <v>2</v>
      </c>
      <c r="E73">
        <v>138.25</v>
      </c>
      <c r="F73">
        <v>69.13</v>
      </c>
      <c r="G73">
        <v>2</v>
      </c>
      <c r="H73">
        <v>2</v>
      </c>
      <c r="I73">
        <v>17</v>
      </c>
      <c r="J73">
        <v>0</v>
      </c>
      <c r="K73">
        <v>4.67</v>
      </c>
      <c r="L73" t="s">
        <v>245</v>
      </c>
      <c r="M73" t="b">
        <v>0</v>
      </c>
    </row>
    <row r="74" spans="1:13" x14ac:dyDescent="0.25">
      <c r="A74" s="1">
        <v>42751</v>
      </c>
      <c r="B74" t="s">
        <v>175</v>
      </c>
      <c r="C74" t="s">
        <v>175</v>
      </c>
      <c r="D74">
        <v>1</v>
      </c>
      <c r="E74">
        <v>161.65</v>
      </c>
      <c r="F74">
        <v>161.65</v>
      </c>
      <c r="G74">
        <v>1</v>
      </c>
      <c r="H74">
        <v>1</v>
      </c>
      <c r="I74">
        <v>2</v>
      </c>
      <c r="J74">
        <v>0</v>
      </c>
      <c r="K74">
        <v>4</v>
      </c>
      <c r="L74" t="s">
        <v>292</v>
      </c>
      <c r="M74" t="b">
        <v>1</v>
      </c>
    </row>
    <row r="75" spans="1:13" x14ac:dyDescent="0.25">
      <c r="A75" s="1">
        <v>42751</v>
      </c>
      <c r="B75" t="s">
        <v>175</v>
      </c>
      <c r="C75" t="s">
        <v>164</v>
      </c>
      <c r="D75">
        <v>1</v>
      </c>
      <c r="E75">
        <v>267.27</v>
      </c>
      <c r="F75">
        <v>267.27</v>
      </c>
      <c r="G75">
        <v>1</v>
      </c>
      <c r="H75">
        <v>1</v>
      </c>
      <c r="I75">
        <v>11</v>
      </c>
      <c r="J75">
        <v>0</v>
      </c>
      <c r="K75">
        <v>5</v>
      </c>
      <c r="L75" t="s">
        <v>293</v>
      </c>
      <c r="M75" t="b">
        <v>0</v>
      </c>
    </row>
    <row r="76" spans="1:13" x14ac:dyDescent="0.25">
      <c r="A76" s="1">
        <v>42751</v>
      </c>
      <c r="B76" t="s">
        <v>175</v>
      </c>
      <c r="C76" t="s">
        <v>165</v>
      </c>
      <c r="D76">
        <v>2</v>
      </c>
      <c r="E76">
        <v>321.39</v>
      </c>
      <c r="F76">
        <v>160.69999999999999</v>
      </c>
      <c r="G76">
        <v>2</v>
      </c>
      <c r="H76">
        <v>2</v>
      </c>
      <c r="I76">
        <v>11</v>
      </c>
      <c r="J76">
        <v>0</v>
      </c>
      <c r="K76">
        <v>4</v>
      </c>
      <c r="L76" t="s">
        <v>294</v>
      </c>
      <c r="M76" t="b">
        <v>0</v>
      </c>
    </row>
    <row r="77" spans="1:13" x14ac:dyDescent="0.25">
      <c r="A77" s="1">
        <v>42751</v>
      </c>
      <c r="B77" t="s">
        <v>164</v>
      </c>
      <c r="C77" t="s">
        <v>176</v>
      </c>
      <c r="D77">
        <v>1</v>
      </c>
      <c r="E77">
        <v>751.05</v>
      </c>
      <c r="F77">
        <v>751.05</v>
      </c>
      <c r="G77">
        <v>1</v>
      </c>
      <c r="H77">
        <v>1</v>
      </c>
      <c r="I77">
        <v>10</v>
      </c>
      <c r="J77">
        <v>0</v>
      </c>
      <c r="K77">
        <v>3</v>
      </c>
      <c r="L77" t="s">
        <v>271</v>
      </c>
      <c r="M77" t="b">
        <v>0</v>
      </c>
    </row>
    <row r="78" spans="1:13" x14ac:dyDescent="0.25">
      <c r="A78" s="1">
        <v>42751</v>
      </c>
      <c r="B78" t="s">
        <v>164</v>
      </c>
      <c r="C78" t="s">
        <v>165</v>
      </c>
      <c r="D78">
        <v>2</v>
      </c>
      <c r="E78">
        <v>760.7</v>
      </c>
      <c r="F78">
        <v>380.35</v>
      </c>
      <c r="G78">
        <v>2</v>
      </c>
      <c r="H78">
        <v>2</v>
      </c>
      <c r="I78">
        <v>23</v>
      </c>
      <c r="J78">
        <v>0</v>
      </c>
      <c r="K78">
        <v>3</v>
      </c>
      <c r="L78" t="s">
        <v>295</v>
      </c>
      <c r="M78" t="b">
        <v>0</v>
      </c>
    </row>
    <row r="79" spans="1:13" x14ac:dyDescent="0.25">
      <c r="A79" s="1">
        <v>42751</v>
      </c>
      <c r="B79" t="s">
        <v>176</v>
      </c>
      <c r="C79" t="s">
        <v>161</v>
      </c>
      <c r="D79">
        <v>1</v>
      </c>
      <c r="E79">
        <v>115.27</v>
      </c>
      <c r="F79">
        <v>115.27</v>
      </c>
      <c r="G79">
        <v>0</v>
      </c>
      <c r="H79">
        <v>1</v>
      </c>
      <c r="K79">
        <v>5</v>
      </c>
      <c r="L79" t="s">
        <v>272</v>
      </c>
      <c r="M79" t="b">
        <v>0</v>
      </c>
    </row>
    <row r="80" spans="1:13" x14ac:dyDescent="0.25">
      <c r="A80" s="1">
        <v>42751</v>
      </c>
      <c r="B80" t="s">
        <v>176</v>
      </c>
      <c r="C80" t="s">
        <v>179</v>
      </c>
      <c r="D80">
        <v>1</v>
      </c>
      <c r="E80">
        <v>159.11000000000001</v>
      </c>
      <c r="F80">
        <v>159.11000000000001</v>
      </c>
      <c r="G80">
        <v>1</v>
      </c>
      <c r="H80">
        <v>1</v>
      </c>
      <c r="I80">
        <v>19</v>
      </c>
      <c r="J80">
        <v>0</v>
      </c>
      <c r="K80">
        <v>5</v>
      </c>
      <c r="L80" t="s">
        <v>296</v>
      </c>
      <c r="M80" t="b">
        <v>0</v>
      </c>
    </row>
    <row r="81" spans="1:13" x14ac:dyDescent="0.25">
      <c r="A81" s="1">
        <v>42751</v>
      </c>
      <c r="B81" t="s">
        <v>176</v>
      </c>
      <c r="C81" t="s">
        <v>175</v>
      </c>
      <c r="D81">
        <v>1</v>
      </c>
      <c r="E81">
        <v>36.04</v>
      </c>
      <c r="F81">
        <v>36.04</v>
      </c>
      <c r="G81">
        <v>1</v>
      </c>
      <c r="H81">
        <v>1</v>
      </c>
      <c r="I81">
        <v>14</v>
      </c>
      <c r="J81">
        <v>0</v>
      </c>
      <c r="K81">
        <v>5</v>
      </c>
      <c r="L81" t="s">
        <v>297</v>
      </c>
      <c r="M81" t="b">
        <v>0</v>
      </c>
    </row>
    <row r="82" spans="1:13" x14ac:dyDescent="0.25">
      <c r="A82" s="1">
        <v>42751</v>
      </c>
      <c r="B82" t="s">
        <v>176</v>
      </c>
      <c r="C82" t="s">
        <v>176</v>
      </c>
      <c r="D82">
        <v>1</v>
      </c>
      <c r="E82">
        <v>186.46</v>
      </c>
      <c r="F82">
        <v>186.46</v>
      </c>
      <c r="G82">
        <v>1</v>
      </c>
      <c r="H82">
        <v>1</v>
      </c>
      <c r="I82">
        <v>8</v>
      </c>
      <c r="J82">
        <v>0</v>
      </c>
      <c r="K82">
        <v>5</v>
      </c>
      <c r="L82" t="s">
        <v>273</v>
      </c>
      <c r="M82" t="b">
        <v>1</v>
      </c>
    </row>
    <row r="83" spans="1:13" x14ac:dyDescent="0.25">
      <c r="A83" s="1">
        <v>42751</v>
      </c>
      <c r="B83" t="s">
        <v>176</v>
      </c>
      <c r="C83" t="s">
        <v>165</v>
      </c>
      <c r="D83">
        <v>3</v>
      </c>
      <c r="E83">
        <v>533.61</v>
      </c>
      <c r="F83">
        <v>177.87</v>
      </c>
      <c r="G83">
        <v>3</v>
      </c>
      <c r="H83">
        <v>3</v>
      </c>
      <c r="I83">
        <v>13.29</v>
      </c>
      <c r="J83">
        <v>0</v>
      </c>
      <c r="K83">
        <v>4.29</v>
      </c>
      <c r="L83" t="s">
        <v>274</v>
      </c>
      <c r="M83" t="b">
        <v>0</v>
      </c>
    </row>
    <row r="84" spans="1:13" x14ac:dyDescent="0.25">
      <c r="A84" s="1">
        <v>42751</v>
      </c>
      <c r="B84" t="s">
        <v>165</v>
      </c>
      <c r="C84" t="s">
        <v>166</v>
      </c>
      <c r="D84">
        <v>2</v>
      </c>
      <c r="E84">
        <v>723.14</v>
      </c>
      <c r="F84">
        <v>361.57</v>
      </c>
      <c r="G84">
        <v>2</v>
      </c>
      <c r="H84">
        <v>2</v>
      </c>
      <c r="I84">
        <v>20</v>
      </c>
      <c r="J84">
        <v>0</v>
      </c>
      <c r="K84">
        <v>2</v>
      </c>
      <c r="L84" t="s">
        <v>298</v>
      </c>
      <c r="M84" t="b">
        <v>0</v>
      </c>
    </row>
    <row r="85" spans="1:13" x14ac:dyDescent="0.25">
      <c r="A85" s="1">
        <v>42751</v>
      </c>
      <c r="B85" t="s">
        <v>165</v>
      </c>
      <c r="C85" t="s">
        <v>167</v>
      </c>
      <c r="D85">
        <v>2</v>
      </c>
      <c r="E85">
        <v>254.19</v>
      </c>
      <c r="F85">
        <v>127.1</v>
      </c>
      <c r="G85">
        <v>2</v>
      </c>
      <c r="H85">
        <v>2</v>
      </c>
      <c r="I85">
        <v>11.5</v>
      </c>
      <c r="J85">
        <v>0</v>
      </c>
      <c r="K85">
        <v>4.5</v>
      </c>
      <c r="L85" t="s">
        <v>246</v>
      </c>
      <c r="M85" t="b">
        <v>0</v>
      </c>
    </row>
    <row r="86" spans="1:13" x14ac:dyDescent="0.25">
      <c r="A86" s="1">
        <v>42751</v>
      </c>
      <c r="B86" t="s">
        <v>165</v>
      </c>
      <c r="C86" t="s">
        <v>169</v>
      </c>
      <c r="D86">
        <v>1</v>
      </c>
      <c r="E86">
        <v>73.61</v>
      </c>
      <c r="F86">
        <v>73.61</v>
      </c>
      <c r="G86">
        <v>1</v>
      </c>
      <c r="H86">
        <v>1</v>
      </c>
      <c r="I86">
        <v>15</v>
      </c>
      <c r="J86">
        <v>0</v>
      </c>
      <c r="K86">
        <v>3</v>
      </c>
      <c r="L86" t="s">
        <v>275</v>
      </c>
      <c r="M86" t="b">
        <v>0</v>
      </c>
    </row>
    <row r="87" spans="1:13" x14ac:dyDescent="0.25">
      <c r="A87" s="1">
        <v>42751</v>
      </c>
      <c r="B87" t="s">
        <v>165</v>
      </c>
      <c r="C87" t="s">
        <v>170</v>
      </c>
      <c r="D87">
        <v>4</v>
      </c>
      <c r="E87">
        <v>402.39</v>
      </c>
      <c r="F87">
        <v>100.6</v>
      </c>
      <c r="G87">
        <v>4</v>
      </c>
      <c r="H87">
        <v>4</v>
      </c>
      <c r="I87">
        <v>12</v>
      </c>
      <c r="J87">
        <v>0</v>
      </c>
      <c r="K87">
        <v>2.75</v>
      </c>
      <c r="L87" t="s">
        <v>276</v>
      </c>
      <c r="M87" t="b">
        <v>0</v>
      </c>
    </row>
    <row r="88" spans="1:13" x14ac:dyDescent="0.25">
      <c r="A88" s="1">
        <v>42751</v>
      </c>
      <c r="B88" t="s">
        <v>165</v>
      </c>
      <c r="C88" t="s">
        <v>172</v>
      </c>
      <c r="D88">
        <v>3</v>
      </c>
      <c r="E88">
        <v>931.62</v>
      </c>
      <c r="F88">
        <v>310.54000000000002</v>
      </c>
      <c r="G88">
        <v>2</v>
      </c>
      <c r="H88">
        <v>3</v>
      </c>
      <c r="I88">
        <v>19.5</v>
      </c>
      <c r="J88">
        <v>0</v>
      </c>
      <c r="K88">
        <v>3.33</v>
      </c>
      <c r="L88" t="s">
        <v>247</v>
      </c>
      <c r="M88" t="b">
        <v>0</v>
      </c>
    </row>
    <row r="89" spans="1:13" x14ac:dyDescent="0.25">
      <c r="A89" s="1">
        <v>42751</v>
      </c>
      <c r="B89" t="s">
        <v>165</v>
      </c>
      <c r="C89" t="s">
        <v>171</v>
      </c>
      <c r="D89">
        <v>1</v>
      </c>
      <c r="E89">
        <v>125.82</v>
      </c>
      <c r="F89">
        <v>125.82</v>
      </c>
      <c r="G89">
        <v>1</v>
      </c>
      <c r="H89">
        <v>1</v>
      </c>
      <c r="I89">
        <v>11</v>
      </c>
      <c r="J89">
        <v>0</v>
      </c>
      <c r="K89">
        <v>5</v>
      </c>
      <c r="L89" t="s">
        <v>299</v>
      </c>
      <c r="M89" t="b">
        <v>0</v>
      </c>
    </row>
    <row r="90" spans="1:13" x14ac:dyDescent="0.25">
      <c r="A90" s="1">
        <v>42751</v>
      </c>
      <c r="B90" t="s">
        <v>165</v>
      </c>
      <c r="C90" t="s">
        <v>180</v>
      </c>
      <c r="D90">
        <v>2</v>
      </c>
      <c r="E90">
        <v>159.15</v>
      </c>
      <c r="F90">
        <v>79.58</v>
      </c>
      <c r="G90">
        <v>1</v>
      </c>
      <c r="H90">
        <v>2</v>
      </c>
      <c r="I90">
        <v>19</v>
      </c>
      <c r="J90">
        <v>0</v>
      </c>
      <c r="K90">
        <v>4</v>
      </c>
      <c r="L90" t="s">
        <v>300</v>
      </c>
      <c r="M90" t="b">
        <v>0</v>
      </c>
    </row>
    <row r="91" spans="1:13" x14ac:dyDescent="0.25">
      <c r="A91" s="1">
        <v>42751</v>
      </c>
      <c r="B91" t="s">
        <v>165</v>
      </c>
      <c r="C91" t="s">
        <v>161</v>
      </c>
      <c r="D91">
        <v>18</v>
      </c>
      <c r="E91">
        <v>3024.2</v>
      </c>
      <c r="F91">
        <v>168.01</v>
      </c>
      <c r="G91">
        <v>18</v>
      </c>
      <c r="H91">
        <v>18</v>
      </c>
      <c r="I91">
        <v>13.55</v>
      </c>
      <c r="J91">
        <v>0</v>
      </c>
      <c r="K91">
        <v>4.6900000000000004</v>
      </c>
      <c r="L91" t="s">
        <v>248</v>
      </c>
      <c r="M91" t="b">
        <v>0</v>
      </c>
    </row>
    <row r="92" spans="1:13" x14ac:dyDescent="0.25">
      <c r="A92" s="1">
        <v>42751</v>
      </c>
      <c r="B92" t="s">
        <v>165</v>
      </c>
      <c r="C92" t="s">
        <v>177</v>
      </c>
      <c r="D92">
        <v>1</v>
      </c>
      <c r="E92">
        <v>170.36</v>
      </c>
      <c r="F92">
        <v>170.36</v>
      </c>
      <c r="G92">
        <v>1</v>
      </c>
      <c r="H92">
        <v>1</v>
      </c>
      <c r="I92">
        <v>12</v>
      </c>
      <c r="J92">
        <v>0</v>
      </c>
      <c r="K92">
        <v>5</v>
      </c>
      <c r="L92" t="s">
        <v>301</v>
      </c>
      <c r="M92" t="b">
        <v>0</v>
      </c>
    </row>
    <row r="93" spans="1:13" x14ac:dyDescent="0.25">
      <c r="A93" s="1">
        <v>42751</v>
      </c>
      <c r="B93" t="s">
        <v>165</v>
      </c>
      <c r="C93" t="s">
        <v>181</v>
      </c>
      <c r="D93">
        <v>1</v>
      </c>
      <c r="E93">
        <v>121.62</v>
      </c>
      <c r="F93">
        <v>121.62</v>
      </c>
      <c r="G93">
        <v>1</v>
      </c>
      <c r="H93">
        <v>1</v>
      </c>
      <c r="I93">
        <v>12</v>
      </c>
      <c r="J93">
        <v>0</v>
      </c>
      <c r="K93">
        <v>1</v>
      </c>
      <c r="L93" t="s">
        <v>302</v>
      </c>
      <c r="M93" t="b">
        <v>0</v>
      </c>
    </row>
    <row r="94" spans="1:13" x14ac:dyDescent="0.25">
      <c r="A94" s="1">
        <v>42751</v>
      </c>
      <c r="B94" t="s">
        <v>165</v>
      </c>
      <c r="C94" t="s">
        <v>179</v>
      </c>
      <c r="D94">
        <v>1</v>
      </c>
      <c r="E94">
        <v>87.83</v>
      </c>
      <c r="F94">
        <v>87.83</v>
      </c>
      <c r="G94">
        <v>1</v>
      </c>
      <c r="H94">
        <v>1</v>
      </c>
      <c r="I94">
        <v>11</v>
      </c>
      <c r="J94">
        <v>0</v>
      </c>
      <c r="K94">
        <v>4</v>
      </c>
      <c r="L94" t="s">
        <v>277</v>
      </c>
      <c r="M94" t="b">
        <v>0</v>
      </c>
    </row>
    <row r="95" spans="1:13" x14ac:dyDescent="0.25">
      <c r="A95" s="1">
        <v>42751</v>
      </c>
      <c r="B95" t="s">
        <v>165</v>
      </c>
      <c r="C95" t="s">
        <v>174</v>
      </c>
      <c r="D95">
        <v>2</v>
      </c>
      <c r="E95">
        <v>859.77</v>
      </c>
      <c r="F95">
        <v>429.89</v>
      </c>
      <c r="G95">
        <v>2</v>
      </c>
      <c r="H95">
        <v>2</v>
      </c>
      <c r="I95">
        <v>18.5</v>
      </c>
      <c r="J95">
        <v>0</v>
      </c>
      <c r="K95">
        <v>5</v>
      </c>
      <c r="L95" t="s">
        <v>303</v>
      </c>
      <c r="M95" t="b">
        <v>0</v>
      </c>
    </row>
    <row r="96" spans="1:13" x14ac:dyDescent="0.25">
      <c r="A96" s="1">
        <v>42751</v>
      </c>
      <c r="B96" t="s">
        <v>165</v>
      </c>
      <c r="C96" t="s">
        <v>182</v>
      </c>
      <c r="D96">
        <v>2</v>
      </c>
      <c r="E96">
        <v>291.79000000000002</v>
      </c>
      <c r="F96">
        <v>145.9</v>
      </c>
      <c r="G96">
        <v>2</v>
      </c>
      <c r="H96">
        <v>2</v>
      </c>
      <c r="I96">
        <v>20</v>
      </c>
      <c r="J96">
        <v>0</v>
      </c>
      <c r="K96">
        <v>4</v>
      </c>
      <c r="L96" t="s">
        <v>304</v>
      </c>
      <c r="M96" t="b">
        <v>0</v>
      </c>
    </row>
    <row r="97" spans="1:13" x14ac:dyDescent="0.25">
      <c r="A97" s="1">
        <v>42751</v>
      </c>
      <c r="B97" t="s">
        <v>165</v>
      </c>
      <c r="C97" t="s">
        <v>163</v>
      </c>
      <c r="D97">
        <v>2</v>
      </c>
      <c r="E97">
        <v>219.87</v>
      </c>
      <c r="F97">
        <v>109.94</v>
      </c>
      <c r="G97">
        <v>2</v>
      </c>
      <c r="H97">
        <v>2</v>
      </c>
      <c r="I97">
        <v>34.5</v>
      </c>
      <c r="J97">
        <v>0.5</v>
      </c>
      <c r="K97">
        <v>2.5</v>
      </c>
      <c r="L97" t="s">
        <v>249</v>
      </c>
      <c r="M97" t="b">
        <v>0</v>
      </c>
    </row>
    <row r="98" spans="1:13" x14ac:dyDescent="0.25">
      <c r="A98" s="1">
        <v>42751</v>
      </c>
      <c r="B98" t="s">
        <v>165</v>
      </c>
      <c r="C98" t="s">
        <v>175</v>
      </c>
      <c r="D98">
        <v>18</v>
      </c>
      <c r="E98">
        <v>1293.75</v>
      </c>
      <c r="F98">
        <v>71.88</v>
      </c>
      <c r="G98">
        <v>17</v>
      </c>
      <c r="H98">
        <v>18</v>
      </c>
      <c r="I98">
        <v>13.29</v>
      </c>
      <c r="J98">
        <v>0</v>
      </c>
      <c r="K98">
        <v>3.89</v>
      </c>
      <c r="L98" t="s">
        <v>250</v>
      </c>
      <c r="M98" t="b">
        <v>0</v>
      </c>
    </row>
    <row r="99" spans="1:13" x14ac:dyDescent="0.25">
      <c r="A99" s="1">
        <v>42751</v>
      </c>
      <c r="B99" t="s">
        <v>165</v>
      </c>
      <c r="C99" t="s">
        <v>173</v>
      </c>
      <c r="D99">
        <v>3</v>
      </c>
      <c r="E99">
        <v>443.43</v>
      </c>
      <c r="F99">
        <v>147.81</v>
      </c>
      <c r="G99">
        <v>3</v>
      </c>
      <c r="H99">
        <v>3</v>
      </c>
      <c r="I99">
        <v>10</v>
      </c>
      <c r="J99">
        <v>0</v>
      </c>
      <c r="K99">
        <v>4.67</v>
      </c>
      <c r="L99" t="s">
        <v>251</v>
      </c>
      <c r="M99" t="b">
        <v>0</v>
      </c>
    </row>
    <row r="100" spans="1:13" x14ac:dyDescent="0.25">
      <c r="A100" s="1">
        <v>42751</v>
      </c>
      <c r="B100" t="s">
        <v>165</v>
      </c>
      <c r="C100" t="s">
        <v>164</v>
      </c>
      <c r="D100">
        <v>5</v>
      </c>
      <c r="E100">
        <v>218.12</v>
      </c>
      <c r="F100">
        <v>43.62</v>
      </c>
      <c r="G100">
        <v>5</v>
      </c>
      <c r="H100">
        <v>4</v>
      </c>
      <c r="I100">
        <v>13.2</v>
      </c>
      <c r="J100">
        <v>0</v>
      </c>
      <c r="K100">
        <v>3.5</v>
      </c>
      <c r="L100" t="s">
        <v>278</v>
      </c>
      <c r="M100" t="b">
        <v>0</v>
      </c>
    </row>
    <row r="101" spans="1:13" x14ac:dyDescent="0.25">
      <c r="A101" s="1">
        <v>42751</v>
      </c>
      <c r="B101" t="s">
        <v>165</v>
      </c>
      <c r="C101" t="s">
        <v>176</v>
      </c>
      <c r="D101">
        <v>2</v>
      </c>
      <c r="E101">
        <v>200.05</v>
      </c>
      <c r="F101">
        <v>100.03</v>
      </c>
      <c r="G101">
        <v>2</v>
      </c>
      <c r="H101">
        <v>2</v>
      </c>
      <c r="I101">
        <v>13</v>
      </c>
      <c r="J101">
        <v>0</v>
      </c>
      <c r="K101">
        <v>5</v>
      </c>
      <c r="L101" t="s">
        <v>279</v>
      </c>
      <c r="M101" t="b">
        <v>0</v>
      </c>
    </row>
    <row r="102" spans="1:13" x14ac:dyDescent="0.25">
      <c r="A102" s="1">
        <v>42751</v>
      </c>
      <c r="B102" t="s">
        <v>165</v>
      </c>
      <c r="C102" t="s">
        <v>165</v>
      </c>
      <c r="D102">
        <v>63</v>
      </c>
      <c r="E102">
        <v>7257.53</v>
      </c>
      <c r="F102">
        <v>115.2</v>
      </c>
      <c r="G102">
        <v>62</v>
      </c>
      <c r="H102">
        <v>62</v>
      </c>
      <c r="I102">
        <v>9.7100000000000009</v>
      </c>
      <c r="J102">
        <v>1.32E-2</v>
      </c>
      <c r="K102">
        <v>3.84</v>
      </c>
      <c r="L102" t="s">
        <v>252</v>
      </c>
      <c r="M102" t="b">
        <v>1</v>
      </c>
    </row>
    <row r="103" spans="1:13" x14ac:dyDescent="0.25">
      <c r="A103" s="1">
        <v>42758</v>
      </c>
      <c r="B103" t="s">
        <v>167</v>
      </c>
      <c r="C103" t="s">
        <v>175</v>
      </c>
      <c r="D103">
        <v>1</v>
      </c>
      <c r="E103">
        <v>149.99</v>
      </c>
      <c r="F103">
        <v>149.99</v>
      </c>
      <c r="G103">
        <v>1</v>
      </c>
      <c r="H103">
        <v>1</v>
      </c>
      <c r="I103">
        <v>13</v>
      </c>
      <c r="J103">
        <v>0</v>
      </c>
      <c r="K103">
        <v>5</v>
      </c>
      <c r="L103" t="s">
        <v>305</v>
      </c>
      <c r="M103" t="b">
        <v>0</v>
      </c>
    </row>
    <row r="104" spans="1:13" x14ac:dyDescent="0.25">
      <c r="A104" s="1">
        <v>42758</v>
      </c>
      <c r="B104" t="s">
        <v>167</v>
      </c>
      <c r="C104" t="s">
        <v>176</v>
      </c>
      <c r="D104">
        <v>1</v>
      </c>
      <c r="E104">
        <v>685.69</v>
      </c>
      <c r="F104">
        <v>685.69</v>
      </c>
      <c r="G104">
        <v>0</v>
      </c>
      <c r="H104">
        <v>1</v>
      </c>
      <c r="K104">
        <v>1</v>
      </c>
      <c r="L104" t="s">
        <v>254</v>
      </c>
      <c r="M104" t="b">
        <v>0</v>
      </c>
    </row>
    <row r="105" spans="1:13" x14ac:dyDescent="0.25">
      <c r="A105" s="1">
        <v>42758</v>
      </c>
      <c r="B105" t="s">
        <v>169</v>
      </c>
      <c r="C105" t="s">
        <v>165</v>
      </c>
      <c r="D105">
        <v>2</v>
      </c>
      <c r="E105">
        <v>78.819999999999993</v>
      </c>
      <c r="F105">
        <v>39.409999999999997</v>
      </c>
      <c r="G105">
        <v>2</v>
      </c>
      <c r="H105">
        <v>2</v>
      </c>
      <c r="I105">
        <v>12.5</v>
      </c>
      <c r="J105">
        <v>0</v>
      </c>
      <c r="K105">
        <v>5</v>
      </c>
      <c r="L105" t="s">
        <v>306</v>
      </c>
      <c r="M105" t="b">
        <v>0</v>
      </c>
    </row>
    <row r="106" spans="1:13" x14ac:dyDescent="0.25">
      <c r="A106" s="1">
        <v>42758</v>
      </c>
      <c r="B106" t="s">
        <v>170</v>
      </c>
      <c r="C106" t="s">
        <v>161</v>
      </c>
      <c r="D106">
        <v>1</v>
      </c>
      <c r="E106">
        <v>96.54</v>
      </c>
      <c r="F106">
        <v>96.54</v>
      </c>
      <c r="G106">
        <v>1</v>
      </c>
      <c r="H106">
        <v>1</v>
      </c>
      <c r="I106">
        <v>13</v>
      </c>
      <c r="J106">
        <v>0</v>
      </c>
      <c r="K106">
        <v>5</v>
      </c>
      <c r="L106" t="s">
        <v>256</v>
      </c>
      <c r="M106" t="b">
        <v>0</v>
      </c>
    </row>
    <row r="107" spans="1:13" x14ac:dyDescent="0.25">
      <c r="A107" s="1">
        <v>42758</v>
      </c>
      <c r="B107" t="s">
        <v>170</v>
      </c>
      <c r="C107" t="s">
        <v>174</v>
      </c>
      <c r="D107">
        <v>1</v>
      </c>
      <c r="E107">
        <v>186.49</v>
      </c>
      <c r="F107">
        <v>186.49</v>
      </c>
      <c r="G107">
        <v>1</v>
      </c>
      <c r="H107">
        <v>1</v>
      </c>
      <c r="I107">
        <v>9</v>
      </c>
      <c r="J107">
        <v>0</v>
      </c>
      <c r="K107">
        <v>5</v>
      </c>
      <c r="L107" t="s">
        <v>307</v>
      </c>
      <c r="M107" t="b">
        <v>0</v>
      </c>
    </row>
    <row r="108" spans="1:13" x14ac:dyDescent="0.25">
      <c r="A108" s="1">
        <v>42758</v>
      </c>
      <c r="B108" t="s">
        <v>170</v>
      </c>
      <c r="C108" t="s">
        <v>165</v>
      </c>
      <c r="D108">
        <v>1</v>
      </c>
      <c r="E108">
        <v>182.89</v>
      </c>
      <c r="F108">
        <v>182.89</v>
      </c>
      <c r="G108">
        <v>1</v>
      </c>
      <c r="H108">
        <v>1</v>
      </c>
      <c r="I108">
        <v>9</v>
      </c>
      <c r="J108">
        <v>0</v>
      </c>
      <c r="K108">
        <v>5</v>
      </c>
      <c r="L108" t="s">
        <v>259</v>
      </c>
      <c r="M108" t="b">
        <v>0</v>
      </c>
    </row>
    <row r="109" spans="1:13" x14ac:dyDescent="0.25">
      <c r="A109" s="1">
        <v>42758</v>
      </c>
      <c r="B109" t="s">
        <v>172</v>
      </c>
      <c r="C109" t="s">
        <v>165</v>
      </c>
      <c r="D109">
        <v>2</v>
      </c>
      <c r="E109">
        <v>171.32</v>
      </c>
      <c r="F109">
        <v>85.66</v>
      </c>
      <c r="G109">
        <v>1</v>
      </c>
      <c r="H109">
        <v>2</v>
      </c>
      <c r="I109">
        <v>11</v>
      </c>
      <c r="J109">
        <v>0</v>
      </c>
      <c r="K109">
        <v>3</v>
      </c>
      <c r="L109" t="s">
        <v>308</v>
      </c>
      <c r="M109" t="b">
        <v>0</v>
      </c>
    </row>
    <row r="110" spans="1:13" x14ac:dyDescent="0.25">
      <c r="A110" s="1">
        <v>42758</v>
      </c>
      <c r="B110" t="s">
        <v>161</v>
      </c>
      <c r="C110" t="s">
        <v>167</v>
      </c>
      <c r="D110">
        <v>2</v>
      </c>
      <c r="E110">
        <v>285.2</v>
      </c>
      <c r="F110">
        <v>142.6</v>
      </c>
      <c r="G110">
        <v>2</v>
      </c>
      <c r="H110">
        <v>2</v>
      </c>
      <c r="I110">
        <v>17</v>
      </c>
      <c r="J110">
        <v>0</v>
      </c>
      <c r="K110">
        <v>5</v>
      </c>
      <c r="L110" t="s">
        <v>282</v>
      </c>
      <c r="M110" t="b">
        <v>0</v>
      </c>
    </row>
    <row r="111" spans="1:13" x14ac:dyDescent="0.25">
      <c r="A111" s="1">
        <v>42758</v>
      </c>
      <c r="B111" t="s">
        <v>161</v>
      </c>
      <c r="C111" t="s">
        <v>170</v>
      </c>
      <c r="D111">
        <v>1</v>
      </c>
      <c r="E111">
        <v>50.04</v>
      </c>
      <c r="F111">
        <v>50.04</v>
      </c>
      <c r="G111">
        <v>1</v>
      </c>
      <c r="H111">
        <v>1</v>
      </c>
      <c r="I111">
        <v>7</v>
      </c>
      <c r="J111">
        <v>0</v>
      </c>
      <c r="K111">
        <v>5</v>
      </c>
      <c r="L111" t="s">
        <v>260</v>
      </c>
      <c r="M111" t="b">
        <v>0</v>
      </c>
    </row>
    <row r="112" spans="1:13" x14ac:dyDescent="0.25">
      <c r="A112" s="1">
        <v>42758</v>
      </c>
      <c r="B112" t="s">
        <v>161</v>
      </c>
      <c r="C112" t="s">
        <v>171</v>
      </c>
      <c r="D112">
        <v>1</v>
      </c>
      <c r="E112">
        <v>156.58000000000001</v>
      </c>
      <c r="F112">
        <v>156.58000000000001</v>
      </c>
      <c r="G112">
        <v>1</v>
      </c>
      <c r="H112">
        <v>1</v>
      </c>
      <c r="I112">
        <v>8</v>
      </c>
      <c r="J112">
        <v>0</v>
      </c>
      <c r="K112">
        <v>4</v>
      </c>
      <c r="L112" t="s">
        <v>261</v>
      </c>
      <c r="M112" t="b">
        <v>0</v>
      </c>
    </row>
    <row r="113" spans="1:13" x14ac:dyDescent="0.25">
      <c r="A113" s="1">
        <v>42758</v>
      </c>
      <c r="B113" t="s">
        <v>161</v>
      </c>
      <c r="C113" t="s">
        <v>161</v>
      </c>
      <c r="D113">
        <v>7</v>
      </c>
      <c r="E113">
        <v>780.6</v>
      </c>
      <c r="F113">
        <v>111.51</v>
      </c>
      <c r="G113">
        <v>7</v>
      </c>
      <c r="H113">
        <v>7</v>
      </c>
      <c r="I113">
        <v>5.75</v>
      </c>
      <c r="J113">
        <v>0</v>
      </c>
      <c r="K113">
        <v>4.5</v>
      </c>
      <c r="L113" t="s">
        <v>262</v>
      </c>
      <c r="M113" t="b">
        <v>1</v>
      </c>
    </row>
    <row r="114" spans="1:13" x14ac:dyDescent="0.25">
      <c r="A114" s="1">
        <v>42758</v>
      </c>
      <c r="B114" t="s">
        <v>161</v>
      </c>
      <c r="C114" t="s">
        <v>181</v>
      </c>
      <c r="D114">
        <v>1</v>
      </c>
      <c r="E114">
        <v>234.59</v>
      </c>
      <c r="F114">
        <v>234.59</v>
      </c>
      <c r="G114">
        <v>1</v>
      </c>
      <c r="H114">
        <v>1</v>
      </c>
      <c r="I114">
        <v>19</v>
      </c>
      <c r="J114">
        <v>0</v>
      </c>
      <c r="K114">
        <v>5</v>
      </c>
      <c r="L114" t="s">
        <v>309</v>
      </c>
      <c r="M114" t="b">
        <v>0</v>
      </c>
    </row>
    <row r="115" spans="1:13" x14ac:dyDescent="0.25">
      <c r="A115" s="1">
        <v>42758</v>
      </c>
      <c r="B115" t="s">
        <v>161</v>
      </c>
      <c r="C115" t="s">
        <v>179</v>
      </c>
      <c r="D115">
        <v>1</v>
      </c>
      <c r="E115">
        <v>44.74</v>
      </c>
      <c r="F115">
        <v>44.74</v>
      </c>
      <c r="G115">
        <v>1</v>
      </c>
      <c r="H115">
        <v>1</v>
      </c>
      <c r="I115">
        <v>15</v>
      </c>
      <c r="J115">
        <v>0</v>
      </c>
      <c r="K115">
        <v>5</v>
      </c>
      <c r="L115" t="s">
        <v>310</v>
      </c>
      <c r="M115" t="b">
        <v>0</v>
      </c>
    </row>
    <row r="116" spans="1:13" x14ac:dyDescent="0.25">
      <c r="A116" s="1">
        <v>42758</v>
      </c>
      <c r="B116" t="s">
        <v>161</v>
      </c>
      <c r="C116" t="s">
        <v>163</v>
      </c>
      <c r="D116">
        <v>2</v>
      </c>
      <c r="E116">
        <v>242.81</v>
      </c>
      <c r="F116">
        <v>121.41</v>
      </c>
      <c r="G116">
        <v>1</v>
      </c>
      <c r="H116">
        <v>2</v>
      </c>
      <c r="I116">
        <v>8</v>
      </c>
      <c r="J116">
        <v>0</v>
      </c>
      <c r="K116">
        <v>1.5</v>
      </c>
      <c r="L116" t="s">
        <v>263</v>
      </c>
      <c r="M116" t="b">
        <v>0</v>
      </c>
    </row>
    <row r="117" spans="1:13" x14ac:dyDescent="0.25">
      <c r="A117" s="1">
        <v>42758</v>
      </c>
      <c r="B117" t="s">
        <v>161</v>
      </c>
      <c r="C117" t="s">
        <v>175</v>
      </c>
      <c r="D117">
        <v>7</v>
      </c>
      <c r="E117">
        <v>667.29</v>
      </c>
      <c r="F117">
        <v>95.33</v>
      </c>
      <c r="G117">
        <v>6</v>
      </c>
      <c r="H117">
        <v>7</v>
      </c>
      <c r="I117">
        <v>20.43</v>
      </c>
      <c r="J117">
        <v>0.1429</v>
      </c>
      <c r="K117">
        <v>3.5</v>
      </c>
      <c r="L117" t="s">
        <v>264</v>
      </c>
      <c r="M117" t="b">
        <v>0</v>
      </c>
    </row>
    <row r="118" spans="1:13" x14ac:dyDescent="0.25">
      <c r="A118" s="1">
        <v>42758</v>
      </c>
      <c r="B118" t="s">
        <v>161</v>
      </c>
      <c r="C118" t="s">
        <v>164</v>
      </c>
      <c r="D118">
        <v>4</v>
      </c>
      <c r="E118">
        <v>524.58000000000004</v>
      </c>
      <c r="F118">
        <v>131.15</v>
      </c>
      <c r="G118">
        <v>4</v>
      </c>
      <c r="H118">
        <v>4</v>
      </c>
      <c r="I118">
        <v>16.25</v>
      </c>
      <c r="J118">
        <v>0</v>
      </c>
      <c r="K118">
        <v>4.25</v>
      </c>
      <c r="L118" t="s">
        <v>285</v>
      </c>
      <c r="M118" t="b">
        <v>0</v>
      </c>
    </row>
    <row r="119" spans="1:13" x14ac:dyDescent="0.25">
      <c r="A119" s="1">
        <v>42758</v>
      </c>
      <c r="B119" t="s">
        <v>161</v>
      </c>
      <c r="C119" t="s">
        <v>176</v>
      </c>
      <c r="D119">
        <v>2</v>
      </c>
      <c r="E119">
        <v>274.8</v>
      </c>
      <c r="F119">
        <v>137.4</v>
      </c>
      <c r="G119">
        <v>1</v>
      </c>
      <c r="H119">
        <v>2</v>
      </c>
      <c r="I119">
        <v>8</v>
      </c>
      <c r="J119">
        <v>0</v>
      </c>
      <c r="K119">
        <v>3.67</v>
      </c>
      <c r="L119" t="s">
        <v>286</v>
      </c>
      <c r="M119" t="b">
        <v>0</v>
      </c>
    </row>
    <row r="120" spans="1:13" x14ac:dyDescent="0.25">
      <c r="A120" s="1">
        <v>42758</v>
      </c>
      <c r="B120" t="s">
        <v>161</v>
      </c>
      <c r="C120" t="s">
        <v>165</v>
      </c>
      <c r="D120">
        <v>13</v>
      </c>
      <c r="E120">
        <v>1327.59</v>
      </c>
      <c r="F120">
        <v>102.12</v>
      </c>
      <c r="G120">
        <v>13</v>
      </c>
      <c r="H120">
        <v>13</v>
      </c>
      <c r="I120">
        <v>13.67</v>
      </c>
      <c r="J120">
        <v>0</v>
      </c>
      <c r="K120">
        <v>3.5</v>
      </c>
      <c r="L120" t="s">
        <v>265</v>
      </c>
      <c r="M120" t="b">
        <v>0</v>
      </c>
    </row>
    <row r="121" spans="1:13" x14ac:dyDescent="0.25">
      <c r="A121" s="1">
        <v>42758</v>
      </c>
      <c r="B121" t="s">
        <v>177</v>
      </c>
      <c r="C121" t="s">
        <v>165</v>
      </c>
      <c r="D121">
        <v>2</v>
      </c>
      <c r="E121">
        <v>439.11</v>
      </c>
      <c r="F121">
        <v>219.56</v>
      </c>
      <c r="G121">
        <v>2</v>
      </c>
      <c r="H121">
        <v>2</v>
      </c>
      <c r="I121">
        <v>5.5</v>
      </c>
      <c r="J121">
        <v>0</v>
      </c>
      <c r="K121">
        <v>5</v>
      </c>
      <c r="L121" t="s">
        <v>311</v>
      </c>
      <c r="M121" t="b">
        <v>0</v>
      </c>
    </row>
    <row r="122" spans="1:13" x14ac:dyDescent="0.25">
      <c r="A122" s="1">
        <v>42758</v>
      </c>
      <c r="B122" t="s">
        <v>174</v>
      </c>
      <c r="C122" t="s">
        <v>164</v>
      </c>
      <c r="D122">
        <v>1</v>
      </c>
      <c r="E122">
        <v>2023</v>
      </c>
      <c r="F122">
        <v>2023</v>
      </c>
      <c r="G122">
        <v>1</v>
      </c>
      <c r="H122">
        <v>1</v>
      </c>
      <c r="I122">
        <v>14</v>
      </c>
      <c r="J122">
        <v>0</v>
      </c>
      <c r="K122">
        <v>5</v>
      </c>
      <c r="L122" t="s">
        <v>312</v>
      </c>
      <c r="M122" t="b">
        <v>0</v>
      </c>
    </row>
    <row r="123" spans="1:13" x14ac:dyDescent="0.25">
      <c r="A123" s="1">
        <v>42758</v>
      </c>
      <c r="B123" t="s">
        <v>163</v>
      </c>
      <c r="C123" t="s">
        <v>167</v>
      </c>
      <c r="D123">
        <v>1</v>
      </c>
      <c r="E123">
        <v>394.52</v>
      </c>
      <c r="F123">
        <v>394.52</v>
      </c>
      <c r="G123">
        <v>1</v>
      </c>
      <c r="H123">
        <v>1</v>
      </c>
      <c r="I123">
        <v>15</v>
      </c>
      <c r="J123">
        <v>0</v>
      </c>
      <c r="K123">
        <v>1</v>
      </c>
      <c r="L123" t="s">
        <v>266</v>
      </c>
      <c r="M123" t="b">
        <v>0</v>
      </c>
    </row>
    <row r="124" spans="1:13" x14ac:dyDescent="0.25">
      <c r="A124" s="1">
        <v>42758</v>
      </c>
      <c r="B124" t="s">
        <v>163</v>
      </c>
      <c r="C124" t="s">
        <v>169</v>
      </c>
      <c r="D124">
        <v>1</v>
      </c>
      <c r="E124">
        <v>181</v>
      </c>
      <c r="F124">
        <v>181</v>
      </c>
      <c r="G124">
        <v>0</v>
      </c>
      <c r="H124">
        <v>1</v>
      </c>
      <c r="K124">
        <v>2</v>
      </c>
      <c r="L124" t="s">
        <v>313</v>
      </c>
      <c r="M124" t="b">
        <v>0</v>
      </c>
    </row>
    <row r="125" spans="1:13" x14ac:dyDescent="0.25">
      <c r="A125" s="1">
        <v>42758</v>
      </c>
      <c r="B125" t="s">
        <v>163</v>
      </c>
      <c r="C125" t="s">
        <v>171</v>
      </c>
      <c r="D125">
        <v>3</v>
      </c>
      <c r="E125">
        <v>567.39</v>
      </c>
      <c r="F125">
        <v>189.13</v>
      </c>
      <c r="G125">
        <v>3</v>
      </c>
      <c r="H125">
        <v>3</v>
      </c>
      <c r="I125">
        <v>14.33</v>
      </c>
      <c r="J125">
        <v>0</v>
      </c>
      <c r="K125">
        <v>4.67</v>
      </c>
      <c r="L125" t="s">
        <v>288</v>
      </c>
      <c r="M125" t="b">
        <v>0</v>
      </c>
    </row>
    <row r="126" spans="1:13" x14ac:dyDescent="0.25">
      <c r="A126" s="1">
        <v>42758</v>
      </c>
      <c r="B126" t="s">
        <v>163</v>
      </c>
      <c r="C126" t="s">
        <v>161</v>
      </c>
      <c r="D126">
        <v>5</v>
      </c>
      <c r="E126">
        <v>1467.52</v>
      </c>
      <c r="F126">
        <v>293.5</v>
      </c>
      <c r="G126">
        <v>5</v>
      </c>
      <c r="H126">
        <v>5</v>
      </c>
      <c r="I126">
        <v>11.6</v>
      </c>
      <c r="J126">
        <v>0</v>
      </c>
      <c r="K126">
        <v>5</v>
      </c>
      <c r="L126" t="s">
        <v>241</v>
      </c>
      <c r="M126" t="b">
        <v>0</v>
      </c>
    </row>
    <row r="127" spans="1:13" x14ac:dyDescent="0.25">
      <c r="A127" s="1">
        <v>42758</v>
      </c>
      <c r="B127" t="s">
        <v>163</v>
      </c>
      <c r="C127" t="s">
        <v>181</v>
      </c>
      <c r="D127">
        <v>4</v>
      </c>
      <c r="E127">
        <v>763.27</v>
      </c>
      <c r="F127">
        <v>190.82</v>
      </c>
      <c r="G127">
        <v>2</v>
      </c>
      <c r="H127">
        <v>4</v>
      </c>
      <c r="I127">
        <v>13.2</v>
      </c>
      <c r="J127">
        <v>0</v>
      </c>
      <c r="K127">
        <v>2.71</v>
      </c>
      <c r="L127" t="s">
        <v>314</v>
      </c>
      <c r="M127" t="b">
        <v>0</v>
      </c>
    </row>
    <row r="128" spans="1:13" x14ac:dyDescent="0.25">
      <c r="A128" s="1">
        <v>42758</v>
      </c>
      <c r="B128" t="s">
        <v>163</v>
      </c>
      <c r="C128" t="s">
        <v>174</v>
      </c>
      <c r="D128">
        <v>1</v>
      </c>
      <c r="E128">
        <v>144</v>
      </c>
      <c r="F128">
        <v>144</v>
      </c>
      <c r="G128">
        <v>1</v>
      </c>
      <c r="H128">
        <v>1</v>
      </c>
      <c r="I128">
        <v>34</v>
      </c>
      <c r="J128">
        <v>0</v>
      </c>
      <c r="K128">
        <v>4</v>
      </c>
      <c r="L128" t="s">
        <v>289</v>
      </c>
      <c r="M128" t="b">
        <v>0</v>
      </c>
    </row>
    <row r="129" spans="1:13" x14ac:dyDescent="0.25">
      <c r="A129" s="1">
        <v>42758</v>
      </c>
      <c r="B129" t="s">
        <v>163</v>
      </c>
      <c r="C129" t="s">
        <v>163</v>
      </c>
      <c r="D129">
        <v>2</v>
      </c>
      <c r="E129">
        <v>448.4</v>
      </c>
      <c r="F129">
        <v>224.2</v>
      </c>
      <c r="G129">
        <v>2</v>
      </c>
      <c r="H129">
        <v>2</v>
      </c>
      <c r="I129">
        <v>8</v>
      </c>
      <c r="J129">
        <v>0</v>
      </c>
      <c r="K129">
        <v>5</v>
      </c>
      <c r="L129" t="s">
        <v>242</v>
      </c>
      <c r="M129" t="b">
        <v>1</v>
      </c>
    </row>
    <row r="130" spans="1:13" x14ac:dyDescent="0.25">
      <c r="A130" s="1">
        <v>42758</v>
      </c>
      <c r="B130" t="s">
        <v>163</v>
      </c>
      <c r="C130" t="s">
        <v>175</v>
      </c>
      <c r="D130">
        <v>2</v>
      </c>
      <c r="E130">
        <v>637.08000000000004</v>
      </c>
      <c r="F130">
        <v>318.54000000000002</v>
      </c>
      <c r="G130">
        <v>2</v>
      </c>
      <c r="H130">
        <v>2</v>
      </c>
      <c r="I130">
        <v>11</v>
      </c>
      <c r="J130">
        <v>0</v>
      </c>
      <c r="K130">
        <v>4</v>
      </c>
      <c r="L130" t="s">
        <v>269</v>
      </c>
      <c r="M130" t="b">
        <v>0</v>
      </c>
    </row>
    <row r="131" spans="1:13" x14ac:dyDescent="0.25">
      <c r="A131" s="1">
        <v>42758</v>
      </c>
      <c r="B131" t="s">
        <v>163</v>
      </c>
      <c r="C131" t="s">
        <v>164</v>
      </c>
      <c r="D131">
        <v>4</v>
      </c>
      <c r="E131">
        <v>2236</v>
      </c>
      <c r="F131">
        <v>559</v>
      </c>
      <c r="G131">
        <v>4</v>
      </c>
      <c r="H131">
        <v>4</v>
      </c>
      <c r="I131">
        <v>9.8000000000000007</v>
      </c>
      <c r="J131">
        <v>0</v>
      </c>
      <c r="K131">
        <v>5</v>
      </c>
      <c r="L131" t="s">
        <v>290</v>
      </c>
      <c r="M131" t="b">
        <v>0</v>
      </c>
    </row>
    <row r="132" spans="1:13" x14ac:dyDescent="0.25">
      <c r="A132" s="1">
        <v>42758</v>
      </c>
      <c r="B132" t="s">
        <v>163</v>
      </c>
      <c r="C132" t="s">
        <v>176</v>
      </c>
      <c r="D132">
        <v>2</v>
      </c>
      <c r="E132">
        <v>318.48</v>
      </c>
      <c r="F132">
        <v>159.24</v>
      </c>
      <c r="G132">
        <v>2</v>
      </c>
      <c r="H132">
        <v>2</v>
      </c>
      <c r="I132">
        <v>66.67</v>
      </c>
      <c r="J132">
        <v>0.66669999999999996</v>
      </c>
      <c r="K132">
        <v>4.33</v>
      </c>
      <c r="L132" t="s">
        <v>243</v>
      </c>
      <c r="M132" t="b">
        <v>0</v>
      </c>
    </row>
    <row r="133" spans="1:13" x14ac:dyDescent="0.25">
      <c r="A133" s="1">
        <v>42758</v>
      </c>
      <c r="B133" t="s">
        <v>163</v>
      </c>
      <c r="C133" t="s">
        <v>168</v>
      </c>
      <c r="D133">
        <v>1</v>
      </c>
      <c r="E133">
        <v>167.32</v>
      </c>
      <c r="F133">
        <v>167.32</v>
      </c>
      <c r="G133">
        <v>1</v>
      </c>
      <c r="H133">
        <v>1</v>
      </c>
      <c r="I133">
        <v>15</v>
      </c>
      <c r="J133">
        <v>0</v>
      </c>
      <c r="K133">
        <v>5</v>
      </c>
      <c r="L133" t="s">
        <v>315</v>
      </c>
      <c r="M133" t="b">
        <v>0</v>
      </c>
    </row>
    <row r="134" spans="1:13" x14ac:dyDescent="0.25">
      <c r="A134" s="1">
        <v>42758</v>
      </c>
      <c r="B134" t="s">
        <v>163</v>
      </c>
      <c r="C134" t="s">
        <v>165</v>
      </c>
      <c r="D134">
        <v>18</v>
      </c>
      <c r="E134">
        <v>3893.42</v>
      </c>
      <c r="F134">
        <v>216.3</v>
      </c>
      <c r="G134">
        <v>16</v>
      </c>
      <c r="H134">
        <v>18</v>
      </c>
      <c r="I134">
        <v>7.72</v>
      </c>
      <c r="J134">
        <v>0</v>
      </c>
      <c r="K134">
        <v>4.25</v>
      </c>
      <c r="L134" t="s">
        <v>244</v>
      </c>
      <c r="M134" t="b">
        <v>0</v>
      </c>
    </row>
    <row r="135" spans="1:13" x14ac:dyDescent="0.25">
      <c r="A135" s="1">
        <v>42758</v>
      </c>
      <c r="B135" t="s">
        <v>163</v>
      </c>
      <c r="C135" t="s">
        <v>184</v>
      </c>
      <c r="D135">
        <v>1</v>
      </c>
      <c r="E135">
        <v>374.28</v>
      </c>
      <c r="F135">
        <v>374.28</v>
      </c>
      <c r="G135">
        <v>1</v>
      </c>
      <c r="H135">
        <v>1</v>
      </c>
      <c r="I135">
        <v>10</v>
      </c>
      <c r="J135">
        <v>0</v>
      </c>
      <c r="K135">
        <v>5</v>
      </c>
      <c r="L135" t="s">
        <v>316</v>
      </c>
      <c r="M135" t="b">
        <v>0</v>
      </c>
    </row>
    <row r="136" spans="1:13" x14ac:dyDescent="0.25">
      <c r="A136" s="1">
        <v>42758</v>
      </c>
      <c r="B136" t="s">
        <v>175</v>
      </c>
      <c r="C136" t="s">
        <v>167</v>
      </c>
      <c r="D136">
        <v>4</v>
      </c>
      <c r="E136">
        <v>670.87</v>
      </c>
      <c r="F136">
        <v>167.72</v>
      </c>
      <c r="G136">
        <v>4</v>
      </c>
      <c r="H136">
        <v>4</v>
      </c>
      <c r="I136">
        <v>13.25</v>
      </c>
      <c r="J136">
        <v>0</v>
      </c>
      <c r="K136">
        <v>4.75</v>
      </c>
      <c r="L136" t="s">
        <v>317</v>
      </c>
      <c r="M136" t="b">
        <v>0</v>
      </c>
    </row>
    <row r="137" spans="1:13" x14ac:dyDescent="0.25">
      <c r="A137" s="1">
        <v>42758</v>
      </c>
      <c r="B137" t="s">
        <v>175</v>
      </c>
      <c r="C137" t="s">
        <v>180</v>
      </c>
      <c r="D137">
        <v>1</v>
      </c>
      <c r="E137">
        <v>336.56</v>
      </c>
      <c r="F137">
        <v>336.56</v>
      </c>
      <c r="G137">
        <v>1</v>
      </c>
      <c r="H137">
        <v>1</v>
      </c>
      <c r="I137">
        <v>19</v>
      </c>
      <c r="J137">
        <v>0</v>
      </c>
      <c r="K137">
        <v>5</v>
      </c>
      <c r="L137" t="s">
        <v>318</v>
      </c>
      <c r="M137" t="b">
        <v>0</v>
      </c>
    </row>
    <row r="138" spans="1:13" x14ac:dyDescent="0.25">
      <c r="A138" s="1">
        <v>42758</v>
      </c>
      <c r="B138" t="s">
        <v>175</v>
      </c>
      <c r="C138" t="s">
        <v>161</v>
      </c>
      <c r="D138">
        <v>3</v>
      </c>
      <c r="E138">
        <v>521.17999999999995</v>
      </c>
      <c r="F138">
        <v>173.73</v>
      </c>
      <c r="G138">
        <v>3</v>
      </c>
      <c r="H138">
        <v>3</v>
      </c>
      <c r="I138">
        <v>11.5</v>
      </c>
      <c r="J138">
        <v>0</v>
      </c>
      <c r="K138">
        <v>3</v>
      </c>
      <c r="L138" t="s">
        <v>245</v>
      </c>
      <c r="M138" t="b">
        <v>0</v>
      </c>
    </row>
    <row r="139" spans="1:13" x14ac:dyDescent="0.25">
      <c r="A139" s="1">
        <v>42758</v>
      </c>
      <c r="B139" t="s">
        <v>175</v>
      </c>
      <c r="C139" t="s">
        <v>179</v>
      </c>
      <c r="D139">
        <v>1</v>
      </c>
      <c r="E139">
        <v>328.35</v>
      </c>
      <c r="F139">
        <v>328.35</v>
      </c>
      <c r="G139">
        <v>1</v>
      </c>
      <c r="H139">
        <v>1</v>
      </c>
      <c r="I139">
        <v>13</v>
      </c>
      <c r="J139">
        <v>0</v>
      </c>
      <c r="K139">
        <v>5</v>
      </c>
      <c r="L139" t="s">
        <v>319</v>
      </c>
      <c r="M139" t="b">
        <v>0</v>
      </c>
    </row>
    <row r="140" spans="1:13" x14ac:dyDescent="0.25">
      <c r="A140" s="1">
        <v>42758</v>
      </c>
      <c r="B140" t="s">
        <v>175</v>
      </c>
      <c r="C140" t="s">
        <v>163</v>
      </c>
      <c r="D140">
        <v>1</v>
      </c>
      <c r="E140">
        <v>367.99</v>
      </c>
      <c r="F140">
        <v>367.99</v>
      </c>
      <c r="G140">
        <v>1</v>
      </c>
      <c r="H140">
        <v>1</v>
      </c>
      <c r="I140">
        <v>13</v>
      </c>
      <c r="J140">
        <v>0</v>
      </c>
      <c r="K140">
        <v>5</v>
      </c>
      <c r="L140" t="s">
        <v>320</v>
      </c>
      <c r="M140" t="b">
        <v>0</v>
      </c>
    </row>
    <row r="141" spans="1:13" x14ac:dyDescent="0.25">
      <c r="A141" s="1">
        <v>42758</v>
      </c>
      <c r="B141" t="s">
        <v>175</v>
      </c>
      <c r="C141" t="s">
        <v>175</v>
      </c>
      <c r="D141">
        <v>3</v>
      </c>
      <c r="E141">
        <v>579.52</v>
      </c>
      <c r="F141">
        <v>193.17</v>
      </c>
      <c r="G141">
        <v>3</v>
      </c>
      <c r="H141">
        <v>3</v>
      </c>
      <c r="I141">
        <v>2.33</v>
      </c>
      <c r="J141">
        <v>0</v>
      </c>
      <c r="K141">
        <v>5</v>
      </c>
      <c r="L141" t="s">
        <v>292</v>
      </c>
      <c r="M141" t="b">
        <v>1</v>
      </c>
    </row>
    <row r="142" spans="1:13" x14ac:dyDescent="0.25">
      <c r="A142" s="1">
        <v>42758</v>
      </c>
      <c r="B142" t="s">
        <v>175</v>
      </c>
      <c r="C142" t="s">
        <v>185</v>
      </c>
      <c r="D142">
        <v>1</v>
      </c>
      <c r="E142">
        <v>125.09</v>
      </c>
      <c r="F142">
        <v>125.09</v>
      </c>
      <c r="G142">
        <v>1</v>
      </c>
      <c r="H142">
        <v>1</v>
      </c>
      <c r="I142">
        <v>45</v>
      </c>
      <c r="J142">
        <v>0</v>
      </c>
      <c r="K142">
        <v>2</v>
      </c>
      <c r="L142" t="s">
        <v>321</v>
      </c>
      <c r="M142" t="b">
        <v>0</v>
      </c>
    </row>
    <row r="143" spans="1:13" x14ac:dyDescent="0.25">
      <c r="A143" s="1">
        <v>42758</v>
      </c>
      <c r="B143" t="s">
        <v>175</v>
      </c>
      <c r="C143" t="s">
        <v>164</v>
      </c>
      <c r="D143">
        <v>4</v>
      </c>
      <c r="E143">
        <v>945.13</v>
      </c>
      <c r="F143">
        <v>236.28</v>
      </c>
      <c r="G143">
        <v>4</v>
      </c>
      <c r="H143">
        <v>4</v>
      </c>
      <c r="I143">
        <v>16.75</v>
      </c>
      <c r="J143">
        <v>0</v>
      </c>
      <c r="K143">
        <v>5</v>
      </c>
      <c r="L143" t="s">
        <v>293</v>
      </c>
      <c r="M143" t="b">
        <v>0</v>
      </c>
    </row>
    <row r="144" spans="1:13" x14ac:dyDescent="0.25">
      <c r="A144" s="1">
        <v>42758</v>
      </c>
      <c r="B144" t="s">
        <v>175</v>
      </c>
      <c r="C144" t="s">
        <v>176</v>
      </c>
      <c r="D144">
        <v>1</v>
      </c>
      <c r="E144">
        <v>137.5</v>
      </c>
      <c r="F144">
        <v>137.5</v>
      </c>
      <c r="G144">
        <v>1</v>
      </c>
      <c r="H144">
        <v>1</v>
      </c>
      <c r="I144">
        <v>15</v>
      </c>
      <c r="J144">
        <v>0</v>
      </c>
      <c r="K144">
        <v>5</v>
      </c>
      <c r="L144" t="s">
        <v>322</v>
      </c>
      <c r="M144" t="b">
        <v>0</v>
      </c>
    </row>
    <row r="145" spans="1:13" x14ac:dyDescent="0.25">
      <c r="A145" s="1">
        <v>42758</v>
      </c>
      <c r="B145" t="s">
        <v>175</v>
      </c>
      <c r="C145" t="s">
        <v>165</v>
      </c>
      <c r="D145">
        <v>13</v>
      </c>
      <c r="E145">
        <v>2367.0100000000002</v>
      </c>
      <c r="F145">
        <v>182.08</v>
      </c>
      <c r="G145">
        <v>13</v>
      </c>
      <c r="H145">
        <v>13</v>
      </c>
      <c r="I145">
        <v>11.54</v>
      </c>
      <c r="J145">
        <v>0</v>
      </c>
      <c r="K145">
        <v>4.38</v>
      </c>
      <c r="L145" t="s">
        <v>294</v>
      </c>
      <c r="M145" t="b">
        <v>0</v>
      </c>
    </row>
    <row r="146" spans="1:13" x14ac:dyDescent="0.25">
      <c r="A146" s="1">
        <v>42758</v>
      </c>
      <c r="B146" t="s">
        <v>175</v>
      </c>
      <c r="C146" t="s">
        <v>184</v>
      </c>
      <c r="D146">
        <v>1</v>
      </c>
      <c r="E146">
        <v>302.58</v>
      </c>
      <c r="F146">
        <v>302.58</v>
      </c>
      <c r="G146">
        <v>1</v>
      </c>
      <c r="H146">
        <v>1</v>
      </c>
      <c r="I146">
        <v>17</v>
      </c>
      <c r="J146">
        <v>0</v>
      </c>
      <c r="K146">
        <v>4</v>
      </c>
      <c r="L146" t="s">
        <v>323</v>
      </c>
      <c r="M146" t="b">
        <v>0</v>
      </c>
    </row>
    <row r="147" spans="1:13" x14ac:dyDescent="0.25">
      <c r="A147" s="1">
        <v>42758</v>
      </c>
      <c r="B147" t="s">
        <v>164</v>
      </c>
      <c r="C147" t="s">
        <v>170</v>
      </c>
      <c r="D147">
        <v>1</v>
      </c>
      <c r="E147">
        <v>239.48</v>
      </c>
      <c r="F147">
        <v>239.48</v>
      </c>
      <c r="G147">
        <v>1</v>
      </c>
      <c r="H147">
        <v>1</v>
      </c>
      <c r="I147">
        <v>69</v>
      </c>
      <c r="J147">
        <v>1</v>
      </c>
      <c r="K147">
        <v>1</v>
      </c>
      <c r="L147" t="s">
        <v>324</v>
      </c>
      <c r="M147" t="b">
        <v>0</v>
      </c>
    </row>
    <row r="148" spans="1:13" x14ac:dyDescent="0.25">
      <c r="A148" s="1">
        <v>42758</v>
      </c>
      <c r="B148" t="s">
        <v>164</v>
      </c>
      <c r="C148" t="s">
        <v>161</v>
      </c>
      <c r="D148">
        <v>1</v>
      </c>
      <c r="E148">
        <v>62.7</v>
      </c>
      <c r="F148">
        <v>62.7</v>
      </c>
      <c r="G148">
        <v>1</v>
      </c>
      <c r="H148">
        <v>1</v>
      </c>
      <c r="I148">
        <v>13</v>
      </c>
      <c r="J148">
        <v>0</v>
      </c>
      <c r="K148">
        <v>5</v>
      </c>
      <c r="L148" t="s">
        <v>325</v>
      </c>
      <c r="M148" t="b">
        <v>0</v>
      </c>
    </row>
    <row r="149" spans="1:13" x14ac:dyDescent="0.25">
      <c r="A149" s="1">
        <v>42758</v>
      </c>
      <c r="B149" t="s">
        <v>164</v>
      </c>
      <c r="C149" t="s">
        <v>181</v>
      </c>
      <c r="D149">
        <v>1</v>
      </c>
      <c r="E149">
        <v>476.34</v>
      </c>
      <c r="F149">
        <v>476.34</v>
      </c>
      <c r="G149">
        <v>1</v>
      </c>
      <c r="H149">
        <v>1</v>
      </c>
      <c r="I149">
        <v>12</v>
      </c>
      <c r="J149">
        <v>0</v>
      </c>
      <c r="K149">
        <v>3</v>
      </c>
      <c r="L149" t="s">
        <v>326</v>
      </c>
      <c r="M149" t="b">
        <v>0</v>
      </c>
    </row>
    <row r="150" spans="1:13" x14ac:dyDescent="0.25">
      <c r="A150" s="1">
        <v>42758</v>
      </c>
      <c r="B150" t="s">
        <v>164</v>
      </c>
      <c r="C150" t="s">
        <v>179</v>
      </c>
      <c r="D150">
        <v>1</v>
      </c>
      <c r="E150">
        <v>69.45</v>
      </c>
      <c r="F150">
        <v>69.45</v>
      </c>
      <c r="G150">
        <v>1</v>
      </c>
      <c r="H150">
        <v>1</v>
      </c>
      <c r="I150">
        <v>14</v>
      </c>
      <c r="J150">
        <v>0</v>
      </c>
      <c r="K150">
        <v>5</v>
      </c>
      <c r="L150" t="s">
        <v>327</v>
      </c>
      <c r="M150" t="b">
        <v>0</v>
      </c>
    </row>
    <row r="151" spans="1:13" x14ac:dyDescent="0.25">
      <c r="A151" s="1">
        <v>42758</v>
      </c>
      <c r="B151" t="s">
        <v>164</v>
      </c>
      <c r="C151" t="s">
        <v>165</v>
      </c>
      <c r="D151">
        <v>1</v>
      </c>
      <c r="E151">
        <v>103.91</v>
      </c>
      <c r="F151">
        <v>103.91</v>
      </c>
      <c r="G151">
        <v>1</v>
      </c>
      <c r="H151">
        <v>1</v>
      </c>
      <c r="I151">
        <v>10</v>
      </c>
      <c r="J151">
        <v>0</v>
      </c>
      <c r="K151">
        <v>5</v>
      </c>
      <c r="L151" t="s">
        <v>295</v>
      </c>
      <c r="M151" t="b">
        <v>0</v>
      </c>
    </row>
    <row r="152" spans="1:13" x14ac:dyDescent="0.25">
      <c r="A152" s="1">
        <v>42758</v>
      </c>
      <c r="B152" t="s">
        <v>176</v>
      </c>
      <c r="C152" t="s">
        <v>167</v>
      </c>
      <c r="D152">
        <v>2</v>
      </c>
      <c r="E152">
        <v>248.41</v>
      </c>
      <c r="F152">
        <v>124.21</v>
      </c>
      <c r="G152">
        <v>2</v>
      </c>
      <c r="H152">
        <v>2</v>
      </c>
      <c r="I152">
        <v>13.5</v>
      </c>
      <c r="J152">
        <v>0</v>
      </c>
      <c r="K152">
        <v>4.5</v>
      </c>
      <c r="L152" t="s">
        <v>328</v>
      </c>
      <c r="M152" t="b">
        <v>0</v>
      </c>
    </row>
    <row r="153" spans="1:13" x14ac:dyDescent="0.25">
      <c r="A153" s="1">
        <v>42758</v>
      </c>
      <c r="B153" t="s">
        <v>176</v>
      </c>
      <c r="C153" t="s">
        <v>171</v>
      </c>
      <c r="D153">
        <v>1</v>
      </c>
      <c r="E153">
        <v>53</v>
      </c>
      <c r="F153">
        <v>53</v>
      </c>
      <c r="G153">
        <v>1</v>
      </c>
      <c r="H153">
        <v>1</v>
      </c>
      <c r="I153">
        <v>12</v>
      </c>
      <c r="J153">
        <v>0</v>
      </c>
      <c r="K153">
        <v>5</v>
      </c>
      <c r="L153" t="s">
        <v>329</v>
      </c>
      <c r="M153" t="b">
        <v>0</v>
      </c>
    </row>
    <row r="154" spans="1:13" x14ac:dyDescent="0.25">
      <c r="A154" s="1">
        <v>42758</v>
      </c>
      <c r="B154" t="s">
        <v>176</v>
      </c>
      <c r="C154" t="s">
        <v>180</v>
      </c>
      <c r="D154">
        <v>1</v>
      </c>
      <c r="E154">
        <v>99.67</v>
      </c>
      <c r="F154">
        <v>99.67</v>
      </c>
      <c r="G154">
        <v>1</v>
      </c>
      <c r="H154">
        <v>1</v>
      </c>
      <c r="I154">
        <v>14</v>
      </c>
      <c r="J154">
        <v>0</v>
      </c>
      <c r="K154">
        <v>5</v>
      </c>
      <c r="L154" t="s">
        <v>330</v>
      </c>
      <c r="M154" t="b">
        <v>0</v>
      </c>
    </row>
    <row r="155" spans="1:13" x14ac:dyDescent="0.25">
      <c r="A155" s="1">
        <v>42758</v>
      </c>
      <c r="B155" t="s">
        <v>176</v>
      </c>
      <c r="C155" t="s">
        <v>161</v>
      </c>
      <c r="D155">
        <v>3</v>
      </c>
      <c r="E155">
        <v>378.86</v>
      </c>
      <c r="F155">
        <v>126.29</v>
      </c>
      <c r="G155">
        <v>3</v>
      </c>
      <c r="H155">
        <v>3</v>
      </c>
      <c r="I155">
        <v>14</v>
      </c>
      <c r="J155">
        <v>0</v>
      </c>
      <c r="K155">
        <v>4.67</v>
      </c>
      <c r="L155" t="s">
        <v>272</v>
      </c>
      <c r="M155" t="b">
        <v>0</v>
      </c>
    </row>
    <row r="156" spans="1:13" x14ac:dyDescent="0.25">
      <c r="A156" s="1">
        <v>42758</v>
      </c>
      <c r="B156" t="s">
        <v>176</v>
      </c>
      <c r="C156" t="s">
        <v>181</v>
      </c>
      <c r="D156">
        <v>1</v>
      </c>
      <c r="E156">
        <v>164.1</v>
      </c>
      <c r="F156">
        <v>164.1</v>
      </c>
      <c r="G156">
        <v>1</v>
      </c>
      <c r="H156">
        <v>1</v>
      </c>
      <c r="I156">
        <v>21</v>
      </c>
      <c r="J156">
        <v>0</v>
      </c>
      <c r="K156">
        <v>5</v>
      </c>
      <c r="L156" t="s">
        <v>331</v>
      </c>
      <c r="M156" t="b">
        <v>0</v>
      </c>
    </row>
    <row r="157" spans="1:13" x14ac:dyDescent="0.25">
      <c r="A157" s="1">
        <v>42758</v>
      </c>
      <c r="B157" t="s">
        <v>176</v>
      </c>
      <c r="C157" t="s">
        <v>175</v>
      </c>
      <c r="D157">
        <v>2</v>
      </c>
      <c r="E157">
        <v>535.91</v>
      </c>
      <c r="F157">
        <v>267.95999999999998</v>
      </c>
      <c r="G157">
        <v>2</v>
      </c>
      <c r="H157">
        <v>2</v>
      </c>
      <c r="I157">
        <v>11</v>
      </c>
      <c r="J157">
        <v>0</v>
      </c>
      <c r="K157">
        <v>4.67</v>
      </c>
      <c r="L157" t="s">
        <v>297</v>
      </c>
      <c r="M157" t="b">
        <v>0</v>
      </c>
    </row>
    <row r="158" spans="1:13" x14ac:dyDescent="0.25">
      <c r="A158" s="1">
        <v>42758</v>
      </c>
      <c r="B158" t="s">
        <v>176</v>
      </c>
      <c r="C158" t="s">
        <v>173</v>
      </c>
      <c r="D158">
        <v>1</v>
      </c>
      <c r="E158">
        <v>157.99</v>
      </c>
      <c r="F158">
        <v>157.99</v>
      </c>
      <c r="G158">
        <v>1</v>
      </c>
      <c r="H158">
        <v>1</v>
      </c>
      <c r="I158">
        <v>10</v>
      </c>
      <c r="J158">
        <v>0</v>
      </c>
      <c r="K158">
        <v>5</v>
      </c>
      <c r="L158" t="s">
        <v>332</v>
      </c>
      <c r="M158" t="b">
        <v>0</v>
      </c>
    </row>
    <row r="159" spans="1:13" x14ac:dyDescent="0.25">
      <c r="A159" s="1">
        <v>42758</v>
      </c>
      <c r="B159" t="s">
        <v>176</v>
      </c>
      <c r="C159" t="s">
        <v>165</v>
      </c>
      <c r="D159">
        <v>12</v>
      </c>
      <c r="E159">
        <v>1457.57</v>
      </c>
      <c r="F159">
        <v>121.46</v>
      </c>
      <c r="G159">
        <v>12</v>
      </c>
      <c r="H159">
        <v>12</v>
      </c>
      <c r="I159">
        <v>11.64</v>
      </c>
      <c r="J159">
        <v>0</v>
      </c>
      <c r="K159">
        <v>4.29</v>
      </c>
      <c r="L159" t="s">
        <v>274</v>
      </c>
      <c r="M159" t="b">
        <v>0</v>
      </c>
    </row>
    <row r="160" spans="1:13" x14ac:dyDescent="0.25">
      <c r="A160" s="1">
        <v>42758</v>
      </c>
      <c r="B160" t="s">
        <v>165</v>
      </c>
      <c r="C160" t="s">
        <v>178</v>
      </c>
      <c r="D160">
        <v>1</v>
      </c>
      <c r="E160">
        <v>159.94</v>
      </c>
      <c r="F160">
        <v>159.94</v>
      </c>
      <c r="G160">
        <v>1</v>
      </c>
      <c r="H160">
        <v>1</v>
      </c>
      <c r="I160">
        <v>15</v>
      </c>
      <c r="J160">
        <v>0</v>
      </c>
      <c r="K160">
        <v>1</v>
      </c>
      <c r="L160" t="s">
        <v>333</v>
      </c>
      <c r="M160" t="b">
        <v>0</v>
      </c>
    </row>
    <row r="161" spans="1:13" x14ac:dyDescent="0.25">
      <c r="A161" s="1">
        <v>42758</v>
      </c>
      <c r="B161" t="s">
        <v>165</v>
      </c>
      <c r="C161" t="s">
        <v>167</v>
      </c>
      <c r="D161">
        <v>8</v>
      </c>
      <c r="E161">
        <v>1668.54</v>
      </c>
      <c r="F161">
        <v>208.57</v>
      </c>
      <c r="G161">
        <v>7</v>
      </c>
      <c r="H161">
        <v>8</v>
      </c>
      <c r="I161">
        <v>14.09</v>
      </c>
      <c r="J161">
        <v>0</v>
      </c>
      <c r="K161">
        <v>3.67</v>
      </c>
      <c r="L161" t="s">
        <v>246</v>
      </c>
      <c r="M161" t="b">
        <v>0</v>
      </c>
    </row>
    <row r="162" spans="1:13" x14ac:dyDescent="0.25">
      <c r="A162" s="1">
        <v>42758</v>
      </c>
      <c r="B162" t="s">
        <v>165</v>
      </c>
      <c r="C162" t="s">
        <v>169</v>
      </c>
      <c r="D162">
        <v>2</v>
      </c>
      <c r="E162">
        <v>199.55</v>
      </c>
      <c r="F162">
        <v>99.78</v>
      </c>
      <c r="G162">
        <v>2</v>
      </c>
      <c r="H162">
        <v>2</v>
      </c>
      <c r="I162">
        <v>20</v>
      </c>
      <c r="J162">
        <v>0</v>
      </c>
      <c r="K162">
        <v>5</v>
      </c>
      <c r="L162" t="s">
        <v>275</v>
      </c>
      <c r="M162" t="b">
        <v>0</v>
      </c>
    </row>
    <row r="163" spans="1:13" x14ac:dyDescent="0.25">
      <c r="A163" s="1">
        <v>42758</v>
      </c>
      <c r="B163" t="s">
        <v>165</v>
      </c>
      <c r="C163" t="s">
        <v>170</v>
      </c>
      <c r="D163">
        <v>3</v>
      </c>
      <c r="E163">
        <v>1041.32</v>
      </c>
      <c r="F163">
        <v>347.11</v>
      </c>
      <c r="G163">
        <v>3</v>
      </c>
      <c r="H163">
        <v>3</v>
      </c>
      <c r="I163">
        <v>16.670000000000002</v>
      </c>
      <c r="J163">
        <v>0</v>
      </c>
      <c r="K163">
        <v>3.67</v>
      </c>
      <c r="L163" t="s">
        <v>276</v>
      </c>
      <c r="M163" t="b">
        <v>0</v>
      </c>
    </row>
    <row r="164" spans="1:13" x14ac:dyDescent="0.25">
      <c r="A164" s="1">
        <v>42758</v>
      </c>
      <c r="B164" t="s">
        <v>165</v>
      </c>
      <c r="C164" t="s">
        <v>172</v>
      </c>
      <c r="D164">
        <v>3</v>
      </c>
      <c r="E164">
        <v>991.93</v>
      </c>
      <c r="F164">
        <v>330.64</v>
      </c>
      <c r="G164">
        <v>2</v>
      </c>
      <c r="H164">
        <v>3</v>
      </c>
      <c r="I164">
        <v>15</v>
      </c>
      <c r="J164">
        <v>0</v>
      </c>
      <c r="K164">
        <v>3</v>
      </c>
      <c r="L164" t="s">
        <v>247</v>
      </c>
      <c r="M164" t="b">
        <v>0</v>
      </c>
    </row>
    <row r="165" spans="1:13" x14ac:dyDescent="0.25">
      <c r="A165" s="1">
        <v>42758</v>
      </c>
      <c r="B165" t="s">
        <v>165</v>
      </c>
      <c r="C165" t="s">
        <v>171</v>
      </c>
      <c r="D165">
        <v>6</v>
      </c>
      <c r="E165">
        <v>2054.8200000000002</v>
      </c>
      <c r="F165">
        <v>342.47</v>
      </c>
      <c r="G165">
        <v>6</v>
      </c>
      <c r="H165">
        <v>6</v>
      </c>
      <c r="I165">
        <v>12</v>
      </c>
      <c r="J165">
        <v>0</v>
      </c>
      <c r="K165">
        <v>3.5</v>
      </c>
      <c r="L165" t="s">
        <v>299</v>
      </c>
      <c r="M165" t="b">
        <v>0</v>
      </c>
    </row>
    <row r="166" spans="1:13" x14ac:dyDescent="0.25">
      <c r="A166" s="1">
        <v>42758</v>
      </c>
      <c r="B166" t="s">
        <v>165</v>
      </c>
      <c r="C166" t="s">
        <v>180</v>
      </c>
      <c r="D166">
        <v>3</v>
      </c>
      <c r="E166">
        <v>202.72</v>
      </c>
      <c r="F166">
        <v>67.569999999999993</v>
      </c>
      <c r="G166">
        <v>3</v>
      </c>
      <c r="H166">
        <v>3</v>
      </c>
      <c r="I166">
        <v>32.67</v>
      </c>
      <c r="J166">
        <v>0.33329999999999999</v>
      </c>
      <c r="K166">
        <v>3.67</v>
      </c>
      <c r="L166" t="s">
        <v>300</v>
      </c>
      <c r="M166" t="b">
        <v>0</v>
      </c>
    </row>
    <row r="167" spans="1:13" x14ac:dyDescent="0.25">
      <c r="A167" s="1">
        <v>42758</v>
      </c>
      <c r="B167" t="s">
        <v>165</v>
      </c>
      <c r="C167" t="s">
        <v>161</v>
      </c>
      <c r="D167">
        <v>21</v>
      </c>
      <c r="E167">
        <v>3473.86</v>
      </c>
      <c r="F167">
        <v>165.42</v>
      </c>
      <c r="G167">
        <v>20</v>
      </c>
      <c r="H167">
        <v>21</v>
      </c>
      <c r="I167">
        <v>11.09</v>
      </c>
      <c r="J167">
        <v>0</v>
      </c>
      <c r="K167">
        <v>4.17</v>
      </c>
      <c r="L167" t="s">
        <v>248</v>
      </c>
      <c r="M167" t="b">
        <v>0</v>
      </c>
    </row>
    <row r="168" spans="1:13" x14ac:dyDescent="0.25">
      <c r="A168" s="1">
        <v>42758</v>
      </c>
      <c r="B168" t="s">
        <v>165</v>
      </c>
      <c r="C168" t="s">
        <v>181</v>
      </c>
      <c r="D168">
        <v>3</v>
      </c>
      <c r="E168">
        <v>543.77</v>
      </c>
      <c r="F168">
        <v>181.26</v>
      </c>
      <c r="G168">
        <v>3</v>
      </c>
      <c r="H168">
        <v>3</v>
      </c>
      <c r="I168">
        <v>17.75</v>
      </c>
      <c r="J168">
        <v>0</v>
      </c>
      <c r="K168">
        <v>2.5</v>
      </c>
      <c r="L168" t="s">
        <v>302</v>
      </c>
      <c r="M168" t="b">
        <v>0</v>
      </c>
    </row>
    <row r="169" spans="1:13" x14ac:dyDescent="0.25">
      <c r="A169" s="1">
        <v>42758</v>
      </c>
      <c r="B169" t="s">
        <v>165</v>
      </c>
      <c r="C169" t="s">
        <v>179</v>
      </c>
      <c r="D169">
        <v>2</v>
      </c>
      <c r="E169">
        <v>1042.92</v>
      </c>
      <c r="F169">
        <v>521.46</v>
      </c>
      <c r="G169">
        <v>1</v>
      </c>
      <c r="H169">
        <v>2</v>
      </c>
      <c r="I169">
        <v>17</v>
      </c>
      <c r="J169">
        <v>0</v>
      </c>
      <c r="K169">
        <v>4</v>
      </c>
      <c r="L169" t="s">
        <v>277</v>
      </c>
      <c r="M169" t="b">
        <v>0</v>
      </c>
    </row>
    <row r="170" spans="1:13" x14ac:dyDescent="0.25">
      <c r="A170" s="1">
        <v>42758</v>
      </c>
      <c r="B170" t="s">
        <v>165</v>
      </c>
      <c r="C170" t="s">
        <v>174</v>
      </c>
      <c r="D170">
        <v>1</v>
      </c>
      <c r="E170">
        <v>86.9</v>
      </c>
      <c r="F170">
        <v>86.9</v>
      </c>
      <c r="G170">
        <v>1</v>
      </c>
      <c r="H170">
        <v>1</v>
      </c>
      <c r="I170">
        <v>23</v>
      </c>
      <c r="J170">
        <v>0</v>
      </c>
      <c r="K170">
        <v>4</v>
      </c>
      <c r="L170" t="s">
        <v>303</v>
      </c>
      <c r="M170" t="b">
        <v>0</v>
      </c>
    </row>
    <row r="171" spans="1:13" x14ac:dyDescent="0.25">
      <c r="A171" s="1">
        <v>42758</v>
      </c>
      <c r="B171" t="s">
        <v>165</v>
      </c>
      <c r="C171" t="s">
        <v>182</v>
      </c>
      <c r="D171">
        <v>2</v>
      </c>
      <c r="E171">
        <v>849.69</v>
      </c>
      <c r="F171">
        <v>424.85</v>
      </c>
      <c r="G171">
        <v>2</v>
      </c>
      <c r="H171">
        <v>2</v>
      </c>
      <c r="I171">
        <v>17</v>
      </c>
      <c r="J171">
        <v>0</v>
      </c>
      <c r="K171">
        <v>5</v>
      </c>
      <c r="L171" t="s">
        <v>304</v>
      </c>
      <c r="M171" t="b">
        <v>0</v>
      </c>
    </row>
    <row r="172" spans="1:13" x14ac:dyDescent="0.25">
      <c r="A172" s="1">
        <v>42758</v>
      </c>
      <c r="B172" t="s">
        <v>165</v>
      </c>
      <c r="C172" t="s">
        <v>163</v>
      </c>
      <c r="D172">
        <v>11</v>
      </c>
      <c r="E172">
        <v>872.63</v>
      </c>
      <c r="F172">
        <v>79.33</v>
      </c>
      <c r="G172">
        <v>11</v>
      </c>
      <c r="H172">
        <v>11</v>
      </c>
      <c r="I172">
        <v>13.58</v>
      </c>
      <c r="J172">
        <v>8.3299999999999999E-2</v>
      </c>
      <c r="K172">
        <v>3.5</v>
      </c>
      <c r="L172" t="s">
        <v>249</v>
      </c>
      <c r="M172" t="b">
        <v>0</v>
      </c>
    </row>
    <row r="173" spans="1:13" x14ac:dyDescent="0.25">
      <c r="A173" s="1">
        <v>42758</v>
      </c>
      <c r="B173" t="s">
        <v>165</v>
      </c>
      <c r="C173" t="s">
        <v>175</v>
      </c>
      <c r="D173">
        <v>21</v>
      </c>
      <c r="E173">
        <v>4600.3500000000004</v>
      </c>
      <c r="F173">
        <v>219.06</v>
      </c>
      <c r="G173">
        <v>20</v>
      </c>
      <c r="H173">
        <v>21</v>
      </c>
      <c r="I173">
        <v>14.8</v>
      </c>
      <c r="J173">
        <v>0.04</v>
      </c>
      <c r="K173">
        <v>3.46</v>
      </c>
      <c r="L173" t="s">
        <v>250</v>
      </c>
      <c r="M173" t="b">
        <v>0</v>
      </c>
    </row>
    <row r="174" spans="1:13" x14ac:dyDescent="0.25">
      <c r="A174" s="1">
        <v>42758</v>
      </c>
      <c r="B174" t="s">
        <v>165</v>
      </c>
      <c r="C174" t="s">
        <v>185</v>
      </c>
      <c r="D174">
        <v>2</v>
      </c>
      <c r="E174">
        <v>700.42</v>
      </c>
      <c r="F174">
        <v>350.21</v>
      </c>
      <c r="G174">
        <v>2</v>
      </c>
      <c r="H174">
        <v>2</v>
      </c>
      <c r="I174">
        <v>20</v>
      </c>
      <c r="J174">
        <v>0</v>
      </c>
      <c r="K174">
        <v>3.5</v>
      </c>
      <c r="L174" t="s">
        <v>334</v>
      </c>
      <c r="M174" t="b">
        <v>0</v>
      </c>
    </row>
    <row r="175" spans="1:13" x14ac:dyDescent="0.25">
      <c r="A175" s="1">
        <v>42758</v>
      </c>
      <c r="B175" t="s">
        <v>165</v>
      </c>
      <c r="C175" t="s">
        <v>164</v>
      </c>
      <c r="D175">
        <v>23</v>
      </c>
      <c r="E175">
        <v>2891.26</v>
      </c>
      <c r="F175">
        <v>125.71</v>
      </c>
      <c r="G175">
        <v>23</v>
      </c>
      <c r="H175">
        <v>23</v>
      </c>
      <c r="I175">
        <v>12.32</v>
      </c>
      <c r="J175">
        <v>0.04</v>
      </c>
      <c r="K175">
        <v>4.3600000000000003</v>
      </c>
      <c r="L175" t="s">
        <v>278</v>
      </c>
      <c r="M175" t="b">
        <v>0</v>
      </c>
    </row>
    <row r="176" spans="1:13" x14ac:dyDescent="0.25">
      <c r="A176" s="1">
        <v>42758</v>
      </c>
      <c r="B176" t="s">
        <v>165</v>
      </c>
      <c r="C176" t="s">
        <v>176</v>
      </c>
      <c r="D176">
        <v>5</v>
      </c>
      <c r="E176">
        <v>821.99</v>
      </c>
      <c r="F176">
        <v>164.4</v>
      </c>
      <c r="G176">
        <v>4</v>
      </c>
      <c r="H176">
        <v>5</v>
      </c>
      <c r="I176">
        <v>16.5</v>
      </c>
      <c r="J176">
        <v>0</v>
      </c>
      <c r="K176">
        <v>3.8</v>
      </c>
      <c r="L176" t="s">
        <v>279</v>
      </c>
      <c r="M176" t="b">
        <v>0</v>
      </c>
    </row>
    <row r="177" spans="1:13" x14ac:dyDescent="0.25">
      <c r="A177" s="1">
        <v>42758</v>
      </c>
      <c r="B177" t="s">
        <v>165</v>
      </c>
      <c r="C177" t="s">
        <v>165</v>
      </c>
      <c r="D177">
        <v>78</v>
      </c>
      <c r="E177">
        <v>12461.95</v>
      </c>
      <c r="F177">
        <v>159.77000000000001</v>
      </c>
      <c r="G177">
        <v>75</v>
      </c>
      <c r="H177">
        <v>78</v>
      </c>
      <c r="I177">
        <v>10.3</v>
      </c>
      <c r="J177">
        <v>2.0400000000000001E-2</v>
      </c>
      <c r="K177">
        <v>4.12</v>
      </c>
      <c r="L177" t="s">
        <v>252</v>
      </c>
      <c r="M177" t="b">
        <v>1</v>
      </c>
    </row>
    <row r="178" spans="1:13" x14ac:dyDescent="0.25">
      <c r="A178" s="1">
        <v>42765</v>
      </c>
      <c r="B178" t="s">
        <v>186</v>
      </c>
      <c r="C178" t="s">
        <v>178</v>
      </c>
      <c r="D178">
        <v>1</v>
      </c>
      <c r="E178">
        <v>984.26</v>
      </c>
      <c r="F178">
        <v>984.26</v>
      </c>
      <c r="G178">
        <v>1</v>
      </c>
      <c r="H178">
        <v>1</v>
      </c>
      <c r="I178">
        <v>91</v>
      </c>
      <c r="J178">
        <v>1</v>
      </c>
      <c r="K178">
        <v>1</v>
      </c>
      <c r="L178" t="s">
        <v>335</v>
      </c>
      <c r="M178" t="b">
        <v>0</v>
      </c>
    </row>
    <row r="179" spans="1:13" x14ac:dyDescent="0.25">
      <c r="A179" s="1">
        <v>42765</v>
      </c>
      <c r="B179" t="s">
        <v>167</v>
      </c>
      <c r="C179" t="s">
        <v>178</v>
      </c>
      <c r="D179">
        <v>1</v>
      </c>
      <c r="E179">
        <v>294.42</v>
      </c>
      <c r="F179">
        <v>294.42</v>
      </c>
      <c r="G179">
        <v>1</v>
      </c>
      <c r="H179">
        <v>1</v>
      </c>
      <c r="I179">
        <v>16</v>
      </c>
      <c r="J179">
        <v>0</v>
      </c>
      <c r="K179">
        <v>5</v>
      </c>
      <c r="L179" t="s">
        <v>336</v>
      </c>
      <c r="M179" t="b">
        <v>0</v>
      </c>
    </row>
    <row r="180" spans="1:13" x14ac:dyDescent="0.25">
      <c r="A180" s="1">
        <v>42765</v>
      </c>
      <c r="B180" t="s">
        <v>167</v>
      </c>
      <c r="C180" t="s">
        <v>167</v>
      </c>
      <c r="D180">
        <v>1</v>
      </c>
      <c r="E180">
        <v>143.65</v>
      </c>
      <c r="F180">
        <v>143.65</v>
      </c>
      <c r="G180">
        <v>1</v>
      </c>
      <c r="H180">
        <v>1</v>
      </c>
      <c r="I180">
        <v>11</v>
      </c>
      <c r="J180">
        <v>0</v>
      </c>
      <c r="K180">
        <v>5</v>
      </c>
      <c r="L180" t="s">
        <v>337</v>
      </c>
      <c r="M180" t="b">
        <v>1</v>
      </c>
    </row>
    <row r="181" spans="1:13" x14ac:dyDescent="0.25">
      <c r="A181" s="1">
        <v>42765</v>
      </c>
      <c r="B181" t="s">
        <v>167</v>
      </c>
      <c r="C181" t="s">
        <v>170</v>
      </c>
      <c r="D181">
        <v>1</v>
      </c>
      <c r="E181">
        <v>137.83000000000001</v>
      </c>
      <c r="F181">
        <v>137.83000000000001</v>
      </c>
      <c r="G181">
        <v>0</v>
      </c>
      <c r="H181">
        <v>1</v>
      </c>
      <c r="K181">
        <v>1</v>
      </c>
      <c r="L181" t="s">
        <v>338</v>
      </c>
      <c r="M181" t="b">
        <v>0</v>
      </c>
    </row>
    <row r="182" spans="1:13" x14ac:dyDescent="0.25">
      <c r="A182" s="1">
        <v>42765</v>
      </c>
      <c r="B182" t="s">
        <v>167</v>
      </c>
      <c r="C182" t="s">
        <v>175</v>
      </c>
      <c r="D182">
        <v>2</v>
      </c>
      <c r="E182">
        <v>424.42</v>
      </c>
      <c r="F182">
        <v>212.21</v>
      </c>
      <c r="G182">
        <v>2</v>
      </c>
      <c r="H182">
        <v>2</v>
      </c>
      <c r="I182">
        <v>10</v>
      </c>
      <c r="J182">
        <v>0</v>
      </c>
      <c r="K182">
        <v>3</v>
      </c>
      <c r="L182" t="s">
        <v>305</v>
      </c>
      <c r="M182" t="b">
        <v>0</v>
      </c>
    </row>
    <row r="183" spans="1:13" x14ac:dyDescent="0.25">
      <c r="A183" s="1">
        <v>42765</v>
      </c>
      <c r="B183" t="s">
        <v>167</v>
      </c>
      <c r="C183" t="s">
        <v>165</v>
      </c>
      <c r="D183">
        <v>1</v>
      </c>
      <c r="E183">
        <v>140.28</v>
      </c>
      <c r="F183">
        <v>140.28</v>
      </c>
      <c r="G183">
        <v>1</v>
      </c>
      <c r="H183">
        <v>1</v>
      </c>
      <c r="I183">
        <v>10</v>
      </c>
      <c r="J183">
        <v>0</v>
      </c>
      <c r="K183">
        <v>5</v>
      </c>
      <c r="L183" t="s">
        <v>255</v>
      </c>
      <c r="M183" t="b">
        <v>0</v>
      </c>
    </row>
    <row r="184" spans="1:13" x14ac:dyDescent="0.25">
      <c r="A184" s="1">
        <v>42765</v>
      </c>
      <c r="B184" t="s">
        <v>169</v>
      </c>
      <c r="C184" t="s">
        <v>169</v>
      </c>
      <c r="D184">
        <v>1</v>
      </c>
      <c r="E184">
        <v>167.1</v>
      </c>
      <c r="F184">
        <v>167.1</v>
      </c>
      <c r="G184">
        <v>1</v>
      </c>
      <c r="H184">
        <v>1</v>
      </c>
      <c r="I184">
        <v>8</v>
      </c>
      <c r="J184">
        <v>0</v>
      </c>
      <c r="K184">
        <v>5</v>
      </c>
      <c r="L184" t="s">
        <v>339</v>
      </c>
      <c r="M184" t="b">
        <v>1</v>
      </c>
    </row>
    <row r="185" spans="1:13" x14ac:dyDescent="0.25">
      <c r="A185" s="1">
        <v>42765</v>
      </c>
      <c r="B185" t="s">
        <v>169</v>
      </c>
      <c r="C185" t="s">
        <v>185</v>
      </c>
      <c r="D185">
        <v>1</v>
      </c>
      <c r="E185">
        <v>637.80999999999995</v>
      </c>
      <c r="F185">
        <v>637.80999999999995</v>
      </c>
      <c r="G185">
        <v>1</v>
      </c>
      <c r="H185">
        <v>1</v>
      </c>
      <c r="I185">
        <v>26</v>
      </c>
      <c r="J185">
        <v>0</v>
      </c>
      <c r="K185">
        <v>5</v>
      </c>
      <c r="L185" t="s">
        <v>340</v>
      </c>
      <c r="M185" t="b">
        <v>0</v>
      </c>
    </row>
    <row r="186" spans="1:13" x14ac:dyDescent="0.25">
      <c r="A186" s="1">
        <v>42765</v>
      </c>
      <c r="B186" t="s">
        <v>172</v>
      </c>
      <c r="C186" t="s">
        <v>181</v>
      </c>
      <c r="D186">
        <v>1</v>
      </c>
      <c r="E186">
        <v>121.05</v>
      </c>
      <c r="F186">
        <v>121.05</v>
      </c>
      <c r="G186">
        <v>1</v>
      </c>
      <c r="H186">
        <v>1</v>
      </c>
      <c r="I186">
        <v>30</v>
      </c>
      <c r="J186">
        <v>0</v>
      </c>
      <c r="K186">
        <v>2</v>
      </c>
      <c r="L186" t="s">
        <v>341</v>
      </c>
      <c r="M186" t="b">
        <v>0</v>
      </c>
    </row>
    <row r="187" spans="1:13" x14ac:dyDescent="0.25">
      <c r="A187" s="1">
        <v>42765</v>
      </c>
      <c r="B187" t="s">
        <v>171</v>
      </c>
      <c r="C187" t="s">
        <v>163</v>
      </c>
      <c r="D187">
        <v>1</v>
      </c>
      <c r="E187">
        <v>47.8</v>
      </c>
      <c r="F187">
        <v>47.8</v>
      </c>
      <c r="G187">
        <v>1</v>
      </c>
      <c r="H187">
        <v>1</v>
      </c>
      <c r="I187">
        <v>14</v>
      </c>
      <c r="J187">
        <v>0</v>
      </c>
      <c r="K187">
        <v>5</v>
      </c>
      <c r="L187" t="s">
        <v>342</v>
      </c>
      <c r="M187" t="b">
        <v>0</v>
      </c>
    </row>
    <row r="188" spans="1:13" x14ac:dyDescent="0.25">
      <c r="A188" s="1">
        <v>42765</v>
      </c>
      <c r="B188" t="s">
        <v>161</v>
      </c>
      <c r="C188" t="s">
        <v>167</v>
      </c>
      <c r="D188">
        <v>4</v>
      </c>
      <c r="E188">
        <v>718.03</v>
      </c>
      <c r="F188">
        <v>179.51</v>
      </c>
      <c r="G188">
        <v>4</v>
      </c>
      <c r="H188">
        <v>4</v>
      </c>
      <c r="I188">
        <v>55.25</v>
      </c>
      <c r="J188">
        <v>0.5</v>
      </c>
      <c r="K188">
        <v>3.5</v>
      </c>
      <c r="L188" t="s">
        <v>282</v>
      </c>
      <c r="M188" t="b">
        <v>0</v>
      </c>
    </row>
    <row r="189" spans="1:13" x14ac:dyDescent="0.25">
      <c r="A189" s="1">
        <v>42765</v>
      </c>
      <c r="B189" t="s">
        <v>161</v>
      </c>
      <c r="C189" t="s">
        <v>172</v>
      </c>
      <c r="D189">
        <v>3</v>
      </c>
      <c r="E189">
        <v>319.07</v>
      </c>
      <c r="F189">
        <v>106.36</v>
      </c>
      <c r="G189">
        <v>3</v>
      </c>
      <c r="H189">
        <v>3</v>
      </c>
      <c r="I189">
        <v>19.8</v>
      </c>
      <c r="J189">
        <v>0.2</v>
      </c>
      <c r="K189">
        <v>1.8</v>
      </c>
      <c r="L189" t="s">
        <v>283</v>
      </c>
      <c r="M189" t="b">
        <v>0</v>
      </c>
    </row>
    <row r="190" spans="1:13" x14ac:dyDescent="0.25">
      <c r="A190" s="1">
        <v>42765</v>
      </c>
      <c r="B190" t="s">
        <v>161</v>
      </c>
      <c r="C190" t="s">
        <v>161</v>
      </c>
      <c r="D190">
        <v>14</v>
      </c>
      <c r="E190">
        <v>1891.47</v>
      </c>
      <c r="F190">
        <v>135.11000000000001</v>
      </c>
      <c r="G190">
        <v>14</v>
      </c>
      <c r="H190">
        <v>14</v>
      </c>
      <c r="I190">
        <v>9.14</v>
      </c>
      <c r="J190">
        <v>0</v>
      </c>
      <c r="K190">
        <v>4.79</v>
      </c>
      <c r="L190" t="s">
        <v>262</v>
      </c>
      <c r="M190" t="b">
        <v>1</v>
      </c>
    </row>
    <row r="191" spans="1:13" x14ac:dyDescent="0.25">
      <c r="A191" s="1">
        <v>42765</v>
      </c>
      <c r="B191" t="s">
        <v>161</v>
      </c>
      <c r="C191" t="s">
        <v>179</v>
      </c>
      <c r="D191">
        <v>1</v>
      </c>
      <c r="E191">
        <v>193.3</v>
      </c>
      <c r="F191">
        <v>193.3</v>
      </c>
      <c r="G191">
        <v>1</v>
      </c>
      <c r="H191">
        <v>1</v>
      </c>
      <c r="I191">
        <v>11</v>
      </c>
      <c r="J191">
        <v>0</v>
      </c>
      <c r="K191">
        <v>5</v>
      </c>
      <c r="L191" t="s">
        <v>310</v>
      </c>
      <c r="M191" t="b">
        <v>0</v>
      </c>
    </row>
    <row r="192" spans="1:13" x14ac:dyDescent="0.25">
      <c r="A192" s="1">
        <v>42765</v>
      </c>
      <c r="B192" t="s">
        <v>161</v>
      </c>
      <c r="C192" t="s">
        <v>174</v>
      </c>
      <c r="D192">
        <v>1</v>
      </c>
      <c r="E192">
        <v>70.790000000000006</v>
      </c>
      <c r="F192">
        <v>70.790000000000006</v>
      </c>
      <c r="G192">
        <v>1</v>
      </c>
      <c r="H192">
        <v>1</v>
      </c>
      <c r="I192">
        <v>12</v>
      </c>
      <c r="J192">
        <v>0</v>
      </c>
      <c r="K192">
        <v>5</v>
      </c>
      <c r="L192" t="s">
        <v>343</v>
      </c>
      <c r="M192" t="b">
        <v>0</v>
      </c>
    </row>
    <row r="193" spans="1:13" x14ac:dyDescent="0.25">
      <c r="A193" s="1">
        <v>42765</v>
      </c>
      <c r="B193" t="s">
        <v>161</v>
      </c>
      <c r="C193" t="s">
        <v>163</v>
      </c>
      <c r="D193">
        <v>4</v>
      </c>
      <c r="E193">
        <v>399.76</v>
      </c>
      <c r="F193">
        <v>99.94</v>
      </c>
      <c r="G193">
        <v>4</v>
      </c>
      <c r="H193">
        <v>4</v>
      </c>
      <c r="I193">
        <v>13</v>
      </c>
      <c r="J193">
        <v>0</v>
      </c>
      <c r="K193">
        <v>4.4000000000000004</v>
      </c>
      <c r="L193" t="s">
        <v>263</v>
      </c>
      <c r="M193" t="b">
        <v>0</v>
      </c>
    </row>
    <row r="194" spans="1:13" x14ac:dyDescent="0.25">
      <c r="A194" s="1">
        <v>42765</v>
      </c>
      <c r="B194" t="s">
        <v>161</v>
      </c>
      <c r="C194" t="s">
        <v>175</v>
      </c>
      <c r="D194">
        <v>10</v>
      </c>
      <c r="E194">
        <v>861.74</v>
      </c>
      <c r="F194">
        <v>86.17</v>
      </c>
      <c r="G194">
        <v>10</v>
      </c>
      <c r="H194">
        <v>10</v>
      </c>
      <c r="I194">
        <v>9.5500000000000007</v>
      </c>
      <c r="J194">
        <v>0</v>
      </c>
      <c r="K194">
        <v>4.6399999999999997</v>
      </c>
      <c r="L194" t="s">
        <v>264</v>
      </c>
      <c r="M194" t="b">
        <v>0</v>
      </c>
    </row>
    <row r="195" spans="1:13" x14ac:dyDescent="0.25">
      <c r="A195" s="1">
        <v>42765</v>
      </c>
      <c r="B195" t="s">
        <v>161</v>
      </c>
      <c r="C195" t="s">
        <v>162</v>
      </c>
      <c r="D195">
        <v>1</v>
      </c>
      <c r="E195">
        <v>55.87</v>
      </c>
      <c r="F195">
        <v>55.87</v>
      </c>
      <c r="G195">
        <v>1</v>
      </c>
      <c r="H195">
        <v>1</v>
      </c>
      <c r="I195">
        <v>12</v>
      </c>
      <c r="J195">
        <v>0</v>
      </c>
      <c r="K195">
        <v>5</v>
      </c>
      <c r="L195" t="s">
        <v>344</v>
      </c>
      <c r="M195" t="b">
        <v>0</v>
      </c>
    </row>
    <row r="196" spans="1:13" x14ac:dyDescent="0.25">
      <c r="A196" s="1">
        <v>42765</v>
      </c>
      <c r="B196" t="s">
        <v>161</v>
      </c>
      <c r="C196" t="s">
        <v>164</v>
      </c>
      <c r="D196">
        <v>5</v>
      </c>
      <c r="E196">
        <v>2609.88</v>
      </c>
      <c r="F196">
        <v>521.98</v>
      </c>
      <c r="G196">
        <v>5</v>
      </c>
      <c r="H196">
        <v>5</v>
      </c>
      <c r="I196">
        <v>15.2</v>
      </c>
      <c r="J196">
        <v>0</v>
      </c>
      <c r="K196">
        <v>3.6</v>
      </c>
      <c r="L196" t="s">
        <v>285</v>
      </c>
      <c r="M196" t="b">
        <v>0</v>
      </c>
    </row>
    <row r="197" spans="1:13" x14ac:dyDescent="0.25">
      <c r="A197" s="1">
        <v>42765</v>
      </c>
      <c r="B197" t="s">
        <v>161</v>
      </c>
      <c r="C197" t="s">
        <v>176</v>
      </c>
      <c r="D197">
        <v>3</v>
      </c>
      <c r="E197">
        <v>497.46</v>
      </c>
      <c r="F197">
        <v>165.82</v>
      </c>
      <c r="G197">
        <v>3</v>
      </c>
      <c r="H197">
        <v>3</v>
      </c>
      <c r="I197">
        <v>14</v>
      </c>
      <c r="J197">
        <v>0</v>
      </c>
      <c r="K197">
        <v>3.4</v>
      </c>
      <c r="L197" t="s">
        <v>286</v>
      </c>
      <c r="M197" t="b">
        <v>0</v>
      </c>
    </row>
    <row r="198" spans="1:13" x14ac:dyDescent="0.25">
      <c r="A198" s="1">
        <v>42765</v>
      </c>
      <c r="B198" t="s">
        <v>161</v>
      </c>
      <c r="C198" t="s">
        <v>168</v>
      </c>
      <c r="D198">
        <v>1</v>
      </c>
      <c r="E198">
        <v>1047.32</v>
      </c>
      <c r="F198">
        <v>1047.32</v>
      </c>
      <c r="G198">
        <v>1</v>
      </c>
      <c r="H198">
        <v>1</v>
      </c>
      <c r="I198">
        <v>18</v>
      </c>
      <c r="J198">
        <v>0</v>
      </c>
      <c r="K198">
        <v>5</v>
      </c>
      <c r="L198" t="s">
        <v>345</v>
      </c>
      <c r="M198" t="b">
        <v>0</v>
      </c>
    </row>
    <row r="199" spans="1:13" x14ac:dyDescent="0.25">
      <c r="A199" s="1">
        <v>42765</v>
      </c>
      <c r="B199" t="s">
        <v>161</v>
      </c>
      <c r="C199" t="s">
        <v>165</v>
      </c>
      <c r="D199">
        <v>16</v>
      </c>
      <c r="E199">
        <v>1572.05</v>
      </c>
      <c r="F199">
        <v>98.25</v>
      </c>
      <c r="G199">
        <v>16</v>
      </c>
      <c r="H199">
        <v>16</v>
      </c>
      <c r="I199">
        <v>12.06</v>
      </c>
      <c r="J199">
        <v>5.8799999999999998E-2</v>
      </c>
      <c r="K199">
        <v>4.47</v>
      </c>
      <c r="L199" t="s">
        <v>265</v>
      </c>
      <c r="M199" t="b">
        <v>0</v>
      </c>
    </row>
    <row r="200" spans="1:13" x14ac:dyDescent="0.25">
      <c r="A200" s="1">
        <v>42765</v>
      </c>
      <c r="B200" t="s">
        <v>183</v>
      </c>
      <c r="C200" t="s">
        <v>175</v>
      </c>
      <c r="D200">
        <v>1</v>
      </c>
      <c r="E200">
        <v>412.12</v>
      </c>
      <c r="F200">
        <v>412.12</v>
      </c>
      <c r="G200">
        <v>1</v>
      </c>
      <c r="H200">
        <v>1</v>
      </c>
      <c r="I200">
        <v>13</v>
      </c>
      <c r="J200">
        <v>0</v>
      </c>
      <c r="K200">
        <v>5</v>
      </c>
      <c r="L200" t="s">
        <v>346</v>
      </c>
      <c r="M200" t="b">
        <v>0</v>
      </c>
    </row>
    <row r="201" spans="1:13" x14ac:dyDescent="0.25">
      <c r="A201" s="1">
        <v>42765</v>
      </c>
      <c r="B201" t="s">
        <v>174</v>
      </c>
      <c r="C201" t="s">
        <v>165</v>
      </c>
      <c r="D201">
        <v>1</v>
      </c>
      <c r="E201">
        <v>124.35</v>
      </c>
      <c r="F201">
        <v>124.35</v>
      </c>
      <c r="G201">
        <v>1</v>
      </c>
      <c r="H201">
        <v>1</v>
      </c>
      <c r="I201">
        <v>10</v>
      </c>
      <c r="J201">
        <v>0</v>
      </c>
      <c r="K201">
        <v>5</v>
      </c>
      <c r="L201" t="s">
        <v>347</v>
      </c>
      <c r="M201" t="b">
        <v>0</v>
      </c>
    </row>
    <row r="202" spans="1:13" x14ac:dyDescent="0.25">
      <c r="A202" s="1">
        <v>42765</v>
      </c>
      <c r="B202" t="s">
        <v>163</v>
      </c>
      <c r="C202" t="s">
        <v>178</v>
      </c>
      <c r="D202">
        <v>1</v>
      </c>
      <c r="E202">
        <v>378.09</v>
      </c>
      <c r="F202">
        <v>378.09</v>
      </c>
      <c r="G202">
        <v>1</v>
      </c>
      <c r="H202">
        <v>1</v>
      </c>
      <c r="I202">
        <v>14</v>
      </c>
      <c r="J202">
        <v>0</v>
      </c>
      <c r="K202">
        <v>5</v>
      </c>
      <c r="L202" t="s">
        <v>348</v>
      </c>
      <c r="M202" t="b">
        <v>0</v>
      </c>
    </row>
    <row r="203" spans="1:13" x14ac:dyDescent="0.25">
      <c r="A203" s="1">
        <v>42765</v>
      </c>
      <c r="B203" t="s">
        <v>163</v>
      </c>
      <c r="C203" t="s">
        <v>186</v>
      </c>
      <c r="D203">
        <v>1</v>
      </c>
      <c r="E203">
        <v>370.29</v>
      </c>
      <c r="F203">
        <v>370.29</v>
      </c>
      <c r="G203">
        <v>1</v>
      </c>
      <c r="H203">
        <v>1</v>
      </c>
      <c r="I203">
        <v>27</v>
      </c>
      <c r="J203">
        <v>0</v>
      </c>
      <c r="K203">
        <v>4</v>
      </c>
      <c r="L203" t="s">
        <v>349</v>
      </c>
      <c r="M203" t="b">
        <v>0</v>
      </c>
    </row>
    <row r="204" spans="1:13" x14ac:dyDescent="0.25">
      <c r="A204" s="1">
        <v>42765</v>
      </c>
      <c r="B204" t="s">
        <v>163</v>
      </c>
      <c r="C204" t="s">
        <v>187</v>
      </c>
      <c r="D204">
        <v>1</v>
      </c>
      <c r="E204">
        <v>383.05</v>
      </c>
      <c r="F204">
        <v>383.05</v>
      </c>
      <c r="G204">
        <v>1</v>
      </c>
      <c r="H204">
        <v>1</v>
      </c>
      <c r="I204">
        <v>19</v>
      </c>
      <c r="J204">
        <v>0</v>
      </c>
      <c r="K204">
        <v>5</v>
      </c>
      <c r="L204" t="s">
        <v>350</v>
      </c>
      <c r="M204" t="b">
        <v>0</v>
      </c>
    </row>
    <row r="205" spans="1:13" x14ac:dyDescent="0.25">
      <c r="A205" s="1">
        <v>42765</v>
      </c>
      <c r="B205" t="s">
        <v>163</v>
      </c>
      <c r="C205" t="s">
        <v>169</v>
      </c>
      <c r="D205">
        <v>1</v>
      </c>
      <c r="E205">
        <v>98.44</v>
      </c>
      <c r="F205">
        <v>98.44</v>
      </c>
      <c r="G205">
        <v>1</v>
      </c>
      <c r="H205">
        <v>1</v>
      </c>
      <c r="I205">
        <v>8</v>
      </c>
      <c r="J205">
        <v>0</v>
      </c>
      <c r="K205">
        <v>5</v>
      </c>
      <c r="L205" t="s">
        <v>313</v>
      </c>
      <c r="M205" t="b">
        <v>0</v>
      </c>
    </row>
    <row r="206" spans="1:13" x14ac:dyDescent="0.25">
      <c r="A206" s="1">
        <v>42765</v>
      </c>
      <c r="B206" t="s">
        <v>163</v>
      </c>
      <c r="C206" t="s">
        <v>170</v>
      </c>
      <c r="D206">
        <v>1</v>
      </c>
      <c r="E206">
        <v>260</v>
      </c>
      <c r="F206">
        <v>260</v>
      </c>
      <c r="G206">
        <v>1</v>
      </c>
      <c r="H206">
        <v>1</v>
      </c>
      <c r="I206">
        <v>15</v>
      </c>
      <c r="J206">
        <v>0</v>
      </c>
      <c r="K206">
        <v>5</v>
      </c>
      <c r="L206" t="s">
        <v>267</v>
      </c>
      <c r="M206" t="b">
        <v>0</v>
      </c>
    </row>
    <row r="207" spans="1:13" x14ac:dyDescent="0.25">
      <c r="A207" s="1">
        <v>42765</v>
      </c>
      <c r="B207" t="s">
        <v>163</v>
      </c>
      <c r="C207" t="s">
        <v>172</v>
      </c>
      <c r="D207">
        <v>1</v>
      </c>
      <c r="E207">
        <v>232</v>
      </c>
      <c r="F207">
        <v>232</v>
      </c>
      <c r="G207">
        <v>1</v>
      </c>
      <c r="H207">
        <v>1</v>
      </c>
      <c r="I207">
        <v>20</v>
      </c>
      <c r="J207">
        <v>0</v>
      </c>
      <c r="K207">
        <v>5</v>
      </c>
      <c r="L207" t="s">
        <v>287</v>
      </c>
      <c r="M207" t="b">
        <v>0</v>
      </c>
    </row>
    <row r="208" spans="1:13" x14ac:dyDescent="0.25">
      <c r="A208" s="1">
        <v>42765</v>
      </c>
      <c r="B208" t="s">
        <v>163</v>
      </c>
      <c r="C208" t="s">
        <v>161</v>
      </c>
      <c r="D208">
        <v>9</v>
      </c>
      <c r="E208">
        <v>2587</v>
      </c>
      <c r="F208">
        <v>287.44</v>
      </c>
      <c r="G208">
        <v>8</v>
      </c>
      <c r="H208">
        <v>9</v>
      </c>
      <c r="I208">
        <v>11.73</v>
      </c>
      <c r="J208">
        <v>0</v>
      </c>
      <c r="K208">
        <v>3.25</v>
      </c>
      <c r="L208" t="s">
        <v>241</v>
      </c>
      <c r="M208" t="b">
        <v>0</v>
      </c>
    </row>
    <row r="209" spans="1:13" x14ac:dyDescent="0.25">
      <c r="A209" s="1">
        <v>42765</v>
      </c>
      <c r="B209" t="s">
        <v>163</v>
      </c>
      <c r="C209" t="s">
        <v>179</v>
      </c>
      <c r="D209">
        <v>2</v>
      </c>
      <c r="E209">
        <v>4249.3500000000004</v>
      </c>
      <c r="F209">
        <v>2124.6799999999998</v>
      </c>
      <c r="G209">
        <v>2</v>
      </c>
      <c r="H209">
        <v>2</v>
      </c>
      <c r="I209">
        <v>8</v>
      </c>
      <c r="J209">
        <v>0</v>
      </c>
      <c r="K209">
        <v>5</v>
      </c>
      <c r="L209" t="s">
        <v>268</v>
      </c>
      <c r="M209" t="b">
        <v>0</v>
      </c>
    </row>
    <row r="210" spans="1:13" x14ac:dyDescent="0.25">
      <c r="A210" s="1">
        <v>42765</v>
      </c>
      <c r="B210" t="s">
        <v>163</v>
      </c>
      <c r="C210" t="s">
        <v>183</v>
      </c>
      <c r="D210">
        <v>1</v>
      </c>
      <c r="E210">
        <v>378.61</v>
      </c>
      <c r="F210">
        <v>378.61</v>
      </c>
      <c r="G210">
        <v>1</v>
      </c>
      <c r="H210">
        <v>1</v>
      </c>
      <c r="I210">
        <v>13</v>
      </c>
      <c r="J210">
        <v>0</v>
      </c>
      <c r="K210">
        <v>4</v>
      </c>
      <c r="L210" t="s">
        <v>351</v>
      </c>
      <c r="M210" t="b">
        <v>0</v>
      </c>
    </row>
    <row r="211" spans="1:13" x14ac:dyDescent="0.25">
      <c r="A211" s="1">
        <v>42765</v>
      </c>
      <c r="B211" t="s">
        <v>163</v>
      </c>
      <c r="C211" t="s">
        <v>174</v>
      </c>
      <c r="D211">
        <v>1</v>
      </c>
      <c r="E211">
        <v>240.89</v>
      </c>
      <c r="F211">
        <v>240.89</v>
      </c>
      <c r="G211">
        <v>1</v>
      </c>
      <c r="H211">
        <v>1</v>
      </c>
      <c r="I211">
        <v>43</v>
      </c>
      <c r="J211">
        <v>1</v>
      </c>
      <c r="K211">
        <v>1</v>
      </c>
      <c r="L211" t="s">
        <v>289</v>
      </c>
      <c r="M211" t="b">
        <v>0</v>
      </c>
    </row>
    <row r="212" spans="1:13" x14ac:dyDescent="0.25">
      <c r="A212" s="1">
        <v>42765</v>
      </c>
      <c r="B212" t="s">
        <v>163</v>
      </c>
      <c r="C212" t="s">
        <v>163</v>
      </c>
      <c r="D212">
        <v>3</v>
      </c>
      <c r="E212">
        <v>800.46</v>
      </c>
      <c r="F212">
        <v>266.82</v>
      </c>
      <c r="G212">
        <v>2</v>
      </c>
      <c r="H212">
        <v>3</v>
      </c>
      <c r="I212">
        <v>10</v>
      </c>
      <c r="J212">
        <v>0</v>
      </c>
      <c r="K212">
        <v>3</v>
      </c>
      <c r="L212" t="s">
        <v>242</v>
      </c>
      <c r="M212" t="b">
        <v>1</v>
      </c>
    </row>
    <row r="213" spans="1:13" x14ac:dyDescent="0.25">
      <c r="A213" s="1">
        <v>42765</v>
      </c>
      <c r="B213" t="s">
        <v>163</v>
      </c>
      <c r="C213" t="s">
        <v>175</v>
      </c>
      <c r="D213">
        <v>4</v>
      </c>
      <c r="E213">
        <v>534.16999999999996</v>
      </c>
      <c r="F213">
        <v>133.54</v>
      </c>
      <c r="G213">
        <v>4</v>
      </c>
      <c r="H213">
        <v>3</v>
      </c>
      <c r="I213">
        <v>8</v>
      </c>
      <c r="J213">
        <v>0</v>
      </c>
      <c r="K213">
        <v>4.33</v>
      </c>
      <c r="L213" t="s">
        <v>269</v>
      </c>
      <c r="M213" t="b">
        <v>0</v>
      </c>
    </row>
    <row r="214" spans="1:13" x14ac:dyDescent="0.25">
      <c r="A214" s="1">
        <v>42765</v>
      </c>
      <c r="B214" t="s">
        <v>163</v>
      </c>
      <c r="C214" t="s">
        <v>164</v>
      </c>
      <c r="D214">
        <v>7</v>
      </c>
      <c r="E214">
        <v>2001.77</v>
      </c>
      <c r="F214">
        <v>285.97000000000003</v>
      </c>
      <c r="G214">
        <v>6</v>
      </c>
      <c r="H214">
        <v>7</v>
      </c>
      <c r="I214">
        <v>12.5</v>
      </c>
      <c r="J214">
        <v>0</v>
      </c>
      <c r="K214">
        <v>3.75</v>
      </c>
      <c r="L214" t="s">
        <v>290</v>
      </c>
      <c r="M214" t="b">
        <v>0</v>
      </c>
    </row>
    <row r="215" spans="1:13" x14ac:dyDescent="0.25">
      <c r="A215" s="1">
        <v>42765</v>
      </c>
      <c r="B215" t="s">
        <v>163</v>
      </c>
      <c r="C215" t="s">
        <v>176</v>
      </c>
      <c r="D215">
        <v>1</v>
      </c>
      <c r="E215">
        <v>219.07</v>
      </c>
      <c r="F215">
        <v>219.07</v>
      </c>
      <c r="G215">
        <v>1</v>
      </c>
      <c r="H215">
        <v>1</v>
      </c>
      <c r="I215">
        <v>4</v>
      </c>
      <c r="J215">
        <v>0</v>
      </c>
      <c r="K215">
        <v>1</v>
      </c>
      <c r="L215" t="s">
        <v>243</v>
      </c>
      <c r="M215" t="b">
        <v>0</v>
      </c>
    </row>
    <row r="216" spans="1:13" x14ac:dyDescent="0.25">
      <c r="A216" s="1">
        <v>42765</v>
      </c>
      <c r="B216" t="s">
        <v>163</v>
      </c>
      <c r="C216" t="s">
        <v>168</v>
      </c>
      <c r="D216">
        <v>1</v>
      </c>
      <c r="E216">
        <v>134.77000000000001</v>
      </c>
      <c r="F216">
        <v>134.77000000000001</v>
      </c>
      <c r="G216">
        <v>1</v>
      </c>
      <c r="H216">
        <v>1</v>
      </c>
      <c r="I216">
        <v>25</v>
      </c>
      <c r="J216">
        <v>0</v>
      </c>
      <c r="K216">
        <v>5</v>
      </c>
      <c r="L216" t="s">
        <v>315</v>
      </c>
      <c r="M216" t="b">
        <v>0</v>
      </c>
    </row>
    <row r="217" spans="1:13" x14ac:dyDescent="0.25">
      <c r="A217" s="1">
        <v>42765</v>
      </c>
      <c r="B217" t="s">
        <v>163</v>
      </c>
      <c r="C217" t="s">
        <v>165</v>
      </c>
      <c r="D217">
        <v>20</v>
      </c>
      <c r="E217">
        <v>3898.97</v>
      </c>
      <c r="F217">
        <v>194.95</v>
      </c>
      <c r="G217">
        <v>19</v>
      </c>
      <c r="H217">
        <v>19</v>
      </c>
      <c r="I217">
        <v>9.9600000000000009</v>
      </c>
      <c r="J217">
        <v>4.3499999999999997E-2</v>
      </c>
      <c r="K217">
        <v>4.04</v>
      </c>
      <c r="L217" t="s">
        <v>244</v>
      </c>
      <c r="M217" t="b">
        <v>0</v>
      </c>
    </row>
    <row r="218" spans="1:13" x14ac:dyDescent="0.25">
      <c r="A218" s="1">
        <v>42765</v>
      </c>
      <c r="B218" t="s">
        <v>175</v>
      </c>
      <c r="C218" t="s">
        <v>167</v>
      </c>
      <c r="D218">
        <v>2</v>
      </c>
      <c r="E218">
        <v>236.06</v>
      </c>
      <c r="F218">
        <v>118.03</v>
      </c>
      <c r="G218">
        <v>2</v>
      </c>
      <c r="H218">
        <v>2</v>
      </c>
      <c r="I218">
        <v>13.5</v>
      </c>
      <c r="J218">
        <v>0</v>
      </c>
      <c r="K218">
        <v>4.5</v>
      </c>
      <c r="L218" t="s">
        <v>317</v>
      </c>
      <c r="M218" t="b">
        <v>0</v>
      </c>
    </row>
    <row r="219" spans="1:13" x14ac:dyDescent="0.25">
      <c r="A219" s="1">
        <v>42765</v>
      </c>
      <c r="B219" t="s">
        <v>175</v>
      </c>
      <c r="C219" t="s">
        <v>161</v>
      </c>
      <c r="D219">
        <v>5</v>
      </c>
      <c r="E219">
        <v>634.37</v>
      </c>
      <c r="F219">
        <v>126.87</v>
      </c>
      <c r="G219">
        <v>5</v>
      </c>
      <c r="H219">
        <v>5</v>
      </c>
      <c r="I219">
        <v>13.83</v>
      </c>
      <c r="J219">
        <v>0</v>
      </c>
      <c r="K219">
        <v>4.33</v>
      </c>
      <c r="L219" t="s">
        <v>245</v>
      </c>
      <c r="M219" t="b">
        <v>0</v>
      </c>
    </row>
    <row r="220" spans="1:13" x14ac:dyDescent="0.25">
      <c r="A220" s="1">
        <v>42765</v>
      </c>
      <c r="B220" t="s">
        <v>175</v>
      </c>
      <c r="C220" t="s">
        <v>174</v>
      </c>
      <c r="D220">
        <v>1</v>
      </c>
      <c r="E220">
        <v>151.26</v>
      </c>
      <c r="F220">
        <v>151.26</v>
      </c>
      <c r="G220">
        <v>1</v>
      </c>
      <c r="H220">
        <v>1</v>
      </c>
      <c r="I220">
        <v>18</v>
      </c>
      <c r="J220">
        <v>0</v>
      </c>
      <c r="K220">
        <v>5</v>
      </c>
      <c r="L220" t="s">
        <v>352</v>
      </c>
      <c r="M220" t="b">
        <v>0</v>
      </c>
    </row>
    <row r="221" spans="1:13" x14ac:dyDescent="0.25">
      <c r="A221" s="1">
        <v>42765</v>
      </c>
      <c r="B221" t="s">
        <v>175</v>
      </c>
      <c r="C221" t="s">
        <v>175</v>
      </c>
      <c r="D221">
        <v>11</v>
      </c>
      <c r="E221">
        <v>2061.1</v>
      </c>
      <c r="F221">
        <v>187.37</v>
      </c>
      <c r="G221">
        <v>11</v>
      </c>
      <c r="H221">
        <v>10</v>
      </c>
      <c r="I221">
        <v>6.77</v>
      </c>
      <c r="J221">
        <v>0</v>
      </c>
      <c r="K221">
        <v>4.58</v>
      </c>
      <c r="L221" t="s">
        <v>292</v>
      </c>
      <c r="M221" t="b">
        <v>1</v>
      </c>
    </row>
    <row r="222" spans="1:13" x14ac:dyDescent="0.25">
      <c r="A222" s="1">
        <v>42765</v>
      </c>
      <c r="B222" t="s">
        <v>175</v>
      </c>
      <c r="C222" t="s">
        <v>164</v>
      </c>
      <c r="D222">
        <v>1</v>
      </c>
      <c r="E222">
        <v>155.5</v>
      </c>
      <c r="F222">
        <v>155.5</v>
      </c>
      <c r="G222">
        <v>1</v>
      </c>
      <c r="H222">
        <v>1</v>
      </c>
      <c r="I222">
        <v>17</v>
      </c>
      <c r="J222">
        <v>0</v>
      </c>
      <c r="K222">
        <v>5</v>
      </c>
      <c r="L222" t="s">
        <v>293</v>
      </c>
      <c r="M222" t="b">
        <v>0</v>
      </c>
    </row>
    <row r="223" spans="1:13" x14ac:dyDescent="0.25">
      <c r="A223" s="1">
        <v>42765</v>
      </c>
      <c r="B223" t="s">
        <v>175</v>
      </c>
      <c r="C223" t="s">
        <v>176</v>
      </c>
      <c r="D223">
        <v>1</v>
      </c>
      <c r="E223">
        <v>76.02</v>
      </c>
      <c r="F223">
        <v>76.02</v>
      </c>
      <c r="G223">
        <v>1</v>
      </c>
      <c r="H223">
        <v>1</v>
      </c>
      <c r="I223">
        <v>20</v>
      </c>
      <c r="J223">
        <v>0</v>
      </c>
      <c r="K223">
        <v>4</v>
      </c>
      <c r="L223" t="s">
        <v>322</v>
      </c>
      <c r="M223" t="b">
        <v>0</v>
      </c>
    </row>
    <row r="224" spans="1:13" x14ac:dyDescent="0.25">
      <c r="A224" s="1">
        <v>42765</v>
      </c>
      <c r="B224" t="s">
        <v>175</v>
      </c>
      <c r="C224" t="s">
        <v>168</v>
      </c>
      <c r="D224">
        <v>1</v>
      </c>
      <c r="E224">
        <v>80.77</v>
      </c>
      <c r="F224">
        <v>80.77</v>
      </c>
      <c r="G224">
        <v>1</v>
      </c>
      <c r="H224">
        <v>1</v>
      </c>
      <c r="I224">
        <v>14</v>
      </c>
      <c r="J224">
        <v>0</v>
      </c>
      <c r="K224">
        <v>5</v>
      </c>
      <c r="L224" t="s">
        <v>353</v>
      </c>
      <c r="M224" t="b">
        <v>0</v>
      </c>
    </row>
    <row r="225" spans="1:13" x14ac:dyDescent="0.25">
      <c r="A225" s="1">
        <v>42765</v>
      </c>
      <c r="B225" t="s">
        <v>175</v>
      </c>
      <c r="C225" t="s">
        <v>165</v>
      </c>
      <c r="D225">
        <v>12</v>
      </c>
      <c r="E225">
        <v>1499.57</v>
      </c>
      <c r="F225">
        <v>124.96</v>
      </c>
      <c r="G225">
        <v>10</v>
      </c>
      <c r="H225">
        <v>12</v>
      </c>
      <c r="I225">
        <v>13.36</v>
      </c>
      <c r="J225">
        <v>0</v>
      </c>
      <c r="K225">
        <v>3.62</v>
      </c>
      <c r="L225" t="s">
        <v>294</v>
      </c>
      <c r="M225" t="b">
        <v>0</v>
      </c>
    </row>
    <row r="226" spans="1:13" x14ac:dyDescent="0.25">
      <c r="A226" s="1">
        <v>42765</v>
      </c>
      <c r="B226" t="s">
        <v>164</v>
      </c>
      <c r="C226" t="s">
        <v>167</v>
      </c>
      <c r="D226">
        <v>1</v>
      </c>
      <c r="E226">
        <v>56.83</v>
      </c>
      <c r="F226">
        <v>56.83</v>
      </c>
      <c r="G226">
        <v>1</v>
      </c>
      <c r="H226">
        <v>1</v>
      </c>
      <c r="I226">
        <v>13</v>
      </c>
      <c r="J226">
        <v>0</v>
      </c>
      <c r="K226">
        <v>5</v>
      </c>
      <c r="L226" t="s">
        <v>354</v>
      </c>
      <c r="M226" t="b">
        <v>0</v>
      </c>
    </row>
    <row r="227" spans="1:13" x14ac:dyDescent="0.25">
      <c r="A227" s="1">
        <v>42765</v>
      </c>
      <c r="B227" t="s">
        <v>164</v>
      </c>
      <c r="C227" t="s">
        <v>169</v>
      </c>
      <c r="D227">
        <v>1</v>
      </c>
      <c r="E227">
        <v>149.9</v>
      </c>
      <c r="F227">
        <v>149.9</v>
      </c>
      <c r="G227">
        <v>1</v>
      </c>
      <c r="H227">
        <v>1</v>
      </c>
      <c r="I227">
        <v>14</v>
      </c>
      <c r="J227">
        <v>0</v>
      </c>
      <c r="K227">
        <v>4</v>
      </c>
      <c r="L227" t="s">
        <v>355</v>
      </c>
      <c r="M227" t="b">
        <v>0</v>
      </c>
    </row>
    <row r="228" spans="1:13" x14ac:dyDescent="0.25">
      <c r="A228" s="1">
        <v>42765</v>
      </c>
      <c r="B228" t="s">
        <v>164</v>
      </c>
      <c r="C228" t="s">
        <v>161</v>
      </c>
      <c r="D228">
        <v>1</v>
      </c>
      <c r="E228">
        <v>113.01</v>
      </c>
      <c r="F228">
        <v>113.01</v>
      </c>
      <c r="G228">
        <v>1</v>
      </c>
      <c r="H228">
        <v>1</v>
      </c>
      <c r="I228">
        <v>6</v>
      </c>
      <c r="J228">
        <v>0</v>
      </c>
      <c r="K228">
        <v>5</v>
      </c>
      <c r="L228" t="s">
        <v>325</v>
      </c>
      <c r="M228" t="b">
        <v>0</v>
      </c>
    </row>
    <row r="229" spans="1:13" x14ac:dyDescent="0.25">
      <c r="A229" s="1">
        <v>42765</v>
      </c>
      <c r="B229" t="s">
        <v>164</v>
      </c>
      <c r="C229" t="s">
        <v>182</v>
      </c>
      <c r="D229">
        <v>1</v>
      </c>
      <c r="E229">
        <v>157.94</v>
      </c>
      <c r="F229">
        <v>157.94</v>
      </c>
      <c r="G229">
        <v>1</v>
      </c>
      <c r="H229">
        <v>1</v>
      </c>
      <c r="I229">
        <v>18</v>
      </c>
      <c r="J229">
        <v>0</v>
      </c>
      <c r="K229">
        <v>3</v>
      </c>
      <c r="L229" t="s">
        <v>356</v>
      </c>
      <c r="M229" t="b">
        <v>0</v>
      </c>
    </row>
    <row r="230" spans="1:13" x14ac:dyDescent="0.25">
      <c r="A230" s="1">
        <v>42765</v>
      </c>
      <c r="B230" t="s">
        <v>164</v>
      </c>
      <c r="C230" t="s">
        <v>163</v>
      </c>
      <c r="D230">
        <v>1</v>
      </c>
      <c r="E230">
        <v>34.42</v>
      </c>
      <c r="F230">
        <v>34.42</v>
      </c>
      <c r="G230">
        <v>1</v>
      </c>
      <c r="H230">
        <v>1</v>
      </c>
      <c r="I230">
        <v>7</v>
      </c>
      <c r="J230">
        <v>0</v>
      </c>
      <c r="K230">
        <v>3</v>
      </c>
      <c r="L230" t="s">
        <v>357</v>
      </c>
      <c r="M230" t="b">
        <v>0</v>
      </c>
    </row>
    <row r="231" spans="1:13" x14ac:dyDescent="0.25">
      <c r="A231" s="1">
        <v>42765</v>
      </c>
      <c r="B231" t="s">
        <v>164</v>
      </c>
      <c r="C231" t="s">
        <v>175</v>
      </c>
      <c r="D231">
        <v>1</v>
      </c>
      <c r="E231">
        <v>119.36</v>
      </c>
      <c r="F231">
        <v>119.36</v>
      </c>
      <c r="G231">
        <v>1</v>
      </c>
      <c r="H231">
        <v>1</v>
      </c>
      <c r="I231">
        <v>7</v>
      </c>
      <c r="J231">
        <v>0</v>
      </c>
      <c r="K231">
        <v>4</v>
      </c>
      <c r="L231" t="s">
        <v>358</v>
      </c>
      <c r="M231" t="b">
        <v>0</v>
      </c>
    </row>
    <row r="232" spans="1:13" x14ac:dyDescent="0.25">
      <c r="A232" s="1">
        <v>42765</v>
      </c>
      <c r="B232" t="s">
        <v>164</v>
      </c>
      <c r="C232" t="s">
        <v>164</v>
      </c>
      <c r="D232">
        <v>1</v>
      </c>
      <c r="E232">
        <v>609.24</v>
      </c>
      <c r="F232">
        <v>609.24</v>
      </c>
      <c r="G232">
        <v>1</v>
      </c>
      <c r="H232">
        <v>1</v>
      </c>
      <c r="I232">
        <v>8</v>
      </c>
      <c r="J232">
        <v>0</v>
      </c>
      <c r="K232">
        <v>5</v>
      </c>
      <c r="L232" t="s">
        <v>359</v>
      </c>
      <c r="M232" t="b">
        <v>1</v>
      </c>
    </row>
    <row r="233" spans="1:13" x14ac:dyDescent="0.25">
      <c r="A233" s="1">
        <v>42765</v>
      </c>
      <c r="B233" t="s">
        <v>164</v>
      </c>
      <c r="C233" t="s">
        <v>165</v>
      </c>
      <c r="D233">
        <v>2</v>
      </c>
      <c r="E233">
        <v>116.07</v>
      </c>
      <c r="F233">
        <v>58.04</v>
      </c>
      <c r="G233">
        <v>1</v>
      </c>
      <c r="H233">
        <v>2</v>
      </c>
      <c r="I233">
        <v>6</v>
      </c>
      <c r="J233">
        <v>0</v>
      </c>
      <c r="K233">
        <v>3</v>
      </c>
      <c r="L233" t="s">
        <v>295</v>
      </c>
      <c r="M233" t="b">
        <v>0</v>
      </c>
    </row>
    <row r="234" spans="1:13" x14ac:dyDescent="0.25">
      <c r="A234" s="1">
        <v>42765</v>
      </c>
      <c r="B234" t="s">
        <v>176</v>
      </c>
      <c r="C234" t="s">
        <v>167</v>
      </c>
      <c r="D234">
        <v>1</v>
      </c>
      <c r="E234">
        <v>86.39</v>
      </c>
      <c r="F234">
        <v>86.39</v>
      </c>
      <c r="G234">
        <v>1</v>
      </c>
      <c r="H234">
        <v>1</v>
      </c>
      <c r="I234">
        <v>15</v>
      </c>
      <c r="J234">
        <v>0</v>
      </c>
      <c r="K234">
        <v>1</v>
      </c>
      <c r="L234" t="s">
        <v>328</v>
      </c>
      <c r="M234" t="b">
        <v>0</v>
      </c>
    </row>
    <row r="235" spans="1:13" x14ac:dyDescent="0.25">
      <c r="A235" s="1">
        <v>42765</v>
      </c>
      <c r="B235" t="s">
        <v>176</v>
      </c>
      <c r="C235" t="s">
        <v>171</v>
      </c>
      <c r="D235">
        <v>1</v>
      </c>
      <c r="E235">
        <v>783</v>
      </c>
      <c r="F235">
        <v>783</v>
      </c>
      <c r="G235">
        <v>1</v>
      </c>
      <c r="H235">
        <v>1</v>
      </c>
      <c r="I235">
        <v>15</v>
      </c>
      <c r="J235">
        <v>0</v>
      </c>
      <c r="K235">
        <v>5</v>
      </c>
      <c r="L235" t="s">
        <v>329</v>
      </c>
      <c r="M235" t="b">
        <v>0</v>
      </c>
    </row>
    <row r="236" spans="1:13" x14ac:dyDescent="0.25">
      <c r="A236" s="1">
        <v>42765</v>
      </c>
      <c r="B236" t="s">
        <v>176</v>
      </c>
      <c r="C236" t="s">
        <v>161</v>
      </c>
      <c r="D236">
        <v>1</v>
      </c>
      <c r="E236">
        <v>56.18</v>
      </c>
      <c r="F236">
        <v>56.18</v>
      </c>
      <c r="G236">
        <v>1</v>
      </c>
      <c r="H236">
        <v>1</v>
      </c>
      <c r="I236">
        <v>14</v>
      </c>
      <c r="J236">
        <v>0</v>
      </c>
      <c r="K236">
        <v>5</v>
      </c>
      <c r="L236" t="s">
        <v>272</v>
      </c>
      <c r="M236" t="b">
        <v>0</v>
      </c>
    </row>
    <row r="237" spans="1:13" x14ac:dyDescent="0.25">
      <c r="A237" s="1">
        <v>42765</v>
      </c>
      <c r="B237" t="s">
        <v>176</v>
      </c>
      <c r="C237" t="s">
        <v>183</v>
      </c>
      <c r="D237">
        <v>1</v>
      </c>
      <c r="E237">
        <v>140.34</v>
      </c>
      <c r="F237">
        <v>140.34</v>
      </c>
      <c r="G237">
        <v>1</v>
      </c>
      <c r="H237">
        <v>1</v>
      </c>
      <c r="I237">
        <v>16</v>
      </c>
      <c r="J237">
        <v>0</v>
      </c>
      <c r="K237">
        <v>5</v>
      </c>
      <c r="L237" t="s">
        <v>360</v>
      </c>
      <c r="M237" t="b">
        <v>0</v>
      </c>
    </row>
    <row r="238" spans="1:13" x14ac:dyDescent="0.25">
      <c r="A238" s="1">
        <v>42765</v>
      </c>
      <c r="B238" t="s">
        <v>176</v>
      </c>
      <c r="C238" t="s">
        <v>163</v>
      </c>
      <c r="D238">
        <v>5</v>
      </c>
      <c r="E238">
        <v>672.2</v>
      </c>
      <c r="F238">
        <v>134.44</v>
      </c>
      <c r="G238">
        <v>5</v>
      </c>
      <c r="H238">
        <v>5</v>
      </c>
      <c r="I238">
        <v>9.83</v>
      </c>
      <c r="J238">
        <v>0</v>
      </c>
      <c r="K238">
        <v>4.33</v>
      </c>
      <c r="L238" t="s">
        <v>361</v>
      </c>
      <c r="M238" t="b">
        <v>0</v>
      </c>
    </row>
    <row r="239" spans="1:13" x14ac:dyDescent="0.25">
      <c r="A239" s="1">
        <v>42765</v>
      </c>
      <c r="B239" t="s">
        <v>176</v>
      </c>
      <c r="C239" t="s">
        <v>175</v>
      </c>
      <c r="D239">
        <v>2</v>
      </c>
      <c r="E239">
        <v>168.49</v>
      </c>
      <c r="F239">
        <v>84.25</v>
      </c>
      <c r="G239">
        <v>1</v>
      </c>
      <c r="H239">
        <v>2</v>
      </c>
      <c r="I239">
        <v>8</v>
      </c>
      <c r="J239">
        <v>0</v>
      </c>
      <c r="K239">
        <v>3</v>
      </c>
      <c r="L239" t="s">
        <v>297</v>
      </c>
      <c r="M239" t="b">
        <v>0</v>
      </c>
    </row>
    <row r="240" spans="1:13" x14ac:dyDescent="0.25">
      <c r="A240" s="1">
        <v>42765</v>
      </c>
      <c r="B240" t="s">
        <v>176</v>
      </c>
      <c r="C240" t="s">
        <v>164</v>
      </c>
      <c r="D240">
        <v>1</v>
      </c>
      <c r="E240">
        <v>145.91999999999999</v>
      </c>
      <c r="F240">
        <v>145.91999999999999</v>
      </c>
      <c r="G240">
        <v>1</v>
      </c>
      <c r="H240">
        <v>1</v>
      </c>
      <c r="I240">
        <v>14</v>
      </c>
      <c r="J240">
        <v>0</v>
      </c>
      <c r="K240">
        <v>1</v>
      </c>
      <c r="L240" t="s">
        <v>362</v>
      </c>
      <c r="M240" t="b">
        <v>0</v>
      </c>
    </row>
    <row r="241" spans="1:13" x14ac:dyDescent="0.25">
      <c r="A241" s="1">
        <v>42765</v>
      </c>
      <c r="B241" t="s">
        <v>176</v>
      </c>
      <c r="C241" t="s">
        <v>176</v>
      </c>
      <c r="D241">
        <v>1</v>
      </c>
      <c r="E241">
        <v>377.53</v>
      </c>
      <c r="F241">
        <v>377.53</v>
      </c>
      <c r="G241">
        <v>1</v>
      </c>
      <c r="H241">
        <v>1</v>
      </c>
      <c r="I241">
        <v>13</v>
      </c>
      <c r="J241">
        <v>0</v>
      </c>
      <c r="K241">
        <v>5</v>
      </c>
      <c r="L241" t="s">
        <v>273</v>
      </c>
      <c r="M241" t="b">
        <v>1</v>
      </c>
    </row>
    <row r="242" spans="1:13" x14ac:dyDescent="0.25">
      <c r="A242" s="1">
        <v>42765</v>
      </c>
      <c r="B242" t="s">
        <v>176</v>
      </c>
      <c r="C242" t="s">
        <v>165</v>
      </c>
      <c r="D242">
        <v>5</v>
      </c>
      <c r="E242">
        <v>484.47</v>
      </c>
      <c r="F242">
        <v>96.89</v>
      </c>
      <c r="G242">
        <v>5</v>
      </c>
      <c r="H242">
        <v>5</v>
      </c>
      <c r="I242">
        <v>16.600000000000001</v>
      </c>
      <c r="J242">
        <v>0.2</v>
      </c>
      <c r="K242">
        <v>4.2</v>
      </c>
      <c r="L242" t="s">
        <v>274</v>
      </c>
      <c r="M242" t="b">
        <v>0</v>
      </c>
    </row>
    <row r="243" spans="1:13" x14ac:dyDescent="0.25">
      <c r="A243" s="1">
        <v>42765</v>
      </c>
      <c r="B243" t="s">
        <v>168</v>
      </c>
      <c r="C243" t="s">
        <v>179</v>
      </c>
      <c r="D243">
        <v>1</v>
      </c>
      <c r="E243">
        <v>145.9</v>
      </c>
      <c r="F243">
        <v>145.9</v>
      </c>
      <c r="G243">
        <v>1</v>
      </c>
      <c r="H243">
        <v>1</v>
      </c>
      <c r="I243">
        <v>16</v>
      </c>
      <c r="J243">
        <v>0</v>
      </c>
      <c r="K243">
        <v>1</v>
      </c>
      <c r="L243" t="s">
        <v>363</v>
      </c>
      <c r="M243" t="b">
        <v>0</v>
      </c>
    </row>
    <row r="244" spans="1:13" x14ac:dyDescent="0.25">
      <c r="A244" s="1">
        <v>42765</v>
      </c>
      <c r="B244" t="s">
        <v>165</v>
      </c>
      <c r="C244" t="s">
        <v>178</v>
      </c>
      <c r="D244">
        <v>1</v>
      </c>
      <c r="E244">
        <v>539.85</v>
      </c>
      <c r="F244">
        <v>539.85</v>
      </c>
      <c r="G244">
        <v>1</v>
      </c>
      <c r="H244">
        <v>1</v>
      </c>
      <c r="I244">
        <v>21</v>
      </c>
      <c r="J244">
        <v>0</v>
      </c>
      <c r="K244">
        <v>5</v>
      </c>
      <c r="L244" t="s">
        <v>333</v>
      </c>
      <c r="M244" t="b">
        <v>0</v>
      </c>
    </row>
    <row r="245" spans="1:13" x14ac:dyDescent="0.25">
      <c r="A245" s="1">
        <v>42765</v>
      </c>
      <c r="B245" t="s">
        <v>165</v>
      </c>
      <c r="C245" t="s">
        <v>186</v>
      </c>
      <c r="D245">
        <v>1</v>
      </c>
      <c r="E245">
        <v>135.16</v>
      </c>
      <c r="F245">
        <v>135.16</v>
      </c>
      <c r="G245">
        <v>1</v>
      </c>
      <c r="H245">
        <v>1</v>
      </c>
      <c r="I245">
        <v>12</v>
      </c>
      <c r="J245">
        <v>0</v>
      </c>
      <c r="K245">
        <v>5</v>
      </c>
      <c r="L245" t="s">
        <v>364</v>
      </c>
      <c r="M245" t="b">
        <v>0</v>
      </c>
    </row>
    <row r="246" spans="1:13" x14ac:dyDescent="0.25">
      <c r="A246" s="1">
        <v>42765</v>
      </c>
      <c r="B246" t="s">
        <v>165</v>
      </c>
      <c r="C246" t="s">
        <v>167</v>
      </c>
      <c r="D246">
        <v>12</v>
      </c>
      <c r="E246">
        <v>1617.1</v>
      </c>
      <c r="F246">
        <v>134.76</v>
      </c>
      <c r="G246">
        <v>11</v>
      </c>
      <c r="H246">
        <v>12</v>
      </c>
      <c r="I246">
        <v>13</v>
      </c>
      <c r="J246">
        <v>0</v>
      </c>
      <c r="K246">
        <v>4</v>
      </c>
      <c r="L246" t="s">
        <v>246</v>
      </c>
      <c r="M246" t="b">
        <v>0</v>
      </c>
    </row>
    <row r="247" spans="1:13" x14ac:dyDescent="0.25">
      <c r="A247" s="1">
        <v>42765</v>
      </c>
      <c r="B247" t="s">
        <v>165</v>
      </c>
      <c r="C247" t="s">
        <v>169</v>
      </c>
      <c r="D247">
        <v>3</v>
      </c>
      <c r="E247">
        <v>346.14</v>
      </c>
      <c r="F247">
        <v>115.38</v>
      </c>
      <c r="G247">
        <v>3</v>
      </c>
      <c r="H247">
        <v>3</v>
      </c>
      <c r="I247">
        <v>8.67</v>
      </c>
      <c r="J247">
        <v>0</v>
      </c>
      <c r="K247">
        <v>4.67</v>
      </c>
      <c r="L247" t="s">
        <v>275</v>
      </c>
      <c r="M247" t="b">
        <v>0</v>
      </c>
    </row>
    <row r="248" spans="1:13" x14ac:dyDescent="0.25">
      <c r="A248" s="1">
        <v>42765</v>
      </c>
      <c r="B248" t="s">
        <v>165</v>
      </c>
      <c r="C248" t="s">
        <v>170</v>
      </c>
      <c r="D248">
        <v>2</v>
      </c>
      <c r="E248">
        <v>314.8</v>
      </c>
      <c r="F248">
        <v>157.4</v>
      </c>
      <c r="G248">
        <v>2</v>
      </c>
      <c r="H248">
        <v>2</v>
      </c>
      <c r="I248">
        <v>6</v>
      </c>
      <c r="J248">
        <v>0</v>
      </c>
      <c r="K248">
        <v>4.5</v>
      </c>
      <c r="L248" t="s">
        <v>276</v>
      </c>
      <c r="M248" t="b">
        <v>0</v>
      </c>
    </row>
    <row r="249" spans="1:13" x14ac:dyDescent="0.25">
      <c r="A249" s="1">
        <v>42765</v>
      </c>
      <c r="B249" t="s">
        <v>165</v>
      </c>
      <c r="C249" t="s">
        <v>172</v>
      </c>
      <c r="D249">
        <v>1</v>
      </c>
      <c r="E249">
        <v>141.47</v>
      </c>
      <c r="F249">
        <v>141.47</v>
      </c>
      <c r="G249">
        <v>1</v>
      </c>
      <c r="H249">
        <v>1</v>
      </c>
      <c r="I249">
        <v>18</v>
      </c>
      <c r="J249">
        <v>0</v>
      </c>
      <c r="K249">
        <v>5</v>
      </c>
      <c r="L249" t="s">
        <v>247</v>
      </c>
      <c r="M249" t="b">
        <v>0</v>
      </c>
    </row>
    <row r="250" spans="1:13" x14ac:dyDescent="0.25">
      <c r="A250" s="1">
        <v>42765</v>
      </c>
      <c r="B250" t="s">
        <v>165</v>
      </c>
      <c r="C250" t="s">
        <v>171</v>
      </c>
      <c r="D250">
        <v>1</v>
      </c>
      <c r="E250">
        <v>27.67</v>
      </c>
      <c r="F250">
        <v>27.67</v>
      </c>
      <c r="G250">
        <v>1</v>
      </c>
      <c r="H250">
        <v>1</v>
      </c>
      <c r="I250">
        <v>17</v>
      </c>
      <c r="J250">
        <v>0</v>
      </c>
      <c r="K250">
        <v>5</v>
      </c>
      <c r="L250" t="s">
        <v>299</v>
      </c>
      <c r="M250" t="b">
        <v>0</v>
      </c>
    </row>
    <row r="251" spans="1:13" x14ac:dyDescent="0.25">
      <c r="A251" s="1">
        <v>42765</v>
      </c>
      <c r="B251" t="s">
        <v>165</v>
      </c>
      <c r="C251" t="s">
        <v>180</v>
      </c>
      <c r="D251">
        <v>1</v>
      </c>
      <c r="E251">
        <v>66.510000000000005</v>
      </c>
      <c r="F251">
        <v>66.510000000000005</v>
      </c>
      <c r="G251">
        <v>1</v>
      </c>
      <c r="H251">
        <v>1</v>
      </c>
      <c r="I251">
        <v>15</v>
      </c>
      <c r="J251">
        <v>0</v>
      </c>
      <c r="K251">
        <v>5</v>
      </c>
      <c r="L251" t="s">
        <v>300</v>
      </c>
      <c r="M251" t="b">
        <v>0</v>
      </c>
    </row>
    <row r="252" spans="1:13" x14ac:dyDescent="0.25">
      <c r="A252" s="1">
        <v>42765</v>
      </c>
      <c r="B252" t="s">
        <v>165</v>
      </c>
      <c r="C252" t="s">
        <v>161</v>
      </c>
      <c r="D252">
        <v>29</v>
      </c>
      <c r="E252">
        <v>3389.61</v>
      </c>
      <c r="F252">
        <v>116.88</v>
      </c>
      <c r="G252">
        <v>26</v>
      </c>
      <c r="H252">
        <v>29</v>
      </c>
      <c r="I252">
        <v>13.14</v>
      </c>
      <c r="J252">
        <v>3.4500000000000003E-2</v>
      </c>
      <c r="K252">
        <v>3.82</v>
      </c>
      <c r="L252" t="s">
        <v>248</v>
      </c>
      <c r="M252" t="b">
        <v>0</v>
      </c>
    </row>
    <row r="253" spans="1:13" x14ac:dyDescent="0.25">
      <c r="A253" s="1">
        <v>42765</v>
      </c>
      <c r="B253" t="s">
        <v>165</v>
      </c>
      <c r="C253" t="s">
        <v>177</v>
      </c>
      <c r="D253">
        <v>1</v>
      </c>
      <c r="E253">
        <v>65.64</v>
      </c>
      <c r="F253">
        <v>65.64</v>
      </c>
      <c r="G253">
        <v>1</v>
      </c>
      <c r="H253">
        <v>1</v>
      </c>
      <c r="I253">
        <v>6</v>
      </c>
      <c r="J253">
        <v>0</v>
      </c>
      <c r="K253">
        <v>5</v>
      </c>
      <c r="L253" t="s">
        <v>301</v>
      </c>
      <c r="M253" t="b">
        <v>0</v>
      </c>
    </row>
    <row r="254" spans="1:13" x14ac:dyDescent="0.25">
      <c r="A254" s="1">
        <v>42765</v>
      </c>
      <c r="B254" t="s">
        <v>165</v>
      </c>
      <c r="C254" t="s">
        <v>181</v>
      </c>
      <c r="D254">
        <v>3</v>
      </c>
      <c r="E254">
        <v>338.22</v>
      </c>
      <c r="F254">
        <v>112.74</v>
      </c>
      <c r="G254">
        <v>3</v>
      </c>
      <c r="H254">
        <v>3</v>
      </c>
      <c r="I254">
        <v>13</v>
      </c>
      <c r="J254">
        <v>0</v>
      </c>
      <c r="K254">
        <v>5</v>
      </c>
      <c r="L254" t="s">
        <v>302</v>
      </c>
      <c r="M254" t="b">
        <v>0</v>
      </c>
    </row>
    <row r="255" spans="1:13" x14ac:dyDescent="0.25">
      <c r="A255" s="1">
        <v>42765</v>
      </c>
      <c r="B255" t="s">
        <v>165</v>
      </c>
      <c r="C255" t="s">
        <v>179</v>
      </c>
      <c r="D255">
        <v>3</v>
      </c>
      <c r="E255">
        <v>451.58</v>
      </c>
      <c r="F255">
        <v>150.53</v>
      </c>
      <c r="G255">
        <v>3</v>
      </c>
      <c r="H255">
        <v>3</v>
      </c>
      <c r="I255">
        <v>12.67</v>
      </c>
      <c r="J255">
        <v>0</v>
      </c>
      <c r="K255">
        <v>4.33</v>
      </c>
      <c r="L255" t="s">
        <v>277</v>
      </c>
      <c r="M255" t="b">
        <v>0</v>
      </c>
    </row>
    <row r="256" spans="1:13" x14ac:dyDescent="0.25">
      <c r="A256" s="1">
        <v>42765</v>
      </c>
      <c r="B256" t="s">
        <v>165</v>
      </c>
      <c r="C256" t="s">
        <v>183</v>
      </c>
      <c r="D256">
        <v>1</v>
      </c>
      <c r="E256">
        <v>307.86</v>
      </c>
      <c r="F256">
        <v>307.86</v>
      </c>
      <c r="G256">
        <v>1</v>
      </c>
      <c r="H256">
        <v>1</v>
      </c>
      <c r="I256">
        <v>11</v>
      </c>
      <c r="J256">
        <v>0</v>
      </c>
      <c r="K256">
        <v>5</v>
      </c>
      <c r="L256" t="s">
        <v>365</v>
      </c>
      <c r="M256" t="b">
        <v>0</v>
      </c>
    </row>
    <row r="257" spans="1:13" x14ac:dyDescent="0.25">
      <c r="A257" s="1">
        <v>42765</v>
      </c>
      <c r="B257" t="s">
        <v>165</v>
      </c>
      <c r="C257" t="s">
        <v>174</v>
      </c>
      <c r="D257">
        <v>3</v>
      </c>
      <c r="E257">
        <v>500.34</v>
      </c>
      <c r="F257">
        <v>166.78</v>
      </c>
      <c r="G257">
        <v>3</v>
      </c>
      <c r="H257">
        <v>3</v>
      </c>
      <c r="I257">
        <v>15.33</v>
      </c>
      <c r="J257">
        <v>0</v>
      </c>
      <c r="K257">
        <v>5</v>
      </c>
      <c r="L257" t="s">
        <v>303</v>
      </c>
      <c r="M257" t="b">
        <v>0</v>
      </c>
    </row>
    <row r="258" spans="1:13" x14ac:dyDescent="0.25">
      <c r="A258" s="1">
        <v>42765</v>
      </c>
      <c r="B258" t="s">
        <v>165</v>
      </c>
      <c r="C258" t="s">
        <v>182</v>
      </c>
      <c r="D258">
        <v>5</v>
      </c>
      <c r="E258">
        <v>1316.08</v>
      </c>
      <c r="F258">
        <v>263.22000000000003</v>
      </c>
      <c r="G258">
        <v>5</v>
      </c>
      <c r="H258">
        <v>5</v>
      </c>
      <c r="I258">
        <v>13.6</v>
      </c>
      <c r="J258">
        <v>0</v>
      </c>
      <c r="K258">
        <v>4.5999999999999996</v>
      </c>
      <c r="L258" t="s">
        <v>304</v>
      </c>
      <c r="M258" t="b">
        <v>0</v>
      </c>
    </row>
    <row r="259" spans="1:13" x14ac:dyDescent="0.25">
      <c r="A259" s="1">
        <v>42765</v>
      </c>
      <c r="B259" t="s">
        <v>165</v>
      </c>
      <c r="C259" t="s">
        <v>163</v>
      </c>
      <c r="D259">
        <v>24</v>
      </c>
      <c r="E259">
        <v>4824.5600000000004</v>
      </c>
      <c r="F259">
        <v>201.02</v>
      </c>
      <c r="G259">
        <v>23</v>
      </c>
      <c r="H259">
        <v>23</v>
      </c>
      <c r="I259">
        <v>14.16</v>
      </c>
      <c r="J259">
        <v>0.04</v>
      </c>
      <c r="K259">
        <v>3.8</v>
      </c>
      <c r="L259" t="s">
        <v>249</v>
      </c>
      <c r="M259" t="b">
        <v>0</v>
      </c>
    </row>
    <row r="260" spans="1:13" x14ac:dyDescent="0.25">
      <c r="A260" s="1">
        <v>42765</v>
      </c>
      <c r="B260" t="s">
        <v>165</v>
      </c>
      <c r="C260" t="s">
        <v>175</v>
      </c>
      <c r="D260">
        <v>47</v>
      </c>
      <c r="E260">
        <v>5668.56</v>
      </c>
      <c r="F260">
        <v>120.61</v>
      </c>
      <c r="G260">
        <v>46</v>
      </c>
      <c r="H260">
        <v>47</v>
      </c>
      <c r="I260">
        <v>14</v>
      </c>
      <c r="J260">
        <v>5.8799999999999998E-2</v>
      </c>
      <c r="K260">
        <v>3.96</v>
      </c>
      <c r="L260" t="s">
        <v>250</v>
      </c>
      <c r="M260" t="b">
        <v>0</v>
      </c>
    </row>
    <row r="261" spans="1:13" x14ac:dyDescent="0.25">
      <c r="A261" s="1">
        <v>42765</v>
      </c>
      <c r="B261" t="s">
        <v>165</v>
      </c>
      <c r="C261" t="s">
        <v>185</v>
      </c>
      <c r="D261">
        <v>1</v>
      </c>
      <c r="E261">
        <v>48.25</v>
      </c>
      <c r="F261">
        <v>48.25</v>
      </c>
      <c r="G261">
        <v>1</v>
      </c>
      <c r="H261">
        <v>1</v>
      </c>
      <c r="I261">
        <v>16</v>
      </c>
      <c r="J261">
        <v>0</v>
      </c>
      <c r="K261">
        <v>5</v>
      </c>
      <c r="L261" t="s">
        <v>334</v>
      </c>
      <c r="M261" t="b">
        <v>0</v>
      </c>
    </row>
    <row r="262" spans="1:13" x14ac:dyDescent="0.25">
      <c r="A262" s="1">
        <v>42765</v>
      </c>
      <c r="B262" t="s">
        <v>165</v>
      </c>
      <c r="C262" t="s">
        <v>162</v>
      </c>
      <c r="D262">
        <v>1</v>
      </c>
      <c r="E262">
        <v>52.87</v>
      </c>
      <c r="F262">
        <v>52.87</v>
      </c>
      <c r="G262">
        <v>1</v>
      </c>
      <c r="H262">
        <v>1</v>
      </c>
      <c r="I262">
        <v>6</v>
      </c>
      <c r="J262">
        <v>0</v>
      </c>
      <c r="K262">
        <v>3</v>
      </c>
      <c r="L262" t="s">
        <v>366</v>
      </c>
      <c r="M262" t="b">
        <v>0</v>
      </c>
    </row>
    <row r="263" spans="1:13" x14ac:dyDescent="0.25">
      <c r="A263" s="1">
        <v>42765</v>
      </c>
      <c r="B263" t="s">
        <v>165</v>
      </c>
      <c r="C263" t="s">
        <v>164</v>
      </c>
      <c r="D263">
        <v>11</v>
      </c>
      <c r="E263">
        <v>2850.4</v>
      </c>
      <c r="F263">
        <v>259.13</v>
      </c>
      <c r="G263">
        <v>11</v>
      </c>
      <c r="H263">
        <v>11</v>
      </c>
      <c r="I263">
        <v>15.91</v>
      </c>
      <c r="J263">
        <v>0</v>
      </c>
      <c r="K263">
        <v>4.45</v>
      </c>
      <c r="L263" t="s">
        <v>278</v>
      </c>
      <c r="M263" t="b">
        <v>0</v>
      </c>
    </row>
    <row r="264" spans="1:13" x14ac:dyDescent="0.25">
      <c r="A264" s="1">
        <v>42765</v>
      </c>
      <c r="B264" t="s">
        <v>165</v>
      </c>
      <c r="C264" t="s">
        <v>176</v>
      </c>
      <c r="D264">
        <v>10</v>
      </c>
      <c r="E264">
        <v>1501.02</v>
      </c>
      <c r="F264">
        <v>150.1</v>
      </c>
      <c r="G264">
        <v>10</v>
      </c>
      <c r="H264">
        <v>10</v>
      </c>
      <c r="I264">
        <v>12.8</v>
      </c>
      <c r="J264">
        <v>0</v>
      </c>
      <c r="K264">
        <v>3</v>
      </c>
      <c r="L264" t="s">
        <v>279</v>
      </c>
      <c r="M264" t="b">
        <v>0</v>
      </c>
    </row>
    <row r="265" spans="1:13" x14ac:dyDescent="0.25">
      <c r="A265" s="1">
        <v>42765</v>
      </c>
      <c r="B265" t="s">
        <v>165</v>
      </c>
      <c r="C265" t="s">
        <v>168</v>
      </c>
      <c r="D265">
        <v>2</v>
      </c>
      <c r="E265">
        <v>258.64999999999998</v>
      </c>
      <c r="F265">
        <v>129.33000000000001</v>
      </c>
      <c r="G265">
        <v>2</v>
      </c>
      <c r="H265">
        <v>2</v>
      </c>
      <c r="I265">
        <v>13.5</v>
      </c>
      <c r="J265">
        <v>0</v>
      </c>
      <c r="K265">
        <v>4</v>
      </c>
      <c r="L265" t="s">
        <v>280</v>
      </c>
      <c r="M265" t="b">
        <v>0</v>
      </c>
    </row>
    <row r="266" spans="1:13" x14ac:dyDescent="0.25">
      <c r="A266" s="1">
        <v>42765</v>
      </c>
      <c r="B266" t="s">
        <v>165</v>
      </c>
      <c r="C266" t="s">
        <v>165</v>
      </c>
      <c r="D266">
        <v>97</v>
      </c>
      <c r="E266">
        <v>17214.96</v>
      </c>
      <c r="F266">
        <v>177.47</v>
      </c>
      <c r="G266">
        <v>93</v>
      </c>
      <c r="H266">
        <v>96</v>
      </c>
      <c r="I266">
        <v>9.0299999999999994</v>
      </c>
      <c r="J266">
        <v>1.9199999999999998E-2</v>
      </c>
      <c r="K266">
        <v>4.29</v>
      </c>
      <c r="L266" t="s">
        <v>252</v>
      </c>
      <c r="M266" t="b">
        <v>1</v>
      </c>
    </row>
    <row r="267" spans="1:13" x14ac:dyDescent="0.25">
      <c r="A267" s="1">
        <v>42772</v>
      </c>
      <c r="B267" t="s">
        <v>167</v>
      </c>
      <c r="C267" t="s">
        <v>167</v>
      </c>
      <c r="D267">
        <v>1</v>
      </c>
      <c r="E267">
        <v>287.3</v>
      </c>
      <c r="F267">
        <v>287.3</v>
      </c>
      <c r="G267">
        <v>1</v>
      </c>
      <c r="H267">
        <v>1</v>
      </c>
      <c r="I267">
        <v>26</v>
      </c>
      <c r="J267">
        <v>0</v>
      </c>
      <c r="K267">
        <v>2</v>
      </c>
      <c r="L267" t="s">
        <v>337</v>
      </c>
      <c r="M267" t="b">
        <v>1</v>
      </c>
    </row>
    <row r="268" spans="1:13" x14ac:dyDescent="0.25">
      <c r="A268" s="1">
        <v>42772</v>
      </c>
      <c r="B268" t="s">
        <v>167</v>
      </c>
      <c r="C268" t="s">
        <v>171</v>
      </c>
      <c r="D268">
        <v>1</v>
      </c>
      <c r="E268">
        <v>164.53</v>
      </c>
      <c r="F268">
        <v>164.53</v>
      </c>
      <c r="G268">
        <v>1</v>
      </c>
      <c r="H268">
        <v>1</v>
      </c>
      <c r="I268">
        <v>16</v>
      </c>
      <c r="J268">
        <v>0</v>
      </c>
      <c r="K268">
        <v>4</v>
      </c>
      <c r="L268" t="s">
        <v>253</v>
      </c>
      <c r="M268" t="b">
        <v>0</v>
      </c>
    </row>
    <row r="269" spans="1:13" x14ac:dyDescent="0.25">
      <c r="A269" s="1">
        <v>42772</v>
      </c>
      <c r="B269" t="s">
        <v>167</v>
      </c>
      <c r="C269" t="s">
        <v>180</v>
      </c>
      <c r="D269">
        <v>1</v>
      </c>
      <c r="E269">
        <v>161.51</v>
      </c>
      <c r="F269">
        <v>161.51</v>
      </c>
      <c r="G269">
        <v>1</v>
      </c>
      <c r="H269">
        <v>1</v>
      </c>
      <c r="I269">
        <v>22</v>
      </c>
      <c r="J269">
        <v>0</v>
      </c>
      <c r="K269">
        <v>4</v>
      </c>
      <c r="L269" t="s">
        <v>367</v>
      </c>
      <c r="M269" t="b">
        <v>0</v>
      </c>
    </row>
    <row r="270" spans="1:13" x14ac:dyDescent="0.25">
      <c r="A270" s="1">
        <v>42772</v>
      </c>
      <c r="B270" t="s">
        <v>167</v>
      </c>
      <c r="C270" t="s">
        <v>161</v>
      </c>
      <c r="D270">
        <v>2</v>
      </c>
      <c r="E270">
        <v>322.93</v>
      </c>
      <c r="F270">
        <v>161.47</v>
      </c>
      <c r="G270">
        <v>2</v>
      </c>
      <c r="H270">
        <v>2</v>
      </c>
      <c r="I270">
        <v>8.5</v>
      </c>
      <c r="J270">
        <v>0</v>
      </c>
      <c r="K270">
        <v>5</v>
      </c>
      <c r="L270" t="s">
        <v>368</v>
      </c>
      <c r="M270" t="b">
        <v>0</v>
      </c>
    </row>
    <row r="271" spans="1:13" x14ac:dyDescent="0.25">
      <c r="A271" s="1">
        <v>42772</v>
      </c>
      <c r="B271" t="s">
        <v>167</v>
      </c>
      <c r="C271" t="s">
        <v>179</v>
      </c>
      <c r="D271">
        <v>1</v>
      </c>
      <c r="E271">
        <v>306.98</v>
      </c>
      <c r="F271">
        <v>306.98</v>
      </c>
      <c r="G271">
        <v>1</v>
      </c>
      <c r="H271">
        <v>1</v>
      </c>
      <c r="I271">
        <v>21</v>
      </c>
      <c r="J271">
        <v>0</v>
      </c>
      <c r="K271">
        <v>5</v>
      </c>
      <c r="L271" t="s">
        <v>369</v>
      </c>
      <c r="M271" t="b">
        <v>0</v>
      </c>
    </row>
    <row r="272" spans="1:13" x14ac:dyDescent="0.25">
      <c r="A272" s="1">
        <v>42772</v>
      </c>
      <c r="B272" t="s">
        <v>167</v>
      </c>
      <c r="C272" t="s">
        <v>163</v>
      </c>
      <c r="D272">
        <v>1</v>
      </c>
      <c r="E272">
        <v>656.52</v>
      </c>
      <c r="F272">
        <v>656.52</v>
      </c>
      <c r="G272">
        <v>1</v>
      </c>
      <c r="H272">
        <v>1</v>
      </c>
      <c r="I272">
        <v>8</v>
      </c>
      <c r="J272">
        <v>0</v>
      </c>
      <c r="K272">
        <v>5</v>
      </c>
      <c r="L272" t="s">
        <v>370</v>
      </c>
      <c r="M272" t="b">
        <v>0</v>
      </c>
    </row>
    <row r="273" spans="1:13" x14ac:dyDescent="0.25">
      <c r="A273" s="1">
        <v>42772</v>
      </c>
      <c r="B273" t="s">
        <v>167</v>
      </c>
      <c r="C273" t="s">
        <v>175</v>
      </c>
      <c r="D273">
        <v>1</v>
      </c>
      <c r="E273">
        <v>161.08000000000001</v>
      </c>
      <c r="F273">
        <v>161.08000000000001</v>
      </c>
      <c r="G273">
        <v>1</v>
      </c>
      <c r="H273">
        <v>1</v>
      </c>
      <c r="I273">
        <v>7</v>
      </c>
      <c r="J273">
        <v>0</v>
      </c>
      <c r="K273">
        <v>5</v>
      </c>
      <c r="L273" t="s">
        <v>305</v>
      </c>
      <c r="M273" t="b">
        <v>0</v>
      </c>
    </row>
    <row r="274" spans="1:13" x14ac:dyDescent="0.25">
      <c r="A274" s="1">
        <v>42772</v>
      </c>
      <c r="B274" t="s">
        <v>167</v>
      </c>
      <c r="C274" t="s">
        <v>176</v>
      </c>
      <c r="D274">
        <v>1</v>
      </c>
      <c r="E274">
        <v>164.44</v>
      </c>
      <c r="F274">
        <v>164.44</v>
      </c>
      <c r="G274">
        <v>1</v>
      </c>
      <c r="H274">
        <v>1</v>
      </c>
      <c r="I274">
        <v>17</v>
      </c>
      <c r="J274">
        <v>0</v>
      </c>
      <c r="K274">
        <v>4</v>
      </c>
      <c r="L274" t="s">
        <v>254</v>
      </c>
      <c r="M274" t="b">
        <v>0</v>
      </c>
    </row>
    <row r="275" spans="1:13" x14ac:dyDescent="0.25">
      <c r="A275" s="1">
        <v>42772</v>
      </c>
      <c r="B275" t="s">
        <v>169</v>
      </c>
      <c r="C275" t="s">
        <v>161</v>
      </c>
      <c r="D275">
        <v>1</v>
      </c>
      <c r="E275">
        <v>181.98</v>
      </c>
      <c r="F275">
        <v>181.98</v>
      </c>
      <c r="G275">
        <v>1</v>
      </c>
      <c r="H275">
        <v>1</v>
      </c>
      <c r="I275">
        <v>13</v>
      </c>
      <c r="J275">
        <v>0</v>
      </c>
      <c r="K275">
        <v>5</v>
      </c>
      <c r="L275" t="s">
        <v>371</v>
      </c>
      <c r="M275" t="b">
        <v>0</v>
      </c>
    </row>
    <row r="276" spans="1:13" x14ac:dyDescent="0.25">
      <c r="A276" s="1">
        <v>42772</v>
      </c>
      <c r="B276" t="s">
        <v>169</v>
      </c>
      <c r="C276" t="s">
        <v>163</v>
      </c>
      <c r="D276">
        <v>2</v>
      </c>
      <c r="E276">
        <v>185.84</v>
      </c>
      <c r="F276">
        <v>92.92</v>
      </c>
      <c r="G276">
        <v>2</v>
      </c>
      <c r="H276">
        <v>2</v>
      </c>
      <c r="I276">
        <v>17</v>
      </c>
      <c r="J276">
        <v>0</v>
      </c>
      <c r="K276">
        <v>3.67</v>
      </c>
      <c r="L276" t="s">
        <v>372</v>
      </c>
      <c r="M276" t="b">
        <v>0</v>
      </c>
    </row>
    <row r="277" spans="1:13" x14ac:dyDescent="0.25">
      <c r="A277" s="1">
        <v>42772</v>
      </c>
      <c r="B277" t="s">
        <v>169</v>
      </c>
      <c r="C277" t="s">
        <v>175</v>
      </c>
      <c r="D277">
        <v>1</v>
      </c>
      <c r="E277">
        <v>637.80999999999995</v>
      </c>
      <c r="F277">
        <v>637.80999999999995</v>
      </c>
      <c r="G277">
        <v>1</v>
      </c>
      <c r="H277">
        <v>1</v>
      </c>
      <c r="I277">
        <v>12</v>
      </c>
      <c r="J277">
        <v>0</v>
      </c>
      <c r="K277">
        <v>5</v>
      </c>
      <c r="L277" t="s">
        <v>373</v>
      </c>
      <c r="M277" t="b">
        <v>0</v>
      </c>
    </row>
    <row r="278" spans="1:13" x14ac:dyDescent="0.25">
      <c r="A278" s="1">
        <v>42772</v>
      </c>
      <c r="B278" t="s">
        <v>169</v>
      </c>
      <c r="C278" t="s">
        <v>176</v>
      </c>
      <c r="D278">
        <v>1</v>
      </c>
      <c r="E278">
        <v>644.30999999999995</v>
      </c>
      <c r="F278">
        <v>644.30999999999995</v>
      </c>
      <c r="G278">
        <v>1</v>
      </c>
      <c r="H278">
        <v>1</v>
      </c>
      <c r="I278">
        <v>12</v>
      </c>
      <c r="J278">
        <v>0</v>
      </c>
      <c r="K278">
        <v>4</v>
      </c>
      <c r="L278" t="s">
        <v>374</v>
      </c>
      <c r="M278" t="b">
        <v>0</v>
      </c>
    </row>
    <row r="279" spans="1:13" x14ac:dyDescent="0.25">
      <c r="A279" s="1">
        <v>42772</v>
      </c>
      <c r="B279" t="s">
        <v>170</v>
      </c>
      <c r="C279" t="s">
        <v>165</v>
      </c>
      <c r="D279">
        <v>1</v>
      </c>
      <c r="E279">
        <v>109.15</v>
      </c>
      <c r="F279">
        <v>109.15</v>
      </c>
      <c r="G279">
        <v>1</v>
      </c>
      <c r="H279">
        <v>1</v>
      </c>
      <c r="I279">
        <v>7</v>
      </c>
      <c r="J279">
        <v>0</v>
      </c>
      <c r="K279">
        <v>4</v>
      </c>
      <c r="L279" t="s">
        <v>259</v>
      </c>
      <c r="M279" t="b">
        <v>0</v>
      </c>
    </row>
    <row r="280" spans="1:13" x14ac:dyDescent="0.25">
      <c r="A280" s="1">
        <v>42772</v>
      </c>
      <c r="B280" t="s">
        <v>172</v>
      </c>
      <c r="C280" t="s">
        <v>175</v>
      </c>
      <c r="D280">
        <v>1</v>
      </c>
      <c r="E280">
        <v>116.43</v>
      </c>
      <c r="F280">
        <v>116.43</v>
      </c>
      <c r="G280">
        <v>1</v>
      </c>
      <c r="H280">
        <v>1</v>
      </c>
      <c r="I280">
        <v>8</v>
      </c>
      <c r="J280">
        <v>0</v>
      </c>
      <c r="K280">
        <v>5</v>
      </c>
      <c r="L280" t="s">
        <v>375</v>
      </c>
      <c r="M280" t="b">
        <v>0</v>
      </c>
    </row>
    <row r="281" spans="1:13" x14ac:dyDescent="0.25">
      <c r="A281" s="1">
        <v>42772</v>
      </c>
      <c r="B281" t="s">
        <v>171</v>
      </c>
      <c r="C281" t="s">
        <v>174</v>
      </c>
      <c r="D281">
        <v>1</v>
      </c>
      <c r="E281">
        <v>35.700000000000003</v>
      </c>
      <c r="F281">
        <v>35.700000000000003</v>
      </c>
      <c r="G281">
        <v>1</v>
      </c>
      <c r="H281">
        <v>1</v>
      </c>
      <c r="I281">
        <v>8</v>
      </c>
      <c r="J281">
        <v>0</v>
      </c>
      <c r="K281">
        <v>4</v>
      </c>
      <c r="L281" t="s">
        <v>376</v>
      </c>
      <c r="M281" t="b">
        <v>0</v>
      </c>
    </row>
    <row r="282" spans="1:13" x14ac:dyDescent="0.25">
      <c r="A282" s="1">
        <v>42772</v>
      </c>
      <c r="B282" t="s">
        <v>161</v>
      </c>
      <c r="C282" t="s">
        <v>166</v>
      </c>
      <c r="D282">
        <v>1</v>
      </c>
      <c r="E282">
        <v>45.25</v>
      </c>
      <c r="F282">
        <v>45.25</v>
      </c>
      <c r="G282">
        <v>1</v>
      </c>
      <c r="H282">
        <v>1</v>
      </c>
      <c r="I282">
        <v>27</v>
      </c>
      <c r="J282">
        <v>0</v>
      </c>
      <c r="K282">
        <v>5</v>
      </c>
      <c r="L282" t="s">
        <v>377</v>
      </c>
      <c r="M282" t="b">
        <v>0</v>
      </c>
    </row>
    <row r="283" spans="1:13" x14ac:dyDescent="0.25">
      <c r="A283" s="1">
        <v>42772</v>
      </c>
      <c r="B283" t="s">
        <v>161</v>
      </c>
      <c r="C283" t="s">
        <v>178</v>
      </c>
      <c r="D283">
        <v>1</v>
      </c>
      <c r="E283">
        <v>111.01</v>
      </c>
      <c r="F283">
        <v>111.01</v>
      </c>
      <c r="G283">
        <v>1</v>
      </c>
      <c r="H283">
        <v>1</v>
      </c>
      <c r="I283">
        <v>12</v>
      </c>
      <c r="J283">
        <v>0</v>
      </c>
      <c r="K283">
        <v>4</v>
      </c>
      <c r="L283" t="s">
        <v>378</v>
      </c>
      <c r="M283" t="b">
        <v>0</v>
      </c>
    </row>
    <row r="284" spans="1:13" x14ac:dyDescent="0.25">
      <c r="A284" s="1">
        <v>42772</v>
      </c>
      <c r="B284" t="s">
        <v>161</v>
      </c>
      <c r="C284" t="s">
        <v>169</v>
      </c>
      <c r="D284">
        <v>2</v>
      </c>
      <c r="E284">
        <v>145.19</v>
      </c>
      <c r="F284">
        <v>72.599999999999994</v>
      </c>
      <c r="G284">
        <v>2</v>
      </c>
      <c r="H284">
        <v>2</v>
      </c>
      <c r="I284">
        <v>30.5</v>
      </c>
      <c r="J284">
        <v>0.5</v>
      </c>
      <c r="K284">
        <v>4</v>
      </c>
      <c r="L284" t="s">
        <v>379</v>
      </c>
      <c r="M284" t="b">
        <v>0</v>
      </c>
    </row>
    <row r="285" spans="1:13" x14ac:dyDescent="0.25">
      <c r="A285" s="1">
        <v>42772</v>
      </c>
      <c r="B285" t="s">
        <v>161</v>
      </c>
      <c r="C285" t="s">
        <v>170</v>
      </c>
      <c r="D285">
        <v>1</v>
      </c>
      <c r="E285">
        <v>3736.22</v>
      </c>
      <c r="F285">
        <v>3736.22</v>
      </c>
      <c r="G285">
        <v>1</v>
      </c>
      <c r="H285">
        <v>1</v>
      </c>
      <c r="I285">
        <v>12</v>
      </c>
      <c r="J285">
        <v>0</v>
      </c>
      <c r="K285">
        <v>4</v>
      </c>
      <c r="L285" t="s">
        <v>260</v>
      </c>
      <c r="M285" t="b">
        <v>0</v>
      </c>
    </row>
    <row r="286" spans="1:13" x14ac:dyDescent="0.25">
      <c r="A286" s="1">
        <v>42772</v>
      </c>
      <c r="B286" t="s">
        <v>161</v>
      </c>
      <c r="C286" t="s">
        <v>172</v>
      </c>
      <c r="D286">
        <v>4</v>
      </c>
      <c r="E286">
        <v>968.7</v>
      </c>
      <c r="F286">
        <v>242.18</v>
      </c>
      <c r="G286">
        <v>3</v>
      </c>
      <c r="H286">
        <v>4</v>
      </c>
      <c r="I286">
        <v>28</v>
      </c>
      <c r="J286">
        <v>0.33329999999999999</v>
      </c>
      <c r="K286">
        <v>4</v>
      </c>
      <c r="L286" t="s">
        <v>283</v>
      </c>
      <c r="M286" t="b">
        <v>0</v>
      </c>
    </row>
    <row r="287" spans="1:13" x14ac:dyDescent="0.25">
      <c r="A287" s="1">
        <v>42772</v>
      </c>
      <c r="B287" t="s">
        <v>161</v>
      </c>
      <c r="C287" t="s">
        <v>180</v>
      </c>
      <c r="D287">
        <v>1</v>
      </c>
      <c r="E287">
        <v>137.13999999999999</v>
      </c>
      <c r="F287">
        <v>137.13999999999999</v>
      </c>
      <c r="G287">
        <v>1</v>
      </c>
      <c r="H287">
        <v>1</v>
      </c>
      <c r="I287">
        <v>15</v>
      </c>
      <c r="J287">
        <v>0</v>
      </c>
      <c r="K287">
        <v>5</v>
      </c>
      <c r="L287" t="s">
        <v>380</v>
      </c>
      <c r="M287" t="b">
        <v>0</v>
      </c>
    </row>
    <row r="288" spans="1:13" x14ac:dyDescent="0.25">
      <c r="A288" s="1">
        <v>42772</v>
      </c>
      <c r="B288" t="s">
        <v>161</v>
      </c>
      <c r="C288" t="s">
        <v>161</v>
      </c>
      <c r="D288">
        <v>21</v>
      </c>
      <c r="E288">
        <v>1669.72</v>
      </c>
      <c r="F288">
        <v>79.510000000000005</v>
      </c>
      <c r="G288">
        <v>20</v>
      </c>
      <c r="H288">
        <v>21</v>
      </c>
      <c r="I288">
        <v>10.92</v>
      </c>
      <c r="J288">
        <v>0</v>
      </c>
      <c r="K288">
        <v>3.88</v>
      </c>
      <c r="L288" t="s">
        <v>262</v>
      </c>
      <c r="M288" t="b">
        <v>1</v>
      </c>
    </row>
    <row r="289" spans="1:13" x14ac:dyDescent="0.25">
      <c r="A289" s="1">
        <v>42772</v>
      </c>
      <c r="B289" t="s">
        <v>161</v>
      </c>
      <c r="C289" t="s">
        <v>177</v>
      </c>
      <c r="D289">
        <v>1</v>
      </c>
      <c r="E289">
        <v>76.069999999999993</v>
      </c>
      <c r="F289">
        <v>76.069999999999993</v>
      </c>
      <c r="G289">
        <v>1</v>
      </c>
      <c r="H289">
        <v>1</v>
      </c>
      <c r="I289">
        <v>15</v>
      </c>
      <c r="J289">
        <v>0</v>
      </c>
      <c r="K289">
        <v>5</v>
      </c>
      <c r="L289" t="s">
        <v>381</v>
      </c>
      <c r="M289" t="b">
        <v>0</v>
      </c>
    </row>
    <row r="290" spans="1:13" x14ac:dyDescent="0.25">
      <c r="A290" s="1">
        <v>42772</v>
      </c>
      <c r="B290" t="s">
        <v>161</v>
      </c>
      <c r="C290" t="s">
        <v>181</v>
      </c>
      <c r="D290">
        <v>1</v>
      </c>
      <c r="E290">
        <v>112.46</v>
      </c>
      <c r="F290">
        <v>112.46</v>
      </c>
      <c r="G290">
        <v>1</v>
      </c>
      <c r="H290">
        <v>1</v>
      </c>
      <c r="I290">
        <v>15</v>
      </c>
      <c r="J290">
        <v>0</v>
      </c>
      <c r="K290">
        <v>5</v>
      </c>
      <c r="L290" t="s">
        <v>309</v>
      </c>
      <c r="M290" t="b">
        <v>0</v>
      </c>
    </row>
    <row r="291" spans="1:13" x14ac:dyDescent="0.25">
      <c r="A291" s="1">
        <v>42772</v>
      </c>
      <c r="B291" t="s">
        <v>161</v>
      </c>
      <c r="C291" t="s">
        <v>183</v>
      </c>
      <c r="D291">
        <v>1</v>
      </c>
      <c r="E291">
        <v>491.68</v>
      </c>
      <c r="F291">
        <v>491.68</v>
      </c>
      <c r="G291">
        <v>1</v>
      </c>
      <c r="H291">
        <v>1</v>
      </c>
      <c r="I291">
        <v>13</v>
      </c>
      <c r="J291">
        <v>0</v>
      </c>
      <c r="K291">
        <v>1</v>
      </c>
      <c r="L291" t="s">
        <v>284</v>
      </c>
      <c r="M291" t="b">
        <v>0</v>
      </c>
    </row>
    <row r="292" spans="1:13" x14ac:dyDescent="0.25">
      <c r="A292" s="1">
        <v>42772</v>
      </c>
      <c r="B292" t="s">
        <v>161</v>
      </c>
      <c r="C292" t="s">
        <v>174</v>
      </c>
      <c r="D292">
        <v>1</v>
      </c>
      <c r="E292">
        <v>75.73</v>
      </c>
      <c r="F292">
        <v>75.73</v>
      </c>
      <c r="G292">
        <v>1</v>
      </c>
      <c r="H292">
        <v>1</v>
      </c>
      <c r="I292">
        <v>25</v>
      </c>
      <c r="J292">
        <v>0</v>
      </c>
      <c r="K292">
        <v>4</v>
      </c>
      <c r="L292" t="s">
        <v>343</v>
      </c>
      <c r="M292" t="b">
        <v>0</v>
      </c>
    </row>
    <row r="293" spans="1:13" x14ac:dyDescent="0.25">
      <c r="A293" s="1">
        <v>42772</v>
      </c>
      <c r="B293" t="s">
        <v>161</v>
      </c>
      <c r="C293" t="s">
        <v>163</v>
      </c>
      <c r="D293">
        <v>1</v>
      </c>
      <c r="E293">
        <v>69.099999999999994</v>
      </c>
      <c r="F293">
        <v>69.099999999999994</v>
      </c>
      <c r="G293">
        <v>1</v>
      </c>
      <c r="H293">
        <v>1</v>
      </c>
      <c r="I293">
        <v>12</v>
      </c>
      <c r="J293">
        <v>0</v>
      </c>
      <c r="K293">
        <v>4</v>
      </c>
      <c r="L293" t="s">
        <v>263</v>
      </c>
      <c r="M293" t="b">
        <v>0</v>
      </c>
    </row>
    <row r="294" spans="1:13" x14ac:dyDescent="0.25">
      <c r="A294" s="1">
        <v>42772</v>
      </c>
      <c r="B294" t="s">
        <v>161</v>
      </c>
      <c r="C294" t="s">
        <v>175</v>
      </c>
      <c r="D294">
        <v>14</v>
      </c>
      <c r="E294">
        <v>1195.6400000000001</v>
      </c>
      <c r="F294">
        <v>85.4</v>
      </c>
      <c r="G294">
        <v>13</v>
      </c>
      <c r="H294">
        <v>14</v>
      </c>
      <c r="I294">
        <v>10.77</v>
      </c>
      <c r="J294">
        <v>0</v>
      </c>
      <c r="K294">
        <v>4.3600000000000003</v>
      </c>
      <c r="L294" t="s">
        <v>264</v>
      </c>
      <c r="M294" t="b">
        <v>0</v>
      </c>
    </row>
    <row r="295" spans="1:13" x14ac:dyDescent="0.25">
      <c r="A295" s="1">
        <v>42772</v>
      </c>
      <c r="B295" t="s">
        <v>161</v>
      </c>
      <c r="C295" t="s">
        <v>176</v>
      </c>
      <c r="D295">
        <v>2</v>
      </c>
      <c r="E295">
        <v>90.45</v>
      </c>
      <c r="F295">
        <v>45.23</v>
      </c>
      <c r="G295">
        <v>2</v>
      </c>
      <c r="H295">
        <v>2</v>
      </c>
      <c r="I295">
        <v>8.5</v>
      </c>
      <c r="J295">
        <v>0</v>
      </c>
      <c r="K295">
        <v>5</v>
      </c>
      <c r="L295" t="s">
        <v>286</v>
      </c>
      <c r="M295" t="b">
        <v>0</v>
      </c>
    </row>
    <row r="296" spans="1:13" x14ac:dyDescent="0.25">
      <c r="A296" s="1">
        <v>42772</v>
      </c>
      <c r="B296" t="s">
        <v>161</v>
      </c>
      <c r="C296" t="s">
        <v>165</v>
      </c>
      <c r="D296">
        <v>27</v>
      </c>
      <c r="E296">
        <v>3563.93</v>
      </c>
      <c r="F296">
        <v>132</v>
      </c>
      <c r="G296">
        <v>27</v>
      </c>
      <c r="H296">
        <v>27</v>
      </c>
      <c r="I296">
        <v>8.83</v>
      </c>
      <c r="J296">
        <v>3.3300000000000003E-2</v>
      </c>
      <c r="K296">
        <v>4.2300000000000004</v>
      </c>
      <c r="L296" t="s">
        <v>265</v>
      </c>
      <c r="M296" t="b">
        <v>0</v>
      </c>
    </row>
    <row r="297" spans="1:13" x14ac:dyDescent="0.25">
      <c r="A297" s="1">
        <v>42772</v>
      </c>
      <c r="B297" t="s">
        <v>177</v>
      </c>
      <c r="C297" t="s">
        <v>165</v>
      </c>
      <c r="D297">
        <v>1</v>
      </c>
      <c r="E297">
        <v>192.55</v>
      </c>
      <c r="F297">
        <v>192.55</v>
      </c>
      <c r="G297">
        <v>1</v>
      </c>
      <c r="H297">
        <v>1</v>
      </c>
      <c r="I297">
        <v>6</v>
      </c>
      <c r="J297">
        <v>0</v>
      </c>
      <c r="K297">
        <v>5</v>
      </c>
      <c r="L297" t="s">
        <v>311</v>
      </c>
      <c r="M297" t="b">
        <v>0</v>
      </c>
    </row>
    <row r="298" spans="1:13" x14ac:dyDescent="0.25">
      <c r="A298" s="1">
        <v>42772</v>
      </c>
      <c r="B298" t="s">
        <v>174</v>
      </c>
      <c r="C298" t="s">
        <v>165</v>
      </c>
      <c r="D298">
        <v>1</v>
      </c>
      <c r="E298">
        <v>273.18</v>
      </c>
      <c r="F298">
        <v>273.18</v>
      </c>
      <c r="G298">
        <v>1</v>
      </c>
      <c r="H298">
        <v>1</v>
      </c>
      <c r="I298">
        <v>9</v>
      </c>
      <c r="J298">
        <v>0</v>
      </c>
      <c r="K298">
        <v>5</v>
      </c>
      <c r="L298" t="s">
        <v>347</v>
      </c>
      <c r="M298" t="b">
        <v>0</v>
      </c>
    </row>
    <row r="299" spans="1:13" x14ac:dyDescent="0.25">
      <c r="A299" s="1">
        <v>42772</v>
      </c>
      <c r="B299" t="s">
        <v>163</v>
      </c>
      <c r="C299" t="s">
        <v>167</v>
      </c>
      <c r="D299">
        <v>1</v>
      </c>
      <c r="E299">
        <v>123.89</v>
      </c>
      <c r="F299">
        <v>123.89</v>
      </c>
      <c r="G299">
        <v>1</v>
      </c>
      <c r="H299">
        <v>1</v>
      </c>
      <c r="I299">
        <v>11</v>
      </c>
      <c r="J299">
        <v>0</v>
      </c>
      <c r="K299">
        <v>3</v>
      </c>
      <c r="L299" t="s">
        <v>266</v>
      </c>
      <c r="M299" t="b">
        <v>0</v>
      </c>
    </row>
    <row r="300" spans="1:13" x14ac:dyDescent="0.25">
      <c r="A300" s="1">
        <v>42772</v>
      </c>
      <c r="B300" t="s">
        <v>163</v>
      </c>
      <c r="C300" t="s">
        <v>171</v>
      </c>
      <c r="D300">
        <v>1</v>
      </c>
      <c r="E300">
        <v>467.07</v>
      </c>
      <c r="F300">
        <v>467.07</v>
      </c>
      <c r="G300">
        <v>1</v>
      </c>
      <c r="H300">
        <v>1</v>
      </c>
      <c r="I300">
        <v>17</v>
      </c>
      <c r="J300">
        <v>0</v>
      </c>
      <c r="K300">
        <v>5</v>
      </c>
      <c r="L300" t="s">
        <v>288</v>
      </c>
      <c r="M300" t="b">
        <v>0</v>
      </c>
    </row>
    <row r="301" spans="1:13" x14ac:dyDescent="0.25">
      <c r="A301" s="1">
        <v>42772</v>
      </c>
      <c r="B301" t="s">
        <v>163</v>
      </c>
      <c r="C301" t="s">
        <v>161</v>
      </c>
      <c r="D301">
        <v>5</v>
      </c>
      <c r="E301">
        <v>837.74</v>
      </c>
      <c r="F301">
        <v>167.55</v>
      </c>
      <c r="G301">
        <v>5</v>
      </c>
      <c r="H301">
        <v>5</v>
      </c>
      <c r="I301">
        <v>8.5</v>
      </c>
      <c r="J301">
        <v>0</v>
      </c>
      <c r="K301">
        <v>4.83</v>
      </c>
      <c r="L301" t="s">
        <v>241</v>
      </c>
      <c r="M301" t="b">
        <v>0</v>
      </c>
    </row>
    <row r="302" spans="1:13" x14ac:dyDescent="0.25">
      <c r="A302" s="1">
        <v>42772</v>
      </c>
      <c r="B302" t="s">
        <v>163</v>
      </c>
      <c r="C302" t="s">
        <v>177</v>
      </c>
      <c r="D302">
        <v>1</v>
      </c>
      <c r="E302">
        <v>113.87</v>
      </c>
      <c r="F302">
        <v>113.87</v>
      </c>
      <c r="G302">
        <v>1</v>
      </c>
      <c r="H302">
        <v>1</v>
      </c>
      <c r="I302">
        <v>17</v>
      </c>
      <c r="J302">
        <v>0</v>
      </c>
      <c r="K302">
        <v>4</v>
      </c>
      <c r="L302" t="s">
        <v>382</v>
      </c>
      <c r="M302" t="b">
        <v>0</v>
      </c>
    </row>
    <row r="303" spans="1:13" x14ac:dyDescent="0.25">
      <c r="A303" s="1">
        <v>42772</v>
      </c>
      <c r="B303" t="s">
        <v>163</v>
      </c>
      <c r="C303" t="s">
        <v>174</v>
      </c>
      <c r="D303">
        <v>1</v>
      </c>
      <c r="E303">
        <v>143.82</v>
      </c>
      <c r="F303">
        <v>143.82</v>
      </c>
      <c r="G303">
        <v>1</v>
      </c>
      <c r="H303">
        <v>1</v>
      </c>
      <c r="I303">
        <v>24</v>
      </c>
      <c r="J303">
        <v>0</v>
      </c>
      <c r="K303">
        <v>5</v>
      </c>
      <c r="L303" t="s">
        <v>289</v>
      </c>
      <c r="M303" t="b">
        <v>0</v>
      </c>
    </row>
    <row r="304" spans="1:13" x14ac:dyDescent="0.25">
      <c r="A304" s="1">
        <v>42772</v>
      </c>
      <c r="B304" t="s">
        <v>163</v>
      </c>
      <c r="C304" t="s">
        <v>163</v>
      </c>
      <c r="D304">
        <v>3</v>
      </c>
      <c r="E304">
        <v>680.76</v>
      </c>
      <c r="F304">
        <v>226.92</v>
      </c>
      <c r="G304">
        <v>3</v>
      </c>
      <c r="H304">
        <v>3</v>
      </c>
      <c r="I304">
        <v>16.329999999999998</v>
      </c>
      <c r="J304">
        <v>0</v>
      </c>
      <c r="K304">
        <v>4.33</v>
      </c>
      <c r="L304" t="s">
        <v>242</v>
      </c>
      <c r="M304" t="b">
        <v>1</v>
      </c>
    </row>
    <row r="305" spans="1:13" x14ac:dyDescent="0.25">
      <c r="A305" s="1">
        <v>42772</v>
      </c>
      <c r="B305" t="s">
        <v>163</v>
      </c>
      <c r="C305" t="s">
        <v>175</v>
      </c>
      <c r="D305">
        <v>8</v>
      </c>
      <c r="E305">
        <v>2045.19</v>
      </c>
      <c r="F305">
        <v>255.65</v>
      </c>
      <c r="G305">
        <v>8</v>
      </c>
      <c r="H305">
        <v>7</v>
      </c>
      <c r="I305">
        <v>17.22</v>
      </c>
      <c r="J305">
        <v>0.1111</v>
      </c>
      <c r="K305">
        <v>4.5</v>
      </c>
      <c r="L305" t="s">
        <v>269</v>
      </c>
      <c r="M305" t="b">
        <v>0</v>
      </c>
    </row>
    <row r="306" spans="1:13" x14ac:dyDescent="0.25">
      <c r="A306" s="1">
        <v>42772</v>
      </c>
      <c r="B306" t="s">
        <v>163</v>
      </c>
      <c r="C306" t="s">
        <v>164</v>
      </c>
      <c r="D306">
        <v>2</v>
      </c>
      <c r="E306">
        <v>224.24</v>
      </c>
      <c r="F306">
        <v>112.12</v>
      </c>
      <c r="G306">
        <v>2</v>
      </c>
      <c r="H306">
        <v>2</v>
      </c>
      <c r="I306">
        <v>9</v>
      </c>
      <c r="J306">
        <v>0</v>
      </c>
      <c r="K306">
        <v>3</v>
      </c>
      <c r="L306" t="s">
        <v>290</v>
      </c>
      <c r="M306" t="b">
        <v>0</v>
      </c>
    </row>
    <row r="307" spans="1:13" x14ac:dyDescent="0.25">
      <c r="A307" s="1">
        <v>42772</v>
      </c>
      <c r="B307" t="s">
        <v>163</v>
      </c>
      <c r="C307" t="s">
        <v>176</v>
      </c>
      <c r="D307">
        <v>6</v>
      </c>
      <c r="E307">
        <v>883.73</v>
      </c>
      <c r="F307">
        <v>147.29</v>
      </c>
      <c r="G307">
        <v>6</v>
      </c>
      <c r="H307">
        <v>5</v>
      </c>
      <c r="I307">
        <v>16.329999999999998</v>
      </c>
      <c r="J307">
        <v>0.16669999999999999</v>
      </c>
      <c r="K307">
        <v>4.5999999999999996</v>
      </c>
      <c r="L307" t="s">
        <v>243</v>
      </c>
      <c r="M307" t="b">
        <v>0</v>
      </c>
    </row>
    <row r="308" spans="1:13" x14ac:dyDescent="0.25">
      <c r="A308" s="1">
        <v>42772</v>
      </c>
      <c r="B308" t="s">
        <v>163</v>
      </c>
      <c r="C308" t="s">
        <v>168</v>
      </c>
      <c r="D308">
        <v>1</v>
      </c>
      <c r="E308">
        <v>152.47</v>
      </c>
      <c r="F308">
        <v>152.47</v>
      </c>
      <c r="G308">
        <v>1</v>
      </c>
      <c r="H308">
        <v>1</v>
      </c>
      <c r="I308">
        <v>13</v>
      </c>
      <c r="J308">
        <v>0</v>
      </c>
      <c r="K308">
        <v>5</v>
      </c>
      <c r="L308" t="s">
        <v>315</v>
      </c>
      <c r="M308" t="b">
        <v>0</v>
      </c>
    </row>
    <row r="309" spans="1:13" x14ac:dyDescent="0.25">
      <c r="A309" s="1">
        <v>42772</v>
      </c>
      <c r="B309" t="s">
        <v>163</v>
      </c>
      <c r="C309" t="s">
        <v>165</v>
      </c>
      <c r="D309">
        <v>15</v>
      </c>
      <c r="E309">
        <v>3074.63</v>
      </c>
      <c r="F309">
        <v>204.98</v>
      </c>
      <c r="G309">
        <v>14</v>
      </c>
      <c r="H309">
        <v>15</v>
      </c>
      <c r="I309">
        <v>9.4</v>
      </c>
      <c r="J309">
        <v>0</v>
      </c>
      <c r="K309">
        <v>4.5599999999999996</v>
      </c>
      <c r="L309" t="s">
        <v>244</v>
      </c>
      <c r="M309" t="b">
        <v>0</v>
      </c>
    </row>
    <row r="310" spans="1:13" x14ac:dyDescent="0.25">
      <c r="A310" s="1">
        <v>42772</v>
      </c>
      <c r="B310" t="s">
        <v>175</v>
      </c>
      <c r="C310" t="s">
        <v>178</v>
      </c>
      <c r="D310">
        <v>1</v>
      </c>
      <c r="E310">
        <v>80.77</v>
      </c>
      <c r="F310">
        <v>80.77</v>
      </c>
      <c r="G310">
        <v>1</v>
      </c>
      <c r="H310">
        <v>1</v>
      </c>
      <c r="I310">
        <v>18</v>
      </c>
      <c r="J310">
        <v>0</v>
      </c>
      <c r="K310">
        <v>5</v>
      </c>
      <c r="L310" t="s">
        <v>383</v>
      </c>
      <c r="M310" t="b">
        <v>0</v>
      </c>
    </row>
    <row r="311" spans="1:13" x14ac:dyDescent="0.25">
      <c r="A311" s="1">
        <v>42772</v>
      </c>
      <c r="B311" t="s">
        <v>175</v>
      </c>
      <c r="C311" t="s">
        <v>167</v>
      </c>
      <c r="D311">
        <v>1</v>
      </c>
      <c r="E311">
        <v>142.88999999999999</v>
      </c>
      <c r="F311">
        <v>142.88999999999999</v>
      </c>
      <c r="G311">
        <v>1</v>
      </c>
      <c r="H311">
        <v>1</v>
      </c>
      <c r="I311">
        <v>47</v>
      </c>
      <c r="J311">
        <v>1</v>
      </c>
      <c r="K311">
        <v>5</v>
      </c>
      <c r="L311" t="s">
        <v>317</v>
      </c>
      <c r="M311" t="b">
        <v>0</v>
      </c>
    </row>
    <row r="312" spans="1:13" x14ac:dyDescent="0.25">
      <c r="A312" s="1">
        <v>42772</v>
      </c>
      <c r="B312" t="s">
        <v>175</v>
      </c>
      <c r="C312" t="s">
        <v>172</v>
      </c>
      <c r="D312">
        <v>1</v>
      </c>
      <c r="E312">
        <v>61.32</v>
      </c>
      <c r="F312">
        <v>61.32</v>
      </c>
      <c r="G312">
        <v>1</v>
      </c>
      <c r="H312">
        <v>1</v>
      </c>
      <c r="I312">
        <v>12</v>
      </c>
      <c r="J312">
        <v>0</v>
      </c>
      <c r="K312">
        <v>4</v>
      </c>
      <c r="L312" t="s">
        <v>384</v>
      </c>
      <c r="M312" t="b">
        <v>0</v>
      </c>
    </row>
    <row r="313" spans="1:13" x14ac:dyDescent="0.25">
      <c r="A313" s="1">
        <v>42772</v>
      </c>
      <c r="B313" t="s">
        <v>175</v>
      </c>
      <c r="C313" t="s">
        <v>161</v>
      </c>
      <c r="D313">
        <v>2</v>
      </c>
      <c r="E313">
        <v>405.76</v>
      </c>
      <c r="F313">
        <v>202.88</v>
      </c>
      <c r="G313">
        <v>2</v>
      </c>
      <c r="H313">
        <v>2</v>
      </c>
      <c r="I313">
        <v>10.5</v>
      </c>
      <c r="J313">
        <v>0</v>
      </c>
      <c r="K313">
        <v>5</v>
      </c>
      <c r="L313" t="s">
        <v>245</v>
      </c>
      <c r="M313" t="b">
        <v>0</v>
      </c>
    </row>
    <row r="314" spans="1:13" x14ac:dyDescent="0.25">
      <c r="A314" s="1">
        <v>42772</v>
      </c>
      <c r="B314" t="s">
        <v>175</v>
      </c>
      <c r="C314" t="s">
        <v>163</v>
      </c>
      <c r="D314">
        <v>1</v>
      </c>
      <c r="E314">
        <v>327.77</v>
      </c>
      <c r="F314">
        <v>327.77</v>
      </c>
      <c r="G314">
        <v>1</v>
      </c>
      <c r="H314">
        <v>1</v>
      </c>
      <c r="I314">
        <v>14</v>
      </c>
      <c r="J314">
        <v>0</v>
      </c>
      <c r="K314">
        <v>3</v>
      </c>
      <c r="L314" t="s">
        <v>320</v>
      </c>
      <c r="M314" t="b">
        <v>0</v>
      </c>
    </row>
    <row r="315" spans="1:13" x14ac:dyDescent="0.25">
      <c r="A315" s="1">
        <v>42772</v>
      </c>
      <c r="B315" t="s">
        <v>175</v>
      </c>
      <c r="C315" t="s">
        <v>175</v>
      </c>
      <c r="D315">
        <v>7</v>
      </c>
      <c r="E315">
        <v>1165.48</v>
      </c>
      <c r="F315">
        <v>166.5</v>
      </c>
      <c r="G315">
        <v>6</v>
      </c>
      <c r="H315">
        <v>7</v>
      </c>
      <c r="I315">
        <v>11</v>
      </c>
      <c r="J315">
        <v>0.1429</v>
      </c>
      <c r="K315">
        <v>3.38</v>
      </c>
      <c r="L315" t="s">
        <v>292</v>
      </c>
      <c r="M315" t="b">
        <v>1</v>
      </c>
    </row>
    <row r="316" spans="1:13" x14ac:dyDescent="0.25">
      <c r="A316" s="1">
        <v>42772</v>
      </c>
      <c r="B316" t="s">
        <v>175</v>
      </c>
      <c r="C316" t="s">
        <v>164</v>
      </c>
      <c r="D316">
        <v>2</v>
      </c>
      <c r="E316">
        <v>397.18</v>
      </c>
      <c r="F316">
        <v>198.59</v>
      </c>
      <c r="G316">
        <v>2</v>
      </c>
      <c r="H316">
        <v>2</v>
      </c>
      <c r="I316">
        <v>12.5</v>
      </c>
      <c r="J316">
        <v>0</v>
      </c>
      <c r="K316">
        <v>4.5</v>
      </c>
      <c r="L316" t="s">
        <v>293</v>
      </c>
      <c r="M316" t="b">
        <v>0</v>
      </c>
    </row>
    <row r="317" spans="1:13" x14ac:dyDescent="0.25">
      <c r="A317" s="1">
        <v>42772</v>
      </c>
      <c r="B317" t="s">
        <v>175</v>
      </c>
      <c r="C317" t="s">
        <v>176</v>
      </c>
      <c r="D317">
        <v>1</v>
      </c>
      <c r="E317">
        <v>327.77</v>
      </c>
      <c r="F317">
        <v>327.77</v>
      </c>
      <c r="G317">
        <v>1</v>
      </c>
      <c r="H317">
        <v>1</v>
      </c>
      <c r="I317">
        <v>13</v>
      </c>
      <c r="J317">
        <v>0</v>
      </c>
      <c r="K317">
        <v>5</v>
      </c>
      <c r="L317" t="s">
        <v>322</v>
      </c>
      <c r="M317" t="b">
        <v>0</v>
      </c>
    </row>
    <row r="318" spans="1:13" x14ac:dyDescent="0.25">
      <c r="A318" s="1">
        <v>42772</v>
      </c>
      <c r="B318" t="s">
        <v>175</v>
      </c>
      <c r="C318" t="s">
        <v>165</v>
      </c>
      <c r="D318">
        <v>6</v>
      </c>
      <c r="E318">
        <v>2878.35</v>
      </c>
      <c r="F318">
        <v>479.73</v>
      </c>
      <c r="G318">
        <v>4</v>
      </c>
      <c r="H318">
        <v>6</v>
      </c>
      <c r="I318">
        <v>10</v>
      </c>
      <c r="J318">
        <v>0</v>
      </c>
      <c r="K318">
        <v>4</v>
      </c>
      <c r="L318" t="s">
        <v>294</v>
      </c>
      <c r="M318" t="b">
        <v>0</v>
      </c>
    </row>
    <row r="319" spans="1:13" x14ac:dyDescent="0.25">
      <c r="A319" s="1">
        <v>42772</v>
      </c>
      <c r="B319" t="s">
        <v>164</v>
      </c>
      <c r="C319" t="s">
        <v>170</v>
      </c>
      <c r="D319">
        <v>2</v>
      </c>
      <c r="E319">
        <v>243.53</v>
      </c>
      <c r="F319">
        <v>121.77</v>
      </c>
      <c r="G319">
        <v>2</v>
      </c>
      <c r="H319">
        <v>2</v>
      </c>
      <c r="I319">
        <v>9</v>
      </c>
      <c r="J319">
        <v>0</v>
      </c>
      <c r="K319">
        <v>5</v>
      </c>
      <c r="L319" t="s">
        <v>324</v>
      </c>
      <c r="M319" t="b">
        <v>0</v>
      </c>
    </row>
    <row r="320" spans="1:13" x14ac:dyDescent="0.25">
      <c r="A320" s="1">
        <v>42772</v>
      </c>
      <c r="B320" t="s">
        <v>164</v>
      </c>
      <c r="C320" t="s">
        <v>175</v>
      </c>
      <c r="D320">
        <v>2</v>
      </c>
      <c r="E320">
        <v>390.21</v>
      </c>
      <c r="F320">
        <v>195.11</v>
      </c>
      <c r="G320">
        <v>2</v>
      </c>
      <c r="H320">
        <v>2</v>
      </c>
      <c r="I320">
        <v>10.5</v>
      </c>
      <c r="J320">
        <v>0</v>
      </c>
      <c r="K320">
        <v>5</v>
      </c>
      <c r="L320" t="s">
        <v>358</v>
      </c>
      <c r="M320" t="b">
        <v>0</v>
      </c>
    </row>
    <row r="321" spans="1:13" x14ac:dyDescent="0.25">
      <c r="A321" s="1">
        <v>42772</v>
      </c>
      <c r="B321" t="s">
        <v>164</v>
      </c>
      <c r="C321" t="s">
        <v>185</v>
      </c>
      <c r="D321">
        <v>1</v>
      </c>
      <c r="E321">
        <v>106.2</v>
      </c>
      <c r="F321">
        <v>106.2</v>
      </c>
      <c r="G321">
        <v>1</v>
      </c>
      <c r="H321">
        <v>1</v>
      </c>
      <c r="I321">
        <v>14</v>
      </c>
      <c r="J321">
        <v>0</v>
      </c>
      <c r="K321">
        <v>3</v>
      </c>
      <c r="L321" t="s">
        <v>385</v>
      </c>
      <c r="M321" t="b">
        <v>0</v>
      </c>
    </row>
    <row r="322" spans="1:13" x14ac:dyDescent="0.25">
      <c r="A322" s="1">
        <v>42772</v>
      </c>
      <c r="B322" t="s">
        <v>164</v>
      </c>
      <c r="C322" t="s">
        <v>164</v>
      </c>
      <c r="D322">
        <v>3</v>
      </c>
      <c r="E322">
        <v>206.08</v>
      </c>
      <c r="F322">
        <v>68.69</v>
      </c>
      <c r="G322">
        <v>3</v>
      </c>
      <c r="H322">
        <v>3</v>
      </c>
      <c r="I322">
        <v>5</v>
      </c>
      <c r="J322">
        <v>0</v>
      </c>
      <c r="K322">
        <v>4.33</v>
      </c>
      <c r="L322" t="s">
        <v>359</v>
      </c>
      <c r="M322" t="b">
        <v>1</v>
      </c>
    </row>
    <row r="323" spans="1:13" x14ac:dyDescent="0.25">
      <c r="A323" s="1">
        <v>42772</v>
      </c>
      <c r="B323" t="s">
        <v>164</v>
      </c>
      <c r="C323" t="s">
        <v>165</v>
      </c>
      <c r="D323">
        <v>4</v>
      </c>
      <c r="E323">
        <v>255.9</v>
      </c>
      <c r="F323">
        <v>63.98</v>
      </c>
      <c r="G323">
        <v>4</v>
      </c>
      <c r="H323">
        <v>4</v>
      </c>
      <c r="I323">
        <v>10.25</v>
      </c>
      <c r="J323">
        <v>0</v>
      </c>
      <c r="K323">
        <v>4.25</v>
      </c>
      <c r="L323" t="s">
        <v>295</v>
      </c>
      <c r="M323" t="b">
        <v>0</v>
      </c>
    </row>
    <row r="324" spans="1:13" x14ac:dyDescent="0.25">
      <c r="A324" s="1">
        <v>42772</v>
      </c>
      <c r="B324" t="s">
        <v>176</v>
      </c>
      <c r="C324" t="s">
        <v>178</v>
      </c>
      <c r="D324">
        <v>1</v>
      </c>
      <c r="E324">
        <v>54.74</v>
      </c>
      <c r="F324">
        <v>54.74</v>
      </c>
      <c r="G324">
        <v>1</v>
      </c>
      <c r="H324">
        <v>1</v>
      </c>
      <c r="I324">
        <v>33</v>
      </c>
      <c r="J324">
        <v>0</v>
      </c>
      <c r="K324">
        <v>5</v>
      </c>
      <c r="L324" t="s">
        <v>386</v>
      </c>
      <c r="M324" t="b">
        <v>0</v>
      </c>
    </row>
    <row r="325" spans="1:13" x14ac:dyDescent="0.25">
      <c r="A325" s="1">
        <v>42772</v>
      </c>
      <c r="B325" t="s">
        <v>176</v>
      </c>
      <c r="C325" t="s">
        <v>170</v>
      </c>
      <c r="D325">
        <v>2</v>
      </c>
      <c r="E325">
        <v>246.65</v>
      </c>
      <c r="F325">
        <v>123.33</v>
      </c>
      <c r="G325">
        <v>2</v>
      </c>
      <c r="H325">
        <v>2</v>
      </c>
      <c r="I325">
        <v>11.5</v>
      </c>
      <c r="J325">
        <v>0</v>
      </c>
      <c r="K325">
        <v>4.5</v>
      </c>
      <c r="L325" t="s">
        <v>387</v>
      </c>
      <c r="M325" t="b">
        <v>0</v>
      </c>
    </row>
    <row r="326" spans="1:13" x14ac:dyDescent="0.25">
      <c r="A326" s="1">
        <v>42772</v>
      </c>
      <c r="B326" t="s">
        <v>176</v>
      </c>
      <c r="C326" t="s">
        <v>161</v>
      </c>
      <c r="D326">
        <v>3</v>
      </c>
      <c r="E326">
        <v>412.19</v>
      </c>
      <c r="F326">
        <v>137.4</v>
      </c>
      <c r="G326">
        <v>3</v>
      </c>
      <c r="H326">
        <v>3</v>
      </c>
      <c r="I326">
        <v>12</v>
      </c>
      <c r="J326">
        <v>0</v>
      </c>
      <c r="K326">
        <v>3</v>
      </c>
      <c r="L326" t="s">
        <v>272</v>
      </c>
      <c r="M326" t="b">
        <v>0</v>
      </c>
    </row>
    <row r="327" spans="1:13" x14ac:dyDescent="0.25">
      <c r="A327" s="1">
        <v>42772</v>
      </c>
      <c r="B327" t="s">
        <v>176</v>
      </c>
      <c r="C327" t="s">
        <v>163</v>
      </c>
      <c r="D327">
        <v>3</v>
      </c>
      <c r="E327">
        <v>436</v>
      </c>
      <c r="F327">
        <v>145.33000000000001</v>
      </c>
      <c r="G327">
        <v>3</v>
      </c>
      <c r="H327">
        <v>3</v>
      </c>
      <c r="I327">
        <v>9.67</v>
      </c>
      <c r="J327">
        <v>0</v>
      </c>
      <c r="K327">
        <v>4</v>
      </c>
      <c r="L327" t="s">
        <v>361</v>
      </c>
      <c r="M327" t="b">
        <v>0</v>
      </c>
    </row>
    <row r="328" spans="1:13" x14ac:dyDescent="0.25">
      <c r="A328" s="1">
        <v>42772</v>
      </c>
      <c r="B328" t="s">
        <v>176</v>
      </c>
      <c r="C328" t="s">
        <v>175</v>
      </c>
      <c r="D328">
        <v>5</v>
      </c>
      <c r="E328">
        <v>1261.1300000000001</v>
      </c>
      <c r="F328">
        <v>252.23</v>
      </c>
      <c r="G328">
        <v>5</v>
      </c>
      <c r="H328">
        <v>5</v>
      </c>
      <c r="I328">
        <v>9.1999999999999993</v>
      </c>
      <c r="J328">
        <v>0</v>
      </c>
      <c r="K328">
        <v>4.8</v>
      </c>
      <c r="L328" t="s">
        <v>297</v>
      </c>
      <c r="M328" t="b">
        <v>0</v>
      </c>
    </row>
    <row r="329" spans="1:13" x14ac:dyDescent="0.25">
      <c r="A329" s="1">
        <v>42772</v>
      </c>
      <c r="B329" t="s">
        <v>176</v>
      </c>
      <c r="C329" t="s">
        <v>164</v>
      </c>
      <c r="D329">
        <v>2</v>
      </c>
      <c r="E329">
        <v>214.65</v>
      </c>
      <c r="F329">
        <v>107.33</v>
      </c>
      <c r="G329">
        <v>2</v>
      </c>
      <c r="H329">
        <v>2</v>
      </c>
      <c r="I329">
        <v>7.5</v>
      </c>
      <c r="J329">
        <v>0</v>
      </c>
      <c r="K329">
        <v>4.5</v>
      </c>
      <c r="L329" t="s">
        <v>362</v>
      </c>
      <c r="M329" t="b">
        <v>0</v>
      </c>
    </row>
    <row r="330" spans="1:13" x14ac:dyDescent="0.25">
      <c r="A330" s="1">
        <v>42772</v>
      </c>
      <c r="B330" t="s">
        <v>176</v>
      </c>
      <c r="C330" t="s">
        <v>176</v>
      </c>
      <c r="D330">
        <v>3</v>
      </c>
      <c r="E330">
        <v>85.23</v>
      </c>
      <c r="F330">
        <v>28.41</v>
      </c>
      <c r="G330">
        <v>3</v>
      </c>
      <c r="H330">
        <v>3</v>
      </c>
      <c r="I330">
        <v>9</v>
      </c>
      <c r="J330">
        <v>0</v>
      </c>
      <c r="K330">
        <v>4.67</v>
      </c>
      <c r="L330" t="s">
        <v>273</v>
      </c>
      <c r="M330" t="b">
        <v>1</v>
      </c>
    </row>
    <row r="331" spans="1:13" x14ac:dyDescent="0.25">
      <c r="A331" s="1">
        <v>42772</v>
      </c>
      <c r="B331" t="s">
        <v>176</v>
      </c>
      <c r="C331" t="s">
        <v>168</v>
      </c>
      <c r="D331">
        <v>1</v>
      </c>
      <c r="E331">
        <v>187.28</v>
      </c>
      <c r="F331">
        <v>187.28</v>
      </c>
      <c r="G331">
        <v>1</v>
      </c>
      <c r="H331">
        <v>1</v>
      </c>
      <c r="I331">
        <v>14</v>
      </c>
      <c r="J331">
        <v>0</v>
      </c>
      <c r="K331">
        <v>5</v>
      </c>
      <c r="L331" t="s">
        <v>388</v>
      </c>
      <c r="M331" t="b">
        <v>0</v>
      </c>
    </row>
    <row r="332" spans="1:13" x14ac:dyDescent="0.25">
      <c r="A332" s="1">
        <v>42772</v>
      </c>
      <c r="B332" t="s">
        <v>176</v>
      </c>
      <c r="C332" t="s">
        <v>165</v>
      </c>
      <c r="D332">
        <v>12</v>
      </c>
      <c r="E332">
        <v>2939.05</v>
      </c>
      <c r="F332">
        <v>244.92</v>
      </c>
      <c r="G332">
        <v>12</v>
      </c>
      <c r="H332">
        <v>12</v>
      </c>
      <c r="I332">
        <v>12.21</v>
      </c>
      <c r="J332">
        <v>7.1400000000000005E-2</v>
      </c>
      <c r="K332">
        <v>4.57</v>
      </c>
      <c r="L332" t="s">
        <v>274</v>
      </c>
      <c r="M332" t="b">
        <v>0</v>
      </c>
    </row>
    <row r="333" spans="1:13" x14ac:dyDescent="0.25">
      <c r="A333" s="1">
        <v>42772</v>
      </c>
      <c r="B333" t="s">
        <v>165</v>
      </c>
      <c r="C333" t="s">
        <v>178</v>
      </c>
      <c r="D333">
        <v>2</v>
      </c>
      <c r="E333">
        <v>193.03</v>
      </c>
      <c r="F333">
        <v>96.52</v>
      </c>
      <c r="G333">
        <v>2</v>
      </c>
      <c r="H333">
        <v>2</v>
      </c>
      <c r="I333">
        <v>28.5</v>
      </c>
      <c r="J333">
        <v>0</v>
      </c>
      <c r="K333">
        <v>5</v>
      </c>
      <c r="L333" t="s">
        <v>333</v>
      </c>
      <c r="M333" t="b">
        <v>0</v>
      </c>
    </row>
    <row r="334" spans="1:13" x14ac:dyDescent="0.25">
      <c r="A334" s="1">
        <v>42772</v>
      </c>
      <c r="B334" t="s">
        <v>165</v>
      </c>
      <c r="C334" t="s">
        <v>186</v>
      </c>
      <c r="D334">
        <v>4</v>
      </c>
      <c r="E334">
        <v>383.45</v>
      </c>
      <c r="F334">
        <v>95.86</v>
      </c>
      <c r="G334">
        <v>4</v>
      </c>
      <c r="H334">
        <v>4</v>
      </c>
      <c r="I334">
        <v>10.75</v>
      </c>
      <c r="J334">
        <v>0</v>
      </c>
      <c r="K334">
        <v>5</v>
      </c>
      <c r="L334" t="s">
        <v>364</v>
      </c>
      <c r="M334" t="b">
        <v>0</v>
      </c>
    </row>
    <row r="335" spans="1:13" x14ac:dyDescent="0.25">
      <c r="A335" s="1">
        <v>42772</v>
      </c>
      <c r="B335" t="s">
        <v>165</v>
      </c>
      <c r="C335" t="s">
        <v>167</v>
      </c>
      <c r="D335">
        <v>5</v>
      </c>
      <c r="E335">
        <v>707.5</v>
      </c>
      <c r="F335">
        <v>141.5</v>
      </c>
      <c r="G335">
        <v>5</v>
      </c>
      <c r="H335">
        <v>5</v>
      </c>
      <c r="I335">
        <v>20.399999999999999</v>
      </c>
      <c r="J335">
        <v>0</v>
      </c>
      <c r="K335">
        <v>4.4000000000000004</v>
      </c>
      <c r="L335" t="s">
        <v>246</v>
      </c>
      <c r="M335" t="b">
        <v>0</v>
      </c>
    </row>
    <row r="336" spans="1:13" x14ac:dyDescent="0.25">
      <c r="A336" s="1">
        <v>42772</v>
      </c>
      <c r="B336" t="s">
        <v>165</v>
      </c>
      <c r="C336" t="s">
        <v>169</v>
      </c>
      <c r="D336">
        <v>1</v>
      </c>
      <c r="E336">
        <v>226.96</v>
      </c>
      <c r="F336">
        <v>226.96</v>
      </c>
      <c r="G336">
        <v>1</v>
      </c>
      <c r="H336">
        <v>1</v>
      </c>
      <c r="I336">
        <v>23</v>
      </c>
      <c r="J336">
        <v>0</v>
      </c>
      <c r="K336">
        <v>4</v>
      </c>
      <c r="L336" t="s">
        <v>275</v>
      </c>
      <c r="M336" t="b">
        <v>0</v>
      </c>
    </row>
    <row r="337" spans="1:13" x14ac:dyDescent="0.25">
      <c r="A337" s="1">
        <v>42772</v>
      </c>
      <c r="B337" t="s">
        <v>165</v>
      </c>
      <c r="C337" t="s">
        <v>170</v>
      </c>
      <c r="D337">
        <v>3</v>
      </c>
      <c r="E337">
        <v>254.89</v>
      </c>
      <c r="F337">
        <v>84.96</v>
      </c>
      <c r="G337">
        <v>2</v>
      </c>
      <c r="H337">
        <v>3</v>
      </c>
      <c r="I337">
        <v>6</v>
      </c>
      <c r="J337">
        <v>0</v>
      </c>
      <c r="K337">
        <v>3.33</v>
      </c>
      <c r="L337" t="s">
        <v>276</v>
      </c>
      <c r="M337" t="b">
        <v>0</v>
      </c>
    </row>
    <row r="338" spans="1:13" x14ac:dyDescent="0.25">
      <c r="A338" s="1">
        <v>42772</v>
      </c>
      <c r="B338" t="s">
        <v>165</v>
      </c>
      <c r="C338" t="s">
        <v>172</v>
      </c>
      <c r="D338">
        <v>7</v>
      </c>
      <c r="E338">
        <v>939.37</v>
      </c>
      <c r="F338">
        <v>134.19999999999999</v>
      </c>
      <c r="G338">
        <v>7</v>
      </c>
      <c r="H338">
        <v>7</v>
      </c>
      <c r="I338">
        <v>15.88</v>
      </c>
      <c r="J338">
        <v>0</v>
      </c>
      <c r="K338">
        <v>4.5</v>
      </c>
      <c r="L338" t="s">
        <v>247</v>
      </c>
      <c r="M338" t="b">
        <v>0</v>
      </c>
    </row>
    <row r="339" spans="1:13" x14ac:dyDescent="0.25">
      <c r="A339" s="1">
        <v>42772</v>
      </c>
      <c r="B339" t="s">
        <v>165</v>
      </c>
      <c r="C339" t="s">
        <v>171</v>
      </c>
      <c r="D339">
        <v>9</v>
      </c>
      <c r="E339">
        <v>756.24</v>
      </c>
      <c r="F339">
        <v>84.03</v>
      </c>
      <c r="G339">
        <v>8</v>
      </c>
      <c r="H339">
        <v>9</v>
      </c>
      <c r="I339">
        <v>16.22</v>
      </c>
      <c r="J339">
        <v>0</v>
      </c>
      <c r="K339">
        <v>4.2</v>
      </c>
      <c r="L339" t="s">
        <v>299</v>
      </c>
      <c r="M339" t="b">
        <v>0</v>
      </c>
    </row>
    <row r="340" spans="1:13" x14ac:dyDescent="0.25">
      <c r="A340" s="1">
        <v>42772</v>
      </c>
      <c r="B340" t="s">
        <v>165</v>
      </c>
      <c r="C340" t="s">
        <v>180</v>
      </c>
      <c r="D340">
        <v>2</v>
      </c>
      <c r="E340">
        <v>100.24</v>
      </c>
      <c r="F340">
        <v>50.12</v>
      </c>
      <c r="G340">
        <v>2</v>
      </c>
      <c r="H340">
        <v>2</v>
      </c>
      <c r="I340">
        <v>10</v>
      </c>
      <c r="J340">
        <v>0</v>
      </c>
      <c r="K340">
        <v>5</v>
      </c>
      <c r="L340" t="s">
        <v>300</v>
      </c>
      <c r="M340" t="b">
        <v>0</v>
      </c>
    </row>
    <row r="341" spans="1:13" x14ac:dyDescent="0.25">
      <c r="A341" s="1">
        <v>42772</v>
      </c>
      <c r="B341" t="s">
        <v>165</v>
      </c>
      <c r="C341" t="s">
        <v>161</v>
      </c>
      <c r="D341">
        <v>51</v>
      </c>
      <c r="E341">
        <v>7128.64</v>
      </c>
      <c r="F341">
        <v>139.78</v>
      </c>
      <c r="G341">
        <v>50</v>
      </c>
      <c r="H341">
        <v>51</v>
      </c>
      <c r="I341">
        <v>12.48</v>
      </c>
      <c r="J341">
        <v>0</v>
      </c>
      <c r="K341">
        <v>4.2300000000000004</v>
      </c>
      <c r="L341" t="s">
        <v>248</v>
      </c>
      <c r="M341" t="b">
        <v>0</v>
      </c>
    </row>
    <row r="342" spans="1:13" x14ac:dyDescent="0.25">
      <c r="A342" s="1">
        <v>42772</v>
      </c>
      <c r="B342" t="s">
        <v>165</v>
      </c>
      <c r="C342" t="s">
        <v>177</v>
      </c>
      <c r="D342">
        <v>4</v>
      </c>
      <c r="E342">
        <v>7189.41</v>
      </c>
      <c r="F342">
        <v>1797.35</v>
      </c>
      <c r="G342">
        <v>4</v>
      </c>
      <c r="H342">
        <v>4</v>
      </c>
      <c r="I342">
        <v>23.75</v>
      </c>
      <c r="J342">
        <v>0</v>
      </c>
      <c r="K342">
        <v>4.75</v>
      </c>
      <c r="L342" t="s">
        <v>301</v>
      </c>
      <c r="M342" t="b">
        <v>0</v>
      </c>
    </row>
    <row r="343" spans="1:13" x14ac:dyDescent="0.25">
      <c r="A343" s="1">
        <v>42772</v>
      </c>
      <c r="B343" t="s">
        <v>165</v>
      </c>
      <c r="C343" t="s">
        <v>181</v>
      </c>
      <c r="D343">
        <v>2</v>
      </c>
      <c r="E343">
        <v>377.82</v>
      </c>
      <c r="F343">
        <v>188.91</v>
      </c>
      <c r="G343">
        <v>2</v>
      </c>
      <c r="H343">
        <v>2</v>
      </c>
      <c r="I343">
        <v>10.33</v>
      </c>
      <c r="J343">
        <v>0</v>
      </c>
      <c r="K343">
        <v>2.33</v>
      </c>
      <c r="L343" t="s">
        <v>302</v>
      </c>
      <c r="M343" t="b">
        <v>0</v>
      </c>
    </row>
    <row r="344" spans="1:13" x14ac:dyDescent="0.25">
      <c r="A344" s="1">
        <v>42772</v>
      </c>
      <c r="B344" t="s">
        <v>165</v>
      </c>
      <c r="C344" t="s">
        <v>179</v>
      </c>
      <c r="D344">
        <v>6</v>
      </c>
      <c r="E344">
        <v>1118.8499999999999</v>
      </c>
      <c r="F344">
        <v>186.48</v>
      </c>
      <c r="G344">
        <v>5</v>
      </c>
      <c r="H344">
        <v>6</v>
      </c>
      <c r="I344">
        <v>20</v>
      </c>
      <c r="J344">
        <v>0</v>
      </c>
      <c r="K344">
        <v>3.5</v>
      </c>
      <c r="L344" t="s">
        <v>277</v>
      </c>
      <c r="M344" t="b">
        <v>0</v>
      </c>
    </row>
    <row r="345" spans="1:13" x14ac:dyDescent="0.25">
      <c r="A345" s="1">
        <v>42772</v>
      </c>
      <c r="B345" t="s">
        <v>165</v>
      </c>
      <c r="C345" t="s">
        <v>183</v>
      </c>
      <c r="D345">
        <v>2</v>
      </c>
      <c r="E345">
        <v>209.4</v>
      </c>
      <c r="F345">
        <v>104.7</v>
      </c>
      <c r="G345">
        <v>2</v>
      </c>
      <c r="H345">
        <v>2</v>
      </c>
      <c r="I345">
        <v>27.5</v>
      </c>
      <c r="J345">
        <v>0</v>
      </c>
      <c r="K345">
        <v>4.5</v>
      </c>
      <c r="L345" t="s">
        <v>365</v>
      </c>
      <c r="M345" t="b">
        <v>0</v>
      </c>
    </row>
    <row r="346" spans="1:13" x14ac:dyDescent="0.25">
      <c r="A346" s="1">
        <v>42772</v>
      </c>
      <c r="B346" t="s">
        <v>165</v>
      </c>
      <c r="C346" t="s">
        <v>174</v>
      </c>
      <c r="D346">
        <v>4</v>
      </c>
      <c r="E346">
        <v>464.84</v>
      </c>
      <c r="F346">
        <v>116.21</v>
      </c>
      <c r="G346">
        <v>4</v>
      </c>
      <c r="H346">
        <v>4</v>
      </c>
      <c r="I346">
        <v>19.25</v>
      </c>
      <c r="J346">
        <v>0</v>
      </c>
      <c r="K346">
        <v>5</v>
      </c>
      <c r="L346" t="s">
        <v>303</v>
      </c>
      <c r="M346" t="b">
        <v>0</v>
      </c>
    </row>
    <row r="347" spans="1:13" x14ac:dyDescent="0.25">
      <c r="A347" s="1">
        <v>42772</v>
      </c>
      <c r="B347" t="s">
        <v>165</v>
      </c>
      <c r="C347" t="s">
        <v>163</v>
      </c>
      <c r="D347">
        <v>22</v>
      </c>
      <c r="E347">
        <v>2346.42</v>
      </c>
      <c r="F347">
        <v>106.66</v>
      </c>
      <c r="G347">
        <v>22</v>
      </c>
      <c r="H347">
        <v>22</v>
      </c>
      <c r="I347">
        <v>13.13</v>
      </c>
      <c r="J347">
        <v>0</v>
      </c>
      <c r="K347">
        <v>4.17</v>
      </c>
      <c r="L347" t="s">
        <v>249</v>
      </c>
      <c r="M347" t="b">
        <v>0</v>
      </c>
    </row>
    <row r="348" spans="1:13" x14ac:dyDescent="0.25">
      <c r="A348" s="1">
        <v>42772</v>
      </c>
      <c r="B348" t="s">
        <v>165</v>
      </c>
      <c r="C348" t="s">
        <v>175</v>
      </c>
      <c r="D348">
        <v>49</v>
      </c>
      <c r="E348">
        <v>7266.2</v>
      </c>
      <c r="F348">
        <v>148.29</v>
      </c>
      <c r="G348">
        <v>44</v>
      </c>
      <c r="H348">
        <v>47</v>
      </c>
      <c r="I348">
        <v>14.49</v>
      </c>
      <c r="J348">
        <v>6.3799999999999996E-2</v>
      </c>
      <c r="K348">
        <v>3.92</v>
      </c>
      <c r="L348" t="s">
        <v>250</v>
      </c>
      <c r="M348" t="b">
        <v>0</v>
      </c>
    </row>
    <row r="349" spans="1:13" x14ac:dyDescent="0.25">
      <c r="A349" s="1">
        <v>42772</v>
      </c>
      <c r="B349" t="s">
        <v>165</v>
      </c>
      <c r="C349" t="s">
        <v>173</v>
      </c>
      <c r="D349">
        <v>1</v>
      </c>
      <c r="E349">
        <v>51.74</v>
      </c>
      <c r="F349">
        <v>51.74</v>
      </c>
      <c r="G349">
        <v>1</v>
      </c>
      <c r="H349">
        <v>1</v>
      </c>
      <c r="I349">
        <v>13</v>
      </c>
      <c r="J349">
        <v>0</v>
      </c>
      <c r="K349">
        <v>5</v>
      </c>
      <c r="L349" t="s">
        <v>251</v>
      </c>
      <c r="M349" t="b">
        <v>0</v>
      </c>
    </row>
    <row r="350" spans="1:13" x14ac:dyDescent="0.25">
      <c r="A350" s="1">
        <v>42772</v>
      </c>
      <c r="B350" t="s">
        <v>165</v>
      </c>
      <c r="C350" t="s">
        <v>185</v>
      </c>
      <c r="D350">
        <v>2</v>
      </c>
      <c r="E350">
        <v>384.08</v>
      </c>
      <c r="F350">
        <v>192.04</v>
      </c>
      <c r="G350">
        <v>1</v>
      </c>
      <c r="H350">
        <v>2</v>
      </c>
      <c r="I350">
        <v>16</v>
      </c>
      <c r="J350">
        <v>0</v>
      </c>
      <c r="K350">
        <v>3</v>
      </c>
      <c r="L350" t="s">
        <v>334</v>
      </c>
      <c r="M350" t="b">
        <v>0</v>
      </c>
    </row>
    <row r="351" spans="1:13" x14ac:dyDescent="0.25">
      <c r="A351" s="1">
        <v>42772</v>
      </c>
      <c r="B351" t="s">
        <v>165</v>
      </c>
      <c r="C351" t="s">
        <v>164</v>
      </c>
      <c r="D351">
        <v>13</v>
      </c>
      <c r="E351">
        <v>3911.13</v>
      </c>
      <c r="F351">
        <v>300.86</v>
      </c>
      <c r="G351">
        <v>11</v>
      </c>
      <c r="H351">
        <v>13</v>
      </c>
      <c r="I351">
        <v>15.75</v>
      </c>
      <c r="J351">
        <v>0</v>
      </c>
      <c r="K351">
        <v>4.29</v>
      </c>
      <c r="L351" t="s">
        <v>278</v>
      </c>
      <c r="M351" t="b">
        <v>0</v>
      </c>
    </row>
    <row r="352" spans="1:13" x14ac:dyDescent="0.25">
      <c r="A352" s="1">
        <v>42772</v>
      </c>
      <c r="B352" t="s">
        <v>165</v>
      </c>
      <c r="C352" t="s">
        <v>176</v>
      </c>
      <c r="D352">
        <v>8</v>
      </c>
      <c r="E352">
        <v>747.05</v>
      </c>
      <c r="F352">
        <v>93.38</v>
      </c>
      <c r="G352">
        <v>8</v>
      </c>
      <c r="H352">
        <v>8</v>
      </c>
      <c r="I352">
        <v>16.440000000000001</v>
      </c>
      <c r="J352">
        <v>0</v>
      </c>
      <c r="K352">
        <v>3.56</v>
      </c>
      <c r="L352" t="s">
        <v>279</v>
      </c>
      <c r="M352" t="b">
        <v>0</v>
      </c>
    </row>
    <row r="353" spans="1:13" x14ac:dyDescent="0.25">
      <c r="A353" s="1">
        <v>42772</v>
      </c>
      <c r="B353" t="s">
        <v>165</v>
      </c>
      <c r="C353" t="s">
        <v>168</v>
      </c>
      <c r="D353">
        <v>2</v>
      </c>
      <c r="E353">
        <v>226.93</v>
      </c>
      <c r="F353">
        <v>113.47</v>
      </c>
      <c r="G353">
        <v>2</v>
      </c>
      <c r="H353">
        <v>2</v>
      </c>
      <c r="I353">
        <v>17.5</v>
      </c>
      <c r="J353">
        <v>0</v>
      </c>
      <c r="K353">
        <v>4.25</v>
      </c>
      <c r="L353" t="s">
        <v>280</v>
      </c>
      <c r="M353" t="b">
        <v>0</v>
      </c>
    </row>
    <row r="354" spans="1:13" x14ac:dyDescent="0.25">
      <c r="A354" s="1">
        <v>42772</v>
      </c>
      <c r="B354" t="s">
        <v>165</v>
      </c>
      <c r="C354" t="s">
        <v>165</v>
      </c>
      <c r="D354">
        <v>127</v>
      </c>
      <c r="E354">
        <v>16379.34</v>
      </c>
      <c r="F354">
        <v>128.97</v>
      </c>
      <c r="G354">
        <v>124</v>
      </c>
      <c r="H354">
        <v>127</v>
      </c>
      <c r="I354">
        <v>8.42</v>
      </c>
      <c r="J354">
        <v>1.4800000000000001E-2</v>
      </c>
      <c r="K354">
        <v>4.25</v>
      </c>
      <c r="L354" t="s">
        <v>252</v>
      </c>
      <c r="M354" t="b">
        <v>1</v>
      </c>
    </row>
    <row r="355" spans="1:13" x14ac:dyDescent="0.25">
      <c r="A355" s="1">
        <v>42779</v>
      </c>
      <c r="B355" t="s">
        <v>167</v>
      </c>
      <c r="C355" t="s">
        <v>174</v>
      </c>
      <c r="D355">
        <v>1</v>
      </c>
      <c r="E355">
        <v>136.13</v>
      </c>
      <c r="F355">
        <v>136.13</v>
      </c>
      <c r="G355">
        <v>1</v>
      </c>
      <c r="H355">
        <v>1</v>
      </c>
      <c r="I355">
        <v>9</v>
      </c>
      <c r="J355">
        <v>0</v>
      </c>
      <c r="K355">
        <v>5</v>
      </c>
      <c r="L355" t="s">
        <v>389</v>
      </c>
      <c r="M355" t="b">
        <v>0</v>
      </c>
    </row>
    <row r="356" spans="1:13" x14ac:dyDescent="0.25">
      <c r="A356" s="1">
        <v>42779</v>
      </c>
      <c r="B356" t="s">
        <v>167</v>
      </c>
      <c r="C356" t="s">
        <v>163</v>
      </c>
      <c r="D356">
        <v>1</v>
      </c>
      <c r="E356">
        <v>140.88</v>
      </c>
      <c r="F356">
        <v>140.88</v>
      </c>
      <c r="G356">
        <v>1</v>
      </c>
      <c r="H356">
        <v>1</v>
      </c>
      <c r="I356">
        <v>18</v>
      </c>
      <c r="J356">
        <v>0</v>
      </c>
      <c r="K356">
        <v>2</v>
      </c>
      <c r="L356" t="s">
        <v>370</v>
      </c>
      <c r="M356" t="b">
        <v>0</v>
      </c>
    </row>
    <row r="357" spans="1:13" x14ac:dyDescent="0.25">
      <c r="A357" s="1">
        <v>42779</v>
      </c>
      <c r="B357" t="s">
        <v>167</v>
      </c>
      <c r="C357" t="s">
        <v>175</v>
      </c>
      <c r="D357">
        <v>2</v>
      </c>
      <c r="E357">
        <v>436.64</v>
      </c>
      <c r="F357">
        <v>218.32</v>
      </c>
      <c r="G357">
        <v>2</v>
      </c>
      <c r="H357">
        <v>2</v>
      </c>
      <c r="I357">
        <v>8.5</v>
      </c>
      <c r="J357">
        <v>0</v>
      </c>
      <c r="K357">
        <v>3</v>
      </c>
      <c r="L357" t="s">
        <v>305</v>
      </c>
      <c r="M357" t="b">
        <v>0</v>
      </c>
    </row>
    <row r="358" spans="1:13" x14ac:dyDescent="0.25">
      <c r="A358" s="1">
        <v>42779</v>
      </c>
      <c r="B358" t="s">
        <v>169</v>
      </c>
      <c r="C358" t="s">
        <v>167</v>
      </c>
      <c r="D358">
        <v>1</v>
      </c>
      <c r="E358">
        <v>177.38</v>
      </c>
      <c r="F358">
        <v>177.38</v>
      </c>
      <c r="G358">
        <v>1</v>
      </c>
      <c r="H358">
        <v>1</v>
      </c>
      <c r="I358">
        <v>20</v>
      </c>
      <c r="J358">
        <v>0</v>
      </c>
      <c r="K358">
        <v>5</v>
      </c>
      <c r="L358" t="s">
        <v>390</v>
      </c>
      <c r="M358" t="b">
        <v>0</v>
      </c>
    </row>
    <row r="359" spans="1:13" x14ac:dyDescent="0.25">
      <c r="A359" s="1">
        <v>42779</v>
      </c>
      <c r="B359" t="s">
        <v>169</v>
      </c>
      <c r="C359" t="s">
        <v>175</v>
      </c>
      <c r="D359">
        <v>1</v>
      </c>
      <c r="E359">
        <v>637.12</v>
      </c>
      <c r="F359">
        <v>637.12</v>
      </c>
      <c r="G359">
        <v>1</v>
      </c>
      <c r="H359">
        <v>1</v>
      </c>
      <c r="I359">
        <v>8</v>
      </c>
      <c r="J359">
        <v>0</v>
      </c>
      <c r="K359">
        <v>5</v>
      </c>
      <c r="L359" t="s">
        <v>373</v>
      </c>
      <c r="M359" t="b">
        <v>0</v>
      </c>
    </row>
    <row r="360" spans="1:13" x14ac:dyDescent="0.25">
      <c r="A360" s="1">
        <v>42779</v>
      </c>
      <c r="B360" t="s">
        <v>169</v>
      </c>
      <c r="C360" t="s">
        <v>165</v>
      </c>
      <c r="D360">
        <v>2</v>
      </c>
      <c r="E360">
        <v>242.02</v>
      </c>
      <c r="F360">
        <v>121.01</v>
      </c>
      <c r="G360">
        <v>2</v>
      </c>
      <c r="H360">
        <v>2</v>
      </c>
      <c r="I360">
        <v>10.5</v>
      </c>
      <c r="J360">
        <v>0</v>
      </c>
      <c r="K360">
        <v>4.5</v>
      </c>
      <c r="L360" t="s">
        <v>306</v>
      </c>
      <c r="M360" t="b">
        <v>0</v>
      </c>
    </row>
    <row r="361" spans="1:13" x14ac:dyDescent="0.25">
      <c r="A361" s="1">
        <v>42779</v>
      </c>
      <c r="B361" t="s">
        <v>170</v>
      </c>
      <c r="C361" t="s">
        <v>175</v>
      </c>
      <c r="D361">
        <v>1</v>
      </c>
      <c r="E361">
        <v>751.37</v>
      </c>
      <c r="F361">
        <v>751.37</v>
      </c>
      <c r="G361">
        <v>0</v>
      </c>
      <c r="H361">
        <v>1</v>
      </c>
      <c r="K361">
        <v>1</v>
      </c>
      <c r="L361" t="s">
        <v>258</v>
      </c>
      <c r="M361" t="b">
        <v>0</v>
      </c>
    </row>
    <row r="362" spans="1:13" x14ac:dyDescent="0.25">
      <c r="A362" s="1">
        <v>42779</v>
      </c>
      <c r="B362" t="s">
        <v>170</v>
      </c>
      <c r="C362" t="s">
        <v>165</v>
      </c>
      <c r="D362">
        <v>2</v>
      </c>
      <c r="E362">
        <v>1175.06</v>
      </c>
      <c r="F362">
        <v>587.53</v>
      </c>
      <c r="G362">
        <v>1</v>
      </c>
      <c r="H362">
        <v>2</v>
      </c>
      <c r="I362">
        <v>12</v>
      </c>
      <c r="J362">
        <v>0</v>
      </c>
      <c r="K362">
        <v>2.5</v>
      </c>
      <c r="L362" t="s">
        <v>259</v>
      </c>
      <c r="M362" t="b">
        <v>0</v>
      </c>
    </row>
    <row r="363" spans="1:13" x14ac:dyDescent="0.25">
      <c r="A363" s="1">
        <v>42779</v>
      </c>
      <c r="B363" t="s">
        <v>172</v>
      </c>
      <c r="C363" t="s">
        <v>175</v>
      </c>
      <c r="D363">
        <v>1</v>
      </c>
      <c r="E363">
        <v>573.85</v>
      </c>
      <c r="F363">
        <v>573.85</v>
      </c>
      <c r="G363">
        <v>1</v>
      </c>
      <c r="H363">
        <v>1</v>
      </c>
      <c r="I363">
        <v>5</v>
      </c>
      <c r="J363">
        <v>0</v>
      </c>
      <c r="K363">
        <v>4</v>
      </c>
      <c r="L363" t="s">
        <v>375</v>
      </c>
      <c r="M363" t="b">
        <v>0</v>
      </c>
    </row>
    <row r="364" spans="1:13" x14ac:dyDescent="0.25">
      <c r="A364" s="1">
        <v>42779</v>
      </c>
      <c r="B364" t="s">
        <v>172</v>
      </c>
      <c r="C364" t="s">
        <v>165</v>
      </c>
      <c r="D364">
        <v>1</v>
      </c>
      <c r="E364">
        <v>641.17999999999995</v>
      </c>
      <c r="F364">
        <v>641.17999999999995</v>
      </c>
      <c r="G364">
        <v>1</v>
      </c>
      <c r="H364">
        <v>1</v>
      </c>
      <c r="I364">
        <v>26</v>
      </c>
      <c r="J364">
        <v>0</v>
      </c>
      <c r="K364">
        <v>4</v>
      </c>
      <c r="L364" t="s">
        <v>308</v>
      </c>
      <c r="M364" t="b">
        <v>0</v>
      </c>
    </row>
    <row r="365" spans="1:13" x14ac:dyDescent="0.25">
      <c r="A365" s="1">
        <v>42779</v>
      </c>
      <c r="B365" t="s">
        <v>161</v>
      </c>
      <c r="C365" t="s">
        <v>167</v>
      </c>
      <c r="D365">
        <v>2</v>
      </c>
      <c r="E365">
        <v>399.68</v>
      </c>
      <c r="F365">
        <v>199.84</v>
      </c>
      <c r="G365">
        <v>2</v>
      </c>
      <c r="H365">
        <v>2</v>
      </c>
      <c r="I365">
        <v>18.329999999999998</v>
      </c>
      <c r="J365">
        <v>0</v>
      </c>
      <c r="K365">
        <v>5</v>
      </c>
      <c r="L365" t="s">
        <v>282</v>
      </c>
      <c r="M365" t="b">
        <v>0</v>
      </c>
    </row>
    <row r="366" spans="1:13" x14ac:dyDescent="0.25">
      <c r="A366" s="1">
        <v>42779</v>
      </c>
      <c r="B366" t="s">
        <v>161</v>
      </c>
      <c r="C366" t="s">
        <v>170</v>
      </c>
      <c r="D366">
        <v>1</v>
      </c>
      <c r="E366">
        <v>124.43</v>
      </c>
      <c r="F366">
        <v>124.43</v>
      </c>
      <c r="G366">
        <v>1</v>
      </c>
      <c r="H366">
        <v>1</v>
      </c>
      <c r="I366">
        <v>19</v>
      </c>
      <c r="J366">
        <v>0</v>
      </c>
      <c r="K366">
        <v>4</v>
      </c>
      <c r="L366" t="s">
        <v>260</v>
      </c>
      <c r="M366" t="b">
        <v>0</v>
      </c>
    </row>
    <row r="367" spans="1:13" x14ac:dyDescent="0.25">
      <c r="A367" s="1">
        <v>42779</v>
      </c>
      <c r="B367" t="s">
        <v>161</v>
      </c>
      <c r="C367" t="s">
        <v>172</v>
      </c>
      <c r="D367">
        <v>2</v>
      </c>
      <c r="E367">
        <v>168.4</v>
      </c>
      <c r="F367">
        <v>84.2</v>
      </c>
      <c r="G367">
        <v>2</v>
      </c>
      <c r="H367">
        <v>2</v>
      </c>
      <c r="I367">
        <v>11</v>
      </c>
      <c r="J367">
        <v>0</v>
      </c>
      <c r="K367">
        <v>5</v>
      </c>
      <c r="L367" t="s">
        <v>283</v>
      </c>
      <c r="M367" t="b">
        <v>0</v>
      </c>
    </row>
    <row r="368" spans="1:13" x14ac:dyDescent="0.25">
      <c r="A368" s="1">
        <v>42779</v>
      </c>
      <c r="B368" t="s">
        <v>161</v>
      </c>
      <c r="C368" t="s">
        <v>161</v>
      </c>
      <c r="D368">
        <v>4</v>
      </c>
      <c r="E368">
        <v>304.08</v>
      </c>
      <c r="F368">
        <v>76.02</v>
      </c>
      <c r="G368">
        <v>3</v>
      </c>
      <c r="H368">
        <v>4</v>
      </c>
      <c r="I368">
        <v>4.8</v>
      </c>
      <c r="J368">
        <v>0</v>
      </c>
      <c r="K368">
        <v>4.17</v>
      </c>
      <c r="L368" t="s">
        <v>262</v>
      </c>
      <c r="M368" t="b">
        <v>1</v>
      </c>
    </row>
    <row r="369" spans="1:13" x14ac:dyDescent="0.25">
      <c r="A369" s="1">
        <v>42779</v>
      </c>
      <c r="B369" t="s">
        <v>161</v>
      </c>
      <c r="C369" t="s">
        <v>182</v>
      </c>
      <c r="D369">
        <v>1</v>
      </c>
      <c r="E369">
        <v>41.7</v>
      </c>
      <c r="F369">
        <v>41.7</v>
      </c>
      <c r="G369">
        <v>1</v>
      </c>
      <c r="H369">
        <v>1</v>
      </c>
      <c r="I369">
        <v>21</v>
      </c>
      <c r="J369">
        <v>0</v>
      </c>
      <c r="K369">
        <v>5</v>
      </c>
      <c r="L369" t="s">
        <v>391</v>
      </c>
      <c r="M369" t="b">
        <v>0</v>
      </c>
    </row>
    <row r="370" spans="1:13" x14ac:dyDescent="0.25">
      <c r="A370" s="1">
        <v>42779</v>
      </c>
      <c r="B370" t="s">
        <v>161</v>
      </c>
      <c r="C370" t="s">
        <v>163</v>
      </c>
      <c r="D370">
        <v>4</v>
      </c>
      <c r="E370">
        <v>1764.93</v>
      </c>
      <c r="F370">
        <v>441.23</v>
      </c>
      <c r="G370">
        <v>4</v>
      </c>
      <c r="H370">
        <v>4</v>
      </c>
      <c r="I370">
        <v>13</v>
      </c>
      <c r="J370">
        <v>0</v>
      </c>
      <c r="K370">
        <v>4.5999999999999996</v>
      </c>
      <c r="L370" t="s">
        <v>263</v>
      </c>
      <c r="M370" t="b">
        <v>0</v>
      </c>
    </row>
    <row r="371" spans="1:13" x14ac:dyDescent="0.25">
      <c r="A371" s="1">
        <v>42779</v>
      </c>
      <c r="B371" t="s">
        <v>161</v>
      </c>
      <c r="C371" t="s">
        <v>175</v>
      </c>
      <c r="D371">
        <v>5</v>
      </c>
      <c r="E371">
        <v>516.57000000000005</v>
      </c>
      <c r="F371">
        <v>103.31</v>
      </c>
      <c r="G371">
        <v>5</v>
      </c>
      <c r="H371">
        <v>5</v>
      </c>
      <c r="I371">
        <v>7.8</v>
      </c>
      <c r="J371">
        <v>0</v>
      </c>
      <c r="K371">
        <v>3.8</v>
      </c>
      <c r="L371" t="s">
        <v>264</v>
      </c>
      <c r="M371" t="b">
        <v>0</v>
      </c>
    </row>
    <row r="372" spans="1:13" x14ac:dyDescent="0.25">
      <c r="A372" s="1">
        <v>42779</v>
      </c>
      <c r="B372" t="s">
        <v>161</v>
      </c>
      <c r="C372" t="s">
        <v>173</v>
      </c>
      <c r="D372">
        <v>1</v>
      </c>
      <c r="E372">
        <v>131.34</v>
      </c>
      <c r="F372">
        <v>131.34</v>
      </c>
      <c r="G372">
        <v>1</v>
      </c>
      <c r="H372">
        <v>1</v>
      </c>
      <c r="I372">
        <v>23</v>
      </c>
      <c r="J372">
        <v>0</v>
      </c>
      <c r="K372">
        <v>3</v>
      </c>
      <c r="L372" t="s">
        <v>392</v>
      </c>
      <c r="M372" t="b">
        <v>0</v>
      </c>
    </row>
    <row r="373" spans="1:13" x14ac:dyDescent="0.25">
      <c r="A373" s="1">
        <v>42779</v>
      </c>
      <c r="B373" t="s">
        <v>161</v>
      </c>
      <c r="C373" t="s">
        <v>185</v>
      </c>
      <c r="D373">
        <v>1</v>
      </c>
      <c r="E373">
        <v>45.74</v>
      </c>
      <c r="F373">
        <v>45.74</v>
      </c>
      <c r="G373">
        <v>1</v>
      </c>
      <c r="H373">
        <v>1</v>
      </c>
      <c r="I373">
        <v>17</v>
      </c>
      <c r="J373">
        <v>0</v>
      </c>
      <c r="K373">
        <v>5</v>
      </c>
      <c r="L373" t="s">
        <v>393</v>
      </c>
      <c r="M373" t="b">
        <v>0</v>
      </c>
    </row>
    <row r="374" spans="1:13" x14ac:dyDescent="0.25">
      <c r="A374" s="1">
        <v>42779</v>
      </c>
      <c r="B374" t="s">
        <v>161</v>
      </c>
      <c r="C374" t="s">
        <v>164</v>
      </c>
      <c r="D374">
        <v>1</v>
      </c>
      <c r="E374">
        <v>114.73</v>
      </c>
      <c r="F374">
        <v>114.73</v>
      </c>
      <c r="G374">
        <v>1</v>
      </c>
      <c r="H374">
        <v>1</v>
      </c>
      <c r="I374">
        <v>10</v>
      </c>
      <c r="J374">
        <v>0</v>
      </c>
      <c r="K374">
        <v>5</v>
      </c>
      <c r="L374" t="s">
        <v>285</v>
      </c>
      <c r="M374" t="b">
        <v>0</v>
      </c>
    </row>
    <row r="375" spans="1:13" x14ac:dyDescent="0.25">
      <c r="A375" s="1">
        <v>42779</v>
      </c>
      <c r="B375" t="s">
        <v>161</v>
      </c>
      <c r="C375" t="s">
        <v>168</v>
      </c>
      <c r="D375">
        <v>1</v>
      </c>
      <c r="E375">
        <v>38.68</v>
      </c>
      <c r="F375">
        <v>38.68</v>
      </c>
      <c r="G375">
        <v>1</v>
      </c>
      <c r="H375">
        <v>1</v>
      </c>
      <c r="I375">
        <v>20</v>
      </c>
      <c r="J375">
        <v>0</v>
      </c>
      <c r="K375">
        <v>5</v>
      </c>
      <c r="L375" t="s">
        <v>345</v>
      </c>
      <c r="M375" t="b">
        <v>0</v>
      </c>
    </row>
    <row r="376" spans="1:13" x14ac:dyDescent="0.25">
      <c r="A376" s="1">
        <v>42779</v>
      </c>
      <c r="B376" t="s">
        <v>161</v>
      </c>
      <c r="C376" t="s">
        <v>165</v>
      </c>
      <c r="D376">
        <v>13</v>
      </c>
      <c r="E376">
        <v>1314.63</v>
      </c>
      <c r="F376">
        <v>101.13</v>
      </c>
      <c r="G376">
        <v>13</v>
      </c>
      <c r="H376">
        <v>13</v>
      </c>
      <c r="I376">
        <v>13.31</v>
      </c>
      <c r="J376">
        <v>7.6899999999999996E-2</v>
      </c>
      <c r="K376">
        <v>3.92</v>
      </c>
      <c r="L376" t="s">
        <v>265</v>
      </c>
      <c r="M376" t="b">
        <v>0</v>
      </c>
    </row>
    <row r="377" spans="1:13" x14ac:dyDescent="0.25">
      <c r="A377" s="1">
        <v>42779</v>
      </c>
      <c r="B377" t="s">
        <v>174</v>
      </c>
      <c r="C377" t="s">
        <v>161</v>
      </c>
      <c r="D377">
        <v>1</v>
      </c>
      <c r="E377">
        <v>45.7</v>
      </c>
      <c r="F377">
        <v>45.7</v>
      </c>
      <c r="G377">
        <v>1</v>
      </c>
      <c r="H377">
        <v>1</v>
      </c>
      <c r="I377">
        <v>16</v>
      </c>
      <c r="J377">
        <v>0</v>
      </c>
      <c r="K377">
        <v>5</v>
      </c>
      <c r="L377" t="s">
        <v>394</v>
      </c>
      <c r="M377" t="b">
        <v>0</v>
      </c>
    </row>
    <row r="378" spans="1:13" x14ac:dyDescent="0.25">
      <c r="A378" s="1">
        <v>42779</v>
      </c>
      <c r="B378" t="s">
        <v>163</v>
      </c>
      <c r="C378" t="s">
        <v>167</v>
      </c>
      <c r="D378">
        <v>1</v>
      </c>
      <c r="E378">
        <v>282.58</v>
      </c>
      <c r="F378">
        <v>282.58</v>
      </c>
      <c r="G378">
        <v>1</v>
      </c>
      <c r="H378">
        <v>1</v>
      </c>
      <c r="I378">
        <v>15</v>
      </c>
      <c r="J378">
        <v>0</v>
      </c>
      <c r="K378">
        <v>5</v>
      </c>
      <c r="L378" t="s">
        <v>266</v>
      </c>
      <c r="M378" t="b">
        <v>0</v>
      </c>
    </row>
    <row r="379" spans="1:13" x14ac:dyDescent="0.25">
      <c r="A379" s="1">
        <v>42779</v>
      </c>
      <c r="B379" t="s">
        <v>163</v>
      </c>
      <c r="C379" t="s">
        <v>169</v>
      </c>
      <c r="D379">
        <v>2</v>
      </c>
      <c r="E379">
        <v>674.13</v>
      </c>
      <c r="F379">
        <v>337.07</v>
      </c>
      <c r="G379">
        <v>2</v>
      </c>
      <c r="H379">
        <v>2</v>
      </c>
      <c r="I379">
        <v>18.5</v>
      </c>
      <c r="J379">
        <v>0</v>
      </c>
      <c r="K379">
        <v>5</v>
      </c>
      <c r="L379" t="s">
        <v>313</v>
      </c>
      <c r="M379" t="b">
        <v>0</v>
      </c>
    </row>
    <row r="380" spans="1:13" x14ac:dyDescent="0.25">
      <c r="A380" s="1">
        <v>42779</v>
      </c>
      <c r="B380" t="s">
        <v>163</v>
      </c>
      <c r="C380" t="s">
        <v>172</v>
      </c>
      <c r="D380">
        <v>1</v>
      </c>
      <c r="E380">
        <v>119.3</v>
      </c>
      <c r="F380">
        <v>119.3</v>
      </c>
      <c r="G380">
        <v>1</v>
      </c>
      <c r="H380">
        <v>1</v>
      </c>
      <c r="I380">
        <v>14</v>
      </c>
      <c r="J380">
        <v>0</v>
      </c>
      <c r="K380">
        <v>5</v>
      </c>
      <c r="L380" t="s">
        <v>287</v>
      </c>
      <c r="M380" t="b">
        <v>0</v>
      </c>
    </row>
    <row r="381" spans="1:13" x14ac:dyDescent="0.25">
      <c r="A381" s="1">
        <v>42779</v>
      </c>
      <c r="B381" t="s">
        <v>163</v>
      </c>
      <c r="C381" t="s">
        <v>171</v>
      </c>
      <c r="D381">
        <v>1</v>
      </c>
      <c r="E381">
        <v>111.4</v>
      </c>
      <c r="F381">
        <v>111.4</v>
      </c>
      <c r="G381">
        <v>1</v>
      </c>
      <c r="H381">
        <v>1</v>
      </c>
      <c r="I381">
        <v>10</v>
      </c>
      <c r="J381">
        <v>0</v>
      </c>
      <c r="K381">
        <v>4</v>
      </c>
      <c r="L381" t="s">
        <v>288</v>
      </c>
      <c r="M381" t="b">
        <v>0</v>
      </c>
    </row>
    <row r="382" spans="1:13" x14ac:dyDescent="0.25">
      <c r="A382" s="1">
        <v>42779</v>
      </c>
      <c r="B382" t="s">
        <v>163</v>
      </c>
      <c r="C382" t="s">
        <v>161</v>
      </c>
      <c r="D382">
        <v>3</v>
      </c>
      <c r="E382">
        <v>468.49</v>
      </c>
      <c r="F382">
        <v>156.16</v>
      </c>
      <c r="G382">
        <v>3</v>
      </c>
      <c r="H382">
        <v>3</v>
      </c>
      <c r="I382">
        <v>13.33</v>
      </c>
      <c r="J382">
        <v>0</v>
      </c>
      <c r="K382">
        <v>4</v>
      </c>
      <c r="L382" t="s">
        <v>241</v>
      </c>
      <c r="M382" t="b">
        <v>0</v>
      </c>
    </row>
    <row r="383" spans="1:13" x14ac:dyDescent="0.25">
      <c r="A383" s="1">
        <v>42779</v>
      </c>
      <c r="B383" t="s">
        <v>163</v>
      </c>
      <c r="C383" t="s">
        <v>183</v>
      </c>
      <c r="D383">
        <v>1</v>
      </c>
      <c r="E383">
        <v>378.61</v>
      </c>
      <c r="F383">
        <v>378.61</v>
      </c>
      <c r="G383">
        <v>1</v>
      </c>
      <c r="H383">
        <v>1</v>
      </c>
      <c r="I383">
        <v>26</v>
      </c>
      <c r="J383">
        <v>0</v>
      </c>
      <c r="K383">
        <v>4</v>
      </c>
      <c r="L383" t="s">
        <v>351</v>
      </c>
      <c r="M383" t="b">
        <v>0</v>
      </c>
    </row>
    <row r="384" spans="1:13" x14ac:dyDescent="0.25">
      <c r="A384" s="1">
        <v>42779</v>
      </c>
      <c r="B384" t="s">
        <v>163</v>
      </c>
      <c r="C384" t="s">
        <v>174</v>
      </c>
      <c r="D384">
        <v>1</v>
      </c>
      <c r="E384">
        <v>558.96</v>
      </c>
      <c r="F384">
        <v>558.96</v>
      </c>
      <c r="G384">
        <v>1</v>
      </c>
      <c r="H384">
        <v>1</v>
      </c>
      <c r="I384">
        <v>20</v>
      </c>
      <c r="J384">
        <v>0</v>
      </c>
      <c r="K384">
        <v>3</v>
      </c>
      <c r="L384" t="s">
        <v>289</v>
      </c>
      <c r="M384" t="b">
        <v>0</v>
      </c>
    </row>
    <row r="385" spans="1:13" x14ac:dyDescent="0.25">
      <c r="A385" s="1">
        <v>42779</v>
      </c>
      <c r="B385" t="s">
        <v>163</v>
      </c>
      <c r="C385" t="s">
        <v>182</v>
      </c>
      <c r="D385">
        <v>1</v>
      </c>
      <c r="E385">
        <v>140</v>
      </c>
      <c r="F385">
        <v>140</v>
      </c>
      <c r="G385">
        <v>0</v>
      </c>
      <c r="H385">
        <v>1</v>
      </c>
      <c r="K385">
        <v>1</v>
      </c>
      <c r="L385" t="s">
        <v>395</v>
      </c>
      <c r="M385" t="b">
        <v>0</v>
      </c>
    </row>
    <row r="386" spans="1:13" x14ac:dyDescent="0.25">
      <c r="A386" s="1">
        <v>42779</v>
      </c>
      <c r="B386" t="s">
        <v>163</v>
      </c>
      <c r="C386" t="s">
        <v>163</v>
      </c>
      <c r="D386">
        <v>2</v>
      </c>
      <c r="E386">
        <v>410.24</v>
      </c>
      <c r="F386">
        <v>205.12</v>
      </c>
      <c r="G386">
        <v>2</v>
      </c>
      <c r="H386">
        <v>2</v>
      </c>
      <c r="I386">
        <v>22.5</v>
      </c>
      <c r="J386">
        <v>0.5</v>
      </c>
      <c r="K386">
        <v>2.5</v>
      </c>
      <c r="L386" t="s">
        <v>242</v>
      </c>
      <c r="M386" t="b">
        <v>1</v>
      </c>
    </row>
    <row r="387" spans="1:13" x14ac:dyDescent="0.25">
      <c r="A387" s="1">
        <v>42779</v>
      </c>
      <c r="B387" t="s">
        <v>163</v>
      </c>
      <c r="C387" t="s">
        <v>175</v>
      </c>
      <c r="D387">
        <v>1</v>
      </c>
      <c r="E387">
        <v>107.46</v>
      </c>
      <c r="F387">
        <v>107.46</v>
      </c>
      <c r="G387">
        <v>1</v>
      </c>
      <c r="H387">
        <v>1</v>
      </c>
      <c r="I387">
        <v>8</v>
      </c>
      <c r="J387">
        <v>0</v>
      </c>
      <c r="K387">
        <v>4</v>
      </c>
      <c r="L387" t="s">
        <v>269</v>
      </c>
      <c r="M387" t="b">
        <v>0</v>
      </c>
    </row>
    <row r="388" spans="1:13" x14ac:dyDescent="0.25">
      <c r="A388" s="1">
        <v>42779</v>
      </c>
      <c r="B388" t="s">
        <v>163</v>
      </c>
      <c r="C388" t="s">
        <v>164</v>
      </c>
      <c r="D388">
        <v>1</v>
      </c>
      <c r="E388">
        <v>130.84</v>
      </c>
      <c r="F388">
        <v>130.84</v>
      </c>
      <c r="G388">
        <v>1</v>
      </c>
      <c r="H388">
        <v>1</v>
      </c>
      <c r="I388">
        <v>6</v>
      </c>
      <c r="J388">
        <v>0</v>
      </c>
      <c r="K388">
        <v>5</v>
      </c>
      <c r="L388" t="s">
        <v>290</v>
      </c>
      <c r="M388" t="b">
        <v>0</v>
      </c>
    </row>
    <row r="389" spans="1:13" x14ac:dyDescent="0.25">
      <c r="A389" s="1">
        <v>42779</v>
      </c>
      <c r="B389" t="s">
        <v>163</v>
      </c>
      <c r="C389" t="s">
        <v>176</v>
      </c>
      <c r="D389">
        <v>1</v>
      </c>
      <c r="E389">
        <v>130.25</v>
      </c>
      <c r="F389">
        <v>130.25</v>
      </c>
      <c r="G389">
        <v>1</v>
      </c>
      <c r="H389">
        <v>1</v>
      </c>
      <c r="I389">
        <v>10</v>
      </c>
      <c r="J389">
        <v>0</v>
      </c>
      <c r="K389">
        <v>5</v>
      </c>
      <c r="L389" t="s">
        <v>243</v>
      </c>
      <c r="M389" t="b">
        <v>0</v>
      </c>
    </row>
    <row r="390" spans="1:13" x14ac:dyDescent="0.25">
      <c r="A390" s="1">
        <v>42779</v>
      </c>
      <c r="B390" t="s">
        <v>163</v>
      </c>
      <c r="C390" t="s">
        <v>165</v>
      </c>
      <c r="D390">
        <v>8</v>
      </c>
      <c r="E390">
        <v>1614.23</v>
      </c>
      <c r="F390">
        <v>201.78</v>
      </c>
      <c r="G390">
        <v>8</v>
      </c>
      <c r="H390">
        <v>8</v>
      </c>
      <c r="I390">
        <v>6.38</v>
      </c>
      <c r="J390">
        <v>0</v>
      </c>
      <c r="K390">
        <v>4.25</v>
      </c>
      <c r="L390" t="s">
        <v>244</v>
      </c>
      <c r="M390" t="b">
        <v>0</v>
      </c>
    </row>
    <row r="391" spans="1:13" x14ac:dyDescent="0.25">
      <c r="A391" s="1">
        <v>42779</v>
      </c>
      <c r="B391" t="s">
        <v>175</v>
      </c>
      <c r="C391" t="s">
        <v>161</v>
      </c>
      <c r="D391">
        <v>1</v>
      </c>
      <c r="E391">
        <v>396.73</v>
      </c>
      <c r="F391">
        <v>396.73</v>
      </c>
      <c r="G391">
        <v>1</v>
      </c>
      <c r="H391">
        <v>1</v>
      </c>
      <c r="I391">
        <v>6</v>
      </c>
      <c r="J391">
        <v>0</v>
      </c>
      <c r="K391">
        <v>5</v>
      </c>
      <c r="L391" t="s">
        <v>245</v>
      </c>
      <c r="M391" t="b">
        <v>0</v>
      </c>
    </row>
    <row r="392" spans="1:13" x14ac:dyDescent="0.25">
      <c r="A392" s="1">
        <v>42779</v>
      </c>
      <c r="B392" t="s">
        <v>175</v>
      </c>
      <c r="C392" t="s">
        <v>179</v>
      </c>
      <c r="D392">
        <v>1</v>
      </c>
      <c r="E392">
        <v>407.05</v>
      </c>
      <c r="F392">
        <v>407.05</v>
      </c>
      <c r="G392">
        <v>1</v>
      </c>
      <c r="H392">
        <v>1</v>
      </c>
      <c r="I392">
        <v>17</v>
      </c>
      <c r="J392">
        <v>0</v>
      </c>
      <c r="K392">
        <v>5</v>
      </c>
      <c r="L392" t="s">
        <v>319</v>
      </c>
      <c r="M392" t="b">
        <v>0</v>
      </c>
    </row>
    <row r="393" spans="1:13" x14ac:dyDescent="0.25">
      <c r="A393" s="1">
        <v>42779</v>
      </c>
      <c r="B393" t="s">
        <v>175</v>
      </c>
      <c r="C393" t="s">
        <v>183</v>
      </c>
      <c r="D393">
        <v>1</v>
      </c>
      <c r="E393">
        <v>295.99</v>
      </c>
      <c r="F393">
        <v>295.99</v>
      </c>
      <c r="G393">
        <v>0</v>
      </c>
      <c r="H393">
        <v>1</v>
      </c>
      <c r="K393">
        <v>1</v>
      </c>
      <c r="L393" t="s">
        <v>396</v>
      </c>
      <c r="M393" t="b">
        <v>0</v>
      </c>
    </row>
    <row r="394" spans="1:13" x14ac:dyDescent="0.25">
      <c r="A394" s="1">
        <v>42779</v>
      </c>
      <c r="B394" t="s">
        <v>175</v>
      </c>
      <c r="C394" t="s">
        <v>174</v>
      </c>
      <c r="D394">
        <v>1</v>
      </c>
      <c r="E394">
        <v>90.84</v>
      </c>
      <c r="F394">
        <v>90.84</v>
      </c>
      <c r="G394">
        <v>1</v>
      </c>
      <c r="H394">
        <v>1</v>
      </c>
      <c r="I394">
        <v>8</v>
      </c>
      <c r="J394">
        <v>0</v>
      </c>
      <c r="K394">
        <v>5</v>
      </c>
      <c r="L394" t="s">
        <v>352</v>
      </c>
      <c r="M394" t="b">
        <v>0</v>
      </c>
    </row>
    <row r="395" spans="1:13" x14ac:dyDescent="0.25">
      <c r="A395" s="1">
        <v>42779</v>
      </c>
      <c r="B395" t="s">
        <v>175</v>
      </c>
      <c r="C395" t="s">
        <v>163</v>
      </c>
      <c r="D395">
        <v>1</v>
      </c>
      <c r="E395">
        <v>75.010000000000005</v>
      </c>
      <c r="F395">
        <v>75.010000000000005</v>
      </c>
      <c r="G395">
        <v>1</v>
      </c>
      <c r="H395">
        <v>1</v>
      </c>
      <c r="I395">
        <v>14</v>
      </c>
      <c r="J395">
        <v>0</v>
      </c>
      <c r="K395">
        <v>4</v>
      </c>
      <c r="L395" t="s">
        <v>320</v>
      </c>
      <c r="M395" t="b">
        <v>0</v>
      </c>
    </row>
    <row r="396" spans="1:13" x14ac:dyDescent="0.25">
      <c r="A396" s="1">
        <v>42779</v>
      </c>
      <c r="B396" t="s">
        <v>175</v>
      </c>
      <c r="C396" t="s">
        <v>175</v>
      </c>
      <c r="D396">
        <v>2</v>
      </c>
      <c r="E396">
        <v>421.03</v>
      </c>
      <c r="F396">
        <v>210.52</v>
      </c>
      <c r="G396">
        <v>2</v>
      </c>
      <c r="H396">
        <v>2</v>
      </c>
      <c r="I396">
        <v>3.5</v>
      </c>
      <c r="J396">
        <v>0</v>
      </c>
      <c r="K396">
        <v>3</v>
      </c>
      <c r="L396" t="s">
        <v>292</v>
      </c>
      <c r="M396" t="b">
        <v>1</v>
      </c>
    </row>
    <row r="397" spans="1:13" x14ac:dyDescent="0.25">
      <c r="A397" s="1">
        <v>42779</v>
      </c>
      <c r="B397" t="s">
        <v>175</v>
      </c>
      <c r="C397" t="s">
        <v>165</v>
      </c>
      <c r="D397">
        <v>2</v>
      </c>
      <c r="E397">
        <v>612.91999999999996</v>
      </c>
      <c r="F397">
        <v>306.45999999999998</v>
      </c>
      <c r="G397">
        <v>2</v>
      </c>
      <c r="H397">
        <v>2</v>
      </c>
      <c r="I397">
        <v>6.5</v>
      </c>
      <c r="J397">
        <v>0</v>
      </c>
      <c r="K397">
        <v>4</v>
      </c>
      <c r="L397" t="s">
        <v>294</v>
      </c>
      <c r="M397" t="b">
        <v>0</v>
      </c>
    </row>
    <row r="398" spans="1:13" x14ac:dyDescent="0.25">
      <c r="A398" s="1">
        <v>42779</v>
      </c>
      <c r="B398" t="s">
        <v>164</v>
      </c>
      <c r="C398" t="s">
        <v>161</v>
      </c>
      <c r="D398">
        <v>2</v>
      </c>
      <c r="E398">
        <v>116.6</v>
      </c>
      <c r="F398">
        <v>58.3</v>
      </c>
      <c r="G398">
        <v>2</v>
      </c>
      <c r="H398">
        <v>2</v>
      </c>
      <c r="I398">
        <v>11.5</v>
      </c>
      <c r="J398">
        <v>0</v>
      </c>
      <c r="K398">
        <v>5</v>
      </c>
      <c r="L398" t="s">
        <v>325</v>
      </c>
      <c r="M398" t="b">
        <v>0</v>
      </c>
    </row>
    <row r="399" spans="1:13" x14ac:dyDescent="0.25">
      <c r="A399" s="1">
        <v>42779</v>
      </c>
      <c r="B399" t="s">
        <v>164</v>
      </c>
      <c r="C399" t="s">
        <v>183</v>
      </c>
      <c r="D399">
        <v>1</v>
      </c>
      <c r="E399">
        <v>89.52</v>
      </c>
      <c r="F399">
        <v>89.52</v>
      </c>
      <c r="G399">
        <v>1</v>
      </c>
      <c r="H399">
        <v>1</v>
      </c>
      <c r="I399">
        <v>20</v>
      </c>
      <c r="J399">
        <v>0</v>
      </c>
      <c r="K399">
        <v>5</v>
      </c>
      <c r="L399" t="s">
        <v>397</v>
      </c>
      <c r="M399" t="b">
        <v>0</v>
      </c>
    </row>
    <row r="400" spans="1:13" x14ac:dyDescent="0.25">
      <c r="A400" s="1">
        <v>42779</v>
      </c>
      <c r="B400" t="s">
        <v>164</v>
      </c>
      <c r="C400" t="s">
        <v>163</v>
      </c>
      <c r="D400">
        <v>2</v>
      </c>
      <c r="E400">
        <v>120.06</v>
      </c>
      <c r="F400">
        <v>60.03</v>
      </c>
      <c r="G400">
        <v>2</v>
      </c>
      <c r="H400">
        <v>2</v>
      </c>
      <c r="I400">
        <v>8</v>
      </c>
      <c r="J400">
        <v>0</v>
      </c>
      <c r="K400">
        <v>4.5</v>
      </c>
      <c r="L400" t="s">
        <v>357</v>
      </c>
      <c r="M400" t="b">
        <v>0</v>
      </c>
    </row>
    <row r="401" spans="1:13" x14ac:dyDescent="0.25">
      <c r="A401" s="1">
        <v>42779</v>
      </c>
      <c r="B401" t="s">
        <v>164</v>
      </c>
      <c r="C401" t="s">
        <v>175</v>
      </c>
      <c r="D401">
        <v>1</v>
      </c>
      <c r="E401">
        <v>66.680000000000007</v>
      </c>
      <c r="F401">
        <v>66.680000000000007</v>
      </c>
      <c r="G401">
        <v>1</v>
      </c>
      <c r="H401">
        <v>1</v>
      </c>
      <c r="I401">
        <v>9</v>
      </c>
      <c r="J401">
        <v>0</v>
      </c>
      <c r="K401">
        <v>4</v>
      </c>
      <c r="L401" t="s">
        <v>358</v>
      </c>
      <c r="M401" t="b">
        <v>0</v>
      </c>
    </row>
    <row r="402" spans="1:13" x14ac:dyDescent="0.25">
      <c r="A402" s="1">
        <v>42779</v>
      </c>
      <c r="B402" t="s">
        <v>164</v>
      </c>
      <c r="C402" t="s">
        <v>173</v>
      </c>
      <c r="D402">
        <v>1</v>
      </c>
      <c r="E402">
        <v>54.55</v>
      </c>
      <c r="F402">
        <v>54.55</v>
      </c>
      <c r="G402">
        <v>1</v>
      </c>
      <c r="H402">
        <v>1</v>
      </c>
      <c r="I402">
        <v>16</v>
      </c>
      <c r="J402">
        <v>0</v>
      </c>
      <c r="K402">
        <v>4</v>
      </c>
      <c r="L402" t="s">
        <v>398</v>
      </c>
      <c r="M402" t="b">
        <v>0</v>
      </c>
    </row>
    <row r="403" spans="1:13" x14ac:dyDescent="0.25">
      <c r="A403" s="1">
        <v>42779</v>
      </c>
      <c r="B403" t="s">
        <v>164</v>
      </c>
      <c r="C403" t="s">
        <v>164</v>
      </c>
      <c r="D403">
        <v>1</v>
      </c>
      <c r="E403">
        <v>60.96</v>
      </c>
      <c r="F403">
        <v>60.96</v>
      </c>
      <c r="G403">
        <v>1</v>
      </c>
      <c r="H403">
        <v>1</v>
      </c>
      <c r="I403">
        <v>4</v>
      </c>
      <c r="J403">
        <v>0</v>
      </c>
      <c r="K403">
        <v>5</v>
      </c>
      <c r="L403" t="s">
        <v>359</v>
      </c>
      <c r="M403" t="b">
        <v>1</v>
      </c>
    </row>
    <row r="404" spans="1:13" x14ac:dyDescent="0.25">
      <c r="A404" s="1">
        <v>42779</v>
      </c>
      <c r="B404" t="s">
        <v>164</v>
      </c>
      <c r="C404" t="s">
        <v>176</v>
      </c>
      <c r="D404">
        <v>1</v>
      </c>
      <c r="E404">
        <v>1042.51</v>
      </c>
      <c r="F404">
        <v>1042.51</v>
      </c>
      <c r="G404">
        <v>0</v>
      </c>
      <c r="H404">
        <v>1</v>
      </c>
      <c r="K404">
        <v>1</v>
      </c>
      <c r="L404" t="s">
        <v>271</v>
      </c>
      <c r="M404" t="b">
        <v>0</v>
      </c>
    </row>
    <row r="405" spans="1:13" x14ac:dyDescent="0.25">
      <c r="A405" s="1">
        <v>42779</v>
      </c>
      <c r="B405" t="s">
        <v>164</v>
      </c>
      <c r="C405" t="s">
        <v>165</v>
      </c>
      <c r="D405">
        <v>1</v>
      </c>
      <c r="E405">
        <v>182.4</v>
      </c>
      <c r="F405">
        <v>182.4</v>
      </c>
      <c r="G405">
        <v>1</v>
      </c>
      <c r="H405">
        <v>1</v>
      </c>
      <c r="I405">
        <v>8</v>
      </c>
      <c r="J405">
        <v>0</v>
      </c>
      <c r="K405">
        <v>4</v>
      </c>
      <c r="L405" t="s">
        <v>295</v>
      </c>
      <c r="M405" t="b">
        <v>0</v>
      </c>
    </row>
    <row r="406" spans="1:13" x14ac:dyDescent="0.25">
      <c r="A406" s="1">
        <v>42779</v>
      </c>
      <c r="B406" t="s">
        <v>176</v>
      </c>
      <c r="C406" t="s">
        <v>167</v>
      </c>
      <c r="D406">
        <v>1</v>
      </c>
      <c r="E406">
        <v>187.49</v>
      </c>
      <c r="F406">
        <v>187.49</v>
      </c>
      <c r="G406">
        <v>1</v>
      </c>
      <c r="H406">
        <v>1</v>
      </c>
      <c r="I406">
        <v>16</v>
      </c>
      <c r="J406">
        <v>0</v>
      </c>
      <c r="K406">
        <v>5</v>
      </c>
      <c r="L406" t="s">
        <v>328</v>
      </c>
      <c r="M406" t="b">
        <v>0</v>
      </c>
    </row>
    <row r="407" spans="1:13" x14ac:dyDescent="0.25">
      <c r="A407" s="1">
        <v>42779</v>
      </c>
      <c r="B407" t="s">
        <v>176</v>
      </c>
      <c r="C407" t="s">
        <v>172</v>
      </c>
      <c r="D407">
        <v>1</v>
      </c>
      <c r="E407">
        <v>189.79</v>
      </c>
      <c r="F407">
        <v>189.79</v>
      </c>
      <c r="G407">
        <v>1</v>
      </c>
      <c r="H407">
        <v>1</v>
      </c>
      <c r="I407">
        <v>9</v>
      </c>
      <c r="J407">
        <v>0</v>
      </c>
      <c r="K407">
        <v>5</v>
      </c>
      <c r="L407" t="s">
        <v>399</v>
      </c>
      <c r="M407" t="b">
        <v>0</v>
      </c>
    </row>
    <row r="408" spans="1:13" x14ac:dyDescent="0.25">
      <c r="A408" s="1">
        <v>42779</v>
      </c>
      <c r="B408" t="s">
        <v>176</v>
      </c>
      <c r="C408" t="s">
        <v>161</v>
      </c>
      <c r="D408">
        <v>4</v>
      </c>
      <c r="E408">
        <v>362.12</v>
      </c>
      <c r="F408">
        <v>90.53</v>
      </c>
      <c r="G408">
        <v>4</v>
      </c>
      <c r="H408">
        <v>4</v>
      </c>
      <c r="I408">
        <v>15.75</v>
      </c>
      <c r="J408">
        <v>0</v>
      </c>
      <c r="K408">
        <v>5</v>
      </c>
      <c r="L408" t="s">
        <v>272</v>
      </c>
      <c r="M408" t="b">
        <v>0</v>
      </c>
    </row>
    <row r="409" spans="1:13" x14ac:dyDescent="0.25">
      <c r="A409" s="1">
        <v>42779</v>
      </c>
      <c r="B409" t="s">
        <v>176</v>
      </c>
      <c r="C409" t="s">
        <v>182</v>
      </c>
      <c r="D409">
        <v>1</v>
      </c>
      <c r="E409">
        <v>91.61</v>
      </c>
      <c r="F409">
        <v>91.61</v>
      </c>
      <c r="G409">
        <v>1</v>
      </c>
      <c r="H409">
        <v>1</v>
      </c>
      <c r="I409">
        <v>24</v>
      </c>
      <c r="J409">
        <v>0</v>
      </c>
      <c r="K409">
        <v>4</v>
      </c>
      <c r="L409" t="s">
        <v>400</v>
      </c>
      <c r="M409" t="b">
        <v>0</v>
      </c>
    </row>
    <row r="410" spans="1:13" x14ac:dyDescent="0.25">
      <c r="A410" s="1">
        <v>42779</v>
      </c>
      <c r="B410" t="s">
        <v>176</v>
      </c>
      <c r="C410" t="s">
        <v>163</v>
      </c>
      <c r="D410">
        <v>1</v>
      </c>
      <c r="E410">
        <v>476.38</v>
      </c>
      <c r="F410">
        <v>476.38</v>
      </c>
      <c r="G410">
        <v>1</v>
      </c>
      <c r="H410">
        <v>1</v>
      </c>
      <c r="I410">
        <v>4</v>
      </c>
      <c r="J410">
        <v>0</v>
      </c>
      <c r="K410">
        <v>5</v>
      </c>
      <c r="L410" t="s">
        <v>361</v>
      </c>
      <c r="M410" t="b">
        <v>0</v>
      </c>
    </row>
    <row r="411" spans="1:13" x14ac:dyDescent="0.25">
      <c r="A411" s="1">
        <v>42779</v>
      </c>
      <c r="B411" t="s">
        <v>176</v>
      </c>
      <c r="C411" t="s">
        <v>175</v>
      </c>
      <c r="D411">
        <v>2</v>
      </c>
      <c r="E411">
        <v>527.54</v>
      </c>
      <c r="F411">
        <v>263.77</v>
      </c>
      <c r="G411">
        <v>2</v>
      </c>
      <c r="H411">
        <v>2</v>
      </c>
      <c r="I411">
        <v>15.67</v>
      </c>
      <c r="J411">
        <v>0</v>
      </c>
      <c r="K411">
        <v>5</v>
      </c>
      <c r="L411" t="s">
        <v>297</v>
      </c>
      <c r="M411" t="b">
        <v>0</v>
      </c>
    </row>
    <row r="412" spans="1:13" x14ac:dyDescent="0.25">
      <c r="A412" s="1">
        <v>42779</v>
      </c>
      <c r="B412" t="s">
        <v>176</v>
      </c>
      <c r="C412" t="s">
        <v>164</v>
      </c>
      <c r="D412">
        <v>2</v>
      </c>
      <c r="E412">
        <v>458.24</v>
      </c>
      <c r="F412">
        <v>229.12</v>
      </c>
      <c r="G412">
        <v>2</v>
      </c>
      <c r="H412">
        <v>2</v>
      </c>
      <c r="I412">
        <v>9</v>
      </c>
      <c r="J412">
        <v>0</v>
      </c>
      <c r="K412">
        <v>5</v>
      </c>
      <c r="L412" t="s">
        <v>362</v>
      </c>
      <c r="M412" t="b">
        <v>0</v>
      </c>
    </row>
    <row r="413" spans="1:13" x14ac:dyDescent="0.25">
      <c r="A413" s="1">
        <v>42779</v>
      </c>
      <c r="B413" t="s">
        <v>176</v>
      </c>
      <c r="C413" t="s">
        <v>176</v>
      </c>
      <c r="D413">
        <v>1</v>
      </c>
      <c r="E413">
        <v>71.709999999999994</v>
      </c>
      <c r="F413">
        <v>71.709999999999994</v>
      </c>
      <c r="G413">
        <v>1</v>
      </c>
      <c r="H413">
        <v>1</v>
      </c>
      <c r="I413">
        <v>22</v>
      </c>
      <c r="J413">
        <v>0</v>
      </c>
      <c r="K413">
        <v>3</v>
      </c>
      <c r="L413" t="s">
        <v>273</v>
      </c>
      <c r="M413" t="b">
        <v>1</v>
      </c>
    </row>
    <row r="414" spans="1:13" x14ac:dyDescent="0.25">
      <c r="A414" s="1">
        <v>42779</v>
      </c>
      <c r="B414" t="s">
        <v>176</v>
      </c>
      <c r="C414" t="s">
        <v>165</v>
      </c>
      <c r="D414">
        <v>5</v>
      </c>
      <c r="E414">
        <v>764.78</v>
      </c>
      <c r="F414">
        <v>152.96</v>
      </c>
      <c r="G414">
        <v>5</v>
      </c>
      <c r="H414">
        <v>5</v>
      </c>
      <c r="I414">
        <v>12.33</v>
      </c>
      <c r="J414">
        <v>0</v>
      </c>
      <c r="K414">
        <v>4.33</v>
      </c>
      <c r="L414" t="s">
        <v>274</v>
      </c>
      <c r="M414" t="b">
        <v>0</v>
      </c>
    </row>
    <row r="415" spans="1:13" x14ac:dyDescent="0.25">
      <c r="A415" s="1">
        <v>42779</v>
      </c>
      <c r="B415" t="s">
        <v>165</v>
      </c>
      <c r="C415" t="s">
        <v>166</v>
      </c>
      <c r="D415">
        <v>1</v>
      </c>
      <c r="E415">
        <v>139.53</v>
      </c>
      <c r="F415">
        <v>139.53</v>
      </c>
      <c r="G415">
        <v>1</v>
      </c>
      <c r="H415">
        <v>1</v>
      </c>
      <c r="I415">
        <v>30</v>
      </c>
      <c r="J415">
        <v>0</v>
      </c>
      <c r="K415">
        <v>5</v>
      </c>
      <c r="L415" t="s">
        <v>298</v>
      </c>
      <c r="M415" t="b">
        <v>0</v>
      </c>
    </row>
    <row r="416" spans="1:13" x14ac:dyDescent="0.25">
      <c r="A416" s="1">
        <v>42779</v>
      </c>
      <c r="B416" t="s">
        <v>165</v>
      </c>
      <c r="C416" t="s">
        <v>178</v>
      </c>
      <c r="D416">
        <v>1</v>
      </c>
      <c r="E416">
        <v>320.05</v>
      </c>
      <c r="F416">
        <v>320.05</v>
      </c>
      <c r="G416">
        <v>1</v>
      </c>
      <c r="H416">
        <v>1</v>
      </c>
      <c r="I416">
        <v>33</v>
      </c>
      <c r="J416">
        <v>0</v>
      </c>
      <c r="K416">
        <v>5</v>
      </c>
      <c r="L416" t="s">
        <v>333</v>
      </c>
      <c r="M416" t="b">
        <v>0</v>
      </c>
    </row>
    <row r="417" spans="1:13" x14ac:dyDescent="0.25">
      <c r="A417" s="1">
        <v>42779</v>
      </c>
      <c r="B417" t="s">
        <v>165</v>
      </c>
      <c r="C417" t="s">
        <v>186</v>
      </c>
      <c r="D417">
        <v>2</v>
      </c>
      <c r="E417">
        <v>233.64</v>
      </c>
      <c r="F417">
        <v>116.82</v>
      </c>
      <c r="G417">
        <v>2</v>
      </c>
      <c r="H417">
        <v>2</v>
      </c>
      <c r="I417">
        <v>26.5</v>
      </c>
      <c r="J417">
        <v>0</v>
      </c>
      <c r="K417">
        <v>5</v>
      </c>
      <c r="L417" t="s">
        <v>364</v>
      </c>
      <c r="M417" t="b">
        <v>0</v>
      </c>
    </row>
    <row r="418" spans="1:13" x14ac:dyDescent="0.25">
      <c r="A418" s="1">
        <v>42779</v>
      </c>
      <c r="B418" t="s">
        <v>165</v>
      </c>
      <c r="C418" t="s">
        <v>167</v>
      </c>
      <c r="D418">
        <v>11</v>
      </c>
      <c r="E418">
        <v>1506.14</v>
      </c>
      <c r="F418">
        <v>136.91999999999999</v>
      </c>
      <c r="G418">
        <v>11</v>
      </c>
      <c r="H418">
        <v>11</v>
      </c>
      <c r="I418">
        <v>29.73</v>
      </c>
      <c r="J418">
        <v>0.18179999999999999</v>
      </c>
      <c r="K418">
        <v>2.36</v>
      </c>
      <c r="L418" t="s">
        <v>246</v>
      </c>
      <c r="M418" t="b">
        <v>0</v>
      </c>
    </row>
    <row r="419" spans="1:13" x14ac:dyDescent="0.25">
      <c r="A419" s="1">
        <v>42779</v>
      </c>
      <c r="B419" t="s">
        <v>165</v>
      </c>
      <c r="C419" t="s">
        <v>169</v>
      </c>
      <c r="D419">
        <v>3</v>
      </c>
      <c r="E419">
        <v>257.47000000000003</v>
      </c>
      <c r="F419">
        <v>85.82</v>
      </c>
      <c r="G419">
        <v>3</v>
      </c>
      <c r="H419">
        <v>3</v>
      </c>
      <c r="I419">
        <v>22.33</v>
      </c>
      <c r="J419">
        <v>0</v>
      </c>
      <c r="K419">
        <v>4.67</v>
      </c>
      <c r="L419" t="s">
        <v>275</v>
      </c>
      <c r="M419" t="b">
        <v>0</v>
      </c>
    </row>
    <row r="420" spans="1:13" x14ac:dyDescent="0.25">
      <c r="A420" s="1">
        <v>42779</v>
      </c>
      <c r="B420" t="s">
        <v>165</v>
      </c>
      <c r="C420" t="s">
        <v>170</v>
      </c>
      <c r="D420">
        <v>5</v>
      </c>
      <c r="E420">
        <v>1092.17</v>
      </c>
      <c r="F420">
        <v>218.43</v>
      </c>
      <c r="G420">
        <v>5</v>
      </c>
      <c r="H420">
        <v>5</v>
      </c>
      <c r="I420">
        <v>14.17</v>
      </c>
      <c r="J420">
        <v>0</v>
      </c>
      <c r="K420">
        <v>4.67</v>
      </c>
      <c r="L420" t="s">
        <v>276</v>
      </c>
      <c r="M420" t="b">
        <v>0</v>
      </c>
    </row>
    <row r="421" spans="1:13" x14ac:dyDescent="0.25">
      <c r="A421" s="1">
        <v>42779</v>
      </c>
      <c r="B421" t="s">
        <v>165</v>
      </c>
      <c r="C421" t="s">
        <v>172</v>
      </c>
      <c r="D421">
        <v>4</v>
      </c>
      <c r="E421">
        <v>831.67</v>
      </c>
      <c r="F421">
        <v>207.92</v>
      </c>
      <c r="G421">
        <v>4</v>
      </c>
      <c r="H421">
        <v>3</v>
      </c>
      <c r="I421">
        <v>9.25</v>
      </c>
      <c r="J421">
        <v>0</v>
      </c>
      <c r="K421">
        <v>3.67</v>
      </c>
      <c r="L421" t="s">
        <v>247</v>
      </c>
      <c r="M421" t="b">
        <v>0</v>
      </c>
    </row>
    <row r="422" spans="1:13" x14ac:dyDescent="0.25">
      <c r="A422" s="1">
        <v>42779</v>
      </c>
      <c r="B422" t="s">
        <v>165</v>
      </c>
      <c r="C422" t="s">
        <v>171</v>
      </c>
      <c r="D422">
        <v>6</v>
      </c>
      <c r="E422">
        <v>366.66</v>
      </c>
      <c r="F422">
        <v>61.11</v>
      </c>
      <c r="G422">
        <v>6</v>
      </c>
      <c r="H422">
        <v>6</v>
      </c>
      <c r="I422">
        <v>13.67</v>
      </c>
      <c r="J422">
        <v>0</v>
      </c>
      <c r="K422">
        <v>4.17</v>
      </c>
      <c r="L422" t="s">
        <v>299</v>
      </c>
      <c r="M422" t="b">
        <v>0</v>
      </c>
    </row>
    <row r="423" spans="1:13" x14ac:dyDescent="0.25">
      <c r="A423" s="1">
        <v>42779</v>
      </c>
      <c r="B423" t="s">
        <v>165</v>
      </c>
      <c r="C423" t="s">
        <v>180</v>
      </c>
      <c r="D423">
        <v>2</v>
      </c>
      <c r="E423">
        <v>312.52</v>
      </c>
      <c r="F423">
        <v>156.26</v>
      </c>
      <c r="G423">
        <v>2</v>
      </c>
      <c r="H423">
        <v>2</v>
      </c>
      <c r="I423">
        <v>16</v>
      </c>
      <c r="J423">
        <v>0</v>
      </c>
      <c r="K423">
        <v>4.5</v>
      </c>
      <c r="L423" t="s">
        <v>300</v>
      </c>
      <c r="M423" t="b">
        <v>0</v>
      </c>
    </row>
    <row r="424" spans="1:13" x14ac:dyDescent="0.25">
      <c r="A424" s="1">
        <v>42779</v>
      </c>
      <c r="B424" t="s">
        <v>165</v>
      </c>
      <c r="C424" t="s">
        <v>161</v>
      </c>
      <c r="D424">
        <v>49</v>
      </c>
      <c r="E424">
        <v>7466.51</v>
      </c>
      <c r="F424">
        <v>152.38</v>
      </c>
      <c r="G424">
        <v>47</v>
      </c>
      <c r="H424">
        <v>49</v>
      </c>
      <c r="I424">
        <v>13.36</v>
      </c>
      <c r="J424">
        <v>0</v>
      </c>
      <c r="K424">
        <v>4.03</v>
      </c>
      <c r="L424" t="s">
        <v>248</v>
      </c>
      <c r="M424" t="b">
        <v>0</v>
      </c>
    </row>
    <row r="425" spans="1:13" x14ac:dyDescent="0.25">
      <c r="A425" s="1">
        <v>42779</v>
      </c>
      <c r="B425" t="s">
        <v>165</v>
      </c>
      <c r="C425" t="s">
        <v>177</v>
      </c>
      <c r="D425">
        <v>2</v>
      </c>
      <c r="E425">
        <v>141.83000000000001</v>
      </c>
      <c r="F425">
        <v>70.92</v>
      </c>
      <c r="G425">
        <v>2</v>
      </c>
      <c r="H425">
        <v>2</v>
      </c>
      <c r="I425">
        <v>22</v>
      </c>
      <c r="J425">
        <v>0</v>
      </c>
      <c r="K425">
        <v>3.5</v>
      </c>
      <c r="L425" t="s">
        <v>301</v>
      </c>
      <c r="M425" t="b">
        <v>0</v>
      </c>
    </row>
    <row r="426" spans="1:13" x14ac:dyDescent="0.25">
      <c r="A426" s="1">
        <v>42779</v>
      </c>
      <c r="B426" t="s">
        <v>165</v>
      </c>
      <c r="C426" t="s">
        <v>181</v>
      </c>
      <c r="D426">
        <v>4</v>
      </c>
      <c r="E426">
        <v>510.38</v>
      </c>
      <c r="F426">
        <v>127.6</v>
      </c>
      <c r="G426">
        <v>4</v>
      </c>
      <c r="H426">
        <v>4</v>
      </c>
      <c r="I426">
        <v>17</v>
      </c>
      <c r="J426">
        <v>0</v>
      </c>
      <c r="K426">
        <v>3.5</v>
      </c>
      <c r="L426" t="s">
        <v>302</v>
      </c>
      <c r="M426" t="b">
        <v>0</v>
      </c>
    </row>
    <row r="427" spans="1:13" x14ac:dyDescent="0.25">
      <c r="A427" s="1">
        <v>42779</v>
      </c>
      <c r="B427" t="s">
        <v>165</v>
      </c>
      <c r="C427" t="s">
        <v>179</v>
      </c>
      <c r="D427">
        <v>6</v>
      </c>
      <c r="E427">
        <v>2228.5500000000002</v>
      </c>
      <c r="F427">
        <v>371.43</v>
      </c>
      <c r="G427">
        <v>6</v>
      </c>
      <c r="H427">
        <v>6</v>
      </c>
      <c r="I427">
        <v>26</v>
      </c>
      <c r="J427">
        <v>0</v>
      </c>
      <c r="K427">
        <v>3.83</v>
      </c>
      <c r="L427" t="s">
        <v>277</v>
      </c>
      <c r="M427" t="b">
        <v>0</v>
      </c>
    </row>
    <row r="428" spans="1:13" x14ac:dyDescent="0.25">
      <c r="A428" s="1">
        <v>42779</v>
      </c>
      <c r="B428" t="s">
        <v>165</v>
      </c>
      <c r="C428" t="s">
        <v>183</v>
      </c>
      <c r="D428">
        <v>1</v>
      </c>
      <c r="E428">
        <v>66.510000000000005</v>
      </c>
      <c r="F428">
        <v>66.510000000000005</v>
      </c>
      <c r="G428">
        <v>1</v>
      </c>
      <c r="H428">
        <v>1</v>
      </c>
      <c r="I428">
        <v>19</v>
      </c>
      <c r="J428">
        <v>0</v>
      </c>
      <c r="K428">
        <v>5</v>
      </c>
      <c r="L428" t="s">
        <v>365</v>
      </c>
      <c r="M428" t="b">
        <v>0</v>
      </c>
    </row>
    <row r="429" spans="1:13" x14ac:dyDescent="0.25">
      <c r="A429" s="1">
        <v>42779</v>
      </c>
      <c r="B429" t="s">
        <v>165</v>
      </c>
      <c r="C429" t="s">
        <v>174</v>
      </c>
      <c r="D429">
        <v>1</v>
      </c>
      <c r="E429">
        <v>106.81</v>
      </c>
      <c r="F429">
        <v>106.81</v>
      </c>
      <c r="G429">
        <v>1</v>
      </c>
      <c r="H429">
        <v>1</v>
      </c>
      <c r="I429">
        <v>15</v>
      </c>
      <c r="J429">
        <v>0</v>
      </c>
      <c r="K429">
        <v>5</v>
      </c>
      <c r="L429" t="s">
        <v>303</v>
      </c>
      <c r="M429" t="b">
        <v>0</v>
      </c>
    </row>
    <row r="430" spans="1:13" x14ac:dyDescent="0.25">
      <c r="A430" s="1">
        <v>42779</v>
      </c>
      <c r="B430" t="s">
        <v>165</v>
      </c>
      <c r="C430" t="s">
        <v>182</v>
      </c>
      <c r="D430">
        <v>1</v>
      </c>
      <c r="E430">
        <v>721.71</v>
      </c>
      <c r="F430">
        <v>721.71</v>
      </c>
      <c r="G430">
        <v>1</v>
      </c>
      <c r="H430">
        <v>1</v>
      </c>
      <c r="I430">
        <v>23</v>
      </c>
      <c r="J430">
        <v>0</v>
      </c>
      <c r="K430">
        <v>5</v>
      </c>
      <c r="L430" t="s">
        <v>304</v>
      </c>
      <c r="M430" t="b">
        <v>0</v>
      </c>
    </row>
    <row r="431" spans="1:13" x14ac:dyDescent="0.25">
      <c r="A431" s="1">
        <v>42779</v>
      </c>
      <c r="B431" t="s">
        <v>165</v>
      </c>
      <c r="C431" t="s">
        <v>163</v>
      </c>
      <c r="D431">
        <v>17</v>
      </c>
      <c r="E431">
        <v>2448.23</v>
      </c>
      <c r="F431">
        <v>144.01</v>
      </c>
      <c r="G431">
        <v>17</v>
      </c>
      <c r="H431">
        <v>17</v>
      </c>
      <c r="I431">
        <v>17.95</v>
      </c>
      <c r="J431">
        <v>0.05</v>
      </c>
      <c r="K431">
        <v>3.8</v>
      </c>
      <c r="L431" t="s">
        <v>249</v>
      </c>
      <c r="M431" t="b">
        <v>0</v>
      </c>
    </row>
    <row r="432" spans="1:13" x14ac:dyDescent="0.25">
      <c r="A432" s="1">
        <v>42779</v>
      </c>
      <c r="B432" t="s">
        <v>165</v>
      </c>
      <c r="C432" t="s">
        <v>175</v>
      </c>
      <c r="D432">
        <v>29</v>
      </c>
      <c r="E432">
        <v>3762.08</v>
      </c>
      <c r="F432">
        <v>129.72999999999999</v>
      </c>
      <c r="G432">
        <v>27</v>
      </c>
      <c r="H432">
        <v>29</v>
      </c>
      <c r="I432">
        <v>12.53</v>
      </c>
      <c r="J432">
        <v>0</v>
      </c>
      <c r="K432">
        <v>3.81</v>
      </c>
      <c r="L432" t="s">
        <v>250</v>
      </c>
      <c r="M432" t="b">
        <v>0</v>
      </c>
    </row>
    <row r="433" spans="1:13" x14ac:dyDescent="0.25">
      <c r="A433" s="1">
        <v>42779</v>
      </c>
      <c r="B433" t="s">
        <v>165</v>
      </c>
      <c r="C433" t="s">
        <v>173</v>
      </c>
      <c r="D433">
        <v>2</v>
      </c>
      <c r="E433">
        <v>261.16000000000003</v>
      </c>
      <c r="F433">
        <v>130.58000000000001</v>
      </c>
      <c r="G433">
        <v>2</v>
      </c>
      <c r="H433">
        <v>2</v>
      </c>
      <c r="I433">
        <v>17.25</v>
      </c>
      <c r="J433">
        <v>0</v>
      </c>
      <c r="K433">
        <v>5</v>
      </c>
      <c r="L433" t="s">
        <v>251</v>
      </c>
      <c r="M433" t="b">
        <v>0</v>
      </c>
    </row>
    <row r="434" spans="1:13" x14ac:dyDescent="0.25">
      <c r="A434" s="1">
        <v>42779</v>
      </c>
      <c r="B434" t="s">
        <v>165</v>
      </c>
      <c r="C434" t="s">
        <v>185</v>
      </c>
      <c r="D434">
        <v>2</v>
      </c>
      <c r="E434">
        <v>750.29</v>
      </c>
      <c r="F434">
        <v>375.15</v>
      </c>
      <c r="G434">
        <v>2</v>
      </c>
      <c r="H434">
        <v>2</v>
      </c>
      <c r="I434">
        <v>22.2</v>
      </c>
      <c r="J434">
        <v>0</v>
      </c>
      <c r="K434">
        <v>2.4</v>
      </c>
      <c r="L434" t="s">
        <v>334</v>
      </c>
      <c r="M434" t="b">
        <v>0</v>
      </c>
    </row>
    <row r="435" spans="1:13" x14ac:dyDescent="0.25">
      <c r="A435" s="1">
        <v>42779</v>
      </c>
      <c r="B435" t="s">
        <v>165</v>
      </c>
      <c r="C435" t="s">
        <v>164</v>
      </c>
      <c r="D435">
        <v>21</v>
      </c>
      <c r="E435">
        <v>3374.56</v>
      </c>
      <c r="F435">
        <v>160.69</v>
      </c>
      <c r="G435">
        <v>20</v>
      </c>
      <c r="H435">
        <v>21</v>
      </c>
      <c r="I435">
        <v>14.64</v>
      </c>
      <c r="J435">
        <v>0</v>
      </c>
      <c r="K435">
        <v>4.09</v>
      </c>
      <c r="L435" t="s">
        <v>278</v>
      </c>
      <c r="M435" t="b">
        <v>0</v>
      </c>
    </row>
    <row r="436" spans="1:13" x14ac:dyDescent="0.25">
      <c r="A436" s="1">
        <v>42779</v>
      </c>
      <c r="B436" t="s">
        <v>165</v>
      </c>
      <c r="C436" t="s">
        <v>176</v>
      </c>
      <c r="D436">
        <v>8</v>
      </c>
      <c r="E436">
        <v>1465.21</v>
      </c>
      <c r="F436">
        <v>183.15</v>
      </c>
      <c r="G436">
        <v>8</v>
      </c>
      <c r="H436">
        <v>8</v>
      </c>
      <c r="I436">
        <v>20.63</v>
      </c>
      <c r="J436">
        <v>0</v>
      </c>
      <c r="K436">
        <v>3.75</v>
      </c>
      <c r="L436" t="s">
        <v>279</v>
      </c>
      <c r="M436" t="b">
        <v>0</v>
      </c>
    </row>
    <row r="437" spans="1:13" x14ac:dyDescent="0.25">
      <c r="A437" s="1">
        <v>42779</v>
      </c>
      <c r="B437" t="s">
        <v>165</v>
      </c>
      <c r="C437" t="s">
        <v>165</v>
      </c>
      <c r="D437">
        <v>104</v>
      </c>
      <c r="E437">
        <v>12741.12</v>
      </c>
      <c r="F437">
        <v>122.51</v>
      </c>
      <c r="G437">
        <v>98</v>
      </c>
      <c r="H437">
        <v>103</v>
      </c>
      <c r="I437">
        <v>9.07</v>
      </c>
      <c r="J437">
        <v>8.8999999999999999E-3</v>
      </c>
      <c r="K437">
        <v>3.88</v>
      </c>
      <c r="L437" t="s">
        <v>252</v>
      </c>
      <c r="M437" t="b">
        <v>1</v>
      </c>
    </row>
    <row r="438" spans="1:13" x14ac:dyDescent="0.25">
      <c r="A438" s="1">
        <v>42779</v>
      </c>
      <c r="B438" t="s">
        <v>165</v>
      </c>
      <c r="C438" t="s">
        <v>184</v>
      </c>
      <c r="D438">
        <v>3</v>
      </c>
      <c r="E438">
        <v>387.63</v>
      </c>
      <c r="F438">
        <v>129.21</v>
      </c>
      <c r="G438">
        <v>3</v>
      </c>
      <c r="H438">
        <v>3</v>
      </c>
      <c r="I438">
        <v>18.670000000000002</v>
      </c>
      <c r="J438">
        <v>0</v>
      </c>
      <c r="K438">
        <v>5</v>
      </c>
      <c r="L438" t="s">
        <v>401</v>
      </c>
      <c r="M438" t="b">
        <v>0</v>
      </c>
    </row>
    <row r="439" spans="1:13" x14ac:dyDescent="0.25">
      <c r="A439" s="1">
        <v>42786</v>
      </c>
      <c r="B439" t="s">
        <v>167</v>
      </c>
      <c r="C439" t="s">
        <v>167</v>
      </c>
      <c r="D439">
        <v>1</v>
      </c>
      <c r="E439">
        <v>173.29</v>
      </c>
      <c r="F439">
        <v>173.29</v>
      </c>
      <c r="G439">
        <v>1</v>
      </c>
      <c r="H439">
        <v>1</v>
      </c>
      <c r="I439">
        <v>5</v>
      </c>
      <c r="J439">
        <v>0</v>
      </c>
      <c r="K439">
        <v>5</v>
      </c>
      <c r="L439" t="s">
        <v>337</v>
      </c>
      <c r="M439" t="b">
        <v>1</v>
      </c>
    </row>
    <row r="440" spans="1:13" x14ac:dyDescent="0.25">
      <c r="A440" s="1">
        <v>42786</v>
      </c>
      <c r="B440" t="s">
        <v>167</v>
      </c>
      <c r="C440" t="s">
        <v>161</v>
      </c>
      <c r="D440">
        <v>1</v>
      </c>
      <c r="E440">
        <v>138.26</v>
      </c>
      <c r="F440">
        <v>138.26</v>
      </c>
      <c r="G440">
        <v>1</v>
      </c>
      <c r="H440">
        <v>1</v>
      </c>
      <c r="I440">
        <v>10</v>
      </c>
      <c r="J440">
        <v>0</v>
      </c>
      <c r="K440">
        <v>3</v>
      </c>
      <c r="L440" t="s">
        <v>368</v>
      </c>
      <c r="M440" t="b">
        <v>0</v>
      </c>
    </row>
    <row r="441" spans="1:13" x14ac:dyDescent="0.25">
      <c r="A441" s="1">
        <v>42786</v>
      </c>
      <c r="B441" t="s">
        <v>169</v>
      </c>
      <c r="C441" t="s">
        <v>174</v>
      </c>
      <c r="D441">
        <v>1</v>
      </c>
      <c r="E441">
        <v>29.84</v>
      </c>
      <c r="F441">
        <v>29.84</v>
      </c>
      <c r="G441">
        <v>1</v>
      </c>
      <c r="H441">
        <v>1</v>
      </c>
      <c r="I441">
        <v>35</v>
      </c>
      <c r="J441">
        <v>1</v>
      </c>
      <c r="K441">
        <v>1</v>
      </c>
      <c r="L441" t="s">
        <v>402</v>
      </c>
      <c r="M441" t="b">
        <v>0</v>
      </c>
    </row>
    <row r="442" spans="1:13" x14ac:dyDescent="0.25">
      <c r="A442" s="1">
        <v>42786</v>
      </c>
      <c r="B442" t="s">
        <v>170</v>
      </c>
      <c r="C442" t="s">
        <v>168</v>
      </c>
      <c r="D442">
        <v>1</v>
      </c>
      <c r="E442">
        <v>196.75</v>
      </c>
      <c r="F442">
        <v>196.75</v>
      </c>
      <c r="G442">
        <v>1</v>
      </c>
      <c r="H442">
        <v>1</v>
      </c>
      <c r="I442">
        <v>21</v>
      </c>
      <c r="J442">
        <v>0</v>
      </c>
      <c r="K442">
        <v>1</v>
      </c>
      <c r="L442" t="s">
        <v>403</v>
      </c>
      <c r="M442" t="b">
        <v>0</v>
      </c>
    </row>
    <row r="443" spans="1:13" x14ac:dyDescent="0.25">
      <c r="A443" s="1">
        <v>42786</v>
      </c>
      <c r="B443" t="s">
        <v>172</v>
      </c>
      <c r="C443" t="s">
        <v>165</v>
      </c>
      <c r="D443">
        <v>1</v>
      </c>
      <c r="E443">
        <v>116.3</v>
      </c>
      <c r="F443">
        <v>116.3</v>
      </c>
      <c r="G443">
        <v>1</v>
      </c>
      <c r="H443">
        <v>1</v>
      </c>
      <c r="I443">
        <v>12</v>
      </c>
      <c r="J443">
        <v>0</v>
      </c>
      <c r="K443">
        <v>5</v>
      </c>
      <c r="L443" t="s">
        <v>308</v>
      </c>
      <c r="M443" t="b">
        <v>0</v>
      </c>
    </row>
    <row r="444" spans="1:13" x14ac:dyDescent="0.25">
      <c r="A444" s="1">
        <v>42786</v>
      </c>
      <c r="B444" t="s">
        <v>161</v>
      </c>
      <c r="C444" t="s">
        <v>167</v>
      </c>
      <c r="D444">
        <v>4</v>
      </c>
      <c r="E444">
        <v>274.94</v>
      </c>
      <c r="F444">
        <v>68.739999999999995</v>
      </c>
      <c r="G444">
        <v>4</v>
      </c>
      <c r="H444">
        <v>4</v>
      </c>
      <c r="I444">
        <v>18.25</v>
      </c>
      <c r="J444">
        <v>0.25</v>
      </c>
      <c r="K444">
        <v>4.75</v>
      </c>
      <c r="L444" t="s">
        <v>282</v>
      </c>
      <c r="M444" t="b">
        <v>0</v>
      </c>
    </row>
    <row r="445" spans="1:13" x14ac:dyDescent="0.25">
      <c r="A445" s="1">
        <v>42786</v>
      </c>
      <c r="B445" t="s">
        <v>161</v>
      </c>
      <c r="C445" t="s">
        <v>170</v>
      </c>
      <c r="D445">
        <v>1</v>
      </c>
      <c r="E445">
        <v>3602.47</v>
      </c>
      <c r="F445">
        <v>3602.47</v>
      </c>
      <c r="G445">
        <v>1</v>
      </c>
      <c r="H445">
        <v>1</v>
      </c>
      <c r="I445">
        <v>8</v>
      </c>
      <c r="J445">
        <v>0</v>
      </c>
      <c r="K445">
        <v>5</v>
      </c>
      <c r="L445" t="s">
        <v>260</v>
      </c>
      <c r="M445" t="b">
        <v>0</v>
      </c>
    </row>
    <row r="446" spans="1:13" x14ac:dyDescent="0.25">
      <c r="A446" s="1">
        <v>42786</v>
      </c>
      <c r="B446" t="s">
        <v>161</v>
      </c>
      <c r="C446" t="s">
        <v>172</v>
      </c>
      <c r="D446">
        <v>2</v>
      </c>
      <c r="E446">
        <v>413.84</v>
      </c>
      <c r="F446">
        <v>206.92</v>
      </c>
      <c r="G446">
        <v>1</v>
      </c>
      <c r="H446">
        <v>1</v>
      </c>
      <c r="I446">
        <v>210</v>
      </c>
      <c r="J446">
        <v>1</v>
      </c>
      <c r="K446">
        <v>3</v>
      </c>
      <c r="L446" t="s">
        <v>283</v>
      </c>
      <c r="M446" t="b">
        <v>0</v>
      </c>
    </row>
    <row r="447" spans="1:13" x14ac:dyDescent="0.25">
      <c r="A447" s="1">
        <v>42786</v>
      </c>
      <c r="B447" t="s">
        <v>161</v>
      </c>
      <c r="C447" t="s">
        <v>180</v>
      </c>
      <c r="D447">
        <v>1</v>
      </c>
      <c r="E447">
        <v>80.77</v>
      </c>
      <c r="F447">
        <v>80.77</v>
      </c>
      <c r="G447">
        <v>1</v>
      </c>
      <c r="H447">
        <v>1</v>
      </c>
      <c r="I447">
        <v>19</v>
      </c>
      <c r="J447">
        <v>0</v>
      </c>
      <c r="K447">
        <v>5</v>
      </c>
      <c r="L447" t="s">
        <v>380</v>
      </c>
      <c r="M447" t="b">
        <v>0</v>
      </c>
    </row>
    <row r="448" spans="1:13" x14ac:dyDescent="0.25">
      <c r="A448" s="1">
        <v>42786</v>
      </c>
      <c r="B448" t="s">
        <v>161</v>
      </c>
      <c r="C448" t="s">
        <v>161</v>
      </c>
      <c r="D448">
        <v>3</v>
      </c>
      <c r="E448">
        <v>400.37</v>
      </c>
      <c r="F448">
        <v>133.46</v>
      </c>
      <c r="G448">
        <v>3</v>
      </c>
      <c r="H448">
        <v>3</v>
      </c>
      <c r="I448">
        <v>10.33</v>
      </c>
      <c r="J448">
        <v>0</v>
      </c>
      <c r="K448">
        <v>2.67</v>
      </c>
      <c r="L448" t="s">
        <v>262</v>
      </c>
      <c r="M448" t="b">
        <v>1</v>
      </c>
    </row>
    <row r="449" spans="1:13" x14ac:dyDescent="0.25">
      <c r="A449" s="1">
        <v>42786</v>
      </c>
      <c r="B449" t="s">
        <v>161</v>
      </c>
      <c r="C449" t="s">
        <v>179</v>
      </c>
      <c r="D449">
        <v>1</v>
      </c>
      <c r="E449">
        <v>90.85</v>
      </c>
      <c r="F449">
        <v>90.85</v>
      </c>
      <c r="G449">
        <v>1</v>
      </c>
      <c r="H449">
        <v>1</v>
      </c>
      <c r="I449">
        <v>21</v>
      </c>
      <c r="J449">
        <v>0</v>
      </c>
      <c r="K449">
        <v>4</v>
      </c>
      <c r="L449" t="s">
        <v>310</v>
      </c>
      <c r="M449" t="b">
        <v>0</v>
      </c>
    </row>
    <row r="450" spans="1:13" x14ac:dyDescent="0.25">
      <c r="A450" s="1">
        <v>42786</v>
      </c>
      <c r="B450" t="s">
        <v>161</v>
      </c>
      <c r="C450" t="s">
        <v>183</v>
      </c>
      <c r="D450">
        <v>1</v>
      </c>
      <c r="E450">
        <v>137.13999999999999</v>
      </c>
      <c r="F450">
        <v>137.13999999999999</v>
      </c>
      <c r="G450">
        <v>1</v>
      </c>
      <c r="H450">
        <v>1</v>
      </c>
      <c r="I450">
        <v>17</v>
      </c>
      <c r="J450">
        <v>0</v>
      </c>
      <c r="K450">
        <v>5</v>
      </c>
      <c r="L450" t="s">
        <v>284</v>
      </c>
      <c r="M450" t="b">
        <v>0</v>
      </c>
    </row>
    <row r="451" spans="1:13" x14ac:dyDescent="0.25">
      <c r="A451" s="1">
        <v>42786</v>
      </c>
      <c r="B451" t="s">
        <v>161</v>
      </c>
      <c r="C451" t="s">
        <v>174</v>
      </c>
      <c r="D451">
        <v>1</v>
      </c>
      <c r="E451">
        <v>50.3</v>
      </c>
      <c r="F451">
        <v>50.3</v>
      </c>
      <c r="G451">
        <v>1</v>
      </c>
      <c r="H451">
        <v>1</v>
      </c>
      <c r="I451">
        <v>23</v>
      </c>
      <c r="J451">
        <v>0</v>
      </c>
      <c r="K451">
        <v>5</v>
      </c>
      <c r="L451" t="s">
        <v>343</v>
      </c>
      <c r="M451" t="b">
        <v>0</v>
      </c>
    </row>
    <row r="452" spans="1:13" x14ac:dyDescent="0.25">
      <c r="A452" s="1">
        <v>42786</v>
      </c>
      <c r="B452" t="s">
        <v>161</v>
      </c>
      <c r="C452" t="s">
        <v>163</v>
      </c>
      <c r="D452">
        <v>1</v>
      </c>
      <c r="E452">
        <v>35.549999999999997</v>
      </c>
      <c r="F452">
        <v>35.549999999999997</v>
      </c>
      <c r="G452">
        <v>1</v>
      </c>
      <c r="H452">
        <v>1</v>
      </c>
      <c r="I452">
        <v>8</v>
      </c>
      <c r="J452">
        <v>0</v>
      </c>
      <c r="K452">
        <v>5</v>
      </c>
      <c r="L452" t="s">
        <v>263</v>
      </c>
      <c r="M452" t="b">
        <v>0</v>
      </c>
    </row>
    <row r="453" spans="1:13" x14ac:dyDescent="0.25">
      <c r="A453" s="1">
        <v>42786</v>
      </c>
      <c r="B453" t="s">
        <v>161</v>
      </c>
      <c r="C453" t="s">
        <v>175</v>
      </c>
      <c r="D453">
        <v>6</v>
      </c>
      <c r="E453">
        <v>858.14</v>
      </c>
      <c r="F453">
        <v>143.02000000000001</v>
      </c>
      <c r="G453">
        <v>6</v>
      </c>
      <c r="H453">
        <v>6</v>
      </c>
      <c r="I453">
        <v>16.170000000000002</v>
      </c>
      <c r="J453">
        <v>0</v>
      </c>
      <c r="K453">
        <v>4.5</v>
      </c>
      <c r="L453" t="s">
        <v>264</v>
      </c>
      <c r="M453" t="b">
        <v>0</v>
      </c>
    </row>
    <row r="454" spans="1:13" x14ac:dyDescent="0.25">
      <c r="A454" s="1">
        <v>42786</v>
      </c>
      <c r="B454" t="s">
        <v>161</v>
      </c>
      <c r="C454" t="s">
        <v>185</v>
      </c>
      <c r="D454">
        <v>1</v>
      </c>
      <c r="E454">
        <v>45.25</v>
      </c>
      <c r="F454">
        <v>45.25</v>
      </c>
      <c r="G454">
        <v>1</v>
      </c>
      <c r="H454">
        <v>1</v>
      </c>
      <c r="I454">
        <v>11</v>
      </c>
      <c r="J454">
        <v>0</v>
      </c>
      <c r="K454">
        <v>5</v>
      </c>
      <c r="L454" t="s">
        <v>393</v>
      </c>
      <c r="M454" t="b">
        <v>0</v>
      </c>
    </row>
    <row r="455" spans="1:13" x14ac:dyDescent="0.25">
      <c r="A455" s="1">
        <v>42786</v>
      </c>
      <c r="B455" t="s">
        <v>161</v>
      </c>
      <c r="C455" t="s">
        <v>164</v>
      </c>
      <c r="D455">
        <v>5</v>
      </c>
      <c r="E455">
        <v>586.96</v>
      </c>
      <c r="F455">
        <v>117.39</v>
      </c>
      <c r="G455">
        <v>5</v>
      </c>
      <c r="H455">
        <v>5</v>
      </c>
      <c r="I455">
        <v>21.4</v>
      </c>
      <c r="J455">
        <v>0</v>
      </c>
      <c r="K455">
        <v>4.5999999999999996</v>
      </c>
      <c r="L455" t="s">
        <v>285</v>
      </c>
      <c r="M455" t="b">
        <v>0</v>
      </c>
    </row>
    <row r="456" spans="1:13" x14ac:dyDescent="0.25">
      <c r="A456" s="1">
        <v>42786</v>
      </c>
      <c r="B456" t="s">
        <v>161</v>
      </c>
      <c r="C456" t="s">
        <v>165</v>
      </c>
      <c r="D456">
        <v>13</v>
      </c>
      <c r="E456">
        <v>2856.13</v>
      </c>
      <c r="F456">
        <v>219.7</v>
      </c>
      <c r="G456">
        <v>11</v>
      </c>
      <c r="H456">
        <v>13</v>
      </c>
      <c r="I456">
        <v>15.14</v>
      </c>
      <c r="J456">
        <v>0.1429</v>
      </c>
      <c r="K456">
        <v>3.65</v>
      </c>
      <c r="L456" t="s">
        <v>265</v>
      </c>
      <c r="M456" t="b">
        <v>0</v>
      </c>
    </row>
    <row r="457" spans="1:13" x14ac:dyDescent="0.25">
      <c r="A457" s="1">
        <v>42786</v>
      </c>
      <c r="B457" t="s">
        <v>177</v>
      </c>
      <c r="C457" t="s">
        <v>166</v>
      </c>
      <c r="D457">
        <v>1</v>
      </c>
      <c r="E457">
        <v>412.62</v>
      </c>
      <c r="F457">
        <v>412.62</v>
      </c>
      <c r="G457">
        <v>1</v>
      </c>
      <c r="H457">
        <v>1</v>
      </c>
      <c r="I457">
        <v>20</v>
      </c>
      <c r="J457">
        <v>0</v>
      </c>
      <c r="K457">
        <v>5</v>
      </c>
      <c r="L457" t="s">
        <v>404</v>
      </c>
      <c r="M457" t="b">
        <v>0</v>
      </c>
    </row>
    <row r="458" spans="1:13" x14ac:dyDescent="0.25">
      <c r="A458" s="1">
        <v>42786</v>
      </c>
      <c r="B458" t="s">
        <v>177</v>
      </c>
      <c r="C458" t="s">
        <v>167</v>
      </c>
      <c r="D458">
        <v>1</v>
      </c>
      <c r="E458">
        <v>210.39</v>
      </c>
      <c r="F458">
        <v>210.39</v>
      </c>
      <c r="G458">
        <v>1</v>
      </c>
      <c r="H458">
        <v>1</v>
      </c>
      <c r="I458">
        <v>13</v>
      </c>
      <c r="J458">
        <v>0</v>
      </c>
      <c r="K458">
        <v>5</v>
      </c>
      <c r="L458" t="s">
        <v>405</v>
      </c>
      <c r="M458" t="b">
        <v>0</v>
      </c>
    </row>
    <row r="459" spans="1:13" x14ac:dyDescent="0.25">
      <c r="A459" s="1">
        <v>42786</v>
      </c>
      <c r="B459" t="s">
        <v>174</v>
      </c>
      <c r="C459" t="s">
        <v>165</v>
      </c>
      <c r="D459">
        <v>1</v>
      </c>
      <c r="E459">
        <v>80.78</v>
      </c>
      <c r="F459">
        <v>80.78</v>
      </c>
      <c r="G459">
        <v>1</v>
      </c>
      <c r="H459">
        <v>1</v>
      </c>
      <c r="I459">
        <v>9</v>
      </c>
      <c r="J459">
        <v>0</v>
      </c>
      <c r="K459">
        <v>5</v>
      </c>
      <c r="L459" t="s">
        <v>347</v>
      </c>
      <c r="M459" t="b">
        <v>0</v>
      </c>
    </row>
    <row r="460" spans="1:13" x14ac:dyDescent="0.25">
      <c r="A460" s="1">
        <v>42786</v>
      </c>
      <c r="B460" t="s">
        <v>163</v>
      </c>
      <c r="C460" t="s">
        <v>169</v>
      </c>
      <c r="D460">
        <v>1</v>
      </c>
      <c r="E460">
        <v>720.98</v>
      </c>
      <c r="F460">
        <v>720.98</v>
      </c>
      <c r="G460">
        <v>1</v>
      </c>
      <c r="H460">
        <v>1</v>
      </c>
      <c r="I460">
        <v>34</v>
      </c>
      <c r="J460">
        <v>0</v>
      </c>
      <c r="K460">
        <v>1</v>
      </c>
      <c r="L460" t="s">
        <v>313</v>
      </c>
      <c r="M460" t="b">
        <v>0</v>
      </c>
    </row>
    <row r="461" spans="1:13" x14ac:dyDescent="0.25">
      <c r="A461" s="1">
        <v>42786</v>
      </c>
      <c r="B461" t="s">
        <v>163</v>
      </c>
      <c r="C461" t="s">
        <v>172</v>
      </c>
      <c r="D461">
        <v>1</v>
      </c>
      <c r="E461">
        <v>296.52999999999997</v>
      </c>
      <c r="F461">
        <v>296.52999999999997</v>
      </c>
      <c r="G461">
        <v>1</v>
      </c>
      <c r="H461">
        <v>1</v>
      </c>
      <c r="I461">
        <v>12</v>
      </c>
      <c r="J461">
        <v>0</v>
      </c>
      <c r="K461">
        <v>1</v>
      </c>
      <c r="L461" t="s">
        <v>287</v>
      </c>
      <c r="M461" t="b">
        <v>0</v>
      </c>
    </row>
    <row r="462" spans="1:13" x14ac:dyDescent="0.25">
      <c r="A462" s="1">
        <v>42786</v>
      </c>
      <c r="B462" t="s">
        <v>163</v>
      </c>
      <c r="C462" t="s">
        <v>161</v>
      </c>
      <c r="D462">
        <v>2</v>
      </c>
      <c r="E462">
        <v>542.98</v>
      </c>
      <c r="F462">
        <v>271.49</v>
      </c>
      <c r="G462">
        <v>1</v>
      </c>
      <c r="H462">
        <v>2</v>
      </c>
      <c r="I462">
        <v>13</v>
      </c>
      <c r="J462">
        <v>0</v>
      </c>
      <c r="K462">
        <v>2.33</v>
      </c>
      <c r="L462" t="s">
        <v>241</v>
      </c>
      <c r="M462" t="b">
        <v>0</v>
      </c>
    </row>
    <row r="463" spans="1:13" x14ac:dyDescent="0.25">
      <c r="A463" s="1">
        <v>42786</v>
      </c>
      <c r="B463" t="s">
        <v>163</v>
      </c>
      <c r="C463" t="s">
        <v>181</v>
      </c>
      <c r="D463">
        <v>2</v>
      </c>
      <c r="E463">
        <v>1549.85</v>
      </c>
      <c r="F463">
        <v>774.93</v>
      </c>
      <c r="G463">
        <v>2</v>
      </c>
      <c r="H463">
        <v>2</v>
      </c>
      <c r="I463">
        <v>23</v>
      </c>
      <c r="J463">
        <v>0</v>
      </c>
      <c r="K463">
        <v>3.5</v>
      </c>
      <c r="L463" t="s">
        <v>314</v>
      </c>
      <c r="M463" t="b">
        <v>0</v>
      </c>
    </row>
    <row r="464" spans="1:13" x14ac:dyDescent="0.25">
      <c r="A464" s="1">
        <v>42786</v>
      </c>
      <c r="B464" t="s">
        <v>163</v>
      </c>
      <c r="C464" t="s">
        <v>163</v>
      </c>
      <c r="D464">
        <v>2</v>
      </c>
      <c r="E464">
        <v>200.51</v>
      </c>
      <c r="F464">
        <v>100.26</v>
      </c>
      <c r="G464">
        <v>2</v>
      </c>
      <c r="H464">
        <v>2</v>
      </c>
      <c r="I464">
        <v>9.5</v>
      </c>
      <c r="J464">
        <v>0</v>
      </c>
      <c r="K464">
        <v>4.5</v>
      </c>
      <c r="L464" t="s">
        <v>242</v>
      </c>
      <c r="M464" t="b">
        <v>1</v>
      </c>
    </row>
    <row r="465" spans="1:13" x14ac:dyDescent="0.25">
      <c r="A465" s="1">
        <v>42786</v>
      </c>
      <c r="B465" t="s">
        <v>163</v>
      </c>
      <c r="C465" t="s">
        <v>175</v>
      </c>
      <c r="D465">
        <v>4</v>
      </c>
      <c r="E465">
        <v>723.84</v>
      </c>
      <c r="F465">
        <v>180.96</v>
      </c>
      <c r="G465">
        <v>4</v>
      </c>
      <c r="H465">
        <v>4</v>
      </c>
      <c r="I465">
        <v>14</v>
      </c>
      <c r="J465">
        <v>0</v>
      </c>
      <c r="K465">
        <v>4.5</v>
      </c>
      <c r="L465" t="s">
        <v>269</v>
      </c>
      <c r="M465" t="b">
        <v>0</v>
      </c>
    </row>
    <row r="466" spans="1:13" x14ac:dyDescent="0.25">
      <c r="A466" s="1">
        <v>42786</v>
      </c>
      <c r="B466" t="s">
        <v>163</v>
      </c>
      <c r="C466" t="s">
        <v>164</v>
      </c>
      <c r="D466">
        <v>5</v>
      </c>
      <c r="E466">
        <v>681.18</v>
      </c>
      <c r="F466">
        <v>136.24</v>
      </c>
      <c r="G466">
        <v>5</v>
      </c>
      <c r="H466">
        <v>5</v>
      </c>
      <c r="I466">
        <v>9.4</v>
      </c>
      <c r="J466">
        <v>0</v>
      </c>
      <c r="K466">
        <v>4.8</v>
      </c>
      <c r="L466" t="s">
        <v>290</v>
      </c>
      <c r="M466" t="b">
        <v>0</v>
      </c>
    </row>
    <row r="467" spans="1:13" x14ac:dyDescent="0.25">
      <c r="A467" s="1">
        <v>42786</v>
      </c>
      <c r="B467" t="s">
        <v>163</v>
      </c>
      <c r="C467" t="s">
        <v>176</v>
      </c>
      <c r="D467">
        <v>3</v>
      </c>
      <c r="E467">
        <v>362.22</v>
      </c>
      <c r="F467">
        <v>120.74</v>
      </c>
      <c r="G467">
        <v>3</v>
      </c>
      <c r="H467">
        <v>3</v>
      </c>
      <c r="I467">
        <v>11.67</v>
      </c>
      <c r="J467">
        <v>0</v>
      </c>
      <c r="K467">
        <v>4.33</v>
      </c>
      <c r="L467" t="s">
        <v>243</v>
      </c>
      <c r="M467" t="b">
        <v>0</v>
      </c>
    </row>
    <row r="468" spans="1:13" x14ac:dyDescent="0.25">
      <c r="A468" s="1">
        <v>42786</v>
      </c>
      <c r="B468" t="s">
        <v>163</v>
      </c>
      <c r="C468" t="s">
        <v>168</v>
      </c>
      <c r="D468">
        <v>1</v>
      </c>
      <c r="E468">
        <v>70.84</v>
      </c>
      <c r="F468">
        <v>70.84</v>
      </c>
      <c r="G468">
        <v>1</v>
      </c>
      <c r="H468">
        <v>1</v>
      </c>
      <c r="I468">
        <v>26</v>
      </c>
      <c r="J468">
        <v>0</v>
      </c>
      <c r="K468">
        <v>4</v>
      </c>
      <c r="L468" t="s">
        <v>315</v>
      </c>
      <c r="M468" t="b">
        <v>0</v>
      </c>
    </row>
    <row r="469" spans="1:13" x14ac:dyDescent="0.25">
      <c r="A469" s="1">
        <v>42786</v>
      </c>
      <c r="B469" t="s">
        <v>163</v>
      </c>
      <c r="C469" t="s">
        <v>165</v>
      </c>
      <c r="D469">
        <v>9</v>
      </c>
      <c r="E469">
        <v>1122.5</v>
      </c>
      <c r="F469">
        <v>124.72</v>
      </c>
      <c r="G469">
        <v>9</v>
      </c>
      <c r="H469">
        <v>9</v>
      </c>
      <c r="I469">
        <v>9.9</v>
      </c>
      <c r="J469">
        <v>0</v>
      </c>
      <c r="K469">
        <v>4.4000000000000004</v>
      </c>
      <c r="L469" t="s">
        <v>244</v>
      </c>
      <c r="M469" t="b">
        <v>0</v>
      </c>
    </row>
    <row r="470" spans="1:13" x14ac:dyDescent="0.25">
      <c r="A470" s="1">
        <v>42786</v>
      </c>
      <c r="B470" t="s">
        <v>175</v>
      </c>
      <c r="C470" t="s">
        <v>167</v>
      </c>
      <c r="D470">
        <v>2</v>
      </c>
      <c r="E470">
        <v>446.9</v>
      </c>
      <c r="F470">
        <v>223.45</v>
      </c>
      <c r="G470">
        <v>2</v>
      </c>
      <c r="H470">
        <v>2</v>
      </c>
      <c r="I470">
        <v>17</v>
      </c>
      <c r="J470">
        <v>0</v>
      </c>
      <c r="K470">
        <v>4</v>
      </c>
      <c r="L470" t="s">
        <v>317</v>
      </c>
      <c r="M470" t="b">
        <v>0</v>
      </c>
    </row>
    <row r="471" spans="1:13" x14ac:dyDescent="0.25">
      <c r="A471" s="1">
        <v>42786</v>
      </c>
      <c r="B471" t="s">
        <v>175</v>
      </c>
      <c r="C471" t="s">
        <v>161</v>
      </c>
      <c r="D471">
        <v>1</v>
      </c>
      <c r="E471">
        <v>84.56</v>
      </c>
      <c r="F471">
        <v>84.56</v>
      </c>
      <c r="G471">
        <v>1</v>
      </c>
      <c r="H471">
        <v>1</v>
      </c>
      <c r="I471">
        <v>17</v>
      </c>
      <c r="J471">
        <v>0</v>
      </c>
      <c r="K471">
        <v>5</v>
      </c>
      <c r="L471" t="s">
        <v>245</v>
      </c>
      <c r="M471" t="b">
        <v>0</v>
      </c>
    </row>
    <row r="472" spans="1:13" x14ac:dyDescent="0.25">
      <c r="A472" s="1">
        <v>42786</v>
      </c>
      <c r="B472" t="s">
        <v>175</v>
      </c>
      <c r="C472" t="s">
        <v>163</v>
      </c>
      <c r="D472">
        <v>1</v>
      </c>
      <c r="E472">
        <v>86.18</v>
      </c>
      <c r="F472">
        <v>86.18</v>
      </c>
      <c r="G472">
        <v>1</v>
      </c>
      <c r="H472">
        <v>1</v>
      </c>
      <c r="I472">
        <v>9</v>
      </c>
      <c r="J472">
        <v>0</v>
      </c>
      <c r="K472">
        <v>5</v>
      </c>
      <c r="L472" t="s">
        <v>320</v>
      </c>
      <c r="M472" t="b">
        <v>0</v>
      </c>
    </row>
    <row r="473" spans="1:13" x14ac:dyDescent="0.25">
      <c r="A473" s="1">
        <v>42786</v>
      </c>
      <c r="B473" t="s">
        <v>175</v>
      </c>
      <c r="C473" t="s">
        <v>175</v>
      </c>
      <c r="D473">
        <v>2</v>
      </c>
      <c r="E473">
        <v>269.98</v>
      </c>
      <c r="F473">
        <v>134.99</v>
      </c>
      <c r="G473">
        <v>2</v>
      </c>
      <c r="H473">
        <v>2</v>
      </c>
      <c r="I473">
        <v>5</v>
      </c>
      <c r="J473">
        <v>0</v>
      </c>
      <c r="K473">
        <v>4.5</v>
      </c>
      <c r="L473" t="s">
        <v>292</v>
      </c>
      <c r="M473" t="b">
        <v>1</v>
      </c>
    </row>
    <row r="474" spans="1:13" x14ac:dyDescent="0.25">
      <c r="A474" s="1">
        <v>42786</v>
      </c>
      <c r="B474" t="s">
        <v>175</v>
      </c>
      <c r="C474" t="s">
        <v>164</v>
      </c>
      <c r="D474">
        <v>1</v>
      </c>
      <c r="E474">
        <v>118.03</v>
      </c>
      <c r="F474">
        <v>118.03</v>
      </c>
      <c r="G474">
        <v>1</v>
      </c>
      <c r="H474">
        <v>1</v>
      </c>
      <c r="I474">
        <v>18</v>
      </c>
      <c r="J474">
        <v>0</v>
      </c>
      <c r="K474">
        <v>5</v>
      </c>
      <c r="L474" t="s">
        <v>293</v>
      </c>
      <c r="M474" t="b">
        <v>0</v>
      </c>
    </row>
    <row r="475" spans="1:13" x14ac:dyDescent="0.25">
      <c r="A475" s="1">
        <v>42786</v>
      </c>
      <c r="B475" t="s">
        <v>175</v>
      </c>
      <c r="C475" t="s">
        <v>165</v>
      </c>
      <c r="D475">
        <v>4</v>
      </c>
      <c r="E475">
        <v>1021.35</v>
      </c>
      <c r="F475">
        <v>255.34</v>
      </c>
      <c r="G475">
        <v>2</v>
      </c>
      <c r="H475">
        <v>4</v>
      </c>
      <c r="I475">
        <v>12</v>
      </c>
      <c r="J475">
        <v>0</v>
      </c>
      <c r="K475">
        <v>1.88</v>
      </c>
      <c r="L475" t="s">
        <v>294</v>
      </c>
      <c r="M475" t="b">
        <v>0</v>
      </c>
    </row>
    <row r="476" spans="1:13" x14ac:dyDescent="0.25">
      <c r="A476" s="1">
        <v>42786</v>
      </c>
      <c r="B476" t="s">
        <v>164</v>
      </c>
      <c r="C476" t="s">
        <v>170</v>
      </c>
      <c r="D476">
        <v>1</v>
      </c>
      <c r="E476">
        <v>176.51</v>
      </c>
      <c r="F476">
        <v>176.51</v>
      </c>
      <c r="G476">
        <v>1</v>
      </c>
      <c r="H476">
        <v>0</v>
      </c>
      <c r="I476">
        <v>17</v>
      </c>
      <c r="J476">
        <v>0</v>
      </c>
      <c r="L476" t="s">
        <v>324</v>
      </c>
      <c r="M476" t="b">
        <v>0</v>
      </c>
    </row>
    <row r="477" spans="1:13" x14ac:dyDescent="0.25">
      <c r="A477" s="1">
        <v>42786</v>
      </c>
      <c r="B477" t="s">
        <v>164</v>
      </c>
      <c r="C477" t="s">
        <v>171</v>
      </c>
      <c r="D477">
        <v>1</v>
      </c>
      <c r="E477">
        <v>476.34</v>
      </c>
      <c r="F477">
        <v>476.34</v>
      </c>
      <c r="G477">
        <v>1</v>
      </c>
      <c r="H477">
        <v>1</v>
      </c>
      <c r="I477">
        <v>14</v>
      </c>
      <c r="J477">
        <v>0</v>
      </c>
      <c r="K477">
        <v>5</v>
      </c>
      <c r="L477" t="s">
        <v>406</v>
      </c>
      <c r="M477" t="b">
        <v>0</v>
      </c>
    </row>
    <row r="478" spans="1:13" x14ac:dyDescent="0.25">
      <c r="A478" s="1">
        <v>42786</v>
      </c>
      <c r="B478" t="s">
        <v>164</v>
      </c>
      <c r="C478" t="s">
        <v>174</v>
      </c>
      <c r="D478">
        <v>1</v>
      </c>
      <c r="E478">
        <v>640.16</v>
      </c>
      <c r="F478">
        <v>640.16</v>
      </c>
      <c r="G478">
        <v>1</v>
      </c>
      <c r="H478">
        <v>1</v>
      </c>
      <c r="I478">
        <v>22</v>
      </c>
      <c r="J478">
        <v>0</v>
      </c>
      <c r="K478">
        <v>3</v>
      </c>
      <c r="L478" t="s">
        <v>407</v>
      </c>
      <c r="M478" t="b">
        <v>0</v>
      </c>
    </row>
    <row r="479" spans="1:13" x14ac:dyDescent="0.25">
      <c r="A479" s="1">
        <v>42786</v>
      </c>
      <c r="B479" t="s">
        <v>164</v>
      </c>
      <c r="C479" t="s">
        <v>175</v>
      </c>
      <c r="D479">
        <v>1</v>
      </c>
      <c r="E479">
        <v>176.37</v>
      </c>
      <c r="F479">
        <v>176.37</v>
      </c>
      <c r="G479">
        <v>1</v>
      </c>
      <c r="H479">
        <v>1</v>
      </c>
      <c r="I479">
        <v>9</v>
      </c>
      <c r="J479">
        <v>0</v>
      </c>
      <c r="K479">
        <v>5</v>
      </c>
      <c r="L479" t="s">
        <v>358</v>
      </c>
      <c r="M479" t="b">
        <v>0</v>
      </c>
    </row>
    <row r="480" spans="1:13" x14ac:dyDescent="0.25">
      <c r="A480" s="1">
        <v>42786</v>
      </c>
      <c r="B480" t="s">
        <v>164</v>
      </c>
      <c r="C480" t="s">
        <v>164</v>
      </c>
      <c r="D480">
        <v>2</v>
      </c>
      <c r="E480">
        <v>209.82</v>
      </c>
      <c r="F480">
        <v>104.91</v>
      </c>
      <c r="G480">
        <v>2</v>
      </c>
      <c r="H480">
        <v>2</v>
      </c>
      <c r="I480">
        <v>27</v>
      </c>
      <c r="J480">
        <v>0.5</v>
      </c>
      <c r="K480">
        <v>2.5</v>
      </c>
      <c r="L480" t="s">
        <v>359</v>
      </c>
      <c r="M480" t="b">
        <v>1</v>
      </c>
    </row>
    <row r="481" spans="1:13" x14ac:dyDescent="0.25">
      <c r="A481" s="1">
        <v>42786</v>
      </c>
      <c r="B481" t="s">
        <v>164</v>
      </c>
      <c r="C481" t="s">
        <v>165</v>
      </c>
      <c r="D481">
        <v>2</v>
      </c>
      <c r="E481">
        <v>244.12</v>
      </c>
      <c r="F481">
        <v>122.06</v>
      </c>
      <c r="G481">
        <v>2</v>
      </c>
      <c r="H481">
        <v>2</v>
      </c>
      <c r="I481">
        <v>8</v>
      </c>
      <c r="J481">
        <v>0</v>
      </c>
      <c r="K481">
        <v>3</v>
      </c>
      <c r="L481" t="s">
        <v>295</v>
      </c>
      <c r="M481" t="b">
        <v>0</v>
      </c>
    </row>
    <row r="482" spans="1:13" x14ac:dyDescent="0.25">
      <c r="A482" s="1">
        <v>42786</v>
      </c>
      <c r="B482" t="s">
        <v>176</v>
      </c>
      <c r="C482" t="s">
        <v>178</v>
      </c>
      <c r="D482">
        <v>1</v>
      </c>
      <c r="E482">
        <v>120.97</v>
      </c>
      <c r="F482">
        <v>120.97</v>
      </c>
      <c r="G482">
        <v>1</v>
      </c>
      <c r="H482">
        <v>1</v>
      </c>
      <c r="I482">
        <v>20</v>
      </c>
      <c r="J482">
        <v>0</v>
      </c>
      <c r="K482">
        <v>5</v>
      </c>
      <c r="L482" t="s">
        <v>386</v>
      </c>
      <c r="M482" t="b">
        <v>0</v>
      </c>
    </row>
    <row r="483" spans="1:13" x14ac:dyDescent="0.25">
      <c r="A483" s="1">
        <v>42786</v>
      </c>
      <c r="B483" t="s">
        <v>176</v>
      </c>
      <c r="C483" t="s">
        <v>169</v>
      </c>
      <c r="D483">
        <v>1</v>
      </c>
      <c r="E483">
        <v>145.01</v>
      </c>
      <c r="F483">
        <v>145.01</v>
      </c>
      <c r="G483">
        <v>1</v>
      </c>
      <c r="H483">
        <v>1</v>
      </c>
      <c r="I483">
        <v>34</v>
      </c>
      <c r="J483">
        <v>0</v>
      </c>
      <c r="K483">
        <v>5</v>
      </c>
      <c r="L483" t="s">
        <v>408</v>
      </c>
      <c r="M483" t="b">
        <v>0</v>
      </c>
    </row>
    <row r="484" spans="1:13" x14ac:dyDescent="0.25">
      <c r="A484" s="1">
        <v>42786</v>
      </c>
      <c r="B484" t="s">
        <v>176</v>
      </c>
      <c r="C484" t="s">
        <v>161</v>
      </c>
      <c r="D484">
        <v>4</v>
      </c>
      <c r="E484">
        <v>1680.73</v>
      </c>
      <c r="F484">
        <v>420.18</v>
      </c>
      <c r="G484">
        <v>4</v>
      </c>
      <c r="H484">
        <v>4</v>
      </c>
      <c r="I484">
        <v>15.5</v>
      </c>
      <c r="J484">
        <v>0</v>
      </c>
      <c r="K484">
        <v>5</v>
      </c>
      <c r="L484" t="s">
        <v>272</v>
      </c>
      <c r="M484" t="b">
        <v>0</v>
      </c>
    </row>
    <row r="485" spans="1:13" x14ac:dyDescent="0.25">
      <c r="A485" s="1">
        <v>42786</v>
      </c>
      <c r="B485" t="s">
        <v>176</v>
      </c>
      <c r="C485" t="s">
        <v>175</v>
      </c>
      <c r="D485">
        <v>3</v>
      </c>
      <c r="E485">
        <v>333.69</v>
      </c>
      <c r="F485">
        <v>111.23</v>
      </c>
      <c r="G485">
        <v>3</v>
      </c>
      <c r="H485">
        <v>3</v>
      </c>
      <c r="I485">
        <v>12</v>
      </c>
      <c r="J485">
        <v>0</v>
      </c>
      <c r="K485">
        <v>4</v>
      </c>
      <c r="L485" t="s">
        <v>297</v>
      </c>
      <c r="M485" t="b">
        <v>0</v>
      </c>
    </row>
    <row r="486" spans="1:13" x14ac:dyDescent="0.25">
      <c r="A486" s="1">
        <v>42786</v>
      </c>
      <c r="B486" t="s">
        <v>176</v>
      </c>
      <c r="C486" t="s">
        <v>176</v>
      </c>
      <c r="D486">
        <v>1</v>
      </c>
      <c r="E486">
        <v>134.94</v>
      </c>
      <c r="F486">
        <v>134.94</v>
      </c>
      <c r="G486">
        <v>1</v>
      </c>
      <c r="H486">
        <v>1</v>
      </c>
      <c r="I486">
        <v>11</v>
      </c>
      <c r="J486">
        <v>0</v>
      </c>
      <c r="K486">
        <v>5</v>
      </c>
      <c r="L486" t="s">
        <v>273</v>
      </c>
      <c r="M486" t="b">
        <v>1</v>
      </c>
    </row>
    <row r="487" spans="1:13" x14ac:dyDescent="0.25">
      <c r="A487" s="1">
        <v>42786</v>
      </c>
      <c r="B487" t="s">
        <v>176</v>
      </c>
      <c r="C487" t="s">
        <v>165</v>
      </c>
      <c r="D487">
        <v>5</v>
      </c>
      <c r="E487">
        <v>704.81</v>
      </c>
      <c r="F487">
        <v>140.96</v>
      </c>
      <c r="G487">
        <v>5</v>
      </c>
      <c r="H487">
        <v>5</v>
      </c>
      <c r="I487">
        <v>10.6</v>
      </c>
      <c r="J487">
        <v>0</v>
      </c>
      <c r="K487">
        <v>4.8</v>
      </c>
      <c r="L487" t="s">
        <v>274</v>
      </c>
      <c r="M487" t="b">
        <v>0</v>
      </c>
    </row>
    <row r="488" spans="1:13" x14ac:dyDescent="0.25">
      <c r="A488" s="1">
        <v>42786</v>
      </c>
      <c r="B488" t="s">
        <v>165</v>
      </c>
      <c r="C488" t="s">
        <v>178</v>
      </c>
      <c r="D488">
        <v>1</v>
      </c>
      <c r="E488">
        <v>126.71</v>
      </c>
      <c r="F488">
        <v>126.71</v>
      </c>
      <c r="G488">
        <v>1</v>
      </c>
      <c r="H488">
        <v>1</v>
      </c>
      <c r="I488">
        <v>20</v>
      </c>
      <c r="J488">
        <v>0</v>
      </c>
      <c r="K488">
        <v>4</v>
      </c>
      <c r="L488" t="s">
        <v>333</v>
      </c>
      <c r="M488" t="b">
        <v>0</v>
      </c>
    </row>
    <row r="489" spans="1:13" x14ac:dyDescent="0.25">
      <c r="A489" s="1">
        <v>42786</v>
      </c>
      <c r="B489" t="s">
        <v>165</v>
      </c>
      <c r="C489" t="s">
        <v>167</v>
      </c>
      <c r="D489">
        <v>7</v>
      </c>
      <c r="E489">
        <v>829.47</v>
      </c>
      <c r="F489">
        <v>118.5</v>
      </c>
      <c r="G489">
        <v>7</v>
      </c>
      <c r="H489">
        <v>7</v>
      </c>
      <c r="I489">
        <v>23.43</v>
      </c>
      <c r="J489">
        <v>0</v>
      </c>
      <c r="K489">
        <v>4</v>
      </c>
      <c r="L489" t="s">
        <v>246</v>
      </c>
      <c r="M489" t="b">
        <v>0</v>
      </c>
    </row>
    <row r="490" spans="1:13" x14ac:dyDescent="0.25">
      <c r="A490" s="1">
        <v>42786</v>
      </c>
      <c r="B490" t="s">
        <v>165</v>
      </c>
      <c r="C490" t="s">
        <v>170</v>
      </c>
      <c r="D490">
        <v>4</v>
      </c>
      <c r="E490">
        <v>677.96</v>
      </c>
      <c r="F490">
        <v>169.49</v>
      </c>
      <c r="G490">
        <v>3</v>
      </c>
      <c r="H490">
        <v>4</v>
      </c>
      <c r="I490">
        <v>15.33</v>
      </c>
      <c r="J490">
        <v>0</v>
      </c>
      <c r="K490">
        <v>3.75</v>
      </c>
      <c r="L490" t="s">
        <v>276</v>
      </c>
      <c r="M490" t="b">
        <v>0</v>
      </c>
    </row>
    <row r="491" spans="1:13" x14ac:dyDescent="0.25">
      <c r="A491" s="1">
        <v>42786</v>
      </c>
      <c r="B491" t="s">
        <v>165</v>
      </c>
      <c r="C491" t="s">
        <v>172</v>
      </c>
      <c r="D491">
        <v>6</v>
      </c>
      <c r="E491">
        <v>579.66999999999996</v>
      </c>
      <c r="F491">
        <v>96.61</v>
      </c>
      <c r="G491">
        <v>5</v>
      </c>
      <c r="H491">
        <v>6</v>
      </c>
      <c r="I491">
        <v>12.43</v>
      </c>
      <c r="J491">
        <v>0</v>
      </c>
      <c r="K491">
        <v>3.5</v>
      </c>
      <c r="L491" t="s">
        <v>247</v>
      </c>
      <c r="M491" t="b">
        <v>0</v>
      </c>
    </row>
    <row r="492" spans="1:13" x14ac:dyDescent="0.25">
      <c r="A492" s="1">
        <v>42786</v>
      </c>
      <c r="B492" t="s">
        <v>165</v>
      </c>
      <c r="C492" t="s">
        <v>171</v>
      </c>
      <c r="D492">
        <v>6</v>
      </c>
      <c r="E492">
        <v>578.08000000000004</v>
      </c>
      <c r="F492">
        <v>96.35</v>
      </c>
      <c r="G492">
        <v>4</v>
      </c>
      <c r="H492">
        <v>6</v>
      </c>
      <c r="I492">
        <v>16.25</v>
      </c>
      <c r="J492">
        <v>0</v>
      </c>
      <c r="K492">
        <v>3</v>
      </c>
      <c r="L492" t="s">
        <v>299</v>
      </c>
      <c r="M492" t="b">
        <v>0</v>
      </c>
    </row>
    <row r="493" spans="1:13" x14ac:dyDescent="0.25">
      <c r="A493" s="1">
        <v>42786</v>
      </c>
      <c r="B493" t="s">
        <v>165</v>
      </c>
      <c r="C493" t="s">
        <v>180</v>
      </c>
      <c r="D493">
        <v>2</v>
      </c>
      <c r="E493">
        <v>222.54</v>
      </c>
      <c r="F493">
        <v>111.27</v>
      </c>
      <c r="G493">
        <v>2</v>
      </c>
      <c r="H493">
        <v>2</v>
      </c>
      <c r="I493">
        <v>17</v>
      </c>
      <c r="J493">
        <v>0</v>
      </c>
      <c r="K493">
        <v>5</v>
      </c>
      <c r="L493" t="s">
        <v>300</v>
      </c>
      <c r="M493" t="b">
        <v>0</v>
      </c>
    </row>
    <row r="494" spans="1:13" x14ac:dyDescent="0.25">
      <c r="A494" s="1">
        <v>42786</v>
      </c>
      <c r="B494" t="s">
        <v>165</v>
      </c>
      <c r="C494" t="s">
        <v>161</v>
      </c>
      <c r="D494">
        <v>34</v>
      </c>
      <c r="E494">
        <v>3708.58</v>
      </c>
      <c r="F494">
        <v>109.08</v>
      </c>
      <c r="G494">
        <v>33</v>
      </c>
      <c r="H494">
        <v>34</v>
      </c>
      <c r="I494">
        <v>14.14</v>
      </c>
      <c r="J494">
        <v>2.7799999999999998E-2</v>
      </c>
      <c r="K494">
        <v>3.62</v>
      </c>
      <c r="L494" t="s">
        <v>248</v>
      </c>
      <c r="M494" t="b">
        <v>0</v>
      </c>
    </row>
    <row r="495" spans="1:13" x14ac:dyDescent="0.25">
      <c r="A495" s="1">
        <v>42786</v>
      </c>
      <c r="B495" t="s">
        <v>165</v>
      </c>
      <c r="C495" t="s">
        <v>177</v>
      </c>
      <c r="D495">
        <v>2</v>
      </c>
      <c r="E495">
        <v>324.12</v>
      </c>
      <c r="F495">
        <v>162.06</v>
      </c>
      <c r="G495">
        <v>2</v>
      </c>
      <c r="H495">
        <v>2</v>
      </c>
      <c r="I495">
        <v>22.33</v>
      </c>
      <c r="J495">
        <v>0</v>
      </c>
      <c r="K495">
        <v>5</v>
      </c>
      <c r="L495" t="s">
        <v>301</v>
      </c>
      <c r="M495" t="b">
        <v>0</v>
      </c>
    </row>
    <row r="496" spans="1:13" x14ac:dyDescent="0.25">
      <c r="A496" s="1">
        <v>42786</v>
      </c>
      <c r="B496" t="s">
        <v>165</v>
      </c>
      <c r="C496" t="s">
        <v>181</v>
      </c>
      <c r="D496">
        <v>3</v>
      </c>
      <c r="E496">
        <v>331.48</v>
      </c>
      <c r="F496">
        <v>110.49</v>
      </c>
      <c r="G496">
        <v>3</v>
      </c>
      <c r="H496">
        <v>3</v>
      </c>
      <c r="I496">
        <v>25.75</v>
      </c>
      <c r="J496">
        <v>0</v>
      </c>
      <c r="K496">
        <v>3.25</v>
      </c>
      <c r="L496" t="s">
        <v>302</v>
      </c>
      <c r="M496" t="b">
        <v>0</v>
      </c>
    </row>
    <row r="497" spans="1:13" x14ac:dyDescent="0.25">
      <c r="A497" s="1">
        <v>42786</v>
      </c>
      <c r="B497" t="s">
        <v>165</v>
      </c>
      <c r="C497" t="s">
        <v>179</v>
      </c>
      <c r="D497">
        <v>2</v>
      </c>
      <c r="E497">
        <v>195.79</v>
      </c>
      <c r="F497">
        <v>97.9</v>
      </c>
      <c r="G497">
        <v>2</v>
      </c>
      <c r="H497">
        <v>2</v>
      </c>
      <c r="I497">
        <v>21</v>
      </c>
      <c r="J497">
        <v>0</v>
      </c>
      <c r="K497">
        <v>5</v>
      </c>
      <c r="L497" t="s">
        <v>277</v>
      </c>
      <c r="M497" t="b">
        <v>0</v>
      </c>
    </row>
    <row r="498" spans="1:13" x14ac:dyDescent="0.25">
      <c r="A498" s="1">
        <v>42786</v>
      </c>
      <c r="B498" t="s">
        <v>165</v>
      </c>
      <c r="C498" t="s">
        <v>183</v>
      </c>
      <c r="D498">
        <v>1</v>
      </c>
      <c r="E498">
        <v>45.74</v>
      </c>
      <c r="F498">
        <v>45.74</v>
      </c>
      <c r="G498">
        <v>1</v>
      </c>
      <c r="H498">
        <v>1</v>
      </c>
      <c r="I498">
        <v>16</v>
      </c>
      <c r="J498">
        <v>0</v>
      </c>
      <c r="K498">
        <v>5</v>
      </c>
      <c r="L498" t="s">
        <v>365</v>
      </c>
      <c r="M498" t="b">
        <v>0</v>
      </c>
    </row>
    <row r="499" spans="1:13" x14ac:dyDescent="0.25">
      <c r="A499" s="1">
        <v>42786</v>
      </c>
      <c r="B499" t="s">
        <v>165</v>
      </c>
      <c r="C499" t="s">
        <v>174</v>
      </c>
      <c r="D499">
        <v>2</v>
      </c>
      <c r="E499">
        <v>324.33</v>
      </c>
      <c r="F499">
        <v>162.16999999999999</v>
      </c>
      <c r="G499">
        <v>2</v>
      </c>
      <c r="H499">
        <v>2</v>
      </c>
      <c r="I499">
        <v>18.329999999999998</v>
      </c>
      <c r="J499">
        <v>0</v>
      </c>
      <c r="K499">
        <v>3</v>
      </c>
      <c r="L499" t="s">
        <v>303</v>
      </c>
      <c r="M499" t="b">
        <v>0</v>
      </c>
    </row>
    <row r="500" spans="1:13" x14ac:dyDescent="0.25">
      <c r="A500" s="1">
        <v>42786</v>
      </c>
      <c r="B500" t="s">
        <v>165</v>
      </c>
      <c r="C500" t="s">
        <v>182</v>
      </c>
      <c r="D500">
        <v>4</v>
      </c>
      <c r="E500">
        <v>1471.34</v>
      </c>
      <c r="F500">
        <v>367.84</v>
      </c>
      <c r="G500">
        <v>3</v>
      </c>
      <c r="H500">
        <v>4</v>
      </c>
      <c r="I500">
        <v>18.670000000000002</v>
      </c>
      <c r="J500">
        <v>0</v>
      </c>
      <c r="K500">
        <v>3.2</v>
      </c>
      <c r="L500" t="s">
        <v>304</v>
      </c>
      <c r="M500" t="b">
        <v>0</v>
      </c>
    </row>
    <row r="501" spans="1:13" x14ac:dyDescent="0.25">
      <c r="A501" s="1">
        <v>42786</v>
      </c>
      <c r="B501" t="s">
        <v>165</v>
      </c>
      <c r="C501" t="s">
        <v>163</v>
      </c>
      <c r="D501">
        <v>12</v>
      </c>
      <c r="E501">
        <v>1668.22</v>
      </c>
      <c r="F501">
        <v>139.02000000000001</v>
      </c>
      <c r="G501">
        <v>11</v>
      </c>
      <c r="H501">
        <v>12</v>
      </c>
      <c r="I501">
        <v>14.38</v>
      </c>
      <c r="J501">
        <v>0</v>
      </c>
      <c r="K501">
        <v>4.43</v>
      </c>
      <c r="L501" t="s">
        <v>249</v>
      </c>
      <c r="M501" t="b">
        <v>0</v>
      </c>
    </row>
    <row r="502" spans="1:13" x14ac:dyDescent="0.25">
      <c r="A502" s="1">
        <v>42786</v>
      </c>
      <c r="B502" t="s">
        <v>165</v>
      </c>
      <c r="C502" t="s">
        <v>175</v>
      </c>
      <c r="D502">
        <v>29</v>
      </c>
      <c r="E502">
        <v>4831.08</v>
      </c>
      <c r="F502">
        <v>166.59</v>
      </c>
      <c r="G502">
        <v>27</v>
      </c>
      <c r="H502">
        <v>29</v>
      </c>
      <c r="I502">
        <v>12.63</v>
      </c>
      <c r="J502">
        <v>0</v>
      </c>
      <c r="K502">
        <v>4</v>
      </c>
      <c r="L502" t="s">
        <v>250</v>
      </c>
      <c r="M502" t="b">
        <v>0</v>
      </c>
    </row>
    <row r="503" spans="1:13" x14ac:dyDescent="0.25">
      <c r="A503" s="1">
        <v>42786</v>
      </c>
      <c r="B503" t="s">
        <v>165</v>
      </c>
      <c r="C503" t="s">
        <v>173</v>
      </c>
      <c r="D503">
        <v>1</v>
      </c>
      <c r="E503">
        <v>48.74</v>
      </c>
      <c r="F503">
        <v>48.74</v>
      </c>
      <c r="G503">
        <v>1</v>
      </c>
      <c r="H503">
        <v>1</v>
      </c>
      <c r="I503">
        <v>15</v>
      </c>
      <c r="J503">
        <v>0</v>
      </c>
      <c r="K503">
        <v>5</v>
      </c>
      <c r="L503" t="s">
        <v>251</v>
      </c>
      <c r="M503" t="b">
        <v>0</v>
      </c>
    </row>
    <row r="504" spans="1:13" x14ac:dyDescent="0.25">
      <c r="A504" s="1">
        <v>42786</v>
      </c>
      <c r="B504" t="s">
        <v>165</v>
      </c>
      <c r="C504" t="s">
        <v>185</v>
      </c>
      <c r="D504">
        <v>1</v>
      </c>
      <c r="E504">
        <v>34.340000000000003</v>
      </c>
      <c r="F504">
        <v>34.340000000000003</v>
      </c>
      <c r="G504">
        <v>1</v>
      </c>
      <c r="H504">
        <v>1</v>
      </c>
      <c r="I504">
        <v>16</v>
      </c>
      <c r="J504">
        <v>0</v>
      </c>
      <c r="K504">
        <v>5</v>
      </c>
      <c r="L504" t="s">
        <v>334</v>
      </c>
      <c r="M504" t="b">
        <v>0</v>
      </c>
    </row>
    <row r="505" spans="1:13" x14ac:dyDescent="0.25">
      <c r="A505" s="1">
        <v>42786</v>
      </c>
      <c r="B505" t="s">
        <v>165</v>
      </c>
      <c r="C505" t="s">
        <v>164</v>
      </c>
      <c r="D505">
        <v>16</v>
      </c>
      <c r="E505">
        <v>2188.77</v>
      </c>
      <c r="F505">
        <v>136.80000000000001</v>
      </c>
      <c r="G505">
        <v>15</v>
      </c>
      <c r="H505">
        <v>16</v>
      </c>
      <c r="I505">
        <v>22.8</v>
      </c>
      <c r="J505">
        <v>0.3</v>
      </c>
      <c r="K505">
        <v>3.05</v>
      </c>
      <c r="L505" t="s">
        <v>278</v>
      </c>
      <c r="M505" t="b">
        <v>0</v>
      </c>
    </row>
    <row r="506" spans="1:13" x14ac:dyDescent="0.25">
      <c r="A506" s="1">
        <v>42786</v>
      </c>
      <c r="B506" t="s">
        <v>165</v>
      </c>
      <c r="C506" t="s">
        <v>176</v>
      </c>
      <c r="D506">
        <v>7</v>
      </c>
      <c r="E506">
        <v>501.13</v>
      </c>
      <c r="F506">
        <v>71.59</v>
      </c>
      <c r="G506">
        <v>7</v>
      </c>
      <c r="H506">
        <v>6</v>
      </c>
      <c r="I506">
        <v>17.25</v>
      </c>
      <c r="J506">
        <v>0.125</v>
      </c>
      <c r="K506">
        <v>4</v>
      </c>
      <c r="L506" t="s">
        <v>279</v>
      </c>
      <c r="M506" t="b">
        <v>0</v>
      </c>
    </row>
    <row r="507" spans="1:13" x14ac:dyDescent="0.25">
      <c r="A507" s="1">
        <v>42786</v>
      </c>
      <c r="B507" t="s">
        <v>165</v>
      </c>
      <c r="C507" t="s">
        <v>168</v>
      </c>
      <c r="D507">
        <v>2</v>
      </c>
      <c r="E507">
        <v>136.69</v>
      </c>
      <c r="F507">
        <v>68.349999999999994</v>
      </c>
      <c r="G507">
        <v>2</v>
      </c>
      <c r="H507">
        <v>2</v>
      </c>
      <c r="I507">
        <v>18</v>
      </c>
      <c r="J507">
        <v>0</v>
      </c>
      <c r="K507">
        <v>4</v>
      </c>
      <c r="L507" t="s">
        <v>280</v>
      </c>
      <c r="M507" t="b">
        <v>0</v>
      </c>
    </row>
    <row r="508" spans="1:13" x14ac:dyDescent="0.25">
      <c r="A508" s="1">
        <v>42786</v>
      </c>
      <c r="B508" t="s">
        <v>165</v>
      </c>
      <c r="C508" t="s">
        <v>165</v>
      </c>
      <c r="D508">
        <v>119</v>
      </c>
      <c r="E508">
        <v>12644.03</v>
      </c>
      <c r="F508">
        <v>106.25</v>
      </c>
      <c r="G508">
        <v>111</v>
      </c>
      <c r="H508">
        <v>119</v>
      </c>
      <c r="I508">
        <v>12.25</v>
      </c>
      <c r="J508">
        <v>6.1499999999999999E-2</v>
      </c>
      <c r="K508">
        <v>3.93</v>
      </c>
      <c r="L508" t="s">
        <v>252</v>
      </c>
      <c r="M508" t="b">
        <v>1</v>
      </c>
    </row>
    <row r="509" spans="1:13" x14ac:dyDescent="0.25">
      <c r="A509" s="1">
        <v>42786</v>
      </c>
      <c r="B509" t="s">
        <v>165</v>
      </c>
      <c r="C509" t="s">
        <v>184</v>
      </c>
      <c r="D509">
        <v>1</v>
      </c>
      <c r="E509">
        <v>198.46</v>
      </c>
      <c r="F509">
        <v>198.46</v>
      </c>
      <c r="G509">
        <v>1</v>
      </c>
      <c r="H509">
        <v>1</v>
      </c>
      <c r="I509">
        <v>17</v>
      </c>
      <c r="J509">
        <v>0</v>
      </c>
      <c r="K509">
        <v>4</v>
      </c>
      <c r="L509" t="s">
        <v>401</v>
      </c>
      <c r="M509" t="b">
        <v>0</v>
      </c>
    </row>
    <row r="510" spans="1:13" x14ac:dyDescent="0.25">
      <c r="A510" s="1">
        <v>42793</v>
      </c>
      <c r="B510" t="s">
        <v>167</v>
      </c>
      <c r="C510" t="s">
        <v>165</v>
      </c>
      <c r="D510">
        <v>2</v>
      </c>
      <c r="E510">
        <v>722.42</v>
      </c>
      <c r="F510">
        <v>361.21</v>
      </c>
      <c r="G510">
        <v>2</v>
      </c>
      <c r="H510">
        <v>2</v>
      </c>
      <c r="I510">
        <v>10.67</v>
      </c>
      <c r="J510">
        <v>0</v>
      </c>
      <c r="K510">
        <v>4.33</v>
      </c>
      <c r="L510" t="s">
        <v>255</v>
      </c>
      <c r="M510" t="b">
        <v>0</v>
      </c>
    </row>
    <row r="511" spans="1:13" x14ac:dyDescent="0.25">
      <c r="A511" s="1">
        <v>42793</v>
      </c>
      <c r="B511" t="s">
        <v>169</v>
      </c>
      <c r="C511" t="s">
        <v>167</v>
      </c>
      <c r="D511">
        <v>1</v>
      </c>
      <c r="E511">
        <v>177.38</v>
      </c>
      <c r="F511">
        <v>177.38</v>
      </c>
      <c r="G511">
        <v>1</v>
      </c>
      <c r="H511">
        <v>1</v>
      </c>
      <c r="I511">
        <v>27</v>
      </c>
      <c r="J511">
        <v>0</v>
      </c>
      <c r="K511">
        <v>5</v>
      </c>
      <c r="L511" t="s">
        <v>390</v>
      </c>
      <c r="M511" t="b">
        <v>0</v>
      </c>
    </row>
    <row r="512" spans="1:13" x14ac:dyDescent="0.25">
      <c r="A512" s="1">
        <v>42793</v>
      </c>
      <c r="B512" t="s">
        <v>170</v>
      </c>
      <c r="C512" t="s">
        <v>170</v>
      </c>
      <c r="D512">
        <v>1</v>
      </c>
      <c r="E512">
        <v>39.72</v>
      </c>
      <c r="F512">
        <v>39.72</v>
      </c>
      <c r="G512">
        <v>1</v>
      </c>
      <c r="H512">
        <v>1</v>
      </c>
      <c r="I512">
        <v>12</v>
      </c>
      <c r="J512">
        <v>0</v>
      </c>
      <c r="K512">
        <v>5</v>
      </c>
      <c r="L512" t="s">
        <v>409</v>
      </c>
      <c r="M512" t="b">
        <v>1</v>
      </c>
    </row>
    <row r="513" spans="1:13" x14ac:dyDescent="0.25">
      <c r="A513" s="1">
        <v>42793</v>
      </c>
      <c r="B513" t="s">
        <v>170</v>
      </c>
      <c r="C513" t="s">
        <v>161</v>
      </c>
      <c r="D513">
        <v>1</v>
      </c>
      <c r="E513">
        <v>93.81</v>
      </c>
      <c r="F513">
        <v>93.81</v>
      </c>
      <c r="G513">
        <v>1</v>
      </c>
      <c r="H513">
        <v>1</v>
      </c>
      <c r="I513">
        <v>4</v>
      </c>
      <c r="J513">
        <v>0</v>
      </c>
      <c r="K513">
        <v>4</v>
      </c>
      <c r="L513" t="s">
        <v>256</v>
      </c>
      <c r="M513" t="b">
        <v>0</v>
      </c>
    </row>
    <row r="514" spans="1:13" x14ac:dyDescent="0.25">
      <c r="A514" s="1">
        <v>42793</v>
      </c>
      <c r="B514" t="s">
        <v>170</v>
      </c>
      <c r="C514" t="s">
        <v>163</v>
      </c>
      <c r="D514">
        <v>1</v>
      </c>
      <c r="E514">
        <v>112.87</v>
      </c>
      <c r="F514">
        <v>112.87</v>
      </c>
      <c r="G514">
        <v>1</v>
      </c>
      <c r="H514">
        <v>1</v>
      </c>
      <c r="I514">
        <v>12</v>
      </c>
      <c r="J514">
        <v>0</v>
      </c>
      <c r="K514">
        <v>5</v>
      </c>
      <c r="L514" t="s">
        <v>257</v>
      </c>
      <c r="M514" t="b">
        <v>0</v>
      </c>
    </row>
    <row r="515" spans="1:13" x14ac:dyDescent="0.25">
      <c r="A515" s="1">
        <v>42793</v>
      </c>
      <c r="B515" t="s">
        <v>170</v>
      </c>
      <c r="C515" t="s">
        <v>175</v>
      </c>
      <c r="D515">
        <v>1</v>
      </c>
      <c r="E515">
        <v>424.04</v>
      </c>
      <c r="F515">
        <v>424.04</v>
      </c>
      <c r="G515">
        <v>0</v>
      </c>
      <c r="H515">
        <v>1</v>
      </c>
      <c r="K515">
        <v>1</v>
      </c>
      <c r="L515" t="s">
        <v>258</v>
      </c>
      <c r="M515" t="b">
        <v>0</v>
      </c>
    </row>
    <row r="516" spans="1:13" x14ac:dyDescent="0.25">
      <c r="A516" s="1">
        <v>42793</v>
      </c>
      <c r="B516" t="s">
        <v>170</v>
      </c>
      <c r="C516" t="s">
        <v>165</v>
      </c>
      <c r="D516">
        <v>1</v>
      </c>
      <c r="E516">
        <v>187.52</v>
      </c>
      <c r="F516">
        <v>187.52</v>
      </c>
      <c r="G516">
        <v>1</v>
      </c>
      <c r="H516">
        <v>1</v>
      </c>
      <c r="I516">
        <v>3</v>
      </c>
      <c r="J516">
        <v>0</v>
      </c>
      <c r="K516">
        <v>5</v>
      </c>
      <c r="L516" t="s">
        <v>259</v>
      </c>
      <c r="M516" t="b">
        <v>0</v>
      </c>
    </row>
    <row r="517" spans="1:13" x14ac:dyDescent="0.25">
      <c r="A517" s="1">
        <v>42793</v>
      </c>
      <c r="B517" t="s">
        <v>172</v>
      </c>
      <c r="C517" t="s">
        <v>181</v>
      </c>
      <c r="D517">
        <v>1</v>
      </c>
      <c r="E517">
        <v>242.1</v>
      </c>
      <c r="F517">
        <v>242.1</v>
      </c>
      <c r="G517">
        <v>1</v>
      </c>
      <c r="H517">
        <v>1</v>
      </c>
      <c r="I517">
        <v>16</v>
      </c>
      <c r="J517">
        <v>0</v>
      </c>
      <c r="K517">
        <v>5</v>
      </c>
      <c r="L517" t="s">
        <v>341</v>
      </c>
      <c r="M517" t="b">
        <v>0</v>
      </c>
    </row>
    <row r="518" spans="1:13" x14ac:dyDescent="0.25">
      <c r="A518" s="1">
        <v>42793</v>
      </c>
      <c r="B518" t="s">
        <v>172</v>
      </c>
      <c r="C518" t="s">
        <v>175</v>
      </c>
      <c r="D518">
        <v>1</v>
      </c>
      <c r="E518">
        <v>114.77</v>
      </c>
      <c r="F518">
        <v>114.77</v>
      </c>
      <c r="G518">
        <v>1</v>
      </c>
      <c r="H518">
        <v>1</v>
      </c>
      <c r="I518">
        <v>10</v>
      </c>
      <c r="J518">
        <v>0</v>
      </c>
      <c r="K518">
        <v>5</v>
      </c>
      <c r="L518" t="s">
        <v>375</v>
      </c>
      <c r="M518" t="b">
        <v>0</v>
      </c>
    </row>
    <row r="519" spans="1:13" x14ac:dyDescent="0.25">
      <c r="A519" s="1">
        <v>42793</v>
      </c>
      <c r="B519" t="s">
        <v>172</v>
      </c>
      <c r="C519" t="s">
        <v>164</v>
      </c>
      <c r="D519">
        <v>1</v>
      </c>
      <c r="E519">
        <v>242.1</v>
      </c>
      <c r="F519">
        <v>242.1</v>
      </c>
      <c r="G519">
        <v>1</v>
      </c>
      <c r="H519">
        <v>1</v>
      </c>
      <c r="I519">
        <v>19</v>
      </c>
      <c r="J519">
        <v>0</v>
      </c>
      <c r="K519">
        <v>5</v>
      </c>
      <c r="L519" t="s">
        <v>410</v>
      </c>
      <c r="M519" t="b">
        <v>0</v>
      </c>
    </row>
    <row r="520" spans="1:13" x14ac:dyDescent="0.25">
      <c r="A520" s="1">
        <v>42793</v>
      </c>
      <c r="B520" t="s">
        <v>172</v>
      </c>
      <c r="C520" t="s">
        <v>184</v>
      </c>
      <c r="D520">
        <v>1</v>
      </c>
      <c r="E520">
        <v>242.1</v>
      </c>
      <c r="F520">
        <v>242.1</v>
      </c>
      <c r="G520">
        <v>1</v>
      </c>
      <c r="H520">
        <v>1</v>
      </c>
      <c r="I520">
        <v>12</v>
      </c>
      <c r="J520">
        <v>0</v>
      </c>
      <c r="K520">
        <v>3</v>
      </c>
      <c r="L520" t="s">
        <v>411</v>
      </c>
      <c r="M520" t="b">
        <v>0</v>
      </c>
    </row>
    <row r="521" spans="1:13" x14ac:dyDescent="0.25">
      <c r="A521" s="1">
        <v>42793</v>
      </c>
      <c r="B521" t="s">
        <v>161</v>
      </c>
      <c r="C521" t="s">
        <v>166</v>
      </c>
      <c r="D521">
        <v>1</v>
      </c>
      <c r="E521">
        <v>448.3</v>
      </c>
      <c r="F521">
        <v>448.3</v>
      </c>
      <c r="G521">
        <v>1</v>
      </c>
      <c r="H521">
        <v>1</v>
      </c>
      <c r="I521">
        <v>22</v>
      </c>
      <c r="J521">
        <v>0</v>
      </c>
      <c r="K521">
        <v>5</v>
      </c>
      <c r="L521" t="s">
        <v>377</v>
      </c>
      <c r="M521" t="b">
        <v>0</v>
      </c>
    </row>
    <row r="522" spans="1:13" x14ac:dyDescent="0.25">
      <c r="A522" s="1">
        <v>42793</v>
      </c>
      <c r="B522" t="s">
        <v>161</v>
      </c>
      <c r="C522" t="s">
        <v>167</v>
      </c>
      <c r="D522">
        <v>5</v>
      </c>
      <c r="E522">
        <v>534.94000000000005</v>
      </c>
      <c r="F522">
        <v>106.99</v>
      </c>
      <c r="G522">
        <v>5</v>
      </c>
      <c r="H522">
        <v>5</v>
      </c>
      <c r="I522">
        <v>19.329999999999998</v>
      </c>
      <c r="J522">
        <v>0</v>
      </c>
      <c r="K522">
        <v>4</v>
      </c>
      <c r="L522" t="s">
        <v>282</v>
      </c>
      <c r="M522" t="b">
        <v>0</v>
      </c>
    </row>
    <row r="523" spans="1:13" x14ac:dyDescent="0.25">
      <c r="A523" s="1">
        <v>42793</v>
      </c>
      <c r="B523" t="s">
        <v>161</v>
      </c>
      <c r="C523" t="s">
        <v>169</v>
      </c>
      <c r="D523">
        <v>1</v>
      </c>
      <c r="E523">
        <v>62.8</v>
      </c>
      <c r="F523">
        <v>62.8</v>
      </c>
      <c r="G523">
        <v>1</v>
      </c>
      <c r="H523">
        <v>1</v>
      </c>
      <c r="I523">
        <v>18</v>
      </c>
      <c r="J523">
        <v>0</v>
      </c>
      <c r="K523">
        <v>5</v>
      </c>
      <c r="L523" t="s">
        <v>379</v>
      </c>
      <c r="M523" t="b">
        <v>0</v>
      </c>
    </row>
    <row r="524" spans="1:13" x14ac:dyDescent="0.25">
      <c r="A524" s="1">
        <v>42793</v>
      </c>
      <c r="B524" t="s">
        <v>161</v>
      </c>
      <c r="C524" t="s">
        <v>170</v>
      </c>
      <c r="D524">
        <v>2</v>
      </c>
      <c r="E524">
        <v>129.66</v>
      </c>
      <c r="F524">
        <v>64.83</v>
      </c>
      <c r="G524">
        <v>2</v>
      </c>
      <c r="H524">
        <v>2</v>
      </c>
      <c r="I524">
        <v>12</v>
      </c>
      <c r="J524">
        <v>0</v>
      </c>
      <c r="K524">
        <v>5</v>
      </c>
      <c r="L524" t="s">
        <v>260</v>
      </c>
      <c r="M524" t="b">
        <v>0</v>
      </c>
    </row>
    <row r="525" spans="1:13" x14ac:dyDescent="0.25">
      <c r="A525" s="1">
        <v>42793</v>
      </c>
      <c r="B525" t="s">
        <v>161</v>
      </c>
      <c r="C525" t="s">
        <v>172</v>
      </c>
      <c r="D525">
        <v>1</v>
      </c>
      <c r="E525">
        <v>84.56</v>
      </c>
      <c r="F525">
        <v>84.56</v>
      </c>
      <c r="G525">
        <v>1</v>
      </c>
      <c r="H525">
        <v>1</v>
      </c>
      <c r="I525">
        <v>14</v>
      </c>
      <c r="J525">
        <v>0</v>
      </c>
      <c r="K525">
        <v>1</v>
      </c>
      <c r="L525" t="s">
        <v>283</v>
      </c>
      <c r="M525" t="b">
        <v>0</v>
      </c>
    </row>
    <row r="526" spans="1:13" x14ac:dyDescent="0.25">
      <c r="A526" s="1">
        <v>42793</v>
      </c>
      <c r="B526" t="s">
        <v>161</v>
      </c>
      <c r="C526" t="s">
        <v>171</v>
      </c>
      <c r="D526">
        <v>2</v>
      </c>
      <c r="E526">
        <v>64.900000000000006</v>
      </c>
      <c r="F526">
        <v>32.450000000000003</v>
      </c>
      <c r="G526">
        <v>1</v>
      </c>
      <c r="H526">
        <v>2</v>
      </c>
      <c r="I526">
        <v>11</v>
      </c>
      <c r="J526">
        <v>0</v>
      </c>
      <c r="K526">
        <v>4</v>
      </c>
      <c r="L526" t="s">
        <v>261</v>
      </c>
      <c r="M526" t="b">
        <v>0</v>
      </c>
    </row>
    <row r="527" spans="1:13" x14ac:dyDescent="0.25">
      <c r="A527" s="1">
        <v>42793</v>
      </c>
      <c r="B527" t="s">
        <v>161</v>
      </c>
      <c r="C527" t="s">
        <v>161</v>
      </c>
      <c r="D527">
        <v>8</v>
      </c>
      <c r="E527">
        <v>902.44</v>
      </c>
      <c r="F527">
        <v>112.81</v>
      </c>
      <c r="G527">
        <v>7</v>
      </c>
      <c r="H527">
        <v>8</v>
      </c>
      <c r="I527">
        <v>10.130000000000001</v>
      </c>
      <c r="J527">
        <v>0</v>
      </c>
      <c r="K527">
        <v>3.56</v>
      </c>
      <c r="L527" t="s">
        <v>262</v>
      </c>
      <c r="M527" t="b">
        <v>1</v>
      </c>
    </row>
    <row r="528" spans="1:13" x14ac:dyDescent="0.25">
      <c r="A528" s="1">
        <v>42793</v>
      </c>
      <c r="B528" t="s">
        <v>161</v>
      </c>
      <c r="C528" t="s">
        <v>177</v>
      </c>
      <c r="D528">
        <v>1</v>
      </c>
      <c r="E528">
        <v>1155.56</v>
      </c>
      <c r="F528">
        <v>1155.56</v>
      </c>
      <c r="G528">
        <v>1</v>
      </c>
      <c r="H528">
        <v>1</v>
      </c>
      <c r="I528">
        <v>11</v>
      </c>
      <c r="J528">
        <v>0</v>
      </c>
      <c r="K528">
        <v>5</v>
      </c>
      <c r="L528" t="s">
        <v>381</v>
      </c>
      <c r="M528" t="b">
        <v>0</v>
      </c>
    </row>
    <row r="529" spans="1:13" x14ac:dyDescent="0.25">
      <c r="A529" s="1">
        <v>42793</v>
      </c>
      <c r="B529" t="s">
        <v>161</v>
      </c>
      <c r="C529" t="s">
        <v>181</v>
      </c>
      <c r="D529">
        <v>1</v>
      </c>
      <c r="E529">
        <v>52.18</v>
      </c>
      <c r="F529">
        <v>52.18</v>
      </c>
      <c r="G529">
        <v>1</v>
      </c>
      <c r="H529">
        <v>1</v>
      </c>
      <c r="I529">
        <v>47</v>
      </c>
      <c r="J529">
        <v>1</v>
      </c>
      <c r="K529">
        <v>1</v>
      </c>
      <c r="L529" t="s">
        <v>309</v>
      </c>
      <c r="M529" t="b">
        <v>0</v>
      </c>
    </row>
    <row r="530" spans="1:13" x14ac:dyDescent="0.25">
      <c r="A530" s="1">
        <v>42793</v>
      </c>
      <c r="B530" t="s">
        <v>161</v>
      </c>
      <c r="C530" t="s">
        <v>179</v>
      </c>
      <c r="D530">
        <v>2</v>
      </c>
      <c r="E530">
        <v>707.24</v>
      </c>
      <c r="F530">
        <v>353.62</v>
      </c>
      <c r="G530">
        <v>2</v>
      </c>
      <c r="H530">
        <v>2</v>
      </c>
      <c r="I530">
        <v>17.5</v>
      </c>
      <c r="J530">
        <v>0</v>
      </c>
      <c r="K530">
        <v>3.5</v>
      </c>
      <c r="L530" t="s">
        <v>310</v>
      </c>
      <c r="M530" t="b">
        <v>0</v>
      </c>
    </row>
    <row r="531" spans="1:13" x14ac:dyDescent="0.25">
      <c r="A531" s="1">
        <v>42793</v>
      </c>
      <c r="B531" t="s">
        <v>161</v>
      </c>
      <c r="C531" t="s">
        <v>183</v>
      </c>
      <c r="D531">
        <v>4</v>
      </c>
      <c r="E531">
        <v>793.23</v>
      </c>
      <c r="F531">
        <v>198.31</v>
      </c>
      <c r="G531">
        <v>4</v>
      </c>
      <c r="H531">
        <v>3</v>
      </c>
      <c r="I531">
        <v>18.75</v>
      </c>
      <c r="J531">
        <v>0.25</v>
      </c>
      <c r="K531">
        <v>5</v>
      </c>
      <c r="L531" t="s">
        <v>284</v>
      </c>
      <c r="M531" t="b">
        <v>0</v>
      </c>
    </row>
    <row r="532" spans="1:13" x14ac:dyDescent="0.25">
      <c r="A532" s="1">
        <v>42793</v>
      </c>
      <c r="B532" t="s">
        <v>161</v>
      </c>
      <c r="C532" t="s">
        <v>174</v>
      </c>
      <c r="D532">
        <v>4</v>
      </c>
      <c r="E532">
        <v>604.15</v>
      </c>
      <c r="F532">
        <v>151.04</v>
      </c>
      <c r="G532">
        <v>3</v>
      </c>
      <c r="H532">
        <v>4</v>
      </c>
      <c r="I532">
        <v>19</v>
      </c>
      <c r="J532">
        <v>0</v>
      </c>
      <c r="K532">
        <v>4</v>
      </c>
      <c r="L532" t="s">
        <v>343</v>
      </c>
      <c r="M532" t="b">
        <v>0</v>
      </c>
    </row>
    <row r="533" spans="1:13" x14ac:dyDescent="0.25">
      <c r="A533" s="1">
        <v>42793</v>
      </c>
      <c r="B533" t="s">
        <v>161</v>
      </c>
      <c r="C533" t="s">
        <v>163</v>
      </c>
      <c r="D533">
        <v>4</v>
      </c>
      <c r="E533">
        <v>523.70000000000005</v>
      </c>
      <c r="F533">
        <v>130.93</v>
      </c>
      <c r="G533">
        <v>4</v>
      </c>
      <c r="H533">
        <v>4</v>
      </c>
      <c r="I533">
        <v>11</v>
      </c>
      <c r="J533">
        <v>0</v>
      </c>
      <c r="K533">
        <v>4.75</v>
      </c>
      <c r="L533" t="s">
        <v>263</v>
      </c>
      <c r="M533" t="b">
        <v>0</v>
      </c>
    </row>
    <row r="534" spans="1:13" x14ac:dyDescent="0.25">
      <c r="A534" s="1">
        <v>42793</v>
      </c>
      <c r="B534" t="s">
        <v>161</v>
      </c>
      <c r="C534" t="s">
        <v>175</v>
      </c>
      <c r="D534">
        <v>10</v>
      </c>
      <c r="E534">
        <v>1110.6400000000001</v>
      </c>
      <c r="F534">
        <v>111.06</v>
      </c>
      <c r="G534">
        <v>10</v>
      </c>
      <c r="H534">
        <v>10</v>
      </c>
      <c r="I534">
        <v>10.77</v>
      </c>
      <c r="J534">
        <v>0</v>
      </c>
      <c r="K534">
        <v>4.62</v>
      </c>
      <c r="L534" t="s">
        <v>264</v>
      </c>
      <c r="M534" t="b">
        <v>0</v>
      </c>
    </row>
    <row r="535" spans="1:13" x14ac:dyDescent="0.25">
      <c r="A535" s="1">
        <v>42793</v>
      </c>
      <c r="B535" t="s">
        <v>161</v>
      </c>
      <c r="C535" t="s">
        <v>173</v>
      </c>
      <c r="D535">
        <v>1</v>
      </c>
      <c r="E535">
        <v>52.18</v>
      </c>
      <c r="F535">
        <v>52.18</v>
      </c>
      <c r="G535">
        <v>1</v>
      </c>
      <c r="H535">
        <v>1</v>
      </c>
      <c r="I535">
        <v>25</v>
      </c>
      <c r="J535">
        <v>0</v>
      </c>
      <c r="K535">
        <v>4</v>
      </c>
      <c r="L535" t="s">
        <v>392</v>
      </c>
      <c r="M535" t="b">
        <v>0</v>
      </c>
    </row>
    <row r="536" spans="1:13" x14ac:dyDescent="0.25">
      <c r="A536" s="1">
        <v>42793</v>
      </c>
      <c r="B536" t="s">
        <v>161</v>
      </c>
      <c r="C536" t="s">
        <v>164</v>
      </c>
      <c r="D536">
        <v>3</v>
      </c>
      <c r="E536">
        <v>447.08</v>
      </c>
      <c r="F536">
        <v>149.03</v>
      </c>
      <c r="G536">
        <v>3</v>
      </c>
      <c r="H536">
        <v>3</v>
      </c>
      <c r="I536">
        <v>15.33</v>
      </c>
      <c r="J536">
        <v>0</v>
      </c>
      <c r="K536">
        <v>4</v>
      </c>
      <c r="L536" t="s">
        <v>285</v>
      </c>
      <c r="M536" t="b">
        <v>0</v>
      </c>
    </row>
    <row r="537" spans="1:13" x14ac:dyDescent="0.25">
      <c r="A537" s="1">
        <v>42793</v>
      </c>
      <c r="B537" t="s">
        <v>161</v>
      </c>
      <c r="C537" t="s">
        <v>176</v>
      </c>
      <c r="D537">
        <v>2</v>
      </c>
      <c r="E537">
        <v>331.42</v>
      </c>
      <c r="F537">
        <v>165.71</v>
      </c>
      <c r="G537">
        <v>2</v>
      </c>
      <c r="H537">
        <v>2</v>
      </c>
      <c r="I537">
        <v>19</v>
      </c>
      <c r="J537">
        <v>0</v>
      </c>
      <c r="K537">
        <v>3</v>
      </c>
      <c r="L537" t="s">
        <v>286</v>
      </c>
      <c r="M537" t="b">
        <v>0</v>
      </c>
    </row>
    <row r="538" spans="1:13" x14ac:dyDescent="0.25">
      <c r="A538" s="1">
        <v>42793</v>
      </c>
      <c r="B538" t="s">
        <v>161</v>
      </c>
      <c r="C538" t="s">
        <v>168</v>
      </c>
      <c r="D538">
        <v>1</v>
      </c>
      <c r="E538">
        <v>180.02</v>
      </c>
      <c r="F538">
        <v>180.02</v>
      </c>
      <c r="G538">
        <v>1</v>
      </c>
      <c r="H538">
        <v>1</v>
      </c>
      <c r="I538">
        <v>13</v>
      </c>
      <c r="J538">
        <v>0</v>
      </c>
      <c r="K538">
        <v>5</v>
      </c>
      <c r="L538" t="s">
        <v>345</v>
      </c>
      <c r="M538" t="b">
        <v>0</v>
      </c>
    </row>
    <row r="539" spans="1:13" x14ac:dyDescent="0.25">
      <c r="A539" s="1">
        <v>42793</v>
      </c>
      <c r="B539" t="s">
        <v>161</v>
      </c>
      <c r="C539" t="s">
        <v>165</v>
      </c>
      <c r="D539">
        <v>23</v>
      </c>
      <c r="E539">
        <v>2499.21</v>
      </c>
      <c r="F539">
        <v>108.66</v>
      </c>
      <c r="G539">
        <v>22</v>
      </c>
      <c r="H539">
        <v>23</v>
      </c>
      <c r="I539">
        <v>10.82</v>
      </c>
      <c r="J539">
        <v>4.5499999999999999E-2</v>
      </c>
      <c r="K539">
        <v>4.26</v>
      </c>
      <c r="L539" t="s">
        <v>265</v>
      </c>
      <c r="M539" t="b">
        <v>0</v>
      </c>
    </row>
    <row r="540" spans="1:13" x14ac:dyDescent="0.25">
      <c r="A540" s="1">
        <v>42793</v>
      </c>
      <c r="B540" t="s">
        <v>161</v>
      </c>
      <c r="C540" t="s">
        <v>184</v>
      </c>
      <c r="D540">
        <v>1</v>
      </c>
      <c r="E540">
        <v>165.71</v>
      </c>
      <c r="F540">
        <v>165.71</v>
      </c>
      <c r="G540">
        <v>1</v>
      </c>
      <c r="H540">
        <v>1</v>
      </c>
      <c r="I540">
        <v>14</v>
      </c>
      <c r="J540">
        <v>0</v>
      </c>
      <c r="K540">
        <v>3</v>
      </c>
      <c r="L540" t="s">
        <v>412</v>
      </c>
      <c r="M540" t="b">
        <v>0</v>
      </c>
    </row>
    <row r="541" spans="1:13" x14ac:dyDescent="0.25">
      <c r="A541" s="1">
        <v>42793</v>
      </c>
      <c r="B541" t="s">
        <v>177</v>
      </c>
      <c r="C541" t="s">
        <v>175</v>
      </c>
      <c r="D541">
        <v>1</v>
      </c>
      <c r="E541">
        <v>279.39999999999998</v>
      </c>
      <c r="F541">
        <v>279.39999999999998</v>
      </c>
      <c r="G541">
        <v>1</v>
      </c>
      <c r="H541">
        <v>1</v>
      </c>
      <c r="I541">
        <v>10</v>
      </c>
      <c r="J541">
        <v>0</v>
      </c>
      <c r="K541">
        <v>5</v>
      </c>
      <c r="L541" t="s">
        <v>413</v>
      </c>
      <c r="M541" t="b">
        <v>0</v>
      </c>
    </row>
    <row r="542" spans="1:13" x14ac:dyDescent="0.25">
      <c r="A542" s="1">
        <v>42793</v>
      </c>
      <c r="B542" t="s">
        <v>177</v>
      </c>
      <c r="C542" t="s">
        <v>165</v>
      </c>
      <c r="D542">
        <v>1</v>
      </c>
      <c r="E542">
        <v>192.55</v>
      </c>
      <c r="F542">
        <v>192.55</v>
      </c>
      <c r="G542">
        <v>1</v>
      </c>
      <c r="H542">
        <v>1</v>
      </c>
      <c r="I542">
        <v>11</v>
      </c>
      <c r="J542">
        <v>0</v>
      </c>
      <c r="K542">
        <v>5</v>
      </c>
      <c r="L542" t="s">
        <v>311</v>
      </c>
      <c r="M542" t="b">
        <v>0</v>
      </c>
    </row>
    <row r="543" spans="1:13" x14ac:dyDescent="0.25">
      <c r="A543" s="1">
        <v>42793</v>
      </c>
      <c r="B543" t="s">
        <v>163</v>
      </c>
      <c r="C543" t="s">
        <v>178</v>
      </c>
      <c r="D543">
        <v>1</v>
      </c>
      <c r="E543">
        <v>220.35</v>
      </c>
      <c r="F543">
        <v>220.35</v>
      </c>
      <c r="G543">
        <v>1</v>
      </c>
      <c r="H543">
        <v>1</v>
      </c>
      <c r="I543">
        <v>18</v>
      </c>
      <c r="J543">
        <v>0</v>
      </c>
      <c r="K543">
        <v>5</v>
      </c>
      <c r="L543" t="s">
        <v>348</v>
      </c>
      <c r="M543" t="b">
        <v>0</v>
      </c>
    </row>
    <row r="544" spans="1:13" x14ac:dyDescent="0.25">
      <c r="A544" s="1">
        <v>42793</v>
      </c>
      <c r="B544" t="s">
        <v>163</v>
      </c>
      <c r="C544" t="s">
        <v>167</v>
      </c>
      <c r="D544">
        <v>4</v>
      </c>
      <c r="E544">
        <v>2202.88</v>
      </c>
      <c r="F544">
        <v>550.72</v>
      </c>
      <c r="G544">
        <v>4</v>
      </c>
      <c r="H544">
        <v>4</v>
      </c>
      <c r="I544">
        <v>15.25</v>
      </c>
      <c r="J544">
        <v>0</v>
      </c>
      <c r="K544">
        <v>5</v>
      </c>
      <c r="L544" t="s">
        <v>266</v>
      </c>
      <c r="M544" t="b">
        <v>0</v>
      </c>
    </row>
    <row r="545" spans="1:13" x14ac:dyDescent="0.25">
      <c r="A545" s="1">
        <v>42793</v>
      </c>
      <c r="B545" t="s">
        <v>163</v>
      </c>
      <c r="C545" t="s">
        <v>169</v>
      </c>
      <c r="D545">
        <v>2</v>
      </c>
      <c r="E545">
        <v>441.13</v>
      </c>
      <c r="F545">
        <v>220.57</v>
      </c>
      <c r="G545">
        <v>2</v>
      </c>
      <c r="H545">
        <v>2</v>
      </c>
      <c r="I545">
        <v>21.5</v>
      </c>
      <c r="J545">
        <v>0</v>
      </c>
      <c r="K545">
        <v>4.5</v>
      </c>
      <c r="L545" t="s">
        <v>313</v>
      </c>
      <c r="M545" t="b">
        <v>0</v>
      </c>
    </row>
    <row r="546" spans="1:13" x14ac:dyDescent="0.25">
      <c r="A546" s="1">
        <v>42793</v>
      </c>
      <c r="B546" t="s">
        <v>163</v>
      </c>
      <c r="C546" t="s">
        <v>170</v>
      </c>
      <c r="D546">
        <v>2</v>
      </c>
      <c r="E546">
        <v>323.67</v>
      </c>
      <c r="F546">
        <v>161.84</v>
      </c>
      <c r="G546">
        <v>2</v>
      </c>
      <c r="H546">
        <v>2</v>
      </c>
      <c r="I546">
        <v>7.5</v>
      </c>
      <c r="J546">
        <v>0</v>
      </c>
      <c r="K546">
        <v>4</v>
      </c>
      <c r="L546" t="s">
        <v>267</v>
      </c>
      <c r="M546" t="b">
        <v>0</v>
      </c>
    </row>
    <row r="547" spans="1:13" x14ac:dyDescent="0.25">
      <c r="A547" s="1">
        <v>42793</v>
      </c>
      <c r="B547" t="s">
        <v>163</v>
      </c>
      <c r="C547" t="s">
        <v>171</v>
      </c>
      <c r="D547">
        <v>1</v>
      </c>
      <c r="E547">
        <v>142.77000000000001</v>
      </c>
      <c r="F547">
        <v>142.77000000000001</v>
      </c>
      <c r="G547">
        <v>1</v>
      </c>
      <c r="H547">
        <v>1</v>
      </c>
      <c r="I547">
        <v>6</v>
      </c>
      <c r="J547">
        <v>0</v>
      </c>
      <c r="K547">
        <v>5</v>
      </c>
      <c r="L547" t="s">
        <v>288</v>
      </c>
      <c r="M547" t="b">
        <v>0</v>
      </c>
    </row>
    <row r="548" spans="1:13" x14ac:dyDescent="0.25">
      <c r="A548" s="1">
        <v>42793</v>
      </c>
      <c r="B548" t="s">
        <v>163</v>
      </c>
      <c r="C548" t="s">
        <v>161</v>
      </c>
      <c r="D548">
        <v>3</v>
      </c>
      <c r="E548">
        <v>516.77</v>
      </c>
      <c r="F548">
        <v>172.26</v>
      </c>
      <c r="G548">
        <v>3</v>
      </c>
      <c r="H548">
        <v>3</v>
      </c>
      <c r="I548">
        <v>11.33</v>
      </c>
      <c r="J548">
        <v>0</v>
      </c>
      <c r="K548">
        <v>4.33</v>
      </c>
      <c r="L548" t="s">
        <v>241</v>
      </c>
      <c r="M548" t="b">
        <v>0</v>
      </c>
    </row>
    <row r="549" spans="1:13" x14ac:dyDescent="0.25">
      <c r="A549" s="1">
        <v>42793</v>
      </c>
      <c r="B549" t="s">
        <v>163</v>
      </c>
      <c r="C549" t="s">
        <v>183</v>
      </c>
      <c r="D549">
        <v>1</v>
      </c>
      <c r="E549">
        <v>83.9</v>
      </c>
      <c r="F549">
        <v>83.9</v>
      </c>
      <c r="G549">
        <v>1</v>
      </c>
      <c r="H549">
        <v>1</v>
      </c>
      <c r="I549">
        <v>13</v>
      </c>
      <c r="J549">
        <v>0</v>
      </c>
      <c r="K549">
        <v>5</v>
      </c>
      <c r="L549" t="s">
        <v>351</v>
      </c>
      <c r="M549" t="b">
        <v>0</v>
      </c>
    </row>
    <row r="550" spans="1:13" x14ac:dyDescent="0.25">
      <c r="A550" s="1">
        <v>42793</v>
      </c>
      <c r="B550" t="s">
        <v>163</v>
      </c>
      <c r="C550" t="s">
        <v>174</v>
      </c>
      <c r="D550">
        <v>2</v>
      </c>
      <c r="E550">
        <v>1443.98</v>
      </c>
      <c r="F550">
        <v>721.99</v>
      </c>
      <c r="G550">
        <v>1</v>
      </c>
      <c r="H550">
        <v>2</v>
      </c>
      <c r="I550">
        <v>17</v>
      </c>
      <c r="J550">
        <v>0</v>
      </c>
      <c r="K550">
        <v>3</v>
      </c>
      <c r="L550" t="s">
        <v>289</v>
      </c>
      <c r="M550" t="b">
        <v>0</v>
      </c>
    </row>
    <row r="551" spans="1:13" x14ac:dyDescent="0.25">
      <c r="A551" s="1">
        <v>42793</v>
      </c>
      <c r="B551" t="s">
        <v>163</v>
      </c>
      <c r="C551" t="s">
        <v>163</v>
      </c>
      <c r="D551">
        <v>4</v>
      </c>
      <c r="E551">
        <v>1579.63</v>
      </c>
      <c r="F551">
        <v>394.91</v>
      </c>
      <c r="G551">
        <v>4</v>
      </c>
      <c r="H551">
        <v>4</v>
      </c>
      <c r="I551">
        <v>8.8000000000000007</v>
      </c>
      <c r="J551">
        <v>0</v>
      </c>
      <c r="K551">
        <v>3.4</v>
      </c>
      <c r="L551" t="s">
        <v>242</v>
      </c>
      <c r="M551" t="b">
        <v>1</v>
      </c>
    </row>
    <row r="552" spans="1:13" x14ac:dyDescent="0.25">
      <c r="A552" s="1">
        <v>42793</v>
      </c>
      <c r="B552" t="s">
        <v>163</v>
      </c>
      <c r="C552" t="s">
        <v>175</v>
      </c>
      <c r="D552">
        <v>3</v>
      </c>
      <c r="E552">
        <v>763.12</v>
      </c>
      <c r="F552">
        <v>254.37</v>
      </c>
      <c r="G552">
        <v>2</v>
      </c>
      <c r="H552">
        <v>3</v>
      </c>
      <c r="I552">
        <v>10.5</v>
      </c>
      <c r="J552">
        <v>0</v>
      </c>
      <c r="K552">
        <v>3.33</v>
      </c>
      <c r="L552" t="s">
        <v>269</v>
      </c>
      <c r="M552" t="b">
        <v>0</v>
      </c>
    </row>
    <row r="553" spans="1:13" x14ac:dyDescent="0.25">
      <c r="A553" s="1">
        <v>42793</v>
      </c>
      <c r="B553" t="s">
        <v>163</v>
      </c>
      <c r="C553" t="s">
        <v>176</v>
      </c>
      <c r="D553">
        <v>1</v>
      </c>
      <c r="E553">
        <v>359.97</v>
      </c>
      <c r="F553">
        <v>359.97</v>
      </c>
      <c r="G553">
        <v>1</v>
      </c>
      <c r="H553">
        <v>1</v>
      </c>
      <c r="I553">
        <v>11</v>
      </c>
      <c r="J553">
        <v>0</v>
      </c>
      <c r="K553">
        <v>4</v>
      </c>
      <c r="L553" t="s">
        <v>243</v>
      </c>
      <c r="M553" t="b">
        <v>0</v>
      </c>
    </row>
    <row r="554" spans="1:13" x14ac:dyDescent="0.25">
      <c r="A554" s="1">
        <v>42793</v>
      </c>
      <c r="B554" t="s">
        <v>163</v>
      </c>
      <c r="C554" t="s">
        <v>165</v>
      </c>
      <c r="D554">
        <v>19</v>
      </c>
      <c r="E554">
        <v>4047.14</v>
      </c>
      <c r="F554">
        <v>213.01</v>
      </c>
      <c r="G554">
        <v>18</v>
      </c>
      <c r="H554">
        <v>18</v>
      </c>
      <c r="I554">
        <v>8.6</v>
      </c>
      <c r="J554">
        <v>0</v>
      </c>
      <c r="K554">
        <v>4.0999999999999996</v>
      </c>
      <c r="L554" t="s">
        <v>244</v>
      </c>
      <c r="M554" t="b">
        <v>0</v>
      </c>
    </row>
    <row r="555" spans="1:13" x14ac:dyDescent="0.25">
      <c r="A555" s="1">
        <v>42793</v>
      </c>
      <c r="B555" t="s">
        <v>175</v>
      </c>
      <c r="C555" t="s">
        <v>167</v>
      </c>
      <c r="D555">
        <v>1</v>
      </c>
      <c r="E555">
        <v>118.03</v>
      </c>
      <c r="F555">
        <v>118.03</v>
      </c>
      <c r="G555">
        <v>1</v>
      </c>
      <c r="H555">
        <v>1</v>
      </c>
      <c r="I555">
        <v>17</v>
      </c>
      <c r="J555">
        <v>0</v>
      </c>
      <c r="K555">
        <v>5</v>
      </c>
      <c r="L555" t="s">
        <v>317</v>
      </c>
      <c r="M555" t="b">
        <v>0</v>
      </c>
    </row>
    <row r="556" spans="1:13" x14ac:dyDescent="0.25">
      <c r="A556" s="1">
        <v>42793</v>
      </c>
      <c r="B556" t="s">
        <v>175</v>
      </c>
      <c r="C556" t="s">
        <v>172</v>
      </c>
      <c r="D556">
        <v>1</v>
      </c>
      <c r="E556">
        <v>195.42</v>
      </c>
      <c r="F556">
        <v>195.42</v>
      </c>
      <c r="G556">
        <v>1</v>
      </c>
      <c r="H556">
        <v>1</v>
      </c>
      <c r="I556">
        <v>6</v>
      </c>
      <c r="J556">
        <v>0</v>
      </c>
      <c r="K556">
        <v>5</v>
      </c>
      <c r="L556" t="s">
        <v>384</v>
      </c>
      <c r="M556" t="b">
        <v>0</v>
      </c>
    </row>
    <row r="557" spans="1:13" x14ac:dyDescent="0.25">
      <c r="A557" s="1">
        <v>42793</v>
      </c>
      <c r="B557" t="s">
        <v>175</v>
      </c>
      <c r="C557" t="s">
        <v>161</v>
      </c>
      <c r="D557">
        <v>1</v>
      </c>
      <c r="E557">
        <v>406.87</v>
      </c>
      <c r="F557">
        <v>406.87</v>
      </c>
      <c r="G557">
        <v>1</v>
      </c>
      <c r="H557">
        <v>1</v>
      </c>
      <c r="I557">
        <v>14</v>
      </c>
      <c r="J557">
        <v>0</v>
      </c>
      <c r="K557">
        <v>4</v>
      </c>
      <c r="L557" t="s">
        <v>245</v>
      </c>
      <c r="M557" t="b">
        <v>0</v>
      </c>
    </row>
    <row r="558" spans="1:13" x14ac:dyDescent="0.25">
      <c r="A558" s="1">
        <v>42793</v>
      </c>
      <c r="B558" t="s">
        <v>175</v>
      </c>
      <c r="C558" t="s">
        <v>163</v>
      </c>
      <c r="D558">
        <v>2</v>
      </c>
      <c r="E558">
        <v>787.69</v>
      </c>
      <c r="F558">
        <v>393.85</v>
      </c>
      <c r="G558">
        <v>2</v>
      </c>
      <c r="H558">
        <v>2</v>
      </c>
      <c r="I558">
        <v>13</v>
      </c>
      <c r="J558">
        <v>0</v>
      </c>
      <c r="K558">
        <v>5</v>
      </c>
      <c r="L558" t="s">
        <v>320</v>
      </c>
      <c r="M558" t="b">
        <v>0</v>
      </c>
    </row>
    <row r="559" spans="1:13" x14ac:dyDescent="0.25">
      <c r="A559" s="1">
        <v>42793</v>
      </c>
      <c r="B559" t="s">
        <v>175</v>
      </c>
      <c r="C559" t="s">
        <v>175</v>
      </c>
      <c r="D559">
        <v>3</v>
      </c>
      <c r="E559">
        <v>1001.12</v>
      </c>
      <c r="F559">
        <v>333.71</v>
      </c>
      <c r="G559">
        <v>3</v>
      </c>
      <c r="H559">
        <v>3</v>
      </c>
      <c r="I559">
        <v>13</v>
      </c>
      <c r="J559">
        <v>0.33329999999999999</v>
      </c>
      <c r="K559">
        <v>4.33</v>
      </c>
      <c r="L559" t="s">
        <v>292</v>
      </c>
      <c r="M559" t="b">
        <v>1</v>
      </c>
    </row>
    <row r="560" spans="1:13" x14ac:dyDescent="0.25">
      <c r="A560" s="1">
        <v>42793</v>
      </c>
      <c r="B560" t="s">
        <v>175</v>
      </c>
      <c r="C560" t="s">
        <v>176</v>
      </c>
      <c r="D560">
        <v>2</v>
      </c>
      <c r="E560">
        <v>588.95000000000005</v>
      </c>
      <c r="F560">
        <v>294.48</v>
      </c>
      <c r="G560">
        <v>2</v>
      </c>
      <c r="H560">
        <v>2</v>
      </c>
      <c r="I560">
        <v>10</v>
      </c>
      <c r="J560">
        <v>0</v>
      </c>
      <c r="K560">
        <v>5</v>
      </c>
      <c r="L560" t="s">
        <v>322</v>
      </c>
      <c r="M560" t="b">
        <v>0</v>
      </c>
    </row>
    <row r="561" spans="1:13" x14ac:dyDescent="0.25">
      <c r="A561" s="1">
        <v>42793</v>
      </c>
      <c r="B561" t="s">
        <v>175</v>
      </c>
      <c r="C561" t="s">
        <v>165</v>
      </c>
      <c r="D561">
        <v>3</v>
      </c>
      <c r="E561">
        <v>282.95999999999998</v>
      </c>
      <c r="F561">
        <v>94.32</v>
      </c>
      <c r="G561">
        <v>3</v>
      </c>
      <c r="H561">
        <v>3</v>
      </c>
      <c r="I561">
        <v>11.33</v>
      </c>
      <c r="J561">
        <v>0</v>
      </c>
      <c r="K561">
        <v>3.67</v>
      </c>
      <c r="L561" t="s">
        <v>294</v>
      </c>
      <c r="M561" t="b">
        <v>0</v>
      </c>
    </row>
    <row r="562" spans="1:13" x14ac:dyDescent="0.25">
      <c r="A562" s="1">
        <v>42793</v>
      </c>
      <c r="B562" t="s">
        <v>164</v>
      </c>
      <c r="C562" t="s">
        <v>169</v>
      </c>
      <c r="D562">
        <v>1</v>
      </c>
      <c r="E562">
        <v>364.75</v>
      </c>
      <c r="F562">
        <v>364.75</v>
      </c>
      <c r="G562">
        <v>1</v>
      </c>
      <c r="H562">
        <v>1</v>
      </c>
      <c r="I562">
        <v>13</v>
      </c>
      <c r="J562">
        <v>0</v>
      </c>
      <c r="K562">
        <v>5</v>
      </c>
      <c r="L562" t="s">
        <v>355</v>
      </c>
      <c r="M562" t="b">
        <v>0</v>
      </c>
    </row>
    <row r="563" spans="1:13" x14ac:dyDescent="0.25">
      <c r="A563" s="1">
        <v>42793</v>
      </c>
      <c r="B563" t="s">
        <v>164</v>
      </c>
      <c r="C563" t="s">
        <v>180</v>
      </c>
      <c r="D563">
        <v>1</v>
      </c>
      <c r="E563">
        <v>114</v>
      </c>
      <c r="F563">
        <v>114</v>
      </c>
      <c r="G563">
        <v>1</v>
      </c>
      <c r="H563">
        <v>1</v>
      </c>
      <c r="I563">
        <v>15</v>
      </c>
      <c r="J563">
        <v>0</v>
      </c>
      <c r="K563">
        <v>3</v>
      </c>
      <c r="L563" t="s">
        <v>414</v>
      </c>
      <c r="M563" t="b">
        <v>0</v>
      </c>
    </row>
    <row r="564" spans="1:13" x14ac:dyDescent="0.25">
      <c r="A564" s="1">
        <v>42793</v>
      </c>
      <c r="B564" t="s">
        <v>164</v>
      </c>
      <c r="C564" t="s">
        <v>161</v>
      </c>
      <c r="D564">
        <v>2</v>
      </c>
      <c r="E564">
        <v>324.61</v>
      </c>
      <c r="F564">
        <v>162.31</v>
      </c>
      <c r="G564">
        <v>2</v>
      </c>
      <c r="H564">
        <v>2</v>
      </c>
      <c r="I564">
        <v>5.43</v>
      </c>
      <c r="J564">
        <v>0</v>
      </c>
      <c r="K564">
        <v>5</v>
      </c>
      <c r="L564" t="s">
        <v>325</v>
      </c>
      <c r="M564" t="b">
        <v>0</v>
      </c>
    </row>
    <row r="565" spans="1:13" x14ac:dyDescent="0.25">
      <c r="A565" s="1">
        <v>42793</v>
      </c>
      <c r="B565" t="s">
        <v>164</v>
      </c>
      <c r="C565" t="s">
        <v>182</v>
      </c>
      <c r="D565">
        <v>1</v>
      </c>
      <c r="E565">
        <v>486.59</v>
      </c>
      <c r="F565">
        <v>486.59</v>
      </c>
      <c r="G565">
        <v>1</v>
      </c>
      <c r="H565">
        <v>1</v>
      </c>
      <c r="I565">
        <v>14</v>
      </c>
      <c r="J565">
        <v>0</v>
      </c>
      <c r="K565">
        <v>5</v>
      </c>
      <c r="L565" t="s">
        <v>356</v>
      </c>
      <c r="M565" t="b">
        <v>0</v>
      </c>
    </row>
    <row r="566" spans="1:13" x14ac:dyDescent="0.25">
      <c r="A566" s="1">
        <v>42793</v>
      </c>
      <c r="B566" t="s">
        <v>164</v>
      </c>
      <c r="C566" t="s">
        <v>163</v>
      </c>
      <c r="D566">
        <v>2</v>
      </c>
      <c r="E566">
        <v>892.55</v>
      </c>
      <c r="F566">
        <v>446.28</v>
      </c>
      <c r="G566">
        <v>2</v>
      </c>
      <c r="H566">
        <v>2</v>
      </c>
      <c r="I566">
        <v>14</v>
      </c>
      <c r="J566">
        <v>0</v>
      </c>
      <c r="K566">
        <v>3.67</v>
      </c>
      <c r="L566" t="s">
        <v>357</v>
      </c>
      <c r="M566" t="b">
        <v>0</v>
      </c>
    </row>
    <row r="567" spans="1:13" x14ac:dyDescent="0.25">
      <c r="A567" s="1">
        <v>42793</v>
      </c>
      <c r="B567" t="s">
        <v>164</v>
      </c>
      <c r="C567" t="s">
        <v>175</v>
      </c>
      <c r="D567">
        <v>1</v>
      </c>
      <c r="E567">
        <v>42.78</v>
      </c>
      <c r="F567">
        <v>42.78</v>
      </c>
      <c r="G567">
        <v>1</v>
      </c>
      <c r="H567">
        <v>1</v>
      </c>
      <c r="I567">
        <v>6</v>
      </c>
      <c r="J567">
        <v>0</v>
      </c>
      <c r="K567">
        <v>5</v>
      </c>
      <c r="L567" t="s">
        <v>358</v>
      </c>
      <c r="M567" t="b">
        <v>0</v>
      </c>
    </row>
    <row r="568" spans="1:13" x14ac:dyDescent="0.25">
      <c r="A568" s="1">
        <v>42793</v>
      </c>
      <c r="B568" t="s">
        <v>164</v>
      </c>
      <c r="C568" t="s">
        <v>165</v>
      </c>
      <c r="D568">
        <v>5</v>
      </c>
      <c r="E568">
        <v>629.58000000000004</v>
      </c>
      <c r="F568">
        <v>125.92</v>
      </c>
      <c r="G568">
        <v>4</v>
      </c>
      <c r="H568">
        <v>5</v>
      </c>
      <c r="I568">
        <v>6.67</v>
      </c>
      <c r="J568">
        <v>0</v>
      </c>
      <c r="K568">
        <v>3.88</v>
      </c>
      <c r="L568" t="s">
        <v>295</v>
      </c>
      <c r="M568" t="b">
        <v>0</v>
      </c>
    </row>
    <row r="569" spans="1:13" x14ac:dyDescent="0.25">
      <c r="A569" s="1">
        <v>42793</v>
      </c>
      <c r="B569" t="s">
        <v>176</v>
      </c>
      <c r="C569" t="s">
        <v>167</v>
      </c>
      <c r="D569">
        <v>3</v>
      </c>
      <c r="E569">
        <v>348.6</v>
      </c>
      <c r="F569">
        <v>116.2</v>
      </c>
      <c r="G569">
        <v>3</v>
      </c>
      <c r="H569">
        <v>3</v>
      </c>
      <c r="I569">
        <v>16.329999999999998</v>
      </c>
      <c r="J569">
        <v>0</v>
      </c>
      <c r="K569">
        <v>4.33</v>
      </c>
      <c r="L569" t="s">
        <v>328</v>
      </c>
      <c r="M569" t="b">
        <v>0</v>
      </c>
    </row>
    <row r="570" spans="1:13" x14ac:dyDescent="0.25">
      <c r="A570" s="1">
        <v>42793</v>
      </c>
      <c r="B570" t="s">
        <v>176</v>
      </c>
      <c r="C570" t="s">
        <v>169</v>
      </c>
      <c r="D570">
        <v>1</v>
      </c>
      <c r="E570">
        <v>119.84</v>
      </c>
      <c r="F570">
        <v>119.84</v>
      </c>
      <c r="G570">
        <v>1</v>
      </c>
      <c r="H570">
        <v>1</v>
      </c>
      <c r="I570">
        <v>16</v>
      </c>
      <c r="J570">
        <v>0</v>
      </c>
      <c r="K570">
        <v>1</v>
      </c>
      <c r="L570" t="s">
        <v>408</v>
      </c>
      <c r="M570" t="b">
        <v>0</v>
      </c>
    </row>
    <row r="571" spans="1:13" x14ac:dyDescent="0.25">
      <c r="A571" s="1">
        <v>42793</v>
      </c>
      <c r="B571" t="s">
        <v>176</v>
      </c>
      <c r="C571" t="s">
        <v>170</v>
      </c>
      <c r="D571">
        <v>2</v>
      </c>
      <c r="E571">
        <v>110.47</v>
      </c>
      <c r="F571">
        <v>55.24</v>
      </c>
      <c r="G571">
        <v>2</v>
      </c>
      <c r="H571">
        <v>2</v>
      </c>
      <c r="I571">
        <v>12.5</v>
      </c>
      <c r="J571">
        <v>0</v>
      </c>
      <c r="K571">
        <v>5</v>
      </c>
      <c r="L571" t="s">
        <v>387</v>
      </c>
      <c r="M571" t="b">
        <v>0</v>
      </c>
    </row>
    <row r="572" spans="1:13" x14ac:dyDescent="0.25">
      <c r="A572" s="1">
        <v>42793</v>
      </c>
      <c r="B572" t="s">
        <v>176</v>
      </c>
      <c r="C572" t="s">
        <v>172</v>
      </c>
      <c r="D572">
        <v>3</v>
      </c>
      <c r="E572">
        <v>412.82</v>
      </c>
      <c r="F572">
        <v>137.61000000000001</v>
      </c>
      <c r="G572">
        <v>3</v>
      </c>
      <c r="H572">
        <v>3</v>
      </c>
      <c r="I572">
        <v>9.25</v>
      </c>
      <c r="J572">
        <v>0</v>
      </c>
      <c r="K572">
        <v>4.75</v>
      </c>
      <c r="L572" t="s">
        <v>399</v>
      </c>
      <c r="M572" t="b">
        <v>0</v>
      </c>
    </row>
    <row r="573" spans="1:13" x14ac:dyDescent="0.25">
      <c r="A573" s="1">
        <v>42793</v>
      </c>
      <c r="B573" t="s">
        <v>176</v>
      </c>
      <c r="C573" t="s">
        <v>181</v>
      </c>
      <c r="D573">
        <v>1</v>
      </c>
      <c r="E573">
        <v>112.49</v>
      </c>
      <c r="F573">
        <v>112.49</v>
      </c>
      <c r="G573">
        <v>1</v>
      </c>
      <c r="H573">
        <v>1</v>
      </c>
      <c r="I573">
        <v>23</v>
      </c>
      <c r="J573">
        <v>0</v>
      </c>
      <c r="K573">
        <v>4</v>
      </c>
      <c r="L573" t="s">
        <v>331</v>
      </c>
      <c r="M573" t="b">
        <v>0</v>
      </c>
    </row>
    <row r="574" spans="1:13" x14ac:dyDescent="0.25">
      <c r="A574" s="1">
        <v>42793</v>
      </c>
      <c r="B574" t="s">
        <v>176</v>
      </c>
      <c r="C574" t="s">
        <v>174</v>
      </c>
      <c r="D574">
        <v>1</v>
      </c>
      <c r="E574">
        <v>140.34</v>
      </c>
      <c r="F574">
        <v>140.34</v>
      </c>
      <c r="G574">
        <v>1</v>
      </c>
      <c r="H574">
        <v>1</v>
      </c>
      <c r="I574">
        <v>11</v>
      </c>
      <c r="J574">
        <v>0</v>
      </c>
      <c r="K574">
        <v>4</v>
      </c>
      <c r="L574" t="s">
        <v>415</v>
      </c>
      <c r="M574" t="b">
        <v>0</v>
      </c>
    </row>
    <row r="575" spans="1:13" x14ac:dyDescent="0.25">
      <c r="A575" s="1">
        <v>42793</v>
      </c>
      <c r="B575" t="s">
        <v>176</v>
      </c>
      <c r="C575" t="s">
        <v>163</v>
      </c>
      <c r="D575">
        <v>1</v>
      </c>
      <c r="E575">
        <v>79.62</v>
      </c>
      <c r="F575">
        <v>79.62</v>
      </c>
      <c r="G575">
        <v>1</v>
      </c>
      <c r="H575">
        <v>1</v>
      </c>
      <c r="I575">
        <v>9</v>
      </c>
      <c r="J575">
        <v>0</v>
      </c>
      <c r="K575">
        <v>5</v>
      </c>
      <c r="L575" t="s">
        <v>361</v>
      </c>
      <c r="M575" t="b">
        <v>0</v>
      </c>
    </row>
    <row r="576" spans="1:13" x14ac:dyDescent="0.25">
      <c r="A576" s="1">
        <v>42793</v>
      </c>
      <c r="B576" t="s">
        <v>176</v>
      </c>
      <c r="C576" t="s">
        <v>175</v>
      </c>
      <c r="D576">
        <v>5</v>
      </c>
      <c r="E576">
        <v>603.42999999999995</v>
      </c>
      <c r="F576">
        <v>120.69</v>
      </c>
      <c r="G576">
        <v>5</v>
      </c>
      <c r="H576">
        <v>5</v>
      </c>
      <c r="I576">
        <v>9.8000000000000007</v>
      </c>
      <c r="J576">
        <v>0</v>
      </c>
      <c r="K576">
        <v>4</v>
      </c>
      <c r="L576" t="s">
        <v>297</v>
      </c>
      <c r="M576" t="b">
        <v>0</v>
      </c>
    </row>
    <row r="577" spans="1:13" x14ac:dyDescent="0.25">
      <c r="A577" s="1">
        <v>42793</v>
      </c>
      <c r="B577" t="s">
        <v>176</v>
      </c>
      <c r="C577" t="s">
        <v>164</v>
      </c>
      <c r="D577">
        <v>2</v>
      </c>
      <c r="E577">
        <v>170.76</v>
      </c>
      <c r="F577">
        <v>85.38</v>
      </c>
      <c r="G577">
        <v>2</v>
      </c>
      <c r="H577">
        <v>2</v>
      </c>
      <c r="I577">
        <v>9</v>
      </c>
      <c r="J577">
        <v>0</v>
      </c>
      <c r="K577">
        <v>4</v>
      </c>
      <c r="L577" t="s">
        <v>362</v>
      </c>
      <c r="M577" t="b">
        <v>0</v>
      </c>
    </row>
    <row r="578" spans="1:13" x14ac:dyDescent="0.25">
      <c r="A578" s="1">
        <v>42793</v>
      </c>
      <c r="B578" t="s">
        <v>176</v>
      </c>
      <c r="C578" t="s">
        <v>165</v>
      </c>
      <c r="D578">
        <v>1</v>
      </c>
      <c r="E578">
        <v>139.91</v>
      </c>
      <c r="F578">
        <v>139.91</v>
      </c>
      <c r="G578">
        <v>1</v>
      </c>
      <c r="H578">
        <v>1</v>
      </c>
      <c r="I578">
        <v>9</v>
      </c>
      <c r="J578">
        <v>0</v>
      </c>
      <c r="K578">
        <v>5</v>
      </c>
      <c r="L578" t="s">
        <v>274</v>
      </c>
      <c r="M578" t="b">
        <v>0</v>
      </c>
    </row>
    <row r="579" spans="1:13" x14ac:dyDescent="0.25">
      <c r="A579" s="1">
        <v>42793</v>
      </c>
      <c r="B579" t="s">
        <v>176</v>
      </c>
      <c r="C579" t="s">
        <v>184</v>
      </c>
      <c r="D579">
        <v>1</v>
      </c>
      <c r="E579">
        <v>48.48</v>
      </c>
      <c r="F579">
        <v>48.48</v>
      </c>
      <c r="G579">
        <v>1</v>
      </c>
      <c r="H579">
        <v>1</v>
      </c>
      <c r="I579">
        <v>11</v>
      </c>
      <c r="J579">
        <v>0</v>
      </c>
      <c r="K579">
        <v>4</v>
      </c>
      <c r="L579" t="s">
        <v>416</v>
      </c>
      <c r="M579" t="b">
        <v>0</v>
      </c>
    </row>
    <row r="580" spans="1:13" x14ac:dyDescent="0.25">
      <c r="A580" s="1">
        <v>42793</v>
      </c>
      <c r="B580" t="s">
        <v>165</v>
      </c>
      <c r="C580" t="s">
        <v>166</v>
      </c>
      <c r="D580">
        <v>1</v>
      </c>
      <c r="E580">
        <v>81.88</v>
      </c>
      <c r="F580">
        <v>81.88</v>
      </c>
      <c r="G580">
        <v>1</v>
      </c>
      <c r="H580">
        <v>1</v>
      </c>
      <c r="I580">
        <v>18</v>
      </c>
      <c r="J580">
        <v>0</v>
      </c>
      <c r="K580">
        <v>4</v>
      </c>
      <c r="L580" t="s">
        <v>298</v>
      </c>
      <c r="M580" t="b">
        <v>0</v>
      </c>
    </row>
    <row r="581" spans="1:13" x14ac:dyDescent="0.25">
      <c r="A581" s="1">
        <v>42793</v>
      </c>
      <c r="B581" t="s">
        <v>165</v>
      </c>
      <c r="C581" t="s">
        <v>178</v>
      </c>
      <c r="D581">
        <v>1</v>
      </c>
      <c r="E581">
        <v>58.39</v>
      </c>
      <c r="F581">
        <v>58.39</v>
      </c>
      <c r="G581">
        <v>1</v>
      </c>
      <c r="H581">
        <v>1</v>
      </c>
      <c r="I581">
        <v>28</v>
      </c>
      <c r="J581">
        <v>0</v>
      </c>
      <c r="K581">
        <v>3</v>
      </c>
      <c r="L581" t="s">
        <v>333</v>
      </c>
      <c r="M581" t="b">
        <v>0</v>
      </c>
    </row>
    <row r="582" spans="1:13" x14ac:dyDescent="0.25">
      <c r="A582" s="1">
        <v>42793</v>
      </c>
      <c r="B582" t="s">
        <v>165</v>
      </c>
      <c r="C582" t="s">
        <v>187</v>
      </c>
      <c r="D582">
        <v>1</v>
      </c>
      <c r="E582">
        <v>324.14999999999998</v>
      </c>
      <c r="F582">
        <v>324.14999999999998</v>
      </c>
      <c r="G582">
        <v>1</v>
      </c>
      <c r="H582">
        <v>1</v>
      </c>
      <c r="I582">
        <v>16</v>
      </c>
      <c r="J582">
        <v>0</v>
      </c>
      <c r="K582">
        <v>4</v>
      </c>
      <c r="L582" t="s">
        <v>417</v>
      </c>
      <c r="M582" t="b">
        <v>0</v>
      </c>
    </row>
    <row r="583" spans="1:13" x14ac:dyDescent="0.25">
      <c r="A583" s="1">
        <v>42793</v>
      </c>
      <c r="B583" t="s">
        <v>165</v>
      </c>
      <c r="C583" t="s">
        <v>167</v>
      </c>
      <c r="D583">
        <v>4</v>
      </c>
      <c r="E583">
        <v>567.08000000000004</v>
      </c>
      <c r="F583">
        <v>141.77000000000001</v>
      </c>
      <c r="G583">
        <v>4</v>
      </c>
      <c r="H583">
        <v>4</v>
      </c>
      <c r="I583">
        <v>16.2</v>
      </c>
      <c r="J583">
        <v>0.2</v>
      </c>
      <c r="K583">
        <v>5</v>
      </c>
      <c r="L583" t="s">
        <v>246</v>
      </c>
      <c r="M583" t="b">
        <v>0</v>
      </c>
    </row>
    <row r="584" spans="1:13" x14ac:dyDescent="0.25">
      <c r="A584" s="1">
        <v>42793</v>
      </c>
      <c r="B584" t="s">
        <v>165</v>
      </c>
      <c r="C584" t="s">
        <v>169</v>
      </c>
      <c r="D584">
        <v>1</v>
      </c>
      <c r="E584">
        <v>1409.12</v>
      </c>
      <c r="F584">
        <v>1409.12</v>
      </c>
      <c r="G584">
        <v>1</v>
      </c>
      <c r="H584">
        <v>1</v>
      </c>
      <c r="I584">
        <v>23</v>
      </c>
      <c r="J584">
        <v>0</v>
      </c>
      <c r="K584">
        <v>4</v>
      </c>
      <c r="L584" t="s">
        <v>275</v>
      </c>
      <c r="M584" t="b">
        <v>0</v>
      </c>
    </row>
    <row r="585" spans="1:13" x14ac:dyDescent="0.25">
      <c r="A585" s="1">
        <v>42793</v>
      </c>
      <c r="B585" t="s">
        <v>165</v>
      </c>
      <c r="C585" t="s">
        <v>170</v>
      </c>
      <c r="D585">
        <v>4</v>
      </c>
      <c r="E585">
        <v>504.86</v>
      </c>
      <c r="F585">
        <v>126.22</v>
      </c>
      <c r="G585">
        <v>4</v>
      </c>
      <c r="H585">
        <v>4</v>
      </c>
      <c r="I585">
        <v>12.6</v>
      </c>
      <c r="J585">
        <v>0</v>
      </c>
      <c r="K585">
        <v>5</v>
      </c>
      <c r="L585" t="s">
        <v>276</v>
      </c>
      <c r="M585" t="b">
        <v>0</v>
      </c>
    </row>
    <row r="586" spans="1:13" x14ac:dyDescent="0.25">
      <c r="A586" s="1">
        <v>42793</v>
      </c>
      <c r="B586" t="s">
        <v>165</v>
      </c>
      <c r="C586" t="s">
        <v>172</v>
      </c>
      <c r="D586">
        <v>5</v>
      </c>
      <c r="E586">
        <v>782.2</v>
      </c>
      <c r="F586">
        <v>156.44</v>
      </c>
      <c r="G586">
        <v>5</v>
      </c>
      <c r="H586">
        <v>5</v>
      </c>
      <c r="I586">
        <v>9.8000000000000007</v>
      </c>
      <c r="J586">
        <v>0</v>
      </c>
      <c r="K586">
        <v>3.6</v>
      </c>
      <c r="L586" t="s">
        <v>247</v>
      </c>
      <c r="M586" t="b">
        <v>0</v>
      </c>
    </row>
    <row r="587" spans="1:13" x14ac:dyDescent="0.25">
      <c r="A587" s="1">
        <v>42793</v>
      </c>
      <c r="B587" t="s">
        <v>165</v>
      </c>
      <c r="C587" t="s">
        <v>171</v>
      </c>
      <c r="D587">
        <v>7</v>
      </c>
      <c r="E587">
        <v>659.91</v>
      </c>
      <c r="F587">
        <v>94.27</v>
      </c>
      <c r="G587">
        <v>6</v>
      </c>
      <c r="H587">
        <v>7</v>
      </c>
      <c r="I587">
        <v>43.5</v>
      </c>
      <c r="J587">
        <v>0.16669999999999999</v>
      </c>
      <c r="K587">
        <v>3.14</v>
      </c>
      <c r="L587" t="s">
        <v>299</v>
      </c>
      <c r="M587" t="b">
        <v>0</v>
      </c>
    </row>
    <row r="588" spans="1:13" x14ac:dyDescent="0.25">
      <c r="A588" s="1">
        <v>42793</v>
      </c>
      <c r="B588" t="s">
        <v>165</v>
      </c>
      <c r="C588" t="s">
        <v>180</v>
      </c>
      <c r="D588">
        <v>1</v>
      </c>
      <c r="E588">
        <v>142.57</v>
      </c>
      <c r="F588">
        <v>142.57</v>
      </c>
      <c r="G588">
        <v>1</v>
      </c>
      <c r="H588">
        <v>1</v>
      </c>
      <c r="I588">
        <v>17</v>
      </c>
      <c r="J588">
        <v>0</v>
      </c>
      <c r="K588">
        <v>5</v>
      </c>
      <c r="L588" t="s">
        <v>300</v>
      </c>
      <c r="M588" t="b">
        <v>0</v>
      </c>
    </row>
    <row r="589" spans="1:13" x14ac:dyDescent="0.25">
      <c r="A589" s="1">
        <v>42793</v>
      </c>
      <c r="B589" t="s">
        <v>165</v>
      </c>
      <c r="C589" t="s">
        <v>161</v>
      </c>
      <c r="D589">
        <v>49</v>
      </c>
      <c r="E589">
        <v>6377.47</v>
      </c>
      <c r="F589">
        <v>130.15</v>
      </c>
      <c r="G589">
        <v>46</v>
      </c>
      <c r="H589">
        <v>49</v>
      </c>
      <c r="I589">
        <v>12.18</v>
      </c>
      <c r="J589">
        <v>3.3300000000000003E-2</v>
      </c>
      <c r="K589">
        <v>4.1900000000000004</v>
      </c>
      <c r="L589" t="s">
        <v>248</v>
      </c>
      <c r="M589" t="b">
        <v>0</v>
      </c>
    </row>
    <row r="590" spans="1:13" x14ac:dyDescent="0.25">
      <c r="A590" s="1">
        <v>42793</v>
      </c>
      <c r="B590" t="s">
        <v>165</v>
      </c>
      <c r="C590" t="s">
        <v>177</v>
      </c>
      <c r="D590">
        <v>3</v>
      </c>
      <c r="E590">
        <v>275.17</v>
      </c>
      <c r="F590">
        <v>91.72</v>
      </c>
      <c r="G590">
        <v>3</v>
      </c>
      <c r="H590">
        <v>3</v>
      </c>
      <c r="I590">
        <v>13</v>
      </c>
      <c r="J590">
        <v>0</v>
      </c>
      <c r="K590">
        <v>4.33</v>
      </c>
      <c r="L590" t="s">
        <v>301</v>
      </c>
      <c r="M590" t="b">
        <v>0</v>
      </c>
    </row>
    <row r="591" spans="1:13" x14ac:dyDescent="0.25">
      <c r="A591" s="1">
        <v>42793</v>
      </c>
      <c r="B591" t="s">
        <v>165</v>
      </c>
      <c r="C591" t="s">
        <v>179</v>
      </c>
      <c r="D591">
        <v>5</v>
      </c>
      <c r="E591">
        <v>2456.36</v>
      </c>
      <c r="F591">
        <v>491.27</v>
      </c>
      <c r="G591">
        <v>5</v>
      </c>
      <c r="H591">
        <v>5</v>
      </c>
      <c r="I591">
        <v>12.38</v>
      </c>
      <c r="J591">
        <v>0</v>
      </c>
      <c r="K591">
        <v>2.88</v>
      </c>
      <c r="L591" t="s">
        <v>277</v>
      </c>
      <c r="M591" t="b">
        <v>0</v>
      </c>
    </row>
    <row r="592" spans="1:13" x14ac:dyDescent="0.25">
      <c r="A592" s="1">
        <v>42793</v>
      </c>
      <c r="B592" t="s">
        <v>165</v>
      </c>
      <c r="C592" t="s">
        <v>183</v>
      </c>
      <c r="D592">
        <v>1</v>
      </c>
      <c r="E592">
        <v>298.55</v>
      </c>
      <c r="F592">
        <v>298.55</v>
      </c>
      <c r="G592">
        <v>1</v>
      </c>
      <c r="H592">
        <v>1</v>
      </c>
      <c r="I592">
        <v>26</v>
      </c>
      <c r="J592">
        <v>0</v>
      </c>
      <c r="K592">
        <v>5</v>
      </c>
      <c r="L592" t="s">
        <v>365</v>
      </c>
      <c r="M592" t="b">
        <v>0</v>
      </c>
    </row>
    <row r="593" spans="1:13" x14ac:dyDescent="0.25">
      <c r="A593" s="1">
        <v>42793</v>
      </c>
      <c r="B593" t="s">
        <v>165</v>
      </c>
      <c r="C593" t="s">
        <v>182</v>
      </c>
      <c r="D593">
        <v>2</v>
      </c>
      <c r="E593">
        <v>373.35</v>
      </c>
      <c r="F593">
        <v>186.68</v>
      </c>
      <c r="G593">
        <v>2</v>
      </c>
      <c r="H593">
        <v>2</v>
      </c>
      <c r="I593">
        <v>17</v>
      </c>
      <c r="J593">
        <v>0</v>
      </c>
      <c r="K593">
        <v>5</v>
      </c>
      <c r="L593" t="s">
        <v>304</v>
      </c>
      <c r="M593" t="b">
        <v>0</v>
      </c>
    </row>
    <row r="594" spans="1:13" x14ac:dyDescent="0.25">
      <c r="A594" s="1">
        <v>42793</v>
      </c>
      <c r="B594" t="s">
        <v>165</v>
      </c>
      <c r="C594" t="s">
        <v>163</v>
      </c>
      <c r="D594">
        <v>12</v>
      </c>
      <c r="E594">
        <v>3035.09</v>
      </c>
      <c r="F594">
        <v>252.92</v>
      </c>
      <c r="G594">
        <v>12</v>
      </c>
      <c r="H594">
        <v>12</v>
      </c>
      <c r="I594">
        <v>17.62</v>
      </c>
      <c r="J594">
        <v>7.6899999999999996E-2</v>
      </c>
      <c r="K594">
        <v>4.2300000000000004</v>
      </c>
      <c r="L594" t="s">
        <v>249</v>
      </c>
      <c r="M594" t="b">
        <v>0</v>
      </c>
    </row>
    <row r="595" spans="1:13" x14ac:dyDescent="0.25">
      <c r="A595" s="1">
        <v>42793</v>
      </c>
      <c r="B595" t="s">
        <v>165</v>
      </c>
      <c r="C595" t="s">
        <v>175</v>
      </c>
      <c r="D595">
        <v>35</v>
      </c>
      <c r="E595">
        <v>4181.8900000000003</v>
      </c>
      <c r="F595">
        <v>119.48</v>
      </c>
      <c r="G595">
        <v>33</v>
      </c>
      <c r="H595">
        <v>35</v>
      </c>
      <c r="I595">
        <v>12.11</v>
      </c>
      <c r="J595">
        <v>5.7099999999999998E-2</v>
      </c>
      <c r="K595">
        <v>4.1100000000000003</v>
      </c>
      <c r="L595" t="s">
        <v>250</v>
      </c>
      <c r="M595" t="b">
        <v>0</v>
      </c>
    </row>
    <row r="596" spans="1:13" x14ac:dyDescent="0.25">
      <c r="A596" s="1">
        <v>42793</v>
      </c>
      <c r="B596" t="s">
        <v>165</v>
      </c>
      <c r="C596" t="s">
        <v>173</v>
      </c>
      <c r="D596">
        <v>2</v>
      </c>
      <c r="E596">
        <v>101.08</v>
      </c>
      <c r="F596">
        <v>50.54</v>
      </c>
      <c r="G596">
        <v>2</v>
      </c>
      <c r="H596">
        <v>2</v>
      </c>
      <c r="I596">
        <v>15</v>
      </c>
      <c r="J596">
        <v>0</v>
      </c>
      <c r="K596">
        <v>4</v>
      </c>
      <c r="L596" t="s">
        <v>251</v>
      </c>
      <c r="M596" t="b">
        <v>0</v>
      </c>
    </row>
    <row r="597" spans="1:13" x14ac:dyDescent="0.25">
      <c r="A597" s="1">
        <v>42793</v>
      </c>
      <c r="B597" t="s">
        <v>165</v>
      </c>
      <c r="C597" t="s">
        <v>185</v>
      </c>
      <c r="D597">
        <v>2</v>
      </c>
      <c r="E597">
        <v>284.44</v>
      </c>
      <c r="F597">
        <v>142.22</v>
      </c>
      <c r="G597">
        <v>2</v>
      </c>
      <c r="H597">
        <v>2</v>
      </c>
      <c r="I597">
        <v>13.5</v>
      </c>
      <c r="J597">
        <v>0</v>
      </c>
      <c r="K597">
        <v>4</v>
      </c>
      <c r="L597" t="s">
        <v>334</v>
      </c>
      <c r="M597" t="b">
        <v>0</v>
      </c>
    </row>
    <row r="598" spans="1:13" x14ac:dyDescent="0.25">
      <c r="A598" s="1">
        <v>42793</v>
      </c>
      <c r="B598" t="s">
        <v>165</v>
      </c>
      <c r="C598" t="s">
        <v>164</v>
      </c>
      <c r="D598">
        <v>21</v>
      </c>
      <c r="E598">
        <v>2962.51</v>
      </c>
      <c r="F598">
        <v>141.07</v>
      </c>
      <c r="G598">
        <v>21</v>
      </c>
      <c r="H598">
        <v>21</v>
      </c>
      <c r="I598">
        <v>17.91</v>
      </c>
      <c r="J598">
        <v>4.5499999999999999E-2</v>
      </c>
      <c r="K598">
        <v>3.95</v>
      </c>
      <c r="L598" t="s">
        <v>278</v>
      </c>
      <c r="M598" t="b">
        <v>0</v>
      </c>
    </row>
    <row r="599" spans="1:13" x14ac:dyDescent="0.25">
      <c r="A599" s="1">
        <v>42793</v>
      </c>
      <c r="B599" t="s">
        <v>165</v>
      </c>
      <c r="C599" t="s">
        <v>176</v>
      </c>
      <c r="D599">
        <v>15</v>
      </c>
      <c r="E599">
        <v>1179.71</v>
      </c>
      <c r="F599">
        <v>78.650000000000006</v>
      </c>
      <c r="G599">
        <v>15</v>
      </c>
      <c r="H599">
        <v>15</v>
      </c>
      <c r="I599">
        <v>20.88</v>
      </c>
      <c r="J599">
        <v>0.3125</v>
      </c>
      <c r="K599">
        <v>3.81</v>
      </c>
      <c r="L599" t="s">
        <v>279</v>
      </c>
      <c r="M599" t="b">
        <v>0</v>
      </c>
    </row>
    <row r="600" spans="1:13" x14ac:dyDescent="0.25">
      <c r="A600" s="1">
        <v>42793</v>
      </c>
      <c r="B600" t="s">
        <v>165</v>
      </c>
      <c r="C600" t="s">
        <v>168</v>
      </c>
      <c r="D600">
        <v>2</v>
      </c>
      <c r="E600">
        <v>257.8</v>
      </c>
      <c r="F600">
        <v>128.9</v>
      </c>
      <c r="G600">
        <v>2</v>
      </c>
      <c r="H600">
        <v>2</v>
      </c>
      <c r="I600">
        <v>13.33</v>
      </c>
      <c r="J600">
        <v>0</v>
      </c>
      <c r="K600">
        <v>1.67</v>
      </c>
      <c r="L600" t="s">
        <v>280</v>
      </c>
      <c r="M600" t="b">
        <v>0</v>
      </c>
    </row>
    <row r="601" spans="1:13" x14ac:dyDescent="0.25">
      <c r="A601" s="1">
        <v>42793</v>
      </c>
      <c r="B601" t="s">
        <v>165</v>
      </c>
      <c r="C601" t="s">
        <v>165</v>
      </c>
      <c r="D601">
        <v>126</v>
      </c>
      <c r="E601">
        <v>22883.23</v>
      </c>
      <c r="F601">
        <v>181.61</v>
      </c>
      <c r="G601">
        <v>120</v>
      </c>
      <c r="H601">
        <v>124</v>
      </c>
      <c r="I601">
        <v>9.9600000000000009</v>
      </c>
      <c r="J601">
        <v>5.1499999999999997E-2</v>
      </c>
      <c r="K601">
        <v>4.09</v>
      </c>
      <c r="L601" t="s">
        <v>252</v>
      </c>
      <c r="M601" t="b">
        <v>1</v>
      </c>
    </row>
    <row r="602" spans="1:13" x14ac:dyDescent="0.25">
      <c r="A602" s="1">
        <v>42793</v>
      </c>
      <c r="B602" t="s">
        <v>165</v>
      </c>
      <c r="C602" t="s">
        <v>184</v>
      </c>
      <c r="D602">
        <v>1</v>
      </c>
      <c r="E602">
        <v>139.27000000000001</v>
      </c>
      <c r="F602">
        <v>139.27000000000001</v>
      </c>
      <c r="G602">
        <v>1</v>
      </c>
      <c r="H602">
        <v>1</v>
      </c>
      <c r="I602">
        <v>16</v>
      </c>
      <c r="J602">
        <v>0</v>
      </c>
      <c r="K602">
        <v>4</v>
      </c>
      <c r="L602" t="s">
        <v>401</v>
      </c>
      <c r="M602" t="b">
        <v>0</v>
      </c>
    </row>
    <row r="603" spans="1:13" x14ac:dyDescent="0.25">
      <c r="A603" s="1">
        <v>42800</v>
      </c>
      <c r="B603" t="s">
        <v>186</v>
      </c>
      <c r="C603" t="s">
        <v>180</v>
      </c>
      <c r="D603">
        <v>1</v>
      </c>
      <c r="E603">
        <v>135.25</v>
      </c>
      <c r="F603">
        <v>135.25</v>
      </c>
      <c r="G603">
        <v>1</v>
      </c>
      <c r="H603">
        <v>1</v>
      </c>
      <c r="I603">
        <v>30</v>
      </c>
      <c r="J603">
        <v>0</v>
      </c>
      <c r="K603">
        <v>5</v>
      </c>
      <c r="L603" t="s">
        <v>418</v>
      </c>
      <c r="M603" t="b">
        <v>0</v>
      </c>
    </row>
    <row r="604" spans="1:13" x14ac:dyDescent="0.25">
      <c r="A604" s="1">
        <v>42800</v>
      </c>
      <c r="B604" t="s">
        <v>167</v>
      </c>
      <c r="C604" t="s">
        <v>171</v>
      </c>
      <c r="D604">
        <v>1</v>
      </c>
      <c r="E604">
        <v>171.49</v>
      </c>
      <c r="F604">
        <v>171.49</v>
      </c>
      <c r="G604">
        <v>1</v>
      </c>
      <c r="H604">
        <v>1</v>
      </c>
      <c r="I604">
        <v>15</v>
      </c>
      <c r="J604">
        <v>0</v>
      </c>
      <c r="K604">
        <v>4</v>
      </c>
      <c r="L604" t="s">
        <v>253</v>
      </c>
      <c r="M604" t="b">
        <v>0</v>
      </c>
    </row>
    <row r="605" spans="1:13" x14ac:dyDescent="0.25">
      <c r="A605" s="1">
        <v>42800</v>
      </c>
      <c r="B605" t="s">
        <v>169</v>
      </c>
      <c r="C605" t="s">
        <v>181</v>
      </c>
      <c r="D605">
        <v>1</v>
      </c>
      <c r="E605">
        <v>375.82</v>
      </c>
      <c r="F605">
        <v>375.82</v>
      </c>
      <c r="G605">
        <v>1</v>
      </c>
      <c r="H605">
        <v>1</v>
      </c>
      <c r="I605">
        <v>30</v>
      </c>
      <c r="J605">
        <v>0</v>
      </c>
      <c r="K605">
        <v>5</v>
      </c>
      <c r="L605" t="s">
        <v>419</v>
      </c>
      <c r="M605" t="b">
        <v>0</v>
      </c>
    </row>
    <row r="606" spans="1:13" x14ac:dyDescent="0.25">
      <c r="A606" s="1">
        <v>42800</v>
      </c>
      <c r="B606" t="s">
        <v>169</v>
      </c>
      <c r="C606" t="s">
        <v>163</v>
      </c>
      <c r="D606">
        <v>1</v>
      </c>
      <c r="E606">
        <v>187.91</v>
      </c>
      <c r="F606">
        <v>187.91</v>
      </c>
      <c r="G606">
        <v>0</v>
      </c>
      <c r="H606">
        <v>1</v>
      </c>
      <c r="K606">
        <v>1</v>
      </c>
      <c r="L606" t="s">
        <v>372</v>
      </c>
      <c r="M606" t="b">
        <v>0</v>
      </c>
    </row>
    <row r="607" spans="1:13" x14ac:dyDescent="0.25">
      <c r="A607" s="1">
        <v>42800</v>
      </c>
      <c r="B607" t="s">
        <v>170</v>
      </c>
      <c r="C607" t="s">
        <v>175</v>
      </c>
      <c r="D607">
        <v>1</v>
      </c>
      <c r="E607">
        <v>204.62</v>
      </c>
      <c r="F607">
        <v>204.62</v>
      </c>
      <c r="G607">
        <v>1</v>
      </c>
      <c r="H607">
        <v>1</v>
      </c>
      <c r="I607">
        <v>9</v>
      </c>
      <c r="J607">
        <v>0</v>
      </c>
      <c r="K607">
        <v>5</v>
      </c>
      <c r="L607" t="s">
        <v>258</v>
      </c>
      <c r="M607" t="b">
        <v>0</v>
      </c>
    </row>
    <row r="608" spans="1:13" x14ac:dyDescent="0.25">
      <c r="A608" s="1">
        <v>42800</v>
      </c>
      <c r="B608" t="s">
        <v>170</v>
      </c>
      <c r="C608" t="s">
        <v>165</v>
      </c>
      <c r="D608">
        <v>1</v>
      </c>
      <c r="E608">
        <v>89.7</v>
      </c>
      <c r="F608">
        <v>89.7</v>
      </c>
      <c r="G608">
        <v>1</v>
      </c>
      <c r="H608">
        <v>1</v>
      </c>
      <c r="I608">
        <v>7</v>
      </c>
      <c r="J608">
        <v>0</v>
      </c>
      <c r="K608">
        <v>3</v>
      </c>
      <c r="L608" t="s">
        <v>259</v>
      </c>
      <c r="M608" t="b">
        <v>0</v>
      </c>
    </row>
    <row r="609" spans="1:13" x14ac:dyDescent="0.25">
      <c r="A609" s="1">
        <v>42800</v>
      </c>
      <c r="B609" t="s">
        <v>171</v>
      </c>
      <c r="C609" t="s">
        <v>181</v>
      </c>
      <c r="D609">
        <v>1</v>
      </c>
      <c r="E609">
        <v>191.82</v>
      </c>
      <c r="F609">
        <v>191.82</v>
      </c>
      <c r="G609">
        <v>1</v>
      </c>
      <c r="H609">
        <v>1</v>
      </c>
      <c r="I609">
        <v>10</v>
      </c>
      <c r="J609">
        <v>0</v>
      </c>
      <c r="K609">
        <v>5</v>
      </c>
      <c r="L609" t="s">
        <v>420</v>
      </c>
      <c r="M609" t="b">
        <v>0</v>
      </c>
    </row>
    <row r="610" spans="1:13" x14ac:dyDescent="0.25">
      <c r="A610" s="1">
        <v>42800</v>
      </c>
      <c r="B610" t="s">
        <v>171</v>
      </c>
      <c r="C610" t="s">
        <v>165</v>
      </c>
      <c r="D610">
        <v>1</v>
      </c>
      <c r="E610">
        <v>65.36</v>
      </c>
      <c r="F610">
        <v>65.36</v>
      </c>
      <c r="G610">
        <v>1</v>
      </c>
      <c r="H610">
        <v>1</v>
      </c>
      <c r="I610">
        <v>22</v>
      </c>
      <c r="J610">
        <v>0</v>
      </c>
      <c r="K610">
        <v>5</v>
      </c>
      <c r="L610" t="s">
        <v>421</v>
      </c>
      <c r="M610" t="b">
        <v>0</v>
      </c>
    </row>
    <row r="611" spans="1:13" x14ac:dyDescent="0.25">
      <c r="A611" s="1">
        <v>42800</v>
      </c>
      <c r="B611" t="s">
        <v>161</v>
      </c>
      <c r="C611" t="s">
        <v>167</v>
      </c>
      <c r="D611">
        <v>3</v>
      </c>
      <c r="E611">
        <v>367.58</v>
      </c>
      <c r="F611">
        <v>122.53</v>
      </c>
      <c r="G611">
        <v>3</v>
      </c>
      <c r="H611">
        <v>3</v>
      </c>
      <c r="I611">
        <v>35.67</v>
      </c>
      <c r="J611">
        <v>0.33329999999999999</v>
      </c>
      <c r="K611">
        <v>2.67</v>
      </c>
      <c r="L611" t="s">
        <v>282</v>
      </c>
      <c r="M611" t="b">
        <v>0</v>
      </c>
    </row>
    <row r="612" spans="1:13" x14ac:dyDescent="0.25">
      <c r="A612" s="1">
        <v>42800</v>
      </c>
      <c r="B612" t="s">
        <v>161</v>
      </c>
      <c r="C612" t="s">
        <v>170</v>
      </c>
      <c r="D612">
        <v>2</v>
      </c>
      <c r="E612">
        <v>244.05</v>
      </c>
      <c r="F612">
        <v>122.03</v>
      </c>
      <c r="G612">
        <v>2</v>
      </c>
      <c r="H612">
        <v>2</v>
      </c>
      <c r="I612">
        <v>18.670000000000002</v>
      </c>
      <c r="J612">
        <v>0</v>
      </c>
      <c r="K612">
        <v>5</v>
      </c>
      <c r="L612" t="s">
        <v>260</v>
      </c>
      <c r="M612" t="b">
        <v>0</v>
      </c>
    </row>
    <row r="613" spans="1:13" x14ac:dyDescent="0.25">
      <c r="A613" s="1">
        <v>42800</v>
      </c>
      <c r="B613" t="s">
        <v>161</v>
      </c>
      <c r="C613" t="s">
        <v>172</v>
      </c>
      <c r="D613">
        <v>1</v>
      </c>
      <c r="E613">
        <v>34.42</v>
      </c>
      <c r="F613">
        <v>34.42</v>
      </c>
      <c r="G613">
        <v>1</v>
      </c>
      <c r="H613">
        <v>1</v>
      </c>
      <c r="I613">
        <v>6</v>
      </c>
      <c r="J613">
        <v>0</v>
      </c>
      <c r="K613">
        <v>4</v>
      </c>
      <c r="L613" t="s">
        <v>283</v>
      </c>
      <c r="M613" t="b">
        <v>0</v>
      </c>
    </row>
    <row r="614" spans="1:13" x14ac:dyDescent="0.25">
      <c r="A614" s="1">
        <v>42800</v>
      </c>
      <c r="B614" t="s">
        <v>161</v>
      </c>
      <c r="C614" t="s">
        <v>171</v>
      </c>
      <c r="D614">
        <v>1</v>
      </c>
      <c r="E614">
        <v>145.71</v>
      </c>
      <c r="F614">
        <v>145.71</v>
      </c>
      <c r="G614">
        <v>1</v>
      </c>
      <c r="H614">
        <v>1</v>
      </c>
      <c r="I614">
        <v>12</v>
      </c>
      <c r="J614">
        <v>0</v>
      </c>
      <c r="K614">
        <v>3</v>
      </c>
      <c r="L614" t="s">
        <v>261</v>
      </c>
      <c r="M614" t="b">
        <v>0</v>
      </c>
    </row>
    <row r="615" spans="1:13" x14ac:dyDescent="0.25">
      <c r="A615" s="1">
        <v>42800</v>
      </c>
      <c r="B615" t="s">
        <v>161</v>
      </c>
      <c r="C615" t="s">
        <v>180</v>
      </c>
      <c r="D615">
        <v>1</v>
      </c>
      <c r="E615">
        <v>47.3</v>
      </c>
      <c r="F615">
        <v>47.3</v>
      </c>
      <c r="G615">
        <v>1</v>
      </c>
      <c r="H615">
        <v>1</v>
      </c>
      <c r="I615">
        <v>11</v>
      </c>
      <c r="J615">
        <v>0</v>
      </c>
      <c r="K615">
        <v>3</v>
      </c>
      <c r="L615" t="s">
        <v>380</v>
      </c>
      <c r="M615" t="b">
        <v>0</v>
      </c>
    </row>
    <row r="616" spans="1:13" x14ac:dyDescent="0.25">
      <c r="A616" s="1">
        <v>42800</v>
      </c>
      <c r="B616" t="s">
        <v>161</v>
      </c>
      <c r="C616" t="s">
        <v>161</v>
      </c>
      <c r="D616">
        <v>11</v>
      </c>
      <c r="E616">
        <v>1216.97</v>
      </c>
      <c r="F616">
        <v>110.63</v>
      </c>
      <c r="G616">
        <v>11</v>
      </c>
      <c r="H616">
        <v>10</v>
      </c>
      <c r="I616">
        <v>8.92</v>
      </c>
      <c r="J616">
        <v>0</v>
      </c>
      <c r="K616">
        <v>3.91</v>
      </c>
      <c r="L616" t="s">
        <v>262</v>
      </c>
      <c r="M616" t="b">
        <v>1</v>
      </c>
    </row>
    <row r="617" spans="1:13" x14ac:dyDescent="0.25">
      <c r="A617" s="1">
        <v>42800</v>
      </c>
      <c r="B617" t="s">
        <v>161</v>
      </c>
      <c r="C617" t="s">
        <v>179</v>
      </c>
      <c r="D617">
        <v>1</v>
      </c>
      <c r="E617">
        <v>185.02</v>
      </c>
      <c r="F617">
        <v>185.02</v>
      </c>
      <c r="G617">
        <v>1</v>
      </c>
      <c r="H617">
        <v>1</v>
      </c>
      <c r="I617">
        <v>196</v>
      </c>
      <c r="J617">
        <v>1</v>
      </c>
      <c r="K617">
        <v>1</v>
      </c>
      <c r="L617" t="s">
        <v>310</v>
      </c>
      <c r="M617" t="b">
        <v>0</v>
      </c>
    </row>
    <row r="618" spans="1:13" x14ac:dyDescent="0.25">
      <c r="A618" s="1">
        <v>42800</v>
      </c>
      <c r="B618" t="s">
        <v>161</v>
      </c>
      <c r="C618" t="s">
        <v>174</v>
      </c>
      <c r="D618">
        <v>1</v>
      </c>
      <c r="E618">
        <v>52.18</v>
      </c>
      <c r="F618">
        <v>52.18</v>
      </c>
      <c r="G618">
        <v>1</v>
      </c>
      <c r="H618">
        <v>1</v>
      </c>
      <c r="I618">
        <v>21</v>
      </c>
      <c r="J618">
        <v>0</v>
      </c>
      <c r="K618">
        <v>1</v>
      </c>
      <c r="L618" t="s">
        <v>343</v>
      </c>
      <c r="M618" t="b">
        <v>0</v>
      </c>
    </row>
    <row r="619" spans="1:13" x14ac:dyDescent="0.25">
      <c r="A619" s="1">
        <v>42800</v>
      </c>
      <c r="B619" t="s">
        <v>161</v>
      </c>
      <c r="C619" t="s">
        <v>182</v>
      </c>
      <c r="D619">
        <v>1</v>
      </c>
      <c r="E619">
        <v>95.57</v>
      </c>
      <c r="F619">
        <v>95.57</v>
      </c>
      <c r="G619">
        <v>1</v>
      </c>
      <c r="H619">
        <v>1</v>
      </c>
      <c r="I619">
        <v>11</v>
      </c>
      <c r="J619">
        <v>0</v>
      </c>
      <c r="K619">
        <v>4</v>
      </c>
      <c r="L619" t="s">
        <v>391</v>
      </c>
      <c r="M619" t="b">
        <v>0</v>
      </c>
    </row>
    <row r="620" spans="1:13" x14ac:dyDescent="0.25">
      <c r="A620" s="1">
        <v>42800</v>
      </c>
      <c r="B620" t="s">
        <v>161</v>
      </c>
      <c r="C620" t="s">
        <v>163</v>
      </c>
      <c r="D620">
        <v>5</v>
      </c>
      <c r="E620">
        <v>428.81</v>
      </c>
      <c r="F620">
        <v>85.76</v>
      </c>
      <c r="G620">
        <v>5</v>
      </c>
      <c r="H620">
        <v>5</v>
      </c>
      <c r="I620">
        <v>11</v>
      </c>
      <c r="J620">
        <v>0</v>
      </c>
      <c r="K620">
        <v>5</v>
      </c>
      <c r="L620" t="s">
        <v>263</v>
      </c>
      <c r="M620" t="b">
        <v>0</v>
      </c>
    </row>
    <row r="621" spans="1:13" x14ac:dyDescent="0.25">
      <c r="A621" s="1">
        <v>42800</v>
      </c>
      <c r="B621" t="s">
        <v>161</v>
      </c>
      <c r="C621" t="s">
        <v>175</v>
      </c>
      <c r="D621">
        <v>17</v>
      </c>
      <c r="E621">
        <v>1418.68</v>
      </c>
      <c r="F621">
        <v>83.45</v>
      </c>
      <c r="G621">
        <v>15</v>
      </c>
      <c r="H621">
        <v>17</v>
      </c>
      <c r="I621">
        <v>11.94</v>
      </c>
      <c r="J621">
        <v>0.125</v>
      </c>
      <c r="K621">
        <v>3.5</v>
      </c>
      <c r="L621" t="s">
        <v>264</v>
      </c>
      <c r="M621" t="b">
        <v>0</v>
      </c>
    </row>
    <row r="622" spans="1:13" x14ac:dyDescent="0.25">
      <c r="A622" s="1">
        <v>42800</v>
      </c>
      <c r="B622" t="s">
        <v>161</v>
      </c>
      <c r="C622" t="s">
        <v>185</v>
      </c>
      <c r="D622">
        <v>1</v>
      </c>
      <c r="E622">
        <v>96.2</v>
      </c>
      <c r="F622">
        <v>96.2</v>
      </c>
      <c r="G622">
        <v>1</v>
      </c>
      <c r="H622">
        <v>1</v>
      </c>
      <c r="I622">
        <v>10</v>
      </c>
      <c r="J622">
        <v>0</v>
      </c>
      <c r="K622">
        <v>5</v>
      </c>
      <c r="L622" t="s">
        <v>393</v>
      </c>
      <c r="M622" t="b">
        <v>0</v>
      </c>
    </row>
    <row r="623" spans="1:13" x14ac:dyDescent="0.25">
      <c r="A623" s="1">
        <v>42800</v>
      </c>
      <c r="B623" t="s">
        <v>161</v>
      </c>
      <c r="C623" t="s">
        <v>164</v>
      </c>
      <c r="D623">
        <v>2</v>
      </c>
      <c r="E623">
        <v>193.57</v>
      </c>
      <c r="F623">
        <v>96.79</v>
      </c>
      <c r="G623">
        <v>2</v>
      </c>
      <c r="H623">
        <v>2</v>
      </c>
      <c r="I623">
        <v>21.33</v>
      </c>
      <c r="J623">
        <v>0</v>
      </c>
      <c r="K623">
        <v>5</v>
      </c>
      <c r="L623" t="s">
        <v>285</v>
      </c>
      <c r="M623" t="b">
        <v>0</v>
      </c>
    </row>
    <row r="624" spans="1:13" x14ac:dyDescent="0.25">
      <c r="A624" s="1">
        <v>42800</v>
      </c>
      <c r="B624" t="s">
        <v>161</v>
      </c>
      <c r="C624" t="s">
        <v>176</v>
      </c>
      <c r="D624">
        <v>3</v>
      </c>
      <c r="E624">
        <v>253.46</v>
      </c>
      <c r="F624">
        <v>84.49</v>
      </c>
      <c r="G624">
        <v>3</v>
      </c>
      <c r="H624">
        <v>3</v>
      </c>
      <c r="I624">
        <v>21.5</v>
      </c>
      <c r="J624">
        <v>0</v>
      </c>
      <c r="K624">
        <v>4.25</v>
      </c>
      <c r="L624" t="s">
        <v>286</v>
      </c>
      <c r="M624" t="b">
        <v>0</v>
      </c>
    </row>
    <row r="625" spans="1:13" x14ac:dyDescent="0.25">
      <c r="A625" s="1">
        <v>42800</v>
      </c>
      <c r="B625" t="s">
        <v>161</v>
      </c>
      <c r="C625" t="s">
        <v>168</v>
      </c>
      <c r="D625">
        <v>3</v>
      </c>
      <c r="E625">
        <v>554.11</v>
      </c>
      <c r="F625">
        <v>184.7</v>
      </c>
      <c r="G625">
        <v>3</v>
      </c>
      <c r="H625">
        <v>3</v>
      </c>
      <c r="I625">
        <v>77.33</v>
      </c>
      <c r="J625">
        <v>0.33329999999999999</v>
      </c>
      <c r="K625">
        <v>3.67</v>
      </c>
      <c r="L625" t="s">
        <v>345</v>
      </c>
      <c r="M625" t="b">
        <v>0</v>
      </c>
    </row>
    <row r="626" spans="1:13" x14ac:dyDescent="0.25">
      <c r="A626" s="1">
        <v>42800</v>
      </c>
      <c r="B626" t="s">
        <v>161</v>
      </c>
      <c r="C626" t="s">
        <v>165</v>
      </c>
      <c r="D626">
        <v>30</v>
      </c>
      <c r="E626">
        <v>4472.92</v>
      </c>
      <c r="F626">
        <v>149.1</v>
      </c>
      <c r="G626">
        <v>30</v>
      </c>
      <c r="H626">
        <v>30</v>
      </c>
      <c r="I626">
        <v>9.09</v>
      </c>
      <c r="J626">
        <v>0</v>
      </c>
      <c r="K626">
        <v>4.09</v>
      </c>
      <c r="L626" t="s">
        <v>265</v>
      </c>
      <c r="M626" t="b">
        <v>0</v>
      </c>
    </row>
    <row r="627" spans="1:13" x14ac:dyDescent="0.25">
      <c r="A627" s="1">
        <v>42800</v>
      </c>
      <c r="B627" t="s">
        <v>161</v>
      </c>
      <c r="C627" t="s">
        <v>184</v>
      </c>
      <c r="D627">
        <v>1</v>
      </c>
      <c r="E627">
        <v>31.77</v>
      </c>
      <c r="F627">
        <v>31.77</v>
      </c>
      <c r="G627">
        <v>1</v>
      </c>
      <c r="H627">
        <v>1</v>
      </c>
      <c r="I627">
        <v>22</v>
      </c>
      <c r="J627">
        <v>0</v>
      </c>
      <c r="K627">
        <v>5</v>
      </c>
      <c r="L627" t="s">
        <v>412</v>
      </c>
      <c r="M627" t="b">
        <v>0</v>
      </c>
    </row>
    <row r="628" spans="1:13" x14ac:dyDescent="0.25">
      <c r="A628" s="1">
        <v>42800</v>
      </c>
      <c r="B628" t="s">
        <v>183</v>
      </c>
      <c r="C628" t="s">
        <v>183</v>
      </c>
      <c r="D628">
        <v>1</v>
      </c>
      <c r="E628">
        <v>189.62</v>
      </c>
      <c r="F628">
        <v>189.62</v>
      </c>
      <c r="G628">
        <v>1</v>
      </c>
      <c r="H628">
        <v>1</v>
      </c>
      <c r="I628">
        <v>8</v>
      </c>
      <c r="J628">
        <v>0</v>
      </c>
      <c r="K628">
        <v>5</v>
      </c>
      <c r="L628" t="s">
        <v>422</v>
      </c>
      <c r="M628" t="b">
        <v>1</v>
      </c>
    </row>
    <row r="629" spans="1:13" x14ac:dyDescent="0.25">
      <c r="A629" s="1">
        <v>42800</v>
      </c>
      <c r="B629" t="s">
        <v>163</v>
      </c>
      <c r="C629" t="s">
        <v>186</v>
      </c>
      <c r="D629">
        <v>1</v>
      </c>
      <c r="E629">
        <v>177.21</v>
      </c>
      <c r="F629">
        <v>177.21</v>
      </c>
      <c r="G629">
        <v>1</v>
      </c>
      <c r="H629">
        <v>1</v>
      </c>
      <c r="I629">
        <v>24</v>
      </c>
      <c r="J629">
        <v>0</v>
      </c>
      <c r="K629">
        <v>5</v>
      </c>
      <c r="L629" t="s">
        <v>349</v>
      </c>
      <c r="M629" t="b">
        <v>0</v>
      </c>
    </row>
    <row r="630" spans="1:13" x14ac:dyDescent="0.25">
      <c r="A630" s="1">
        <v>42800</v>
      </c>
      <c r="B630" t="s">
        <v>163</v>
      </c>
      <c r="C630" t="s">
        <v>167</v>
      </c>
      <c r="D630">
        <v>3</v>
      </c>
      <c r="E630">
        <v>930.02</v>
      </c>
      <c r="F630">
        <v>310.01</v>
      </c>
      <c r="G630">
        <v>3</v>
      </c>
      <c r="H630">
        <v>2</v>
      </c>
      <c r="I630">
        <v>20.329999999999998</v>
      </c>
      <c r="J630">
        <v>0.33329999999999999</v>
      </c>
      <c r="K630">
        <v>5</v>
      </c>
      <c r="L630" t="s">
        <v>266</v>
      </c>
      <c r="M630" t="b">
        <v>0</v>
      </c>
    </row>
    <row r="631" spans="1:13" x14ac:dyDescent="0.25">
      <c r="A631" s="1">
        <v>42800</v>
      </c>
      <c r="B631" t="s">
        <v>163</v>
      </c>
      <c r="C631" t="s">
        <v>169</v>
      </c>
      <c r="D631">
        <v>2</v>
      </c>
      <c r="E631">
        <v>775.72</v>
      </c>
      <c r="F631">
        <v>387.86</v>
      </c>
      <c r="G631">
        <v>2</v>
      </c>
      <c r="H631">
        <v>2</v>
      </c>
      <c r="I631">
        <v>47</v>
      </c>
      <c r="J631">
        <v>1</v>
      </c>
      <c r="K631">
        <v>1</v>
      </c>
      <c r="L631" t="s">
        <v>313</v>
      </c>
      <c r="M631" t="b">
        <v>0</v>
      </c>
    </row>
    <row r="632" spans="1:13" x14ac:dyDescent="0.25">
      <c r="A632" s="1">
        <v>42800</v>
      </c>
      <c r="B632" t="s">
        <v>163</v>
      </c>
      <c r="C632" t="s">
        <v>172</v>
      </c>
      <c r="D632">
        <v>1</v>
      </c>
      <c r="E632">
        <v>120.32</v>
      </c>
      <c r="F632">
        <v>120.32</v>
      </c>
      <c r="G632">
        <v>1</v>
      </c>
      <c r="H632">
        <v>1</v>
      </c>
      <c r="I632">
        <v>9</v>
      </c>
      <c r="J632">
        <v>0</v>
      </c>
      <c r="K632">
        <v>4</v>
      </c>
      <c r="L632" t="s">
        <v>287</v>
      </c>
      <c r="M632" t="b">
        <v>0</v>
      </c>
    </row>
    <row r="633" spans="1:13" x14ac:dyDescent="0.25">
      <c r="A633" s="1">
        <v>42800</v>
      </c>
      <c r="B633" t="s">
        <v>163</v>
      </c>
      <c r="C633" t="s">
        <v>161</v>
      </c>
      <c r="D633">
        <v>5</v>
      </c>
      <c r="E633">
        <v>1100.93</v>
      </c>
      <c r="F633">
        <v>220.19</v>
      </c>
      <c r="G633">
        <v>5</v>
      </c>
      <c r="H633">
        <v>5</v>
      </c>
      <c r="I633">
        <v>13</v>
      </c>
      <c r="J633">
        <v>0</v>
      </c>
      <c r="K633">
        <v>4.8</v>
      </c>
      <c r="L633" t="s">
        <v>241</v>
      </c>
      <c r="M633" t="b">
        <v>0</v>
      </c>
    </row>
    <row r="634" spans="1:13" x14ac:dyDescent="0.25">
      <c r="A634" s="1">
        <v>42800</v>
      </c>
      <c r="B634" t="s">
        <v>163</v>
      </c>
      <c r="C634" t="s">
        <v>177</v>
      </c>
      <c r="D634">
        <v>2</v>
      </c>
      <c r="E634">
        <v>619.21</v>
      </c>
      <c r="F634">
        <v>309.61</v>
      </c>
      <c r="G634">
        <v>2</v>
      </c>
      <c r="H634">
        <v>2</v>
      </c>
      <c r="I634">
        <v>7.4</v>
      </c>
      <c r="J634">
        <v>0</v>
      </c>
      <c r="K634">
        <v>5</v>
      </c>
      <c r="L634" t="s">
        <v>382</v>
      </c>
      <c r="M634" t="b">
        <v>0</v>
      </c>
    </row>
    <row r="635" spans="1:13" x14ac:dyDescent="0.25">
      <c r="A635" s="1">
        <v>42800</v>
      </c>
      <c r="B635" t="s">
        <v>163</v>
      </c>
      <c r="C635" t="s">
        <v>179</v>
      </c>
      <c r="D635">
        <v>1</v>
      </c>
      <c r="E635">
        <v>624.24</v>
      </c>
      <c r="F635">
        <v>624.24</v>
      </c>
      <c r="G635">
        <v>1</v>
      </c>
      <c r="H635">
        <v>1</v>
      </c>
      <c r="I635">
        <v>17</v>
      </c>
      <c r="J635">
        <v>0</v>
      </c>
      <c r="K635">
        <v>5</v>
      </c>
      <c r="L635" t="s">
        <v>268</v>
      </c>
      <c r="M635" t="b">
        <v>0</v>
      </c>
    </row>
    <row r="636" spans="1:13" x14ac:dyDescent="0.25">
      <c r="A636" s="1">
        <v>42800</v>
      </c>
      <c r="B636" t="s">
        <v>163</v>
      </c>
      <c r="C636" t="s">
        <v>163</v>
      </c>
      <c r="D636">
        <v>6</v>
      </c>
      <c r="E636">
        <v>631.25</v>
      </c>
      <c r="F636">
        <v>105.21</v>
      </c>
      <c r="G636">
        <v>6</v>
      </c>
      <c r="H636">
        <v>6</v>
      </c>
      <c r="I636">
        <v>9.5</v>
      </c>
      <c r="J636">
        <v>0</v>
      </c>
      <c r="K636">
        <v>4</v>
      </c>
      <c r="L636" t="s">
        <v>242</v>
      </c>
      <c r="M636" t="b">
        <v>1</v>
      </c>
    </row>
    <row r="637" spans="1:13" x14ac:dyDescent="0.25">
      <c r="A637" s="1">
        <v>42800</v>
      </c>
      <c r="B637" t="s">
        <v>163</v>
      </c>
      <c r="C637" t="s">
        <v>175</v>
      </c>
      <c r="D637">
        <v>7</v>
      </c>
      <c r="E637">
        <v>1069.5999999999999</v>
      </c>
      <c r="F637">
        <v>152.80000000000001</v>
      </c>
      <c r="G637">
        <v>7</v>
      </c>
      <c r="H637">
        <v>7</v>
      </c>
      <c r="I637">
        <v>13.71</v>
      </c>
      <c r="J637">
        <v>0.1429</v>
      </c>
      <c r="K637">
        <v>4.29</v>
      </c>
      <c r="L637" t="s">
        <v>269</v>
      </c>
      <c r="M637" t="b">
        <v>0</v>
      </c>
    </row>
    <row r="638" spans="1:13" x14ac:dyDescent="0.25">
      <c r="A638" s="1">
        <v>42800</v>
      </c>
      <c r="B638" t="s">
        <v>163</v>
      </c>
      <c r="C638" t="s">
        <v>164</v>
      </c>
      <c r="D638">
        <v>2</v>
      </c>
      <c r="E638">
        <v>185.05</v>
      </c>
      <c r="F638">
        <v>92.53</v>
      </c>
      <c r="G638">
        <v>2</v>
      </c>
      <c r="H638">
        <v>2</v>
      </c>
      <c r="I638">
        <v>7</v>
      </c>
      <c r="J638">
        <v>0</v>
      </c>
      <c r="K638">
        <v>5</v>
      </c>
      <c r="L638" t="s">
        <v>290</v>
      </c>
      <c r="M638" t="b">
        <v>0</v>
      </c>
    </row>
    <row r="639" spans="1:13" x14ac:dyDescent="0.25">
      <c r="A639" s="1">
        <v>42800</v>
      </c>
      <c r="B639" t="s">
        <v>163</v>
      </c>
      <c r="C639" t="s">
        <v>176</v>
      </c>
      <c r="D639">
        <v>3</v>
      </c>
      <c r="E639">
        <v>707.2</v>
      </c>
      <c r="F639">
        <v>235.73</v>
      </c>
      <c r="G639">
        <v>3</v>
      </c>
      <c r="H639">
        <v>3</v>
      </c>
      <c r="I639">
        <v>14.33</v>
      </c>
      <c r="J639">
        <v>0</v>
      </c>
      <c r="K639">
        <v>4.33</v>
      </c>
      <c r="L639" t="s">
        <v>243</v>
      </c>
      <c r="M639" t="b">
        <v>0</v>
      </c>
    </row>
    <row r="640" spans="1:13" x14ac:dyDescent="0.25">
      <c r="A640" s="1">
        <v>42800</v>
      </c>
      <c r="B640" t="s">
        <v>163</v>
      </c>
      <c r="C640" t="s">
        <v>165</v>
      </c>
      <c r="D640">
        <v>16</v>
      </c>
      <c r="E640">
        <v>4737.59</v>
      </c>
      <c r="F640">
        <v>296.10000000000002</v>
      </c>
      <c r="G640">
        <v>16</v>
      </c>
      <c r="H640">
        <v>16</v>
      </c>
      <c r="I640">
        <v>9.6300000000000008</v>
      </c>
      <c r="J640">
        <v>0</v>
      </c>
      <c r="K640">
        <v>4.32</v>
      </c>
      <c r="L640" t="s">
        <v>244</v>
      </c>
      <c r="M640" t="b">
        <v>0</v>
      </c>
    </row>
    <row r="641" spans="1:13" x14ac:dyDescent="0.25">
      <c r="A641" s="1">
        <v>42800</v>
      </c>
      <c r="B641" t="s">
        <v>175</v>
      </c>
      <c r="C641" t="s">
        <v>169</v>
      </c>
      <c r="D641">
        <v>1</v>
      </c>
      <c r="E641">
        <v>417.19</v>
      </c>
      <c r="F641">
        <v>417.19</v>
      </c>
      <c r="G641">
        <v>1</v>
      </c>
      <c r="H641">
        <v>1</v>
      </c>
      <c r="I641">
        <v>22</v>
      </c>
      <c r="J641">
        <v>0</v>
      </c>
      <c r="K641">
        <v>3</v>
      </c>
      <c r="L641" t="s">
        <v>423</v>
      </c>
      <c r="M641" t="b">
        <v>0</v>
      </c>
    </row>
    <row r="642" spans="1:13" x14ac:dyDescent="0.25">
      <c r="A642" s="1">
        <v>42800</v>
      </c>
      <c r="B642" t="s">
        <v>175</v>
      </c>
      <c r="C642" t="s">
        <v>180</v>
      </c>
      <c r="D642">
        <v>1</v>
      </c>
      <c r="E642">
        <v>49.34</v>
      </c>
      <c r="F642">
        <v>49.34</v>
      </c>
      <c r="G642">
        <v>0</v>
      </c>
      <c r="H642">
        <v>1</v>
      </c>
      <c r="K642">
        <v>5</v>
      </c>
      <c r="L642" t="s">
        <v>318</v>
      </c>
      <c r="M642" t="b">
        <v>0</v>
      </c>
    </row>
    <row r="643" spans="1:13" x14ac:dyDescent="0.25">
      <c r="A643" s="1">
        <v>42800</v>
      </c>
      <c r="B643" t="s">
        <v>175</v>
      </c>
      <c r="C643" t="s">
        <v>161</v>
      </c>
      <c r="D643">
        <v>3</v>
      </c>
      <c r="E643">
        <v>1060.77</v>
      </c>
      <c r="F643">
        <v>353.59</v>
      </c>
      <c r="G643">
        <v>3</v>
      </c>
      <c r="H643">
        <v>3</v>
      </c>
      <c r="I643">
        <v>7</v>
      </c>
      <c r="J643">
        <v>0</v>
      </c>
      <c r="K643">
        <v>5</v>
      </c>
      <c r="L643" t="s">
        <v>245</v>
      </c>
      <c r="M643" t="b">
        <v>0</v>
      </c>
    </row>
    <row r="644" spans="1:13" x14ac:dyDescent="0.25">
      <c r="A644" s="1">
        <v>42800</v>
      </c>
      <c r="B644" t="s">
        <v>175</v>
      </c>
      <c r="C644" t="s">
        <v>163</v>
      </c>
      <c r="D644">
        <v>2</v>
      </c>
      <c r="E644">
        <v>199.14</v>
      </c>
      <c r="F644">
        <v>99.57</v>
      </c>
      <c r="G644">
        <v>2</v>
      </c>
      <c r="H644">
        <v>2</v>
      </c>
      <c r="I644">
        <v>6</v>
      </c>
      <c r="J644">
        <v>0</v>
      </c>
      <c r="K644">
        <v>5</v>
      </c>
      <c r="L644" t="s">
        <v>320</v>
      </c>
      <c r="M644" t="b">
        <v>0</v>
      </c>
    </row>
    <row r="645" spans="1:13" x14ac:dyDescent="0.25">
      <c r="A645" s="1">
        <v>42800</v>
      </c>
      <c r="B645" t="s">
        <v>175</v>
      </c>
      <c r="C645" t="s">
        <v>175</v>
      </c>
      <c r="D645">
        <v>3</v>
      </c>
      <c r="E645">
        <v>588.29999999999995</v>
      </c>
      <c r="F645">
        <v>196.1</v>
      </c>
      <c r="G645">
        <v>3</v>
      </c>
      <c r="H645">
        <v>3</v>
      </c>
      <c r="I645">
        <v>8.8800000000000008</v>
      </c>
      <c r="J645">
        <v>0</v>
      </c>
      <c r="K645">
        <v>4.38</v>
      </c>
      <c r="L645" t="s">
        <v>292</v>
      </c>
      <c r="M645" t="b">
        <v>1</v>
      </c>
    </row>
    <row r="646" spans="1:13" x14ac:dyDescent="0.25">
      <c r="A646" s="1">
        <v>42800</v>
      </c>
      <c r="B646" t="s">
        <v>175</v>
      </c>
      <c r="C646" t="s">
        <v>165</v>
      </c>
      <c r="D646">
        <v>6</v>
      </c>
      <c r="E646">
        <v>2228</v>
      </c>
      <c r="F646">
        <v>371.33</v>
      </c>
      <c r="G646">
        <v>6</v>
      </c>
      <c r="H646">
        <v>6</v>
      </c>
      <c r="I646">
        <v>6.83</v>
      </c>
      <c r="J646">
        <v>0</v>
      </c>
      <c r="K646">
        <v>4.83</v>
      </c>
      <c r="L646" t="s">
        <v>294</v>
      </c>
      <c r="M646" t="b">
        <v>0</v>
      </c>
    </row>
    <row r="647" spans="1:13" x14ac:dyDescent="0.25">
      <c r="A647" s="1">
        <v>42800</v>
      </c>
      <c r="B647" t="s">
        <v>164</v>
      </c>
      <c r="C647" t="s">
        <v>167</v>
      </c>
      <c r="D647">
        <v>4</v>
      </c>
      <c r="E647">
        <v>1174.99</v>
      </c>
      <c r="F647">
        <v>293.75</v>
      </c>
      <c r="G647">
        <v>4</v>
      </c>
      <c r="H647">
        <v>3</v>
      </c>
      <c r="I647">
        <v>16.399999999999999</v>
      </c>
      <c r="J647">
        <v>0</v>
      </c>
      <c r="K647">
        <v>5</v>
      </c>
      <c r="L647" t="s">
        <v>354</v>
      </c>
      <c r="M647" t="b">
        <v>0</v>
      </c>
    </row>
    <row r="648" spans="1:13" x14ac:dyDescent="0.25">
      <c r="A648" s="1">
        <v>42800</v>
      </c>
      <c r="B648" t="s">
        <v>164</v>
      </c>
      <c r="C648" t="s">
        <v>170</v>
      </c>
      <c r="D648">
        <v>1</v>
      </c>
      <c r="E648">
        <v>179.51</v>
      </c>
      <c r="F648">
        <v>179.51</v>
      </c>
      <c r="G648">
        <v>1</v>
      </c>
      <c r="H648">
        <v>1</v>
      </c>
      <c r="I648">
        <v>13</v>
      </c>
      <c r="J648">
        <v>0</v>
      </c>
      <c r="K648">
        <v>5</v>
      </c>
      <c r="L648" t="s">
        <v>324</v>
      </c>
      <c r="M648" t="b">
        <v>0</v>
      </c>
    </row>
    <row r="649" spans="1:13" x14ac:dyDescent="0.25">
      <c r="A649" s="1">
        <v>42800</v>
      </c>
      <c r="B649" t="s">
        <v>164</v>
      </c>
      <c r="C649" t="s">
        <v>171</v>
      </c>
      <c r="D649">
        <v>1</v>
      </c>
      <c r="E649">
        <v>226.86</v>
      </c>
      <c r="F649">
        <v>226.86</v>
      </c>
      <c r="G649">
        <v>1</v>
      </c>
      <c r="H649">
        <v>1</v>
      </c>
      <c r="I649">
        <v>26</v>
      </c>
      <c r="J649">
        <v>0</v>
      </c>
      <c r="K649">
        <v>5</v>
      </c>
      <c r="L649" t="s">
        <v>406</v>
      </c>
      <c r="M649" t="b">
        <v>0</v>
      </c>
    </row>
    <row r="650" spans="1:13" x14ac:dyDescent="0.25">
      <c r="A650" s="1">
        <v>42800</v>
      </c>
      <c r="B650" t="s">
        <v>164</v>
      </c>
      <c r="C650" t="s">
        <v>161</v>
      </c>
      <c r="D650">
        <v>4</v>
      </c>
      <c r="E650">
        <v>967.93</v>
      </c>
      <c r="F650">
        <v>241.98</v>
      </c>
      <c r="G650">
        <v>3</v>
      </c>
      <c r="H650">
        <v>4</v>
      </c>
      <c r="I650">
        <v>13</v>
      </c>
      <c r="J650">
        <v>0</v>
      </c>
      <c r="K650">
        <v>4.75</v>
      </c>
      <c r="L650" t="s">
        <v>325</v>
      </c>
      <c r="M650" t="b">
        <v>0</v>
      </c>
    </row>
    <row r="651" spans="1:13" x14ac:dyDescent="0.25">
      <c r="A651" s="1">
        <v>42800</v>
      </c>
      <c r="B651" t="s">
        <v>164</v>
      </c>
      <c r="C651" t="s">
        <v>181</v>
      </c>
      <c r="D651">
        <v>1</v>
      </c>
      <c r="E651">
        <v>103.75</v>
      </c>
      <c r="F651">
        <v>103.75</v>
      </c>
      <c r="G651">
        <v>1</v>
      </c>
      <c r="H651">
        <v>1</v>
      </c>
      <c r="I651">
        <v>17</v>
      </c>
      <c r="J651">
        <v>0</v>
      </c>
      <c r="K651">
        <v>4</v>
      </c>
      <c r="L651" t="s">
        <v>326</v>
      </c>
      <c r="M651" t="b">
        <v>0</v>
      </c>
    </row>
    <row r="652" spans="1:13" x14ac:dyDescent="0.25">
      <c r="A652" s="1">
        <v>42800</v>
      </c>
      <c r="B652" t="s">
        <v>164</v>
      </c>
      <c r="C652" t="s">
        <v>175</v>
      </c>
      <c r="D652">
        <v>2</v>
      </c>
      <c r="E652">
        <v>168.1</v>
      </c>
      <c r="F652">
        <v>84.05</v>
      </c>
      <c r="G652">
        <v>2</v>
      </c>
      <c r="H652">
        <v>2</v>
      </c>
      <c r="I652">
        <v>11.5</v>
      </c>
      <c r="J652">
        <v>0</v>
      </c>
      <c r="K652">
        <v>5</v>
      </c>
      <c r="L652" t="s">
        <v>358</v>
      </c>
      <c r="M652" t="b">
        <v>0</v>
      </c>
    </row>
    <row r="653" spans="1:13" x14ac:dyDescent="0.25">
      <c r="A653" s="1">
        <v>42800</v>
      </c>
      <c r="B653" t="s">
        <v>164</v>
      </c>
      <c r="C653" t="s">
        <v>164</v>
      </c>
      <c r="D653">
        <v>4</v>
      </c>
      <c r="E653">
        <v>1203.42</v>
      </c>
      <c r="F653">
        <v>300.86</v>
      </c>
      <c r="G653">
        <v>4</v>
      </c>
      <c r="H653">
        <v>4</v>
      </c>
      <c r="I653">
        <v>7.25</v>
      </c>
      <c r="J653">
        <v>0</v>
      </c>
      <c r="K653">
        <v>4.75</v>
      </c>
      <c r="L653" t="s">
        <v>359</v>
      </c>
      <c r="M653" t="b">
        <v>1</v>
      </c>
    </row>
    <row r="654" spans="1:13" x14ac:dyDescent="0.25">
      <c r="A654" s="1">
        <v>42800</v>
      </c>
      <c r="B654" t="s">
        <v>164</v>
      </c>
      <c r="C654" t="s">
        <v>165</v>
      </c>
      <c r="D654">
        <v>1</v>
      </c>
      <c r="E654">
        <v>117.82</v>
      </c>
      <c r="F654">
        <v>117.82</v>
      </c>
      <c r="G654">
        <v>1</v>
      </c>
      <c r="H654">
        <v>1</v>
      </c>
      <c r="I654">
        <v>11</v>
      </c>
      <c r="J654">
        <v>0</v>
      </c>
      <c r="K654">
        <v>2</v>
      </c>
      <c r="L654" t="s">
        <v>295</v>
      </c>
      <c r="M654" t="b">
        <v>0</v>
      </c>
    </row>
    <row r="655" spans="1:13" x14ac:dyDescent="0.25">
      <c r="A655" s="1">
        <v>42800</v>
      </c>
      <c r="B655" t="s">
        <v>176</v>
      </c>
      <c r="C655" t="s">
        <v>167</v>
      </c>
      <c r="D655">
        <v>5</v>
      </c>
      <c r="E655">
        <v>2049.88</v>
      </c>
      <c r="F655">
        <v>409.98</v>
      </c>
      <c r="G655">
        <v>3</v>
      </c>
      <c r="H655">
        <v>5</v>
      </c>
      <c r="I655">
        <v>38.67</v>
      </c>
      <c r="J655">
        <v>0.33329999999999999</v>
      </c>
      <c r="K655">
        <v>2.8</v>
      </c>
      <c r="L655" t="s">
        <v>328</v>
      </c>
      <c r="M655" t="b">
        <v>0</v>
      </c>
    </row>
    <row r="656" spans="1:13" x14ac:dyDescent="0.25">
      <c r="A656" s="1">
        <v>42800</v>
      </c>
      <c r="B656" t="s">
        <v>176</v>
      </c>
      <c r="C656" t="s">
        <v>172</v>
      </c>
      <c r="D656">
        <v>1</v>
      </c>
      <c r="E656">
        <v>130.46</v>
      </c>
      <c r="F656">
        <v>130.46</v>
      </c>
      <c r="G656">
        <v>1</v>
      </c>
      <c r="H656">
        <v>1</v>
      </c>
      <c r="I656">
        <v>10</v>
      </c>
      <c r="J656">
        <v>0</v>
      </c>
      <c r="K656">
        <v>4</v>
      </c>
      <c r="L656" t="s">
        <v>399</v>
      </c>
      <c r="M656" t="b">
        <v>0</v>
      </c>
    </row>
    <row r="657" spans="1:13" x14ac:dyDescent="0.25">
      <c r="A657" s="1">
        <v>42800</v>
      </c>
      <c r="B657" t="s">
        <v>176</v>
      </c>
      <c r="C657" t="s">
        <v>161</v>
      </c>
      <c r="D657">
        <v>5</v>
      </c>
      <c r="E657">
        <v>420.11</v>
      </c>
      <c r="F657">
        <v>84.02</v>
      </c>
      <c r="G657">
        <v>5</v>
      </c>
      <c r="H657">
        <v>5</v>
      </c>
      <c r="I657">
        <v>13.4</v>
      </c>
      <c r="J657">
        <v>0</v>
      </c>
      <c r="K657">
        <v>4.4000000000000004</v>
      </c>
      <c r="L657" t="s">
        <v>272</v>
      </c>
      <c r="M657" t="b">
        <v>0</v>
      </c>
    </row>
    <row r="658" spans="1:13" x14ac:dyDescent="0.25">
      <c r="A658" s="1">
        <v>42800</v>
      </c>
      <c r="B658" t="s">
        <v>176</v>
      </c>
      <c r="C658" t="s">
        <v>163</v>
      </c>
      <c r="D658">
        <v>4</v>
      </c>
      <c r="E658">
        <v>506.9</v>
      </c>
      <c r="F658">
        <v>126.73</v>
      </c>
      <c r="G658">
        <v>4</v>
      </c>
      <c r="H658">
        <v>4</v>
      </c>
      <c r="I658">
        <v>7.5</v>
      </c>
      <c r="J658">
        <v>0</v>
      </c>
      <c r="K658">
        <v>4.75</v>
      </c>
      <c r="L658" t="s">
        <v>361</v>
      </c>
      <c r="M658" t="b">
        <v>0</v>
      </c>
    </row>
    <row r="659" spans="1:13" x14ac:dyDescent="0.25">
      <c r="A659" s="1">
        <v>42800</v>
      </c>
      <c r="B659" t="s">
        <v>176</v>
      </c>
      <c r="C659" t="s">
        <v>175</v>
      </c>
      <c r="D659">
        <v>2</v>
      </c>
      <c r="E659">
        <v>478.12</v>
      </c>
      <c r="F659">
        <v>239.06</v>
      </c>
      <c r="G659">
        <v>2</v>
      </c>
      <c r="H659">
        <v>2</v>
      </c>
      <c r="I659">
        <v>7</v>
      </c>
      <c r="J659">
        <v>0</v>
      </c>
      <c r="K659">
        <v>5</v>
      </c>
      <c r="L659" t="s">
        <v>297</v>
      </c>
      <c r="M659" t="b">
        <v>0</v>
      </c>
    </row>
    <row r="660" spans="1:13" x14ac:dyDescent="0.25">
      <c r="A660" s="1">
        <v>42800</v>
      </c>
      <c r="B660" t="s">
        <v>176</v>
      </c>
      <c r="C660" t="s">
        <v>185</v>
      </c>
      <c r="D660">
        <v>1</v>
      </c>
      <c r="E660">
        <v>140.34</v>
      </c>
      <c r="F660">
        <v>140.34</v>
      </c>
      <c r="G660">
        <v>1</v>
      </c>
      <c r="H660">
        <v>1</v>
      </c>
      <c r="I660">
        <v>15</v>
      </c>
      <c r="J660">
        <v>0</v>
      </c>
      <c r="K660">
        <v>5</v>
      </c>
      <c r="L660" t="s">
        <v>424</v>
      </c>
      <c r="M660" t="b">
        <v>0</v>
      </c>
    </row>
    <row r="661" spans="1:13" x14ac:dyDescent="0.25">
      <c r="A661" s="1">
        <v>42800</v>
      </c>
      <c r="B661" t="s">
        <v>176</v>
      </c>
      <c r="C661" t="s">
        <v>164</v>
      </c>
      <c r="D661">
        <v>1</v>
      </c>
      <c r="E661">
        <v>73.56</v>
      </c>
      <c r="F661">
        <v>73.56</v>
      </c>
      <c r="G661">
        <v>1</v>
      </c>
      <c r="H661">
        <v>1</v>
      </c>
      <c r="I661">
        <v>13</v>
      </c>
      <c r="J661">
        <v>0</v>
      </c>
      <c r="K661">
        <v>5</v>
      </c>
      <c r="L661" t="s">
        <v>362</v>
      </c>
      <c r="M661" t="b">
        <v>0</v>
      </c>
    </row>
    <row r="662" spans="1:13" x14ac:dyDescent="0.25">
      <c r="A662" s="1">
        <v>42800</v>
      </c>
      <c r="B662" t="s">
        <v>176</v>
      </c>
      <c r="C662" t="s">
        <v>176</v>
      </c>
      <c r="D662">
        <v>3</v>
      </c>
      <c r="E662">
        <v>331.96</v>
      </c>
      <c r="F662">
        <v>110.65</v>
      </c>
      <c r="G662">
        <v>2</v>
      </c>
      <c r="H662">
        <v>3</v>
      </c>
      <c r="I662">
        <v>14</v>
      </c>
      <c r="J662">
        <v>0</v>
      </c>
      <c r="K662">
        <v>3.33</v>
      </c>
      <c r="L662" t="s">
        <v>273</v>
      </c>
      <c r="M662" t="b">
        <v>1</v>
      </c>
    </row>
    <row r="663" spans="1:13" x14ac:dyDescent="0.25">
      <c r="A663" s="1">
        <v>42800</v>
      </c>
      <c r="B663" t="s">
        <v>176</v>
      </c>
      <c r="C663" t="s">
        <v>165</v>
      </c>
      <c r="D663">
        <v>5</v>
      </c>
      <c r="E663">
        <v>695.13</v>
      </c>
      <c r="F663">
        <v>139.03</v>
      </c>
      <c r="G663">
        <v>5</v>
      </c>
      <c r="H663">
        <v>5</v>
      </c>
      <c r="I663">
        <v>11.83</v>
      </c>
      <c r="J663">
        <v>0</v>
      </c>
      <c r="K663">
        <v>4.33</v>
      </c>
      <c r="L663" t="s">
        <v>274</v>
      </c>
      <c r="M663" t="b">
        <v>0</v>
      </c>
    </row>
    <row r="664" spans="1:13" x14ac:dyDescent="0.25">
      <c r="A664" s="1">
        <v>42800</v>
      </c>
      <c r="B664" t="s">
        <v>165</v>
      </c>
      <c r="C664" t="s">
        <v>186</v>
      </c>
      <c r="D664">
        <v>1</v>
      </c>
      <c r="E664">
        <v>222.86</v>
      </c>
      <c r="F664">
        <v>222.86</v>
      </c>
      <c r="G664">
        <v>1</v>
      </c>
      <c r="H664">
        <v>1</v>
      </c>
      <c r="I664">
        <v>26</v>
      </c>
      <c r="J664">
        <v>0</v>
      </c>
      <c r="K664">
        <v>5</v>
      </c>
      <c r="L664" t="s">
        <v>364</v>
      </c>
      <c r="M664" t="b">
        <v>0</v>
      </c>
    </row>
    <row r="665" spans="1:13" x14ac:dyDescent="0.25">
      <c r="A665" s="1">
        <v>42800</v>
      </c>
      <c r="B665" t="s">
        <v>165</v>
      </c>
      <c r="C665" t="s">
        <v>167</v>
      </c>
      <c r="D665">
        <v>6</v>
      </c>
      <c r="E665">
        <v>888.45</v>
      </c>
      <c r="F665">
        <v>148.08000000000001</v>
      </c>
      <c r="G665">
        <v>6</v>
      </c>
      <c r="H665">
        <v>6</v>
      </c>
      <c r="I665">
        <v>19.29</v>
      </c>
      <c r="J665">
        <v>0</v>
      </c>
      <c r="K665">
        <v>3.43</v>
      </c>
      <c r="L665" t="s">
        <v>246</v>
      </c>
      <c r="M665" t="b">
        <v>0</v>
      </c>
    </row>
    <row r="666" spans="1:13" x14ac:dyDescent="0.25">
      <c r="A666" s="1">
        <v>42800</v>
      </c>
      <c r="B666" t="s">
        <v>165</v>
      </c>
      <c r="C666" t="s">
        <v>169</v>
      </c>
      <c r="D666">
        <v>4</v>
      </c>
      <c r="E666">
        <v>576.34</v>
      </c>
      <c r="F666">
        <v>144.09</v>
      </c>
      <c r="G666">
        <v>4</v>
      </c>
      <c r="H666">
        <v>4</v>
      </c>
      <c r="I666">
        <v>41.6</v>
      </c>
      <c r="J666">
        <v>0.6</v>
      </c>
      <c r="K666">
        <v>1.6</v>
      </c>
      <c r="L666" t="s">
        <v>275</v>
      </c>
      <c r="M666" t="b">
        <v>0</v>
      </c>
    </row>
    <row r="667" spans="1:13" x14ac:dyDescent="0.25">
      <c r="A667" s="1">
        <v>42800</v>
      </c>
      <c r="B667" t="s">
        <v>165</v>
      </c>
      <c r="C667" t="s">
        <v>170</v>
      </c>
      <c r="D667">
        <v>6</v>
      </c>
      <c r="E667">
        <v>1395.2</v>
      </c>
      <c r="F667">
        <v>232.53</v>
      </c>
      <c r="G667">
        <v>6</v>
      </c>
      <c r="H667">
        <v>6</v>
      </c>
      <c r="I667">
        <v>11.5</v>
      </c>
      <c r="J667">
        <v>0</v>
      </c>
      <c r="K667">
        <v>4.33</v>
      </c>
      <c r="L667" t="s">
        <v>276</v>
      </c>
      <c r="M667" t="b">
        <v>0</v>
      </c>
    </row>
    <row r="668" spans="1:13" x14ac:dyDescent="0.25">
      <c r="A668" s="1">
        <v>42800</v>
      </c>
      <c r="B668" t="s">
        <v>165</v>
      </c>
      <c r="C668" t="s">
        <v>172</v>
      </c>
      <c r="D668">
        <v>6</v>
      </c>
      <c r="E668">
        <v>600.78</v>
      </c>
      <c r="F668">
        <v>100.13</v>
      </c>
      <c r="G668">
        <v>6</v>
      </c>
      <c r="H668">
        <v>6</v>
      </c>
      <c r="I668">
        <v>6.83</v>
      </c>
      <c r="J668">
        <v>0</v>
      </c>
      <c r="K668">
        <v>5</v>
      </c>
      <c r="L668" t="s">
        <v>247</v>
      </c>
      <c r="M668" t="b">
        <v>0</v>
      </c>
    </row>
    <row r="669" spans="1:13" x14ac:dyDescent="0.25">
      <c r="A669" s="1">
        <v>42800</v>
      </c>
      <c r="B669" t="s">
        <v>165</v>
      </c>
      <c r="C669" t="s">
        <v>171</v>
      </c>
      <c r="D669">
        <v>7</v>
      </c>
      <c r="E669">
        <v>1477.9</v>
      </c>
      <c r="F669">
        <v>211.13</v>
      </c>
      <c r="G669">
        <v>7</v>
      </c>
      <c r="H669">
        <v>7</v>
      </c>
      <c r="I669">
        <v>12.33</v>
      </c>
      <c r="J669">
        <v>0</v>
      </c>
      <c r="K669">
        <v>3.56</v>
      </c>
      <c r="L669" t="s">
        <v>299</v>
      </c>
      <c r="M669" t="b">
        <v>0</v>
      </c>
    </row>
    <row r="670" spans="1:13" x14ac:dyDescent="0.25">
      <c r="A670" s="1">
        <v>42800</v>
      </c>
      <c r="B670" t="s">
        <v>165</v>
      </c>
      <c r="C670" t="s">
        <v>180</v>
      </c>
      <c r="D670">
        <v>3</v>
      </c>
      <c r="E670">
        <v>347.91</v>
      </c>
      <c r="F670">
        <v>115.97</v>
      </c>
      <c r="G670">
        <v>3</v>
      </c>
      <c r="H670">
        <v>3</v>
      </c>
      <c r="I670">
        <v>22</v>
      </c>
      <c r="J670">
        <v>0</v>
      </c>
      <c r="K670">
        <v>4.67</v>
      </c>
      <c r="L670" t="s">
        <v>300</v>
      </c>
      <c r="M670" t="b">
        <v>0</v>
      </c>
    </row>
    <row r="671" spans="1:13" x14ac:dyDescent="0.25">
      <c r="A671" s="1">
        <v>42800</v>
      </c>
      <c r="B671" t="s">
        <v>165</v>
      </c>
      <c r="C671" t="s">
        <v>161</v>
      </c>
      <c r="D671">
        <v>58</v>
      </c>
      <c r="E671">
        <v>8135.83</v>
      </c>
      <c r="F671">
        <v>140.27000000000001</v>
      </c>
      <c r="G671">
        <v>58</v>
      </c>
      <c r="H671">
        <v>58</v>
      </c>
      <c r="I671">
        <v>10.130000000000001</v>
      </c>
      <c r="J671">
        <v>0</v>
      </c>
      <c r="K671">
        <v>4.28</v>
      </c>
      <c r="L671" t="s">
        <v>248</v>
      </c>
      <c r="M671" t="b">
        <v>0</v>
      </c>
    </row>
    <row r="672" spans="1:13" x14ac:dyDescent="0.25">
      <c r="A672" s="1">
        <v>42800</v>
      </c>
      <c r="B672" t="s">
        <v>165</v>
      </c>
      <c r="C672" t="s">
        <v>177</v>
      </c>
      <c r="D672">
        <v>4</v>
      </c>
      <c r="E672">
        <v>3225.39</v>
      </c>
      <c r="F672">
        <v>806.35</v>
      </c>
      <c r="G672">
        <v>4</v>
      </c>
      <c r="H672">
        <v>4</v>
      </c>
      <c r="I672">
        <v>13.5</v>
      </c>
      <c r="J672">
        <v>0</v>
      </c>
      <c r="K672">
        <v>5</v>
      </c>
      <c r="L672" t="s">
        <v>301</v>
      </c>
      <c r="M672" t="b">
        <v>0</v>
      </c>
    </row>
    <row r="673" spans="1:13" x14ac:dyDescent="0.25">
      <c r="A673" s="1">
        <v>42800</v>
      </c>
      <c r="B673" t="s">
        <v>165</v>
      </c>
      <c r="C673" t="s">
        <v>181</v>
      </c>
      <c r="D673">
        <v>3</v>
      </c>
      <c r="E673">
        <v>332.24</v>
      </c>
      <c r="F673">
        <v>110.75</v>
      </c>
      <c r="G673">
        <v>3</v>
      </c>
      <c r="H673">
        <v>3</v>
      </c>
      <c r="I673">
        <v>28.67</v>
      </c>
      <c r="J673">
        <v>0</v>
      </c>
      <c r="K673">
        <v>3.67</v>
      </c>
      <c r="L673" t="s">
        <v>302</v>
      </c>
      <c r="M673" t="b">
        <v>0</v>
      </c>
    </row>
    <row r="674" spans="1:13" x14ac:dyDescent="0.25">
      <c r="A674" s="1">
        <v>42800</v>
      </c>
      <c r="B674" t="s">
        <v>165</v>
      </c>
      <c r="C674" t="s">
        <v>179</v>
      </c>
      <c r="D674">
        <v>3</v>
      </c>
      <c r="E674">
        <v>505.75</v>
      </c>
      <c r="F674">
        <v>168.58</v>
      </c>
      <c r="G674">
        <v>3</v>
      </c>
      <c r="H674">
        <v>3</v>
      </c>
      <c r="I674">
        <v>23.33</v>
      </c>
      <c r="J674">
        <v>0.33329999999999999</v>
      </c>
      <c r="K674">
        <v>3.67</v>
      </c>
      <c r="L674" t="s">
        <v>277</v>
      </c>
      <c r="M674" t="b">
        <v>0</v>
      </c>
    </row>
    <row r="675" spans="1:13" x14ac:dyDescent="0.25">
      <c r="A675" s="1">
        <v>42800</v>
      </c>
      <c r="B675" t="s">
        <v>165</v>
      </c>
      <c r="C675" t="s">
        <v>174</v>
      </c>
      <c r="D675">
        <v>8</v>
      </c>
      <c r="E675">
        <v>1700.83</v>
      </c>
      <c r="F675">
        <v>212.6</v>
      </c>
      <c r="G675">
        <v>7</v>
      </c>
      <c r="H675">
        <v>8</v>
      </c>
      <c r="I675">
        <v>15.88</v>
      </c>
      <c r="J675">
        <v>0</v>
      </c>
      <c r="K675">
        <v>4.5599999999999996</v>
      </c>
      <c r="L675" t="s">
        <v>303</v>
      </c>
      <c r="M675" t="b">
        <v>0</v>
      </c>
    </row>
    <row r="676" spans="1:13" x14ac:dyDescent="0.25">
      <c r="A676" s="1">
        <v>42800</v>
      </c>
      <c r="B676" t="s">
        <v>165</v>
      </c>
      <c r="C676" t="s">
        <v>182</v>
      </c>
      <c r="D676">
        <v>5</v>
      </c>
      <c r="E676">
        <v>1129.5999999999999</v>
      </c>
      <c r="F676">
        <v>225.92</v>
      </c>
      <c r="G676">
        <v>5</v>
      </c>
      <c r="H676">
        <v>5</v>
      </c>
      <c r="I676">
        <v>89.4</v>
      </c>
      <c r="J676">
        <v>0.4</v>
      </c>
      <c r="K676">
        <v>4.5999999999999996</v>
      </c>
      <c r="L676" t="s">
        <v>304</v>
      </c>
      <c r="M676" t="b">
        <v>0</v>
      </c>
    </row>
    <row r="677" spans="1:13" x14ac:dyDescent="0.25">
      <c r="A677" s="1">
        <v>42800</v>
      </c>
      <c r="B677" t="s">
        <v>165</v>
      </c>
      <c r="C677" t="s">
        <v>163</v>
      </c>
      <c r="D677">
        <v>15</v>
      </c>
      <c r="E677">
        <v>2194.9299999999998</v>
      </c>
      <c r="F677">
        <v>146.33000000000001</v>
      </c>
      <c r="G677">
        <v>13</v>
      </c>
      <c r="H677">
        <v>15</v>
      </c>
      <c r="I677">
        <v>9.75</v>
      </c>
      <c r="J677">
        <v>0</v>
      </c>
      <c r="K677">
        <v>3.65</v>
      </c>
      <c r="L677" t="s">
        <v>249</v>
      </c>
      <c r="M677" t="b">
        <v>0</v>
      </c>
    </row>
    <row r="678" spans="1:13" x14ac:dyDescent="0.25">
      <c r="A678" s="1">
        <v>42800</v>
      </c>
      <c r="B678" t="s">
        <v>165</v>
      </c>
      <c r="C678" t="s">
        <v>175</v>
      </c>
      <c r="D678">
        <v>60</v>
      </c>
      <c r="E678">
        <v>7586.87</v>
      </c>
      <c r="F678">
        <v>126.45</v>
      </c>
      <c r="G678">
        <v>55</v>
      </c>
      <c r="H678">
        <v>59</v>
      </c>
      <c r="I678">
        <v>9.02</v>
      </c>
      <c r="J678">
        <v>0</v>
      </c>
      <c r="K678">
        <v>3.97</v>
      </c>
      <c r="L678" t="s">
        <v>250</v>
      </c>
      <c r="M678" t="b">
        <v>0</v>
      </c>
    </row>
    <row r="679" spans="1:13" x14ac:dyDescent="0.25">
      <c r="A679" s="1">
        <v>42800</v>
      </c>
      <c r="B679" t="s">
        <v>165</v>
      </c>
      <c r="C679" t="s">
        <v>173</v>
      </c>
      <c r="D679">
        <v>5</v>
      </c>
      <c r="E679">
        <v>829.52</v>
      </c>
      <c r="F679">
        <v>165.9</v>
      </c>
      <c r="G679">
        <v>5</v>
      </c>
      <c r="H679">
        <v>5</v>
      </c>
      <c r="I679">
        <v>20.8</v>
      </c>
      <c r="J679">
        <v>0.2</v>
      </c>
      <c r="K679">
        <v>4.2</v>
      </c>
      <c r="L679" t="s">
        <v>251</v>
      </c>
      <c r="M679" t="b">
        <v>0</v>
      </c>
    </row>
    <row r="680" spans="1:13" x14ac:dyDescent="0.25">
      <c r="A680" s="1">
        <v>42800</v>
      </c>
      <c r="B680" t="s">
        <v>165</v>
      </c>
      <c r="C680" t="s">
        <v>185</v>
      </c>
      <c r="D680">
        <v>2</v>
      </c>
      <c r="E680">
        <v>328.94</v>
      </c>
      <c r="F680">
        <v>164.47</v>
      </c>
      <c r="G680">
        <v>2</v>
      </c>
      <c r="H680">
        <v>2</v>
      </c>
      <c r="I680">
        <v>37.33</v>
      </c>
      <c r="J680">
        <v>0.83330000000000004</v>
      </c>
      <c r="K680">
        <v>2.33</v>
      </c>
      <c r="L680" t="s">
        <v>334</v>
      </c>
      <c r="M680" t="b">
        <v>0</v>
      </c>
    </row>
    <row r="681" spans="1:13" x14ac:dyDescent="0.25">
      <c r="A681" s="1">
        <v>42800</v>
      </c>
      <c r="B681" t="s">
        <v>165</v>
      </c>
      <c r="C681" t="s">
        <v>164</v>
      </c>
      <c r="D681">
        <v>18</v>
      </c>
      <c r="E681">
        <v>2238.8200000000002</v>
      </c>
      <c r="F681">
        <v>124.38</v>
      </c>
      <c r="G681">
        <v>16</v>
      </c>
      <c r="H681">
        <v>18</v>
      </c>
      <c r="I681">
        <v>13.76</v>
      </c>
      <c r="J681">
        <v>0</v>
      </c>
      <c r="K681">
        <v>3.84</v>
      </c>
      <c r="L681" t="s">
        <v>278</v>
      </c>
      <c r="M681" t="b">
        <v>0</v>
      </c>
    </row>
    <row r="682" spans="1:13" x14ac:dyDescent="0.25">
      <c r="A682" s="1">
        <v>42800</v>
      </c>
      <c r="B682" t="s">
        <v>165</v>
      </c>
      <c r="C682" t="s">
        <v>176</v>
      </c>
      <c r="D682">
        <v>7</v>
      </c>
      <c r="E682">
        <v>774.27</v>
      </c>
      <c r="F682">
        <v>110.61</v>
      </c>
      <c r="G682">
        <v>6</v>
      </c>
      <c r="H682">
        <v>7</v>
      </c>
      <c r="I682">
        <v>15.38</v>
      </c>
      <c r="J682">
        <v>0.25</v>
      </c>
      <c r="K682">
        <v>2.89</v>
      </c>
      <c r="L682" t="s">
        <v>279</v>
      </c>
      <c r="M682" t="b">
        <v>0</v>
      </c>
    </row>
    <row r="683" spans="1:13" x14ac:dyDescent="0.25">
      <c r="A683" s="1">
        <v>42800</v>
      </c>
      <c r="B683" t="s">
        <v>165</v>
      </c>
      <c r="C683" t="s">
        <v>168</v>
      </c>
      <c r="D683">
        <v>3</v>
      </c>
      <c r="E683">
        <v>590.54999999999995</v>
      </c>
      <c r="F683">
        <v>196.85</v>
      </c>
      <c r="G683">
        <v>3</v>
      </c>
      <c r="H683">
        <v>3</v>
      </c>
      <c r="I683">
        <v>17.5</v>
      </c>
      <c r="J683">
        <v>0</v>
      </c>
      <c r="K683">
        <v>3.5</v>
      </c>
      <c r="L683" t="s">
        <v>280</v>
      </c>
      <c r="M683" t="b">
        <v>0</v>
      </c>
    </row>
    <row r="684" spans="1:13" x14ac:dyDescent="0.25">
      <c r="A684" s="1">
        <v>42800</v>
      </c>
      <c r="B684" t="s">
        <v>165</v>
      </c>
      <c r="C684" t="s">
        <v>165</v>
      </c>
      <c r="D684">
        <v>144</v>
      </c>
      <c r="E684">
        <v>19538.39</v>
      </c>
      <c r="F684">
        <v>135.68</v>
      </c>
      <c r="G684">
        <v>139</v>
      </c>
      <c r="H684">
        <v>143</v>
      </c>
      <c r="I684">
        <v>8.6300000000000008</v>
      </c>
      <c r="J684">
        <v>0</v>
      </c>
      <c r="K684">
        <v>4.04</v>
      </c>
      <c r="L684" t="s">
        <v>252</v>
      </c>
      <c r="M684" t="b">
        <v>1</v>
      </c>
    </row>
    <row r="685" spans="1:13" x14ac:dyDescent="0.25">
      <c r="A685" s="1">
        <v>42800</v>
      </c>
      <c r="B685" t="s">
        <v>165</v>
      </c>
      <c r="C685" t="s">
        <v>184</v>
      </c>
      <c r="D685">
        <v>2</v>
      </c>
      <c r="E685">
        <v>141.32</v>
      </c>
      <c r="F685">
        <v>70.66</v>
      </c>
      <c r="G685">
        <v>1</v>
      </c>
      <c r="H685">
        <v>2</v>
      </c>
      <c r="I685">
        <v>11</v>
      </c>
      <c r="J685">
        <v>0</v>
      </c>
      <c r="K685">
        <v>3</v>
      </c>
      <c r="L685" t="s">
        <v>401</v>
      </c>
      <c r="M685" t="b">
        <v>0</v>
      </c>
    </row>
    <row r="686" spans="1:13" x14ac:dyDescent="0.25">
      <c r="A686" s="1">
        <v>42807</v>
      </c>
      <c r="B686" t="s">
        <v>186</v>
      </c>
      <c r="C686" t="s">
        <v>161</v>
      </c>
      <c r="D686">
        <v>1</v>
      </c>
      <c r="E686">
        <v>139.29</v>
      </c>
      <c r="F686">
        <v>139.29</v>
      </c>
      <c r="G686">
        <v>1</v>
      </c>
      <c r="H686">
        <v>1</v>
      </c>
      <c r="I686">
        <v>23</v>
      </c>
      <c r="J686">
        <v>0</v>
      </c>
      <c r="K686">
        <v>1</v>
      </c>
      <c r="L686" t="s">
        <v>425</v>
      </c>
      <c r="M686" t="b">
        <v>0</v>
      </c>
    </row>
    <row r="687" spans="1:13" x14ac:dyDescent="0.25">
      <c r="A687" s="1">
        <v>42807</v>
      </c>
      <c r="B687" t="s">
        <v>169</v>
      </c>
      <c r="C687" t="s">
        <v>167</v>
      </c>
      <c r="D687">
        <v>1</v>
      </c>
      <c r="E687">
        <v>46.55</v>
      </c>
      <c r="F687">
        <v>46.55</v>
      </c>
      <c r="G687">
        <v>1</v>
      </c>
      <c r="H687">
        <v>1</v>
      </c>
      <c r="I687">
        <v>12</v>
      </c>
      <c r="J687">
        <v>0</v>
      </c>
      <c r="K687">
        <v>5</v>
      </c>
      <c r="L687" t="s">
        <v>390</v>
      </c>
      <c r="M687" t="b">
        <v>0</v>
      </c>
    </row>
    <row r="688" spans="1:13" x14ac:dyDescent="0.25">
      <c r="A688" s="1">
        <v>42807</v>
      </c>
      <c r="B688" t="s">
        <v>169</v>
      </c>
      <c r="C688" t="s">
        <v>172</v>
      </c>
      <c r="D688">
        <v>1</v>
      </c>
      <c r="E688">
        <v>181.98</v>
      </c>
      <c r="F688">
        <v>181.98</v>
      </c>
      <c r="G688">
        <v>1</v>
      </c>
      <c r="H688">
        <v>1</v>
      </c>
      <c r="I688">
        <v>11</v>
      </c>
      <c r="J688">
        <v>0</v>
      </c>
      <c r="K688">
        <v>4</v>
      </c>
      <c r="L688" t="s">
        <v>426</v>
      </c>
      <c r="M688" t="b">
        <v>0</v>
      </c>
    </row>
    <row r="689" spans="1:13" x14ac:dyDescent="0.25">
      <c r="A689" s="1">
        <v>42807</v>
      </c>
      <c r="B689" t="s">
        <v>169</v>
      </c>
      <c r="C689" t="s">
        <v>174</v>
      </c>
      <c r="D689">
        <v>1</v>
      </c>
      <c r="E689">
        <v>29.84</v>
      </c>
      <c r="F689">
        <v>29.84</v>
      </c>
      <c r="G689">
        <v>1</v>
      </c>
      <c r="H689">
        <v>1</v>
      </c>
      <c r="I689">
        <v>13</v>
      </c>
      <c r="J689">
        <v>0</v>
      </c>
      <c r="K689">
        <v>5</v>
      </c>
      <c r="L689" t="s">
        <v>402</v>
      </c>
      <c r="M689" t="b">
        <v>0</v>
      </c>
    </row>
    <row r="690" spans="1:13" x14ac:dyDescent="0.25">
      <c r="A690" s="1">
        <v>42807</v>
      </c>
      <c r="B690" t="s">
        <v>169</v>
      </c>
      <c r="C690" t="s">
        <v>165</v>
      </c>
      <c r="D690">
        <v>1</v>
      </c>
      <c r="E690">
        <v>187.91</v>
      </c>
      <c r="F690">
        <v>187.91</v>
      </c>
      <c r="G690">
        <v>1</v>
      </c>
      <c r="H690">
        <v>1</v>
      </c>
      <c r="I690">
        <v>12</v>
      </c>
      <c r="J690">
        <v>0</v>
      </c>
      <c r="K690">
        <v>5</v>
      </c>
      <c r="L690" t="s">
        <v>306</v>
      </c>
      <c r="M690" t="b">
        <v>0</v>
      </c>
    </row>
    <row r="691" spans="1:13" x14ac:dyDescent="0.25">
      <c r="A691" s="1">
        <v>42807</v>
      </c>
      <c r="B691" t="s">
        <v>170</v>
      </c>
      <c r="C691" t="s">
        <v>167</v>
      </c>
      <c r="D691">
        <v>1</v>
      </c>
      <c r="E691">
        <v>98.08</v>
      </c>
      <c r="F691">
        <v>98.08</v>
      </c>
      <c r="G691">
        <v>1</v>
      </c>
      <c r="H691">
        <v>1</v>
      </c>
      <c r="I691">
        <v>31</v>
      </c>
      <c r="J691">
        <v>0</v>
      </c>
      <c r="K691">
        <v>3</v>
      </c>
      <c r="L691" t="s">
        <v>427</v>
      </c>
      <c r="M691" t="b">
        <v>0</v>
      </c>
    </row>
    <row r="692" spans="1:13" x14ac:dyDescent="0.25">
      <c r="A692" s="1">
        <v>42807</v>
      </c>
      <c r="B692" t="s">
        <v>170</v>
      </c>
      <c r="C692" t="s">
        <v>161</v>
      </c>
      <c r="D692">
        <v>1</v>
      </c>
      <c r="E692">
        <v>93.81</v>
      </c>
      <c r="F692">
        <v>93.81</v>
      </c>
      <c r="G692">
        <v>1</v>
      </c>
      <c r="H692">
        <v>1</v>
      </c>
      <c r="I692">
        <v>11</v>
      </c>
      <c r="J692">
        <v>0</v>
      </c>
      <c r="K692">
        <v>3</v>
      </c>
      <c r="L692" t="s">
        <v>256</v>
      </c>
      <c r="M692" t="b">
        <v>0</v>
      </c>
    </row>
    <row r="693" spans="1:13" x14ac:dyDescent="0.25">
      <c r="A693" s="1">
        <v>42807</v>
      </c>
      <c r="B693" t="s">
        <v>170</v>
      </c>
      <c r="C693" t="s">
        <v>175</v>
      </c>
      <c r="D693">
        <v>2</v>
      </c>
      <c r="E693">
        <v>402.48</v>
      </c>
      <c r="F693">
        <v>201.24</v>
      </c>
      <c r="G693">
        <v>1</v>
      </c>
      <c r="H693">
        <v>2</v>
      </c>
      <c r="I693">
        <v>17</v>
      </c>
      <c r="J693">
        <v>0</v>
      </c>
      <c r="K693">
        <v>3.5</v>
      </c>
      <c r="L693" t="s">
        <v>258</v>
      </c>
      <c r="M693" t="b">
        <v>0</v>
      </c>
    </row>
    <row r="694" spans="1:13" x14ac:dyDescent="0.25">
      <c r="A694" s="1">
        <v>42807</v>
      </c>
      <c r="B694" t="s">
        <v>170</v>
      </c>
      <c r="C694" t="s">
        <v>165</v>
      </c>
      <c r="D694">
        <v>1</v>
      </c>
      <c r="E694">
        <v>65.95</v>
      </c>
      <c r="F694">
        <v>65.95</v>
      </c>
      <c r="G694">
        <v>1</v>
      </c>
      <c r="H694">
        <v>1</v>
      </c>
      <c r="I694">
        <v>4</v>
      </c>
      <c r="J694">
        <v>0</v>
      </c>
      <c r="K694">
        <v>5</v>
      </c>
      <c r="L694" t="s">
        <v>259</v>
      </c>
      <c r="M694" t="b">
        <v>0</v>
      </c>
    </row>
    <row r="695" spans="1:13" x14ac:dyDescent="0.25">
      <c r="A695" s="1">
        <v>42807</v>
      </c>
      <c r="B695" t="s">
        <v>172</v>
      </c>
      <c r="C695" t="s">
        <v>161</v>
      </c>
      <c r="D695">
        <v>1</v>
      </c>
      <c r="E695">
        <v>202.26</v>
      </c>
      <c r="F695">
        <v>202.26</v>
      </c>
      <c r="G695">
        <v>1</v>
      </c>
      <c r="H695">
        <v>1</v>
      </c>
      <c r="I695">
        <v>12</v>
      </c>
      <c r="J695">
        <v>0</v>
      </c>
      <c r="K695">
        <v>4</v>
      </c>
      <c r="L695" t="s">
        <v>428</v>
      </c>
      <c r="M695" t="b">
        <v>0</v>
      </c>
    </row>
    <row r="696" spans="1:13" x14ac:dyDescent="0.25">
      <c r="A696" s="1">
        <v>42807</v>
      </c>
      <c r="B696" t="s">
        <v>172</v>
      </c>
      <c r="C696" t="s">
        <v>175</v>
      </c>
      <c r="D696">
        <v>1</v>
      </c>
      <c r="E696">
        <v>310.10000000000002</v>
      </c>
      <c r="F696">
        <v>310.10000000000002</v>
      </c>
      <c r="G696">
        <v>1</v>
      </c>
      <c r="H696">
        <v>1</v>
      </c>
      <c r="I696">
        <v>14</v>
      </c>
      <c r="J696">
        <v>0</v>
      </c>
      <c r="K696">
        <v>5</v>
      </c>
      <c r="L696" t="s">
        <v>375</v>
      </c>
      <c r="M696" t="b">
        <v>0</v>
      </c>
    </row>
    <row r="697" spans="1:13" x14ac:dyDescent="0.25">
      <c r="A697" s="1">
        <v>42807</v>
      </c>
      <c r="B697" t="s">
        <v>171</v>
      </c>
      <c r="C697" t="s">
        <v>179</v>
      </c>
      <c r="D697">
        <v>1</v>
      </c>
      <c r="E697">
        <v>117.93</v>
      </c>
      <c r="F697">
        <v>117.93</v>
      </c>
      <c r="G697">
        <v>1</v>
      </c>
      <c r="H697">
        <v>1</v>
      </c>
      <c r="I697">
        <v>18</v>
      </c>
      <c r="J697">
        <v>0</v>
      </c>
      <c r="K697">
        <v>4</v>
      </c>
      <c r="L697" t="s">
        <v>429</v>
      </c>
      <c r="M697" t="b">
        <v>0</v>
      </c>
    </row>
    <row r="698" spans="1:13" x14ac:dyDescent="0.25">
      <c r="A698" s="1">
        <v>42807</v>
      </c>
      <c r="B698" t="s">
        <v>171</v>
      </c>
      <c r="C698" t="s">
        <v>164</v>
      </c>
      <c r="D698">
        <v>1</v>
      </c>
      <c r="E698">
        <v>196.57</v>
      </c>
      <c r="F698">
        <v>196.57</v>
      </c>
      <c r="G698">
        <v>1</v>
      </c>
      <c r="H698">
        <v>1</v>
      </c>
      <c r="I698">
        <v>22</v>
      </c>
      <c r="J698">
        <v>0</v>
      </c>
      <c r="K698">
        <v>5</v>
      </c>
      <c r="L698" t="s">
        <v>430</v>
      </c>
      <c r="M698" t="b">
        <v>0</v>
      </c>
    </row>
    <row r="699" spans="1:13" x14ac:dyDescent="0.25">
      <c r="A699" s="1">
        <v>42807</v>
      </c>
      <c r="B699" t="s">
        <v>171</v>
      </c>
      <c r="C699" t="s">
        <v>165</v>
      </c>
      <c r="D699">
        <v>1</v>
      </c>
      <c r="E699">
        <v>87.82</v>
      </c>
      <c r="F699">
        <v>87.82</v>
      </c>
      <c r="G699">
        <v>1</v>
      </c>
      <c r="H699">
        <v>1</v>
      </c>
      <c r="I699">
        <v>7</v>
      </c>
      <c r="J699">
        <v>0</v>
      </c>
      <c r="K699">
        <v>4</v>
      </c>
      <c r="L699" t="s">
        <v>421</v>
      </c>
      <c r="M699" t="b">
        <v>0</v>
      </c>
    </row>
    <row r="700" spans="1:13" x14ac:dyDescent="0.25">
      <c r="A700" s="1">
        <v>42807</v>
      </c>
      <c r="B700" t="s">
        <v>161</v>
      </c>
      <c r="C700" t="s">
        <v>167</v>
      </c>
      <c r="D700">
        <v>2</v>
      </c>
      <c r="E700">
        <v>175.83</v>
      </c>
      <c r="F700">
        <v>87.92</v>
      </c>
      <c r="G700">
        <v>2</v>
      </c>
      <c r="H700">
        <v>2</v>
      </c>
      <c r="I700">
        <v>18.5</v>
      </c>
      <c r="J700">
        <v>0</v>
      </c>
      <c r="K700">
        <v>4.5</v>
      </c>
      <c r="L700" t="s">
        <v>282</v>
      </c>
      <c r="M700" t="b">
        <v>0</v>
      </c>
    </row>
    <row r="701" spans="1:13" x14ac:dyDescent="0.25">
      <c r="A701" s="1">
        <v>42807</v>
      </c>
      <c r="B701" t="s">
        <v>161</v>
      </c>
      <c r="C701" t="s">
        <v>169</v>
      </c>
      <c r="D701">
        <v>1</v>
      </c>
      <c r="E701">
        <v>678.17</v>
      </c>
      <c r="F701">
        <v>678.17</v>
      </c>
      <c r="G701">
        <v>1</v>
      </c>
      <c r="H701">
        <v>1</v>
      </c>
      <c r="I701">
        <v>18</v>
      </c>
      <c r="J701">
        <v>0</v>
      </c>
      <c r="K701">
        <v>3</v>
      </c>
      <c r="L701" t="s">
        <v>379</v>
      </c>
      <c r="M701" t="b">
        <v>0</v>
      </c>
    </row>
    <row r="702" spans="1:13" x14ac:dyDescent="0.25">
      <c r="A702" s="1">
        <v>42807</v>
      </c>
      <c r="B702" t="s">
        <v>161</v>
      </c>
      <c r="C702" t="s">
        <v>170</v>
      </c>
      <c r="D702">
        <v>2</v>
      </c>
      <c r="E702">
        <v>169.29</v>
      </c>
      <c r="F702">
        <v>84.65</v>
      </c>
      <c r="G702">
        <v>1</v>
      </c>
      <c r="H702">
        <v>2</v>
      </c>
      <c r="I702">
        <v>8</v>
      </c>
      <c r="J702">
        <v>0</v>
      </c>
      <c r="K702">
        <v>2</v>
      </c>
      <c r="L702" t="s">
        <v>260</v>
      </c>
      <c r="M702" t="b">
        <v>0</v>
      </c>
    </row>
    <row r="703" spans="1:13" x14ac:dyDescent="0.25">
      <c r="A703" s="1">
        <v>42807</v>
      </c>
      <c r="B703" t="s">
        <v>161</v>
      </c>
      <c r="C703" t="s">
        <v>172</v>
      </c>
      <c r="D703">
        <v>2</v>
      </c>
      <c r="E703">
        <v>268.76</v>
      </c>
      <c r="F703">
        <v>134.38</v>
      </c>
      <c r="G703">
        <v>2</v>
      </c>
      <c r="H703">
        <v>2</v>
      </c>
      <c r="I703">
        <v>9</v>
      </c>
      <c r="J703">
        <v>0</v>
      </c>
      <c r="K703">
        <v>4</v>
      </c>
      <c r="L703" t="s">
        <v>283</v>
      </c>
      <c r="M703" t="b">
        <v>0</v>
      </c>
    </row>
    <row r="704" spans="1:13" x14ac:dyDescent="0.25">
      <c r="A704" s="1">
        <v>42807</v>
      </c>
      <c r="B704" t="s">
        <v>161</v>
      </c>
      <c r="C704" t="s">
        <v>171</v>
      </c>
      <c r="D704">
        <v>2</v>
      </c>
      <c r="E704">
        <v>347.08</v>
      </c>
      <c r="F704">
        <v>173.54</v>
      </c>
      <c r="G704">
        <v>2</v>
      </c>
      <c r="H704">
        <v>2</v>
      </c>
      <c r="I704">
        <v>18.5</v>
      </c>
      <c r="J704">
        <v>0</v>
      </c>
      <c r="K704">
        <v>1</v>
      </c>
      <c r="L704" t="s">
        <v>261</v>
      </c>
      <c r="M704" t="b">
        <v>0</v>
      </c>
    </row>
    <row r="705" spans="1:13" x14ac:dyDescent="0.25">
      <c r="A705" s="1">
        <v>42807</v>
      </c>
      <c r="B705" t="s">
        <v>161</v>
      </c>
      <c r="C705" t="s">
        <v>161</v>
      </c>
      <c r="D705">
        <v>13</v>
      </c>
      <c r="E705">
        <v>1209.8800000000001</v>
      </c>
      <c r="F705">
        <v>93.07</v>
      </c>
      <c r="G705">
        <v>13</v>
      </c>
      <c r="H705">
        <v>13</v>
      </c>
      <c r="I705">
        <v>9.3800000000000008</v>
      </c>
      <c r="J705">
        <v>7.6899999999999996E-2</v>
      </c>
      <c r="K705">
        <v>4.46</v>
      </c>
      <c r="L705" t="s">
        <v>262</v>
      </c>
      <c r="M705" t="b">
        <v>1</v>
      </c>
    </row>
    <row r="706" spans="1:13" x14ac:dyDescent="0.25">
      <c r="A706" s="1">
        <v>42807</v>
      </c>
      <c r="B706" t="s">
        <v>161</v>
      </c>
      <c r="C706" t="s">
        <v>174</v>
      </c>
      <c r="D706">
        <v>1</v>
      </c>
      <c r="E706">
        <v>35.79</v>
      </c>
      <c r="F706">
        <v>35.79</v>
      </c>
      <c r="G706">
        <v>1</v>
      </c>
      <c r="H706">
        <v>1</v>
      </c>
      <c r="I706">
        <v>12</v>
      </c>
      <c r="J706">
        <v>0</v>
      </c>
      <c r="K706">
        <v>5</v>
      </c>
      <c r="L706" t="s">
        <v>343</v>
      </c>
      <c r="M706" t="b">
        <v>0</v>
      </c>
    </row>
    <row r="707" spans="1:13" x14ac:dyDescent="0.25">
      <c r="A707" s="1">
        <v>42807</v>
      </c>
      <c r="B707" t="s">
        <v>161</v>
      </c>
      <c r="C707" t="s">
        <v>163</v>
      </c>
      <c r="D707">
        <v>1</v>
      </c>
      <c r="E707">
        <v>114.29</v>
      </c>
      <c r="F707">
        <v>114.29</v>
      </c>
      <c r="G707">
        <v>1</v>
      </c>
      <c r="H707">
        <v>1</v>
      </c>
      <c r="I707">
        <v>8</v>
      </c>
      <c r="J707">
        <v>0</v>
      </c>
      <c r="K707">
        <v>5</v>
      </c>
      <c r="L707" t="s">
        <v>263</v>
      </c>
      <c r="M707" t="b">
        <v>0</v>
      </c>
    </row>
    <row r="708" spans="1:13" x14ac:dyDescent="0.25">
      <c r="A708" s="1">
        <v>42807</v>
      </c>
      <c r="B708" t="s">
        <v>161</v>
      </c>
      <c r="C708" t="s">
        <v>175</v>
      </c>
      <c r="D708">
        <v>11</v>
      </c>
      <c r="E708">
        <v>1347.27</v>
      </c>
      <c r="F708">
        <v>122.48</v>
      </c>
      <c r="G708">
        <v>10</v>
      </c>
      <c r="H708">
        <v>11</v>
      </c>
      <c r="I708">
        <v>8.91</v>
      </c>
      <c r="J708">
        <v>0</v>
      </c>
      <c r="K708">
        <v>3.58</v>
      </c>
      <c r="L708" t="s">
        <v>264</v>
      </c>
      <c r="M708" t="b">
        <v>0</v>
      </c>
    </row>
    <row r="709" spans="1:13" x14ac:dyDescent="0.25">
      <c r="A709" s="1">
        <v>42807</v>
      </c>
      <c r="B709" t="s">
        <v>161</v>
      </c>
      <c r="C709" t="s">
        <v>173</v>
      </c>
      <c r="D709">
        <v>1</v>
      </c>
      <c r="E709">
        <v>169.39</v>
      </c>
      <c r="F709">
        <v>169.39</v>
      </c>
      <c r="G709">
        <v>1</v>
      </c>
      <c r="H709">
        <v>1</v>
      </c>
      <c r="I709">
        <v>15</v>
      </c>
      <c r="J709">
        <v>0</v>
      </c>
      <c r="K709">
        <v>5</v>
      </c>
      <c r="L709" t="s">
        <v>392</v>
      </c>
      <c r="M709" t="b">
        <v>0</v>
      </c>
    </row>
    <row r="710" spans="1:13" x14ac:dyDescent="0.25">
      <c r="A710" s="1">
        <v>42807</v>
      </c>
      <c r="B710" t="s">
        <v>161</v>
      </c>
      <c r="C710" t="s">
        <v>164</v>
      </c>
      <c r="D710">
        <v>1</v>
      </c>
      <c r="E710">
        <v>41.3</v>
      </c>
      <c r="F710">
        <v>41.3</v>
      </c>
      <c r="G710">
        <v>1</v>
      </c>
      <c r="H710">
        <v>1</v>
      </c>
      <c r="I710">
        <v>7</v>
      </c>
      <c r="J710">
        <v>0</v>
      </c>
      <c r="K710">
        <v>5</v>
      </c>
      <c r="L710" t="s">
        <v>285</v>
      </c>
      <c r="M710" t="b">
        <v>0</v>
      </c>
    </row>
    <row r="711" spans="1:13" x14ac:dyDescent="0.25">
      <c r="A711" s="1">
        <v>42807</v>
      </c>
      <c r="B711" t="s">
        <v>161</v>
      </c>
      <c r="C711" t="s">
        <v>176</v>
      </c>
      <c r="D711">
        <v>4</v>
      </c>
      <c r="E711">
        <v>719.55</v>
      </c>
      <c r="F711">
        <v>179.89</v>
      </c>
      <c r="G711">
        <v>4</v>
      </c>
      <c r="H711">
        <v>4</v>
      </c>
      <c r="I711">
        <v>15.5</v>
      </c>
      <c r="J711">
        <v>0</v>
      </c>
      <c r="K711">
        <v>4.75</v>
      </c>
      <c r="L711" t="s">
        <v>286</v>
      </c>
      <c r="M711" t="b">
        <v>0</v>
      </c>
    </row>
    <row r="712" spans="1:13" x14ac:dyDescent="0.25">
      <c r="A712" s="1">
        <v>42807</v>
      </c>
      <c r="B712" t="s">
        <v>161</v>
      </c>
      <c r="C712" t="s">
        <v>165</v>
      </c>
      <c r="D712">
        <v>21</v>
      </c>
      <c r="E712">
        <v>2180.98</v>
      </c>
      <c r="F712">
        <v>103.86</v>
      </c>
      <c r="G712">
        <v>21</v>
      </c>
      <c r="H712">
        <v>20</v>
      </c>
      <c r="I712">
        <v>9.23</v>
      </c>
      <c r="J712">
        <v>4.5499999999999999E-2</v>
      </c>
      <c r="K712">
        <v>4.57</v>
      </c>
      <c r="L712" t="s">
        <v>265</v>
      </c>
      <c r="M712" t="b">
        <v>0</v>
      </c>
    </row>
    <row r="713" spans="1:13" x14ac:dyDescent="0.25">
      <c r="A713" s="1">
        <v>42807</v>
      </c>
      <c r="B713" t="s">
        <v>177</v>
      </c>
      <c r="C713" t="s">
        <v>175</v>
      </c>
      <c r="D713">
        <v>1</v>
      </c>
      <c r="E713">
        <v>208.81</v>
      </c>
      <c r="F713">
        <v>208.81</v>
      </c>
      <c r="G713">
        <v>1</v>
      </c>
      <c r="H713">
        <v>1</v>
      </c>
      <c r="I713">
        <v>6</v>
      </c>
      <c r="J713">
        <v>0</v>
      </c>
      <c r="K713">
        <v>5</v>
      </c>
      <c r="L713" t="s">
        <v>413</v>
      </c>
      <c r="M713" t="b">
        <v>0</v>
      </c>
    </row>
    <row r="714" spans="1:13" x14ac:dyDescent="0.25">
      <c r="A714" s="1">
        <v>42807</v>
      </c>
      <c r="B714" t="s">
        <v>174</v>
      </c>
      <c r="C714" t="s">
        <v>171</v>
      </c>
      <c r="D714">
        <v>2</v>
      </c>
      <c r="E714">
        <v>1321.34</v>
      </c>
      <c r="F714">
        <v>660.67</v>
      </c>
      <c r="G714">
        <v>2</v>
      </c>
      <c r="H714">
        <v>2</v>
      </c>
      <c r="I714">
        <v>10.33</v>
      </c>
      <c r="J714">
        <v>0</v>
      </c>
      <c r="K714">
        <v>3.67</v>
      </c>
      <c r="L714" t="s">
        <v>431</v>
      </c>
      <c r="M714" t="b">
        <v>0</v>
      </c>
    </row>
    <row r="715" spans="1:13" x14ac:dyDescent="0.25">
      <c r="A715" s="1">
        <v>42807</v>
      </c>
      <c r="B715" t="s">
        <v>174</v>
      </c>
      <c r="C715" t="s">
        <v>175</v>
      </c>
      <c r="D715">
        <v>1</v>
      </c>
      <c r="E715">
        <v>100.91</v>
      </c>
      <c r="F715">
        <v>100.91</v>
      </c>
      <c r="G715">
        <v>1</v>
      </c>
      <c r="H715">
        <v>1</v>
      </c>
      <c r="I715">
        <v>9</v>
      </c>
      <c r="J715">
        <v>0</v>
      </c>
      <c r="K715">
        <v>5</v>
      </c>
      <c r="L715" t="s">
        <v>432</v>
      </c>
      <c r="M715" t="b">
        <v>0</v>
      </c>
    </row>
    <row r="716" spans="1:13" x14ac:dyDescent="0.25">
      <c r="A716" s="1">
        <v>42807</v>
      </c>
      <c r="B716" t="s">
        <v>163</v>
      </c>
      <c r="C716" t="s">
        <v>167</v>
      </c>
      <c r="D716">
        <v>1</v>
      </c>
      <c r="E716">
        <v>321.69</v>
      </c>
      <c r="F716">
        <v>321.69</v>
      </c>
      <c r="G716">
        <v>1</v>
      </c>
      <c r="H716">
        <v>1</v>
      </c>
      <c r="I716">
        <v>13</v>
      </c>
      <c r="J716">
        <v>0</v>
      </c>
      <c r="K716">
        <v>5</v>
      </c>
      <c r="L716" t="s">
        <v>266</v>
      </c>
      <c r="M716" t="b">
        <v>0</v>
      </c>
    </row>
    <row r="717" spans="1:13" x14ac:dyDescent="0.25">
      <c r="A717" s="1">
        <v>42807</v>
      </c>
      <c r="B717" t="s">
        <v>163</v>
      </c>
      <c r="C717" t="s">
        <v>180</v>
      </c>
      <c r="D717">
        <v>1</v>
      </c>
      <c r="E717">
        <v>64.739999999999995</v>
      </c>
      <c r="F717">
        <v>64.739999999999995</v>
      </c>
      <c r="G717">
        <v>1</v>
      </c>
      <c r="H717">
        <v>1</v>
      </c>
      <c r="I717">
        <v>17</v>
      </c>
      <c r="J717">
        <v>0</v>
      </c>
      <c r="K717">
        <v>5</v>
      </c>
      <c r="L717" t="s">
        <v>433</v>
      </c>
      <c r="M717" t="b">
        <v>0</v>
      </c>
    </row>
    <row r="718" spans="1:13" x14ac:dyDescent="0.25">
      <c r="A718" s="1">
        <v>42807</v>
      </c>
      <c r="B718" t="s">
        <v>163</v>
      </c>
      <c r="C718" t="s">
        <v>161</v>
      </c>
      <c r="D718">
        <v>7</v>
      </c>
      <c r="E718">
        <v>1293.3699999999999</v>
      </c>
      <c r="F718">
        <v>184.77</v>
      </c>
      <c r="G718">
        <v>7</v>
      </c>
      <c r="H718">
        <v>7</v>
      </c>
      <c r="I718">
        <v>11.43</v>
      </c>
      <c r="J718">
        <v>0</v>
      </c>
      <c r="K718">
        <v>4.8600000000000003</v>
      </c>
      <c r="L718" t="s">
        <v>241</v>
      </c>
      <c r="M718" t="b">
        <v>0</v>
      </c>
    </row>
    <row r="719" spans="1:13" x14ac:dyDescent="0.25">
      <c r="A719" s="1">
        <v>42807</v>
      </c>
      <c r="B719" t="s">
        <v>163</v>
      </c>
      <c r="C719" t="s">
        <v>177</v>
      </c>
      <c r="D719">
        <v>1</v>
      </c>
      <c r="E719">
        <v>213.21</v>
      </c>
      <c r="F719">
        <v>213.21</v>
      </c>
      <c r="G719">
        <v>1</v>
      </c>
      <c r="H719">
        <v>1</v>
      </c>
      <c r="I719">
        <v>10</v>
      </c>
      <c r="J719">
        <v>0</v>
      </c>
      <c r="K719">
        <v>5</v>
      </c>
      <c r="L719" t="s">
        <v>382</v>
      </c>
      <c r="M719" t="b">
        <v>0</v>
      </c>
    </row>
    <row r="720" spans="1:13" x14ac:dyDescent="0.25">
      <c r="A720" s="1">
        <v>42807</v>
      </c>
      <c r="B720" t="s">
        <v>163</v>
      </c>
      <c r="C720" t="s">
        <v>179</v>
      </c>
      <c r="D720">
        <v>2</v>
      </c>
      <c r="E720">
        <v>1817.93</v>
      </c>
      <c r="F720">
        <v>908.97</v>
      </c>
      <c r="G720">
        <v>2</v>
      </c>
      <c r="H720">
        <v>2</v>
      </c>
      <c r="I720">
        <v>24</v>
      </c>
      <c r="J720">
        <v>0</v>
      </c>
      <c r="K720">
        <v>4</v>
      </c>
      <c r="L720" t="s">
        <v>268</v>
      </c>
      <c r="M720" t="b">
        <v>0</v>
      </c>
    </row>
    <row r="721" spans="1:13" x14ac:dyDescent="0.25">
      <c r="A721" s="1">
        <v>42807</v>
      </c>
      <c r="B721" t="s">
        <v>163</v>
      </c>
      <c r="C721" t="s">
        <v>174</v>
      </c>
      <c r="D721">
        <v>1</v>
      </c>
      <c r="E721">
        <v>720.98</v>
      </c>
      <c r="F721">
        <v>720.98</v>
      </c>
      <c r="G721">
        <v>1</v>
      </c>
      <c r="H721">
        <v>1</v>
      </c>
      <c r="I721">
        <v>20</v>
      </c>
      <c r="J721">
        <v>0</v>
      </c>
      <c r="K721">
        <v>5</v>
      </c>
      <c r="L721" t="s">
        <v>289</v>
      </c>
      <c r="M721" t="b">
        <v>0</v>
      </c>
    </row>
    <row r="722" spans="1:13" x14ac:dyDescent="0.25">
      <c r="A722" s="1">
        <v>42807</v>
      </c>
      <c r="B722" t="s">
        <v>163</v>
      </c>
      <c r="C722" t="s">
        <v>163</v>
      </c>
      <c r="D722">
        <v>3</v>
      </c>
      <c r="E722">
        <v>334.59</v>
      </c>
      <c r="F722">
        <v>111.53</v>
      </c>
      <c r="G722">
        <v>3</v>
      </c>
      <c r="H722">
        <v>3</v>
      </c>
      <c r="I722">
        <v>11.8</v>
      </c>
      <c r="J722">
        <v>0</v>
      </c>
      <c r="K722">
        <v>5</v>
      </c>
      <c r="L722" t="s">
        <v>242</v>
      </c>
      <c r="M722" t="b">
        <v>1</v>
      </c>
    </row>
    <row r="723" spans="1:13" x14ac:dyDescent="0.25">
      <c r="A723" s="1">
        <v>42807</v>
      </c>
      <c r="B723" t="s">
        <v>163</v>
      </c>
      <c r="C723" t="s">
        <v>175</v>
      </c>
      <c r="D723">
        <v>8</v>
      </c>
      <c r="E723">
        <v>1811.49</v>
      </c>
      <c r="F723">
        <v>226.44</v>
      </c>
      <c r="G723">
        <v>7</v>
      </c>
      <c r="H723">
        <v>8</v>
      </c>
      <c r="I723">
        <v>10.3</v>
      </c>
      <c r="J723">
        <v>0</v>
      </c>
      <c r="K723">
        <v>4.09</v>
      </c>
      <c r="L723" t="s">
        <v>269</v>
      </c>
      <c r="M723" t="b">
        <v>0</v>
      </c>
    </row>
    <row r="724" spans="1:13" x14ac:dyDescent="0.25">
      <c r="A724" s="1">
        <v>42807</v>
      </c>
      <c r="B724" t="s">
        <v>163</v>
      </c>
      <c r="C724" t="s">
        <v>173</v>
      </c>
      <c r="D724">
        <v>1</v>
      </c>
      <c r="E724">
        <v>378.61</v>
      </c>
      <c r="F724">
        <v>378.61</v>
      </c>
      <c r="G724">
        <v>1</v>
      </c>
      <c r="H724">
        <v>1</v>
      </c>
      <c r="I724">
        <v>21</v>
      </c>
      <c r="J724">
        <v>0</v>
      </c>
      <c r="K724">
        <v>5</v>
      </c>
      <c r="L724" t="s">
        <v>434</v>
      </c>
      <c r="M724" t="b">
        <v>0</v>
      </c>
    </row>
    <row r="725" spans="1:13" x14ac:dyDescent="0.25">
      <c r="A725" s="1">
        <v>42807</v>
      </c>
      <c r="B725" t="s">
        <v>163</v>
      </c>
      <c r="C725" t="s">
        <v>185</v>
      </c>
      <c r="D725">
        <v>1</v>
      </c>
      <c r="E725">
        <v>340.59</v>
      </c>
      <c r="F725">
        <v>340.59</v>
      </c>
      <c r="G725">
        <v>1</v>
      </c>
      <c r="H725">
        <v>1</v>
      </c>
      <c r="I725">
        <v>15</v>
      </c>
      <c r="J725">
        <v>0</v>
      </c>
      <c r="K725">
        <v>5</v>
      </c>
      <c r="L725" t="s">
        <v>435</v>
      </c>
      <c r="M725" t="b">
        <v>0</v>
      </c>
    </row>
    <row r="726" spans="1:13" x14ac:dyDescent="0.25">
      <c r="A726" s="1">
        <v>42807</v>
      </c>
      <c r="B726" t="s">
        <v>163</v>
      </c>
      <c r="C726" t="s">
        <v>164</v>
      </c>
      <c r="D726">
        <v>3</v>
      </c>
      <c r="E726">
        <v>334.04</v>
      </c>
      <c r="F726">
        <v>111.35</v>
      </c>
      <c r="G726">
        <v>3</v>
      </c>
      <c r="H726">
        <v>3</v>
      </c>
      <c r="I726">
        <v>10.5</v>
      </c>
      <c r="J726">
        <v>0</v>
      </c>
      <c r="K726">
        <v>4.5</v>
      </c>
      <c r="L726" t="s">
        <v>290</v>
      </c>
      <c r="M726" t="b">
        <v>0</v>
      </c>
    </row>
    <row r="727" spans="1:13" x14ac:dyDescent="0.25">
      <c r="A727" s="1">
        <v>42807</v>
      </c>
      <c r="B727" t="s">
        <v>163</v>
      </c>
      <c r="C727" t="s">
        <v>176</v>
      </c>
      <c r="D727">
        <v>4</v>
      </c>
      <c r="E727">
        <v>2971.65</v>
      </c>
      <c r="F727">
        <v>742.91</v>
      </c>
      <c r="G727">
        <v>4</v>
      </c>
      <c r="H727">
        <v>4</v>
      </c>
      <c r="I727">
        <v>14</v>
      </c>
      <c r="J727">
        <v>0</v>
      </c>
      <c r="K727">
        <v>4.75</v>
      </c>
      <c r="L727" t="s">
        <v>243</v>
      </c>
      <c r="M727" t="b">
        <v>0</v>
      </c>
    </row>
    <row r="728" spans="1:13" x14ac:dyDescent="0.25">
      <c r="A728" s="1">
        <v>42807</v>
      </c>
      <c r="B728" t="s">
        <v>163</v>
      </c>
      <c r="C728" t="s">
        <v>165</v>
      </c>
      <c r="D728">
        <v>19</v>
      </c>
      <c r="E728">
        <v>3683.92</v>
      </c>
      <c r="F728">
        <v>193.89</v>
      </c>
      <c r="G728">
        <v>19</v>
      </c>
      <c r="H728">
        <v>18</v>
      </c>
      <c r="I728">
        <v>9.9</v>
      </c>
      <c r="J728">
        <v>0</v>
      </c>
      <c r="K728">
        <v>4.26</v>
      </c>
      <c r="L728" t="s">
        <v>244</v>
      </c>
      <c r="M728" t="b">
        <v>0</v>
      </c>
    </row>
    <row r="729" spans="1:13" x14ac:dyDescent="0.25">
      <c r="A729" s="1">
        <v>42807</v>
      </c>
      <c r="B729" t="s">
        <v>175</v>
      </c>
      <c r="C729" t="s">
        <v>170</v>
      </c>
      <c r="D729">
        <v>1</v>
      </c>
      <c r="E729">
        <v>34.090000000000003</v>
      </c>
      <c r="F729">
        <v>34.090000000000003</v>
      </c>
      <c r="G729">
        <v>1</v>
      </c>
      <c r="H729">
        <v>1</v>
      </c>
      <c r="I729">
        <v>19</v>
      </c>
      <c r="J729">
        <v>0</v>
      </c>
      <c r="K729">
        <v>1</v>
      </c>
      <c r="L729" t="s">
        <v>270</v>
      </c>
      <c r="M729" t="b">
        <v>0</v>
      </c>
    </row>
    <row r="730" spans="1:13" x14ac:dyDescent="0.25">
      <c r="A730" s="1">
        <v>42807</v>
      </c>
      <c r="B730" t="s">
        <v>175</v>
      </c>
      <c r="C730" t="s">
        <v>172</v>
      </c>
      <c r="D730">
        <v>1</v>
      </c>
      <c r="E730">
        <v>576.20000000000005</v>
      </c>
      <c r="F730">
        <v>576.20000000000005</v>
      </c>
      <c r="G730">
        <v>1</v>
      </c>
      <c r="H730">
        <v>1</v>
      </c>
      <c r="I730">
        <v>9</v>
      </c>
      <c r="J730">
        <v>0</v>
      </c>
      <c r="K730">
        <v>4</v>
      </c>
      <c r="L730" t="s">
        <v>384</v>
      </c>
      <c r="M730" t="b">
        <v>0</v>
      </c>
    </row>
    <row r="731" spans="1:13" x14ac:dyDescent="0.25">
      <c r="A731" s="1">
        <v>42807</v>
      </c>
      <c r="B731" t="s">
        <v>175</v>
      </c>
      <c r="C731" t="s">
        <v>161</v>
      </c>
      <c r="D731">
        <v>2</v>
      </c>
      <c r="E731">
        <v>282.14999999999998</v>
      </c>
      <c r="F731">
        <v>141.08000000000001</v>
      </c>
      <c r="G731">
        <v>2</v>
      </c>
      <c r="H731">
        <v>2</v>
      </c>
      <c r="I731">
        <v>8</v>
      </c>
      <c r="J731">
        <v>0</v>
      </c>
      <c r="K731">
        <v>5</v>
      </c>
      <c r="L731" t="s">
        <v>245</v>
      </c>
      <c r="M731" t="b">
        <v>0</v>
      </c>
    </row>
    <row r="732" spans="1:13" x14ac:dyDescent="0.25">
      <c r="A732" s="1">
        <v>42807</v>
      </c>
      <c r="B732" t="s">
        <v>175</v>
      </c>
      <c r="C732" t="s">
        <v>179</v>
      </c>
      <c r="D732">
        <v>1</v>
      </c>
      <c r="E732">
        <v>331.02</v>
      </c>
      <c r="F732">
        <v>331.02</v>
      </c>
      <c r="G732">
        <v>1</v>
      </c>
      <c r="H732">
        <v>1</v>
      </c>
      <c r="I732">
        <v>19</v>
      </c>
      <c r="J732">
        <v>0</v>
      </c>
      <c r="K732">
        <v>4</v>
      </c>
      <c r="L732" t="s">
        <v>319</v>
      </c>
      <c r="M732" t="b">
        <v>0</v>
      </c>
    </row>
    <row r="733" spans="1:13" x14ac:dyDescent="0.25">
      <c r="A733" s="1">
        <v>42807</v>
      </c>
      <c r="B733" t="s">
        <v>175</v>
      </c>
      <c r="C733" t="s">
        <v>183</v>
      </c>
      <c r="D733">
        <v>1</v>
      </c>
      <c r="E733">
        <v>219.84</v>
      </c>
      <c r="F733">
        <v>219.84</v>
      </c>
      <c r="G733">
        <v>1</v>
      </c>
      <c r="H733">
        <v>1</v>
      </c>
      <c r="I733">
        <v>15</v>
      </c>
      <c r="J733">
        <v>0</v>
      </c>
      <c r="K733">
        <v>5</v>
      </c>
      <c r="L733" t="s">
        <v>396</v>
      </c>
      <c r="M733" t="b">
        <v>0</v>
      </c>
    </row>
    <row r="734" spans="1:13" x14ac:dyDescent="0.25">
      <c r="A734" s="1">
        <v>42807</v>
      </c>
      <c r="B734" t="s">
        <v>175</v>
      </c>
      <c r="C734" t="s">
        <v>174</v>
      </c>
      <c r="D734">
        <v>1</v>
      </c>
      <c r="E734">
        <v>89.53</v>
      </c>
      <c r="F734">
        <v>89.53</v>
      </c>
      <c r="G734">
        <v>1</v>
      </c>
      <c r="H734">
        <v>1</v>
      </c>
      <c r="I734">
        <v>26</v>
      </c>
      <c r="J734">
        <v>0</v>
      </c>
      <c r="K734">
        <v>4</v>
      </c>
      <c r="L734" t="s">
        <v>352</v>
      </c>
      <c r="M734" t="b">
        <v>0</v>
      </c>
    </row>
    <row r="735" spans="1:13" x14ac:dyDescent="0.25">
      <c r="A735" s="1">
        <v>42807</v>
      </c>
      <c r="B735" t="s">
        <v>175</v>
      </c>
      <c r="C735" t="s">
        <v>163</v>
      </c>
      <c r="D735">
        <v>1</v>
      </c>
      <c r="E735">
        <v>137.26</v>
      </c>
      <c r="F735">
        <v>137.26</v>
      </c>
      <c r="G735">
        <v>1</v>
      </c>
      <c r="H735">
        <v>1</v>
      </c>
      <c r="I735">
        <v>4</v>
      </c>
      <c r="J735">
        <v>0</v>
      </c>
      <c r="K735">
        <v>5</v>
      </c>
      <c r="L735" t="s">
        <v>320</v>
      </c>
      <c r="M735" t="b">
        <v>0</v>
      </c>
    </row>
    <row r="736" spans="1:13" x14ac:dyDescent="0.25">
      <c r="A736" s="1">
        <v>42807</v>
      </c>
      <c r="B736" t="s">
        <v>175</v>
      </c>
      <c r="C736" t="s">
        <v>175</v>
      </c>
      <c r="D736">
        <v>6</v>
      </c>
      <c r="E736">
        <v>1345.72</v>
      </c>
      <c r="F736">
        <v>224.29</v>
      </c>
      <c r="G736">
        <v>6</v>
      </c>
      <c r="H736">
        <v>6</v>
      </c>
      <c r="I736">
        <v>4.29</v>
      </c>
      <c r="J736">
        <v>0</v>
      </c>
      <c r="K736">
        <v>3</v>
      </c>
      <c r="L736" t="s">
        <v>292</v>
      </c>
      <c r="M736" t="b">
        <v>1</v>
      </c>
    </row>
    <row r="737" spans="1:13" x14ac:dyDescent="0.25">
      <c r="A737" s="1">
        <v>42807</v>
      </c>
      <c r="B737" t="s">
        <v>175</v>
      </c>
      <c r="C737" t="s">
        <v>164</v>
      </c>
      <c r="D737">
        <v>2</v>
      </c>
      <c r="E737">
        <v>425.44</v>
      </c>
      <c r="F737">
        <v>212.72</v>
      </c>
      <c r="G737">
        <v>2</v>
      </c>
      <c r="H737">
        <v>2</v>
      </c>
      <c r="I737">
        <v>7</v>
      </c>
      <c r="J737">
        <v>0</v>
      </c>
      <c r="K737">
        <v>4.5</v>
      </c>
      <c r="L737" t="s">
        <v>293</v>
      </c>
      <c r="M737" t="b">
        <v>0</v>
      </c>
    </row>
    <row r="738" spans="1:13" x14ac:dyDescent="0.25">
      <c r="A738" s="1">
        <v>42807</v>
      </c>
      <c r="B738" t="s">
        <v>175</v>
      </c>
      <c r="C738" t="s">
        <v>176</v>
      </c>
      <c r="D738">
        <v>3</v>
      </c>
      <c r="E738">
        <v>787.13</v>
      </c>
      <c r="F738">
        <v>262.38</v>
      </c>
      <c r="G738">
        <v>3</v>
      </c>
      <c r="H738">
        <v>3</v>
      </c>
      <c r="I738">
        <v>17.670000000000002</v>
      </c>
      <c r="J738">
        <v>0.33329999999999999</v>
      </c>
      <c r="K738">
        <v>4.33</v>
      </c>
      <c r="L738" t="s">
        <v>322</v>
      </c>
      <c r="M738" t="b">
        <v>0</v>
      </c>
    </row>
    <row r="739" spans="1:13" x14ac:dyDescent="0.25">
      <c r="A739" s="1">
        <v>42807</v>
      </c>
      <c r="B739" t="s">
        <v>175</v>
      </c>
      <c r="C739" t="s">
        <v>165</v>
      </c>
      <c r="D739">
        <v>8</v>
      </c>
      <c r="E739">
        <v>1880.28</v>
      </c>
      <c r="F739">
        <v>235.04</v>
      </c>
      <c r="G739">
        <v>8</v>
      </c>
      <c r="H739">
        <v>8</v>
      </c>
      <c r="I739">
        <v>7.63</v>
      </c>
      <c r="J739">
        <v>0</v>
      </c>
      <c r="K739">
        <v>4.13</v>
      </c>
      <c r="L739" t="s">
        <v>294</v>
      </c>
      <c r="M739" t="b">
        <v>0</v>
      </c>
    </row>
    <row r="740" spans="1:13" x14ac:dyDescent="0.25">
      <c r="A740" s="1">
        <v>42807</v>
      </c>
      <c r="B740" t="s">
        <v>164</v>
      </c>
      <c r="C740" t="s">
        <v>178</v>
      </c>
      <c r="D740">
        <v>1</v>
      </c>
      <c r="E740">
        <v>59.83</v>
      </c>
      <c r="F740">
        <v>59.83</v>
      </c>
      <c r="G740">
        <v>1</v>
      </c>
      <c r="H740">
        <v>1</v>
      </c>
      <c r="I740">
        <v>7</v>
      </c>
      <c r="J740">
        <v>0</v>
      </c>
      <c r="K740">
        <v>5</v>
      </c>
      <c r="L740" t="s">
        <v>436</v>
      </c>
      <c r="M740" t="b">
        <v>0</v>
      </c>
    </row>
    <row r="741" spans="1:13" x14ac:dyDescent="0.25">
      <c r="A741" s="1">
        <v>42807</v>
      </c>
      <c r="B741" t="s">
        <v>164</v>
      </c>
      <c r="C741" t="s">
        <v>167</v>
      </c>
      <c r="D741">
        <v>2</v>
      </c>
      <c r="E741">
        <v>323.85000000000002</v>
      </c>
      <c r="F741">
        <v>161.93</v>
      </c>
      <c r="G741">
        <v>2</v>
      </c>
      <c r="H741">
        <v>2</v>
      </c>
      <c r="I741">
        <v>40</v>
      </c>
      <c r="J741">
        <v>0.5</v>
      </c>
      <c r="K741">
        <v>3</v>
      </c>
      <c r="L741" t="s">
        <v>354</v>
      </c>
      <c r="M741" t="b">
        <v>0</v>
      </c>
    </row>
    <row r="742" spans="1:13" x14ac:dyDescent="0.25">
      <c r="A742" s="1">
        <v>42807</v>
      </c>
      <c r="B742" t="s">
        <v>164</v>
      </c>
      <c r="C742" t="s">
        <v>175</v>
      </c>
      <c r="D742">
        <v>1</v>
      </c>
      <c r="E742">
        <v>62.68</v>
      </c>
      <c r="F742">
        <v>62.68</v>
      </c>
      <c r="G742">
        <v>1</v>
      </c>
      <c r="H742">
        <v>1</v>
      </c>
      <c r="I742">
        <v>7</v>
      </c>
      <c r="J742">
        <v>0</v>
      </c>
      <c r="K742">
        <v>4</v>
      </c>
      <c r="L742" t="s">
        <v>358</v>
      </c>
      <c r="M742" t="b">
        <v>0</v>
      </c>
    </row>
    <row r="743" spans="1:13" x14ac:dyDescent="0.25">
      <c r="A743" s="1">
        <v>42807</v>
      </c>
      <c r="B743" t="s">
        <v>164</v>
      </c>
      <c r="C743" t="s">
        <v>164</v>
      </c>
      <c r="D743">
        <v>2</v>
      </c>
      <c r="E743">
        <v>119.68</v>
      </c>
      <c r="F743">
        <v>59.84</v>
      </c>
      <c r="G743">
        <v>2</v>
      </c>
      <c r="H743">
        <v>2</v>
      </c>
      <c r="I743">
        <v>5</v>
      </c>
      <c r="J743">
        <v>0</v>
      </c>
      <c r="K743">
        <v>4</v>
      </c>
      <c r="L743" t="s">
        <v>359</v>
      </c>
      <c r="M743" t="b">
        <v>1</v>
      </c>
    </row>
    <row r="744" spans="1:13" x14ac:dyDescent="0.25">
      <c r="A744" s="1">
        <v>42807</v>
      </c>
      <c r="B744" t="s">
        <v>164</v>
      </c>
      <c r="C744" t="s">
        <v>176</v>
      </c>
      <c r="D744">
        <v>1</v>
      </c>
      <c r="E744">
        <v>56.42</v>
      </c>
      <c r="F744">
        <v>56.42</v>
      </c>
      <c r="G744">
        <v>1</v>
      </c>
      <c r="H744">
        <v>1</v>
      </c>
      <c r="I744">
        <v>12</v>
      </c>
      <c r="J744">
        <v>0</v>
      </c>
      <c r="K744">
        <v>5</v>
      </c>
      <c r="L744" t="s">
        <v>271</v>
      </c>
      <c r="M744" t="b">
        <v>0</v>
      </c>
    </row>
    <row r="745" spans="1:13" x14ac:dyDescent="0.25">
      <c r="A745" s="1">
        <v>42807</v>
      </c>
      <c r="B745" t="s">
        <v>164</v>
      </c>
      <c r="C745" t="s">
        <v>165</v>
      </c>
      <c r="D745">
        <v>4</v>
      </c>
      <c r="E745">
        <v>1096.28</v>
      </c>
      <c r="F745">
        <v>274.07</v>
      </c>
      <c r="G745">
        <v>4</v>
      </c>
      <c r="H745">
        <v>4</v>
      </c>
      <c r="I745">
        <v>55.75</v>
      </c>
      <c r="J745">
        <v>0.25</v>
      </c>
      <c r="K745">
        <v>3.75</v>
      </c>
      <c r="L745" t="s">
        <v>295</v>
      </c>
      <c r="M745" t="b">
        <v>0</v>
      </c>
    </row>
    <row r="746" spans="1:13" x14ac:dyDescent="0.25">
      <c r="A746" s="1">
        <v>42807</v>
      </c>
      <c r="B746" t="s">
        <v>176</v>
      </c>
      <c r="C746" t="s">
        <v>170</v>
      </c>
      <c r="D746">
        <v>1</v>
      </c>
      <c r="E746">
        <v>47.05</v>
      </c>
      <c r="F746">
        <v>47.05</v>
      </c>
      <c r="G746">
        <v>1</v>
      </c>
      <c r="H746">
        <v>1</v>
      </c>
      <c r="I746">
        <v>12</v>
      </c>
      <c r="J746">
        <v>0</v>
      </c>
      <c r="K746">
        <v>4</v>
      </c>
      <c r="L746" t="s">
        <v>387</v>
      </c>
      <c r="M746" t="b">
        <v>0</v>
      </c>
    </row>
    <row r="747" spans="1:13" x14ac:dyDescent="0.25">
      <c r="A747" s="1">
        <v>42807</v>
      </c>
      <c r="B747" t="s">
        <v>176</v>
      </c>
      <c r="C747" t="s">
        <v>180</v>
      </c>
      <c r="D747">
        <v>1</v>
      </c>
      <c r="E747">
        <v>208.05</v>
      </c>
      <c r="F747">
        <v>208.05</v>
      </c>
      <c r="G747">
        <v>1</v>
      </c>
      <c r="H747">
        <v>1</v>
      </c>
      <c r="I747">
        <v>41</v>
      </c>
      <c r="J747">
        <v>1</v>
      </c>
      <c r="K747">
        <v>5</v>
      </c>
      <c r="L747" t="s">
        <v>330</v>
      </c>
      <c r="M747" t="b">
        <v>0</v>
      </c>
    </row>
    <row r="748" spans="1:13" x14ac:dyDescent="0.25">
      <c r="A748" s="1">
        <v>42807</v>
      </c>
      <c r="B748" t="s">
        <v>176</v>
      </c>
      <c r="C748" t="s">
        <v>161</v>
      </c>
      <c r="D748">
        <v>1</v>
      </c>
      <c r="E748">
        <v>197.52</v>
      </c>
      <c r="F748">
        <v>197.52</v>
      </c>
      <c r="G748">
        <v>1</v>
      </c>
      <c r="H748">
        <v>1</v>
      </c>
      <c r="I748">
        <v>14</v>
      </c>
      <c r="J748">
        <v>0</v>
      </c>
      <c r="K748">
        <v>5</v>
      </c>
      <c r="L748" t="s">
        <v>272</v>
      </c>
      <c r="M748" t="b">
        <v>0</v>
      </c>
    </row>
    <row r="749" spans="1:13" x14ac:dyDescent="0.25">
      <c r="A749" s="1">
        <v>42807</v>
      </c>
      <c r="B749" t="s">
        <v>176</v>
      </c>
      <c r="C749" t="s">
        <v>177</v>
      </c>
      <c r="D749">
        <v>1</v>
      </c>
      <c r="E749">
        <v>131.51</v>
      </c>
      <c r="F749">
        <v>131.51</v>
      </c>
      <c r="G749">
        <v>1</v>
      </c>
      <c r="H749">
        <v>1</v>
      </c>
      <c r="I749">
        <v>21</v>
      </c>
      <c r="J749">
        <v>0</v>
      </c>
      <c r="K749">
        <v>4</v>
      </c>
      <c r="L749" t="s">
        <v>437</v>
      </c>
      <c r="M749" t="b">
        <v>0</v>
      </c>
    </row>
    <row r="750" spans="1:13" x14ac:dyDescent="0.25">
      <c r="A750" s="1">
        <v>42807</v>
      </c>
      <c r="B750" t="s">
        <v>176</v>
      </c>
      <c r="C750" t="s">
        <v>181</v>
      </c>
      <c r="D750">
        <v>1</v>
      </c>
      <c r="E750">
        <v>91.56</v>
      </c>
      <c r="F750">
        <v>91.56</v>
      </c>
      <c r="G750">
        <v>1</v>
      </c>
      <c r="H750">
        <v>1</v>
      </c>
      <c r="I750">
        <v>41</v>
      </c>
      <c r="J750">
        <v>1</v>
      </c>
      <c r="K750">
        <v>3</v>
      </c>
      <c r="L750" t="s">
        <v>331</v>
      </c>
      <c r="M750" t="b">
        <v>0</v>
      </c>
    </row>
    <row r="751" spans="1:13" x14ac:dyDescent="0.25">
      <c r="A751" s="1">
        <v>42807</v>
      </c>
      <c r="B751" t="s">
        <v>176</v>
      </c>
      <c r="C751" t="s">
        <v>163</v>
      </c>
      <c r="D751">
        <v>4</v>
      </c>
      <c r="E751">
        <v>382.32</v>
      </c>
      <c r="F751">
        <v>95.58</v>
      </c>
      <c r="G751">
        <v>4</v>
      </c>
      <c r="H751">
        <v>4</v>
      </c>
      <c r="I751">
        <v>12.5</v>
      </c>
      <c r="J751">
        <v>0.25</v>
      </c>
      <c r="K751">
        <v>4.75</v>
      </c>
      <c r="L751" t="s">
        <v>361</v>
      </c>
      <c r="M751" t="b">
        <v>0</v>
      </c>
    </row>
    <row r="752" spans="1:13" x14ac:dyDescent="0.25">
      <c r="A752" s="1">
        <v>42807</v>
      </c>
      <c r="B752" t="s">
        <v>176</v>
      </c>
      <c r="C752" t="s">
        <v>175</v>
      </c>
      <c r="D752">
        <v>5</v>
      </c>
      <c r="E752">
        <v>1758.72</v>
      </c>
      <c r="F752">
        <v>351.74</v>
      </c>
      <c r="G752">
        <v>5</v>
      </c>
      <c r="H752">
        <v>5</v>
      </c>
      <c r="I752">
        <v>11.4</v>
      </c>
      <c r="J752">
        <v>0</v>
      </c>
      <c r="K752">
        <v>5</v>
      </c>
      <c r="L752" t="s">
        <v>297</v>
      </c>
      <c r="M752" t="b">
        <v>0</v>
      </c>
    </row>
    <row r="753" spans="1:13" x14ac:dyDescent="0.25">
      <c r="A753" s="1">
        <v>42807</v>
      </c>
      <c r="B753" t="s">
        <v>176</v>
      </c>
      <c r="C753" t="s">
        <v>164</v>
      </c>
      <c r="D753">
        <v>3</v>
      </c>
      <c r="E753">
        <v>1098.53</v>
      </c>
      <c r="F753">
        <v>366.18</v>
      </c>
      <c r="G753">
        <v>3</v>
      </c>
      <c r="H753">
        <v>3</v>
      </c>
      <c r="I753">
        <v>8.67</v>
      </c>
      <c r="J753">
        <v>0</v>
      </c>
      <c r="K753">
        <v>2.33</v>
      </c>
      <c r="L753" t="s">
        <v>362</v>
      </c>
      <c r="M753" t="b">
        <v>0</v>
      </c>
    </row>
    <row r="754" spans="1:13" x14ac:dyDescent="0.25">
      <c r="A754" s="1">
        <v>42807</v>
      </c>
      <c r="B754" t="s">
        <v>176</v>
      </c>
      <c r="C754" t="s">
        <v>168</v>
      </c>
      <c r="D754">
        <v>2</v>
      </c>
      <c r="E754">
        <v>255.86</v>
      </c>
      <c r="F754">
        <v>127.93</v>
      </c>
      <c r="G754">
        <v>1</v>
      </c>
      <c r="H754">
        <v>2</v>
      </c>
      <c r="I754">
        <v>26</v>
      </c>
      <c r="J754">
        <v>0</v>
      </c>
      <c r="K754">
        <v>3.67</v>
      </c>
      <c r="L754" t="s">
        <v>388</v>
      </c>
      <c r="M754" t="b">
        <v>0</v>
      </c>
    </row>
    <row r="755" spans="1:13" x14ac:dyDescent="0.25">
      <c r="A755" s="1">
        <v>42807</v>
      </c>
      <c r="B755" t="s">
        <v>176</v>
      </c>
      <c r="C755" t="s">
        <v>165</v>
      </c>
      <c r="D755">
        <v>9</v>
      </c>
      <c r="E755">
        <v>1211.48</v>
      </c>
      <c r="F755">
        <v>134.61000000000001</v>
      </c>
      <c r="G755">
        <v>9</v>
      </c>
      <c r="H755">
        <v>9</v>
      </c>
      <c r="I755">
        <v>8.36</v>
      </c>
      <c r="J755">
        <v>0</v>
      </c>
      <c r="K755">
        <v>4.2699999999999996</v>
      </c>
      <c r="L755" t="s">
        <v>274</v>
      </c>
      <c r="M755" t="b">
        <v>0</v>
      </c>
    </row>
    <row r="756" spans="1:13" x14ac:dyDescent="0.25">
      <c r="A756" s="1">
        <v>42807</v>
      </c>
      <c r="B756" t="s">
        <v>165</v>
      </c>
      <c r="C756" t="s">
        <v>178</v>
      </c>
      <c r="D756">
        <v>2</v>
      </c>
      <c r="E756">
        <v>240.79</v>
      </c>
      <c r="F756">
        <v>120.4</v>
      </c>
      <c r="G756">
        <v>2</v>
      </c>
      <c r="H756">
        <v>2</v>
      </c>
      <c r="I756">
        <v>17.5</v>
      </c>
      <c r="J756">
        <v>0</v>
      </c>
      <c r="K756">
        <v>5</v>
      </c>
      <c r="L756" t="s">
        <v>333</v>
      </c>
      <c r="M756" t="b">
        <v>0</v>
      </c>
    </row>
    <row r="757" spans="1:13" x14ac:dyDescent="0.25">
      <c r="A757" s="1">
        <v>42807</v>
      </c>
      <c r="B757" t="s">
        <v>165</v>
      </c>
      <c r="C757" t="s">
        <v>186</v>
      </c>
      <c r="D757">
        <v>1</v>
      </c>
      <c r="E757">
        <v>185.51</v>
      </c>
      <c r="F757">
        <v>185.51</v>
      </c>
      <c r="G757">
        <v>1</v>
      </c>
      <c r="H757">
        <v>1</v>
      </c>
      <c r="I757">
        <v>22</v>
      </c>
      <c r="J757">
        <v>0</v>
      </c>
      <c r="K757">
        <v>5</v>
      </c>
      <c r="L757" t="s">
        <v>364</v>
      </c>
      <c r="M757" t="b">
        <v>0</v>
      </c>
    </row>
    <row r="758" spans="1:13" x14ac:dyDescent="0.25">
      <c r="A758" s="1">
        <v>42807</v>
      </c>
      <c r="B758" t="s">
        <v>165</v>
      </c>
      <c r="C758" t="s">
        <v>187</v>
      </c>
      <c r="D758">
        <v>1</v>
      </c>
      <c r="E758">
        <v>255.04</v>
      </c>
      <c r="F758">
        <v>255.04</v>
      </c>
      <c r="G758">
        <v>1</v>
      </c>
      <c r="H758">
        <v>1</v>
      </c>
      <c r="I758">
        <v>187</v>
      </c>
      <c r="J758">
        <v>1</v>
      </c>
      <c r="K758">
        <v>5</v>
      </c>
      <c r="L758" t="s">
        <v>417</v>
      </c>
      <c r="M758" t="b">
        <v>0</v>
      </c>
    </row>
    <row r="759" spans="1:13" x14ac:dyDescent="0.25">
      <c r="A759" s="1">
        <v>42807</v>
      </c>
      <c r="B759" t="s">
        <v>165</v>
      </c>
      <c r="C759" t="s">
        <v>167</v>
      </c>
      <c r="D759">
        <v>12</v>
      </c>
      <c r="E759">
        <v>3463.34</v>
      </c>
      <c r="F759">
        <v>288.61</v>
      </c>
      <c r="G759">
        <v>12</v>
      </c>
      <c r="H759">
        <v>12</v>
      </c>
      <c r="I759">
        <v>19.62</v>
      </c>
      <c r="J759">
        <v>7.6899999999999996E-2</v>
      </c>
      <c r="K759">
        <v>3.54</v>
      </c>
      <c r="L759" t="s">
        <v>246</v>
      </c>
      <c r="M759" t="b">
        <v>0</v>
      </c>
    </row>
    <row r="760" spans="1:13" x14ac:dyDescent="0.25">
      <c r="A760" s="1">
        <v>42807</v>
      </c>
      <c r="B760" t="s">
        <v>165</v>
      </c>
      <c r="C760" t="s">
        <v>169</v>
      </c>
      <c r="D760">
        <v>6</v>
      </c>
      <c r="E760">
        <v>1414.31</v>
      </c>
      <c r="F760">
        <v>235.72</v>
      </c>
      <c r="G760">
        <v>6</v>
      </c>
      <c r="H760">
        <v>6</v>
      </c>
      <c r="I760">
        <v>22.5</v>
      </c>
      <c r="J760">
        <v>0.16669999999999999</v>
      </c>
      <c r="K760">
        <v>3.83</v>
      </c>
      <c r="L760" t="s">
        <v>275</v>
      </c>
      <c r="M760" t="b">
        <v>0</v>
      </c>
    </row>
    <row r="761" spans="1:13" x14ac:dyDescent="0.25">
      <c r="A761" s="1">
        <v>42807</v>
      </c>
      <c r="B761" t="s">
        <v>165</v>
      </c>
      <c r="C761" t="s">
        <v>170</v>
      </c>
      <c r="D761">
        <v>9</v>
      </c>
      <c r="E761">
        <v>2247.2399999999998</v>
      </c>
      <c r="F761">
        <v>249.69</v>
      </c>
      <c r="G761">
        <v>9</v>
      </c>
      <c r="H761">
        <v>9</v>
      </c>
      <c r="I761">
        <v>12.91</v>
      </c>
      <c r="J761">
        <v>0</v>
      </c>
      <c r="K761">
        <v>4.18</v>
      </c>
      <c r="L761" t="s">
        <v>276</v>
      </c>
      <c r="M761" t="b">
        <v>0</v>
      </c>
    </row>
    <row r="762" spans="1:13" x14ac:dyDescent="0.25">
      <c r="A762" s="1">
        <v>42807</v>
      </c>
      <c r="B762" t="s">
        <v>165</v>
      </c>
      <c r="C762" t="s">
        <v>172</v>
      </c>
      <c r="D762">
        <v>11</v>
      </c>
      <c r="E762">
        <v>1155.56</v>
      </c>
      <c r="F762">
        <v>105.05</v>
      </c>
      <c r="G762">
        <v>10</v>
      </c>
      <c r="H762">
        <v>11</v>
      </c>
      <c r="I762">
        <v>12.4</v>
      </c>
      <c r="J762">
        <v>0</v>
      </c>
      <c r="K762">
        <v>4.45</v>
      </c>
      <c r="L762" t="s">
        <v>247</v>
      </c>
      <c r="M762" t="b">
        <v>0</v>
      </c>
    </row>
    <row r="763" spans="1:13" x14ac:dyDescent="0.25">
      <c r="A763" s="1">
        <v>42807</v>
      </c>
      <c r="B763" t="s">
        <v>165</v>
      </c>
      <c r="C763" t="s">
        <v>171</v>
      </c>
      <c r="D763">
        <v>7</v>
      </c>
      <c r="E763">
        <v>990.08</v>
      </c>
      <c r="F763">
        <v>141.44</v>
      </c>
      <c r="G763">
        <v>7</v>
      </c>
      <c r="H763">
        <v>7</v>
      </c>
      <c r="I763">
        <v>15.29</v>
      </c>
      <c r="J763">
        <v>0</v>
      </c>
      <c r="K763">
        <v>4.1399999999999997</v>
      </c>
      <c r="L763" t="s">
        <v>299</v>
      </c>
      <c r="M763" t="b">
        <v>0</v>
      </c>
    </row>
    <row r="764" spans="1:13" x14ac:dyDescent="0.25">
      <c r="A764" s="1">
        <v>42807</v>
      </c>
      <c r="B764" t="s">
        <v>165</v>
      </c>
      <c r="C764" t="s">
        <v>180</v>
      </c>
      <c r="D764">
        <v>4</v>
      </c>
      <c r="E764">
        <v>335.66</v>
      </c>
      <c r="F764">
        <v>83.92</v>
      </c>
      <c r="G764">
        <v>4</v>
      </c>
      <c r="H764">
        <v>4</v>
      </c>
      <c r="I764">
        <v>27.75</v>
      </c>
      <c r="J764">
        <v>0.25</v>
      </c>
      <c r="K764">
        <v>3</v>
      </c>
      <c r="L764" t="s">
        <v>300</v>
      </c>
      <c r="M764" t="b">
        <v>0</v>
      </c>
    </row>
    <row r="765" spans="1:13" x14ac:dyDescent="0.25">
      <c r="A765" s="1">
        <v>42807</v>
      </c>
      <c r="B765" t="s">
        <v>165</v>
      </c>
      <c r="C765" t="s">
        <v>161</v>
      </c>
      <c r="D765">
        <v>46</v>
      </c>
      <c r="E765">
        <v>5929.88</v>
      </c>
      <c r="F765">
        <v>128.91</v>
      </c>
      <c r="G765">
        <v>45</v>
      </c>
      <c r="H765">
        <v>45</v>
      </c>
      <c r="I765">
        <v>15.2</v>
      </c>
      <c r="J765">
        <v>5.8799999999999998E-2</v>
      </c>
      <c r="K765">
        <v>4.0599999999999996</v>
      </c>
      <c r="L765" t="s">
        <v>248</v>
      </c>
      <c r="M765" t="b">
        <v>0</v>
      </c>
    </row>
    <row r="766" spans="1:13" x14ac:dyDescent="0.25">
      <c r="A766" s="1">
        <v>42807</v>
      </c>
      <c r="B766" t="s">
        <v>165</v>
      </c>
      <c r="C766" t="s">
        <v>177</v>
      </c>
      <c r="D766">
        <v>2</v>
      </c>
      <c r="E766">
        <v>124.09</v>
      </c>
      <c r="F766">
        <v>62.05</v>
      </c>
      <c r="G766">
        <v>2</v>
      </c>
      <c r="H766">
        <v>2</v>
      </c>
      <c r="I766">
        <v>13.5</v>
      </c>
      <c r="J766">
        <v>0</v>
      </c>
      <c r="K766">
        <v>4</v>
      </c>
      <c r="L766" t="s">
        <v>301</v>
      </c>
      <c r="M766" t="b">
        <v>0</v>
      </c>
    </row>
    <row r="767" spans="1:13" x14ac:dyDescent="0.25">
      <c r="A767" s="1">
        <v>42807</v>
      </c>
      <c r="B767" t="s">
        <v>165</v>
      </c>
      <c r="C767" t="s">
        <v>181</v>
      </c>
      <c r="D767">
        <v>4</v>
      </c>
      <c r="E767">
        <v>1082</v>
      </c>
      <c r="F767">
        <v>270.5</v>
      </c>
      <c r="G767">
        <v>4</v>
      </c>
      <c r="H767">
        <v>4</v>
      </c>
      <c r="I767">
        <v>34.86</v>
      </c>
      <c r="J767">
        <v>0.28570000000000001</v>
      </c>
      <c r="K767">
        <v>2.71</v>
      </c>
      <c r="L767" t="s">
        <v>302</v>
      </c>
      <c r="M767" t="b">
        <v>0</v>
      </c>
    </row>
    <row r="768" spans="1:13" x14ac:dyDescent="0.25">
      <c r="A768" s="1">
        <v>42807</v>
      </c>
      <c r="B768" t="s">
        <v>165</v>
      </c>
      <c r="C768" t="s">
        <v>179</v>
      </c>
      <c r="D768">
        <v>4</v>
      </c>
      <c r="E768">
        <v>450.87</v>
      </c>
      <c r="F768">
        <v>112.72</v>
      </c>
      <c r="G768">
        <v>4</v>
      </c>
      <c r="H768">
        <v>4</v>
      </c>
      <c r="I768">
        <v>16</v>
      </c>
      <c r="J768">
        <v>0</v>
      </c>
      <c r="K768">
        <v>3.5</v>
      </c>
      <c r="L768" t="s">
        <v>277</v>
      </c>
      <c r="M768" t="b">
        <v>0</v>
      </c>
    </row>
    <row r="769" spans="1:13" x14ac:dyDescent="0.25">
      <c r="A769" s="1">
        <v>42807</v>
      </c>
      <c r="B769" t="s">
        <v>165</v>
      </c>
      <c r="C769" t="s">
        <v>183</v>
      </c>
      <c r="D769">
        <v>2</v>
      </c>
      <c r="E769">
        <v>162.43</v>
      </c>
      <c r="F769">
        <v>81.22</v>
      </c>
      <c r="G769">
        <v>2</v>
      </c>
      <c r="H769">
        <v>2</v>
      </c>
      <c r="I769">
        <v>32.5</v>
      </c>
      <c r="J769">
        <v>0.5</v>
      </c>
      <c r="K769">
        <v>4.5</v>
      </c>
      <c r="L769" t="s">
        <v>365</v>
      </c>
      <c r="M769" t="b">
        <v>0</v>
      </c>
    </row>
    <row r="770" spans="1:13" x14ac:dyDescent="0.25">
      <c r="A770" s="1">
        <v>42807</v>
      </c>
      <c r="B770" t="s">
        <v>165</v>
      </c>
      <c r="C770" t="s">
        <v>174</v>
      </c>
      <c r="D770">
        <v>8</v>
      </c>
      <c r="E770">
        <v>1316.32</v>
      </c>
      <c r="F770">
        <v>164.54</v>
      </c>
      <c r="G770">
        <v>5</v>
      </c>
      <c r="H770">
        <v>8</v>
      </c>
      <c r="I770">
        <v>15.6</v>
      </c>
      <c r="J770">
        <v>0</v>
      </c>
      <c r="K770">
        <v>3.25</v>
      </c>
      <c r="L770" t="s">
        <v>303</v>
      </c>
      <c r="M770" t="b">
        <v>0</v>
      </c>
    </row>
    <row r="771" spans="1:13" x14ac:dyDescent="0.25">
      <c r="A771" s="1">
        <v>42807</v>
      </c>
      <c r="B771" t="s">
        <v>165</v>
      </c>
      <c r="C771" t="s">
        <v>182</v>
      </c>
      <c r="D771">
        <v>2</v>
      </c>
      <c r="E771">
        <v>456.13</v>
      </c>
      <c r="F771">
        <v>228.07</v>
      </c>
      <c r="G771">
        <v>2</v>
      </c>
      <c r="H771">
        <v>2</v>
      </c>
      <c r="I771">
        <v>34.5</v>
      </c>
      <c r="J771">
        <v>0.75</v>
      </c>
      <c r="K771">
        <v>2</v>
      </c>
      <c r="L771" t="s">
        <v>304</v>
      </c>
      <c r="M771" t="b">
        <v>0</v>
      </c>
    </row>
    <row r="772" spans="1:13" x14ac:dyDescent="0.25">
      <c r="A772" s="1">
        <v>42807</v>
      </c>
      <c r="B772" t="s">
        <v>165</v>
      </c>
      <c r="C772" t="s">
        <v>163</v>
      </c>
      <c r="D772">
        <v>19</v>
      </c>
      <c r="E772">
        <v>2582.42</v>
      </c>
      <c r="F772">
        <v>135.91999999999999</v>
      </c>
      <c r="G772">
        <v>18</v>
      </c>
      <c r="H772">
        <v>19</v>
      </c>
      <c r="I772">
        <v>14.45</v>
      </c>
      <c r="J772">
        <v>0.1</v>
      </c>
      <c r="K772">
        <v>4</v>
      </c>
      <c r="L772" t="s">
        <v>249</v>
      </c>
      <c r="M772" t="b">
        <v>0</v>
      </c>
    </row>
    <row r="773" spans="1:13" x14ac:dyDescent="0.25">
      <c r="A773" s="1">
        <v>42807</v>
      </c>
      <c r="B773" t="s">
        <v>165</v>
      </c>
      <c r="C773" t="s">
        <v>175</v>
      </c>
      <c r="D773">
        <v>58</v>
      </c>
      <c r="E773">
        <v>11516.7</v>
      </c>
      <c r="F773">
        <v>198.56</v>
      </c>
      <c r="G773">
        <v>53</v>
      </c>
      <c r="H773">
        <v>57</v>
      </c>
      <c r="I773">
        <v>11.53</v>
      </c>
      <c r="J773">
        <v>1.6899999999999998E-2</v>
      </c>
      <c r="K773">
        <v>3.88</v>
      </c>
      <c r="L773" t="s">
        <v>250</v>
      </c>
      <c r="M773" t="b">
        <v>0</v>
      </c>
    </row>
    <row r="774" spans="1:13" x14ac:dyDescent="0.25">
      <c r="A774" s="1">
        <v>42807</v>
      </c>
      <c r="B774" t="s">
        <v>165</v>
      </c>
      <c r="C774" t="s">
        <v>185</v>
      </c>
      <c r="D774">
        <v>2</v>
      </c>
      <c r="E774">
        <v>300.12</v>
      </c>
      <c r="F774">
        <v>150.06</v>
      </c>
      <c r="G774">
        <v>2</v>
      </c>
      <c r="H774">
        <v>2</v>
      </c>
      <c r="I774">
        <v>23.5</v>
      </c>
      <c r="J774">
        <v>0</v>
      </c>
      <c r="K774">
        <v>3</v>
      </c>
      <c r="L774" t="s">
        <v>334</v>
      </c>
      <c r="M774" t="b">
        <v>0</v>
      </c>
    </row>
    <row r="775" spans="1:13" x14ac:dyDescent="0.25">
      <c r="A775" s="1">
        <v>42807</v>
      </c>
      <c r="B775" t="s">
        <v>165</v>
      </c>
      <c r="C775" t="s">
        <v>164</v>
      </c>
      <c r="D775">
        <v>23</v>
      </c>
      <c r="E775">
        <v>5277.98</v>
      </c>
      <c r="F775">
        <v>229.48</v>
      </c>
      <c r="G775">
        <v>23</v>
      </c>
      <c r="H775">
        <v>23</v>
      </c>
      <c r="I775">
        <v>21.33</v>
      </c>
      <c r="J775">
        <v>4.1700000000000001E-2</v>
      </c>
      <c r="K775">
        <v>3.96</v>
      </c>
      <c r="L775" t="s">
        <v>278</v>
      </c>
      <c r="M775" t="b">
        <v>0</v>
      </c>
    </row>
    <row r="776" spans="1:13" x14ac:dyDescent="0.25">
      <c r="A776" s="1">
        <v>42807</v>
      </c>
      <c r="B776" t="s">
        <v>165</v>
      </c>
      <c r="C776" t="s">
        <v>176</v>
      </c>
      <c r="D776">
        <v>18</v>
      </c>
      <c r="E776">
        <v>4204.87</v>
      </c>
      <c r="F776">
        <v>233.6</v>
      </c>
      <c r="G776">
        <v>18</v>
      </c>
      <c r="H776">
        <v>17</v>
      </c>
      <c r="I776">
        <v>18.95</v>
      </c>
      <c r="J776">
        <v>0.1905</v>
      </c>
      <c r="K776">
        <v>4.05</v>
      </c>
      <c r="L776" t="s">
        <v>279</v>
      </c>
      <c r="M776" t="b">
        <v>0</v>
      </c>
    </row>
    <row r="777" spans="1:13" x14ac:dyDescent="0.25">
      <c r="A777" s="1">
        <v>42807</v>
      </c>
      <c r="B777" t="s">
        <v>165</v>
      </c>
      <c r="C777" t="s">
        <v>168</v>
      </c>
      <c r="D777">
        <v>4</v>
      </c>
      <c r="E777">
        <v>491.17</v>
      </c>
      <c r="F777">
        <v>122.79</v>
      </c>
      <c r="G777">
        <v>4</v>
      </c>
      <c r="H777">
        <v>4</v>
      </c>
      <c r="I777">
        <v>55.4</v>
      </c>
      <c r="J777">
        <v>0.2</v>
      </c>
      <c r="K777">
        <v>4</v>
      </c>
      <c r="L777" t="s">
        <v>280</v>
      </c>
      <c r="M777" t="b">
        <v>0</v>
      </c>
    </row>
    <row r="778" spans="1:13" x14ac:dyDescent="0.25">
      <c r="A778" s="1">
        <v>42807</v>
      </c>
      <c r="B778" t="s">
        <v>165</v>
      </c>
      <c r="C778" t="s">
        <v>165</v>
      </c>
      <c r="D778">
        <v>170</v>
      </c>
      <c r="E778">
        <v>26064.04</v>
      </c>
      <c r="F778">
        <v>153.32</v>
      </c>
      <c r="G778">
        <v>163</v>
      </c>
      <c r="H778">
        <v>169</v>
      </c>
      <c r="I778">
        <v>9.82</v>
      </c>
      <c r="J778">
        <v>2.6499999999999999E-2</v>
      </c>
      <c r="K778">
        <v>3.96</v>
      </c>
      <c r="L778" t="s">
        <v>252</v>
      </c>
      <c r="M778" t="b">
        <v>1</v>
      </c>
    </row>
    <row r="779" spans="1:13" x14ac:dyDescent="0.25">
      <c r="A779" s="1">
        <v>42814</v>
      </c>
      <c r="B779" t="s">
        <v>167</v>
      </c>
      <c r="C779" t="s">
        <v>170</v>
      </c>
      <c r="D779">
        <v>1</v>
      </c>
      <c r="E779">
        <v>308.45</v>
      </c>
      <c r="F779">
        <v>308.45</v>
      </c>
      <c r="G779">
        <v>1</v>
      </c>
      <c r="H779">
        <v>1</v>
      </c>
      <c r="I779">
        <v>4</v>
      </c>
      <c r="J779">
        <v>0</v>
      </c>
      <c r="K779">
        <v>4</v>
      </c>
      <c r="L779" t="s">
        <v>338</v>
      </c>
      <c r="M779" t="b">
        <v>0</v>
      </c>
    </row>
    <row r="780" spans="1:13" x14ac:dyDescent="0.25">
      <c r="A780" s="1">
        <v>42814</v>
      </c>
      <c r="B780" t="s">
        <v>169</v>
      </c>
      <c r="C780" t="s">
        <v>165</v>
      </c>
      <c r="D780">
        <v>1</v>
      </c>
      <c r="E780">
        <v>637.80999999999995</v>
      </c>
      <c r="F780">
        <v>637.80999999999995</v>
      </c>
      <c r="G780">
        <v>1</v>
      </c>
      <c r="H780">
        <v>1</v>
      </c>
      <c r="I780">
        <v>16</v>
      </c>
      <c r="J780">
        <v>0</v>
      </c>
      <c r="K780">
        <v>5</v>
      </c>
      <c r="L780" t="s">
        <v>306</v>
      </c>
      <c r="M780" t="b">
        <v>0</v>
      </c>
    </row>
    <row r="781" spans="1:13" x14ac:dyDescent="0.25">
      <c r="A781" s="1">
        <v>42814</v>
      </c>
      <c r="B781" t="s">
        <v>170</v>
      </c>
      <c r="C781" t="s">
        <v>161</v>
      </c>
      <c r="D781">
        <v>1</v>
      </c>
      <c r="E781">
        <v>45.52</v>
      </c>
      <c r="F781">
        <v>45.52</v>
      </c>
      <c r="G781">
        <v>1</v>
      </c>
      <c r="H781">
        <v>1</v>
      </c>
      <c r="I781">
        <v>12</v>
      </c>
      <c r="J781">
        <v>0</v>
      </c>
      <c r="K781">
        <v>5</v>
      </c>
      <c r="L781" t="s">
        <v>256</v>
      </c>
      <c r="M781" t="b">
        <v>0</v>
      </c>
    </row>
    <row r="782" spans="1:13" x14ac:dyDescent="0.25">
      <c r="A782" s="1">
        <v>42814</v>
      </c>
      <c r="B782" t="s">
        <v>170</v>
      </c>
      <c r="C782" t="s">
        <v>175</v>
      </c>
      <c r="D782">
        <v>2</v>
      </c>
      <c r="E782">
        <v>446.89</v>
      </c>
      <c r="F782">
        <v>223.45</v>
      </c>
      <c r="G782">
        <v>2</v>
      </c>
      <c r="H782">
        <v>2</v>
      </c>
      <c r="I782">
        <v>8.5</v>
      </c>
      <c r="J782">
        <v>0</v>
      </c>
      <c r="K782">
        <v>3.5</v>
      </c>
      <c r="L782" t="s">
        <v>258</v>
      </c>
      <c r="M782" t="b">
        <v>0</v>
      </c>
    </row>
    <row r="783" spans="1:13" x14ac:dyDescent="0.25">
      <c r="A783" s="1">
        <v>42814</v>
      </c>
      <c r="B783" t="s">
        <v>170</v>
      </c>
      <c r="C783" t="s">
        <v>164</v>
      </c>
      <c r="D783">
        <v>1</v>
      </c>
      <c r="E783">
        <v>252.06</v>
      </c>
      <c r="F783">
        <v>252.06</v>
      </c>
      <c r="G783">
        <v>1</v>
      </c>
      <c r="H783">
        <v>1</v>
      </c>
      <c r="I783">
        <v>28</v>
      </c>
      <c r="J783">
        <v>0</v>
      </c>
      <c r="K783">
        <v>3</v>
      </c>
      <c r="L783" t="s">
        <v>438</v>
      </c>
      <c r="M783" t="b">
        <v>0</v>
      </c>
    </row>
    <row r="784" spans="1:13" x14ac:dyDescent="0.25">
      <c r="A784" s="1">
        <v>42814</v>
      </c>
      <c r="B784" t="s">
        <v>170</v>
      </c>
      <c r="C784" t="s">
        <v>165</v>
      </c>
      <c r="D784">
        <v>4</v>
      </c>
      <c r="E784">
        <v>423.33</v>
      </c>
      <c r="F784">
        <v>105.83</v>
      </c>
      <c r="G784">
        <v>4</v>
      </c>
      <c r="H784">
        <v>4</v>
      </c>
      <c r="I784">
        <v>10.25</v>
      </c>
      <c r="J784">
        <v>0</v>
      </c>
      <c r="K784">
        <v>4</v>
      </c>
      <c r="L784" t="s">
        <v>259</v>
      </c>
      <c r="M784" t="b">
        <v>0</v>
      </c>
    </row>
    <row r="785" spans="1:13" x14ac:dyDescent="0.25">
      <c r="A785" s="1">
        <v>42814</v>
      </c>
      <c r="B785" t="s">
        <v>172</v>
      </c>
      <c r="C785" t="s">
        <v>161</v>
      </c>
      <c r="D785">
        <v>1</v>
      </c>
      <c r="E785">
        <v>529.91999999999996</v>
      </c>
      <c r="F785">
        <v>529.91999999999996</v>
      </c>
      <c r="G785">
        <v>1</v>
      </c>
      <c r="H785">
        <v>1</v>
      </c>
      <c r="I785">
        <v>12</v>
      </c>
      <c r="J785">
        <v>0</v>
      </c>
      <c r="K785">
        <v>1</v>
      </c>
      <c r="L785" t="s">
        <v>428</v>
      </c>
      <c r="M785" t="b">
        <v>0</v>
      </c>
    </row>
    <row r="786" spans="1:13" x14ac:dyDescent="0.25">
      <c r="A786" s="1">
        <v>42814</v>
      </c>
      <c r="B786" t="s">
        <v>172</v>
      </c>
      <c r="C786" t="s">
        <v>175</v>
      </c>
      <c r="D786">
        <v>3</v>
      </c>
      <c r="E786">
        <v>311.02999999999997</v>
      </c>
      <c r="F786">
        <v>103.68</v>
      </c>
      <c r="G786">
        <v>3</v>
      </c>
      <c r="H786">
        <v>3</v>
      </c>
      <c r="I786">
        <v>10.33</v>
      </c>
      <c r="J786">
        <v>0</v>
      </c>
      <c r="K786">
        <v>3.67</v>
      </c>
      <c r="L786" t="s">
        <v>375</v>
      </c>
      <c r="M786" t="b">
        <v>0</v>
      </c>
    </row>
    <row r="787" spans="1:13" x14ac:dyDescent="0.25">
      <c r="A787" s="1">
        <v>42814</v>
      </c>
      <c r="B787" t="s">
        <v>171</v>
      </c>
      <c r="C787" t="s">
        <v>161</v>
      </c>
      <c r="D787">
        <v>1</v>
      </c>
      <c r="E787">
        <v>89.11</v>
      </c>
      <c r="F787">
        <v>89.11</v>
      </c>
      <c r="G787">
        <v>1</v>
      </c>
      <c r="H787">
        <v>1</v>
      </c>
      <c r="I787">
        <v>6</v>
      </c>
      <c r="J787">
        <v>0</v>
      </c>
      <c r="K787">
        <v>4</v>
      </c>
      <c r="L787" t="s">
        <v>439</v>
      </c>
      <c r="M787" t="b">
        <v>0</v>
      </c>
    </row>
    <row r="788" spans="1:13" x14ac:dyDescent="0.25">
      <c r="A788" s="1">
        <v>42814</v>
      </c>
      <c r="B788" t="s">
        <v>171</v>
      </c>
      <c r="C788" t="s">
        <v>174</v>
      </c>
      <c r="D788">
        <v>1</v>
      </c>
      <c r="E788">
        <v>82.48</v>
      </c>
      <c r="F788">
        <v>82.48</v>
      </c>
      <c r="G788">
        <v>0</v>
      </c>
      <c r="H788">
        <v>1</v>
      </c>
      <c r="K788">
        <v>1</v>
      </c>
      <c r="L788" t="s">
        <v>376</v>
      </c>
      <c r="M788" t="b">
        <v>0</v>
      </c>
    </row>
    <row r="789" spans="1:13" x14ac:dyDescent="0.25">
      <c r="A789" s="1">
        <v>42814</v>
      </c>
      <c r="B789" t="s">
        <v>171</v>
      </c>
      <c r="C789" t="s">
        <v>175</v>
      </c>
      <c r="D789">
        <v>1</v>
      </c>
      <c r="E789">
        <v>121.4</v>
      </c>
      <c r="F789">
        <v>121.4</v>
      </c>
      <c r="G789">
        <v>1</v>
      </c>
      <c r="H789">
        <v>1</v>
      </c>
      <c r="I789">
        <v>19</v>
      </c>
      <c r="J789">
        <v>0</v>
      </c>
      <c r="K789">
        <v>5</v>
      </c>
      <c r="L789" t="s">
        <v>440</v>
      </c>
      <c r="M789" t="b">
        <v>0</v>
      </c>
    </row>
    <row r="790" spans="1:13" x14ac:dyDescent="0.25">
      <c r="A790" s="1">
        <v>42814</v>
      </c>
      <c r="B790" t="s">
        <v>171</v>
      </c>
      <c r="C790" t="s">
        <v>165</v>
      </c>
      <c r="D790">
        <v>1</v>
      </c>
      <c r="E790">
        <v>32.68</v>
      </c>
      <c r="F790">
        <v>32.68</v>
      </c>
      <c r="G790">
        <v>1</v>
      </c>
      <c r="H790">
        <v>1</v>
      </c>
      <c r="I790">
        <v>10</v>
      </c>
      <c r="J790">
        <v>0</v>
      </c>
      <c r="K790">
        <v>4</v>
      </c>
      <c r="L790" t="s">
        <v>421</v>
      </c>
      <c r="M790" t="b">
        <v>0</v>
      </c>
    </row>
    <row r="791" spans="1:13" x14ac:dyDescent="0.25">
      <c r="A791" s="1">
        <v>42814</v>
      </c>
      <c r="B791" t="s">
        <v>161</v>
      </c>
      <c r="C791" t="s">
        <v>186</v>
      </c>
      <c r="D791">
        <v>1</v>
      </c>
      <c r="E791">
        <v>126.86</v>
      </c>
      <c r="F791">
        <v>126.86</v>
      </c>
      <c r="G791">
        <v>1</v>
      </c>
      <c r="H791">
        <v>1</v>
      </c>
      <c r="I791">
        <v>40</v>
      </c>
      <c r="J791">
        <v>0</v>
      </c>
      <c r="K791">
        <v>5</v>
      </c>
      <c r="L791" t="s">
        <v>441</v>
      </c>
      <c r="M791" t="b">
        <v>0</v>
      </c>
    </row>
    <row r="792" spans="1:13" x14ac:dyDescent="0.25">
      <c r="A792" s="1">
        <v>42814</v>
      </c>
      <c r="B792" t="s">
        <v>161</v>
      </c>
      <c r="C792" t="s">
        <v>167</v>
      </c>
      <c r="D792">
        <v>3</v>
      </c>
      <c r="E792">
        <v>470.67</v>
      </c>
      <c r="F792">
        <v>156.88999999999999</v>
      </c>
      <c r="G792">
        <v>2</v>
      </c>
      <c r="H792">
        <v>3</v>
      </c>
      <c r="I792">
        <v>12.5</v>
      </c>
      <c r="J792">
        <v>0</v>
      </c>
      <c r="K792">
        <v>4.33</v>
      </c>
      <c r="L792" t="s">
        <v>282</v>
      </c>
      <c r="M792" t="b">
        <v>0</v>
      </c>
    </row>
    <row r="793" spans="1:13" x14ac:dyDescent="0.25">
      <c r="A793" s="1">
        <v>42814</v>
      </c>
      <c r="B793" t="s">
        <v>161</v>
      </c>
      <c r="C793" t="s">
        <v>170</v>
      </c>
      <c r="D793">
        <v>2</v>
      </c>
      <c r="E793">
        <v>224.7</v>
      </c>
      <c r="F793">
        <v>112.35</v>
      </c>
      <c r="G793">
        <v>2</v>
      </c>
      <c r="H793">
        <v>2</v>
      </c>
      <c r="I793">
        <v>8</v>
      </c>
      <c r="J793">
        <v>0</v>
      </c>
      <c r="K793">
        <v>5</v>
      </c>
      <c r="L793" t="s">
        <v>260</v>
      </c>
      <c r="M793" t="b">
        <v>0</v>
      </c>
    </row>
    <row r="794" spans="1:13" x14ac:dyDescent="0.25">
      <c r="A794" s="1">
        <v>42814</v>
      </c>
      <c r="B794" t="s">
        <v>161</v>
      </c>
      <c r="C794" t="s">
        <v>171</v>
      </c>
      <c r="D794">
        <v>1</v>
      </c>
      <c r="E794">
        <v>45.95</v>
      </c>
      <c r="F794">
        <v>45.95</v>
      </c>
      <c r="G794">
        <v>1</v>
      </c>
      <c r="H794">
        <v>1</v>
      </c>
      <c r="I794">
        <v>9</v>
      </c>
      <c r="J794">
        <v>0</v>
      </c>
      <c r="K794">
        <v>5</v>
      </c>
      <c r="L794" t="s">
        <v>261</v>
      </c>
      <c r="M794" t="b">
        <v>0</v>
      </c>
    </row>
    <row r="795" spans="1:13" x14ac:dyDescent="0.25">
      <c r="A795" s="1">
        <v>42814</v>
      </c>
      <c r="B795" t="s">
        <v>161</v>
      </c>
      <c r="C795" t="s">
        <v>180</v>
      </c>
      <c r="D795">
        <v>1</v>
      </c>
      <c r="E795">
        <v>48.3</v>
      </c>
      <c r="F795">
        <v>48.3</v>
      </c>
      <c r="G795">
        <v>1</v>
      </c>
      <c r="H795">
        <v>1</v>
      </c>
      <c r="I795">
        <v>12</v>
      </c>
      <c r="J795">
        <v>0</v>
      </c>
      <c r="K795">
        <v>5</v>
      </c>
      <c r="L795" t="s">
        <v>380</v>
      </c>
      <c r="M795" t="b">
        <v>0</v>
      </c>
    </row>
    <row r="796" spans="1:13" x14ac:dyDescent="0.25">
      <c r="A796" s="1">
        <v>42814</v>
      </c>
      <c r="B796" t="s">
        <v>161</v>
      </c>
      <c r="C796" t="s">
        <v>161</v>
      </c>
      <c r="D796">
        <v>15</v>
      </c>
      <c r="E796">
        <v>2322.8200000000002</v>
      </c>
      <c r="F796">
        <v>154.85</v>
      </c>
      <c r="G796">
        <v>14</v>
      </c>
      <c r="H796">
        <v>15</v>
      </c>
      <c r="I796">
        <v>11.43</v>
      </c>
      <c r="J796">
        <v>7.1400000000000005E-2</v>
      </c>
      <c r="K796">
        <v>3.33</v>
      </c>
      <c r="L796" t="s">
        <v>262</v>
      </c>
      <c r="M796" t="b">
        <v>1</v>
      </c>
    </row>
    <row r="797" spans="1:13" x14ac:dyDescent="0.25">
      <c r="A797" s="1">
        <v>42814</v>
      </c>
      <c r="B797" t="s">
        <v>161</v>
      </c>
      <c r="C797" t="s">
        <v>177</v>
      </c>
      <c r="D797">
        <v>1</v>
      </c>
      <c r="E797">
        <v>76.11</v>
      </c>
      <c r="F797">
        <v>76.11</v>
      </c>
      <c r="G797">
        <v>1</v>
      </c>
      <c r="H797">
        <v>1</v>
      </c>
      <c r="I797">
        <v>11</v>
      </c>
      <c r="J797">
        <v>0</v>
      </c>
      <c r="K797">
        <v>5</v>
      </c>
      <c r="L797" t="s">
        <v>381</v>
      </c>
      <c r="M797" t="b">
        <v>0</v>
      </c>
    </row>
    <row r="798" spans="1:13" x14ac:dyDescent="0.25">
      <c r="A798" s="1">
        <v>42814</v>
      </c>
      <c r="B798" t="s">
        <v>161</v>
      </c>
      <c r="C798" t="s">
        <v>174</v>
      </c>
      <c r="D798">
        <v>1</v>
      </c>
      <c r="E798">
        <v>169.92</v>
      </c>
      <c r="F798">
        <v>169.92</v>
      </c>
      <c r="G798">
        <v>1</v>
      </c>
      <c r="H798">
        <v>1</v>
      </c>
      <c r="I798">
        <v>12</v>
      </c>
      <c r="J798">
        <v>0</v>
      </c>
      <c r="K798">
        <v>5</v>
      </c>
      <c r="L798" t="s">
        <v>343</v>
      </c>
      <c r="M798" t="b">
        <v>0</v>
      </c>
    </row>
    <row r="799" spans="1:13" x14ac:dyDescent="0.25">
      <c r="A799" s="1">
        <v>42814</v>
      </c>
      <c r="B799" t="s">
        <v>161</v>
      </c>
      <c r="C799" t="s">
        <v>163</v>
      </c>
      <c r="D799">
        <v>5</v>
      </c>
      <c r="E799">
        <v>891.66</v>
      </c>
      <c r="F799">
        <v>178.33</v>
      </c>
      <c r="G799">
        <v>5</v>
      </c>
      <c r="H799">
        <v>5</v>
      </c>
      <c r="I799">
        <v>11.6</v>
      </c>
      <c r="J799">
        <v>0</v>
      </c>
      <c r="K799">
        <v>4.4000000000000004</v>
      </c>
      <c r="L799" t="s">
        <v>263</v>
      </c>
      <c r="M799" t="b">
        <v>0</v>
      </c>
    </row>
    <row r="800" spans="1:13" x14ac:dyDescent="0.25">
      <c r="A800" s="1">
        <v>42814</v>
      </c>
      <c r="B800" t="s">
        <v>161</v>
      </c>
      <c r="C800" t="s">
        <v>175</v>
      </c>
      <c r="D800">
        <v>9</v>
      </c>
      <c r="E800">
        <v>1886.63</v>
      </c>
      <c r="F800">
        <v>209.63</v>
      </c>
      <c r="G800">
        <v>9</v>
      </c>
      <c r="H800">
        <v>9</v>
      </c>
      <c r="I800">
        <v>9.58</v>
      </c>
      <c r="J800">
        <v>8.3299999999999999E-2</v>
      </c>
      <c r="K800">
        <v>4.92</v>
      </c>
      <c r="L800" t="s">
        <v>264</v>
      </c>
      <c r="M800" t="b">
        <v>0</v>
      </c>
    </row>
    <row r="801" spans="1:13" x14ac:dyDescent="0.25">
      <c r="A801" s="1">
        <v>42814</v>
      </c>
      <c r="B801" t="s">
        <v>161</v>
      </c>
      <c r="C801" t="s">
        <v>164</v>
      </c>
      <c r="D801">
        <v>2</v>
      </c>
      <c r="E801">
        <v>335.16</v>
      </c>
      <c r="F801">
        <v>167.58</v>
      </c>
      <c r="G801">
        <v>2</v>
      </c>
      <c r="H801">
        <v>2</v>
      </c>
      <c r="I801">
        <v>16.5</v>
      </c>
      <c r="J801">
        <v>0</v>
      </c>
      <c r="K801">
        <v>5</v>
      </c>
      <c r="L801" t="s">
        <v>285</v>
      </c>
      <c r="M801" t="b">
        <v>0</v>
      </c>
    </row>
    <row r="802" spans="1:13" x14ac:dyDescent="0.25">
      <c r="A802" s="1">
        <v>42814</v>
      </c>
      <c r="B802" t="s">
        <v>161</v>
      </c>
      <c r="C802" t="s">
        <v>168</v>
      </c>
      <c r="D802">
        <v>1</v>
      </c>
      <c r="E802">
        <v>220.6</v>
      </c>
      <c r="F802">
        <v>220.6</v>
      </c>
      <c r="G802">
        <v>1</v>
      </c>
      <c r="H802">
        <v>1</v>
      </c>
      <c r="I802">
        <v>26</v>
      </c>
      <c r="J802">
        <v>0</v>
      </c>
      <c r="K802">
        <v>4</v>
      </c>
      <c r="L802" t="s">
        <v>345</v>
      </c>
      <c r="M802" t="b">
        <v>0</v>
      </c>
    </row>
    <row r="803" spans="1:13" x14ac:dyDescent="0.25">
      <c r="A803" s="1">
        <v>42814</v>
      </c>
      <c r="B803" t="s">
        <v>161</v>
      </c>
      <c r="C803" t="s">
        <v>165</v>
      </c>
      <c r="D803">
        <v>32</v>
      </c>
      <c r="E803">
        <v>6018.83</v>
      </c>
      <c r="F803">
        <v>188.09</v>
      </c>
      <c r="G803">
        <v>30</v>
      </c>
      <c r="H803">
        <v>32</v>
      </c>
      <c r="I803">
        <v>13.14</v>
      </c>
      <c r="J803">
        <v>2.86E-2</v>
      </c>
      <c r="K803">
        <v>4.59</v>
      </c>
      <c r="L803" t="s">
        <v>265</v>
      </c>
      <c r="M803" t="b">
        <v>0</v>
      </c>
    </row>
    <row r="804" spans="1:13" x14ac:dyDescent="0.25">
      <c r="A804" s="1">
        <v>42814</v>
      </c>
      <c r="B804" t="s">
        <v>177</v>
      </c>
      <c r="C804" t="s">
        <v>171</v>
      </c>
      <c r="D804">
        <v>1</v>
      </c>
      <c r="E804">
        <v>279.39</v>
      </c>
      <c r="F804">
        <v>279.39</v>
      </c>
      <c r="G804">
        <v>1</v>
      </c>
      <c r="H804">
        <v>1</v>
      </c>
      <c r="I804">
        <v>11</v>
      </c>
      <c r="J804">
        <v>0</v>
      </c>
      <c r="K804">
        <v>4</v>
      </c>
      <c r="L804" t="s">
        <v>442</v>
      </c>
      <c r="M804" t="b">
        <v>0</v>
      </c>
    </row>
    <row r="805" spans="1:13" x14ac:dyDescent="0.25">
      <c r="A805" s="1">
        <v>42814</v>
      </c>
      <c r="B805" t="s">
        <v>177</v>
      </c>
      <c r="C805" t="s">
        <v>165</v>
      </c>
      <c r="D805">
        <v>1</v>
      </c>
      <c r="E805">
        <v>139.27000000000001</v>
      </c>
      <c r="F805">
        <v>139.27000000000001</v>
      </c>
      <c r="G805">
        <v>1</v>
      </c>
      <c r="H805">
        <v>1</v>
      </c>
      <c r="I805">
        <v>4</v>
      </c>
      <c r="J805">
        <v>0</v>
      </c>
      <c r="K805">
        <v>5</v>
      </c>
      <c r="L805" t="s">
        <v>311</v>
      </c>
      <c r="M805" t="b">
        <v>0</v>
      </c>
    </row>
    <row r="806" spans="1:13" x14ac:dyDescent="0.25">
      <c r="A806" s="1">
        <v>42814</v>
      </c>
      <c r="B806" t="s">
        <v>183</v>
      </c>
      <c r="C806" t="s">
        <v>174</v>
      </c>
      <c r="D806">
        <v>1</v>
      </c>
      <c r="E806">
        <v>82.14</v>
      </c>
      <c r="F806">
        <v>82.14</v>
      </c>
      <c r="G806">
        <v>1</v>
      </c>
      <c r="H806">
        <v>1</v>
      </c>
      <c r="I806">
        <v>4</v>
      </c>
      <c r="J806">
        <v>0</v>
      </c>
      <c r="K806">
        <v>4</v>
      </c>
      <c r="L806" t="s">
        <v>443</v>
      </c>
      <c r="M806" t="b">
        <v>0</v>
      </c>
    </row>
    <row r="807" spans="1:13" x14ac:dyDescent="0.25">
      <c r="A807" s="1">
        <v>42814</v>
      </c>
      <c r="B807" t="s">
        <v>183</v>
      </c>
      <c r="C807" t="s">
        <v>165</v>
      </c>
      <c r="D807">
        <v>1</v>
      </c>
      <c r="E807">
        <v>185.74</v>
      </c>
      <c r="F807">
        <v>185.74</v>
      </c>
      <c r="G807">
        <v>1</v>
      </c>
      <c r="H807">
        <v>1</v>
      </c>
      <c r="I807">
        <v>11</v>
      </c>
      <c r="J807">
        <v>0</v>
      </c>
      <c r="K807">
        <v>5</v>
      </c>
      <c r="L807" t="s">
        <v>444</v>
      </c>
      <c r="M807" t="b">
        <v>0</v>
      </c>
    </row>
    <row r="808" spans="1:13" x14ac:dyDescent="0.25">
      <c r="A808" s="1">
        <v>42814</v>
      </c>
      <c r="B808" t="s">
        <v>163</v>
      </c>
      <c r="C808" t="s">
        <v>161</v>
      </c>
      <c r="D808">
        <v>2</v>
      </c>
      <c r="E808">
        <v>292.52</v>
      </c>
      <c r="F808">
        <v>146.26</v>
      </c>
      <c r="G808">
        <v>2</v>
      </c>
      <c r="H808">
        <v>2</v>
      </c>
      <c r="I808">
        <v>10.5</v>
      </c>
      <c r="J808">
        <v>0</v>
      </c>
      <c r="K808">
        <v>4.5</v>
      </c>
      <c r="L808" t="s">
        <v>241</v>
      </c>
      <c r="M808" t="b">
        <v>0</v>
      </c>
    </row>
    <row r="809" spans="1:13" x14ac:dyDescent="0.25">
      <c r="A809" s="1">
        <v>42814</v>
      </c>
      <c r="B809" t="s">
        <v>163</v>
      </c>
      <c r="C809" t="s">
        <v>179</v>
      </c>
      <c r="D809">
        <v>1</v>
      </c>
      <c r="E809">
        <v>170.57</v>
      </c>
      <c r="F809">
        <v>170.57</v>
      </c>
      <c r="G809">
        <v>1</v>
      </c>
      <c r="H809">
        <v>1</v>
      </c>
      <c r="I809">
        <v>9</v>
      </c>
      <c r="J809">
        <v>0</v>
      </c>
      <c r="K809">
        <v>5</v>
      </c>
      <c r="L809" t="s">
        <v>268</v>
      </c>
      <c r="M809" t="b">
        <v>0</v>
      </c>
    </row>
    <row r="810" spans="1:13" x14ac:dyDescent="0.25">
      <c r="A810" s="1">
        <v>42814</v>
      </c>
      <c r="B810" t="s">
        <v>163</v>
      </c>
      <c r="C810" t="s">
        <v>163</v>
      </c>
      <c r="D810">
        <v>1</v>
      </c>
      <c r="E810">
        <v>363.74</v>
      </c>
      <c r="F810">
        <v>363.74</v>
      </c>
      <c r="G810">
        <v>1</v>
      </c>
      <c r="H810">
        <v>1</v>
      </c>
      <c r="I810">
        <v>8</v>
      </c>
      <c r="J810">
        <v>0</v>
      </c>
      <c r="K810">
        <v>4</v>
      </c>
      <c r="L810" t="s">
        <v>242</v>
      </c>
      <c r="M810" t="b">
        <v>1</v>
      </c>
    </row>
    <row r="811" spans="1:13" x14ac:dyDescent="0.25">
      <c r="A811" s="1">
        <v>42814</v>
      </c>
      <c r="B811" t="s">
        <v>163</v>
      </c>
      <c r="C811" t="s">
        <v>175</v>
      </c>
      <c r="D811">
        <v>9</v>
      </c>
      <c r="E811">
        <v>1641.88</v>
      </c>
      <c r="F811">
        <v>182.43</v>
      </c>
      <c r="G811">
        <v>9</v>
      </c>
      <c r="H811">
        <v>9</v>
      </c>
      <c r="I811">
        <v>12.1</v>
      </c>
      <c r="J811">
        <v>0</v>
      </c>
      <c r="K811">
        <v>3.4</v>
      </c>
      <c r="L811" t="s">
        <v>269</v>
      </c>
      <c r="M811" t="b">
        <v>0</v>
      </c>
    </row>
    <row r="812" spans="1:13" x14ac:dyDescent="0.25">
      <c r="A812" s="1">
        <v>42814</v>
      </c>
      <c r="B812" t="s">
        <v>163</v>
      </c>
      <c r="C812" t="s">
        <v>185</v>
      </c>
      <c r="D812">
        <v>1</v>
      </c>
      <c r="E812">
        <v>54.74</v>
      </c>
      <c r="F812">
        <v>54.74</v>
      </c>
      <c r="G812">
        <v>1</v>
      </c>
      <c r="H812">
        <v>1</v>
      </c>
      <c r="I812">
        <v>14</v>
      </c>
      <c r="J812">
        <v>0</v>
      </c>
      <c r="K812">
        <v>1</v>
      </c>
      <c r="L812" t="s">
        <v>435</v>
      </c>
      <c r="M812" t="b">
        <v>0</v>
      </c>
    </row>
    <row r="813" spans="1:13" x14ac:dyDescent="0.25">
      <c r="A813" s="1">
        <v>42814</v>
      </c>
      <c r="B813" t="s">
        <v>163</v>
      </c>
      <c r="C813" t="s">
        <v>164</v>
      </c>
      <c r="D813">
        <v>6</v>
      </c>
      <c r="E813">
        <v>1116.97</v>
      </c>
      <c r="F813">
        <v>186.16</v>
      </c>
      <c r="G813">
        <v>6</v>
      </c>
      <c r="H813">
        <v>6</v>
      </c>
      <c r="I813">
        <v>8.5</v>
      </c>
      <c r="J813">
        <v>0</v>
      </c>
      <c r="K813">
        <v>4.83</v>
      </c>
      <c r="L813" t="s">
        <v>290</v>
      </c>
      <c r="M813" t="b">
        <v>0</v>
      </c>
    </row>
    <row r="814" spans="1:13" x14ac:dyDescent="0.25">
      <c r="A814" s="1">
        <v>42814</v>
      </c>
      <c r="B814" t="s">
        <v>163</v>
      </c>
      <c r="C814" t="s">
        <v>176</v>
      </c>
      <c r="D814">
        <v>3</v>
      </c>
      <c r="E814">
        <v>1677.34</v>
      </c>
      <c r="F814">
        <v>559.11</v>
      </c>
      <c r="G814">
        <v>3</v>
      </c>
      <c r="H814">
        <v>3</v>
      </c>
      <c r="I814">
        <v>21.4</v>
      </c>
      <c r="J814">
        <v>0.6</v>
      </c>
      <c r="K814">
        <v>3.8</v>
      </c>
      <c r="L814" t="s">
        <v>243</v>
      </c>
      <c r="M814" t="b">
        <v>0</v>
      </c>
    </row>
    <row r="815" spans="1:13" x14ac:dyDescent="0.25">
      <c r="A815" s="1">
        <v>42814</v>
      </c>
      <c r="B815" t="s">
        <v>163</v>
      </c>
      <c r="C815" t="s">
        <v>165</v>
      </c>
      <c r="D815">
        <v>13</v>
      </c>
      <c r="E815">
        <v>1954.06</v>
      </c>
      <c r="F815">
        <v>150.31</v>
      </c>
      <c r="G815">
        <v>13</v>
      </c>
      <c r="H815">
        <v>13</v>
      </c>
      <c r="I815">
        <v>12.5</v>
      </c>
      <c r="J815">
        <v>0.1429</v>
      </c>
      <c r="K815">
        <v>4.5</v>
      </c>
      <c r="L815" t="s">
        <v>244</v>
      </c>
      <c r="M815" t="b">
        <v>0</v>
      </c>
    </row>
    <row r="816" spans="1:13" x14ac:dyDescent="0.25">
      <c r="A816" s="1">
        <v>42814</v>
      </c>
      <c r="B816" t="s">
        <v>175</v>
      </c>
      <c r="C816" t="s">
        <v>178</v>
      </c>
      <c r="D816">
        <v>1</v>
      </c>
      <c r="E816">
        <v>220.74</v>
      </c>
      <c r="F816">
        <v>220.74</v>
      </c>
      <c r="G816">
        <v>1</v>
      </c>
      <c r="H816">
        <v>1</v>
      </c>
      <c r="I816">
        <v>27</v>
      </c>
      <c r="J816">
        <v>0</v>
      </c>
      <c r="K816">
        <v>5</v>
      </c>
      <c r="L816" t="s">
        <v>383</v>
      </c>
      <c r="M816" t="b">
        <v>0</v>
      </c>
    </row>
    <row r="817" spans="1:13" x14ac:dyDescent="0.25">
      <c r="A817" s="1">
        <v>42814</v>
      </c>
      <c r="B817" t="s">
        <v>175</v>
      </c>
      <c r="C817" t="s">
        <v>167</v>
      </c>
      <c r="D817">
        <v>2</v>
      </c>
      <c r="E817">
        <v>435.44</v>
      </c>
      <c r="F817">
        <v>217.72</v>
      </c>
      <c r="G817">
        <v>2</v>
      </c>
      <c r="H817">
        <v>2</v>
      </c>
      <c r="I817">
        <v>7.5</v>
      </c>
      <c r="J817">
        <v>0</v>
      </c>
      <c r="K817">
        <v>4.5</v>
      </c>
      <c r="L817" t="s">
        <v>317</v>
      </c>
      <c r="M817" t="b">
        <v>0</v>
      </c>
    </row>
    <row r="818" spans="1:13" x14ac:dyDescent="0.25">
      <c r="A818" s="1">
        <v>42814</v>
      </c>
      <c r="B818" t="s">
        <v>175</v>
      </c>
      <c r="C818" t="s">
        <v>169</v>
      </c>
      <c r="D818">
        <v>1</v>
      </c>
      <c r="E818">
        <v>256</v>
      </c>
      <c r="F818">
        <v>256</v>
      </c>
      <c r="G818">
        <v>1</v>
      </c>
      <c r="H818">
        <v>1</v>
      </c>
      <c r="I818">
        <v>51</v>
      </c>
      <c r="J818">
        <v>1</v>
      </c>
      <c r="K818">
        <v>1</v>
      </c>
      <c r="L818" t="s">
        <v>423</v>
      </c>
      <c r="M818" t="b">
        <v>0</v>
      </c>
    </row>
    <row r="819" spans="1:13" x14ac:dyDescent="0.25">
      <c r="A819" s="1">
        <v>42814</v>
      </c>
      <c r="B819" t="s">
        <v>175</v>
      </c>
      <c r="C819" t="s">
        <v>172</v>
      </c>
      <c r="D819">
        <v>2</v>
      </c>
      <c r="E819">
        <v>226.23</v>
      </c>
      <c r="F819">
        <v>113.12</v>
      </c>
      <c r="G819">
        <v>2</v>
      </c>
      <c r="H819">
        <v>2</v>
      </c>
      <c r="I819">
        <v>4.5</v>
      </c>
      <c r="J819">
        <v>0</v>
      </c>
      <c r="K819">
        <v>5</v>
      </c>
      <c r="L819" t="s">
        <v>384</v>
      </c>
      <c r="M819" t="b">
        <v>0</v>
      </c>
    </row>
    <row r="820" spans="1:13" x14ac:dyDescent="0.25">
      <c r="A820" s="1">
        <v>42814</v>
      </c>
      <c r="B820" t="s">
        <v>175</v>
      </c>
      <c r="C820" t="s">
        <v>171</v>
      </c>
      <c r="D820">
        <v>1</v>
      </c>
      <c r="E820">
        <v>217.72</v>
      </c>
      <c r="F820">
        <v>217.72</v>
      </c>
      <c r="G820">
        <v>1</v>
      </c>
      <c r="H820">
        <v>1</v>
      </c>
      <c r="I820">
        <v>7</v>
      </c>
      <c r="J820">
        <v>0</v>
      </c>
      <c r="K820">
        <v>5</v>
      </c>
      <c r="L820" t="s">
        <v>291</v>
      </c>
      <c r="M820" t="b">
        <v>0</v>
      </c>
    </row>
    <row r="821" spans="1:13" x14ac:dyDescent="0.25">
      <c r="A821" s="1">
        <v>42814</v>
      </c>
      <c r="B821" t="s">
        <v>175</v>
      </c>
      <c r="C821" t="s">
        <v>161</v>
      </c>
      <c r="D821">
        <v>4</v>
      </c>
      <c r="E821">
        <v>327.06</v>
      </c>
      <c r="F821">
        <v>81.77</v>
      </c>
      <c r="G821">
        <v>4</v>
      </c>
      <c r="H821">
        <v>4</v>
      </c>
      <c r="I821">
        <v>6.5</v>
      </c>
      <c r="J821">
        <v>0</v>
      </c>
      <c r="K821">
        <v>4</v>
      </c>
      <c r="L821" t="s">
        <v>245</v>
      </c>
      <c r="M821" t="b">
        <v>0</v>
      </c>
    </row>
    <row r="822" spans="1:13" x14ac:dyDescent="0.25">
      <c r="A822" s="1">
        <v>42814</v>
      </c>
      <c r="B822" t="s">
        <v>175</v>
      </c>
      <c r="C822" t="s">
        <v>183</v>
      </c>
      <c r="D822">
        <v>1</v>
      </c>
      <c r="E822">
        <v>220.74</v>
      </c>
      <c r="F822">
        <v>220.74</v>
      </c>
      <c r="G822">
        <v>1</v>
      </c>
      <c r="H822">
        <v>1</v>
      </c>
      <c r="I822">
        <v>13</v>
      </c>
      <c r="J822">
        <v>0</v>
      </c>
      <c r="K822">
        <v>5</v>
      </c>
      <c r="L822" t="s">
        <v>396</v>
      </c>
      <c r="M822" t="b">
        <v>0</v>
      </c>
    </row>
    <row r="823" spans="1:13" x14ac:dyDescent="0.25">
      <c r="A823" s="1">
        <v>42814</v>
      </c>
      <c r="B823" t="s">
        <v>175</v>
      </c>
      <c r="C823" t="s">
        <v>163</v>
      </c>
      <c r="D823">
        <v>1</v>
      </c>
      <c r="E823">
        <v>247.21</v>
      </c>
      <c r="F823">
        <v>247.21</v>
      </c>
      <c r="G823">
        <v>1</v>
      </c>
      <c r="H823">
        <v>1</v>
      </c>
      <c r="I823">
        <v>6</v>
      </c>
      <c r="J823">
        <v>0</v>
      </c>
      <c r="K823">
        <v>5</v>
      </c>
      <c r="L823" t="s">
        <v>320</v>
      </c>
      <c r="M823" t="b">
        <v>0</v>
      </c>
    </row>
    <row r="824" spans="1:13" x14ac:dyDescent="0.25">
      <c r="A824" s="1">
        <v>42814</v>
      </c>
      <c r="B824" t="s">
        <v>175</v>
      </c>
      <c r="C824" t="s">
        <v>175</v>
      </c>
      <c r="D824">
        <v>7</v>
      </c>
      <c r="E824">
        <v>1331.96</v>
      </c>
      <c r="F824">
        <v>190.28</v>
      </c>
      <c r="G824">
        <v>7</v>
      </c>
      <c r="H824">
        <v>7</v>
      </c>
      <c r="I824">
        <v>4.1399999999999997</v>
      </c>
      <c r="J824">
        <v>0</v>
      </c>
      <c r="K824">
        <v>4.29</v>
      </c>
      <c r="L824" t="s">
        <v>292</v>
      </c>
      <c r="M824" t="b">
        <v>1</v>
      </c>
    </row>
    <row r="825" spans="1:13" x14ac:dyDescent="0.25">
      <c r="A825" s="1">
        <v>42814</v>
      </c>
      <c r="B825" t="s">
        <v>175</v>
      </c>
      <c r="C825" t="s">
        <v>173</v>
      </c>
      <c r="D825">
        <v>1</v>
      </c>
      <c r="E825">
        <v>224.78</v>
      </c>
      <c r="F825">
        <v>224.78</v>
      </c>
      <c r="G825">
        <v>1</v>
      </c>
      <c r="H825">
        <v>1</v>
      </c>
      <c r="I825">
        <v>16</v>
      </c>
      <c r="J825">
        <v>0</v>
      </c>
      <c r="K825">
        <v>5</v>
      </c>
      <c r="L825" t="s">
        <v>445</v>
      </c>
      <c r="M825" t="b">
        <v>0</v>
      </c>
    </row>
    <row r="826" spans="1:13" x14ac:dyDescent="0.25">
      <c r="A826" s="1">
        <v>42814</v>
      </c>
      <c r="B826" t="s">
        <v>175</v>
      </c>
      <c r="C826" t="s">
        <v>164</v>
      </c>
      <c r="D826">
        <v>1</v>
      </c>
      <c r="E826">
        <v>319.52999999999997</v>
      </c>
      <c r="F826">
        <v>319.52999999999997</v>
      </c>
      <c r="G826">
        <v>1</v>
      </c>
      <c r="H826">
        <v>1</v>
      </c>
      <c r="I826">
        <v>4</v>
      </c>
      <c r="J826">
        <v>0</v>
      </c>
      <c r="K826">
        <v>5</v>
      </c>
      <c r="L826" t="s">
        <v>293</v>
      </c>
      <c r="M826" t="b">
        <v>0</v>
      </c>
    </row>
    <row r="827" spans="1:13" x14ac:dyDescent="0.25">
      <c r="A827" s="1">
        <v>42814</v>
      </c>
      <c r="B827" t="s">
        <v>175</v>
      </c>
      <c r="C827" t="s">
        <v>165</v>
      </c>
      <c r="D827">
        <v>5</v>
      </c>
      <c r="E827">
        <v>1093.55</v>
      </c>
      <c r="F827">
        <v>218.71</v>
      </c>
      <c r="G827">
        <v>5</v>
      </c>
      <c r="H827">
        <v>5</v>
      </c>
      <c r="I827">
        <v>8.6</v>
      </c>
      <c r="J827">
        <v>0</v>
      </c>
      <c r="K827">
        <v>4.2</v>
      </c>
      <c r="L827" t="s">
        <v>294</v>
      </c>
      <c r="M827" t="b">
        <v>0</v>
      </c>
    </row>
    <row r="828" spans="1:13" x14ac:dyDescent="0.25">
      <c r="A828" s="1">
        <v>42814</v>
      </c>
      <c r="B828" t="s">
        <v>164</v>
      </c>
      <c r="C828" t="s">
        <v>170</v>
      </c>
      <c r="D828">
        <v>1</v>
      </c>
      <c r="E828">
        <v>80.77</v>
      </c>
      <c r="F828">
        <v>80.77</v>
      </c>
      <c r="G828">
        <v>1</v>
      </c>
      <c r="H828">
        <v>1</v>
      </c>
      <c r="I828">
        <v>5</v>
      </c>
      <c r="J828">
        <v>0</v>
      </c>
      <c r="K828">
        <v>5</v>
      </c>
      <c r="L828" t="s">
        <v>324</v>
      </c>
      <c r="M828" t="b">
        <v>0</v>
      </c>
    </row>
    <row r="829" spans="1:13" x14ac:dyDescent="0.25">
      <c r="A829" s="1">
        <v>42814</v>
      </c>
      <c r="B829" t="s">
        <v>164</v>
      </c>
      <c r="C829" t="s">
        <v>172</v>
      </c>
      <c r="D829">
        <v>1</v>
      </c>
      <c r="E829">
        <v>85.88</v>
      </c>
      <c r="F829">
        <v>85.88</v>
      </c>
      <c r="G829">
        <v>1</v>
      </c>
      <c r="H829">
        <v>1</v>
      </c>
      <c r="I829">
        <v>8</v>
      </c>
      <c r="J829">
        <v>0</v>
      </c>
      <c r="K829">
        <v>5</v>
      </c>
      <c r="L829" t="s">
        <v>446</v>
      </c>
      <c r="M829" t="b">
        <v>0</v>
      </c>
    </row>
    <row r="830" spans="1:13" x14ac:dyDescent="0.25">
      <c r="A830" s="1">
        <v>42814</v>
      </c>
      <c r="B830" t="s">
        <v>164</v>
      </c>
      <c r="C830" t="s">
        <v>180</v>
      </c>
      <c r="D830">
        <v>3</v>
      </c>
      <c r="E830">
        <v>555.51</v>
      </c>
      <c r="F830">
        <v>185.17</v>
      </c>
      <c r="G830">
        <v>3</v>
      </c>
      <c r="H830">
        <v>3</v>
      </c>
      <c r="I830">
        <v>44.33</v>
      </c>
      <c r="J830">
        <v>0.66669999999999996</v>
      </c>
      <c r="K830">
        <v>2.33</v>
      </c>
      <c r="L830" t="s">
        <v>414</v>
      </c>
      <c r="M830" t="b">
        <v>0</v>
      </c>
    </row>
    <row r="831" spans="1:13" x14ac:dyDescent="0.25">
      <c r="A831" s="1">
        <v>42814</v>
      </c>
      <c r="B831" t="s">
        <v>164</v>
      </c>
      <c r="C831" t="s">
        <v>161</v>
      </c>
      <c r="D831">
        <v>2</v>
      </c>
      <c r="E831">
        <v>249.67</v>
      </c>
      <c r="F831">
        <v>124.84</v>
      </c>
      <c r="G831">
        <v>2</v>
      </c>
      <c r="H831">
        <v>2</v>
      </c>
      <c r="I831">
        <v>13.5</v>
      </c>
      <c r="J831">
        <v>0</v>
      </c>
      <c r="K831">
        <v>4</v>
      </c>
      <c r="L831" t="s">
        <v>325</v>
      </c>
      <c r="M831" t="b">
        <v>0</v>
      </c>
    </row>
    <row r="832" spans="1:13" x14ac:dyDescent="0.25">
      <c r="A832" s="1">
        <v>42814</v>
      </c>
      <c r="B832" t="s">
        <v>164</v>
      </c>
      <c r="C832" t="s">
        <v>177</v>
      </c>
      <c r="D832">
        <v>1</v>
      </c>
      <c r="E832">
        <v>473.12</v>
      </c>
      <c r="F832">
        <v>473.12</v>
      </c>
      <c r="G832">
        <v>1</v>
      </c>
      <c r="H832">
        <v>1</v>
      </c>
      <c r="I832">
        <v>14</v>
      </c>
      <c r="J832">
        <v>0</v>
      </c>
      <c r="K832">
        <v>5</v>
      </c>
      <c r="L832" t="s">
        <v>447</v>
      </c>
      <c r="M832" t="b">
        <v>0</v>
      </c>
    </row>
    <row r="833" spans="1:13" x14ac:dyDescent="0.25">
      <c r="A833" s="1">
        <v>42814</v>
      </c>
      <c r="B833" t="s">
        <v>164</v>
      </c>
      <c r="C833" t="s">
        <v>163</v>
      </c>
      <c r="D833">
        <v>1</v>
      </c>
      <c r="E833">
        <v>49.51</v>
      </c>
      <c r="F833">
        <v>49.51</v>
      </c>
      <c r="G833">
        <v>1</v>
      </c>
      <c r="H833">
        <v>1</v>
      </c>
      <c r="I833">
        <v>7</v>
      </c>
      <c r="J833">
        <v>0</v>
      </c>
      <c r="K833">
        <v>5</v>
      </c>
      <c r="L833" t="s">
        <v>357</v>
      </c>
      <c r="M833" t="b">
        <v>0</v>
      </c>
    </row>
    <row r="834" spans="1:13" x14ac:dyDescent="0.25">
      <c r="A834" s="1">
        <v>42814</v>
      </c>
      <c r="B834" t="s">
        <v>164</v>
      </c>
      <c r="C834" t="s">
        <v>175</v>
      </c>
      <c r="D834">
        <v>5</v>
      </c>
      <c r="E834">
        <v>425.38</v>
      </c>
      <c r="F834">
        <v>85.08</v>
      </c>
      <c r="G834">
        <v>5</v>
      </c>
      <c r="H834">
        <v>5</v>
      </c>
      <c r="I834">
        <v>8.1999999999999993</v>
      </c>
      <c r="J834">
        <v>0</v>
      </c>
      <c r="K834">
        <v>4.8</v>
      </c>
      <c r="L834" t="s">
        <v>358</v>
      </c>
      <c r="M834" t="b">
        <v>0</v>
      </c>
    </row>
    <row r="835" spans="1:13" x14ac:dyDescent="0.25">
      <c r="A835" s="1">
        <v>42814</v>
      </c>
      <c r="B835" t="s">
        <v>164</v>
      </c>
      <c r="C835" t="s">
        <v>164</v>
      </c>
      <c r="D835">
        <v>3</v>
      </c>
      <c r="E835">
        <v>508.01</v>
      </c>
      <c r="F835">
        <v>169.34</v>
      </c>
      <c r="G835">
        <v>3</v>
      </c>
      <c r="H835">
        <v>3</v>
      </c>
      <c r="I835">
        <v>5.67</v>
      </c>
      <c r="J835">
        <v>0</v>
      </c>
      <c r="K835">
        <v>5</v>
      </c>
      <c r="L835" t="s">
        <v>359</v>
      </c>
      <c r="M835" t="b">
        <v>1</v>
      </c>
    </row>
    <row r="836" spans="1:13" x14ac:dyDescent="0.25">
      <c r="A836" s="1">
        <v>42814</v>
      </c>
      <c r="B836" t="s">
        <v>164</v>
      </c>
      <c r="C836" t="s">
        <v>176</v>
      </c>
      <c r="D836">
        <v>2</v>
      </c>
      <c r="E836">
        <v>352.46</v>
      </c>
      <c r="F836">
        <v>176.23</v>
      </c>
      <c r="G836">
        <v>2</v>
      </c>
      <c r="H836">
        <v>2</v>
      </c>
      <c r="I836">
        <v>12</v>
      </c>
      <c r="J836">
        <v>0</v>
      </c>
      <c r="K836">
        <v>4.5</v>
      </c>
      <c r="L836" t="s">
        <v>271</v>
      </c>
      <c r="M836" t="b">
        <v>0</v>
      </c>
    </row>
    <row r="837" spans="1:13" x14ac:dyDescent="0.25">
      <c r="A837" s="1">
        <v>42814</v>
      </c>
      <c r="B837" t="s">
        <v>164</v>
      </c>
      <c r="C837" t="s">
        <v>165</v>
      </c>
      <c r="D837">
        <v>12</v>
      </c>
      <c r="E837">
        <v>1095.51</v>
      </c>
      <c r="F837">
        <v>91.29</v>
      </c>
      <c r="G837">
        <v>12</v>
      </c>
      <c r="H837">
        <v>12</v>
      </c>
      <c r="I837">
        <v>8.6300000000000008</v>
      </c>
      <c r="J837">
        <v>0</v>
      </c>
      <c r="K837">
        <v>3.88</v>
      </c>
      <c r="L837" t="s">
        <v>295</v>
      </c>
      <c r="M837" t="b">
        <v>0</v>
      </c>
    </row>
    <row r="838" spans="1:13" x14ac:dyDescent="0.25">
      <c r="A838" s="1">
        <v>42814</v>
      </c>
      <c r="B838" t="s">
        <v>176</v>
      </c>
      <c r="C838" t="s">
        <v>167</v>
      </c>
      <c r="D838">
        <v>3</v>
      </c>
      <c r="E838">
        <v>538.80999999999995</v>
      </c>
      <c r="F838">
        <v>179.6</v>
      </c>
      <c r="G838">
        <v>2</v>
      </c>
      <c r="H838">
        <v>3</v>
      </c>
      <c r="I838">
        <v>23</v>
      </c>
      <c r="J838">
        <v>0</v>
      </c>
      <c r="K838">
        <v>3.33</v>
      </c>
      <c r="L838" t="s">
        <v>328</v>
      </c>
      <c r="M838" t="b">
        <v>0</v>
      </c>
    </row>
    <row r="839" spans="1:13" x14ac:dyDescent="0.25">
      <c r="A839" s="1">
        <v>42814</v>
      </c>
      <c r="B839" t="s">
        <v>176</v>
      </c>
      <c r="C839" t="s">
        <v>169</v>
      </c>
      <c r="D839">
        <v>1</v>
      </c>
      <c r="E839">
        <v>129.80000000000001</v>
      </c>
      <c r="F839">
        <v>129.80000000000001</v>
      </c>
      <c r="G839">
        <v>1</v>
      </c>
      <c r="H839">
        <v>1</v>
      </c>
      <c r="I839">
        <v>18</v>
      </c>
      <c r="J839">
        <v>0</v>
      </c>
      <c r="K839">
        <v>3</v>
      </c>
      <c r="L839" t="s">
        <v>408</v>
      </c>
      <c r="M839" t="b">
        <v>0</v>
      </c>
    </row>
    <row r="840" spans="1:13" x14ac:dyDescent="0.25">
      <c r="A840" s="1">
        <v>42814</v>
      </c>
      <c r="B840" t="s">
        <v>176</v>
      </c>
      <c r="C840" t="s">
        <v>170</v>
      </c>
      <c r="D840">
        <v>1</v>
      </c>
      <c r="E840">
        <v>48.68</v>
      </c>
      <c r="F840">
        <v>48.68</v>
      </c>
      <c r="G840">
        <v>1</v>
      </c>
      <c r="H840">
        <v>1</v>
      </c>
      <c r="I840">
        <v>13</v>
      </c>
      <c r="J840">
        <v>0</v>
      </c>
      <c r="K840">
        <v>5</v>
      </c>
      <c r="L840" t="s">
        <v>387</v>
      </c>
      <c r="M840" t="b">
        <v>0</v>
      </c>
    </row>
    <row r="841" spans="1:13" x14ac:dyDescent="0.25">
      <c r="A841" s="1">
        <v>42814</v>
      </c>
      <c r="B841" t="s">
        <v>176</v>
      </c>
      <c r="C841" t="s">
        <v>171</v>
      </c>
      <c r="D841">
        <v>1</v>
      </c>
      <c r="E841">
        <v>1810.5</v>
      </c>
      <c r="F841">
        <v>1810.5</v>
      </c>
      <c r="G841">
        <v>1</v>
      </c>
      <c r="H841">
        <v>1</v>
      </c>
      <c r="I841">
        <v>20</v>
      </c>
      <c r="J841">
        <v>0</v>
      </c>
      <c r="K841">
        <v>4</v>
      </c>
      <c r="L841" t="s">
        <v>329</v>
      </c>
      <c r="M841" t="b">
        <v>0</v>
      </c>
    </row>
    <row r="842" spans="1:13" x14ac:dyDescent="0.25">
      <c r="A842" s="1">
        <v>42814</v>
      </c>
      <c r="B842" t="s">
        <v>176</v>
      </c>
      <c r="C842" t="s">
        <v>161</v>
      </c>
      <c r="D842">
        <v>4</v>
      </c>
      <c r="E842">
        <v>673.36</v>
      </c>
      <c r="F842">
        <v>168.34</v>
      </c>
      <c r="G842">
        <v>4</v>
      </c>
      <c r="H842">
        <v>4</v>
      </c>
      <c r="I842">
        <v>32.6</v>
      </c>
      <c r="J842">
        <v>0.6</v>
      </c>
      <c r="K842">
        <v>4.2</v>
      </c>
      <c r="L842" t="s">
        <v>272</v>
      </c>
      <c r="M842" t="b">
        <v>0</v>
      </c>
    </row>
    <row r="843" spans="1:13" x14ac:dyDescent="0.25">
      <c r="A843" s="1">
        <v>42814</v>
      </c>
      <c r="B843" t="s">
        <v>176</v>
      </c>
      <c r="C843" t="s">
        <v>179</v>
      </c>
      <c r="D843">
        <v>1</v>
      </c>
      <c r="E843">
        <v>128.1</v>
      </c>
      <c r="F843">
        <v>128.1</v>
      </c>
      <c r="G843">
        <v>1</v>
      </c>
      <c r="H843">
        <v>1</v>
      </c>
      <c r="I843">
        <v>23</v>
      </c>
      <c r="J843">
        <v>0</v>
      </c>
      <c r="K843">
        <v>3</v>
      </c>
      <c r="L843" t="s">
        <v>296</v>
      </c>
      <c r="M843" t="b">
        <v>0</v>
      </c>
    </row>
    <row r="844" spans="1:13" x14ac:dyDescent="0.25">
      <c r="A844" s="1">
        <v>42814</v>
      </c>
      <c r="B844" t="s">
        <v>176</v>
      </c>
      <c r="C844" t="s">
        <v>163</v>
      </c>
      <c r="D844">
        <v>3</v>
      </c>
      <c r="E844">
        <v>370.59</v>
      </c>
      <c r="F844">
        <v>123.53</v>
      </c>
      <c r="G844">
        <v>3</v>
      </c>
      <c r="H844">
        <v>3</v>
      </c>
      <c r="I844">
        <v>8.67</v>
      </c>
      <c r="J844">
        <v>0</v>
      </c>
      <c r="K844">
        <v>4.33</v>
      </c>
      <c r="L844" t="s">
        <v>361</v>
      </c>
      <c r="M844" t="b">
        <v>0</v>
      </c>
    </row>
    <row r="845" spans="1:13" x14ac:dyDescent="0.25">
      <c r="A845" s="1">
        <v>42814</v>
      </c>
      <c r="B845" t="s">
        <v>176</v>
      </c>
      <c r="C845" t="s">
        <v>175</v>
      </c>
      <c r="D845">
        <v>5</v>
      </c>
      <c r="E845">
        <v>597.34</v>
      </c>
      <c r="F845">
        <v>119.47</v>
      </c>
      <c r="G845">
        <v>5</v>
      </c>
      <c r="H845">
        <v>5</v>
      </c>
      <c r="I845">
        <v>24.2</v>
      </c>
      <c r="J845">
        <v>0.2</v>
      </c>
      <c r="K845">
        <v>3.6</v>
      </c>
      <c r="L845" t="s">
        <v>297</v>
      </c>
      <c r="M845" t="b">
        <v>0</v>
      </c>
    </row>
    <row r="846" spans="1:13" x14ac:dyDescent="0.25">
      <c r="A846" s="1">
        <v>42814</v>
      </c>
      <c r="B846" t="s">
        <v>176</v>
      </c>
      <c r="C846" t="s">
        <v>164</v>
      </c>
      <c r="D846">
        <v>6</v>
      </c>
      <c r="E846">
        <v>742.21</v>
      </c>
      <c r="F846">
        <v>123.7</v>
      </c>
      <c r="G846">
        <v>6</v>
      </c>
      <c r="H846">
        <v>6</v>
      </c>
      <c r="I846">
        <v>11.83</v>
      </c>
      <c r="J846">
        <v>0</v>
      </c>
      <c r="K846">
        <v>4.5</v>
      </c>
      <c r="L846" t="s">
        <v>362</v>
      </c>
      <c r="M846" t="b">
        <v>0</v>
      </c>
    </row>
    <row r="847" spans="1:13" x14ac:dyDescent="0.25">
      <c r="A847" s="1">
        <v>42814</v>
      </c>
      <c r="B847" t="s">
        <v>176</v>
      </c>
      <c r="C847" t="s">
        <v>176</v>
      </c>
      <c r="D847">
        <v>1</v>
      </c>
      <c r="E847">
        <v>61.64</v>
      </c>
      <c r="F847">
        <v>61.64</v>
      </c>
      <c r="G847">
        <v>1</v>
      </c>
      <c r="H847">
        <v>1</v>
      </c>
      <c r="I847">
        <v>21</v>
      </c>
      <c r="J847">
        <v>1</v>
      </c>
      <c r="K847">
        <v>5</v>
      </c>
      <c r="L847" t="s">
        <v>273</v>
      </c>
      <c r="M847" t="b">
        <v>1</v>
      </c>
    </row>
    <row r="848" spans="1:13" x14ac:dyDescent="0.25">
      <c r="A848" s="1">
        <v>42814</v>
      </c>
      <c r="B848" t="s">
        <v>176</v>
      </c>
      <c r="C848" t="s">
        <v>168</v>
      </c>
      <c r="D848">
        <v>2</v>
      </c>
      <c r="E848">
        <v>169.46</v>
      </c>
      <c r="F848">
        <v>84.73</v>
      </c>
      <c r="G848">
        <v>2</v>
      </c>
      <c r="H848">
        <v>2</v>
      </c>
      <c r="I848">
        <v>27</v>
      </c>
      <c r="J848">
        <v>0</v>
      </c>
      <c r="K848">
        <v>4</v>
      </c>
      <c r="L848" t="s">
        <v>388</v>
      </c>
      <c r="M848" t="b">
        <v>0</v>
      </c>
    </row>
    <row r="849" spans="1:13" x14ac:dyDescent="0.25">
      <c r="A849" s="1">
        <v>42814</v>
      </c>
      <c r="B849" t="s">
        <v>176</v>
      </c>
      <c r="C849" t="s">
        <v>165</v>
      </c>
      <c r="D849">
        <v>12</v>
      </c>
      <c r="E849">
        <v>1286.25</v>
      </c>
      <c r="F849">
        <v>107.19</v>
      </c>
      <c r="G849">
        <v>12</v>
      </c>
      <c r="H849">
        <v>12</v>
      </c>
      <c r="I849">
        <v>11.54</v>
      </c>
      <c r="J849">
        <v>7.6899999999999996E-2</v>
      </c>
      <c r="K849">
        <v>3.62</v>
      </c>
      <c r="L849" t="s">
        <v>274</v>
      </c>
      <c r="M849" t="b">
        <v>0</v>
      </c>
    </row>
    <row r="850" spans="1:13" x14ac:dyDescent="0.25">
      <c r="A850" s="1">
        <v>42814</v>
      </c>
      <c r="B850" t="s">
        <v>165</v>
      </c>
      <c r="C850" t="s">
        <v>178</v>
      </c>
      <c r="D850">
        <v>2</v>
      </c>
      <c r="E850">
        <v>353.75</v>
      </c>
      <c r="F850">
        <v>176.88</v>
      </c>
      <c r="G850">
        <v>2</v>
      </c>
      <c r="H850">
        <v>2</v>
      </c>
      <c r="I850">
        <v>16.5</v>
      </c>
      <c r="J850">
        <v>0</v>
      </c>
      <c r="K850">
        <v>4.5</v>
      </c>
      <c r="L850" t="s">
        <v>333</v>
      </c>
      <c r="M850" t="b">
        <v>0</v>
      </c>
    </row>
    <row r="851" spans="1:13" x14ac:dyDescent="0.25">
      <c r="A851" s="1">
        <v>42814</v>
      </c>
      <c r="B851" t="s">
        <v>165</v>
      </c>
      <c r="C851" t="s">
        <v>187</v>
      </c>
      <c r="D851">
        <v>2</v>
      </c>
      <c r="E851">
        <v>157.85</v>
      </c>
      <c r="F851">
        <v>78.930000000000007</v>
      </c>
      <c r="G851">
        <v>2</v>
      </c>
      <c r="H851">
        <v>2</v>
      </c>
      <c r="I851">
        <v>24.5</v>
      </c>
      <c r="J851">
        <v>0.5</v>
      </c>
      <c r="K851">
        <v>4.5</v>
      </c>
      <c r="L851" t="s">
        <v>417</v>
      </c>
      <c r="M851" t="b">
        <v>0</v>
      </c>
    </row>
    <row r="852" spans="1:13" x14ac:dyDescent="0.25">
      <c r="A852" s="1">
        <v>42814</v>
      </c>
      <c r="B852" t="s">
        <v>165</v>
      </c>
      <c r="C852" t="s">
        <v>167</v>
      </c>
      <c r="D852">
        <v>17</v>
      </c>
      <c r="E852">
        <v>1929.25</v>
      </c>
      <c r="F852">
        <v>113.49</v>
      </c>
      <c r="G852">
        <v>17</v>
      </c>
      <c r="H852">
        <v>17</v>
      </c>
      <c r="I852">
        <v>20.72</v>
      </c>
      <c r="J852">
        <v>5.5599999999999997E-2</v>
      </c>
      <c r="K852">
        <v>3.44</v>
      </c>
      <c r="L852" t="s">
        <v>246</v>
      </c>
      <c r="M852" t="b">
        <v>0</v>
      </c>
    </row>
    <row r="853" spans="1:13" x14ac:dyDescent="0.25">
      <c r="A853" s="1">
        <v>42814</v>
      </c>
      <c r="B853" t="s">
        <v>165</v>
      </c>
      <c r="C853" t="s">
        <v>169</v>
      </c>
      <c r="D853">
        <v>1</v>
      </c>
      <c r="E853">
        <v>32.74</v>
      </c>
      <c r="F853">
        <v>32.74</v>
      </c>
      <c r="G853">
        <v>1</v>
      </c>
      <c r="H853">
        <v>1</v>
      </c>
      <c r="I853">
        <v>43</v>
      </c>
      <c r="J853">
        <v>1</v>
      </c>
      <c r="K853">
        <v>3</v>
      </c>
      <c r="L853" t="s">
        <v>275</v>
      </c>
      <c r="M853" t="b">
        <v>0</v>
      </c>
    </row>
    <row r="854" spans="1:13" x14ac:dyDescent="0.25">
      <c r="A854" s="1">
        <v>42814</v>
      </c>
      <c r="B854" t="s">
        <v>165</v>
      </c>
      <c r="C854" t="s">
        <v>170</v>
      </c>
      <c r="D854">
        <v>11</v>
      </c>
      <c r="E854">
        <v>1435.03</v>
      </c>
      <c r="F854">
        <v>130.46</v>
      </c>
      <c r="G854">
        <v>10</v>
      </c>
      <c r="H854">
        <v>11</v>
      </c>
      <c r="I854">
        <v>12.38</v>
      </c>
      <c r="J854">
        <v>0</v>
      </c>
      <c r="K854">
        <v>3.57</v>
      </c>
      <c r="L854" t="s">
        <v>276</v>
      </c>
      <c r="M854" t="b">
        <v>0</v>
      </c>
    </row>
    <row r="855" spans="1:13" x14ac:dyDescent="0.25">
      <c r="A855" s="1">
        <v>42814</v>
      </c>
      <c r="B855" t="s">
        <v>165</v>
      </c>
      <c r="C855" t="s">
        <v>172</v>
      </c>
      <c r="D855">
        <v>6</v>
      </c>
      <c r="E855">
        <v>617.61</v>
      </c>
      <c r="F855">
        <v>102.94</v>
      </c>
      <c r="G855">
        <v>6</v>
      </c>
      <c r="H855">
        <v>6</v>
      </c>
      <c r="I855">
        <v>10.17</v>
      </c>
      <c r="J855">
        <v>0</v>
      </c>
      <c r="K855">
        <v>4.17</v>
      </c>
      <c r="L855" t="s">
        <v>247</v>
      </c>
      <c r="M855" t="b">
        <v>0</v>
      </c>
    </row>
    <row r="856" spans="1:13" x14ac:dyDescent="0.25">
      <c r="A856" s="1">
        <v>42814</v>
      </c>
      <c r="B856" t="s">
        <v>165</v>
      </c>
      <c r="C856" t="s">
        <v>171</v>
      </c>
      <c r="D856">
        <v>9</v>
      </c>
      <c r="E856">
        <v>1345.6</v>
      </c>
      <c r="F856">
        <v>149.51</v>
      </c>
      <c r="G856">
        <v>9</v>
      </c>
      <c r="H856">
        <v>9</v>
      </c>
      <c r="I856">
        <v>15</v>
      </c>
      <c r="J856">
        <v>0</v>
      </c>
      <c r="K856">
        <v>4.1100000000000003</v>
      </c>
      <c r="L856" t="s">
        <v>299</v>
      </c>
      <c r="M856" t="b">
        <v>0</v>
      </c>
    </row>
    <row r="857" spans="1:13" x14ac:dyDescent="0.25">
      <c r="A857" s="1">
        <v>42814</v>
      </c>
      <c r="B857" t="s">
        <v>165</v>
      </c>
      <c r="C857" t="s">
        <v>180</v>
      </c>
      <c r="D857">
        <v>1</v>
      </c>
      <c r="E857">
        <v>163.76</v>
      </c>
      <c r="F857">
        <v>163.76</v>
      </c>
      <c r="G857">
        <v>1</v>
      </c>
      <c r="H857">
        <v>1</v>
      </c>
      <c r="I857">
        <v>19</v>
      </c>
      <c r="J857">
        <v>0</v>
      </c>
      <c r="K857">
        <v>5</v>
      </c>
      <c r="L857" t="s">
        <v>300</v>
      </c>
      <c r="M857" t="b">
        <v>0</v>
      </c>
    </row>
    <row r="858" spans="1:13" x14ac:dyDescent="0.25">
      <c r="A858" s="1">
        <v>42814</v>
      </c>
      <c r="B858" t="s">
        <v>165</v>
      </c>
      <c r="C858" t="s">
        <v>161</v>
      </c>
      <c r="D858">
        <v>55</v>
      </c>
      <c r="E858">
        <v>8684.31</v>
      </c>
      <c r="F858">
        <v>157.9</v>
      </c>
      <c r="G858">
        <v>54</v>
      </c>
      <c r="H858">
        <v>54</v>
      </c>
      <c r="I858">
        <v>11.5</v>
      </c>
      <c r="J858">
        <v>0</v>
      </c>
      <c r="K858">
        <v>4.0199999999999996</v>
      </c>
      <c r="L858" t="s">
        <v>248</v>
      </c>
      <c r="M858" t="b">
        <v>0</v>
      </c>
    </row>
    <row r="859" spans="1:13" x14ac:dyDescent="0.25">
      <c r="A859" s="1">
        <v>42814</v>
      </c>
      <c r="B859" t="s">
        <v>165</v>
      </c>
      <c r="C859" t="s">
        <v>177</v>
      </c>
      <c r="D859">
        <v>2</v>
      </c>
      <c r="E859">
        <v>272.37</v>
      </c>
      <c r="F859">
        <v>136.19</v>
      </c>
      <c r="G859">
        <v>2</v>
      </c>
      <c r="H859">
        <v>2</v>
      </c>
      <c r="I859">
        <v>14</v>
      </c>
      <c r="J859">
        <v>0</v>
      </c>
      <c r="K859">
        <v>4</v>
      </c>
      <c r="L859" t="s">
        <v>301</v>
      </c>
      <c r="M859" t="b">
        <v>0</v>
      </c>
    </row>
    <row r="860" spans="1:13" x14ac:dyDescent="0.25">
      <c r="A860" s="1">
        <v>42814</v>
      </c>
      <c r="B860" t="s">
        <v>165</v>
      </c>
      <c r="C860" t="s">
        <v>181</v>
      </c>
      <c r="D860">
        <v>2</v>
      </c>
      <c r="E860">
        <v>300.39</v>
      </c>
      <c r="F860">
        <v>150.19999999999999</v>
      </c>
      <c r="G860">
        <v>2</v>
      </c>
      <c r="H860">
        <v>2</v>
      </c>
      <c r="I860">
        <v>13.67</v>
      </c>
      <c r="J860">
        <v>0</v>
      </c>
      <c r="K860">
        <v>2.33</v>
      </c>
      <c r="L860" t="s">
        <v>302</v>
      </c>
      <c r="M860" t="b">
        <v>0</v>
      </c>
    </row>
    <row r="861" spans="1:13" x14ac:dyDescent="0.25">
      <c r="A861" s="1">
        <v>42814</v>
      </c>
      <c r="B861" t="s">
        <v>165</v>
      </c>
      <c r="C861" t="s">
        <v>179</v>
      </c>
      <c r="D861">
        <v>7</v>
      </c>
      <c r="E861">
        <v>1597.9</v>
      </c>
      <c r="F861">
        <v>228.27</v>
      </c>
      <c r="G861">
        <v>7</v>
      </c>
      <c r="H861">
        <v>7</v>
      </c>
      <c r="I861">
        <v>26.43</v>
      </c>
      <c r="J861">
        <v>0.1429</v>
      </c>
      <c r="K861">
        <v>3.57</v>
      </c>
      <c r="L861" t="s">
        <v>277</v>
      </c>
      <c r="M861" t="b">
        <v>0</v>
      </c>
    </row>
    <row r="862" spans="1:13" x14ac:dyDescent="0.25">
      <c r="A862" s="1">
        <v>42814</v>
      </c>
      <c r="B862" t="s">
        <v>165</v>
      </c>
      <c r="C862" t="s">
        <v>183</v>
      </c>
      <c r="D862">
        <v>1</v>
      </c>
      <c r="E862">
        <v>666.71</v>
      </c>
      <c r="F862">
        <v>666.71</v>
      </c>
      <c r="G862">
        <v>1</v>
      </c>
      <c r="H862">
        <v>1</v>
      </c>
      <c r="I862">
        <v>7</v>
      </c>
      <c r="J862">
        <v>0</v>
      </c>
      <c r="K862">
        <v>1</v>
      </c>
      <c r="L862" t="s">
        <v>365</v>
      </c>
      <c r="M862" t="b">
        <v>0</v>
      </c>
    </row>
    <row r="863" spans="1:13" x14ac:dyDescent="0.25">
      <c r="A863" s="1">
        <v>42814</v>
      </c>
      <c r="B863" t="s">
        <v>165</v>
      </c>
      <c r="C863" t="s">
        <v>174</v>
      </c>
      <c r="D863">
        <v>3</v>
      </c>
      <c r="E863">
        <v>707.95</v>
      </c>
      <c r="F863">
        <v>235.98</v>
      </c>
      <c r="G863">
        <v>3</v>
      </c>
      <c r="H863">
        <v>3</v>
      </c>
      <c r="I863">
        <v>17</v>
      </c>
      <c r="J863">
        <v>0</v>
      </c>
      <c r="K863">
        <v>4</v>
      </c>
      <c r="L863" t="s">
        <v>303</v>
      </c>
      <c r="M863" t="b">
        <v>0</v>
      </c>
    </row>
    <row r="864" spans="1:13" x14ac:dyDescent="0.25">
      <c r="A864" s="1">
        <v>42814</v>
      </c>
      <c r="B864" t="s">
        <v>165</v>
      </c>
      <c r="C864" t="s">
        <v>182</v>
      </c>
      <c r="D864">
        <v>1</v>
      </c>
      <c r="E864">
        <v>89.94</v>
      </c>
      <c r="F864">
        <v>89.94</v>
      </c>
      <c r="G864">
        <v>1</v>
      </c>
      <c r="H864">
        <v>1</v>
      </c>
      <c r="I864">
        <v>10</v>
      </c>
      <c r="J864">
        <v>0</v>
      </c>
      <c r="K864">
        <v>4</v>
      </c>
      <c r="L864" t="s">
        <v>304</v>
      </c>
      <c r="M864" t="b">
        <v>0</v>
      </c>
    </row>
    <row r="865" spans="1:13" x14ac:dyDescent="0.25">
      <c r="A865" s="1">
        <v>42814</v>
      </c>
      <c r="B865" t="s">
        <v>165</v>
      </c>
      <c r="C865" t="s">
        <v>163</v>
      </c>
      <c r="D865">
        <v>17</v>
      </c>
      <c r="E865">
        <v>3133.16</v>
      </c>
      <c r="F865">
        <v>184.3</v>
      </c>
      <c r="G865">
        <v>17</v>
      </c>
      <c r="H865">
        <v>17</v>
      </c>
      <c r="I865">
        <v>13</v>
      </c>
      <c r="J865">
        <v>0.05</v>
      </c>
      <c r="K865">
        <v>3.8</v>
      </c>
      <c r="L865" t="s">
        <v>249</v>
      </c>
      <c r="M865" t="b">
        <v>0</v>
      </c>
    </row>
    <row r="866" spans="1:13" x14ac:dyDescent="0.25">
      <c r="A866" s="1">
        <v>42814</v>
      </c>
      <c r="B866" t="s">
        <v>165</v>
      </c>
      <c r="C866" t="s">
        <v>175</v>
      </c>
      <c r="D866">
        <v>64</v>
      </c>
      <c r="E866">
        <v>11516.47</v>
      </c>
      <c r="F866">
        <v>179.94</v>
      </c>
      <c r="G866">
        <v>61</v>
      </c>
      <c r="H866">
        <v>64</v>
      </c>
      <c r="I866">
        <v>12.09</v>
      </c>
      <c r="J866">
        <v>9.3299999999999994E-2</v>
      </c>
      <c r="K866">
        <v>3.6</v>
      </c>
      <c r="L866" t="s">
        <v>250</v>
      </c>
      <c r="M866" t="b">
        <v>0</v>
      </c>
    </row>
    <row r="867" spans="1:13" x14ac:dyDescent="0.25">
      <c r="A867" s="1">
        <v>42814</v>
      </c>
      <c r="B867" t="s">
        <v>165</v>
      </c>
      <c r="C867" t="s">
        <v>173</v>
      </c>
      <c r="D867">
        <v>2</v>
      </c>
      <c r="E867">
        <v>209.67</v>
      </c>
      <c r="F867">
        <v>104.84</v>
      </c>
      <c r="G867">
        <v>2</v>
      </c>
      <c r="H867">
        <v>2</v>
      </c>
      <c r="I867">
        <v>10</v>
      </c>
      <c r="J867">
        <v>0</v>
      </c>
      <c r="K867">
        <v>5</v>
      </c>
      <c r="L867" t="s">
        <v>251</v>
      </c>
      <c r="M867" t="b">
        <v>0</v>
      </c>
    </row>
    <row r="868" spans="1:13" x14ac:dyDescent="0.25">
      <c r="A868" s="1">
        <v>42814</v>
      </c>
      <c r="B868" t="s">
        <v>165</v>
      </c>
      <c r="C868" t="s">
        <v>185</v>
      </c>
      <c r="D868">
        <v>1</v>
      </c>
      <c r="E868">
        <v>43.83</v>
      </c>
      <c r="F868">
        <v>43.83</v>
      </c>
      <c r="G868">
        <v>1</v>
      </c>
      <c r="H868">
        <v>1</v>
      </c>
      <c r="I868">
        <v>39</v>
      </c>
      <c r="J868">
        <v>1</v>
      </c>
      <c r="K868">
        <v>4</v>
      </c>
      <c r="L868" t="s">
        <v>334</v>
      </c>
      <c r="M868" t="b">
        <v>0</v>
      </c>
    </row>
    <row r="869" spans="1:13" x14ac:dyDescent="0.25">
      <c r="A869" s="1">
        <v>42814</v>
      </c>
      <c r="B869" t="s">
        <v>165</v>
      </c>
      <c r="C869" t="s">
        <v>162</v>
      </c>
      <c r="D869">
        <v>1</v>
      </c>
      <c r="E869">
        <v>63.96</v>
      </c>
      <c r="F869">
        <v>63.96</v>
      </c>
      <c r="G869">
        <v>1</v>
      </c>
      <c r="H869">
        <v>1</v>
      </c>
      <c r="I869">
        <v>33</v>
      </c>
      <c r="J869">
        <v>0</v>
      </c>
      <c r="K869">
        <v>3</v>
      </c>
      <c r="L869" t="s">
        <v>366</v>
      </c>
      <c r="M869" t="b">
        <v>0</v>
      </c>
    </row>
    <row r="870" spans="1:13" x14ac:dyDescent="0.25">
      <c r="A870" s="1">
        <v>42814</v>
      </c>
      <c r="B870" t="s">
        <v>165</v>
      </c>
      <c r="C870" t="s">
        <v>164</v>
      </c>
      <c r="D870">
        <v>25</v>
      </c>
      <c r="E870">
        <v>3169.39</v>
      </c>
      <c r="F870">
        <v>126.78</v>
      </c>
      <c r="G870">
        <v>23</v>
      </c>
      <c r="H870">
        <v>25</v>
      </c>
      <c r="I870">
        <v>14.92</v>
      </c>
      <c r="J870">
        <v>3.85E-2</v>
      </c>
      <c r="K870">
        <v>3.69</v>
      </c>
      <c r="L870" t="s">
        <v>278</v>
      </c>
      <c r="M870" t="b">
        <v>0</v>
      </c>
    </row>
    <row r="871" spans="1:13" x14ac:dyDescent="0.25">
      <c r="A871" s="1">
        <v>42814</v>
      </c>
      <c r="B871" t="s">
        <v>165</v>
      </c>
      <c r="C871" t="s">
        <v>176</v>
      </c>
      <c r="D871">
        <v>13</v>
      </c>
      <c r="E871">
        <v>1216.3699999999999</v>
      </c>
      <c r="F871">
        <v>93.57</v>
      </c>
      <c r="G871">
        <v>12</v>
      </c>
      <c r="H871">
        <v>13</v>
      </c>
      <c r="I871">
        <v>18.920000000000002</v>
      </c>
      <c r="J871">
        <v>0.25</v>
      </c>
      <c r="K871">
        <v>3.46</v>
      </c>
      <c r="L871" t="s">
        <v>279</v>
      </c>
      <c r="M871" t="b">
        <v>0</v>
      </c>
    </row>
    <row r="872" spans="1:13" x14ac:dyDescent="0.25">
      <c r="A872" s="1">
        <v>42814</v>
      </c>
      <c r="B872" t="s">
        <v>165</v>
      </c>
      <c r="C872" t="s">
        <v>168</v>
      </c>
      <c r="D872">
        <v>3</v>
      </c>
      <c r="E872">
        <v>343</v>
      </c>
      <c r="F872">
        <v>114.33</v>
      </c>
      <c r="G872">
        <v>3</v>
      </c>
      <c r="H872">
        <v>3</v>
      </c>
      <c r="I872">
        <v>21.67</v>
      </c>
      <c r="J872">
        <v>0</v>
      </c>
      <c r="K872">
        <v>4.67</v>
      </c>
      <c r="L872" t="s">
        <v>280</v>
      </c>
      <c r="M872" t="b">
        <v>0</v>
      </c>
    </row>
    <row r="873" spans="1:13" x14ac:dyDescent="0.25">
      <c r="A873" s="1">
        <v>42814</v>
      </c>
      <c r="B873" t="s">
        <v>165</v>
      </c>
      <c r="C873" t="s">
        <v>165</v>
      </c>
      <c r="D873">
        <v>164</v>
      </c>
      <c r="E873">
        <v>20445.5</v>
      </c>
      <c r="F873">
        <v>124.67</v>
      </c>
      <c r="G873">
        <v>161</v>
      </c>
      <c r="H873">
        <v>161</v>
      </c>
      <c r="I873">
        <v>8.98</v>
      </c>
      <c r="J873">
        <v>2.1399999999999999E-2</v>
      </c>
      <c r="K873">
        <v>4.3600000000000003</v>
      </c>
      <c r="L873" t="s">
        <v>252</v>
      </c>
      <c r="M873" t="b">
        <v>1</v>
      </c>
    </row>
    <row r="874" spans="1:13" x14ac:dyDescent="0.25">
      <c r="A874" s="1">
        <v>42814</v>
      </c>
      <c r="B874" t="s">
        <v>165</v>
      </c>
      <c r="C874" t="s">
        <v>184</v>
      </c>
      <c r="D874">
        <v>2</v>
      </c>
      <c r="E874">
        <v>279.56</v>
      </c>
      <c r="F874">
        <v>139.78</v>
      </c>
      <c r="G874">
        <v>2</v>
      </c>
      <c r="H874">
        <v>2</v>
      </c>
      <c r="I874">
        <v>19.5</v>
      </c>
      <c r="J874">
        <v>0</v>
      </c>
      <c r="K874">
        <v>3.5</v>
      </c>
      <c r="L874" t="s">
        <v>401</v>
      </c>
      <c r="M874" t="b">
        <v>0</v>
      </c>
    </row>
    <row r="875" spans="1:13" x14ac:dyDescent="0.25">
      <c r="A875" s="1">
        <v>42821</v>
      </c>
      <c r="B875" t="s">
        <v>167</v>
      </c>
      <c r="C875" t="s">
        <v>167</v>
      </c>
      <c r="D875">
        <v>1</v>
      </c>
      <c r="E875">
        <v>312.7</v>
      </c>
      <c r="F875">
        <v>312.7</v>
      </c>
      <c r="G875">
        <v>1</v>
      </c>
      <c r="H875">
        <v>1</v>
      </c>
      <c r="I875">
        <v>18</v>
      </c>
      <c r="J875">
        <v>0</v>
      </c>
      <c r="K875">
        <v>2</v>
      </c>
      <c r="L875" t="s">
        <v>337</v>
      </c>
      <c r="M875" t="b">
        <v>1</v>
      </c>
    </row>
    <row r="876" spans="1:13" x14ac:dyDescent="0.25">
      <c r="A876" s="1">
        <v>42821</v>
      </c>
      <c r="B876" t="s">
        <v>167</v>
      </c>
      <c r="C876" t="s">
        <v>175</v>
      </c>
      <c r="D876">
        <v>1</v>
      </c>
      <c r="E876">
        <v>276.52</v>
      </c>
      <c r="F876">
        <v>276.52</v>
      </c>
      <c r="G876">
        <v>1</v>
      </c>
      <c r="H876">
        <v>1</v>
      </c>
      <c r="I876">
        <v>10</v>
      </c>
      <c r="J876">
        <v>0</v>
      </c>
      <c r="K876">
        <v>5</v>
      </c>
      <c r="L876" t="s">
        <v>305</v>
      </c>
      <c r="M876" t="b">
        <v>0</v>
      </c>
    </row>
    <row r="877" spans="1:13" x14ac:dyDescent="0.25">
      <c r="A877" s="1">
        <v>42821</v>
      </c>
      <c r="B877" t="s">
        <v>167</v>
      </c>
      <c r="C877" t="s">
        <v>176</v>
      </c>
      <c r="D877">
        <v>1</v>
      </c>
      <c r="E877">
        <v>121.14</v>
      </c>
      <c r="F877">
        <v>121.14</v>
      </c>
      <c r="G877">
        <v>0</v>
      </c>
      <c r="H877">
        <v>1</v>
      </c>
      <c r="K877">
        <v>1</v>
      </c>
      <c r="L877" t="s">
        <v>254</v>
      </c>
      <c r="M877" t="b">
        <v>0</v>
      </c>
    </row>
    <row r="878" spans="1:13" x14ac:dyDescent="0.25">
      <c r="A878" s="1">
        <v>42821</v>
      </c>
      <c r="B878" t="s">
        <v>169</v>
      </c>
      <c r="C878" t="s">
        <v>161</v>
      </c>
      <c r="D878">
        <v>1</v>
      </c>
      <c r="E878">
        <v>181.98</v>
      </c>
      <c r="F878">
        <v>181.98</v>
      </c>
      <c r="G878">
        <v>1</v>
      </c>
      <c r="H878">
        <v>1</v>
      </c>
      <c r="I878">
        <v>3</v>
      </c>
      <c r="J878">
        <v>0</v>
      </c>
      <c r="K878">
        <v>5</v>
      </c>
      <c r="L878" t="s">
        <v>371</v>
      </c>
      <c r="M878" t="b">
        <v>0</v>
      </c>
    </row>
    <row r="879" spans="1:13" x14ac:dyDescent="0.25">
      <c r="A879" s="1">
        <v>42821</v>
      </c>
      <c r="B879" t="s">
        <v>170</v>
      </c>
      <c r="C879" t="s">
        <v>167</v>
      </c>
      <c r="D879">
        <v>1</v>
      </c>
      <c r="E879">
        <v>297.64</v>
      </c>
      <c r="F879">
        <v>297.64</v>
      </c>
      <c r="G879">
        <v>1</v>
      </c>
      <c r="H879">
        <v>1</v>
      </c>
      <c r="I879">
        <v>19</v>
      </c>
      <c r="J879">
        <v>0</v>
      </c>
      <c r="K879">
        <v>5</v>
      </c>
      <c r="L879" t="s">
        <v>427</v>
      </c>
      <c r="M879" t="b">
        <v>0</v>
      </c>
    </row>
    <row r="880" spans="1:13" x14ac:dyDescent="0.25">
      <c r="A880" s="1">
        <v>42821</v>
      </c>
      <c r="B880" t="s">
        <v>170</v>
      </c>
      <c r="C880" t="s">
        <v>179</v>
      </c>
      <c r="D880">
        <v>1</v>
      </c>
      <c r="E880">
        <v>84.9</v>
      </c>
      <c r="F880">
        <v>84.9</v>
      </c>
      <c r="G880">
        <v>1</v>
      </c>
      <c r="H880">
        <v>1</v>
      </c>
      <c r="I880">
        <v>36</v>
      </c>
      <c r="J880">
        <v>0</v>
      </c>
      <c r="K880">
        <v>3</v>
      </c>
      <c r="L880" t="s">
        <v>448</v>
      </c>
      <c r="M880" t="b">
        <v>0</v>
      </c>
    </row>
    <row r="881" spans="1:13" x14ac:dyDescent="0.25">
      <c r="A881" s="1">
        <v>42821</v>
      </c>
      <c r="B881" t="s">
        <v>170</v>
      </c>
      <c r="C881" t="s">
        <v>165</v>
      </c>
      <c r="D881">
        <v>1</v>
      </c>
      <c r="E881">
        <v>199.98</v>
      </c>
      <c r="F881">
        <v>199.98</v>
      </c>
      <c r="G881">
        <v>1</v>
      </c>
      <c r="H881">
        <v>1</v>
      </c>
      <c r="I881">
        <v>15</v>
      </c>
      <c r="J881">
        <v>0</v>
      </c>
      <c r="K881">
        <v>5</v>
      </c>
      <c r="L881" t="s">
        <v>259</v>
      </c>
      <c r="M881" t="b">
        <v>0</v>
      </c>
    </row>
    <row r="882" spans="1:13" x14ac:dyDescent="0.25">
      <c r="A882" s="1">
        <v>42821</v>
      </c>
      <c r="B882" t="s">
        <v>172</v>
      </c>
      <c r="C882" t="s">
        <v>161</v>
      </c>
      <c r="D882">
        <v>3</v>
      </c>
      <c r="E882">
        <v>303.39</v>
      </c>
      <c r="F882">
        <v>101.13</v>
      </c>
      <c r="G882">
        <v>3</v>
      </c>
      <c r="H882">
        <v>3</v>
      </c>
      <c r="I882">
        <v>9</v>
      </c>
      <c r="J882">
        <v>0</v>
      </c>
      <c r="K882">
        <v>4</v>
      </c>
      <c r="L882" t="s">
        <v>428</v>
      </c>
      <c r="M882" t="b">
        <v>0</v>
      </c>
    </row>
    <row r="883" spans="1:13" x14ac:dyDescent="0.25">
      <c r="A883" s="1">
        <v>42821</v>
      </c>
      <c r="B883" t="s">
        <v>172</v>
      </c>
      <c r="C883" t="s">
        <v>176</v>
      </c>
      <c r="D883">
        <v>1</v>
      </c>
      <c r="E883">
        <v>109.83</v>
      </c>
      <c r="F883">
        <v>109.83</v>
      </c>
      <c r="G883">
        <v>1</v>
      </c>
      <c r="H883">
        <v>1</v>
      </c>
      <c r="I883">
        <v>43</v>
      </c>
      <c r="J883">
        <v>1</v>
      </c>
      <c r="K883">
        <v>1</v>
      </c>
      <c r="L883" t="s">
        <v>281</v>
      </c>
      <c r="M883" t="b">
        <v>0</v>
      </c>
    </row>
    <row r="884" spans="1:13" x14ac:dyDescent="0.25">
      <c r="A884" s="1">
        <v>42821</v>
      </c>
      <c r="B884" t="s">
        <v>172</v>
      </c>
      <c r="C884" t="s">
        <v>165</v>
      </c>
      <c r="D884">
        <v>1</v>
      </c>
      <c r="E884">
        <v>156.58000000000001</v>
      </c>
      <c r="F884">
        <v>156.58000000000001</v>
      </c>
      <c r="G884">
        <v>1</v>
      </c>
      <c r="H884">
        <v>1</v>
      </c>
      <c r="I884">
        <v>6</v>
      </c>
      <c r="J884">
        <v>0</v>
      </c>
      <c r="K884">
        <v>5</v>
      </c>
      <c r="L884" t="s">
        <v>308</v>
      </c>
      <c r="M884" t="b">
        <v>0</v>
      </c>
    </row>
    <row r="885" spans="1:13" x14ac:dyDescent="0.25">
      <c r="A885" s="1">
        <v>42821</v>
      </c>
      <c r="B885" t="s">
        <v>171</v>
      </c>
      <c r="C885" t="s">
        <v>161</v>
      </c>
      <c r="D885">
        <v>1</v>
      </c>
      <c r="E885">
        <v>75.099999999999994</v>
      </c>
      <c r="F885">
        <v>75.099999999999994</v>
      </c>
      <c r="G885">
        <v>1</v>
      </c>
      <c r="H885">
        <v>1</v>
      </c>
      <c r="I885">
        <v>6</v>
      </c>
      <c r="J885">
        <v>0</v>
      </c>
      <c r="K885">
        <v>5</v>
      </c>
      <c r="L885" t="s">
        <v>439</v>
      </c>
      <c r="M885" t="b">
        <v>0</v>
      </c>
    </row>
    <row r="886" spans="1:13" x14ac:dyDescent="0.25">
      <c r="A886" s="1">
        <v>42821</v>
      </c>
      <c r="B886" t="s">
        <v>171</v>
      </c>
      <c r="C886" t="s">
        <v>165</v>
      </c>
      <c r="D886">
        <v>2</v>
      </c>
      <c r="E886">
        <v>155.29</v>
      </c>
      <c r="F886">
        <v>77.650000000000006</v>
      </c>
      <c r="G886">
        <v>2</v>
      </c>
      <c r="H886">
        <v>2</v>
      </c>
      <c r="I886">
        <v>5.5</v>
      </c>
      <c r="J886">
        <v>0</v>
      </c>
      <c r="K886">
        <v>4</v>
      </c>
      <c r="L886" t="s">
        <v>421</v>
      </c>
      <c r="M886" t="b">
        <v>0</v>
      </c>
    </row>
    <row r="887" spans="1:13" x14ac:dyDescent="0.25">
      <c r="A887" s="1">
        <v>42821</v>
      </c>
      <c r="B887" t="s">
        <v>161</v>
      </c>
      <c r="C887" t="s">
        <v>167</v>
      </c>
      <c r="D887">
        <v>1</v>
      </c>
      <c r="E887">
        <v>47.95</v>
      </c>
      <c r="F887">
        <v>47.95</v>
      </c>
      <c r="G887">
        <v>1</v>
      </c>
      <c r="H887">
        <v>1</v>
      </c>
      <c r="I887">
        <v>15</v>
      </c>
      <c r="J887">
        <v>0</v>
      </c>
      <c r="K887">
        <v>5</v>
      </c>
      <c r="L887" t="s">
        <v>282</v>
      </c>
      <c r="M887" t="b">
        <v>0</v>
      </c>
    </row>
    <row r="888" spans="1:13" x14ac:dyDescent="0.25">
      <c r="A888" s="1">
        <v>42821</v>
      </c>
      <c r="B888" t="s">
        <v>161</v>
      </c>
      <c r="C888" t="s">
        <v>169</v>
      </c>
      <c r="D888">
        <v>1</v>
      </c>
      <c r="E888">
        <v>36.79</v>
      </c>
      <c r="F888">
        <v>36.79</v>
      </c>
      <c r="G888">
        <v>1</v>
      </c>
      <c r="H888">
        <v>1</v>
      </c>
      <c r="I888">
        <v>30</v>
      </c>
      <c r="J888">
        <v>0</v>
      </c>
      <c r="K888">
        <v>3</v>
      </c>
      <c r="L888" t="s">
        <v>379</v>
      </c>
      <c r="M888" t="b">
        <v>0</v>
      </c>
    </row>
    <row r="889" spans="1:13" x14ac:dyDescent="0.25">
      <c r="A889" s="1">
        <v>42821</v>
      </c>
      <c r="B889" t="s">
        <v>161</v>
      </c>
      <c r="C889" t="s">
        <v>170</v>
      </c>
      <c r="D889">
        <v>2</v>
      </c>
      <c r="E889">
        <v>122.45</v>
      </c>
      <c r="F889">
        <v>61.23</v>
      </c>
      <c r="G889">
        <v>2</v>
      </c>
      <c r="H889">
        <v>2</v>
      </c>
      <c r="I889">
        <v>13.5</v>
      </c>
      <c r="J889">
        <v>0</v>
      </c>
      <c r="K889">
        <v>3.5</v>
      </c>
      <c r="L889" t="s">
        <v>260</v>
      </c>
      <c r="M889" t="b">
        <v>0</v>
      </c>
    </row>
    <row r="890" spans="1:13" x14ac:dyDescent="0.25">
      <c r="A890" s="1">
        <v>42821</v>
      </c>
      <c r="B890" t="s">
        <v>161</v>
      </c>
      <c r="C890" t="s">
        <v>172</v>
      </c>
      <c r="D890">
        <v>1</v>
      </c>
      <c r="E890">
        <v>54.06</v>
      </c>
      <c r="F890">
        <v>54.06</v>
      </c>
      <c r="G890">
        <v>1</v>
      </c>
      <c r="H890">
        <v>1</v>
      </c>
      <c r="I890">
        <v>8</v>
      </c>
      <c r="J890">
        <v>0</v>
      </c>
      <c r="K890">
        <v>5</v>
      </c>
      <c r="L890" t="s">
        <v>283</v>
      </c>
      <c r="M890" t="b">
        <v>0</v>
      </c>
    </row>
    <row r="891" spans="1:13" x14ac:dyDescent="0.25">
      <c r="A891" s="1">
        <v>42821</v>
      </c>
      <c r="B891" t="s">
        <v>161</v>
      </c>
      <c r="C891" t="s">
        <v>180</v>
      </c>
      <c r="D891">
        <v>1</v>
      </c>
      <c r="E891">
        <v>123.83</v>
      </c>
      <c r="F891">
        <v>123.83</v>
      </c>
      <c r="G891">
        <v>1</v>
      </c>
      <c r="H891">
        <v>1</v>
      </c>
      <c r="I891">
        <v>16</v>
      </c>
      <c r="J891">
        <v>0</v>
      </c>
      <c r="K891">
        <v>1</v>
      </c>
      <c r="L891" t="s">
        <v>380</v>
      </c>
      <c r="M891" t="b">
        <v>0</v>
      </c>
    </row>
    <row r="892" spans="1:13" x14ac:dyDescent="0.25">
      <c r="A892" s="1">
        <v>42821</v>
      </c>
      <c r="B892" t="s">
        <v>161</v>
      </c>
      <c r="C892" t="s">
        <v>161</v>
      </c>
      <c r="D892">
        <v>5</v>
      </c>
      <c r="E892">
        <v>884.3</v>
      </c>
      <c r="F892">
        <v>176.86</v>
      </c>
      <c r="G892">
        <v>4</v>
      </c>
      <c r="H892">
        <v>5</v>
      </c>
      <c r="I892">
        <v>5.67</v>
      </c>
      <c r="J892">
        <v>0</v>
      </c>
      <c r="K892">
        <v>4.43</v>
      </c>
      <c r="L892" t="s">
        <v>262</v>
      </c>
      <c r="M892" t="b">
        <v>1</v>
      </c>
    </row>
    <row r="893" spans="1:13" x14ac:dyDescent="0.25">
      <c r="A893" s="1">
        <v>42821</v>
      </c>
      <c r="B893" t="s">
        <v>161</v>
      </c>
      <c r="C893" t="s">
        <v>179</v>
      </c>
      <c r="D893">
        <v>2</v>
      </c>
      <c r="E893">
        <v>958.36</v>
      </c>
      <c r="F893">
        <v>479.18</v>
      </c>
      <c r="G893">
        <v>2</v>
      </c>
      <c r="H893">
        <v>2</v>
      </c>
      <c r="I893">
        <v>15.33</v>
      </c>
      <c r="J893">
        <v>0</v>
      </c>
      <c r="K893">
        <v>2</v>
      </c>
      <c r="L893" t="s">
        <v>310</v>
      </c>
      <c r="M893" t="b">
        <v>0</v>
      </c>
    </row>
    <row r="894" spans="1:13" x14ac:dyDescent="0.25">
      <c r="A894" s="1">
        <v>42821</v>
      </c>
      <c r="B894" t="s">
        <v>161</v>
      </c>
      <c r="C894" t="s">
        <v>174</v>
      </c>
      <c r="D894">
        <v>2</v>
      </c>
      <c r="E894">
        <v>222.83</v>
      </c>
      <c r="F894">
        <v>111.42</v>
      </c>
      <c r="G894">
        <v>2</v>
      </c>
      <c r="H894">
        <v>2</v>
      </c>
      <c r="I894">
        <v>20</v>
      </c>
      <c r="J894">
        <v>0</v>
      </c>
      <c r="K894">
        <v>4</v>
      </c>
      <c r="L894" t="s">
        <v>343</v>
      </c>
      <c r="M894" t="b">
        <v>0</v>
      </c>
    </row>
    <row r="895" spans="1:13" x14ac:dyDescent="0.25">
      <c r="A895" s="1">
        <v>42821</v>
      </c>
      <c r="B895" t="s">
        <v>161</v>
      </c>
      <c r="C895" t="s">
        <v>182</v>
      </c>
      <c r="D895">
        <v>1</v>
      </c>
      <c r="E895">
        <v>45.7</v>
      </c>
      <c r="F895">
        <v>45.7</v>
      </c>
      <c r="G895">
        <v>1</v>
      </c>
      <c r="H895">
        <v>1</v>
      </c>
      <c r="I895">
        <v>14</v>
      </c>
      <c r="J895">
        <v>0</v>
      </c>
      <c r="K895">
        <v>3</v>
      </c>
      <c r="L895" t="s">
        <v>391</v>
      </c>
      <c r="M895" t="b">
        <v>0</v>
      </c>
    </row>
    <row r="896" spans="1:13" x14ac:dyDescent="0.25">
      <c r="A896" s="1">
        <v>42821</v>
      </c>
      <c r="B896" t="s">
        <v>161</v>
      </c>
      <c r="C896" t="s">
        <v>163</v>
      </c>
      <c r="D896">
        <v>3</v>
      </c>
      <c r="E896">
        <v>545.80999999999995</v>
      </c>
      <c r="F896">
        <v>181.94</v>
      </c>
      <c r="G896">
        <v>3</v>
      </c>
      <c r="H896">
        <v>3</v>
      </c>
      <c r="I896">
        <v>10.75</v>
      </c>
      <c r="J896">
        <v>0</v>
      </c>
      <c r="K896">
        <v>4.25</v>
      </c>
      <c r="L896" t="s">
        <v>263</v>
      </c>
      <c r="M896" t="b">
        <v>0</v>
      </c>
    </row>
    <row r="897" spans="1:13" x14ac:dyDescent="0.25">
      <c r="A897" s="1">
        <v>42821</v>
      </c>
      <c r="B897" t="s">
        <v>161</v>
      </c>
      <c r="C897" t="s">
        <v>175</v>
      </c>
      <c r="D897">
        <v>6</v>
      </c>
      <c r="E897">
        <v>679.44</v>
      </c>
      <c r="F897">
        <v>113.24</v>
      </c>
      <c r="G897">
        <v>6</v>
      </c>
      <c r="H897">
        <v>6</v>
      </c>
      <c r="I897">
        <v>10.17</v>
      </c>
      <c r="J897">
        <v>0</v>
      </c>
      <c r="K897">
        <v>4.83</v>
      </c>
      <c r="L897" t="s">
        <v>264</v>
      </c>
      <c r="M897" t="b">
        <v>0</v>
      </c>
    </row>
    <row r="898" spans="1:13" x14ac:dyDescent="0.25">
      <c r="A898" s="1">
        <v>42821</v>
      </c>
      <c r="B898" t="s">
        <v>161</v>
      </c>
      <c r="C898" t="s">
        <v>164</v>
      </c>
      <c r="D898">
        <v>2</v>
      </c>
      <c r="E898">
        <v>158.84</v>
      </c>
      <c r="F898">
        <v>79.42</v>
      </c>
      <c r="G898">
        <v>2</v>
      </c>
      <c r="H898">
        <v>2</v>
      </c>
      <c r="I898">
        <v>15</v>
      </c>
      <c r="J898">
        <v>0</v>
      </c>
      <c r="K898">
        <v>5</v>
      </c>
      <c r="L898" t="s">
        <v>285</v>
      </c>
      <c r="M898" t="b">
        <v>0</v>
      </c>
    </row>
    <row r="899" spans="1:13" x14ac:dyDescent="0.25">
      <c r="A899" s="1">
        <v>42821</v>
      </c>
      <c r="B899" t="s">
        <v>161</v>
      </c>
      <c r="C899" t="s">
        <v>176</v>
      </c>
      <c r="D899">
        <v>6</v>
      </c>
      <c r="E899">
        <v>1560.1</v>
      </c>
      <c r="F899">
        <v>260.02</v>
      </c>
      <c r="G899">
        <v>6</v>
      </c>
      <c r="H899">
        <v>6</v>
      </c>
      <c r="I899">
        <v>17.170000000000002</v>
      </c>
      <c r="J899">
        <v>0</v>
      </c>
      <c r="K899">
        <v>4.33</v>
      </c>
      <c r="L899" t="s">
        <v>286</v>
      </c>
      <c r="M899" t="b">
        <v>0</v>
      </c>
    </row>
    <row r="900" spans="1:13" x14ac:dyDescent="0.25">
      <c r="A900" s="1">
        <v>42821</v>
      </c>
      <c r="B900" t="s">
        <v>161</v>
      </c>
      <c r="C900" t="s">
        <v>168</v>
      </c>
      <c r="D900">
        <v>1</v>
      </c>
      <c r="E900">
        <v>119.3</v>
      </c>
      <c r="F900">
        <v>119.3</v>
      </c>
      <c r="G900">
        <v>1</v>
      </c>
      <c r="H900">
        <v>1</v>
      </c>
      <c r="I900">
        <v>11</v>
      </c>
      <c r="J900">
        <v>0</v>
      </c>
      <c r="K900">
        <v>5</v>
      </c>
      <c r="L900" t="s">
        <v>345</v>
      </c>
      <c r="M900" t="b">
        <v>0</v>
      </c>
    </row>
    <row r="901" spans="1:13" x14ac:dyDescent="0.25">
      <c r="A901" s="1">
        <v>42821</v>
      </c>
      <c r="B901" t="s">
        <v>161</v>
      </c>
      <c r="C901" t="s">
        <v>165</v>
      </c>
      <c r="D901">
        <v>31</v>
      </c>
      <c r="E901">
        <v>5401.51</v>
      </c>
      <c r="F901">
        <v>174.24</v>
      </c>
      <c r="G901">
        <v>30</v>
      </c>
      <c r="H901">
        <v>31</v>
      </c>
      <c r="I901">
        <v>11.85</v>
      </c>
      <c r="J901">
        <v>9.0899999999999995E-2</v>
      </c>
      <c r="K901">
        <v>3.79</v>
      </c>
      <c r="L901" t="s">
        <v>265</v>
      </c>
      <c r="M901" t="b">
        <v>0</v>
      </c>
    </row>
    <row r="902" spans="1:13" x14ac:dyDescent="0.25">
      <c r="A902" s="1">
        <v>42821</v>
      </c>
      <c r="B902" t="s">
        <v>161</v>
      </c>
      <c r="C902" t="s">
        <v>184</v>
      </c>
      <c r="D902">
        <v>1</v>
      </c>
      <c r="E902">
        <v>33.770000000000003</v>
      </c>
      <c r="F902">
        <v>33.770000000000003</v>
      </c>
      <c r="G902">
        <v>1</v>
      </c>
      <c r="H902">
        <v>1</v>
      </c>
      <c r="I902">
        <v>14</v>
      </c>
      <c r="J902">
        <v>0</v>
      </c>
      <c r="K902">
        <v>5</v>
      </c>
      <c r="L902" t="s">
        <v>412</v>
      </c>
      <c r="M902" t="b">
        <v>0</v>
      </c>
    </row>
    <row r="903" spans="1:13" x14ac:dyDescent="0.25">
      <c r="A903" s="1">
        <v>42821</v>
      </c>
      <c r="B903" t="s">
        <v>183</v>
      </c>
      <c r="C903" t="s">
        <v>180</v>
      </c>
      <c r="D903">
        <v>1</v>
      </c>
      <c r="E903">
        <v>85.38</v>
      </c>
      <c r="F903">
        <v>85.38</v>
      </c>
      <c r="G903">
        <v>1</v>
      </c>
      <c r="H903">
        <v>1</v>
      </c>
      <c r="I903">
        <v>7</v>
      </c>
      <c r="J903">
        <v>0</v>
      </c>
      <c r="K903">
        <v>5</v>
      </c>
      <c r="L903" t="s">
        <v>449</v>
      </c>
      <c r="M903" t="b">
        <v>0</v>
      </c>
    </row>
    <row r="904" spans="1:13" x14ac:dyDescent="0.25">
      <c r="A904" s="1">
        <v>42821</v>
      </c>
      <c r="B904" t="s">
        <v>183</v>
      </c>
      <c r="C904" t="s">
        <v>179</v>
      </c>
      <c r="D904">
        <v>1</v>
      </c>
      <c r="E904">
        <v>88.83</v>
      </c>
      <c r="F904">
        <v>88.83</v>
      </c>
      <c r="G904">
        <v>1</v>
      </c>
      <c r="H904">
        <v>1</v>
      </c>
      <c r="I904">
        <v>19</v>
      </c>
      <c r="J904">
        <v>0</v>
      </c>
      <c r="K904">
        <v>1</v>
      </c>
      <c r="L904" t="s">
        <v>450</v>
      </c>
      <c r="M904" t="b">
        <v>0</v>
      </c>
    </row>
    <row r="905" spans="1:13" x14ac:dyDescent="0.25">
      <c r="A905" s="1">
        <v>42821</v>
      </c>
      <c r="B905" t="s">
        <v>174</v>
      </c>
      <c r="C905" t="s">
        <v>163</v>
      </c>
      <c r="D905">
        <v>1</v>
      </c>
      <c r="E905">
        <v>50.7</v>
      </c>
      <c r="F905">
        <v>50.7</v>
      </c>
      <c r="G905">
        <v>1</v>
      </c>
      <c r="H905">
        <v>1</v>
      </c>
      <c r="I905">
        <v>19</v>
      </c>
      <c r="J905">
        <v>0</v>
      </c>
      <c r="K905">
        <v>1</v>
      </c>
      <c r="L905" t="s">
        <v>451</v>
      </c>
      <c r="M905" t="b">
        <v>0</v>
      </c>
    </row>
    <row r="906" spans="1:13" x14ac:dyDescent="0.25">
      <c r="A906" s="1">
        <v>42821</v>
      </c>
      <c r="B906" t="s">
        <v>163</v>
      </c>
      <c r="C906" t="s">
        <v>178</v>
      </c>
      <c r="D906">
        <v>2</v>
      </c>
      <c r="E906">
        <v>226.44</v>
      </c>
      <c r="F906">
        <v>113.22</v>
      </c>
      <c r="G906">
        <v>2</v>
      </c>
      <c r="H906">
        <v>2</v>
      </c>
      <c r="I906">
        <v>32</v>
      </c>
      <c r="J906">
        <v>0.5</v>
      </c>
      <c r="K906">
        <v>3</v>
      </c>
      <c r="L906" t="s">
        <v>348</v>
      </c>
      <c r="M906" t="b">
        <v>0</v>
      </c>
    </row>
    <row r="907" spans="1:13" x14ac:dyDescent="0.25">
      <c r="A907" s="1">
        <v>42821</v>
      </c>
      <c r="B907" t="s">
        <v>163</v>
      </c>
      <c r="C907" t="s">
        <v>172</v>
      </c>
      <c r="D907">
        <v>1</v>
      </c>
      <c r="E907">
        <v>127.9</v>
      </c>
      <c r="F907">
        <v>127.9</v>
      </c>
      <c r="G907">
        <v>1</v>
      </c>
      <c r="H907">
        <v>1</v>
      </c>
      <c r="I907">
        <v>20</v>
      </c>
      <c r="J907">
        <v>0</v>
      </c>
      <c r="K907">
        <v>4</v>
      </c>
      <c r="L907" t="s">
        <v>287</v>
      </c>
      <c r="M907" t="b">
        <v>0</v>
      </c>
    </row>
    <row r="908" spans="1:13" x14ac:dyDescent="0.25">
      <c r="A908" s="1">
        <v>42821</v>
      </c>
      <c r="B908" t="s">
        <v>163</v>
      </c>
      <c r="C908" t="s">
        <v>161</v>
      </c>
      <c r="D908">
        <v>7</v>
      </c>
      <c r="E908">
        <v>881.84</v>
      </c>
      <c r="F908">
        <v>125.98</v>
      </c>
      <c r="G908">
        <v>7</v>
      </c>
      <c r="H908">
        <v>7</v>
      </c>
      <c r="I908">
        <v>10.57</v>
      </c>
      <c r="J908">
        <v>0</v>
      </c>
      <c r="K908">
        <v>4.57</v>
      </c>
      <c r="L908" t="s">
        <v>241</v>
      </c>
      <c r="M908" t="b">
        <v>0</v>
      </c>
    </row>
    <row r="909" spans="1:13" x14ac:dyDescent="0.25">
      <c r="A909" s="1">
        <v>42821</v>
      </c>
      <c r="B909" t="s">
        <v>163</v>
      </c>
      <c r="C909" t="s">
        <v>177</v>
      </c>
      <c r="D909">
        <v>1</v>
      </c>
      <c r="E909">
        <v>427.16</v>
      </c>
      <c r="F909">
        <v>427.16</v>
      </c>
      <c r="G909">
        <v>1</v>
      </c>
      <c r="H909">
        <v>1</v>
      </c>
      <c r="I909">
        <v>11</v>
      </c>
      <c r="J909">
        <v>0</v>
      </c>
      <c r="K909">
        <v>1</v>
      </c>
      <c r="L909" t="s">
        <v>382</v>
      </c>
      <c r="M909" t="b">
        <v>0</v>
      </c>
    </row>
    <row r="910" spans="1:13" x14ac:dyDescent="0.25">
      <c r="A910" s="1">
        <v>42821</v>
      </c>
      <c r="B910" t="s">
        <v>163</v>
      </c>
      <c r="C910" t="s">
        <v>183</v>
      </c>
      <c r="D910">
        <v>1</v>
      </c>
      <c r="E910">
        <v>2324.9899999999998</v>
      </c>
      <c r="F910">
        <v>2324.9899999999998</v>
      </c>
      <c r="G910">
        <v>1</v>
      </c>
      <c r="H910">
        <v>1</v>
      </c>
      <c r="I910">
        <v>28</v>
      </c>
      <c r="J910">
        <v>0</v>
      </c>
      <c r="K910">
        <v>5</v>
      </c>
      <c r="L910" t="s">
        <v>351</v>
      </c>
      <c r="M910" t="b">
        <v>0</v>
      </c>
    </row>
    <row r="911" spans="1:13" x14ac:dyDescent="0.25">
      <c r="A911" s="1">
        <v>42821</v>
      </c>
      <c r="B911" t="s">
        <v>163</v>
      </c>
      <c r="C911" t="s">
        <v>163</v>
      </c>
      <c r="D911">
        <v>3</v>
      </c>
      <c r="E911">
        <v>381.44</v>
      </c>
      <c r="F911">
        <v>127.15</v>
      </c>
      <c r="G911">
        <v>3</v>
      </c>
      <c r="H911">
        <v>3</v>
      </c>
      <c r="I911">
        <v>6.75</v>
      </c>
      <c r="J911">
        <v>0</v>
      </c>
      <c r="K911">
        <v>4.25</v>
      </c>
      <c r="L911" t="s">
        <v>242</v>
      </c>
      <c r="M911" t="b">
        <v>1</v>
      </c>
    </row>
    <row r="912" spans="1:13" x14ac:dyDescent="0.25">
      <c r="A912" s="1">
        <v>42821</v>
      </c>
      <c r="B912" t="s">
        <v>163</v>
      </c>
      <c r="C912" t="s">
        <v>175</v>
      </c>
      <c r="D912">
        <v>4</v>
      </c>
      <c r="E912">
        <v>433.64</v>
      </c>
      <c r="F912">
        <v>108.41</v>
      </c>
      <c r="G912">
        <v>4</v>
      </c>
      <c r="H912">
        <v>4</v>
      </c>
      <c r="I912">
        <v>10.199999999999999</v>
      </c>
      <c r="J912">
        <v>0</v>
      </c>
      <c r="K912">
        <v>4.5999999999999996</v>
      </c>
      <c r="L912" t="s">
        <v>269</v>
      </c>
      <c r="M912" t="b">
        <v>0</v>
      </c>
    </row>
    <row r="913" spans="1:13" x14ac:dyDescent="0.25">
      <c r="A913" s="1">
        <v>42821</v>
      </c>
      <c r="B913" t="s">
        <v>163</v>
      </c>
      <c r="C913" t="s">
        <v>164</v>
      </c>
      <c r="D913">
        <v>1</v>
      </c>
      <c r="E913">
        <v>62.84</v>
      </c>
      <c r="F913">
        <v>62.84</v>
      </c>
      <c r="G913">
        <v>1</v>
      </c>
      <c r="H913">
        <v>1</v>
      </c>
      <c r="I913">
        <v>10</v>
      </c>
      <c r="J913">
        <v>0</v>
      </c>
      <c r="K913">
        <v>4</v>
      </c>
      <c r="L913" t="s">
        <v>290</v>
      </c>
      <c r="M913" t="b">
        <v>0</v>
      </c>
    </row>
    <row r="914" spans="1:13" x14ac:dyDescent="0.25">
      <c r="A914" s="1">
        <v>42821</v>
      </c>
      <c r="B914" t="s">
        <v>163</v>
      </c>
      <c r="C914" t="s">
        <v>176</v>
      </c>
      <c r="D914">
        <v>1</v>
      </c>
      <c r="E914">
        <v>46.11</v>
      </c>
      <c r="F914">
        <v>46.11</v>
      </c>
      <c r="G914">
        <v>1</v>
      </c>
      <c r="H914">
        <v>1</v>
      </c>
      <c r="I914">
        <v>16</v>
      </c>
      <c r="J914">
        <v>0</v>
      </c>
      <c r="K914">
        <v>5</v>
      </c>
      <c r="L914" t="s">
        <v>243</v>
      </c>
      <c r="M914" t="b">
        <v>0</v>
      </c>
    </row>
    <row r="915" spans="1:13" x14ac:dyDescent="0.25">
      <c r="A915" s="1">
        <v>42821</v>
      </c>
      <c r="B915" t="s">
        <v>163</v>
      </c>
      <c r="C915" t="s">
        <v>165</v>
      </c>
      <c r="D915">
        <v>15</v>
      </c>
      <c r="E915">
        <v>2583.06</v>
      </c>
      <c r="F915">
        <v>172.2</v>
      </c>
      <c r="G915">
        <v>15</v>
      </c>
      <c r="H915">
        <v>15</v>
      </c>
      <c r="I915">
        <v>8.73</v>
      </c>
      <c r="J915">
        <v>0</v>
      </c>
      <c r="K915">
        <v>4.2</v>
      </c>
      <c r="L915" t="s">
        <v>244</v>
      </c>
      <c r="M915" t="b">
        <v>0</v>
      </c>
    </row>
    <row r="916" spans="1:13" x14ac:dyDescent="0.25">
      <c r="A916" s="1">
        <v>42821</v>
      </c>
      <c r="B916" t="s">
        <v>163</v>
      </c>
      <c r="C916" t="s">
        <v>184</v>
      </c>
      <c r="D916">
        <v>1</v>
      </c>
      <c r="E916">
        <v>111.07</v>
      </c>
      <c r="F916">
        <v>111.07</v>
      </c>
      <c r="G916">
        <v>1</v>
      </c>
      <c r="H916">
        <v>1</v>
      </c>
      <c r="I916">
        <v>17</v>
      </c>
      <c r="J916">
        <v>0</v>
      </c>
      <c r="K916">
        <v>5</v>
      </c>
      <c r="L916" t="s">
        <v>316</v>
      </c>
      <c r="M916" t="b">
        <v>0</v>
      </c>
    </row>
    <row r="917" spans="1:13" x14ac:dyDescent="0.25">
      <c r="A917" s="1">
        <v>42821</v>
      </c>
      <c r="B917" t="s">
        <v>175</v>
      </c>
      <c r="C917" t="s">
        <v>167</v>
      </c>
      <c r="D917">
        <v>1</v>
      </c>
      <c r="E917">
        <v>329.5</v>
      </c>
      <c r="F917">
        <v>329.5</v>
      </c>
      <c r="G917">
        <v>1</v>
      </c>
      <c r="H917">
        <v>1</v>
      </c>
      <c r="I917">
        <v>20</v>
      </c>
      <c r="J917">
        <v>0</v>
      </c>
      <c r="K917">
        <v>4</v>
      </c>
      <c r="L917" t="s">
        <v>317</v>
      </c>
      <c r="M917" t="b">
        <v>0</v>
      </c>
    </row>
    <row r="918" spans="1:13" x14ac:dyDescent="0.25">
      <c r="A918" s="1">
        <v>42821</v>
      </c>
      <c r="B918" t="s">
        <v>175</v>
      </c>
      <c r="C918" t="s">
        <v>172</v>
      </c>
      <c r="D918">
        <v>1</v>
      </c>
      <c r="E918">
        <v>114.9</v>
      </c>
      <c r="F918">
        <v>114.9</v>
      </c>
      <c r="G918">
        <v>1</v>
      </c>
      <c r="H918">
        <v>1</v>
      </c>
      <c r="I918">
        <v>7</v>
      </c>
      <c r="J918">
        <v>0</v>
      </c>
      <c r="K918">
        <v>5</v>
      </c>
      <c r="L918" t="s">
        <v>384</v>
      </c>
      <c r="M918" t="b">
        <v>0</v>
      </c>
    </row>
    <row r="919" spans="1:13" x14ac:dyDescent="0.25">
      <c r="A919" s="1">
        <v>42821</v>
      </c>
      <c r="B919" t="s">
        <v>175</v>
      </c>
      <c r="C919" t="s">
        <v>161</v>
      </c>
      <c r="D919">
        <v>5</v>
      </c>
      <c r="E919">
        <v>882.11</v>
      </c>
      <c r="F919">
        <v>176.42</v>
      </c>
      <c r="G919">
        <v>5</v>
      </c>
      <c r="H919">
        <v>5</v>
      </c>
      <c r="I919">
        <v>9.67</v>
      </c>
      <c r="J919">
        <v>0</v>
      </c>
      <c r="K919">
        <v>5</v>
      </c>
      <c r="L919" t="s">
        <v>245</v>
      </c>
      <c r="M919" t="b">
        <v>0</v>
      </c>
    </row>
    <row r="920" spans="1:13" x14ac:dyDescent="0.25">
      <c r="A920" s="1">
        <v>42821</v>
      </c>
      <c r="B920" t="s">
        <v>175</v>
      </c>
      <c r="C920" t="s">
        <v>179</v>
      </c>
      <c r="D920">
        <v>1</v>
      </c>
      <c r="E920">
        <v>94.88</v>
      </c>
      <c r="F920">
        <v>94.88</v>
      </c>
      <c r="G920">
        <v>1</v>
      </c>
      <c r="H920">
        <v>1</v>
      </c>
      <c r="I920">
        <v>16</v>
      </c>
      <c r="J920">
        <v>0</v>
      </c>
      <c r="K920">
        <v>5</v>
      </c>
      <c r="L920" t="s">
        <v>319</v>
      </c>
      <c r="M920" t="b">
        <v>0</v>
      </c>
    </row>
    <row r="921" spans="1:13" x14ac:dyDescent="0.25">
      <c r="A921" s="1">
        <v>42821</v>
      </c>
      <c r="B921" t="s">
        <v>175</v>
      </c>
      <c r="C921" t="s">
        <v>174</v>
      </c>
      <c r="D921">
        <v>1</v>
      </c>
      <c r="E921">
        <v>90.84</v>
      </c>
      <c r="F921">
        <v>90.84</v>
      </c>
      <c r="G921">
        <v>1</v>
      </c>
      <c r="H921">
        <v>1</v>
      </c>
      <c r="I921">
        <v>18</v>
      </c>
      <c r="J921">
        <v>0</v>
      </c>
      <c r="K921">
        <v>4</v>
      </c>
      <c r="L921" t="s">
        <v>352</v>
      </c>
      <c r="M921" t="b">
        <v>0</v>
      </c>
    </row>
    <row r="922" spans="1:13" x14ac:dyDescent="0.25">
      <c r="A922" s="1">
        <v>42821</v>
      </c>
      <c r="B922" t="s">
        <v>175</v>
      </c>
      <c r="C922" t="s">
        <v>163</v>
      </c>
      <c r="D922">
        <v>1</v>
      </c>
      <c r="E922">
        <v>658.3</v>
      </c>
      <c r="F922">
        <v>658.3</v>
      </c>
      <c r="G922">
        <v>1</v>
      </c>
      <c r="H922">
        <v>1</v>
      </c>
      <c r="I922">
        <v>15</v>
      </c>
      <c r="J922">
        <v>0</v>
      </c>
      <c r="K922">
        <v>1</v>
      </c>
      <c r="L922" t="s">
        <v>320</v>
      </c>
      <c r="M922" t="b">
        <v>0</v>
      </c>
    </row>
    <row r="923" spans="1:13" x14ac:dyDescent="0.25">
      <c r="A923" s="1">
        <v>42821</v>
      </c>
      <c r="B923" t="s">
        <v>175</v>
      </c>
      <c r="C923" t="s">
        <v>175</v>
      </c>
      <c r="D923">
        <v>5</v>
      </c>
      <c r="E923">
        <v>1410.72</v>
      </c>
      <c r="F923">
        <v>282.14</v>
      </c>
      <c r="G923">
        <v>5</v>
      </c>
      <c r="H923">
        <v>4</v>
      </c>
      <c r="I923">
        <v>5.67</v>
      </c>
      <c r="J923">
        <v>0</v>
      </c>
      <c r="K923">
        <v>4.8</v>
      </c>
      <c r="L923" t="s">
        <v>292</v>
      </c>
      <c r="M923" t="b">
        <v>1</v>
      </c>
    </row>
    <row r="924" spans="1:13" x14ac:dyDescent="0.25">
      <c r="A924" s="1">
        <v>42821</v>
      </c>
      <c r="B924" t="s">
        <v>175</v>
      </c>
      <c r="C924" t="s">
        <v>164</v>
      </c>
      <c r="D924">
        <v>1</v>
      </c>
      <c r="E924">
        <v>77.75</v>
      </c>
      <c r="F924">
        <v>77.75</v>
      </c>
      <c r="G924">
        <v>1</v>
      </c>
      <c r="H924">
        <v>1</v>
      </c>
      <c r="I924">
        <v>12</v>
      </c>
      <c r="J924">
        <v>0</v>
      </c>
      <c r="K924">
        <v>5</v>
      </c>
      <c r="L924" t="s">
        <v>293</v>
      </c>
      <c r="M924" t="b">
        <v>0</v>
      </c>
    </row>
    <row r="925" spans="1:13" x14ac:dyDescent="0.25">
      <c r="A925" s="1">
        <v>42821</v>
      </c>
      <c r="B925" t="s">
        <v>175</v>
      </c>
      <c r="C925" t="s">
        <v>165</v>
      </c>
      <c r="D925">
        <v>6</v>
      </c>
      <c r="E925">
        <v>3068.85</v>
      </c>
      <c r="F925">
        <v>511.48</v>
      </c>
      <c r="G925">
        <v>6</v>
      </c>
      <c r="H925">
        <v>6</v>
      </c>
      <c r="I925">
        <v>7.17</v>
      </c>
      <c r="J925">
        <v>0</v>
      </c>
      <c r="K925">
        <v>4.67</v>
      </c>
      <c r="L925" t="s">
        <v>294</v>
      </c>
      <c r="M925" t="b">
        <v>0</v>
      </c>
    </row>
    <row r="926" spans="1:13" x14ac:dyDescent="0.25">
      <c r="A926" s="1">
        <v>42821</v>
      </c>
      <c r="B926" t="s">
        <v>164</v>
      </c>
      <c r="C926" t="s">
        <v>186</v>
      </c>
      <c r="D926">
        <v>2</v>
      </c>
      <c r="E926">
        <v>182.66</v>
      </c>
      <c r="F926">
        <v>91.33</v>
      </c>
      <c r="G926">
        <v>2</v>
      </c>
      <c r="H926">
        <v>2</v>
      </c>
      <c r="I926">
        <v>24</v>
      </c>
      <c r="J926">
        <v>0</v>
      </c>
      <c r="K926">
        <v>4.5</v>
      </c>
      <c r="L926" t="s">
        <v>452</v>
      </c>
      <c r="M926" t="b">
        <v>0</v>
      </c>
    </row>
    <row r="927" spans="1:13" x14ac:dyDescent="0.25">
      <c r="A927" s="1">
        <v>42821</v>
      </c>
      <c r="B927" t="s">
        <v>164</v>
      </c>
      <c r="C927" t="s">
        <v>171</v>
      </c>
      <c r="D927">
        <v>1</v>
      </c>
      <c r="E927">
        <v>62.7</v>
      </c>
      <c r="F927">
        <v>62.7</v>
      </c>
      <c r="G927">
        <v>1</v>
      </c>
      <c r="H927">
        <v>1</v>
      </c>
      <c r="I927">
        <v>12</v>
      </c>
      <c r="J927">
        <v>0</v>
      </c>
      <c r="K927">
        <v>5</v>
      </c>
      <c r="L927" t="s">
        <v>406</v>
      </c>
      <c r="M927" t="b">
        <v>0</v>
      </c>
    </row>
    <row r="928" spans="1:13" x14ac:dyDescent="0.25">
      <c r="A928" s="1">
        <v>42821</v>
      </c>
      <c r="B928" t="s">
        <v>164</v>
      </c>
      <c r="C928" t="s">
        <v>180</v>
      </c>
      <c r="D928">
        <v>1</v>
      </c>
      <c r="E928">
        <v>114.79</v>
      </c>
      <c r="F928">
        <v>114.79</v>
      </c>
      <c r="G928">
        <v>1</v>
      </c>
      <c r="H928">
        <v>1</v>
      </c>
      <c r="I928">
        <v>15</v>
      </c>
      <c r="J928">
        <v>0</v>
      </c>
      <c r="K928">
        <v>4</v>
      </c>
      <c r="L928" t="s">
        <v>414</v>
      </c>
      <c r="M928" t="b">
        <v>0</v>
      </c>
    </row>
    <row r="929" spans="1:13" x14ac:dyDescent="0.25">
      <c r="A929" s="1">
        <v>42821</v>
      </c>
      <c r="B929" t="s">
        <v>164</v>
      </c>
      <c r="C929" t="s">
        <v>181</v>
      </c>
      <c r="D929">
        <v>1</v>
      </c>
      <c r="E929">
        <v>60.3</v>
      </c>
      <c r="F929">
        <v>60.3</v>
      </c>
      <c r="G929">
        <v>1</v>
      </c>
      <c r="H929">
        <v>1</v>
      </c>
      <c r="I929">
        <v>14</v>
      </c>
      <c r="J929">
        <v>0</v>
      </c>
      <c r="K929">
        <v>5</v>
      </c>
      <c r="L929" t="s">
        <v>326</v>
      </c>
      <c r="M929" t="b">
        <v>0</v>
      </c>
    </row>
    <row r="930" spans="1:13" x14ac:dyDescent="0.25">
      <c r="A930" s="1">
        <v>42821</v>
      </c>
      <c r="B930" t="s">
        <v>164</v>
      </c>
      <c r="C930" t="s">
        <v>179</v>
      </c>
      <c r="D930">
        <v>2</v>
      </c>
      <c r="E930">
        <v>202.03</v>
      </c>
      <c r="F930">
        <v>101.02</v>
      </c>
      <c r="G930">
        <v>2</v>
      </c>
      <c r="H930">
        <v>2</v>
      </c>
      <c r="I930">
        <v>22</v>
      </c>
      <c r="J930">
        <v>0</v>
      </c>
      <c r="K930">
        <v>4</v>
      </c>
      <c r="L930" t="s">
        <v>327</v>
      </c>
      <c r="M930" t="b">
        <v>0</v>
      </c>
    </row>
    <row r="931" spans="1:13" x14ac:dyDescent="0.25">
      <c r="A931" s="1">
        <v>42821</v>
      </c>
      <c r="B931" t="s">
        <v>164</v>
      </c>
      <c r="C931" t="s">
        <v>163</v>
      </c>
      <c r="D931">
        <v>1</v>
      </c>
      <c r="E931">
        <v>116.43</v>
      </c>
      <c r="F931">
        <v>116.43</v>
      </c>
      <c r="G931">
        <v>1</v>
      </c>
      <c r="H931">
        <v>1</v>
      </c>
      <c r="I931">
        <v>7</v>
      </c>
      <c r="J931">
        <v>0</v>
      </c>
      <c r="K931">
        <v>2</v>
      </c>
      <c r="L931" t="s">
        <v>357</v>
      </c>
      <c r="M931" t="b">
        <v>0</v>
      </c>
    </row>
    <row r="932" spans="1:13" x14ac:dyDescent="0.25">
      <c r="A932" s="1">
        <v>42821</v>
      </c>
      <c r="B932" t="s">
        <v>164</v>
      </c>
      <c r="C932" t="s">
        <v>175</v>
      </c>
      <c r="D932">
        <v>1</v>
      </c>
      <c r="E932">
        <v>120.32</v>
      </c>
      <c r="F932">
        <v>120.32</v>
      </c>
      <c r="G932">
        <v>1</v>
      </c>
      <c r="H932">
        <v>1</v>
      </c>
      <c r="I932">
        <v>16</v>
      </c>
      <c r="J932">
        <v>0</v>
      </c>
      <c r="K932">
        <v>1</v>
      </c>
      <c r="L932" t="s">
        <v>358</v>
      </c>
      <c r="M932" t="b">
        <v>0</v>
      </c>
    </row>
    <row r="933" spans="1:13" x14ac:dyDescent="0.25">
      <c r="A933" s="1">
        <v>42821</v>
      </c>
      <c r="B933" t="s">
        <v>164</v>
      </c>
      <c r="C933" t="s">
        <v>185</v>
      </c>
      <c r="D933">
        <v>1</v>
      </c>
      <c r="E933">
        <v>103.68</v>
      </c>
      <c r="F933">
        <v>103.68</v>
      </c>
      <c r="G933">
        <v>1</v>
      </c>
      <c r="H933">
        <v>1</v>
      </c>
      <c r="I933">
        <v>11</v>
      </c>
      <c r="J933">
        <v>0</v>
      </c>
      <c r="K933">
        <v>5</v>
      </c>
      <c r="L933" t="s">
        <v>385</v>
      </c>
      <c r="M933" t="b">
        <v>0</v>
      </c>
    </row>
    <row r="934" spans="1:13" x14ac:dyDescent="0.25">
      <c r="A934" s="1">
        <v>42821</v>
      </c>
      <c r="B934" t="s">
        <v>164</v>
      </c>
      <c r="C934" t="s">
        <v>164</v>
      </c>
      <c r="D934">
        <v>3</v>
      </c>
      <c r="E934">
        <v>161.94</v>
      </c>
      <c r="F934">
        <v>53.98</v>
      </c>
      <c r="G934">
        <v>3</v>
      </c>
      <c r="H934">
        <v>3</v>
      </c>
      <c r="I934">
        <v>5.5</v>
      </c>
      <c r="J934">
        <v>0</v>
      </c>
      <c r="K934">
        <v>4.5</v>
      </c>
      <c r="L934" t="s">
        <v>359</v>
      </c>
      <c r="M934" t="b">
        <v>1</v>
      </c>
    </row>
    <row r="935" spans="1:13" x14ac:dyDescent="0.25">
      <c r="A935" s="1">
        <v>42821</v>
      </c>
      <c r="B935" t="s">
        <v>164</v>
      </c>
      <c r="C935" t="s">
        <v>176</v>
      </c>
      <c r="D935">
        <v>1</v>
      </c>
      <c r="E935">
        <v>34.520000000000003</v>
      </c>
      <c r="F935">
        <v>34.520000000000003</v>
      </c>
      <c r="G935">
        <v>1</v>
      </c>
      <c r="H935">
        <v>1</v>
      </c>
      <c r="I935">
        <v>9</v>
      </c>
      <c r="J935">
        <v>0</v>
      </c>
      <c r="K935">
        <v>4</v>
      </c>
      <c r="L935" t="s">
        <v>271</v>
      </c>
      <c r="M935" t="b">
        <v>0</v>
      </c>
    </row>
    <row r="936" spans="1:13" x14ac:dyDescent="0.25">
      <c r="A936" s="1">
        <v>42821</v>
      </c>
      <c r="B936" t="s">
        <v>164</v>
      </c>
      <c r="C936" t="s">
        <v>165</v>
      </c>
      <c r="D936">
        <v>4</v>
      </c>
      <c r="E936">
        <v>307.10000000000002</v>
      </c>
      <c r="F936">
        <v>76.78</v>
      </c>
      <c r="G936">
        <v>4</v>
      </c>
      <c r="H936">
        <v>4</v>
      </c>
      <c r="I936">
        <v>7.75</v>
      </c>
      <c r="J936">
        <v>0</v>
      </c>
      <c r="K936">
        <v>5</v>
      </c>
      <c r="L936" t="s">
        <v>295</v>
      </c>
      <c r="M936" t="b">
        <v>0</v>
      </c>
    </row>
    <row r="937" spans="1:13" x14ac:dyDescent="0.25">
      <c r="A937" s="1">
        <v>42821</v>
      </c>
      <c r="B937" t="s">
        <v>176</v>
      </c>
      <c r="C937" t="s">
        <v>170</v>
      </c>
      <c r="D937">
        <v>1</v>
      </c>
      <c r="E937">
        <v>113.08</v>
      </c>
      <c r="F937">
        <v>113.08</v>
      </c>
      <c r="G937">
        <v>1</v>
      </c>
      <c r="H937">
        <v>1</v>
      </c>
      <c r="I937">
        <v>14</v>
      </c>
      <c r="J937">
        <v>0</v>
      </c>
      <c r="K937">
        <v>5</v>
      </c>
      <c r="L937" t="s">
        <v>387</v>
      </c>
      <c r="M937" t="b">
        <v>0</v>
      </c>
    </row>
    <row r="938" spans="1:13" x14ac:dyDescent="0.25">
      <c r="A938" s="1">
        <v>42821</v>
      </c>
      <c r="B938" t="s">
        <v>176</v>
      </c>
      <c r="C938" t="s">
        <v>171</v>
      </c>
      <c r="D938">
        <v>2</v>
      </c>
      <c r="E938">
        <v>295.58</v>
      </c>
      <c r="F938">
        <v>147.79</v>
      </c>
      <c r="G938">
        <v>2</v>
      </c>
      <c r="H938">
        <v>2</v>
      </c>
      <c r="I938">
        <v>14.5</v>
      </c>
      <c r="J938">
        <v>0</v>
      </c>
      <c r="K938">
        <v>4.5</v>
      </c>
      <c r="L938" t="s">
        <v>329</v>
      </c>
      <c r="M938" t="b">
        <v>0</v>
      </c>
    </row>
    <row r="939" spans="1:13" x14ac:dyDescent="0.25">
      <c r="A939" s="1">
        <v>42821</v>
      </c>
      <c r="B939" t="s">
        <v>176</v>
      </c>
      <c r="C939" t="s">
        <v>180</v>
      </c>
      <c r="D939">
        <v>1</v>
      </c>
      <c r="E939">
        <v>106.08</v>
      </c>
      <c r="F939">
        <v>106.08</v>
      </c>
      <c r="G939">
        <v>1</v>
      </c>
      <c r="H939">
        <v>1</v>
      </c>
      <c r="I939">
        <v>16</v>
      </c>
      <c r="J939">
        <v>0</v>
      </c>
      <c r="K939">
        <v>1</v>
      </c>
      <c r="L939" t="s">
        <v>330</v>
      </c>
      <c r="M939" t="b">
        <v>0</v>
      </c>
    </row>
    <row r="940" spans="1:13" x14ac:dyDescent="0.25">
      <c r="A940" s="1">
        <v>42821</v>
      </c>
      <c r="B940" t="s">
        <v>176</v>
      </c>
      <c r="C940" t="s">
        <v>161</v>
      </c>
      <c r="D940">
        <v>3</v>
      </c>
      <c r="E940">
        <v>378.04</v>
      </c>
      <c r="F940">
        <v>126.01</v>
      </c>
      <c r="G940">
        <v>3</v>
      </c>
      <c r="H940">
        <v>3</v>
      </c>
      <c r="I940">
        <v>12</v>
      </c>
      <c r="J940">
        <v>0</v>
      </c>
      <c r="K940">
        <v>3.67</v>
      </c>
      <c r="L940" t="s">
        <v>272</v>
      </c>
      <c r="M940" t="b">
        <v>0</v>
      </c>
    </row>
    <row r="941" spans="1:13" x14ac:dyDescent="0.25">
      <c r="A941" s="1">
        <v>42821</v>
      </c>
      <c r="B941" t="s">
        <v>176</v>
      </c>
      <c r="C941" t="s">
        <v>181</v>
      </c>
      <c r="D941">
        <v>1</v>
      </c>
      <c r="E941">
        <v>152.34</v>
      </c>
      <c r="F941">
        <v>152.34</v>
      </c>
      <c r="G941">
        <v>1</v>
      </c>
      <c r="H941">
        <v>1</v>
      </c>
      <c r="I941">
        <v>28</v>
      </c>
      <c r="J941">
        <v>0</v>
      </c>
      <c r="K941">
        <v>3</v>
      </c>
      <c r="L941" t="s">
        <v>331</v>
      </c>
      <c r="M941" t="b">
        <v>0</v>
      </c>
    </row>
    <row r="942" spans="1:13" x14ac:dyDescent="0.25">
      <c r="A942" s="1">
        <v>42821</v>
      </c>
      <c r="B942" t="s">
        <v>176</v>
      </c>
      <c r="C942" t="s">
        <v>175</v>
      </c>
      <c r="D942">
        <v>6</v>
      </c>
      <c r="E942">
        <v>636.95000000000005</v>
      </c>
      <c r="F942">
        <v>106.16</v>
      </c>
      <c r="G942">
        <v>6</v>
      </c>
      <c r="H942">
        <v>6</v>
      </c>
      <c r="I942">
        <v>10.17</v>
      </c>
      <c r="J942">
        <v>0</v>
      </c>
      <c r="K942">
        <v>4.5</v>
      </c>
      <c r="L942" t="s">
        <v>297</v>
      </c>
      <c r="M942" t="b">
        <v>0</v>
      </c>
    </row>
    <row r="943" spans="1:13" x14ac:dyDescent="0.25">
      <c r="A943" s="1">
        <v>42821</v>
      </c>
      <c r="B943" t="s">
        <v>176</v>
      </c>
      <c r="C943" t="s">
        <v>176</v>
      </c>
      <c r="D943">
        <v>4</v>
      </c>
      <c r="E943">
        <v>1378.9</v>
      </c>
      <c r="F943">
        <v>344.73</v>
      </c>
      <c r="G943">
        <v>4</v>
      </c>
      <c r="H943">
        <v>4</v>
      </c>
      <c r="I943">
        <v>12.2</v>
      </c>
      <c r="J943">
        <v>0.2</v>
      </c>
      <c r="K943">
        <v>4.2</v>
      </c>
      <c r="L943" t="s">
        <v>273</v>
      </c>
      <c r="M943" t="b">
        <v>1</v>
      </c>
    </row>
    <row r="944" spans="1:13" x14ac:dyDescent="0.25">
      <c r="A944" s="1">
        <v>42821</v>
      </c>
      <c r="B944" t="s">
        <v>176</v>
      </c>
      <c r="C944" t="s">
        <v>168</v>
      </c>
      <c r="D944">
        <v>1</v>
      </c>
      <c r="E944">
        <v>116.79</v>
      </c>
      <c r="F944">
        <v>116.79</v>
      </c>
      <c r="G944">
        <v>1</v>
      </c>
      <c r="H944">
        <v>1</v>
      </c>
      <c r="I944">
        <v>17</v>
      </c>
      <c r="J944">
        <v>0</v>
      </c>
      <c r="K944">
        <v>5</v>
      </c>
      <c r="L944" t="s">
        <v>388</v>
      </c>
      <c r="M944" t="b">
        <v>0</v>
      </c>
    </row>
    <row r="945" spans="1:13" x14ac:dyDescent="0.25">
      <c r="A945" s="1">
        <v>42821</v>
      </c>
      <c r="B945" t="s">
        <v>176</v>
      </c>
      <c r="C945" t="s">
        <v>165</v>
      </c>
      <c r="D945">
        <v>10</v>
      </c>
      <c r="E945">
        <v>1691.29</v>
      </c>
      <c r="F945">
        <v>169.13</v>
      </c>
      <c r="G945">
        <v>9</v>
      </c>
      <c r="H945">
        <v>10</v>
      </c>
      <c r="I945">
        <v>12.11</v>
      </c>
      <c r="J945">
        <v>0</v>
      </c>
      <c r="K945">
        <v>4</v>
      </c>
      <c r="L945" t="s">
        <v>274</v>
      </c>
      <c r="M945" t="b">
        <v>0</v>
      </c>
    </row>
    <row r="946" spans="1:13" x14ac:dyDescent="0.25">
      <c r="A946" s="1">
        <v>42821</v>
      </c>
      <c r="B946" t="s">
        <v>165</v>
      </c>
      <c r="C946" t="s">
        <v>178</v>
      </c>
      <c r="D946">
        <v>2</v>
      </c>
      <c r="E946">
        <v>135.4</v>
      </c>
      <c r="F946">
        <v>67.7</v>
      </c>
      <c r="G946">
        <v>2</v>
      </c>
      <c r="H946">
        <v>2</v>
      </c>
      <c r="I946">
        <v>44.5</v>
      </c>
      <c r="J946">
        <v>0.5</v>
      </c>
      <c r="K946">
        <v>3</v>
      </c>
      <c r="L946" t="s">
        <v>333</v>
      </c>
      <c r="M946" t="b">
        <v>0</v>
      </c>
    </row>
    <row r="947" spans="1:13" x14ac:dyDescent="0.25">
      <c r="A947" s="1">
        <v>42821</v>
      </c>
      <c r="B947" t="s">
        <v>165</v>
      </c>
      <c r="C947" t="s">
        <v>167</v>
      </c>
      <c r="D947">
        <v>10</v>
      </c>
      <c r="E947">
        <v>1988.84</v>
      </c>
      <c r="F947">
        <v>198.88</v>
      </c>
      <c r="G947">
        <v>10</v>
      </c>
      <c r="H947">
        <v>10</v>
      </c>
      <c r="I947">
        <v>22.07</v>
      </c>
      <c r="J947">
        <v>7.1400000000000005E-2</v>
      </c>
      <c r="K947">
        <v>3.5</v>
      </c>
      <c r="L947" t="s">
        <v>246</v>
      </c>
      <c r="M947" t="b">
        <v>0</v>
      </c>
    </row>
    <row r="948" spans="1:13" x14ac:dyDescent="0.25">
      <c r="A948" s="1">
        <v>42821</v>
      </c>
      <c r="B948" t="s">
        <v>165</v>
      </c>
      <c r="C948" t="s">
        <v>169</v>
      </c>
      <c r="D948">
        <v>3</v>
      </c>
      <c r="E948">
        <v>599.14</v>
      </c>
      <c r="F948">
        <v>199.71</v>
      </c>
      <c r="G948">
        <v>3</v>
      </c>
      <c r="H948">
        <v>3</v>
      </c>
      <c r="I948">
        <v>33.67</v>
      </c>
      <c r="J948">
        <v>0.33329999999999999</v>
      </c>
      <c r="K948">
        <v>4</v>
      </c>
      <c r="L948" t="s">
        <v>275</v>
      </c>
      <c r="M948" t="b">
        <v>0</v>
      </c>
    </row>
    <row r="949" spans="1:13" x14ac:dyDescent="0.25">
      <c r="A949" s="1">
        <v>42821</v>
      </c>
      <c r="B949" t="s">
        <v>165</v>
      </c>
      <c r="C949" t="s">
        <v>170</v>
      </c>
      <c r="D949">
        <v>8</v>
      </c>
      <c r="E949">
        <v>991.59</v>
      </c>
      <c r="F949">
        <v>123.95</v>
      </c>
      <c r="G949">
        <v>8</v>
      </c>
      <c r="H949">
        <v>8</v>
      </c>
      <c r="I949">
        <v>13</v>
      </c>
      <c r="J949">
        <v>0</v>
      </c>
      <c r="K949">
        <v>4.0999999999999996</v>
      </c>
      <c r="L949" t="s">
        <v>276</v>
      </c>
      <c r="M949" t="b">
        <v>0</v>
      </c>
    </row>
    <row r="950" spans="1:13" x14ac:dyDescent="0.25">
      <c r="A950" s="1">
        <v>42821</v>
      </c>
      <c r="B950" t="s">
        <v>165</v>
      </c>
      <c r="C950" t="s">
        <v>172</v>
      </c>
      <c r="D950">
        <v>3</v>
      </c>
      <c r="E950">
        <v>427.63</v>
      </c>
      <c r="F950">
        <v>142.54</v>
      </c>
      <c r="G950">
        <v>3</v>
      </c>
      <c r="H950">
        <v>3</v>
      </c>
      <c r="I950">
        <v>8</v>
      </c>
      <c r="J950">
        <v>0</v>
      </c>
      <c r="K950">
        <v>4.67</v>
      </c>
      <c r="L950" t="s">
        <v>247</v>
      </c>
      <c r="M950" t="b">
        <v>0</v>
      </c>
    </row>
    <row r="951" spans="1:13" x14ac:dyDescent="0.25">
      <c r="A951" s="1">
        <v>42821</v>
      </c>
      <c r="B951" t="s">
        <v>165</v>
      </c>
      <c r="C951" t="s">
        <v>171</v>
      </c>
      <c r="D951">
        <v>6</v>
      </c>
      <c r="E951">
        <v>609.01</v>
      </c>
      <c r="F951">
        <v>101.5</v>
      </c>
      <c r="G951">
        <v>5</v>
      </c>
      <c r="H951">
        <v>6</v>
      </c>
      <c r="I951">
        <v>18</v>
      </c>
      <c r="J951">
        <v>0</v>
      </c>
      <c r="K951">
        <v>3.5</v>
      </c>
      <c r="L951" t="s">
        <v>299</v>
      </c>
      <c r="M951" t="b">
        <v>0</v>
      </c>
    </row>
    <row r="952" spans="1:13" x14ac:dyDescent="0.25">
      <c r="A952" s="1">
        <v>42821</v>
      </c>
      <c r="B952" t="s">
        <v>165</v>
      </c>
      <c r="C952" t="s">
        <v>180</v>
      </c>
      <c r="D952">
        <v>3</v>
      </c>
      <c r="E952">
        <v>376.21</v>
      </c>
      <c r="F952">
        <v>125.4</v>
      </c>
      <c r="G952">
        <v>3</v>
      </c>
      <c r="H952">
        <v>3</v>
      </c>
      <c r="I952">
        <v>20.25</v>
      </c>
      <c r="J952">
        <v>0</v>
      </c>
      <c r="K952">
        <v>1.75</v>
      </c>
      <c r="L952" t="s">
        <v>300</v>
      </c>
      <c r="M952" t="b">
        <v>0</v>
      </c>
    </row>
    <row r="953" spans="1:13" x14ac:dyDescent="0.25">
      <c r="A953" s="1">
        <v>42821</v>
      </c>
      <c r="B953" t="s">
        <v>165</v>
      </c>
      <c r="C953" t="s">
        <v>161</v>
      </c>
      <c r="D953">
        <v>56</v>
      </c>
      <c r="E953">
        <v>9363.84</v>
      </c>
      <c r="F953">
        <v>167.21</v>
      </c>
      <c r="G953">
        <v>55</v>
      </c>
      <c r="H953">
        <v>55</v>
      </c>
      <c r="I953">
        <v>11.32</v>
      </c>
      <c r="J953">
        <v>1.47E-2</v>
      </c>
      <c r="K953">
        <v>4.26</v>
      </c>
      <c r="L953" t="s">
        <v>248</v>
      </c>
      <c r="M953" t="b">
        <v>0</v>
      </c>
    </row>
    <row r="954" spans="1:13" x14ac:dyDescent="0.25">
      <c r="A954" s="1">
        <v>42821</v>
      </c>
      <c r="B954" t="s">
        <v>165</v>
      </c>
      <c r="C954" t="s">
        <v>177</v>
      </c>
      <c r="D954">
        <v>1</v>
      </c>
      <c r="E954">
        <v>106.23</v>
      </c>
      <c r="F954">
        <v>106.23</v>
      </c>
      <c r="G954">
        <v>1</v>
      </c>
      <c r="H954">
        <v>1</v>
      </c>
      <c r="I954">
        <v>16</v>
      </c>
      <c r="J954">
        <v>0</v>
      </c>
      <c r="K954">
        <v>5</v>
      </c>
      <c r="L954" t="s">
        <v>301</v>
      </c>
      <c r="M954" t="b">
        <v>0</v>
      </c>
    </row>
    <row r="955" spans="1:13" x14ac:dyDescent="0.25">
      <c r="A955" s="1">
        <v>42821</v>
      </c>
      <c r="B955" t="s">
        <v>165</v>
      </c>
      <c r="C955" t="s">
        <v>181</v>
      </c>
      <c r="D955">
        <v>2</v>
      </c>
      <c r="E955">
        <v>198.43</v>
      </c>
      <c r="F955">
        <v>99.22</v>
      </c>
      <c r="G955">
        <v>2</v>
      </c>
      <c r="H955">
        <v>2</v>
      </c>
      <c r="I955">
        <v>24</v>
      </c>
      <c r="J955">
        <v>0</v>
      </c>
      <c r="K955">
        <v>5</v>
      </c>
      <c r="L955" t="s">
        <v>302</v>
      </c>
      <c r="M955" t="b">
        <v>0</v>
      </c>
    </row>
    <row r="956" spans="1:13" x14ac:dyDescent="0.25">
      <c r="A956" s="1">
        <v>42821</v>
      </c>
      <c r="B956" t="s">
        <v>165</v>
      </c>
      <c r="C956" t="s">
        <v>179</v>
      </c>
      <c r="D956">
        <v>4</v>
      </c>
      <c r="E956">
        <v>649.51</v>
      </c>
      <c r="F956">
        <v>162.38</v>
      </c>
      <c r="G956">
        <v>4</v>
      </c>
      <c r="H956">
        <v>4</v>
      </c>
      <c r="I956">
        <v>17.25</v>
      </c>
      <c r="J956">
        <v>0</v>
      </c>
      <c r="K956">
        <v>4.5</v>
      </c>
      <c r="L956" t="s">
        <v>277</v>
      </c>
      <c r="M956" t="b">
        <v>0</v>
      </c>
    </row>
    <row r="957" spans="1:13" x14ac:dyDescent="0.25">
      <c r="A957" s="1">
        <v>42821</v>
      </c>
      <c r="B957" t="s">
        <v>165</v>
      </c>
      <c r="C957" t="s">
        <v>183</v>
      </c>
      <c r="D957">
        <v>4</v>
      </c>
      <c r="E957">
        <v>357.91</v>
      </c>
      <c r="F957">
        <v>89.48</v>
      </c>
      <c r="G957">
        <v>4</v>
      </c>
      <c r="H957">
        <v>4</v>
      </c>
      <c r="I957">
        <v>17</v>
      </c>
      <c r="J957">
        <v>0</v>
      </c>
      <c r="K957">
        <v>3.75</v>
      </c>
      <c r="L957" t="s">
        <v>365</v>
      </c>
      <c r="M957" t="b">
        <v>0</v>
      </c>
    </row>
    <row r="958" spans="1:13" x14ac:dyDescent="0.25">
      <c r="A958" s="1">
        <v>42821</v>
      </c>
      <c r="B958" t="s">
        <v>165</v>
      </c>
      <c r="C958" t="s">
        <v>174</v>
      </c>
      <c r="D958">
        <v>8</v>
      </c>
      <c r="E958">
        <v>1599.75</v>
      </c>
      <c r="F958">
        <v>199.97</v>
      </c>
      <c r="G958">
        <v>7</v>
      </c>
      <c r="H958">
        <v>8</v>
      </c>
      <c r="I958">
        <v>21.22</v>
      </c>
      <c r="J958">
        <v>0.1111</v>
      </c>
      <c r="K958">
        <v>4.4000000000000004</v>
      </c>
      <c r="L958" t="s">
        <v>303</v>
      </c>
      <c r="M958" t="b">
        <v>0</v>
      </c>
    </row>
    <row r="959" spans="1:13" x14ac:dyDescent="0.25">
      <c r="A959" s="1">
        <v>42821</v>
      </c>
      <c r="B959" t="s">
        <v>165</v>
      </c>
      <c r="C959" t="s">
        <v>182</v>
      </c>
      <c r="D959">
        <v>1</v>
      </c>
      <c r="E959">
        <v>53.84</v>
      </c>
      <c r="F959">
        <v>53.84</v>
      </c>
      <c r="G959">
        <v>1</v>
      </c>
      <c r="H959">
        <v>1</v>
      </c>
      <c r="I959">
        <v>35</v>
      </c>
      <c r="J959">
        <v>0</v>
      </c>
      <c r="K959">
        <v>4</v>
      </c>
      <c r="L959" t="s">
        <v>304</v>
      </c>
      <c r="M959" t="b">
        <v>0</v>
      </c>
    </row>
    <row r="960" spans="1:13" x14ac:dyDescent="0.25">
      <c r="A960" s="1">
        <v>42821</v>
      </c>
      <c r="B960" t="s">
        <v>165</v>
      </c>
      <c r="C960" t="s">
        <v>163</v>
      </c>
      <c r="D960">
        <v>15</v>
      </c>
      <c r="E960">
        <v>1654.43</v>
      </c>
      <c r="F960">
        <v>110.3</v>
      </c>
      <c r="G960">
        <v>15</v>
      </c>
      <c r="H960">
        <v>15</v>
      </c>
      <c r="I960">
        <v>14.31</v>
      </c>
      <c r="J960">
        <v>6.25E-2</v>
      </c>
      <c r="K960">
        <v>4.5599999999999996</v>
      </c>
      <c r="L960" t="s">
        <v>249</v>
      </c>
      <c r="M960" t="b">
        <v>0</v>
      </c>
    </row>
    <row r="961" spans="1:13" x14ac:dyDescent="0.25">
      <c r="A961" s="1">
        <v>42821</v>
      </c>
      <c r="B961" t="s">
        <v>165</v>
      </c>
      <c r="C961" t="s">
        <v>175</v>
      </c>
      <c r="D961">
        <v>41</v>
      </c>
      <c r="E961">
        <v>14397.12</v>
      </c>
      <c r="F961">
        <v>351.15</v>
      </c>
      <c r="G961">
        <v>40</v>
      </c>
      <c r="H961">
        <v>40</v>
      </c>
      <c r="I961">
        <v>9.68</v>
      </c>
      <c r="J961">
        <v>2.2700000000000001E-2</v>
      </c>
      <c r="K961">
        <v>4.2699999999999996</v>
      </c>
      <c r="L961" t="s">
        <v>250</v>
      </c>
      <c r="M961" t="b">
        <v>0</v>
      </c>
    </row>
    <row r="962" spans="1:13" x14ac:dyDescent="0.25">
      <c r="A962" s="1">
        <v>42821</v>
      </c>
      <c r="B962" t="s">
        <v>165</v>
      </c>
      <c r="C962" t="s">
        <v>173</v>
      </c>
      <c r="D962">
        <v>2</v>
      </c>
      <c r="E962">
        <v>240.45</v>
      </c>
      <c r="F962">
        <v>120.23</v>
      </c>
      <c r="G962">
        <v>2</v>
      </c>
      <c r="H962">
        <v>2</v>
      </c>
      <c r="I962">
        <v>106.5</v>
      </c>
      <c r="J962">
        <v>1</v>
      </c>
      <c r="K962">
        <v>2</v>
      </c>
      <c r="L962" t="s">
        <v>251</v>
      </c>
      <c r="M962" t="b">
        <v>0</v>
      </c>
    </row>
    <row r="963" spans="1:13" x14ac:dyDescent="0.25">
      <c r="A963" s="1">
        <v>42821</v>
      </c>
      <c r="B963" t="s">
        <v>165</v>
      </c>
      <c r="C963" t="s">
        <v>185</v>
      </c>
      <c r="D963">
        <v>4</v>
      </c>
      <c r="E963">
        <v>830.8</v>
      </c>
      <c r="F963">
        <v>207.7</v>
      </c>
      <c r="G963">
        <v>4</v>
      </c>
      <c r="H963">
        <v>4</v>
      </c>
      <c r="I963">
        <v>29</v>
      </c>
      <c r="J963">
        <v>0</v>
      </c>
      <c r="K963">
        <v>4.2</v>
      </c>
      <c r="L963" t="s">
        <v>334</v>
      </c>
      <c r="M963" t="b">
        <v>0</v>
      </c>
    </row>
    <row r="964" spans="1:13" x14ac:dyDescent="0.25">
      <c r="A964" s="1">
        <v>42821</v>
      </c>
      <c r="B964" t="s">
        <v>165</v>
      </c>
      <c r="C964" t="s">
        <v>162</v>
      </c>
      <c r="D964">
        <v>1</v>
      </c>
      <c r="E964">
        <v>266.85000000000002</v>
      </c>
      <c r="F964">
        <v>266.85000000000002</v>
      </c>
      <c r="G964">
        <v>1</v>
      </c>
      <c r="H964">
        <v>1</v>
      </c>
      <c r="I964">
        <v>172</v>
      </c>
      <c r="J964">
        <v>1</v>
      </c>
      <c r="K964">
        <v>5</v>
      </c>
      <c r="L964" t="s">
        <v>366</v>
      </c>
      <c r="M964" t="b">
        <v>0</v>
      </c>
    </row>
    <row r="965" spans="1:13" x14ac:dyDescent="0.25">
      <c r="A965" s="1">
        <v>42821</v>
      </c>
      <c r="B965" t="s">
        <v>165</v>
      </c>
      <c r="C965" t="s">
        <v>164</v>
      </c>
      <c r="D965">
        <v>18</v>
      </c>
      <c r="E965">
        <v>2610.4</v>
      </c>
      <c r="F965">
        <v>145.02000000000001</v>
      </c>
      <c r="G965">
        <v>18</v>
      </c>
      <c r="H965">
        <v>18</v>
      </c>
      <c r="I965">
        <v>15.17</v>
      </c>
      <c r="J965">
        <v>0</v>
      </c>
      <c r="K965">
        <v>4</v>
      </c>
      <c r="L965" t="s">
        <v>278</v>
      </c>
      <c r="M965" t="b">
        <v>0</v>
      </c>
    </row>
    <row r="966" spans="1:13" x14ac:dyDescent="0.25">
      <c r="A966" s="1">
        <v>42821</v>
      </c>
      <c r="B966" t="s">
        <v>165</v>
      </c>
      <c r="C966" t="s">
        <v>176</v>
      </c>
      <c r="D966">
        <v>16</v>
      </c>
      <c r="E966">
        <v>1228.1400000000001</v>
      </c>
      <c r="F966">
        <v>76.760000000000005</v>
      </c>
      <c r="G966">
        <v>16</v>
      </c>
      <c r="H966">
        <v>16</v>
      </c>
      <c r="I966">
        <v>18.21</v>
      </c>
      <c r="J966">
        <v>0.15790000000000001</v>
      </c>
      <c r="K966">
        <v>4.32</v>
      </c>
      <c r="L966" t="s">
        <v>279</v>
      </c>
      <c r="M966" t="b">
        <v>0</v>
      </c>
    </row>
    <row r="967" spans="1:13" x14ac:dyDescent="0.25">
      <c r="A967" s="1">
        <v>42821</v>
      </c>
      <c r="B967" t="s">
        <v>165</v>
      </c>
      <c r="C967" t="s">
        <v>168</v>
      </c>
      <c r="D967">
        <v>2</v>
      </c>
      <c r="E967">
        <v>148.19</v>
      </c>
      <c r="F967">
        <v>74.099999999999994</v>
      </c>
      <c r="G967">
        <v>2</v>
      </c>
      <c r="H967">
        <v>2</v>
      </c>
      <c r="I967">
        <v>32.5</v>
      </c>
      <c r="J967">
        <v>0.5</v>
      </c>
      <c r="K967">
        <v>2.5</v>
      </c>
      <c r="L967" t="s">
        <v>280</v>
      </c>
      <c r="M967" t="b">
        <v>0</v>
      </c>
    </row>
    <row r="968" spans="1:13" x14ac:dyDescent="0.25">
      <c r="A968" s="1">
        <v>42821</v>
      </c>
      <c r="B968" t="s">
        <v>165</v>
      </c>
      <c r="C968" t="s">
        <v>165</v>
      </c>
      <c r="D968">
        <v>161</v>
      </c>
      <c r="E968">
        <v>24879.59</v>
      </c>
      <c r="F968">
        <v>154.53</v>
      </c>
      <c r="G968">
        <v>154</v>
      </c>
      <c r="H968">
        <v>161</v>
      </c>
      <c r="I968">
        <v>9.94</v>
      </c>
      <c r="J968">
        <v>2.4E-2</v>
      </c>
      <c r="K968">
        <v>4.24</v>
      </c>
      <c r="L968" t="s">
        <v>252</v>
      </c>
      <c r="M968" t="b">
        <v>1</v>
      </c>
    </row>
    <row r="969" spans="1:13" x14ac:dyDescent="0.25">
      <c r="A969" s="1">
        <v>42821</v>
      </c>
      <c r="B969" t="s">
        <v>165</v>
      </c>
      <c r="C969" t="s">
        <v>184</v>
      </c>
      <c r="D969">
        <v>2</v>
      </c>
      <c r="E969">
        <v>530.47</v>
      </c>
      <c r="F969">
        <v>265.24</v>
      </c>
      <c r="G969">
        <v>2</v>
      </c>
      <c r="H969">
        <v>2</v>
      </c>
      <c r="I969">
        <v>18.5</v>
      </c>
      <c r="J969">
        <v>0</v>
      </c>
      <c r="K969">
        <v>5</v>
      </c>
      <c r="L969" t="s">
        <v>401</v>
      </c>
      <c r="M969" t="b">
        <v>0</v>
      </c>
    </row>
    <row r="970" spans="1:13" x14ac:dyDescent="0.25">
      <c r="A970" s="1">
        <v>42828</v>
      </c>
      <c r="B970" t="s">
        <v>167</v>
      </c>
      <c r="C970" t="s">
        <v>167</v>
      </c>
      <c r="D970">
        <v>1</v>
      </c>
      <c r="E970">
        <v>625.4</v>
      </c>
      <c r="F970">
        <v>625.4</v>
      </c>
      <c r="G970">
        <v>1</v>
      </c>
      <c r="H970">
        <v>1</v>
      </c>
      <c r="I970">
        <v>13</v>
      </c>
      <c r="J970">
        <v>0</v>
      </c>
      <c r="K970">
        <v>5</v>
      </c>
      <c r="L970" t="s">
        <v>337</v>
      </c>
      <c r="M970" t="b">
        <v>1</v>
      </c>
    </row>
    <row r="971" spans="1:13" x14ac:dyDescent="0.25">
      <c r="A971" s="1">
        <v>42828</v>
      </c>
      <c r="B971" t="s">
        <v>167</v>
      </c>
      <c r="C971" t="s">
        <v>161</v>
      </c>
      <c r="D971">
        <v>1</v>
      </c>
      <c r="E971">
        <v>138.26</v>
      </c>
      <c r="F971">
        <v>138.26</v>
      </c>
      <c r="G971">
        <v>1</v>
      </c>
      <c r="H971">
        <v>1</v>
      </c>
      <c r="I971">
        <v>15</v>
      </c>
      <c r="J971">
        <v>0</v>
      </c>
      <c r="K971">
        <v>2</v>
      </c>
      <c r="L971" t="s">
        <v>368</v>
      </c>
      <c r="M971" t="b">
        <v>0</v>
      </c>
    </row>
    <row r="972" spans="1:13" x14ac:dyDescent="0.25">
      <c r="A972" s="1">
        <v>42828</v>
      </c>
      <c r="B972" t="s">
        <v>167</v>
      </c>
      <c r="C972" t="s">
        <v>163</v>
      </c>
      <c r="D972">
        <v>1</v>
      </c>
      <c r="E972">
        <v>141.28</v>
      </c>
      <c r="F972">
        <v>141.28</v>
      </c>
      <c r="G972">
        <v>1</v>
      </c>
      <c r="H972">
        <v>1</v>
      </c>
      <c r="I972">
        <v>15</v>
      </c>
      <c r="J972">
        <v>0</v>
      </c>
      <c r="K972">
        <v>4</v>
      </c>
      <c r="L972" t="s">
        <v>370</v>
      </c>
      <c r="M972" t="b">
        <v>0</v>
      </c>
    </row>
    <row r="973" spans="1:13" x14ac:dyDescent="0.25">
      <c r="A973" s="1">
        <v>42828</v>
      </c>
      <c r="B973" t="s">
        <v>167</v>
      </c>
      <c r="C973" t="s">
        <v>185</v>
      </c>
      <c r="D973">
        <v>1</v>
      </c>
      <c r="E973">
        <v>134.25</v>
      </c>
      <c r="F973">
        <v>134.25</v>
      </c>
      <c r="G973">
        <v>0</v>
      </c>
      <c r="H973">
        <v>1</v>
      </c>
      <c r="K973">
        <v>1</v>
      </c>
      <c r="L973" t="s">
        <v>453</v>
      </c>
      <c r="M973" t="b">
        <v>0</v>
      </c>
    </row>
    <row r="974" spans="1:13" x14ac:dyDescent="0.25">
      <c r="A974" s="1">
        <v>42828</v>
      </c>
      <c r="B974" t="s">
        <v>167</v>
      </c>
      <c r="C974" t="s">
        <v>165</v>
      </c>
      <c r="D974">
        <v>2</v>
      </c>
      <c r="E974">
        <v>282.56</v>
      </c>
      <c r="F974">
        <v>141.28</v>
      </c>
      <c r="G974">
        <v>2</v>
      </c>
      <c r="H974">
        <v>2</v>
      </c>
      <c r="I974">
        <v>9.5</v>
      </c>
      <c r="J974">
        <v>0</v>
      </c>
      <c r="K974">
        <v>5</v>
      </c>
      <c r="L974" t="s">
        <v>255</v>
      </c>
      <c r="M974" t="b">
        <v>0</v>
      </c>
    </row>
    <row r="975" spans="1:13" x14ac:dyDescent="0.25">
      <c r="A975" s="1">
        <v>42828</v>
      </c>
      <c r="B975" t="s">
        <v>169</v>
      </c>
      <c r="C975" t="s">
        <v>176</v>
      </c>
      <c r="D975">
        <v>1</v>
      </c>
      <c r="E975">
        <v>64.55</v>
      </c>
      <c r="F975">
        <v>64.55</v>
      </c>
      <c r="G975">
        <v>1</v>
      </c>
      <c r="H975">
        <v>1</v>
      </c>
      <c r="I975">
        <v>31</v>
      </c>
      <c r="J975">
        <v>0</v>
      </c>
      <c r="K975">
        <v>5</v>
      </c>
      <c r="L975" t="s">
        <v>374</v>
      </c>
      <c r="M975" t="b">
        <v>0</v>
      </c>
    </row>
    <row r="976" spans="1:13" x14ac:dyDescent="0.25">
      <c r="A976" s="1">
        <v>42828</v>
      </c>
      <c r="B976" t="s">
        <v>170</v>
      </c>
      <c r="C976" t="s">
        <v>175</v>
      </c>
      <c r="D976">
        <v>1</v>
      </c>
      <c r="E976">
        <v>40.25</v>
      </c>
      <c r="F976">
        <v>40.25</v>
      </c>
      <c r="G976">
        <v>1</v>
      </c>
      <c r="H976">
        <v>1</v>
      </c>
      <c r="I976">
        <v>6</v>
      </c>
      <c r="J976">
        <v>0</v>
      </c>
      <c r="K976">
        <v>5</v>
      </c>
      <c r="L976" t="s">
        <v>258</v>
      </c>
      <c r="M976" t="b">
        <v>0</v>
      </c>
    </row>
    <row r="977" spans="1:13" x14ac:dyDescent="0.25">
      <c r="A977" s="1">
        <v>42828</v>
      </c>
      <c r="B977" t="s">
        <v>170</v>
      </c>
      <c r="C977" t="s">
        <v>165</v>
      </c>
      <c r="D977">
        <v>3</v>
      </c>
      <c r="E977">
        <v>382.85</v>
      </c>
      <c r="F977">
        <v>127.62</v>
      </c>
      <c r="G977">
        <v>3</v>
      </c>
      <c r="H977">
        <v>3</v>
      </c>
      <c r="I977">
        <v>7.67</v>
      </c>
      <c r="J977">
        <v>0</v>
      </c>
      <c r="K977">
        <v>4.33</v>
      </c>
      <c r="L977" t="s">
        <v>259</v>
      </c>
      <c r="M977" t="b">
        <v>0</v>
      </c>
    </row>
    <row r="978" spans="1:13" x14ac:dyDescent="0.25">
      <c r="A978" s="1">
        <v>42828</v>
      </c>
      <c r="B978" t="s">
        <v>172</v>
      </c>
      <c r="C978" t="s">
        <v>175</v>
      </c>
      <c r="D978">
        <v>2</v>
      </c>
      <c r="E978">
        <v>253.9</v>
      </c>
      <c r="F978">
        <v>126.95</v>
      </c>
      <c r="G978">
        <v>2</v>
      </c>
      <c r="H978">
        <v>2</v>
      </c>
      <c r="I978">
        <v>10</v>
      </c>
      <c r="J978">
        <v>0</v>
      </c>
      <c r="K978">
        <v>5</v>
      </c>
      <c r="L978" t="s">
        <v>375</v>
      </c>
      <c r="M978" t="b">
        <v>0</v>
      </c>
    </row>
    <row r="979" spans="1:13" x14ac:dyDescent="0.25">
      <c r="A979" s="1">
        <v>42828</v>
      </c>
      <c r="B979" t="s">
        <v>172</v>
      </c>
      <c r="C979" t="s">
        <v>164</v>
      </c>
      <c r="D979">
        <v>1</v>
      </c>
      <c r="E979">
        <v>174.53</v>
      </c>
      <c r="F979">
        <v>174.53</v>
      </c>
      <c r="G979">
        <v>1</v>
      </c>
      <c r="H979">
        <v>1</v>
      </c>
      <c r="I979">
        <v>8</v>
      </c>
      <c r="J979">
        <v>0</v>
      </c>
      <c r="K979">
        <v>1</v>
      </c>
      <c r="L979" t="s">
        <v>410</v>
      </c>
      <c r="M979" t="b">
        <v>0</v>
      </c>
    </row>
    <row r="980" spans="1:13" x14ac:dyDescent="0.25">
      <c r="A980" s="1">
        <v>42828</v>
      </c>
      <c r="B980" t="s">
        <v>171</v>
      </c>
      <c r="C980" t="s">
        <v>167</v>
      </c>
      <c r="D980">
        <v>1</v>
      </c>
      <c r="E980">
        <v>196.57</v>
      </c>
      <c r="F980">
        <v>196.57</v>
      </c>
      <c r="G980">
        <v>1</v>
      </c>
      <c r="H980">
        <v>1</v>
      </c>
      <c r="I980">
        <v>17</v>
      </c>
      <c r="J980">
        <v>0</v>
      </c>
      <c r="K980">
        <v>1</v>
      </c>
      <c r="L980" t="s">
        <v>454</v>
      </c>
      <c r="M980" t="b">
        <v>0</v>
      </c>
    </row>
    <row r="981" spans="1:13" x14ac:dyDescent="0.25">
      <c r="A981" s="1">
        <v>42828</v>
      </c>
      <c r="B981" t="s">
        <v>171</v>
      </c>
      <c r="C981" t="s">
        <v>161</v>
      </c>
      <c r="D981">
        <v>1</v>
      </c>
      <c r="E981">
        <v>76.02</v>
      </c>
      <c r="F981">
        <v>76.02</v>
      </c>
      <c r="G981">
        <v>1</v>
      </c>
      <c r="H981">
        <v>1</v>
      </c>
      <c r="I981">
        <v>8</v>
      </c>
      <c r="J981">
        <v>0</v>
      </c>
      <c r="K981">
        <v>5</v>
      </c>
      <c r="L981" t="s">
        <v>439</v>
      </c>
      <c r="M981" t="b">
        <v>0</v>
      </c>
    </row>
    <row r="982" spans="1:13" x14ac:dyDescent="0.25">
      <c r="A982" s="1">
        <v>42828</v>
      </c>
      <c r="B982" t="s">
        <v>171</v>
      </c>
      <c r="C982" t="s">
        <v>165</v>
      </c>
      <c r="D982">
        <v>1</v>
      </c>
      <c r="E982">
        <v>77.75</v>
      </c>
      <c r="F982">
        <v>77.75</v>
      </c>
      <c r="G982">
        <v>1</v>
      </c>
      <c r="H982">
        <v>1</v>
      </c>
      <c r="I982">
        <v>7</v>
      </c>
      <c r="J982">
        <v>0</v>
      </c>
      <c r="K982">
        <v>3</v>
      </c>
      <c r="L982" t="s">
        <v>421</v>
      </c>
      <c r="M982" t="b">
        <v>0</v>
      </c>
    </row>
    <row r="983" spans="1:13" x14ac:dyDescent="0.25">
      <c r="A983" s="1">
        <v>42828</v>
      </c>
      <c r="B983" t="s">
        <v>161</v>
      </c>
      <c r="C983" t="s">
        <v>178</v>
      </c>
      <c r="D983">
        <v>1</v>
      </c>
      <c r="E983">
        <v>853.39</v>
      </c>
      <c r="F983">
        <v>853.39</v>
      </c>
      <c r="G983">
        <v>1</v>
      </c>
      <c r="H983">
        <v>1</v>
      </c>
      <c r="I983">
        <v>47</v>
      </c>
      <c r="J983">
        <v>1</v>
      </c>
      <c r="K983">
        <v>1</v>
      </c>
      <c r="L983" t="s">
        <v>378</v>
      </c>
      <c r="M983" t="b">
        <v>0</v>
      </c>
    </row>
    <row r="984" spans="1:13" x14ac:dyDescent="0.25">
      <c r="A984" s="1">
        <v>42828</v>
      </c>
      <c r="B984" t="s">
        <v>161</v>
      </c>
      <c r="C984" t="s">
        <v>167</v>
      </c>
      <c r="D984">
        <v>3</v>
      </c>
      <c r="E984">
        <v>354.97</v>
      </c>
      <c r="F984">
        <v>118.32</v>
      </c>
      <c r="G984">
        <v>2</v>
      </c>
      <c r="H984">
        <v>2</v>
      </c>
      <c r="I984">
        <v>97.5</v>
      </c>
      <c r="J984">
        <v>0.5</v>
      </c>
      <c r="K984">
        <v>4.5</v>
      </c>
      <c r="L984" t="s">
        <v>282</v>
      </c>
      <c r="M984" t="b">
        <v>0</v>
      </c>
    </row>
    <row r="985" spans="1:13" x14ac:dyDescent="0.25">
      <c r="A985" s="1">
        <v>42828</v>
      </c>
      <c r="B985" t="s">
        <v>161</v>
      </c>
      <c r="C985" t="s">
        <v>169</v>
      </c>
      <c r="D985">
        <v>4</v>
      </c>
      <c r="E985">
        <v>1157.75</v>
      </c>
      <c r="F985">
        <v>289.44</v>
      </c>
      <c r="G985">
        <v>4</v>
      </c>
      <c r="H985">
        <v>4</v>
      </c>
      <c r="I985">
        <v>37</v>
      </c>
      <c r="J985">
        <v>0.5</v>
      </c>
      <c r="K985">
        <v>3.25</v>
      </c>
      <c r="L985" t="s">
        <v>379</v>
      </c>
      <c r="M985" t="b">
        <v>0</v>
      </c>
    </row>
    <row r="986" spans="1:13" x14ac:dyDescent="0.25">
      <c r="A986" s="1">
        <v>42828</v>
      </c>
      <c r="B986" t="s">
        <v>161</v>
      </c>
      <c r="C986" t="s">
        <v>170</v>
      </c>
      <c r="D986">
        <v>1</v>
      </c>
      <c r="E986">
        <v>427.06</v>
      </c>
      <c r="F986">
        <v>427.06</v>
      </c>
      <c r="G986">
        <v>1</v>
      </c>
      <c r="H986">
        <v>1</v>
      </c>
      <c r="I986">
        <v>10</v>
      </c>
      <c r="J986">
        <v>0</v>
      </c>
      <c r="K986">
        <v>5</v>
      </c>
      <c r="L986" t="s">
        <v>260</v>
      </c>
      <c r="M986" t="b">
        <v>0</v>
      </c>
    </row>
    <row r="987" spans="1:13" x14ac:dyDescent="0.25">
      <c r="A987" s="1">
        <v>42828</v>
      </c>
      <c r="B987" t="s">
        <v>161</v>
      </c>
      <c r="C987" t="s">
        <v>171</v>
      </c>
      <c r="D987">
        <v>4</v>
      </c>
      <c r="E987">
        <v>243.17</v>
      </c>
      <c r="F987">
        <v>60.79</v>
      </c>
      <c r="G987">
        <v>3</v>
      </c>
      <c r="H987">
        <v>4</v>
      </c>
      <c r="I987">
        <v>13.67</v>
      </c>
      <c r="J987">
        <v>0</v>
      </c>
      <c r="K987">
        <v>4</v>
      </c>
      <c r="L987" t="s">
        <v>261</v>
      </c>
      <c r="M987" t="b">
        <v>0</v>
      </c>
    </row>
    <row r="988" spans="1:13" x14ac:dyDescent="0.25">
      <c r="A988" s="1">
        <v>42828</v>
      </c>
      <c r="B988" t="s">
        <v>161</v>
      </c>
      <c r="C988" t="s">
        <v>180</v>
      </c>
      <c r="D988">
        <v>1</v>
      </c>
      <c r="E988">
        <v>51.88</v>
      </c>
      <c r="F988">
        <v>51.88</v>
      </c>
      <c r="G988">
        <v>1</v>
      </c>
      <c r="H988">
        <v>1</v>
      </c>
      <c r="I988">
        <v>18</v>
      </c>
      <c r="J988">
        <v>0</v>
      </c>
      <c r="K988">
        <v>4</v>
      </c>
      <c r="L988" t="s">
        <v>380</v>
      </c>
      <c r="M988" t="b">
        <v>0</v>
      </c>
    </row>
    <row r="989" spans="1:13" x14ac:dyDescent="0.25">
      <c r="A989" s="1">
        <v>42828</v>
      </c>
      <c r="B989" t="s">
        <v>161</v>
      </c>
      <c r="C989" t="s">
        <v>161</v>
      </c>
      <c r="D989">
        <v>13</v>
      </c>
      <c r="E989">
        <v>2367.19</v>
      </c>
      <c r="F989">
        <v>182.09</v>
      </c>
      <c r="G989">
        <v>13</v>
      </c>
      <c r="H989">
        <v>13</v>
      </c>
      <c r="I989">
        <v>8.5299999999999994</v>
      </c>
      <c r="J989">
        <v>0</v>
      </c>
      <c r="K989">
        <v>3.94</v>
      </c>
      <c r="L989" t="s">
        <v>262</v>
      </c>
      <c r="M989" t="b">
        <v>1</v>
      </c>
    </row>
    <row r="990" spans="1:13" x14ac:dyDescent="0.25">
      <c r="A990" s="1">
        <v>42828</v>
      </c>
      <c r="B990" t="s">
        <v>161</v>
      </c>
      <c r="C990" t="s">
        <v>179</v>
      </c>
      <c r="D990">
        <v>1</v>
      </c>
      <c r="E990">
        <v>218.21</v>
      </c>
      <c r="F990">
        <v>218.21</v>
      </c>
      <c r="G990">
        <v>1</v>
      </c>
      <c r="H990">
        <v>1</v>
      </c>
      <c r="I990">
        <v>21</v>
      </c>
      <c r="J990">
        <v>0</v>
      </c>
      <c r="K990">
        <v>4</v>
      </c>
      <c r="L990" t="s">
        <v>310</v>
      </c>
      <c r="M990" t="b">
        <v>0</v>
      </c>
    </row>
    <row r="991" spans="1:13" x14ac:dyDescent="0.25">
      <c r="A991" s="1">
        <v>42828</v>
      </c>
      <c r="B991" t="s">
        <v>161</v>
      </c>
      <c r="C991" t="s">
        <v>163</v>
      </c>
      <c r="D991">
        <v>1</v>
      </c>
      <c r="E991">
        <v>1022.6</v>
      </c>
      <c r="F991">
        <v>1022.6</v>
      </c>
      <c r="G991">
        <v>1</v>
      </c>
      <c r="H991">
        <v>1</v>
      </c>
      <c r="I991">
        <v>7</v>
      </c>
      <c r="J991">
        <v>0</v>
      </c>
      <c r="K991">
        <v>5</v>
      </c>
      <c r="L991" t="s">
        <v>263</v>
      </c>
      <c r="M991" t="b">
        <v>0</v>
      </c>
    </row>
    <row r="992" spans="1:13" x14ac:dyDescent="0.25">
      <c r="A992" s="1">
        <v>42828</v>
      </c>
      <c r="B992" t="s">
        <v>161</v>
      </c>
      <c r="C992" t="s">
        <v>175</v>
      </c>
      <c r="D992">
        <v>12</v>
      </c>
      <c r="E992">
        <v>1376.19</v>
      </c>
      <c r="F992">
        <v>114.68</v>
      </c>
      <c r="G992">
        <v>12</v>
      </c>
      <c r="H992">
        <v>12</v>
      </c>
      <c r="I992">
        <v>11.71</v>
      </c>
      <c r="J992">
        <v>0.1429</v>
      </c>
      <c r="K992">
        <v>4.07</v>
      </c>
      <c r="L992" t="s">
        <v>264</v>
      </c>
      <c r="M992" t="b">
        <v>0</v>
      </c>
    </row>
    <row r="993" spans="1:13" x14ac:dyDescent="0.25">
      <c r="A993" s="1">
        <v>42828</v>
      </c>
      <c r="B993" t="s">
        <v>161</v>
      </c>
      <c r="C993" t="s">
        <v>164</v>
      </c>
      <c r="D993">
        <v>1</v>
      </c>
      <c r="E993">
        <v>48.3</v>
      </c>
      <c r="F993">
        <v>48.3</v>
      </c>
      <c r="G993">
        <v>1</v>
      </c>
      <c r="H993">
        <v>1</v>
      </c>
      <c r="I993">
        <v>9</v>
      </c>
      <c r="J993">
        <v>0</v>
      </c>
      <c r="K993">
        <v>5</v>
      </c>
      <c r="L993" t="s">
        <v>285</v>
      </c>
      <c r="M993" t="b">
        <v>0</v>
      </c>
    </row>
    <row r="994" spans="1:13" x14ac:dyDescent="0.25">
      <c r="A994" s="1">
        <v>42828</v>
      </c>
      <c r="B994" t="s">
        <v>161</v>
      </c>
      <c r="C994" t="s">
        <v>176</v>
      </c>
      <c r="D994">
        <v>2</v>
      </c>
      <c r="E994">
        <v>275.52</v>
      </c>
      <c r="F994">
        <v>137.76</v>
      </c>
      <c r="G994">
        <v>2</v>
      </c>
      <c r="H994">
        <v>2</v>
      </c>
      <c r="I994">
        <v>12</v>
      </c>
      <c r="J994">
        <v>0</v>
      </c>
      <c r="K994">
        <v>5</v>
      </c>
      <c r="L994" t="s">
        <v>286</v>
      </c>
      <c r="M994" t="b">
        <v>0</v>
      </c>
    </row>
    <row r="995" spans="1:13" x14ac:dyDescent="0.25">
      <c r="A995" s="1">
        <v>42828</v>
      </c>
      <c r="B995" t="s">
        <v>161</v>
      </c>
      <c r="C995" t="s">
        <v>165</v>
      </c>
      <c r="D995">
        <v>19</v>
      </c>
      <c r="E995">
        <v>4483.32</v>
      </c>
      <c r="F995">
        <v>235.96</v>
      </c>
      <c r="G995">
        <v>19</v>
      </c>
      <c r="H995">
        <v>19</v>
      </c>
      <c r="I995">
        <v>10.38</v>
      </c>
      <c r="J995">
        <v>0</v>
      </c>
      <c r="K995">
        <v>4.05</v>
      </c>
      <c r="L995" t="s">
        <v>265</v>
      </c>
      <c r="M995" t="b">
        <v>0</v>
      </c>
    </row>
    <row r="996" spans="1:13" x14ac:dyDescent="0.25">
      <c r="A996" s="1">
        <v>42828</v>
      </c>
      <c r="B996" t="s">
        <v>163</v>
      </c>
      <c r="C996" t="s">
        <v>169</v>
      </c>
      <c r="D996">
        <v>1</v>
      </c>
      <c r="E996">
        <v>243.98</v>
      </c>
      <c r="F996">
        <v>243.98</v>
      </c>
      <c r="G996">
        <v>1</v>
      </c>
      <c r="H996">
        <v>1</v>
      </c>
      <c r="I996">
        <v>168</v>
      </c>
      <c r="J996">
        <v>1</v>
      </c>
      <c r="K996">
        <v>1</v>
      </c>
      <c r="L996" t="s">
        <v>313</v>
      </c>
      <c r="M996" t="b">
        <v>0</v>
      </c>
    </row>
    <row r="997" spans="1:13" x14ac:dyDescent="0.25">
      <c r="A997" s="1">
        <v>42828</v>
      </c>
      <c r="B997" t="s">
        <v>163</v>
      </c>
      <c r="C997" t="s">
        <v>172</v>
      </c>
      <c r="D997">
        <v>1</v>
      </c>
      <c r="E997">
        <v>113.8</v>
      </c>
      <c r="F997">
        <v>113.8</v>
      </c>
      <c r="G997">
        <v>1</v>
      </c>
      <c r="H997">
        <v>1</v>
      </c>
      <c r="I997">
        <v>7</v>
      </c>
      <c r="J997">
        <v>0</v>
      </c>
      <c r="K997">
        <v>4</v>
      </c>
      <c r="L997" t="s">
        <v>287</v>
      </c>
      <c r="M997" t="b">
        <v>0</v>
      </c>
    </row>
    <row r="998" spans="1:13" x14ac:dyDescent="0.25">
      <c r="A998" s="1">
        <v>42828</v>
      </c>
      <c r="B998" t="s">
        <v>163</v>
      </c>
      <c r="C998" t="s">
        <v>161</v>
      </c>
      <c r="D998">
        <v>3</v>
      </c>
      <c r="E998">
        <v>420.73</v>
      </c>
      <c r="F998">
        <v>140.24</v>
      </c>
      <c r="G998">
        <v>3</v>
      </c>
      <c r="H998">
        <v>3</v>
      </c>
      <c r="I998">
        <v>13</v>
      </c>
      <c r="J998">
        <v>0</v>
      </c>
      <c r="K998">
        <v>4.75</v>
      </c>
      <c r="L998" t="s">
        <v>241</v>
      </c>
      <c r="M998" t="b">
        <v>0</v>
      </c>
    </row>
    <row r="999" spans="1:13" x14ac:dyDescent="0.25">
      <c r="A999" s="1">
        <v>42828</v>
      </c>
      <c r="B999" t="s">
        <v>163</v>
      </c>
      <c r="C999" t="s">
        <v>163</v>
      </c>
      <c r="D999">
        <v>1</v>
      </c>
      <c r="E999">
        <v>71.709999999999994</v>
      </c>
      <c r="F999">
        <v>71.709999999999994</v>
      </c>
      <c r="G999">
        <v>1</v>
      </c>
      <c r="H999">
        <v>1</v>
      </c>
      <c r="I999">
        <v>10</v>
      </c>
      <c r="J999">
        <v>0</v>
      </c>
      <c r="K999">
        <v>4</v>
      </c>
      <c r="L999" t="s">
        <v>242</v>
      </c>
      <c r="M999" t="b">
        <v>1</v>
      </c>
    </row>
    <row r="1000" spans="1:13" x14ac:dyDescent="0.25">
      <c r="A1000" s="1">
        <v>42828</v>
      </c>
      <c r="B1000" t="s">
        <v>163</v>
      </c>
      <c r="C1000" t="s">
        <v>175</v>
      </c>
      <c r="D1000">
        <v>6</v>
      </c>
      <c r="E1000">
        <v>984.65</v>
      </c>
      <c r="F1000">
        <v>164.11</v>
      </c>
      <c r="G1000">
        <v>6</v>
      </c>
      <c r="H1000">
        <v>5</v>
      </c>
      <c r="I1000">
        <v>13</v>
      </c>
      <c r="J1000">
        <v>0.16669999999999999</v>
      </c>
      <c r="K1000">
        <v>4</v>
      </c>
      <c r="L1000" t="s">
        <v>269</v>
      </c>
      <c r="M1000" t="b">
        <v>0</v>
      </c>
    </row>
    <row r="1001" spans="1:13" x14ac:dyDescent="0.25">
      <c r="A1001" s="1">
        <v>42828</v>
      </c>
      <c r="B1001" t="s">
        <v>163</v>
      </c>
      <c r="C1001" t="s">
        <v>164</v>
      </c>
      <c r="D1001">
        <v>6</v>
      </c>
      <c r="E1001">
        <v>796.54</v>
      </c>
      <c r="F1001">
        <v>132.76</v>
      </c>
      <c r="G1001">
        <v>6</v>
      </c>
      <c r="H1001">
        <v>6</v>
      </c>
      <c r="I1001">
        <v>10.67</v>
      </c>
      <c r="J1001">
        <v>0</v>
      </c>
      <c r="K1001">
        <v>5</v>
      </c>
      <c r="L1001" t="s">
        <v>290</v>
      </c>
      <c r="M1001" t="b">
        <v>0</v>
      </c>
    </row>
    <row r="1002" spans="1:13" x14ac:dyDescent="0.25">
      <c r="A1002" s="1">
        <v>42828</v>
      </c>
      <c r="B1002" t="s">
        <v>163</v>
      </c>
      <c r="C1002" t="s">
        <v>176</v>
      </c>
      <c r="D1002">
        <v>2</v>
      </c>
      <c r="E1002">
        <v>475.35</v>
      </c>
      <c r="F1002">
        <v>237.68</v>
      </c>
      <c r="G1002">
        <v>2</v>
      </c>
      <c r="H1002">
        <v>2</v>
      </c>
      <c r="I1002">
        <v>32.5</v>
      </c>
      <c r="J1002">
        <v>0.5</v>
      </c>
      <c r="K1002">
        <v>3</v>
      </c>
      <c r="L1002" t="s">
        <v>243</v>
      </c>
      <c r="M1002" t="b">
        <v>0</v>
      </c>
    </row>
    <row r="1003" spans="1:13" x14ac:dyDescent="0.25">
      <c r="A1003" s="1">
        <v>42828</v>
      </c>
      <c r="B1003" t="s">
        <v>163</v>
      </c>
      <c r="C1003" t="s">
        <v>165</v>
      </c>
      <c r="D1003">
        <v>13</v>
      </c>
      <c r="E1003">
        <v>2648.58</v>
      </c>
      <c r="F1003">
        <v>203.74</v>
      </c>
      <c r="G1003">
        <v>12</v>
      </c>
      <c r="H1003">
        <v>13</v>
      </c>
      <c r="I1003">
        <v>17.46</v>
      </c>
      <c r="J1003">
        <v>0.23080000000000001</v>
      </c>
      <c r="K1003">
        <v>3.47</v>
      </c>
      <c r="L1003" t="s">
        <v>244</v>
      </c>
      <c r="M1003" t="b">
        <v>0</v>
      </c>
    </row>
    <row r="1004" spans="1:13" x14ac:dyDescent="0.25">
      <c r="A1004" s="1">
        <v>42828</v>
      </c>
      <c r="B1004" t="s">
        <v>175</v>
      </c>
      <c r="C1004" t="s">
        <v>178</v>
      </c>
      <c r="D1004">
        <v>1</v>
      </c>
      <c r="E1004">
        <v>315.39999999999998</v>
      </c>
      <c r="F1004">
        <v>315.39999999999998</v>
      </c>
      <c r="G1004">
        <v>1</v>
      </c>
      <c r="H1004">
        <v>1</v>
      </c>
      <c r="I1004">
        <v>35</v>
      </c>
      <c r="J1004">
        <v>1</v>
      </c>
      <c r="K1004">
        <v>5</v>
      </c>
      <c r="L1004" t="s">
        <v>383</v>
      </c>
      <c r="M1004" t="b">
        <v>0</v>
      </c>
    </row>
    <row r="1005" spans="1:13" x14ac:dyDescent="0.25">
      <c r="A1005" s="1">
        <v>42828</v>
      </c>
      <c r="B1005" t="s">
        <v>175</v>
      </c>
      <c r="C1005" t="s">
        <v>167</v>
      </c>
      <c r="D1005">
        <v>3</v>
      </c>
      <c r="E1005">
        <v>332.41</v>
      </c>
      <c r="F1005">
        <v>110.8</v>
      </c>
      <c r="G1005">
        <v>3</v>
      </c>
      <c r="H1005">
        <v>3</v>
      </c>
      <c r="I1005">
        <v>18.670000000000002</v>
      </c>
      <c r="J1005">
        <v>0.33329999999999999</v>
      </c>
      <c r="K1005">
        <v>3.67</v>
      </c>
      <c r="L1005" t="s">
        <v>317</v>
      </c>
      <c r="M1005" t="b">
        <v>0</v>
      </c>
    </row>
    <row r="1006" spans="1:13" x14ac:dyDescent="0.25">
      <c r="A1006" s="1">
        <v>42828</v>
      </c>
      <c r="B1006" t="s">
        <v>175</v>
      </c>
      <c r="C1006" t="s">
        <v>169</v>
      </c>
      <c r="D1006">
        <v>3</v>
      </c>
      <c r="E1006">
        <v>743.83</v>
      </c>
      <c r="F1006">
        <v>247.94</v>
      </c>
      <c r="G1006">
        <v>3</v>
      </c>
      <c r="H1006">
        <v>3</v>
      </c>
      <c r="I1006">
        <v>23.33</v>
      </c>
      <c r="J1006">
        <v>0</v>
      </c>
      <c r="K1006">
        <v>3</v>
      </c>
      <c r="L1006" t="s">
        <v>423</v>
      </c>
      <c r="M1006" t="b">
        <v>0</v>
      </c>
    </row>
    <row r="1007" spans="1:13" x14ac:dyDescent="0.25">
      <c r="A1007" s="1">
        <v>42828</v>
      </c>
      <c r="B1007" t="s">
        <v>175</v>
      </c>
      <c r="C1007" t="s">
        <v>172</v>
      </c>
      <c r="D1007">
        <v>2</v>
      </c>
      <c r="E1007">
        <v>426.17</v>
      </c>
      <c r="F1007">
        <v>213.09</v>
      </c>
      <c r="G1007">
        <v>2</v>
      </c>
      <c r="H1007">
        <v>2</v>
      </c>
      <c r="I1007">
        <v>6.5</v>
      </c>
      <c r="J1007">
        <v>0</v>
      </c>
      <c r="K1007">
        <v>5</v>
      </c>
      <c r="L1007" t="s">
        <v>384</v>
      </c>
      <c r="M1007" t="b">
        <v>0</v>
      </c>
    </row>
    <row r="1008" spans="1:13" x14ac:dyDescent="0.25">
      <c r="A1008" s="1">
        <v>42828</v>
      </c>
      <c r="B1008" t="s">
        <v>175</v>
      </c>
      <c r="C1008" t="s">
        <v>171</v>
      </c>
      <c r="D1008">
        <v>1</v>
      </c>
      <c r="E1008">
        <v>107.05</v>
      </c>
      <c r="F1008">
        <v>107.05</v>
      </c>
      <c r="G1008">
        <v>1</v>
      </c>
      <c r="H1008">
        <v>1</v>
      </c>
      <c r="I1008">
        <v>34</v>
      </c>
      <c r="J1008">
        <v>1</v>
      </c>
      <c r="K1008">
        <v>5</v>
      </c>
      <c r="L1008" t="s">
        <v>291</v>
      </c>
      <c r="M1008" t="b">
        <v>0</v>
      </c>
    </row>
    <row r="1009" spans="1:13" x14ac:dyDescent="0.25">
      <c r="A1009" s="1">
        <v>42828</v>
      </c>
      <c r="B1009" t="s">
        <v>175</v>
      </c>
      <c r="C1009" t="s">
        <v>161</v>
      </c>
      <c r="D1009">
        <v>5</v>
      </c>
      <c r="E1009">
        <v>1642.54</v>
      </c>
      <c r="F1009">
        <v>328.51</v>
      </c>
      <c r="G1009">
        <v>5</v>
      </c>
      <c r="H1009">
        <v>5</v>
      </c>
      <c r="I1009">
        <v>8.6</v>
      </c>
      <c r="J1009">
        <v>0</v>
      </c>
      <c r="K1009">
        <v>4.2</v>
      </c>
      <c r="L1009" t="s">
        <v>245</v>
      </c>
      <c r="M1009" t="b">
        <v>0</v>
      </c>
    </row>
    <row r="1010" spans="1:13" x14ac:dyDescent="0.25">
      <c r="A1010" s="1">
        <v>42828</v>
      </c>
      <c r="B1010" t="s">
        <v>175</v>
      </c>
      <c r="C1010" t="s">
        <v>182</v>
      </c>
      <c r="D1010">
        <v>1</v>
      </c>
      <c r="E1010">
        <v>312.38</v>
      </c>
      <c r="F1010">
        <v>312.38</v>
      </c>
      <c r="G1010">
        <v>0</v>
      </c>
      <c r="H1010">
        <v>1</v>
      </c>
      <c r="K1010">
        <v>1</v>
      </c>
      <c r="L1010" t="s">
        <v>455</v>
      </c>
      <c r="M1010" t="b">
        <v>0</v>
      </c>
    </row>
    <row r="1011" spans="1:13" x14ac:dyDescent="0.25">
      <c r="A1011" s="1">
        <v>42828</v>
      </c>
      <c r="B1011" t="s">
        <v>175</v>
      </c>
      <c r="C1011" t="s">
        <v>163</v>
      </c>
      <c r="D1011">
        <v>1</v>
      </c>
      <c r="E1011">
        <v>310.64999999999998</v>
      </c>
      <c r="F1011">
        <v>310.64999999999998</v>
      </c>
      <c r="G1011">
        <v>1</v>
      </c>
      <c r="H1011">
        <v>1</v>
      </c>
      <c r="I1011">
        <v>32</v>
      </c>
      <c r="J1011">
        <v>1</v>
      </c>
      <c r="K1011">
        <v>3</v>
      </c>
      <c r="L1011" t="s">
        <v>320</v>
      </c>
      <c r="M1011" t="b">
        <v>0</v>
      </c>
    </row>
    <row r="1012" spans="1:13" x14ac:dyDescent="0.25">
      <c r="A1012" s="1">
        <v>42828</v>
      </c>
      <c r="B1012" t="s">
        <v>175</v>
      </c>
      <c r="C1012" t="s">
        <v>175</v>
      </c>
      <c r="D1012">
        <v>3</v>
      </c>
      <c r="E1012">
        <v>448.43</v>
      </c>
      <c r="F1012">
        <v>149.47999999999999</v>
      </c>
      <c r="G1012">
        <v>3</v>
      </c>
      <c r="H1012">
        <v>3</v>
      </c>
      <c r="I1012">
        <v>14</v>
      </c>
      <c r="J1012">
        <v>0.2</v>
      </c>
      <c r="K1012">
        <v>5</v>
      </c>
      <c r="L1012" t="s">
        <v>292</v>
      </c>
      <c r="M1012" t="b">
        <v>1</v>
      </c>
    </row>
    <row r="1013" spans="1:13" x14ac:dyDescent="0.25">
      <c r="A1013" s="1">
        <v>42828</v>
      </c>
      <c r="B1013" t="s">
        <v>175</v>
      </c>
      <c r="C1013" t="s">
        <v>173</v>
      </c>
      <c r="D1013">
        <v>1</v>
      </c>
      <c r="E1013">
        <v>319.44</v>
      </c>
      <c r="F1013">
        <v>319.44</v>
      </c>
      <c r="G1013">
        <v>1</v>
      </c>
      <c r="H1013">
        <v>1</v>
      </c>
      <c r="I1013">
        <v>15</v>
      </c>
      <c r="J1013">
        <v>0</v>
      </c>
      <c r="K1013">
        <v>5</v>
      </c>
      <c r="L1013" t="s">
        <v>445</v>
      </c>
      <c r="M1013" t="b">
        <v>0</v>
      </c>
    </row>
    <row r="1014" spans="1:13" x14ac:dyDescent="0.25">
      <c r="A1014" s="1">
        <v>42828</v>
      </c>
      <c r="B1014" t="s">
        <v>175</v>
      </c>
      <c r="C1014" t="s">
        <v>164</v>
      </c>
      <c r="D1014">
        <v>1</v>
      </c>
      <c r="E1014">
        <v>312.38</v>
      </c>
      <c r="F1014">
        <v>312.38</v>
      </c>
      <c r="G1014">
        <v>1</v>
      </c>
      <c r="H1014">
        <v>1</v>
      </c>
      <c r="I1014">
        <v>12</v>
      </c>
      <c r="J1014">
        <v>0</v>
      </c>
      <c r="K1014">
        <v>5</v>
      </c>
      <c r="L1014" t="s">
        <v>293</v>
      </c>
      <c r="M1014" t="b">
        <v>0</v>
      </c>
    </row>
    <row r="1015" spans="1:13" x14ac:dyDescent="0.25">
      <c r="A1015" s="1">
        <v>42828</v>
      </c>
      <c r="B1015" t="s">
        <v>175</v>
      </c>
      <c r="C1015" t="s">
        <v>165</v>
      </c>
      <c r="D1015">
        <v>13</v>
      </c>
      <c r="E1015">
        <v>3925.08</v>
      </c>
      <c r="F1015">
        <v>301.93</v>
      </c>
      <c r="G1015">
        <v>12</v>
      </c>
      <c r="H1015">
        <v>13</v>
      </c>
      <c r="I1015">
        <v>10.42</v>
      </c>
      <c r="J1015">
        <v>8.3299999999999999E-2</v>
      </c>
      <c r="K1015">
        <v>4.54</v>
      </c>
      <c r="L1015" t="s">
        <v>294</v>
      </c>
      <c r="M1015" t="b">
        <v>0</v>
      </c>
    </row>
    <row r="1016" spans="1:13" x14ac:dyDescent="0.25">
      <c r="A1016" s="1">
        <v>42828</v>
      </c>
      <c r="B1016" t="s">
        <v>164</v>
      </c>
      <c r="C1016" t="s">
        <v>167</v>
      </c>
      <c r="D1016">
        <v>1</v>
      </c>
      <c r="E1016">
        <v>513.14</v>
      </c>
      <c r="F1016">
        <v>513.14</v>
      </c>
      <c r="G1016">
        <v>1</v>
      </c>
      <c r="H1016">
        <v>1</v>
      </c>
      <c r="I1016">
        <v>24</v>
      </c>
      <c r="J1016">
        <v>0</v>
      </c>
      <c r="K1016">
        <v>5</v>
      </c>
      <c r="L1016" t="s">
        <v>354</v>
      </c>
      <c r="M1016" t="b">
        <v>0</v>
      </c>
    </row>
    <row r="1017" spans="1:13" x14ac:dyDescent="0.25">
      <c r="A1017" s="1">
        <v>42828</v>
      </c>
      <c r="B1017" t="s">
        <v>164</v>
      </c>
      <c r="C1017" t="s">
        <v>169</v>
      </c>
      <c r="D1017">
        <v>1</v>
      </c>
      <c r="E1017">
        <v>279.94</v>
      </c>
      <c r="F1017">
        <v>279.94</v>
      </c>
      <c r="G1017">
        <v>1</v>
      </c>
      <c r="H1017">
        <v>1</v>
      </c>
      <c r="I1017">
        <v>44</v>
      </c>
      <c r="J1017">
        <v>1</v>
      </c>
      <c r="K1017">
        <v>1</v>
      </c>
      <c r="L1017" t="s">
        <v>355</v>
      </c>
      <c r="M1017" t="b">
        <v>0</v>
      </c>
    </row>
    <row r="1018" spans="1:13" x14ac:dyDescent="0.25">
      <c r="A1018" s="1">
        <v>42828</v>
      </c>
      <c r="B1018" t="s">
        <v>164</v>
      </c>
      <c r="C1018" t="s">
        <v>179</v>
      </c>
      <c r="D1018">
        <v>1</v>
      </c>
      <c r="E1018">
        <v>162.13</v>
      </c>
      <c r="F1018">
        <v>162.13</v>
      </c>
      <c r="G1018">
        <v>1</v>
      </c>
      <c r="H1018">
        <v>1</v>
      </c>
      <c r="I1018">
        <v>25</v>
      </c>
      <c r="J1018">
        <v>0</v>
      </c>
      <c r="K1018">
        <v>3</v>
      </c>
      <c r="L1018" t="s">
        <v>327</v>
      </c>
      <c r="M1018" t="b">
        <v>0</v>
      </c>
    </row>
    <row r="1019" spans="1:13" x14ac:dyDescent="0.25">
      <c r="A1019" s="1">
        <v>42828</v>
      </c>
      <c r="B1019" t="s">
        <v>164</v>
      </c>
      <c r="C1019" t="s">
        <v>163</v>
      </c>
      <c r="D1019">
        <v>1</v>
      </c>
      <c r="E1019">
        <v>195.91</v>
      </c>
      <c r="F1019">
        <v>195.91</v>
      </c>
      <c r="G1019">
        <v>1</v>
      </c>
      <c r="H1019">
        <v>1</v>
      </c>
      <c r="I1019">
        <v>8</v>
      </c>
      <c r="J1019">
        <v>0</v>
      </c>
      <c r="K1019">
        <v>5</v>
      </c>
      <c r="L1019" t="s">
        <v>357</v>
      </c>
      <c r="M1019" t="b">
        <v>0</v>
      </c>
    </row>
    <row r="1020" spans="1:13" x14ac:dyDescent="0.25">
      <c r="A1020" s="1">
        <v>42828</v>
      </c>
      <c r="B1020" t="s">
        <v>164</v>
      </c>
      <c r="C1020" t="s">
        <v>175</v>
      </c>
      <c r="D1020">
        <v>2</v>
      </c>
      <c r="E1020">
        <v>180.34</v>
      </c>
      <c r="F1020">
        <v>90.17</v>
      </c>
      <c r="G1020">
        <v>2</v>
      </c>
      <c r="H1020">
        <v>2</v>
      </c>
      <c r="I1020">
        <v>6.5</v>
      </c>
      <c r="J1020">
        <v>0</v>
      </c>
      <c r="K1020">
        <v>5</v>
      </c>
      <c r="L1020" t="s">
        <v>358</v>
      </c>
      <c r="M1020" t="b">
        <v>0</v>
      </c>
    </row>
    <row r="1021" spans="1:13" x14ac:dyDescent="0.25">
      <c r="A1021" s="1">
        <v>42828</v>
      </c>
      <c r="B1021" t="s">
        <v>164</v>
      </c>
      <c r="C1021" t="s">
        <v>164</v>
      </c>
      <c r="D1021">
        <v>2</v>
      </c>
      <c r="E1021">
        <v>267.02</v>
      </c>
      <c r="F1021">
        <v>133.51</v>
      </c>
      <c r="G1021">
        <v>1</v>
      </c>
      <c r="H1021">
        <v>2</v>
      </c>
      <c r="I1021">
        <v>10</v>
      </c>
      <c r="J1021">
        <v>0</v>
      </c>
      <c r="K1021">
        <v>3</v>
      </c>
      <c r="L1021" t="s">
        <v>359</v>
      </c>
      <c r="M1021" t="b">
        <v>1</v>
      </c>
    </row>
    <row r="1022" spans="1:13" x14ac:dyDescent="0.25">
      <c r="A1022" s="1">
        <v>42828</v>
      </c>
      <c r="B1022" t="s">
        <v>164</v>
      </c>
      <c r="C1022" t="s">
        <v>176</v>
      </c>
      <c r="D1022">
        <v>2</v>
      </c>
      <c r="E1022">
        <v>344.68</v>
      </c>
      <c r="F1022">
        <v>172.34</v>
      </c>
      <c r="G1022">
        <v>2</v>
      </c>
      <c r="H1022">
        <v>2</v>
      </c>
      <c r="I1022">
        <v>13</v>
      </c>
      <c r="J1022">
        <v>0</v>
      </c>
      <c r="K1022">
        <v>4.33</v>
      </c>
      <c r="L1022" t="s">
        <v>271</v>
      </c>
      <c r="M1022" t="b">
        <v>0</v>
      </c>
    </row>
    <row r="1023" spans="1:13" x14ac:dyDescent="0.25">
      <c r="A1023" s="1">
        <v>42828</v>
      </c>
      <c r="B1023" t="s">
        <v>164</v>
      </c>
      <c r="C1023" t="s">
        <v>168</v>
      </c>
      <c r="D1023">
        <v>1</v>
      </c>
      <c r="E1023">
        <v>231.99</v>
      </c>
      <c r="F1023">
        <v>231.99</v>
      </c>
      <c r="G1023">
        <v>1</v>
      </c>
      <c r="H1023">
        <v>1</v>
      </c>
      <c r="I1023">
        <v>35</v>
      </c>
      <c r="J1023">
        <v>0</v>
      </c>
      <c r="K1023">
        <v>4</v>
      </c>
      <c r="L1023" t="s">
        <v>456</v>
      </c>
      <c r="M1023" t="b">
        <v>0</v>
      </c>
    </row>
    <row r="1024" spans="1:13" x14ac:dyDescent="0.25">
      <c r="A1024" s="1">
        <v>42828</v>
      </c>
      <c r="B1024" t="s">
        <v>164</v>
      </c>
      <c r="C1024" t="s">
        <v>165</v>
      </c>
      <c r="D1024">
        <v>7</v>
      </c>
      <c r="E1024">
        <v>846.54</v>
      </c>
      <c r="F1024">
        <v>120.93</v>
      </c>
      <c r="G1024">
        <v>7</v>
      </c>
      <c r="H1024">
        <v>7</v>
      </c>
      <c r="I1024">
        <v>10.63</v>
      </c>
      <c r="J1024">
        <v>0</v>
      </c>
      <c r="K1024">
        <v>3.5</v>
      </c>
      <c r="L1024" t="s">
        <v>295</v>
      </c>
      <c r="M1024" t="b">
        <v>0</v>
      </c>
    </row>
    <row r="1025" spans="1:13" x14ac:dyDescent="0.25">
      <c r="A1025" s="1">
        <v>42828</v>
      </c>
      <c r="B1025" t="s">
        <v>176</v>
      </c>
      <c r="C1025" t="s">
        <v>167</v>
      </c>
      <c r="D1025">
        <v>3</v>
      </c>
      <c r="E1025">
        <v>431.59</v>
      </c>
      <c r="F1025">
        <v>143.86000000000001</v>
      </c>
      <c r="G1025">
        <v>3</v>
      </c>
      <c r="H1025">
        <v>3</v>
      </c>
      <c r="I1025">
        <v>25.75</v>
      </c>
      <c r="J1025">
        <v>0.25</v>
      </c>
      <c r="K1025">
        <v>3.75</v>
      </c>
      <c r="L1025" t="s">
        <v>328</v>
      </c>
      <c r="M1025" t="b">
        <v>0</v>
      </c>
    </row>
    <row r="1026" spans="1:13" x14ac:dyDescent="0.25">
      <c r="A1026" s="1">
        <v>42828</v>
      </c>
      <c r="B1026" t="s">
        <v>176</v>
      </c>
      <c r="C1026" t="s">
        <v>170</v>
      </c>
      <c r="D1026">
        <v>2</v>
      </c>
      <c r="E1026">
        <v>289.63</v>
      </c>
      <c r="F1026">
        <v>144.82</v>
      </c>
      <c r="G1026">
        <v>2</v>
      </c>
      <c r="H1026">
        <v>2</v>
      </c>
      <c r="I1026">
        <v>18</v>
      </c>
      <c r="J1026">
        <v>0</v>
      </c>
      <c r="K1026">
        <v>4.5</v>
      </c>
      <c r="L1026" t="s">
        <v>387</v>
      </c>
      <c r="M1026" t="b">
        <v>0</v>
      </c>
    </row>
    <row r="1027" spans="1:13" x14ac:dyDescent="0.25">
      <c r="A1027" s="1">
        <v>42828</v>
      </c>
      <c r="B1027" t="s">
        <v>176</v>
      </c>
      <c r="C1027" t="s">
        <v>172</v>
      </c>
      <c r="D1027">
        <v>1</v>
      </c>
      <c r="E1027">
        <v>82.88</v>
      </c>
      <c r="F1027">
        <v>82.88</v>
      </c>
      <c r="G1027">
        <v>1</v>
      </c>
      <c r="H1027">
        <v>1</v>
      </c>
      <c r="I1027">
        <v>11</v>
      </c>
      <c r="J1027">
        <v>0</v>
      </c>
      <c r="K1027">
        <v>5</v>
      </c>
      <c r="L1027" t="s">
        <v>399</v>
      </c>
      <c r="M1027" t="b">
        <v>0</v>
      </c>
    </row>
    <row r="1028" spans="1:13" x14ac:dyDescent="0.25">
      <c r="A1028" s="1">
        <v>42828</v>
      </c>
      <c r="B1028" t="s">
        <v>176</v>
      </c>
      <c r="C1028" t="s">
        <v>161</v>
      </c>
      <c r="D1028">
        <v>3</v>
      </c>
      <c r="E1028">
        <v>364.33</v>
      </c>
      <c r="F1028">
        <v>121.44</v>
      </c>
      <c r="G1028">
        <v>3</v>
      </c>
      <c r="H1028">
        <v>3</v>
      </c>
      <c r="I1028">
        <v>10</v>
      </c>
      <c r="J1028">
        <v>0</v>
      </c>
      <c r="K1028">
        <v>5</v>
      </c>
      <c r="L1028" t="s">
        <v>272</v>
      </c>
      <c r="M1028" t="b">
        <v>0</v>
      </c>
    </row>
    <row r="1029" spans="1:13" x14ac:dyDescent="0.25">
      <c r="A1029" s="1">
        <v>42828</v>
      </c>
      <c r="B1029" t="s">
        <v>176</v>
      </c>
      <c r="C1029" t="s">
        <v>181</v>
      </c>
      <c r="D1029">
        <v>1</v>
      </c>
      <c r="E1029">
        <v>72.180000000000007</v>
      </c>
      <c r="F1029">
        <v>72.180000000000007</v>
      </c>
      <c r="G1029">
        <v>0</v>
      </c>
      <c r="H1029">
        <v>1</v>
      </c>
      <c r="K1029">
        <v>1</v>
      </c>
      <c r="L1029" t="s">
        <v>331</v>
      </c>
      <c r="M1029" t="b">
        <v>0</v>
      </c>
    </row>
    <row r="1030" spans="1:13" x14ac:dyDescent="0.25">
      <c r="A1030" s="1">
        <v>42828</v>
      </c>
      <c r="B1030" t="s">
        <v>176</v>
      </c>
      <c r="C1030" t="s">
        <v>174</v>
      </c>
      <c r="D1030">
        <v>1</v>
      </c>
      <c r="E1030">
        <v>246.79</v>
      </c>
      <c r="F1030">
        <v>246.79</v>
      </c>
      <c r="G1030">
        <v>1</v>
      </c>
      <c r="H1030">
        <v>1</v>
      </c>
      <c r="I1030">
        <v>15</v>
      </c>
      <c r="J1030">
        <v>0</v>
      </c>
      <c r="K1030">
        <v>4</v>
      </c>
      <c r="L1030" t="s">
        <v>415</v>
      </c>
      <c r="M1030" t="b">
        <v>0</v>
      </c>
    </row>
    <row r="1031" spans="1:13" x14ac:dyDescent="0.25">
      <c r="A1031" s="1">
        <v>42828</v>
      </c>
      <c r="B1031" t="s">
        <v>176</v>
      </c>
      <c r="C1031" t="s">
        <v>175</v>
      </c>
      <c r="D1031">
        <v>3</v>
      </c>
      <c r="E1031">
        <v>3030.38</v>
      </c>
      <c r="F1031">
        <v>1010.13</v>
      </c>
      <c r="G1031">
        <v>3</v>
      </c>
      <c r="H1031">
        <v>3</v>
      </c>
      <c r="I1031">
        <v>18.329999999999998</v>
      </c>
      <c r="J1031">
        <v>0.33329999999999999</v>
      </c>
      <c r="K1031">
        <v>3.67</v>
      </c>
      <c r="L1031" t="s">
        <v>297</v>
      </c>
      <c r="M1031" t="b">
        <v>0</v>
      </c>
    </row>
    <row r="1032" spans="1:13" x14ac:dyDescent="0.25">
      <c r="A1032" s="1">
        <v>42828</v>
      </c>
      <c r="B1032" t="s">
        <v>176</v>
      </c>
      <c r="C1032" t="s">
        <v>164</v>
      </c>
      <c r="D1032">
        <v>1</v>
      </c>
      <c r="E1032">
        <v>61.38</v>
      </c>
      <c r="F1032">
        <v>61.38</v>
      </c>
      <c r="G1032">
        <v>1</v>
      </c>
      <c r="H1032">
        <v>1</v>
      </c>
      <c r="I1032">
        <v>18</v>
      </c>
      <c r="J1032">
        <v>0</v>
      </c>
      <c r="K1032">
        <v>5</v>
      </c>
      <c r="L1032" t="s">
        <v>362</v>
      </c>
      <c r="M1032" t="b">
        <v>0</v>
      </c>
    </row>
    <row r="1033" spans="1:13" x14ac:dyDescent="0.25">
      <c r="A1033" s="1">
        <v>42828</v>
      </c>
      <c r="B1033" t="s">
        <v>176</v>
      </c>
      <c r="C1033" t="s">
        <v>176</v>
      </c>
      <c r="D1033">
        <v>2</v>
      </c>
      <c r="E1033">
        <v>144.38</v>
      </c>
      <c r="F1033">
        <v>72.19</v>
      </c>
      <c r="G1033">
        <v>2</v>
      </c>
      <c r="H1033">
        <v>2</v>
      </c>
      <c r="I1033">
        <v>10</v>
      </c>
      <c r="J1033">
        <v>0</v>
      </c>
      <c r="K1033">
        <v>5</v>
      </c>
      <c r="L1033" t="s">
        <v>273</v>
      </c>
      <c r="M1033" t="b">
        <v>1</v>
      </c>
    </row>
    <row r="1034" spans="1:13" x14ac:dyDescent="0.25">
      <c r="A1034" s="1">
        <v>42828</v>
      </c>
      <c r="B1034" t="s">
        <v>176</v>
      </c>
      <c r="C1034" t="s">
        <v>165</v>
      </c>
      <c r="D1034">
        <v>14</v>
      </c>
      <c r="E1034">
        <v>2238.09</v>
      </c>
      <c r="F1034">
        <v>159.86000000000001</v>
      </c>
      <c r="G1034">
        <v>14</v>
      </c>
      <c r="H1034">
        <v>14</v>
      </c>
      <c r="I1034">
        <v>10.4</v>
      </c>
      <c r="J1034">
        <v>0</v>
      </c>
      <c r="K1034">
        <v>4.4000000000000004</v>
      </c>
      <c r="L1034" t="s">
        <v>274</v>
      </c>
      <c r="M1034" t="b">
        <v>0</v>
      </c>
    </row>
    <row r="1035" spans="1:13" x14ac:dyDescent="0.25">
      <c r="A1035" s="1">
        <v>42828</v>
      </c>
      <c r="B1035" t="s">
        <v>165</v>
      </c>
      <c r="C1035" t="s">
        <v>166</v>
      </c>
      <c r="D1035">
        <v>2</v>
      </c>
      <c r="E1035">
        <v>559.22</v>
      </c>
      <c r="F1035">
        <v>279.61</v>
      </c>
      <c r="G1035">
        <v>2</v>
      </c>
      <c r="H1035">
        <v>2</v>
      </c>
      <c r="I1035">
        <v>33</v>
      </c>
      <c r="J1035">
        <v>0</v>
      </c>
      <c r="K1035">
        <v>1.5</v>
      </c>
      <c r="L1035" t="s">
        <v>298</v>
      </c>
      <c r="M1035" t="b">
        <v>0</v>
      </c>
    </row>
    <row r="1036" spans="1:13" x14ac:dyDescent="0.25">
      <c r="A1036" s="1">
        <v>42828</v>
      </c>
      <c r="B1036" t="s">
        <v>165</v>
      </c>
      <c r="C1036" t="s">
        <v>178</v>
      </c>
      <c r="D1036">
        <v>3</v>
      </c>
      <c r="E1036">
        <v>1783.94</v>
      </c>
      <c r="F1036">
        <v>594.65</v>
      </c>
      <c r="G1036">
        <v>3</v>
      </c>
      <c r="H1036">
        <v>3</v>
      </c>
      <c r="I1036">
        <v>21.75</v>
      </c>
      <c r="J1036">
        <v>0.25</v>
      </c>
      <c r="K1036">
        <v>2.5</v>
      </c>
      <c r="L1036" t="s">
        <v>333</v>
      </c>
      <c r="M1036" t="b">
        <v>0</v>
      </c>
    </row>
    <row r="1037" spans="1:13" x14ac:dyDescent="0.25">
      <c r="A1037" s="1">
        <v>42828</v>
      </c>
      <c r="B1037" t="s">
        <v>165</v>
      </c>
      <c r="C1037" t="s">
        <v>186</v>
      </c>
      <c r="D1037">
        <v>3</v>
      </c>
      <c r="E1037">
        <v>319.77</v>
      </c>
      <c r="F1037">
        <v>106.59</v>
      </c>
      <c r="G1037">
        <v>3</v>
      </c>
      <c r="H1037">
        <v>3</v>
      </c>
      <c r="I1037">
        <v>27.33</v>
      </c>
      <c r="J1037">
        <v>0</v>
      </c>
      <c r="K1037">
        <v>4</v>
      </c>
      <c r="L1037" t="s">
        <v>364</v>
      </c>
      <c r="M1037" t="b">
        <v>0</v>
      </c>
    </row>
    <row r="1038" spans="1:13" x14ac:dyDescent="0.25">
      <c r="A1038" s="1">
        <v>42828</v>
      </c>
      <c r="B1038" t="s">
        <v>165</v>
      </c>
      <c r="C1038" t="s">
        <v>167</v>
      </c>
      <c r="D1038">
        <v>12</v>
      </c>
      <c r="E1038">
        <v>6574.72</v>
      </c>
      <c r="F1038">
        <v>547.89</v>
      </c>
      <c r="G1038">
        <v>11</v>
      </c>
      <c r="H1038">
        <v>12</v>
      </c>
      <c r="I1038">
        <v>35.270000000000003</v>
      </c>
      <c r="J1038">
        <v>9.0899999999999995E-2</v>
      </c>
      <c r="K1038">
        <v>4.33</v>
      </c>
      <c r="L1038" t="s">
        <v>246</v>
      </c>
      <c r="M1038" t="b">
        <v>0</v>
      </c>
    </row>
    <row r="1039" spans="1:13" x14ac:dyDescent="0.25">
      <c r="A1039" s="1">
        <v>42828</v>
      </c>
      <c r="B1039" t="s">
        <v>165</v>
      </c>
      <c r="C1039" t="s">
        <v>169</v>
      </c>
      <c r="D1039">
        <v>4</v>
      </c>
      <c r="E1039">
        <v>390.93</v>
      </c>
      <c r="F1039">
        <v>97.73</v>
      </c>
      <c r="G1039">
        <v>4</v>
      </c>
      <c r="H1039">
        <v>4</v>
      </c>
      <c r="I1039">
        <v>32.5</v>
      </c>
      <c r="J1039">
        <v>0.25</v>
      </c>
      <c r="K1039">
        <v>4.25</v>
      </c>
      <c r="L1039" t="s">
        <v>275</v>
      </c>
      <c r="M1039" t="b">
        <v>0</v>
      </c>
    </row>
    <row r="1040" spans="1:13" x14ac:dyDescent="0.25">
      <c r="A1040" s="1">
        <v>42828</v>
      </c>
      <c r="B1040" t="s">
        <v>165</v>
      </c>
      <c r="C1040" t="s">
        <v>170</v>
      </c>
      <c r="D1040">
        <v>1</v>
      </c>
      <c r="E1040">
        <v>83.2</v>
      </c>
      <c r="F1040">
        <v>83.2</v>
      </c>
      <c r="G1040">
        <v>1</v>
      </c>
      <c r="H1040">
        <v>1</v>
      </c>
      <c r="I1040">
        <v>21</v>
      </c>
      <c r="J1040">
        <v>0</v>
      </c>
      <c r="K1040">
        <v>5</v>
      </c>
      <c r="L1040" t="s">
        <v>276</v>
      </c>
      <c r="M1040" t="b">
        <v>0</v>
      </c>
    </row>
    <row r="1041" spans="1:13" x14ac:dyDescent="0.25">
      <c r="A1041" s="1">
        <v>42828</v>
      </c>
      <c r="B1041" t="s">
        <v>165</v>
      </c>
      <c r="C1041" t="s">
        <v>172</v>
      </c>
      <c r="D1041">
        <v>13</v>
      </c>
      <c r="E1041">
        <v>1544</v>
      </c>
      <c r="F1041">
        <v>118.77</v>
      </c>
      <c r="G1041">
        <v>13</v>
      </c>
      <c r="H1041">
        <v>13</v>
      </c>
      <c r="I1041">
        <v>9</v>
      </c>
      <c r="J1041">
        <v>0</v>
      </c>
      <c r="K1041">
        <v>3.63</v>
      </c>
      <c r="L1041" t="s">
        <v>247</v>
      </c>
      <c r="M1041" t="b">
        <v>0</v>
      </c>
    </row>
    <row r="1042" spans="1:13" x14ac:dyDescent="0.25">
      <c r="A1042" s="1">
        <v>42828</v>
      </c>
      <c r="B1042" t="s">
        <v>165</v>
      </c>
      <c r="C1042" t="s">
        <v>171</v>
      </c>
      <c r="D1042">
        <v>2</v>
      </c>
      <c r="E1042">
        <v>296.93</v>
      </c>
      <c r="F1042">
        <v>148.47</v>
      </c>
      <c r="G1042">
        <v>2</v>
      </c>
      <c r="H1042">
        <v>2</v>
      </c>
      <c r="I1042">
        <v>10.5</v>
      </c>
      <c r="J1042">
        <v>0</v>
      </c>
      <c r="K1042">
        <v>3.5</v>
      </c>
      <c r="L1042" t="s">
        <v>299</v>
      </c>
      <c r="M1042" t="b">
        <v>0</v>
      </c>
    </row>
    <row r="1043" spans="1:13" x14ac:dyDescent="0.25">
      <c r="A1043" s="1">
        <v>42828</v>
      </c>
      <c r="B1043" t="s">
        <v>165</v>
      </c>
      <c r="C1043" t="s">
        <v>180</v>
      </c>
      <c r="D1043">
        <v>3</v>
      </c>
      <c r="E1043">
        <v>211.06</v>
      </c>
      <c r="F1043">
        <v>70.349999999999994</v>
      </c>
      <c r="G1043">
        <v>3</v>
      </c>
      <c r="H1043">
        <v>2</v>
      </c>
      <c r="I1043">
        <v>27.33</v>
      </c>
      <c r="J1043">
        <v>0.33329999999999999</v>
      </c>
      <c r="K1043">
        <v>5</v>
      </c>
      <c r="L1043" t="s">
        <v>300</v>
      </c>
      <c r="M1043" t="b">
        <v>0</v>
      </c>
    </row>
    <row r="1044" spans="1:13" x14ac:dyDescent="0.25">
      <c r="A1044" s="1">
        <v>42828</v>
      </c>
      <c r="B1044" t="s">
        <v>165</v>
      </c>
      <c r="C1044" t="s">
        <v>161</v>
      </c>
      <c r="D1044">
        <v>44</v>
      </c>
      <c r="E1044">
        <v>6733.94</v>
      </c>
      <c r="F1044">
        <v>153.04</v>
      </c>
      <c r="G1044">
        <v>41</v>
      </c>
      <c r="H1044">
        <v>44</v>
      </c>
      <c r="I1044">
        <v>10.96</v>
      </c>
      <c r="J1044">
        <v>0</v>
      </c>
      <c r="K1044">
        <v>4.2699999999999996</v>
      </c>
      <c r="L1044" t="s">
        <v>248</v>
      </c>
      <c r="M1044" t="b">
        <v>0</v>
      </c>
    </row>
    <row r="1045" spans="1:13" x14ac:dyDescent="0.25">
      <c r="A1045" s="1">
        <v>42828</v>
      </c>
      <c r="B1045" t="s">
        <v>165</v>
      </c>
      <c r="C1045" t="s">
        <v>181</v>
      </c>
      <c r="D1045">
        <v>5</v>
      </c>
      <c r="E1045">
        <v>1137.53</v>
      </c>
      <c r="F1045">
        <v>227.51</v>
      </c>
      <c r="G1045">
        <v>5</v>
      </c>
      <c r="H1045">
        <v>5</v>
      </c>
      <c r="I1045">
        <v>21.6</v>
      </c>
      <c r="J1045">
        <v>0.2</v>
      </c>
      <c r="K1045">
        <v>4.5999999999999996</v>
      </c>
      <c r="L1045" t="s">
        <v>302</v>
      </c>
      <c r="M1045" t="b">
        <v>0</v>
      </c>
    </row>
    <row r="1046" spans="1:13" x14ac:dyDescent="0.25">
      <c r="A1046" s="1">
        <v>42828</v>
      </c>
      <c r="B1046" t="s">
        <v>165</v>
      </c>
      <c r="C1046" t="s">
        <v>179</v>
      </c>
      <c r="D1046">
        <v>7</v>
      </c>
      <c r="E1046">
        <v>1014.6</v>
      </c>
      <c r="F1046">
        <v>144.94</v>
      </c>
      <c r="G1046">
        <v>7</v>
      </c>
      <c r="H1046">
        <v>7</v>
      </c>
      <c r="I1046">
        <v>15.25</v>
      </c>
      <c r="J1046">
        <v>0</v>
      </c>
      <c r="K1046">
        <v>4.38</v>
      </c>
      <c r="L1046" t="s">
        <v>277</v>
      </c>
      <c r="M1046" t="b">
        <v>0</v>
      </c>
    </row>
    <row r="1047" spans="1:13" x14ac:dyDescent="0.25">
      <c r="A1047" s="1">
        <v>42828</v>
      </c>
      <c r="B1047" t="s">
        <v>165</v>
      </c>
      <c r="C1047" t="s">
        <v>183</v>
      </c>
      <c r="D1047">
        <v>6</v>
      </c>
      <c r="E1047">
        <v>592.58000000000004</v>
      </c>
      <c r="F1047">
        <v>98.76</v>
      </c>
      <c r="G1047">
        <v>6</v>
      </c>
      <c r="H1047">
        <v>6</v>
      </c>
      <c r="I1047">
        <v>34.33</v>
      </c>
      <c r="J1047">
        <v>0.33329999999999999</v>
      </c>
      <c r="K1047">
        <v>2.83</v>
      </c>
      <c r="L1047" t="s">
        <v>365</v>
      </c>
      <c r="M1047" t="b">
        <v>0</v>
      </c>
    </row>
    <row r="1048" spans="1:13" x14ac:dyDescent="0.25">
      <c r="A1048" s="1">
        <v>42828</v>
      </c>
      <c r="B1048" t="s">
        <v>165</v>
      </c>
      <c r="C1048" t="s">
        <v>174</v>
      </c>
      <c r="D1048">
        <v>7</v>
      </c>
      <c r="E1048">
        <v>477.42</v>
      </c>
      <c r="F1048">
        <v>68.2</v>
      </c>
      <c r="G1048">
        <v>7</v>
      </c>
      <c r="H1048">
        <v>7</v>
      </c>
      <c r="I1048">
        <v>40</v>
      </c>
      <c r="J1048">
        <v>0.1429</v>
      </c>
      <c r="K1048">
        <v>4.43</v>
      </c>
      <c r="L1048" t="s">
        <v>303</v>
      </c>
      <c r="M1048" t="b">
        <v>0</v>
      </c>
    </row>
    <row r="1049" spans="1:13" x14ac:dyDescent="0.25">
      <c r="A1049" s="1">
        <v>42828</v>
      </c>
      <c r="B1049" t="s">
        <v>165</v>
      </c>
      <c r="C1049" t="s">
        <v>182</v>
      </c>
      <c r="D1049">
        <v>1</v>
      </c>
      <c r="E1049">
        <v>93.97</v>
      </c>
      <c r="F1049">
        <v>93.97</v>
      </c>
      <c r="G1049">
        <v>0</v>
      </c>
      <c r="H1049">
        <v>1</v>
      </c>
      <c r="K1049">
        <v>2</v>
      </c>
      <c r="L1049" t="s">
        <v>304</v>
      </c>
      <c r="M1049" t="b">
        <v>0</v>
      </c>
    </row>
    <row r="1050" spans="1:13" x14ac:dyDescent="0.25">
      <c r="A1050" s="1">
        <v>42828</v>
      </c>
      <c r="B1050" t="s">
        <v>165</v>
      </c>
      <c r="C1050" t="s">
        <v>163</v>
      </c>
      <c r="D1050">
        <v>16</v>
      </c>
      <c r="E1050">
        <v>2018.52</v>
      </c>
      <c r="F1050">
        <v>126.16</v>
      </c>
      <c r="G1050">
        <v>16</v>
      </c>
      <c r="H1050">
        <v>16</v>
      </c>
      <c r="I1050">
        <v>12.18</v>
      </c>
      <c r="J1050">
        <v>0</v>
      </c>
      <c r="K1050">
        <v>3.76</v>
      </c>
      <c r="L1050" t="s">
        <v>249</v>
      </c>
      <c r="M1050" t="b">
        <v>0</v>
      </c>
    </row>
    <row r="1051" spans="1:13" x14ac:dyDescent="0.25">
      <c r="A1051" s="1">
        <v>42828</v>
      </c>
      <c r="B1051" t="s">
        <v>165</v>
      </c>
      <c r="C1051" t="s">
        <v>175</v>
      </c>
      <c r="D1051">
        <v>45</v>
      </c>
      <c r="E1051">
        <v>6260.13</v>
      </c>
      <c r="F1051">
        <v>139.11000000000001</v>
      </c>
      <c r="G1051">
        <v>43</v>
      </c>
      <c r="H1051">
        <v>45</v>
      </c>
      <c r="I1051">
        <v>11</v>
      </c>
      <c r="J1051">
        <v>2.2200000000000001E-2</v>
      </c>
      <c r="K1051">
        <v>4.21</v>
      </c>
      <c r="L1051" t="s">
        <v>250</v>
      </c>
      <c r="M1051" t="b">
        <v>0</v>
      </c>
    </row>
    <row r="1052" spans="1:13" x14ac:dyDescent="0.25">
      <c r="A1052" s="1">
        <v>42828</v>
      </c>
      <c r="B1052" t="s">
        <v>165</v>
      </c>
      <c r="C1052" t="s">
        <v>173</v>
      </c>
      <c r="D1052">
        <v>1</v>
      </c>
      <c r="E1052">
        <v>100.02</v>
      </c>
      <c r="F1052">
        <v>100.02</v>
      </c>
      <c r="G1052">
        <v>1</v>
      </c>
      <c r="H1052">
        <v>1</v>
      </c>
      <c r="I1052">
        <v>25</v>
      </c>
      <c r="J1052">
        <v>0</v>
      </c>
      <c r="K1052">
        <v>5</v>
      </c>
      <c r="L1052" t="s">
        <v>251</v>
      </c>
      <c r="M1052" t="b">
        <v>0</v>
      </c>
    </row>
    <row r="1053" spans="1:13" x14ac:dyDescent="0.25">
      <c r="A1053" s="1">
        <v>42828</v>
      </c>
      <c r="B1053" t="s">
        <v>165</v>
      </c>
      <c r="C1053" t="s">
        <v>185</v>
      </c>
      <c r="D1053">
        <v>1</v>
      </c>
      <c r="E1053">
        <v>115.02</v>
      </c>
      <c r="F1053">
        <v>115.02</v>
      </c>
      <c r="G1053">
        <v>1</v>
      </c>
      <c r="H1053">
        <v>1</v>
      </c>
      <c r="I1053">
        <v>20</v>
      </c>
      <c r="J1053">
        <v>0</v>
      </c>
      <c r="K1053">
        <v>5</v>
      </c>
      <c r="L1053" t="s">
        <v>334</v>
      </c>
      <c r="M1053" t="b">
        <v>0</v>
      </c>
    </row>
    <row r="1054" spans="1:13" x14ac:dyDescent="0.25">
      <c r="A1054" s="1">
        <v>42828</v>
      </c>
      <c r="B1054" t="s">
        <v>165</v>
      </c>
      <c r="C1054" t="s">
        <v>162</v>
      </c>
      <c r="D1054">
        <v>1</v>
      </c>
      <c r="E1054">
        <v>47.92</v>
      </c>
      <c r="F1054">
        <v>47.92</v>
      </c>
      <c r="G1054">
        <v>1</v>
      </c>
      <c r="H1054">
        <v>1</v>
      </c>
      <c r="I1054">
        <v>18</v>
      </c>
      <c r="J1054">
        <v>0</v>
      </c>
      <c r="K1054">
        <v>4</v>
      </c>
      <c r="L1054" t="s">
        <v>366</v>
      </c>
      <c r="M1054" t="b">
        <v>0</v>
      </c>
    </row>
    <row r="1055" spans="1:13" x14ac:dyDescent="0.25">
      <c r="A1055" s="1">
        <v>42828</v>
      </c>
      <c r="B1055" t="s">
        <v>165</v>
      </c>
      <c r="C1055" t="s">
        <v>164</v>
      </c>
      <c r="D1055">
        <v>31</v>
      </c>
      <c r="E1055">
        <v>3624.96</v>
      </c>
      <c r="F1055">
        <v>116.93</v>
      </c>
      <c r="G1055">
        <v>30</v>
      </c>
      <c r="H1055">
        <v>31</v>
      </c>
      <c r="I1055">
        <v>13.71</v>
      </c>
      <c r="J1055">
        <v>2.9399999999999999E-2</v>
      </c>
      <c r="K1055">
        <v>3.8</v>
      </c>
      <c r="L1055" t="s">
        <v>278</v>
      </c>
      <c r="M1055" t="b">
        <v>0</v>
      </c>
    </row>
    <row r="1056" spans="1:13" x14ac:dyDescent="0.25">
      <c r="A1056" s="1">
        <v>42828</v>
      </c>
      <c r="B1056" t="s">
        <v>165</v>
      </c>
      <c r="C1056" t="s">
        <v>176</v>
      </c>
      <c r="D1056">
        <v>14</v>
      </c>
      <c r="E1056">
        <v>2227.2800000000002</v>
      </c>
      <c r="F1056">
        <v>159.09</v>
      </c>
      <c r="G1056">
        <v>14</v>
      </c>
      <c r="H1056">
        <v>14</v>
      </c>
      <c r="I1056">
        <v>15.43</v>
      </c>
      <c r="J1056">
        <v>7.1400000000000005E-2</v>
      </c>
      <c r="K1056">
        <v>4.21</v>
      </c>
      <c r="L1056" t="s">
        <v>279</v>
      </c>
      <c r="M1056" t="b">
        <v>0</v>
      </c>
    </row>
    <row r="1057" spans="1:13" x14ac:dyDescent="0.25">
      <c r="A1057" s="1">
        <v>42828</v>
      </c>
      <c r="B1057" t="s">
        <v>165</v>
      </c>
      <c r="C1057" t="s">
        <v>165</v>
      </c>
      <c r="D1057">
        <v>166</v>
      </c>
      <c r="E1057">
        <v>29124.16</v>
      </c>
      <c r="F1057">
        <v>175.45</v>
      </c>
      <c r="G1057">
        <v>162</v>
      </c>
      <c r="H1057">
        <v>164</v>
      </c>
      <c r="I1057">
        <v>9.23</v>
      </c>
      <c r="J1057">
        <v>2.2100000000000002E-2</v>
      </c>
      <c r="K1057">
        <v>4.08</v>
      </c>
      <c r="L1057" t="s">
        <v>252</v>
      </c>
      <c r="M1057" t="b">
        <v>1</v>
      </c>
    </row>
    <row r="1058" spans="1:13" x14ac:dyDescent="0.25">
      <c r="A1058" s="1">
        <v>42835</v>
      </c>
      <c r="B1058" t="s">
        <v>170</v>
      </c>
      <c r="C1058" t="s">
        <v>170</v>
      </c>
      <c r="D1058">
        <v>1</v>
      </c>
      <c r="E1058">
        <v>39.72</v>
      </c>
      <c r="F1058">
        <v>39.72</v>
      </c>
      <c r="G1058">
        <v>1</v>
      </c>
      <c r="H1058">
        <v>1</v>
      </c>
      <c r="I1058">
        <v>6</v>
      </c>
      <c r="J1058">
        <v>0</v>
      </c>
      <c r="K1058">
        <v>5</v>
      </c>
      <c r="L1058" t="s">
        <v>409</v>
      </c>
      <c r="M1058" t="b">
        <v>1</v>
      </c>
    </row>
    <row r="1059" spans="1:13" x14ac:dyDescent="0.25">
      <c r="A1059" s="1">
        <v>42835</v>
      </c>
      <c r="B1059" t="s">
        <v>170</v>
      </c>
      <c r="C1059" t="s">
        <v>183</v>
      </c>
      <c r="D1059">
        <v>1</v>
      </c>
      <c r="E1059">
        <v>51.4</v>
      </c>
      <c r="F1059">
        <v>51.4</v>
      </c>
      <c r="G1059">
        <v>1</v>
      </c>
      <c r="H1059">
        <v>1</v>
      </c>
      <c r="I1059">
        <v>39</v>
      </c>
      <c r="J1059">
        <v>1</v>
      </c>
      <c r="K1059">
        <v>1</v>
      </c>
      <c r="L1059" t="s">
        <v>457</v>
      </c>
      <c r="M1059" t="b">
        <v>0</v>
      </c>
    </row>
    <row r="1060" spans="1:13" x14ac:dyDescent="0.25">
      <c r="A1060" s="1">
        <v>42835</v>
      </c>
      <c r="B1060" t="s">
        <v>170</v>
      </c>
      <c r="C1060" t="s">
        <v>165</v>
      </c>
      <c r="D1060">
        <v>4</v>
      </c>
      <c r="E1060">
        <v>711.73</v>
      </c>
      <c r="F1060">
        <v>177.93</v>
      </c>
      <c r="G1060">
        <v>4</v>
      </c>
      <c r="H1060">
        <v>4</v>
      </c>
      <c r="I1060">
        <v>23</v>
      </c>
      <c r="J1060">
        <v>0.25</v>
      </c>
      <c r="K1060">
        <v>4.25</v>
      </c>
      <c r="L1060" t="s">
        <v>259</v>
      </c>
      <c r="M1060" t="b">
        <v>0</v>
      </c>
    </row>
    <row r="1061" spans="1:13" x14ac:dyDescent="0.25">
      <c r="A1061" s="1">
        <v>42835</v>
      </c>
      <c r="B1061" t="s">
        <v>172</v>
      </c>
      <c r="C1061" t="s">
        <v>179</v>
      </c>
      <c r="D1061">
        <v>1</v>
      </c>
      <c r="E1061">
        <v>128.62</v>
      </c>
      <c r="F1061">
        <v>128.62</v>
      </c>
      <c r="G1061">
        <v>1</v>
      </c>
      <c r="H1061">
        <v>1</v>
      </c>
      <c r="I1061">
        <v>22</v>
      </c>
      <c r="J1061">
        <v>0</v>
      </c>
      <c r="K1061">
        <v>4</v>
      </c>
      <c r="L1061" t="s">
        <v>458</v>
      </c>
      <c r="M1061" t="b">
        <v>0</v>
      </c>
    </row>
    <row r="1062" spans="1:13" x14ac:dyDescent="0.25">
      <c r="A1062" s="1">
        <v>42835</v>
      </c>
      <c r="B1062" t="s">
        <v>172</v>
      </c>
      <c r="C1062" t="s">
        <v>163</v>
      </c>
      <c r="D1062">
        <v>1</v>
      </c>
      <c r="E1062">
        <v>129.06</v>
      </c>
      <c r="F1062">
        <v>129.06</v>
      </c>
      <c r="G1062">
        <v>1</v>
      </c>
      <c r="H1062">
        <v>1</v>
      </c>
      <c r="I1062">
        <v>8</v>
      </c>
      <c r="J1062">
        <v>0</v>
      </c>
      <c r="K1062">
        <v>4</v>
      </c>
      <c r="L1062" t="s">
        <v>459</v>
      </c>
      <c r="M1062" t="b">
        <v>0</v>
      </c>
    </row>
    <row r="1063" spans="1:13" x14ac:dyDescent="0.25">
      <c r="A1063" s="1">
        <v>42835</v>
      </c>
      <c r="B1063" t="s">
        <v>172</v>
      </c>
      <c r="C1063" t="s">
        <v>175</v>
      </c>
      <c r="D1063">
        <v>1</v>
      </c>
      <c r="E1063">
        <v>120.36</v>
      </c>
      <c r="F1063">
        <v>120.36</v>
      </c>
      <c r="G1063">
        <v>1</v>
      </c>
      <c r="H1063">
        <v>1</v>
      </c>
      <c r="I1063">
        <v>40</v>
      </c>
      <c r="J1063">
        <v>1</v>
      </c>
      <c r="K1063">
        <v>3</v>
      </c>
      <c r="L1063" t="s">
        <v>375</v>
      </c>
      <c r="M1063" t="b">
        <v>0</v>
      </c>
    </row>
    <row r="1064" spans="1:13" x14ac:dyDescent="0.25">
      <c r="A1064" s="1">
        <v>42835</v>
      </c>
      <c r="B1064" t="s">
        <v>172</v>
      </c>
      <c r="C1064" t="s">
        <v>165</v>
      </c>
      <c r="D1064">
        <v>2</v>
      </c>
      <c r="E1064">
        <v>385.44</v>
      </c>
      <c r="F1064">
        <v>192.72</v>
      </c>
      <c r="G1064">
        <v>2</v>
      </c>
      <c r="H1064">
        <v>2</v>
      </c>
      <c r="I1064">
        <v>8.33</v>
      </c>
      <c r="J1064">
        <v>0</v>
      </c>
      <c r="K1064">
        <v>5</v>
      </c>
      <c r="L1064" t="s">
        <v>308</v>
      </c>
      <c r="M1064" t="b">
        <v>0</v>
      </c>
    </row>
    <row r="1065" spans="1:13" x14ac:dyDescent="0.25">
      <c r="A1065" s="1">
        <v>42835</v>
      </c>
      <c r="B1065" t="s">
        <v>171</v>
      </c>
      <c r="C1065" t="s">
        <v>174</v>
      </c>
      <c r="D1065">
        <v>1</v>
      </c>
      <c r="E1065">
        <v>124.23</v>
      </c>
      <c r="F1065">
        <v>124.23</v>
      </c>
      <c r="G1065">
        <v>1</v>
      </c>
      <c r="H1065">
        <v>1</v>
      </c>
      <c r="I1065">
        <v>19</v>
      </c>
      <c r="J1065">
        <v>0</v>
      </c>
      <c r="K1065">
        <v>5</v>
      </c>
      <c r="L1065" t="s">
        <v>376</v>
      </c>
      <c r="M1065" t="b">
        <v>0</v>
      </c>
    </row>
    <row r="1066" spans="1:13" x14ac:dyDescent="0.25">
      <c r="A1066" s="1">
        <v>42835</v>
      </c>
      <c r="B1066" t="s">
        <v>171</v>
      </c>
      <c r="C1066" t="s">
        <v>165</v>
      </c>
      <c r="D1066">
        <v>3</v>
      </c>
      <c r="E1066">
        <v>584.45000000000005</v>
      </c>
      <c r="F1066">
        <v>194.82</v>
      </c>
      <c r="G1066">
        <v>3</v>
      </c>
      <c r="H1066">
        <v>3</v>
      </c>
      <c r="I1066">
        <v>16.5</v>
      </c>
      <c r="J1066">
        <v>0</v>
      </c>
      <c r="K1066">
        <v>2.75</v>
      </c>
      <c r="L1066" t="s">
        <v>421</v>
      </c>
      <c r="M1066" t="b">
        <v>0</v>
      </c>
    </row>
    <row r="1067" spans="1:13" x14ac:dyDescent="0.25">
      <c r="A1067" s="1">
        <v>42835</v>
      </c>
      <c r="B1067" t="s">
        <v>161</v>
      </c>
      <c r="C1067" t="s">
        <v>167</v>
      </c>
      <c r="D1067">
        <v>2</v>
      </c>
      <c r="E1067">
        <v>122.56</v>
      </c>
      <c r="F1067">
        <v>61.28</v>
      </c>
      <c r="G1067">
        <v>2</v>
      </c>
      <c r="H1067">
        <v>2</v>
      </c>
      <c r="I1067">
        <v>34.5</v>
      </c>
      <c r="J1067">
        <v>0.5</v>
      </c>
      <c r="K1067">
        <v>2.5</v>
      </c>
      <c r="L1067" t="s">
        <v>282</v>
      </c>
      <c r="M1067" t="b">
        <v>0</v>
      </c>
    </row>
    <row r="1068" spans="1:13" x14ac:dyDescent="0.25">
      <c r="A1068" s="1">
        <v>42835</v>
      </c>
      <c r="B1068" t="s">
        <v>161</v>
      </c>
      <c r="C1068" t="s">
        <v>169</v>
      </c>
      <c r="D1068">
        <v>3</v>
      </c>
      <c r="E1068">
        <v>263.5</v>
      </c>
      <c r="F1068">
        <v>87.83</v>
      </c>
      <c r="G1068">
        <v>3</v>
      </c>
      <c r="H1068">
        <v>3</v>
      </c>
      <c r="I1068">
        <v>27</v>
      </c>
      <c r="J1068">
        <v>0</v>
      </c>
      <c r="K1068">
        <v>3.67</v>
      </c>
      <c r="L1068" t="s">
        <v>379</v>
      </c>
      <c r="M1068" t="b">
        <v>0</v>
      </c>
    </row>
    <row r="1069" spans="1:13" x14ac:dyDescent="0.25">
      <c r="A1069" s="1">
        <v>42835</v>
      </c>
      <c r="B1069" t="s">
        <v>161</v>
      </c>
      <c r="C1069" t="s">
        <v>170</v>
      </c>
      <c r="D1069">
        <v>1</v>
      </c>
      <c r="E1069">
        <v>137.57</v>
      </c>
      <c r="F1069">
        <v>137.57</v>
      </c>
      <c r="G1069">
        <v>1</v>
      </c>
      <c r="H1069">
        <v>1</v>
      </c>
      <c r="I1069">
        <v>10</v>
      </c>
      <c r="J1069">
        <v>0</v>
      </c>
      <c r="K1069">
        <v>1</v>
      </c>
      <c r="L1069" t="s">
        <v>260</v>
      </c>
      <c r="M1069" t="b">
        <v>0</v>
      </c>
    </row>
    <row r="1070" spans="1:13" x14ac:dyDescent="0.25">
      <c r="A1070" s="1">
        <v>42835</v>
      </c>
      <c r="B1070" t="s">
        <v>161</v>
      </c>
      <c r="C1070" t="s">
        <v>161</v>
      </c>
      <c r="D1070">
        <v>7</v>
      </c>
      <c r="E1070">
        <v>1529.18</v>
      </c>
      <c r="F1070">
        <v>218.45</v>
      </c>
      <c r="G1070">
        <v>7</v>
      </c>
      <c r="H1070">
        <v>7</v>
      </c>
      <c r="I1070">
        <v>10.5</v>
      </c>
      <c r="J1070">
        <v>0</v>
      </c>
      <c r="K1070">
        <v>4.5</v>
      </c>
      <c r="L1070" t="s">
        <v>262</v>
      </c>
      <c r="M1070" t="b">
        <v>1</v>
      </c>
    </row>
    <row r="1071" spans="1:13" x14ac:dyDescent="0.25">
      <c r="A1071" s="1">
        <v>42835</v>
      </c>
      <c r="B1071" t="s">
        <v>161</v>
      </c>
      <c r="C1071" t="s">
        <v>181</v>
      </c>
      <c r="D1071">
        <v>1</v>
      </c>
      <c r="E1071">
        <v>269.44</v>
      </c>
      <c r="F1071">
        <v>269.44</v>
      </c>
      <c r="G1071">
        <v>1</v>
      </c>
      <c r="H1071">
        <v>1</v>
      </c>
      <c r="I1071">
        <v>33</v>
      </c>
      <c r="J1071">
        <v>0</v>
      </c>
      <c r="K1071">
        <v>3</v>
      </c>
      <c r="L1071" t="s">
        <v>309</v>
      </c>
      <c r="M1071" t="b">
        <v>0</v>
      </c>
    </row>
    <row r="1072" spans="1:13" x14ac:dyDescent="0.25">
      <c r="A1072" s="1">
        <v>42835</v>
      </c>
      <c r="B1072" t="s">
        <v>161</v>
      </c>
      <c r="C1072" t="s">
        <v>179</v>
      </c>
      <c r="D1072">
        <v>1</v>
      </c>
      <c r="E1072">
        <v>52.74</v>
      </c>
      <c r="F1072">
        <v>52.74</v>
      </c>
      <c r="G1072">
        <v>1</v>
      </c>
      <c r="H1072">
        <v>1</v>
      </c>
      <c r="I1072">
        <v>21</v>
      </c>
      <c r="J1072">
        <v>0</v>
      </c>
      <c r="K1072">
        <v>5</v>
      </c>
      <c r="L1072" t="s">
        <v>310</v>
      </c>
      <c r="M1072" t="b">
        <v>0</v>
      </c>
    </row>
    <row r="1073" spans="1:13" x14ac:dyDescent="0.25">
      <c r="A1073" s="1">
        <v>42835</v>
      </c>
      <c r="B1073" t="s">
        <v>161</v>
      </c>
      <c r="C1073" t="s">
        <v>174</v>
      </c>
      <c r="D1073">
        <v>1</v>
      </c>
      <c r="E1073">
        <v>212.73</v>
      </c>
      <c r="F1073">
        <v>212.73</v>
      </c>
      <c r="G1073">
        <v>1</v>
      </c>
      <c r="H1073">
        <v>1</v>
      </c>
      <c r="I1073">
        <v>11</v>
      </c>
      <c r="J1073">
        <v>0</v>
      </c>
      <c r="K1073">
        <v>5</v>
      </c>
      <c r="L1073" t="s">
        <v>343</v>
      </c>
      <c r="M1073" t="b">
        <v>0</v>
      </c>
    </row>
    <row r="1074" spans="1:13" x14ac:dyDescent="0.25">
      <c r="A1074" s="1">
        <v>42835</v>
      </c>
      <c r="B1074" t="s">
        <v>161</v>
      </c>
      <c r="C1074" t="s">
        <v>163</v>
      </c>
      <c r="D1074">
        <v>1</v>
      </c>
      <c r="E1074">
        <v>77.16</v>
      </c>
      <c r="F1074">
        <v>77.16</v>
      </c>
      <c r="G1074">
        <v>1</v>
      </c>
      <c r="H1074">
        <v>1</v>
      </c>
      <c r="I1074">
        <v>12</v>
      </c>
      <c r="J1074">
        <v>0</v>
      </c>
      <c r="K1074">
        <v>4</v>
      </c>
      <c r="L1074" t="s">
        <v>263</v>
      </c>
      <c r="M1074" t="b">
        <v>0</v>
      </c>
    </row>
    <row r="1075" spans="1:13" x14ac:dyDescent="0.25">
      <c r="A1075" s="1">
        <v>42835</v>
      </c>
      <c r="B1075" t="s">
        <v>161</v>
      </c>
      <c r="C1075" t="s">
        <v>175</v>
      </c>
      <c r="D1075">
        <v>7</v>
      </c>
      <c r="E1075">
        <v>1384.57</v>
      </c>
      <c r="F1075">
        <v>197.8</v>
      </c>
      <c r="G1075">
        <v>7</v>
      </c>
      <c r="H1075">
        <v>7</v>
      </c>
      <c r="I1075">
        <v>15.86</v>
      </c>
      <c r="J1075">
        <v>0.1429</v>
      </c>
      <c r="K1075">
        <v>3.71</v>
      </c>
      <c r="L1075" t="s">
        <v>264</v>
      </c>
      <c r="M1075" t="b">
        <v>0</v>
      </c>
    </row>
    <row r="1076" spans="1:13" x14ac:dyDescent="0.25">
      <c r="A1076" s="1">
        <v>42835</v>
      </c>
      <c r="B1076" t="s">
        <v>161</v>
      </c>
      <c r="C1076" t="s">
        <v>164</v>
      </c>
      <c r="D1076">
        <v>2</v>
      </c>
      <c r="E1076">
        <v>122.31</v>
      </c>
      <c r="F1076">
        <v>61.16</v>
      </c>
      <c r="G1076">
        <v>2</v>
      </c>
      <c r="H1076">
        <v>2</v>
      </c>
      <c r="I1076">
        <v>25.5</v>
      </c>
      <c r="J1076">
        <v>0</v>
      </c>
      <c r="K1076">
        <v>4.5</v>
      </c>
      <c r="L1076" t="s">
        <v>285</v>
      </c>
      <c r="M1076" t="b">
        <v>0</v>
      </c>
    </row>
    <row r="1077" spans="1:13" x14ac:dyDescent="0.25">
      <c r="A1077" s="1">
        <v>42835</v>
      </c>
      <c r="B1077" t="s">
        <v>161</v>
      </c>
      <c r="C1077" t="s">
        <v>176</v>
      </c>
      <c r="D1077">
        <v>3</v>
      </c>
      <c r="E1077">
        <v>199.37</v>
      </c>
      <c r="F1077">
        <v>66.459999999999994</v>
      </c>
      <c r="G1077">
        <v>3</v>
      </c>
      <c r="H1077">
        <v>3</v>
      </c>
      <c r="I1077">
        <v>25.75</v>
      </c>
      <c r="J1077">
        <v>0.25</v>
      </c>
      <c r="K1077">
        <v>2.25</v>
      </c>
      <c r="L1077" t="s">
        <v>286</v>
      </c>
      <c r="M1077" t="b">
        <v>0</v>
      </c>
    </row>
    <row r="1078" spans="1:13" x14ac:dyDescent="0.25">
      <c r="A1078" s="1">
        <v>42835</v>
      </c>
      <c r="B1078" t="s">
        <v>161</v>
      </c>
      <c r="C1078" t="s">
        <v>168</v>
      </c>
      <c r="D1078">
        <v>1</v>
      </c>
      <c r="E1078">
        <v>45.68</v>
      </c>
      <c r="F1078">
        <v>45.68</v>
      </c>
      <c r="G1078">
        <v>1</v>
      </c>
      <c r="H1078">
        <v>1</v>
      </c>
      <c r="I1078">
        <v>16</v>
      </c>
      <c r="J1078">
        <v>0</v>
      </c>
      <c r="K1078">
        <v>5</v>
      </c>
      <c r="L1078" t="s">
        <v>345</v>
      </c>
      <c r="M1078" t="b">
        <v>0</v>
      </c>
    </row>
    <row r="1079" spans="1:13" x14ac:dyDescent="0.25">
      <c r="A1079" s="1">
        <v>42835</v>
      </c>
      <c r="B1079" t="s">
        <v>161</v>
      </c>
      <c r="C1079" t="s">
        <v>165</v>
      </c>
      <c r="D1079">
        <v>12</v>
      </c>
      <c r="E1079">
        <v>1503.17</v>
      </c>
      <c r="F1079">
        <v>125.26</v>
      </c>
      <c r="G1079">
        <v>12</v>
      </c>
      <c r="H1079">
        <v>12</v>
      </c>
      <c r="I1079">
        <v>11.85</v>
      </c>
      <c r="J1079">
        <v>0</v>
      </c>
      <c r="K1079">
        <v>3.92</v>
      </c>
      <c r="L1079" t="s">
        <v>265</v>
      </c>
      <c r="M1079" t="b">
        <v>0</v>
      </c>
    </row>
    <row r="1080" spans="1:13" x14ac:dyDescent="0.25">
      <c r="A1080" s="1">
        <v>42835</v>
      </c>
      <c r="B1080" t="s">
        <v>163</v>
      </c>
      <c r="C1080" t="s">
        <v>167</v>
      </c>
      <c r="D1080">
        <v>4</v>
      </c>
      <c r="E1080">
        <v>1194.99</v>
      </c>
      <c r="F1080">
        <v>298.75</v>
      </c>
      <c r="G1080">
        <v>4</v>
      </c>
      <c r="H1080">
        <v>4</v>
      </c>
      <c r="I1080">
        <v>25.5</v>
      </c>
      <c r="J1080">
        <v>0</v>
      </c>
      <c r="K1080">
        <v>2</v>
      </c>
      <c r="L1080" t="s">
        <v>266</v>
      </c>
      <c r="M1080" t="b">
        <v>0</v>
      </c>
    </row>
    <row r="1081" spans="1:13" x14ac:dyDescent="0.25">
      <c r="A1081" s="1">
        <v>42835</v>
      </c>
      <c r="B1081" t="s">
        <v>163</v>
      </c>
      <c r="C1081" t="s">
        <v>170</v>
      </c>
      <c r="D1081">
        <v>1</v>
      </c>
      <c r="E1081">
        <v>382.38</v>
      </c>
      <c r="F1081">
        <v>382.38</v>
      </c>
      <c r="G1081">
        <v>1</v>
      </c>
      <c r="H1081">
        <v>1</v>
      </c>
      <c r="I1081">
        <v>3</v>
      </c>
      <c r="J1081">
        <v>0</v>
      </c>
      <c r="K1081">
        <v>1</v>
      </c>
      <c r="L1081" t="s">
        <v>267</v>
      </c>
      <c r="M1081" t="b">
        <v>0</v>
      </c>
    </row>
    <row r="1082" spans="1:13" x14ac:dyDescent="0.25">
      <c r="A1082" s="1">
        <v>42835</v>
      </c>
      <c r="B1082" t="s">
        <v>163</v>
      </c>
      <c r="C1082" t="s">
        <v>172</v>
      </c>
      <c r="D1082">
        <v>3</v>
      </c>
      <c r="E1082">
        <v>537.14</v>
      </c>
      <c r="F1082">
        <v>179.05</v>
      </c>
      <c r="G1082">
        <v>3</v>
      </c>
      <c r="H1082">
        <v>3</v>
      </c>
      <c r="I1082">
        <v>22</v>
      </c>
      <c r="J1082">
        <v>0.33329999999999999</v>
      </c>
      <c r="K1082">
        <v>3.33</v>
      </c>
      <c r="L1082" t="s">
        <v>287</v>
      </c>
      <c r="M1082" t="b">
        <v>0</v>
      </c>
    </row>
    <row r="1083" spans="1:13" x14ac:dyDescent="0.25">
      <c r="A1083" s="1">
        <v>42835</v>
      </c>
      <c r="B1083" t="s">
        <v>163</v>
      </c>
      <c r="C1083" t="s">
        <v>180</v>
      </c>
      <c r="D1083">
        <v>1</v>
      </c>
      <c r="E1083">
        <v>152.43</v>
      </c>
      <c r="F1083">
        <v>152.43</v>
      </c>
      <c r="G1083">
        <v>1</v>
      </c>
      <c r="H1083">
        <v>1</v>
      </c>
      <c r="I1083">
        <v>22</v>
      </c>
      <c r="J1083">
        <v>0</v>
      </c>
      <c r="K1083">
        <v>5</v>
      </c>
      <c r="L1083" t="s">
        <v>433</v>
      </c>
      <c r="M1083" t="b">
        <v>0</v>
      </c>
    </row>
    <row r="1084" spans="1:13" x14ac:dyDescent="0.25">
      <c r="A1084" s="1">
        <v>42835</v>
      </c>
      <c r="B1084" t="s">
        <v>163</v>
      </c>
      <c r="C1084" t="s">
        <v>161</v>
      </c>
      <c r="D1084">
        <v>5</v>
      </c>
      <c r="E1084">
        <v>1688.71</v>
      </c>
      <c r="F1084">
        <v>337.74</v>
      </c>
      <c r="G1084">
        <v>5</v>
      </c>
      <c r="H1084">
        <v>5</v>
      </c>
      <c r="I1084">
        <v>16.670000000000002</v>
      </c>
      <c r="J1084">
        <v>0</v>
      </c>
      <c r="K1084">
        <v>4</v>
      </c>
      <c r="L1084" t="s">
        <v>241</v>
      </c>
      <c r="M1084" t="b">
        <v>0</v>
      </c>
    </row>
    <row r="1085" spans="1:13" x14ac:dyDescent="0.25">
      <c r="A1085" s="1">
        <v>42835</v>
      </c>
      <c r="B1085" t="s">
        <v>163</v>
      </c>
      <c r="C1085" t="s">
        <v>181</v>
      </c>
      <c r="D1085">
        <v>1</v>
      </c>
      <c r="E1085">
        <v>477.13</v>
      </c>
      <c r="F1085">
        <v>477.13</v>
      </c>
      <c r="G1085">
        <v>1</v>
      </c>
      <c r="H1085">
        <v>1</v>
      </c>
      <c r="I1085">
        <v>43</v>
      </c>
      <c r="J1085">
        <v>1</v>
      </c>
      <c r="K1085">
        <v>1</v>
      </c>
      <c r="L1085" t="s">
        <v>314</v>
      </c>
      <c r="M1085" t="b">
        <v>0</v>
      </c>
    </row>
    <row r="1086" spans="1:13" x14ac:dyDescent="0.25">
      <c r="A1086" s="1">
        <v>42835</v>
      </c>
      <c r="B1086" t="s">
        <v>163</v>
      </c>
      <c r="C1086" t="s">
        <v>163</v>
      </c>
      <c r="D1086">
        <v>2</v>
      </c>
      <c r="E1086">
        <v>127.99</v>
      </c>
      <c r="F1086">
        <v>64</v>
      </c>
      <c r="G1086">
        <v>2</v>
      </c>
      <c r="H1086">
        <v>2</v>
      </c>
      <c r="I1086">
        <v>10</v>
      </c>
      <c r="J1086">
        <v>0</v>
      </c>
      <c r="K1086">
        <v>4.5</v>
      </c>
      <c r="L1086" t="s">
        <v>242</v>
      </c>
      <c r="M1086" t="b">
        <v>1</v>
      </c>
    </row>
    <row r="1087" spans="1:13" x14ac:dyDescent="0.25">
      <c r="A1087" s="1">
        <v>42835</v>
      </c>
      <c r="B1087" t="s">
        <v>163</v>
      </c>
      <c r="C1087" t="s">
        <v>175</v>
      </c>
      <c r="D1087">
        <v>7</v>
      </c>
      <c r="E1087">
        <v>1921.04</v>
      </c>
      <c r="F1087">
        <v>274.43</v>
      </c>
      <c r="G1087">
        <v>6</v>
      </c>
      <c r="H1087">
        <v>7</v>
      </c>
      <c r="I1087">
        <v>15.67</v>
      </c>
      <c r="J1087">
        <v>0</v>
      </c>
      <c r="K1087">
        <v>3.14</v>
      </c>
      <c r="L1087" t="s">
        <v>269</v>
      </c>
      <c r="M1087" t="b">
        <v>0</v>
      </c>
    </row>
    <row r="1088" spans="1:13" x14ac:dyDescent="0.25">
      <c r="A1088" s="1">
        <v>42835</v>
      </c>
      <c r="B1088" t="s">
        <v>163</v>
      </c>
      <c r="C1088" t="s">
        <v>185</v>
      </c>
      <c r="D1088">
        <v>1</v>
      </c>
      <c r="E1088">
        <v>144.69</v>
      </c>
      <c r="F1088">
        <v>144.69</v>
      </c>
      <c r="G1088">
        <v>1</v>
      </c>
      <c r="H1088">
        <v>1</v>
      </c>
      <c r="I1088">
        <v>23</v>
      </c>
      <c r="J1088">
        <v>0</v>
      </c>
      <c r="K1088">
        <v>5</v>
      </c>
      <c r="L1088" t="s">
        <v>435</v>
      </c>
      <c r="M1088" t="b">
        <v>0</v>
      </c>
    </row>
    <row r="1089" spans="1:13" x14ac:dyDescent="0.25">
      <c r="A1089" s="1">
        <v>42835</v>
      </c>
      <c r="B1089" t="s">
        <v>163</v>
      </c>
      <c r="C1089" t="s">
        <v>164</v>
      </c>
      <c r="D1089">
        <v>2</v>
      </c>
      <c r="E1089">
        <v>70.930000000000007</v>
      </c>
      <c r="F1089">
        <v>35.47</v>
      </c>
      <c r="G1089">
        <v>2</v>
      </c>
      <c r="H1089">
        <v>2</v>
      </c>
      <c r="I1089">
        <v>6.5</v>
      </c>
      <c r="J1089">
        <v>0</v>
      </c>
      <c r="K1089">
        <v>4.5</v>
      </c>
      <c r="L1089" t="s">
        <v>290</v>
      </c>
      <c r="M1089" t="b">
        <v>0</v>
      </c>
    </row>
    <row r="1090" spans="1:13" x14ac:dyDescent="0.25">
      <c r="A1090" s="1">
        <v>42835</v>
      </c>
      <c r="B1090" t="s">
        <v>163</v>
      </c>
      <c r="C1090" t="s">
        <v>176</v>
      </c>
      <c r="D1090">
        <v>2</v>
      </c>
      <c r="E1090">
        <v>322.64999999999998</v>
      </c>
      <c r="F1090">
        <v>161.33000000000001</v>
      </c>
      <c r="G1090">
        <v>2</v>
      </c>
      <c r="H1090">
        <v>2</v>
      </c>
      <c r="I1090">
        <v>17.670000000000002</v>
      </c>
      <c r="J1090">
        <v>0</v>
      </c>
      <c r="K1090">
        <v>3.33</v>
      </c>
      <c r="L1090" t="s">
        <v>243</v>
      </c>
      <c r="M1090" t="b">
        <v>0</v>
      </c>
    </row>
    <row r="1091" spans="1:13" x14ac:dyDescent="0.25">
      <c r="A1091" s="1">
        <v>42835</v>
      </c>
      <c r="B1091" t="s">
        <v>163</v>
      </c>
      <c r="C1091" t="s">
        <v>165</v>
      </c>
      <c r="D1091">
        <v>13</v>
      </c>
      <c r="E1091">
        <v>3220.35</v>
      </c>
      <c r="F1091">
        <v>247.72</v>
      </c>
      <c r="G1091">
        <v>11</v>
      </c>
      <c r="H1091">
        <v>12</v>
      </c>
      <c r="I1091">
        <v>13.18</v>
      </c>
      <c r="J1091">
        <v>0</v>
      </c>
      <c r="K1091">
        <v>4.17</v>
      </c>
      <c r="L1091" t="s">
        <v>244</v>
      </c>
      <c r="M1091" t="b">
        <v>0</v>
      </c>
    </row>
    <row r="1092" spans="1:13" x14ac:dyDescent="0.25">
      <c r="A1092" s="1">
        <v>42835</v>
      </c>
      <c r="B1092" t="s">
        <v>163</v>
      </c>
      <c r="C1092" t="s">
        <v>184</v>
      </c>
      <c r="D1092">
        <v>1</v>
      </c>
      <c r="E1092">
        <v>86.79</v>
      </c>
      <c r="F1092">
        <v>86.79</v>
      </c>
      <c r="G1092">
        <v>1</v>
      </c>
      <c r="H1092">
        <v>1</v>
      </c>
      <c r="I1092">
        <v>27</v>
      </c>
      <c r="J1092">
        <v>0</v>
      </c>
      <c r="K1092">
        <v>5</v>
      </c>
      <c r="L1092" t="s">
        <v>316</v>
      </c>
      <c r="M1092" t="b">
        <v>0</v>
      </c>
    </row>
    <row r="1093" spans="1:13" x14ac:dyDescent="0.25">
      <c r="A1093" s="1">
        <v>42835</v>
      </c>
      <c r="B1093" t="s">
        <v>175</v>
      </c>
      <c r="C1093" t="s">
        <v>161</v>
      </c>
      <c r="D1093">
        <v>5</v>
      </c>
      <c r="E1093">
        <v>1475.25</v>
      </c>
      <c r="F1093">
        <v>295.05</v>
      </c>
      <c r="G1093">
        <v>5</v>
      </c>
      <c r="H1093">
        <v>5</v>
      </c>
      <c r="I1093">
        <v>11</v>
      </c>
      <c r="J1093">
        <v>0</v>
      </c>
      <c r="K1093">
        <v>4.8</v>
      </c>
      <c r="L1093" t="s">
        <v>245</v>
      </c>
      <c r="M1093" t="b">
        <v>0</v>
      </c>
    </row>
    <row r="1094" spans="1:13" x14ac:dyDescent="0.25">
      <c r="A1094" s="1">
        <v>42835</v>
      </c>
      <c r="B1094" t="s">
        <v>175</v>
      </c>
      <c r="C1094" t="s">
        <v>182</v>
      </c>
      <c r="D1094">
        <v>1</v>
      </c>
      <c r="E1094">
        <v>1039.9000000000001</v>
      </c>
      <c r="F1094">
        <v>1039.9000000000001</v>
      </c>
      <c r="G1094">
        <v>1</v>
      </c>
      <c r="H1094">
        <v>1</v>
      </c>
      <c r="I1094">
        <v>13</v>
      </c>
      <c r="J1094">
        <v>0</v>
      </c>
      <c r="K1094">
        <v>5</v>
      </c>
      <c r="L1094" t="s">
        <v>455</v>
      </c>
      <c r="M1094" t="b">
        <v>0</v>
      </c>
    </row>
    <row r="1095" spans="1:13" x14ac:dyDescent="0.25">
      <c r="A1095" s="1">
        <v>42835</v>
      </c>
      <c r="B1095" t="s">
        <v>175</v>
      </c>
      <c r="C1095" t="s">
        <v>175</v>
      </c>
      <c r="D1095">
        <v>5</v>
      </c>
      <c r="E1095">
        <v>1663.8</v>
      </c>
      <c r="F1095">
        <v>332.76</v>
      </c>
      <c r="G1095">
        <v>5</v>
      </c>
      <c r="H1095">
        <v>5</v>
      </c>
      <c r="I1095">
        <v>5.2</v>
      </c>
      <c r="J1095">
        <v>0</v>
      </c>
      <c r="K1095">
        <v>5</v>
      </c>
      <c r="L1095" t="s">
        <v>292</v>
      </c>
      <c r="M1095" t="b">
        <v>1</v>
      </c>
    </row>
    <row r="1096" spans="1:13" x14ac:dyDescent="0.25">
      <c r="A1096" s="1">
        <v>42835</v>
      </c>
      <c r="B1096" t="s">
        <v>175</v>
      </c>
      <c r="C1096" t="s">
        <v>185</v>
      </c>
      <c r="D1096">
        <v>1</v>
      </c>
      <c r="E1096">
        <v>382.88</v>
      </c>
      <c r="F1096">
        <v>382.88</v>
      </c>
      <c r="G1096">
        <v>1</v>
      </c>
      <c r="H1096">
        <v>1</v>
      </c>
      <c r="I1096">
        <v>39</v>
      </c>
      <c r="J1096">
        <v>1</v>
      </c>
      <c r="K1096">
        <v>3</v>
      </c>
      <c r="L1096" t="s">
        <v>321</v>
      </c>
      <c r="M1096" t="b">
        <v>0</v>
      </c>
    </row>
    <row r="1097" spans="1:13" x14ac:dyDescent="0.25">
      <c r="A1097" s="1">
        <v>42835</v>
      </c>
      <c r="B1097" t="s">
        <v>175</v>
      </c>
      <c r="C1097" t="s">
        <v>164</v>
      </c>
      <c r="D1097">
        <v>1</v>
      </c>
      <c r="E1097">
        <v>119.39</v>
      </c>
      <c r="F1097">
        <v>119.39</v>
      </c>
      <c r="G1097">
        <v>1</v>
      </c>
      <c r="H1097">
        <v>1</v>
      </c>
      <c r="I1097">
        <v>19</v>
      </c>
      <c r="J1097">
        <v>0</v>
      </c>
      <c r="K1097">
        <v>1</v>
      </c>
      <c r="L1097" t="s">
        <v>293</v>
      </c>
      <c r="M1097" t="b">
        <v>0</v>
      </c>
    </row>
    <row r="1098" spans="1:13" x14ac:dyDescent="0.25">
      <c r="A1098" s="1">
        <v>42835</v>
      </c>
      <c r="B1098" t="s">
        <v>175</v>
      </c>
      <c r="C1098" t="s">
        <v>176</v>
      </c>
      <c r="D1098">
        <v>1</v>
      </c>
      <c r="E1098">
        <v>67.09</v>
      </c>
      <c r="F1098">
        <v>67.09</v>
      </c>
      <c r="G1098">
        <v>0</v>
      </c>
      <c r="H1098">
        <v>1</v>
      </c>
      <c r="K1098">
        <v>2</v>
      </c>
      <c r="L1098" t="s">
        <v>322</v>
      </c>
      <c r="M1098" t="b">
        <v>0</v>
      </c>
    </row>
    <row r="1099" spans="1:13" x14ac:dyDescent="0.25">
      <c r="A1099" s="1">
        <v>42835</v>
      </c>
      <c r="B1099" t="s">
        <v>175</v>
      </c>
      <c r="C1099" t="s">
        <v>165</v>
      </c>
      <c r="D1099">
        <v>5</v>
      </c>
      <c r="E1099">
        <v>1089.57</v>
      </c>
      <c r="F1099">
        <v>217.91</v>
      </c>
      <c r="G1099">
        <v>5</v>
      </c>
      <c r="H1099">
        <v>5</v>
      </c>
      <c r="I1099">
        <v>9.1999999999999993</v>
      </c>
      <c r="J1099">
        <v>0</v>
      </c>
      <c r="K1099">
        <v>4.5999999999999996</v>
      </c>
      <c r="L1099" t="s">
        <v>294</v>
      </c>
      <c r="M1099" t="b">
        <v>0</v>
      </c>
    </row>
    <row r="1100" spans="1:13" x14ac:dyDescent="0.25">
      <c r="A1100" s="1">
        <v>42835</v>
      </c>
      <c r="B1100" t="s">
        <v>164</v>
      </c>
      <c r="C1100" t="s">
        <v>178</v>
      </c>
      <c r="D1100">
        <v>1</v>
      </c>
      <c r="E1100">
        <v>231.99</v>
      </c>
      <c r="F1100">
        <v>231.99</v>
      </c>
      <c r="G1100">
        <v>1</v>
      </c>
      <c r="H1100">
        <v>1</v>
      </c>
      <c r="I1100">
        <v>23</v>
      </c>
      <c r="J1100">
        <v>0</v>
      </c>
      <c r="K1100">
        <v>4</v>
      </c>
      <c r="L1100" t="s">
        <v>436</v>
      </c>
      <c r="M1100" t="b">
        <v>0</v>
      </c>
    </row>
    <row r="1101" spans="1:13" x14ac:dyDescent="0.25">
      <c r="A1101" s="1">
        <v>42835</v>
      </c>
      <c r="B1101" t="s">
        <v>164</v>
      </c>
      <c r="C1101" t="s">
        <v>167</v>
      </c>
      <c r="D1101">
        <v>1</v>
      </c>
      <c r="E1101">
        <v>128.62</v>
      </c>
      <c r="F1101">
        <v>128.62</v>
      </c>
      <c r="G1101">
        <v>1</v>
      </c>
      <c r="H1101">
        <v>1</v>
      </c>
      <c r="I1101">
        <v>30</v>
      </c>
      <c r="J1101">
        <v>0</v>
      </c>
      <c r="K1101">
        <v>5</v>
      </c>
      <c r="L1101" t="s">
        <v>354</v>
      </c>
      <c r="M1101" t="b">
        <v>0</v>
      </c>
    </row>
    <row r="1102" spans="1:13" x14ac:dyDescent="0.25">
      <c r="A1102" s="1">
        <v>42835</v>
      </c>
      <c r="B1102" t="s">
        <v>164</v>
      </c>
      <c r="C1102" t="s">
        <v>161</v>
      </c>
      <c r="D1102">
        <v>2</v>
      </c>
      <c r="E1102">
        <v>347.93</v>
      </c>
      <c r="F1102">
        <v>173.97</v>
      </c>
      <c r="G1102">
        <v>2</v>
      </c>
      <c r="H1102">
        <v>2</v>
      </c>
      <c r="I1102">
        <v>19</v>
      </c>
      <c r="J1102">
        <v>0</v>
      </c>
      <c r="K1102">
        <v>4</v>
      </c>
      <c r="L1102" t="s">
        <v>325</v>
      </c>
      <c r="M1102" t="b">
        <v>0</v>
      </c>
    </row>
    <row r="1103" spans="1:13" x14ac:dyDescent="0.25">
      <c r="A1103" s="1">
        <v>42835</v>
      </c>
      <c r="B1103" t="s">
        <v>164</v>
      </c>
      <c r="C1103" t="s">
        <v>164</v>
      </c>
      <c r="D1103">
        <v>2</v>
      </c>
      <c r="E1103">
        <v>135.06</v>
      </c>
      <c r="F1103">
        <v>67.53</v>
      </c>
      <c r="G1103">
        <v>2</v>
      </c>
      <c r="H1103">
        <v>2</v>
      </c>
      <c r="I1103">
        <v>14.5</v>
      </c>
      <c r="J1103">
        <v>0</v>
      </c>
      <c r="K1103">
        <v>4.5</v>
      </c>
      <c r="L1103" t="s">
        <v>359</v>
      </c>
      <c r="M1103" t="b">
        <v>1</v>
      </c>
    </row>
    <row r="1104" spans="1:13" x14ac:dyDescent="0.25">
      <c r="A1104" s="1">
        <v>42835</v>
      </c>
      <c r="B1104" t="s">
        <v>164</v>
      </c>
      <c r="C1104" t="s">
        <v>165</v>
      </c>
      <c r="D1104">
        <v>1</v>
      </c>
      <c r="E1104">
        <v>118.28</v>
      </c>
      <c r="F1104">
        <v>118.28</v>
      </c>
      <c r="G1104">
        <v>1</v>
      </c>
      <c r="H1104">
        <v>1</v>
      </c>
      <c r="I1104">
        <v>22</v>
      </c>
      <c r="J1104">
        <v>0</v>
      </c>
      <c r="K1104">
        <v>5</v>
      </c>
      <c r="L1104" t="s">
        <v>295</v>
      </c>
      <c r="M1104" t="b">
        <v>0</v>
      </c>
    </row>
    <row r="1105" spans="1:13" x14ac:dyDescent="0.25">
      <c r="A1105" s="1">
        <v>42835</v>
      </c>
      <c r="B1105" t="s">
        <v>176</v>
      </c>
      <c r="C1105" t="s">
        <v>178</v>
      </c>
      <c r="D1105">
        <v>1</v>
      </c>
      <c r="E1105">
        <v>208.05</v>
      </c>
      <c r="F1105">
        <v>208.05</v>
      </c>
      <c r="G1105">
        <v>1</v>
      </c>
      <c r="H1105">
        <v>1</v>
      </c>
      <c r="I1105">
        <v>28</v>
      </c>
      <c r="J1105">
        <v>0</v>
      </c>
      <c r="K1105">
        <v>5</v>
      </c>
      <c r="L1105" t="s">
        <v>386</v>
      </c>
      <c r="M1105" t="b">
        <v>0</v>
      </c>
    </row>
    <row r="1106" spans="1:13" x14ac:dyDescent="0.25">
      <c r="A1106" s="1">
        <v>42835</v>
      </c>
      <c r="B1106" t="s">
        <v>176</v>
      </c>
      <c r="C1106" t="s">
        <v>167</v>
      </c>
      <c r="D1106">
        <v>1</v>
      </c>
      <c r="E1106">
        <v>61.84</v>
      </c>
      <c r="F1106">
        <v>61.84</v>
      </c>
      <c r="G1106">
        <v>1</v>
      </c>
      <c r="H1106">
        <v>1</v>
      </c>
      <c r="I1106">
        <v>15</v>
      </c>
      <c r="J1106">
        <v>0</v>
      </c>
      <c r="K1106">
        <v>5</v>
      </c>
      <c r="L1106" t="s">
        <v>328</v>
      </c>
      <c r="M1106" t="b">
        <v>0</v>
      </c>
    </row>
    <row r="1107" spans="1:13" x14ac:dyDescent="0.25">
      <c r="A1107" s="1">
        <v>42835</v>
      </c>
      <c r="B1107" t="s">
        <v>176</v>
      </c>
      <c r="C1107" t="s">
        <v>169</v>
      </c>
      <c r="D1107">
        <v>1</v>
      </c>
      <c r="E1107">
        <v>104.73</v>
      </c>
      <c r="F1107">
        <v>104.73</v>
      </c>
      <c r="G1107">
        <v>1</v>
      </c>
      <c r="H1107">
        <v>1</v>
      </c>
      <c r="I1107">
        <v>24</v>
      </c>
      <c r="J1107">
        <v>0</v>
      </c>
      <c r="K1107">
        <v>4</v>
      </c>
      <c r="L1107" t="s">
        <v>408</v>
      </c>
      <c r="M1107" t="b">
        <v>0</v>
      </c>
    </row>
    <row r="1108" spans="1:13" x14ac:dyDescent="0.25">
      <c r="A1108" s="1">
        <v>42835</v>
      </c>
      <c r="B1108" t="s">
        <v>176</v>
      </c>
      <c r="C1108" t="s">
        <v>172</v>
      </c>
      <c r="D1108">
        <v>1</v>
      </c>
      <c r="E1108">
        <v>197.52</v>
      </c>
      <c r="F1108">
        <v>197.52</v>
      </c>
      <c r="G1108">
        <v>1</v>
      </c>
      <c r="H1108">
        <v>1</v>
      </c>
      <c r="I1108">
        <v>25</v>
      </c>
      <c r="J1108">
        <v>0</v>
      </c>
      <c r="K1108">
        <v>3</v>
      </c>
      <c r="L1108" t="s">
        <v>399</v>
      </c>
      <c r="M1108" t="b">
        <v>0</v>
      </c>
    </row>
    <row r="1109" spans="1:13" x14ac:dyDescent="0.25">
      <c r="A1109" s="1">
        <v>42835</v>
      </c>
      <c r="B1109" t="s">
        <v>176</v>
      </c>
      <c r="C1109" t="s">
        <v>171</v>
      </c>
      <c r="D1109">
        <v>1</v>
      </c>
      <c r="E1109">
        <v>100.91</v>
      </c>
      <c r="F1109">
        <v>100.91</v>
      </c>
      <c r="G1109">
        <v>1</v>
      </c>
      <c r="H1109">
        <v>1</v>
      </c>
      <c r="I1109">
        <v>24</v>
      </c>
      <c r="J1109">
        <v>0</v>
      </c>
      <c r="K1109">
        <v>4</v>
      </c>
      <c r="L1109" t="s">
        <v>329</v>
      </c>
      <c r="M1109" t="b">
        <v>0</v>
      </c>
    </row>
    <row r="1110" spans="1:13" x14ac:dyDescent="0.25">
      <c r="A1110" s="1">
        <v>42835</v>
      </c>
      <c r="B1110" t="s">
        <v>176</v>
      </c>
      <c r="C1110" t="s">
        <v>161</v>
      </c>
      <c r="D1110">
        <v>2</v>
      </c>
      <c r="E1110">
        <v>82.24</v>
      </c>
      <c r="F1110">
        <v>41.12</v>
      </c>
      <c r="G1110">
        <v>1</v>
      </c>
      <c r="H1110">
        <v>2</v>
      </c>
      <c r="I1110">
        <v>20</v>
      </c>
      <c r="J1110">
        <v>0</v>
      </c>
      <c r="K1110">
        <v>3</v>
      </c>
      <c r="L1110" t="s">
        <v>272</v>
      </c>
      <c r="M1110" t="b">
        <v>0</v>
      </c>
    </row>
    <row r="1111" spans="1:13" x14ac:dyDescent="0.25">
      <c r="A1111" s="1">
        <v>42835</v>
      </c>
      <c r="B1111" t="s">
        <v>176</v>
      </c>
      <c r="C1111" t="s">
        <v>179</v>
      </c>
      <c r="D1111">
        <v>1</v>
      </c>
      <c r="E1111">
        <v>209.49</v>
      </c>
      <c r="F1111">
        <v>209.49</v>
      </c>
      <c r="G1111">
        <v>1</v>
      </c>
      <c r="H1111">
        <v>1</v>
      </c>
      <c r="I1111">
        <v>25</v>
      </c>
      <c r="J1111">
        <v>0</v>
      </c>
      <c r="K1111">
        <v>5</v>
      </c>
      <c r="L1111" t="s">
        <v>296</v>
      </c>
      <c r="M1111" t="b">
        <v>0</v>
      </c>
    </row>
    <row r="1112" spans="1:13" x14ac:dyDescent="0.25">
      <c r="A1112" s="1">
        <v>42835</v>
      </c>
      <c r="B1112" t="s">
        <v>176</v>
      </c>
      <c r="C1112" t="s">
        <v>174</v>
      </c>
      <c r="D1112">
        <v>1</v>
      </c>
      <c r="E1112">
        <v>124.24</v>
      </c>
      <c r="F1112">
        <v>124.24</v>
      </c>
      <c r="G1112">
        <v>1</v>
      </c>
      <c r="H1112">
        <v>1</v>
      </c>
      <c r="I1112">
        <v>37</v>
      </c>
      <c r="J1112">
        <v>1</v>
      </c>
      <c r="K1112">
        <v>4</v>
      </c>
      <c r="L1112" t="s">
        <v>415</v>
      </c>
      <c r="M1112" t="b">
        <v>0</v>
      </c>
    </row>
    <row r="1113" spans="1:13" x14ac:dyDescent="0.25">
      <c r="A1113" s="1">
        <v>42835</v>
      </c>
      <c r="B1113" t="s">
        <v>176</v>
      </c>
      <c r="C1113" t="s">
        <v>182</v>
      </c>
      <c r="D1113">
        <v>1</v>
      </c>
      <c r="E1113">
        <v>77.36</v>
      </c>
      <c r="F1113">
        <v>77.36</v>
      </c>
      <c r="G1113">
        <v>1</v>
      </c>
      <c r="H1113">
        <v>1</v>
      </c>
      <c r="I1113">
        <v>14</v>
      </c>
      <c r="J1113">
        <v>0</v>
      </c>
      <c r="K1113">
        <v>4</v>
      </c>
      <c r="L1113" t="s">
        <v>400</v>
      </c>
      <c r="M1113" t="b">
        <v>0</v>
      </c>
    </row>
    <row r="1114" spans="1:13" x14ac:dyDescent="0.25">
      <c r="A1114" s="1">
        <v>42835</v>
      </c>
      <c r="B1114" t="s">
        <v>176</v>
      </c>
      <c r="C1114" t="s">
        <v>163</v>
      </c>
      <c r="D1114">
        <v>2</v>
      </c>
      <c r="E1114">
        <v>223.71</v>
      </c>
      <c r="F1114">
        <v>111.86</v>
      </c>
      <c r="G1114">
        <v>2</v>
      </c>
      <c r="H1114">
        <v>2</v>
      </c>
      <c r="I1114">
        <v>7.5</v>
      </c>
      <c r="J1114">
        <v>0</v>
      </c>
      <c r="K1114">
        <v>5</v>
      </c>
      <c r="L1114" t="s">
        <v>361</v>
      </c>
      <c r="M1114" t="b">
        <v>0</v>
      </c>
    </row>
    <row r="1115" spans="1:13" x14ac:dyDescent="0.25">
      <c r="A1115" s="1">
        <v>42835</v>
      </c>
      <c r="B1115" t="s">
        <v>176</v>
      </c>
      <c r="C1115" t="s">
        <v>175</v>
      </c>
      <c r="D1115">
        <v>3</v>
      </c>
      <c r="E1115">
        <v>905.13</v>
      </c>
      <c r="F1115">
        <v>301.70999999999998</v>
      </c>
      <c r="G1115">
        <v>3</v>
      </c>
      <c r="H1115">
        <v>3</v>
      </c>
      <c r="I1115">
        <v>21.33</v>
      </c>
      <c r="J1115">
        <v>0</v>
      </c>
      <c r="K1115">
        <v>5</v>
      </c>
      <c r="L1115" t="s">
        <v>297</v>
      </c>
      <c r="M1115" t="b">
        <v>0</v>
      </c>
    </row>
    <row r="1116" spans="1:13" x14ac:dyDescent="0.25">
      <c r="A1116" s="1">
        <v>42835</v>
      </c>
      <c r="B1116" t="s">
        <v>176</v>
      </c>
      <c r="C1116" t="s">
        <v>164</v>
      </c>
      <c r="D1116">
        <v>3</v>
      </c>
      <c r="E1116">
        <v>838.58</v>
      </c>
      <c r="F1116">
        <v>279.52999999999997</v>
      </c>
      <c r="G1116">
        <v>2</v>
      </c>
      <c r="H1116">
        <v>3</v>
      </c>
      <c r="I1116">
        <v>12.5</v>
      </c>
      <c r="J1116">
        <v>0</v>
      </c>
      <c r="K1116">
        <v>5</v>
      </c>
      <c r="L1116" t="s">
        <v>362</v>
      </c>
      <c r="M1116" t="b">
        <v>0</v>
      </c>
    </row>
    <row r="1117" spans="1:13" x14ac:dyDescent="0.25">
      <c r="A1117" s="1">
        <v>42835</v>
      </c>
      <c r="B1117" t="s">
        <v>176</v>
      </c>
      <c r="C1117" t="s">
        <v>176</v>
      </c>
      <c r="D1117">
        <v>1</v>
      </c>
      <c r="E1117">
        <v>81</v>
      </c>
      <c r="F1117">
        <v>81</v>
      </c>
      <c r="G1117">
        <v>1</v>
      </c>
      <c r="H1117">
        <v>1</v>
      </c>
      <c r="I1117">
        <v>6</v>
      </c>
      <c r="J1117">
        <v>0</v>
      </c>
      <c r="K1117">
        <v>5</v>
      </c>
      <c r="L1117" t="s">
        <v>273</v>
      </c>
      <c r="M1117" t="b">
        <v>1</v>
      </c>
    </row>
    <row r="1118" spans="1:13" x14ac:dyDescent="0.25">
      <c r="A1118" s="1">
        <v>42835</v>
      </c>
      <c r="B1118" t="s">
        <v>176</v>
      </c>
      <c r="C1118" t="s">
        <v>165</v>
      </c>
      <c r="D1118">
        <v>8</v>
      </c>
      <c r="E1118">
        <v>1676.86</v>
      </c>
      <c r="F1118">
        <v>209.61</v>
      </c>
      <c r="G1118">
        <v>8</v>
      </c>
      <c r="H1118">
        <v>8</v>
      </c>
      <c r="I1118">
        <v>22.38</v>
      </c>
      <c r="J1118">
        <v>0.125</v>
      </c>
      <c r="K1118">
        <v>3.13</v>
      </c>
      <c r="L1118" t="s">
        <v>274</v>
      </c>
      <c r="M1118" t="b">
        <v>0</v>
      </c>
    </row>
    <row r="1119" spans="1:13" x14ac:dyDescent="0.25">
      <c r="A1119" s="1">
        <v>42835</v>
      </c>
      <c r="B1119" t="s">
        <v>176</v>
      </c>
      <c r="C1119" t="s">
        <v>184</v>
      </c>
      <c r="D1119">
        <v>1</v>
      </c>
      <c r="E1119">
        <v>181.86</v>
      </c>
      <c r="F1119">
        <v>181.86</v>
      </c>
      <c r="G1119">
        <v>1</v>
      </c>
      <c r="H1119">
        <v>1</v>
      </c>
      <c r="I1119">
        <v>29</v>
      </c>
      <c r="J1119">
        <v>0</v>
      </c>
      <c r="K1119">
        <v>5</v>
      </c>
      <c r="L1119" t="s">
        <v>416</v>
      </c>
      <c r="M1119" t="b">
        <v>0</v>
      </c>
    </row>
    <row r="1120" spans="1:13" x14ac:dyDescent="0.25">
      <c r="A1120" s="1">
        <v>42835</v>
      </c>
      <c r="B1120" t="s">
        <v>165</v>
      </c>
      <c r="C1120" t="s">
        <v>178</v>
      </c>
      <c r="D1120">
        <v>3</v>
      </c>
      <c r="E1120">
        <v>235.64</v>
      </c>
      <c r="F1120">
        <v>78.55</v>
      </c>
      <c r="G1120">
        <v>3</v>
      </c>
      <c r="H1120">
        <v>3</v>
      </c>
      <c r="I1120">
        <v>41.33</v>
      </c>
      <c r="J1120">
        <v>0.66669999999999996</v>
      </c>
      <c r="K1120">
        <v>2.33</v>
      </c>
      <c r="L1120" t="s">
        <v>333</v>
      </c>
      <c r="M1120" t="b">
        <v>0</v>
      </c>
    </row>
    <row r="1121" spans="1:13" x14ac:dyDescent="0.25">
      <c r="A1121" s="1">
        <v>42835</v>
      </c>
      <c r="B1121" t="s">
        <v>165</v>
      </c>
      <c r="C1121" t="s">
        <v>186</v>
      </c>
      <c r="D1121">
        <v>1</v>
      </c>
      <c r="E1121">
        <v>83.31</v>
      </c>
      <c r="F1121">
        <v>83.31</v>
      </c>
      <c r="G1121">
        <v>1</v>
      </c>
      <c r="H1121">
        <v>1</v>
      </c>
      <c r="I1121">
        <v>16</v>
      </c>
      <c r="J1121">
        <v>0</v>
      </c>
      <c r="K1121">
        <v>5</v>
      </c>
      <c r="L1121" t="s">
        <v>364</v>
      </c>
      <c r="M1121" t="b">
        <v>0</v>
      </c>
    </row>
    <row r="1122" spans="1:13" x14ac:dyDescent="0.25">
      <c r="A1122" s="1">
        <v>42835</v>
      </c>
      <c r="B1122" t="s">
        <v>165</v>
      </c>
      <c r="C1122" t="s">
        <v>167</v>
      </c>
      <c r="D1122">
        <v>13</v>
      </c>
      <c r="E1122">
        <v>1473.98</v>
      </c>
      <c r="F1122">
        <v>113.38</v>
      </c>
      <c r="G1122">
        <v>12</v>
      </c>
      <c r="H1122">
        <v>13</v>
      </c>
      <c r="I1122">
        <v>20</v>
      </c>
      <c r="J1122">
        <v>0</v>
      </c>
      <c r="K1122">
        <v>4.57</v>
      </c>
      <c r="L1122" t="s">
        <v>246</v>
      </c>
      <c r="M1122" t="b">
        <v>0</v>
      </c>
    </row>
    <row r="1123" spans="1:13" x14ac:dyDescent="0.25">
      <c r="A1123" s="1">
        <v>42835</v>
      </c>
      <c r="B1123" t="s">
        <v>165</v>
      </c>
      <c r="C1123" t="s">
        <v>169</v>
      </c>
      <c r="D1123">
        <v>7</v>
      </c>
      <c r="E1123">
        <v>664.63</v>
      </c>
      <c r="F1123">
        <v>94.95</v>
      </c>
      <c r="G1123">
        <v>7</v>
      </c>
      <c r="H1123">
        <v>7</v>
      </c>
      <c r="I1123">
        <v>25.71</v>
      </c>
      <c r="J1123">
        <v>0</v>
      </c>
      <c r="K1123">
        <v>4.43</v>
      </c>
      <c r="L1123" t="s">
        <v>275</v>
      </c>
      <c r="M1123" t="b">
        <v>0</v>
      </c>
    </row>
    <row r="1124" spans="1:13" x14ac:dyDescent="0.25">
      <c r="A1124" s="1">
        <v>42835</v>
      </c>
      <c r="B1124" t="s">
        <v>165</v>
      </c>
      <c r="C1124" t="s">
        <v>170</v>
      </c>
      <c r="D1124">
        <v>4</v>
      </c>
      <c r="E1124">
        <v>342.04</v>
      </c>
      <c r="F1124">
        <v>85.51</v>
      </c>
      <c r="G1124">
        <v>4</v>
      </c>
      <c r="H1124">
        <v>4</v>
      </c>
      <c r="I1124">
        <v>17.5</v>
      </c>
      <c r="J1124">
        <v>0</v>
      </c>
      <c r="K1124">
        <v>4.5</v>
      </c>
      <c r="L1124" t="s">
        <v>276</v>
      </c>
      <c r="M1124" t="b">
        <v>0</v>
      </c>
    </row>
    <row r="1125" spans="1:13" x14ac:dyDescent="0.25">
      <c r="A1125" s="1">
        <v>42835</v>
      </c>
      <c r="B1125" t="s">
        <v>165</v>
      </c>
      <c r="C1125" t="s">
        <v>172</v>
      </c>
      <c r="D1125">
        <v>3</v>
      </c>
      <c r="E1125">
        <v>189.05</v>
      </c>
      <c r="F1125">
        <v>63.02</v>
      </c>
      <c r="G1125">
        <v>2</v>
      </c>
      <c r="H1125">
        <v>3</v>
      </c>
      <c r="I1125">
        <v>15.5</v>
      </c>
      <c r="J1125">
        <v>0</v>
      </c>
      <c r="K1125">
        <v>3.33</v>
      </c>
      <c r="L1125" t="s">
        <v>247</v>
      </c>
      <c r="M1125" t="b">
        <v>0</v>
      </c>
    </row>
    <row r="1126" spans="1:13" x14ac:dyDescent="0.25">
      <c r="A1126" s="1">
        <v>42835</v>
      </c>
      <c r="B1126" t="s">
        <v>165</v>
      </c>
      <c r="C1126" t="s">
        <v>171</v>
      </c>
      <c r="D1126">
        <v>5</v>
      </c>
      <c r="E1126">
        <v>420.47</v>
      </c>
      <c r="F1126">
        <v>84.09</v>
      </c>
      <c r="G1126">
        <v>4</v>
      </c>
      <c r="H1126">
        <v>5</v>
      </c>
      <c r="I1126">
        <v>15.75</v>
      </c>
      <c r="J1126">
        <v>0</v>
      </c>
      <c r="K1126">
        <v>3.8</v>
      </c>
      <c r="L1126" t="s">
        <v>299</v>
      </c>
      <c r="M1126" t="b">
        <v>0</v>
      </c>
    </row>
    <row r="1127" spans="1:13" x14ac:dyDescent="0.25">
      <c r="A1127" s="1">
        <v>42835</v>
      </c>
      <c r="B1127" t="s">
        <v>165</v>
      </c>
      <c r="C1127" t="s">
        <v>180</v>
      </c>
      <c r="D1127">
        <v>6</v>
      </c>
      <c r="E1127">
        <v>902.53</v>
      </c>
      <c r="F1127">
        <v>150.41999999999999</v>
      </c>
      <c r="G1127">
        <v>6</v>
      </c>
      <c r="H1127">
        <v>6</v>
      </c>
      <c r="I1127">
        <v>18.86</v>
      </c>
      <c r="J1127">
        <v>0</v>
      </c>
      <c r="K1127">
        <v>4.43</v>
      </c>
      <c r="L1127" t="s">
        <v>300</v>
      </c>
      <c r="M1127" t="b">
        <v>0</v>
      </c>
    </row>
    <row r="1128" spans="1:13" x14ac:dyDescent="0.25">
      <c r="A1128" s="1">
        <v>42835</v>
      </c>
      <c r="B1128" t="s">
        <v>165</v>
      </c>
      <c r="C1128" t="s">
        <v>161</v>
      </c>
      <c r="D1128">
        <v>24</v>
      </c>
      <c r="E1128">
        <v>2537.6999999999998</v>
      </c>
      <c r="F1128">
        <v>105.74</v>
      </c>
      <c r="G1128">
        <v>24</v>
      </c>
      <c r="H1128">
        <v>24</v>
      </c>
      <c r="I1128">
        <v>14.77</v>
      </c>
      <c r="J1128">
        <v>0.1154</v>
      </c>
      <c r="K1128">
        <v>3.92</v>
      </c>
      <c r="L1128" t="s">
        <v>248</v>
      </c>
      <c r="M1128" t="b">
        <v>0</v>
      </c>
    </row>
    <row r="1129" spans="1:13" x14ac:dyDescent="0.25">
      <c r="A1129" s="1">
        <v>42835</v>
      </c>
      <c r="B1129" t="s">
        <v>165</v>
      </c>
      <c r="C1129" t="s">
        <v>177</v>
      </c>
      <c r="D1129">
        <v>1</v>
      </c>
      <c r="E1129">
        <v>216.82</v>
      </c>
      <c r="F1129">
        <v>216.82</v>
      </c>
      <c r="G1129">
        <v>1</v>
      </c>
      <c r="H1129">
        <v>1</v>
      </c>
      <c r="I1129">
        <v>6</v>
      </c>
      <c r="J1129">
        <v>0</v>
      </c>
      <c r="K1129">
        <v>4</v>
      </c>
      <c r="L1129" t="s">
        <v>301</v>
      </c>
      <c r="M1129" t="b">
        <v>0</v>
      </c>
    </row>
    <row r="1130" spans="1:13" x14ac:dyDescent="0.25">
      <c r="A1130" s="1">
        <v>42835</v>
      </c>
      <c r="B1130" t="s">
        <v>165</v>
      </c>
      <c r="C1130" t="s">
        <v>181</v>
      </c>
      <c r="D1130">
        <v>5</v>
      </c>
      <c r="E1130">
        <v>852.87</v>
      </c>
      <c r="F1130">
        <v>170.57</v>
      </c>
      <c r="G1130">
        <v>5</v>
      </c>
      <c r="H1130">
        <v>5</v>
      </c>
      <c r="I1130">
        <v>25.4</v>
      </c>
      <c r="J1130">
        <v>0</v>
      </c>
      <c r="K1130">
        <v>3.4</v>
      </c>
      <c r="L1130" t="s">
        <v>302</v>
      </c>
      <c r="M1130" t="b">
        <v>0</v>
      </c>
    </row>
    <row r="1131" spans="1:13" x14ac:dyDescent="0.25">
      <c r="A1131" s="1">
        <v>42835</v>
      </c>
      <c r="B1131" t="s">
        <v>165</v>
      </c>
      <c r="C1131" t="s">
        <v>179</v>
      </c>
      <c r="D1131">
        <v>4</v>
      </c>
      <c r="E1131">
        <v>778.23</v>
      </c>
      <c r="F1131">
        <v>194.56</v>
      </c>
      <c r="G1131">
        <v>4</v>
      </c>
      <c r="H1131">
        <v>4</v>
      </c>
      <c r="I1131">
        <v>19.75</v>
      </c>
      <c r="J1131">
        <v>0</v>
      </c>
      <c r="K1131">
        <v>3.75</v>
      </c>
      <c r="L1131" t="s">
        <v>277</v>
      </c>
      <c r="M1131" t="b">
        <v>0</v>
      </c>
    </row>
    <row r="1132" spans="1:13" x14ac:dyDescent="0.25">
      <c r="A1132" s="1">
        <v>42835</v>
      </c>
      <c r="B1132" t="s">
        <v>165</v>
      </c>
      <c r="C1132" t="s">
        <v>183</v>
      </c>
      <c r="D1132">
        <v>2</v>
      </c>
      <c r="E1132">
        <v>290.86</v>
      </c>
      <c r="F1132">
        <v>145.43</v>
      </c>
      <c r="G1132">
        <v>2</v>
      </c>
      <c r="H1132">
        <v>1</v>
      </c>
      <c r="I1132">
        <v>20</v>
      </c>
      <c r="J1132">
        <v>0</v>
      </c>
      <c r="K1132">
        <v>5</v>
      </c>
      <c r="L1132" t="s">
        <v>365</v>
      </c>
      <c r="M1132" t="b">
        <v>0</v>
      </c>
    </row>
    <row r="1133" spans="1:13" x14ac:dyDescent="0.25">
      <c r="A1133" s="1">
        <v>42835</v>
      </c>
      <c r="B1133" t="s">
        <v>165</v>
      </c>
      <c r="C1133" t="s">
        <v>174</v>
      </c>
      <c r="D1133">
        <v>6</v>
      </c>
      <c r="E1133">
        <v>414.14</v>
      </c>
      <c r="F1133">
        <v>69.02</v>
      </c>
      <c r="G1133">
        <v>5</v>
      </c>
      <c r="H1133">
        <v>6</v>
      </c>
      <c r="I1133">
        <v>23.4</v>
      </c>
      <c r="J1133">
        <v>0</v>
      </c>
      <c r="K1133">
        <v>4</v>
      </c>
      <c r="L1133" t="s">
        <v>303</v>
      </c>
      <c r="M1133" t="b">
        <v>0</v>
      </c>
    </row>
    <row r="1134" spans="1:13" x14ac:dyDescent="0.25">
      <c r="A1134" s="1">
        <v>42835</v>
      </c>
      <c r="B1134" t="s">
        <v>165</v>
      </c>
      <c r="C1134" t="s">
        <v>182</v>
      </c>
      <c r="D1134">
        <v>1</v>
      </c>
      <c r="E1134">
        <v>306.35000000000002</v>
      </c>
      <c r="F1134">
        <v>306.35000000000002</v>
      </c>
      <c r="G1134">
        <v>1</v>
      </c>
      <c r="H1134">
        <v>1</v>
      </c>
      <c r="I1134">
        <v>16</v>
      </c>
      <c r="J1134">
        <v>0</v>
      </c>
      <c r="K1134">
        <v>5</v>
      </c>
      <c r="L1134" t="s">
        <v>304</v>
      </c>
      <c r="M1134" t="b">
        <v>0</v>
      </c>
    </row>
    <row r="1135" spans="1:13" x14ac:dyDescent="0.25">
      <c r="A1135" s="1">
        <v>42835</v>
      </c>
      <c r="B1135" t="s">
        <v>165</v>
      </c>
      <c r="C1135" t="s">
        <v>163</v>
      </c>
      <c r="D1135">
        <v>9</v>
      </c>
      <c r="E1135">
        <v>1311.48</v>
      </c>
      <c r="F1135">
        <v>145.72</v>
      </c>
      <c r="G1135">
        <v>9</v>
      </c>
      <c r="H1135">
        <v>9</v>
      </c>
      <c r="I1135">
        <v>14</v>
      </c>
      <c r="J1135">
        <v>0</v>
      </c>
      <c r="K1135">
        <v>4.4000000000000004</v>
      </c>
      <c r="L1135" t="s">
        <v>249</v>
      </c>
      <c r="M1135" t="b">
        <v>0</v>
      </c>
    </row>
    <row r="1136" spans="1:13" x14ac:dyDescent="0.25">
      <c r="A1136" s="1">
        <v>42835</v>
      </c>
      <c r="B1136" t="s">
        <v>165</v>
      </c>
      <c r="C1136" t="s">
        <v>175</v>
      </c>
      <c r="D1136">
        <v>32</v>
      </c>
      <c r="E1136">
        <v>4187.8900000000003</v>
      </c>
      <c r="F1136">
        <v>130.87</v>
      </c>
      <c r="G1136">
        <v>30</v>
      </c>
      <c r="H1136">
        <v>32</v>
      </c>
      <c r="I1136">
        <v>12.16</v>
      </c>
      <c r="J1136">
        <v>3.1300000000000001E-2</v>
      </c>
      <c r="K1136">
        <v>3.76</v>
      </c>
      <c r="L1136" t="s">
        <v>250</v>
      </c>
      <c r="M1136" t="b">
        <v>0</v>
      </c>
    </row>
    <row r="1137" spans="1:13" x14ac:dyDescent="0.25">
      <c r="A1137" s="1">
        <v>42835</v>
      </c>
      <c r="B1137" t="s">
        <v>165</v>
      </c>
      <c r="C1137" t="s">
        <v>173</v>
      </c>
      <c r="D1137">
        <v>3</v>
      </c>
      <c r="E1137">
        <v>389.36</v>
      </c>
      <c r="F1137">
        <v>129.79</v>
      </c>
      <c r="G1137">
        <v>3</v>
      </c>
      <c r="H1137">
        <v>3</v>
      </c>
      <c r="I1137">
        <v>23</v>
      </c>
      <c r="J1137">
        <v>0</v>
      </c>
      <c r="K1137">
        <v>4.67</v>
      </c>
      <c r="L1137" t="s">
        <v>251</v>
      </c>
      <c r="M1137" t="b">
        <v>0</v>
      </c>
    </row>
    <row r="1138" spans="1:13" x14ac:dyDescent="0.25">
      <c r="A1138" s="1">
        <v>42835</v>
      </c>
      <c r="B1138" t="s">
        <v>165</v>
      </c>
      <c r="C1138" t="s">
        <v>185</v>
      </c>
      <c r="D1138">
        <v>1</v>
      </c>
      <c r="E1138">
        <v>44.83</v>
      </c>
      <c r="F1138">
        <v>44.83</v>
      </c>
      <c r="G1138">
        <v>1</v>
      </c>
      <c r="H1138">
        <v>1</v>
      </c>
      <c r="I1138">
        <v>11</v>
      </c>
      <c r="J1138">
        <v>0</v>
      </c>
      <c r="K1138">
        <v>3</v>
      </c>
      <c r="L1138" t="s">
        <v>334</v>
      </c>
      <c r="M1138" t="b">
        <v>0</v>
      </c>
    </row>
    <row r="1139" spans="1:13" x14ac:dyDescent="0.25">
      <c r="A1139" s="1">
        <v>42835</v>
      </c>
      <c r="B1139" t="s">
        <v>165</v>
      </c>
      <c r="C1139" t="s">
        <v>164</v>
      </c>
      <c r="D1139">
        <v>21</v>
      </c>
      <c r="E1139">
        <v>3951.15</v>
      </c>
      <c r="F1139">
        <v>188.15</v>
      </c>
      <c r="G1139">
        <v>20</v>
      </c>
      <c r="H1139">
        <v>21</v>
      </c>
      <c r="I1139">
        <v>13.5</v>
      </c>
      <c r="J1139">
        <v>0</v>
      </c>
      <c r="K1139">
        <v>3.96</v>
      </c>
      <c r="L1139" t="s">
        <v>278</v>
      </c>
      <c r="M1139" t="b">
        <v>0</v>
      </c>
    </row>
    <row r="1140" spans="1:13" x14ac:dyDescent="0.25">
      <c r="A1140" s="1">
        <v>42835</v>
      </c>
      <c r="B1140" t="s">
        <v>165</v>
      </c>
      <c r="C1140" t="s">
        <v>176</v>
      </c>
      <c r="D1140">
        <v>11</v>
      </c>
      <c r="E1140">
        <v>1906.21</v>
      </c>
      <c r="F1140">
        <v>173.29</v>
      </c>
      <c r="G1140">
        <v>10</v>
      </c>
      <c r="H1140">
        <v>11</v>
      </c>
      <c r="I1140">
        <v>19.54</v>
      </c>
      <c r="J1140">
        <v>0.23080000000000001</v>
      </c>
      <c r="K1140">
        <v>3.29</v>
      </c>
      <c r="L1140" t="s">
        <v>279</v>
      </c>
      <c r="M1140" t="b">
        <v>0</v>
      </c>
    </row>
    <row r="1141" spans="1:13" x14ac:dyDescent="0.25">
      <c r="A1141" s="1">
        <v>42835</v>
      </c>
      <c r="B1141" t="s">
        <v>165</v>
      </c>
      <c r="C1141" t="s">
        <v>168</v>
      </c>
      <c r="D1141">
        <v>3</v>
      </c>
      <c r="E1141">
        <v>993.6</v>
      </c>
      <c r="F1141">
        <v>331.2</v>
      </c>
      <c r="G1141">
        <v>3</v>
      </c>
      <c r="H1141">
        <v>3</v>
      </c>
      <c r="I1141">
        <v>52</v>
      </c>
      <c r="J1141">
        <v>0.66669999999999996</v>
      </c>
      <c r="K1141">
        <v>3</v>
      </c>
      <c r="L1141" t="s">
        <v>280</v>
      </c>
      <c r="M1141" t="b">
        <v>0</v>
      </c>
    </row>
    <row r="1142" spans="1:13" x14ac:dyDescent="0.25">
      <c r="A1142" s="1">
        <v>42835</v>
      </c>
      <c r="B1142" t="s">
        <v>165</v>
      </c>
      <c r="C1142" t="s">
        <v>165</v>
      </c>
      <c r="D1142">
        <v>122</v>
      </c>
      <c r="E1142">
        <v>16413.86</v>
      </c>
      <c r="F1142">
        <v>134.54</v>
      </c>
      <c r="G1142">
        <v>116</v>
      </c>
      <c r="H1142">
        <v>122</v>
      </c>
      <c r="I1142">
        <v>9.51</v>
      </c>
      <c r="J1142">
        <v>7.1400000000000005E-2</v>
      </c>
      <c r="K1142">
        <v>4.05</v>
      </c>
      <c r="L1142" t="s">
        <v>252</v>
      </c>
      <c r="M1142" t="b">
        <v>1</v>
      </c>
    </row>
    <row r="1143" spans="1:13" x14ac:dyDescent="0.25">
      <c r="A1143" s="1">
        <v>42835</v>
      </c>
      <c r="B1143" t="s">
        <v>165</v>
      </c>
      <c r="C1143" t="s">
        <v>184</v>
      </c>
      <c r="D1143">
        <v>1</v>
      </c>
      <c r="E1143">
        <v>52.78</v>
      </c>
      <c r="F1143">
        <v>52.78</v>
      </c>
      <c r="G1143">
        <v>1</v>
      </c>
      <c r="H1143">
        <v>1</v>
      </c>
      <c r="I1143">
        <v>25</v>
      </c>
      <c r="J1143">
        <v>0</v>
      </c>
      <c r="K1143">
        <v>5</v>
      </c>
      <c r="L1143" t="s">
        <v>401</v>
      </c>
      <c r="M1143" t="b">
        <v>0</v>
      </c>
    </row>
    <row r="1144" spans="1:13" x14ac:dyDescent="0.25">
      <c r="A1144" s="1">
        <v>42842</v>
      </c>
      <c r="B1144" t="s">
        <v>167</v>
      </c>
      <c r="C1144" t="s">
        <v>174</v>
      </c>
      <c r="D1144">
        <v>1</v>
      </c>
      <c r="E1144">
        <v>689.38</v>
      </c>
      <c r="F1144">
        <v>689.38</v>
      </c>
      <c r="G1144">
        <v>1</v>
      </c>
      <c r="H1144">
        <v>1</v>
      </c>
      <c r="I1144">
        <v>17</v>
      </c>
      <c r="J1144">
        <v>0</v>
      </c>
      <c r="K1144">
        <v>5</v>
      </c>
      <c r="L1144" t="s">
        <v>389</v>
      </c>
      <c r="M1144" t="b">
        <v>0</v>
      </c>
    </row>
    <row r="1145" spans="1:13" x14ac:dyDescent="0.25">
      <c r="A1145" s="1">
        <v>42842</v>
      </c>
      <c r="B1145" t="s">
        <v>169</v>
      </c>
      <c r="C1145" t="s">
        <v>169</v>
      </c>
      <c r="D1145">
        <v>1</v>
      </c>
      <c r="E1145">
        <v>26.28</v>
      </c>
      <c r="F1145">
        <v>26.28</v>
      </c>
      <c r="G1145">
        <v>1</v>
      </c>
      <c r="H1145">
        <v>1</v>
      </c>
      <c r="I1145">
        <v>8</v>
      </c>
      <c r="J1145">
        <v>0</v>
      </c>
      <c r="K1145">
        <v>4</v>
      </c>
      <c r="L1145" t="s">
        <v>339</v>
      </c>
      <c r="M1145" t="b">
        <v>1</v>
      </c>
    </row>
    <row r="1146" spans="1:13" x14ac:dyDescent="0.25">
      <c r="A1146" s="1">
        <v>42842</v>
      </c>
      <c r="B1146" t="s">
        <v>170</v>
      </c>
      <c r="C1146" t="s">
        <v>167</v>
      </c>
      <c r="D1146">
        <v>1</v>
      </c>
      <c r="E1146">
        <v>138.16999999999999</v>
      </c>
      <c r="F1146">
        <v>138.16999999999999</v>
      </c>
      <c r="G1146">
        <v>1</v>
      </c>
      <c r="H1146">
        <v>1</v>
      </c>
      <c r="I1146">
        <v>23</v>
      </c>
      <c r="J1146">
        <v>0</v>
      </c>
      <c r="K1146">
        <v>4</v>
      </c>
      <c r="L1146" t="s">
        <v>427</v>
      </c>
      <c r="M1146" t="b">
        <v>0</v>
      </c>
    </row>
    <row r="1147" spans="1:13" x14ac:dyDescent="0.25">
      <c r="A1147" s="1">
        <v>42842</v>
      </c>
      <c r="B1147" t="s">
        <v>170</v>
      </c>
      <c r="C1147" t="s">
        <v>172</v>
      </c>
      <c r="D1147">
        <v>1</v>
      </c>
      <c r="E1147">
        <v>248.61</v>
      </c>
      <c r="F1147">
        <v>248.61</v>
      </c>
      <c r="G1147">
        <v>1</v>
      </c>
      <c r="H1147">
        <v>1</v>
      </c>
      <c r="I1147">
        <v>18</v>
      </c>
      <c r="J1147">
        <v>0</v>
      </c>
      <c r="K1147">
        <v>4</v>
      </c>
      <c r="L1147" t="s">
        <v>460</v>
      </c>
      <c r="M1147" t="b">
        <v>0</v>
      </c>
    </row>
    <row r="1148" spans="1:13" x14ac:dyDescent="0.25">
      <c r="A1148" s="1">
        <v>42842</v>
      </c>
      <c r="B1148" t="s">
        <v>170</v>
      </c>
      <c r="C1148" t="s">
        <v>161</v>
      </c>
      <c r="D1148">
        <v>1</v>
      </c>
      <c r="E1148">
        <v>45.52</v>
      </c>
      <c r="F1148">
        <v>45.52</v>
      </c>
      <c r="G1148">
        <v>1</v>
      </c>
      <c r="H1148">
        <v>1</v>
      </c>
      <c r="I1148">
        <v>19</v>
      </c>
      <c r="J1148">
        <v>0</v>
      </c>
      <c r="K1148">
        <v>5</v>
      </c>
      <c r="L1148" t="s">
        <v>256</v>
      </c>
      <c r="M1148" t="b">
        <v>0</v>
      </c>
    </row>
    <row r="1149" spans="1:13" x14ac:dyDescent="0.25">
      <c r="A1149" s="1">
        <v>42842</v>
      </c>
      <c r="B1149" t="s">
        <v>170</v>
      </c>
      <c r="C1149" t="s">
        <v>181</v>
      </c>
      <c r="D1149">
        <v>1</v>
      </c>
      <c r="E1149">
        <v>58.95</v>
      </c>
      <c r="F1149">
        <v>58.95</v>
      </c>
      <c r="G1149">
        <v>1</v>
      </c>
      <c r="H1149">
        <v>1</v>
      </c>
      <c r="I1149">
        <v>10</v>
      </c>
      <c r="J1149">
        <v>0</v>
      </c>
      <c r="K1149">
        <v>5</v>
      </c>
      <c r="L1149" t="s">
        <v>461</v>
      </c>
      <c r="M1149" t="b">
        <v>0</v>
      </c>
    </row>
    <row r="1150" spans="1:13" x14ac:dyDescent="0.25">
      <c r="A1150" s="1">
        <v>42842</v>
      </c>
      <c r="B1150" t="s">
        <v>170</v>
      </c>
      <c r="C1150" t="s">
        <v>173</v>
      </c>
      <c r="D1150">
        <v>1</v>
      </c>
      <c r="E1150">
        <v>113</v>
      </c>
      <c r="F1150">
        <v>113</v>
      </c>
      <c r="G1150">
        <v>1</v>
      </c>
      <c r="H1150">
        <v>1</v>
      </c>
      <c r="I1150">
        <v>16</v>
      </c>
      <c r="J1150">
        <v>0</v>
      </c>
      <c r="K1150">
        <v>5</v>
      </c>
      <c r="L1150" t="s">
        <v>462</v>
      </c>
      <c r="M1150" t="b">
        <v>0</v>
      </c>
    </row>
    <row r="1151" spans="1:13" x14ac:dyDescent="0.25">
      <c r="A1151" s="1">
        <v>42842</v>
      </c>
      <c r="B1151" t="s">
        <v>170</v>
      </c>
      <c r="C1151" t="s">
        <v>164</v>
      </c>
      <c r="D1151">
        <v>2</v>
      </c>
      <c r="E1151">
        <v>310.26</v>
      </c>
      <c r="F1151">
        <v>155.13</v>
      </c>
      <c r="G1151">
        <v>2</v>
      </c>
      <c r="H1151">
        <v>2</v>
      </c>
      <c r="I1151">
        <v>16</v>
      </c>
      <c r="J1151">
        <v>0</v>
      </c>
      <c r="K1151">
        <v>5</v>
      </c>
      <c r="L1151" t="s">
        <v>438</v>
      </c>
      <c r="M1151" t="b">
        <v>0</v>
      </c>
    </row>
    <row r="1152" spans="1:13" x14ac:dyDescent="0.25">
      <c r="A1152" s="1">
        <v>42842</v>
      </c>
      <c r="B1152" t="s">
        <v>170</v>
      </c>
      <c r="C1152" t="s">
        <v>176</v>
      </c>
      <c r="D1152">
        <v>1</v>
      </c>
      <c r="E1152">
        <v>410.42</v>
      </c>
      <c r="F1152">
        <v>410.42</v>
      </c>
      <c r="G1152">
        <v>1</v>
      </c>
      <c r="H1152">
        <v>1</v>
      </c>
      <c r="I1152">
        <v>19</v>
      </c>
      <c r="J1152">
        <v>0</v>
      </c>
      <c r="K1152">
        <v>4</v>
      </c>
      <c r="L1152" t="s">
        <v>463</v>
      </c>
      <c r="M1152" t="b">
        <v>0</v>
      </c>
    </row>
    <row r="1153" spans="1:13" x14ac:dyDescent="0.25">
      <c r="A1153" s="1">
        <v>42842</v>
      </c>
      <c r="B1153" t="s">
        <v>170</v>
      </c>
      <c r="C1153" t="s">
        <v>165</v>
      </c>
      <c r="D1153">
        <v>1</v>
      </c>
      <c r="E1153">
        <v>155.4</v>
      </c>
      <c r="F1153">
        <v>155.4</v>
      </c>
      <c r="G1153">
        <v>1</v>
      </c>
      <c r="H1153">
        <v>1</v>
      </c>
      <c r="I1153">
        <v>12</v>
      </c>
      <c r="J1153">
        <v>0</v>
      </c>
      <c r="K1153">
        <v>2</v>
      </c>
      <c r="L1153" t="s">
        <v>259</v>
      </c>
      <c r="M1153" t="b">
        <v>0</v>
      </c>
    </row>
    <row r="1154" spans="1:13" x14ac:dyDescent="0.25">
      <c r="A1154" s="1">
        <v>42842</v>
      </c>
      <c r="B1154" t="s">
        <v>172</v>
      </c>
      <c r="C1154" t="s">
        <v>175</v>
      </c>
      <c r="D1154">
        <v>1</v>
      </c>
      <c r="E1154">
        <v>308.27999999999997</v>
      </c>
      <c r="F1154">
        <v>308.27999999999997</v>
      </c>
      <c r="G1154">
        <v>1</v>
      </c>
      <c r="H1154">
        <v>1</v>
      </c>
      <c r="I1154">
        <v>8</v>
      </c>
      <c r="J1154">
        <v>0</v>
      </c>
      <c r="K1154">
        <v>1</v>
      </c>
      <c r="L1154" t="s">
        <v>375</v>
      </c>
      <c r="M1154" t="b">
        <v>0</v>
      </c>
    </row>
    <row r="1155" spans="1:13" x14ac:dyDescent="0.25">
      <c r="A1155" s="1">
        <v>42842</v>
      </c>
      <c r="B1155" t="s">
        <v>172</v>
      </c>
      <c r="C1155" t="s">
        <v>165</v>
      </c>
      <c r="D1155">
        <v>1</v>
      </c>
      <c r="E1155">
        <v>155.66999999999999</v>
      </c>
      <c r="F1155">
        <v>155.66999999999999</v>
      </c>
      <c r="G1155">
        <v>0</v>
      </c>
      <c r="H1155">
        <v>1</v>
      </c>
      <c r="K1155">
        <v>1</v>
      </c>
      <c r="L1155" t="s">
        <v>308</v>
      </c>
      <c r="M1155" t="b">
        <v>0</v>
      </c>
    </row>
    <row r="1156" spans="1:13" x14ac:dyDescent="0.25">
      <c r="A1156" s="1">
        <v>42842</v>
      </c>
      <c r="B1156" t="s">
        <v>171</v>
      </c>
      <c r="C1156" t="s">
        <v>179</v>
      </c>
      <c r="D1156">
        <v>1</v>
      </c>
      <c r="E1156">
        <v>185.93</v>
      </c>
      <c r="F1156">
        <v>185.93</v>
      </c>
      <c r="G1156">
        <v>1</v>
      </c>
      <c r="H1156">
        <v>1</v>
      </c>
      <c r="I1156">
        <v>16</v>
      </c>
      <c r="J1156">
        <v>0</v>
      </c>
      <c r="K1156">
        <v>5</v>
      </c>
      <c r="L1156" t="s">
        <v>429</v>
      </c>
      <c r="M1156" t="b">
        <v>0</v>
      </c>
    </row>
    <row r="1157" spans="1:13" x14ac:dyDescent="0.25">
      <c r="A1157" s="1">
        <v>42842</v>
      </c>
      <c r="B1157" t="s">
        <v>171</v>
      </c>
      <c r="C1157" t="s">
        <v>164</v>
      </c>
      <c r="D1157">
        <v>1</v>
      </c>
      <c r="E1157">
        <v>30.76</v>
      </c>
      <c r="F1157">
        <v>30.76</v>
      </c>
      <c r="G1157">
        <v>1</v>
      </c>
      <c r="H1157">
        <v>1</v>
      </c>
      <c r="I1157">
        <v>12</v>
      </c>
      <c r="J1157">
        <v>0</v>
      </c>
      <c r="K1157">
        <v>5</v>
      </c>
      <c r="L1157" t="s">
        <v>430</v>
      </c>
      <c r="M1157" t="b">
        <v>0</v>
      </c>
    </row>
    <row r="1158" spans="1:13" x14ac:dyDescent="0.25">
      <c r="A1158" s="1">
        <v>42842</v>
      </c>
      <c r="B1158" t="s">
        <v>171</v>
      </c>
      <c r="C1158" t="s">
        <v>165</v>
      </c>
      <c r="D1158">
        <v>4</v>
      </c>
      <c r="E1158">
        <v>509.42</v>
      </c>
      <c r="F1158">
        <v>127.36</v>
      </c>
      <c r="G1158">
        <v>4</v>
      </c>
      <c r="H1158">
        <v>4</v>
      </c>
      <c r="I1158">
        <v>17.25</v>
      </c>
      <c r="J1158">
        <v>0</v>
      </c>
      <c r="K1158">
        <v>3.25</v>
      </c>
      <c r="L1158" t="s">
        <v>421</v>
      </c>
      <c r="M1158" t="b">
        <v>0</v>
      </c>
    </row>
    <row r="1159" spans="1:13" x14ac:dyDescent="0.25">
      <c r="A1159" s="1">
        <v>42842</v>
      </c>
      <c r="B1159" t="s">
        <v>161</v>
      </c>
      <c r="C1159" t="s">
        <v>167</v>
      </c>
      <c r="D1159">
        <v>1</v>
      </c>
      <c r="E1159">
        <v>158.31</v>
      </c>
      <c r="F1159">
        <v>158.31</v>
      </c>
      <c r="G1159">
        <v>0</v>
      </c>
      <c r="H1159">
        <v>1</v>
      </c>
      <c r="K1159">
        <v>1</v>
      </c>
      <c r="L1159" t="s">
        <v>282</v>
      </c>
      <c r="M1159" t="b">
        <v>0</v>
      </c>
    </row>
    <row r="1160" spans="1:13" x14ac:dyDescent="0.25">
      <c r="A1160" s="1">
        <v>42842</v>
      </c>
      <c r="B1160" t="s">
        <v>161</v>
      </c>
      <c r="C1160" t="s">
        <v>169</v>
      </c>
      <c r="D1160">
        <v>1</v>
      </c>
      <c r="E1160">
        <v>48.7</v>
      </c>
      <c r="F1160">
        <v>48.7</v>
      </c>
      <c r="G1160">
        <v>0</v>
      </c>
      <c r="H1160">
        <v>1</v>
      </c>
      <c r="K1160">
        <v>5</v>
      </c>
      <c r="L1160" t="s">
        <v>379</v>
      </c>
      <c r="M1160" t="b">
        <v>0</v>
      </c>
    </row>
    <row r="1161" spans="1:13" x14ac:dyDescent="0.25">
      <c r="A1161" s="1">
        <v>42842</v>
      </c>
      <c r="B1161" t="s">
        <v>161</v>
      </c>
      <c r="C1161" t="s">
        <v>172</v>
      </c>
      <c r="D1161">
        <v>3</v>
      </c>
      <c r="E1161">
        <v>804.6</v>
      </c>
      <c r="F1161">
        <v>268.2</v>
      </c>
      <c r="G1161">
        <v>3</v>
      </c>
      <c r="H1161">
        <v>3</v>
      </c>
      <c r="I1161">
        <v>16</v>
      </c>
      <c r="J1161">
        <v>0</v>
      </c>
      <c r="K1161">
        <v>4.67</v>
      </c>
      <c r="L1161" t="s">
        <v>283</v>
      </c>
      <c r="M1161" t="b">
        <v>0</v>
      </c>
    </row>
    <row r="1162" spans="1:13" x14ac:dyDescent="0.25">
      <c r="A1162" s="1">
        <v>42842</v>
      </c>
      <c r="B1162" t="s">
        <v>161</v>
      </c>
      <c r="C1162" t="s">
        <v>171</v>
      </c>
      <c r="D1162">
        <v>1</v>
      </c>
      <c r="E1162">
        <v>55.95</v>
      </c>
      <c r="F1162">
        <v>55.95</v>
      </c>
      <c r="G1162">
        <v>1</v>
      </c>
      <c r="H1162">
        <v>1</v>
      </c>
      <c r="I1162">
        <v>13</v>
      </c>
      <c r="J1162">
        <v>0</v>
      </c>
      <c r="K1162">
        <v>5</v>
      </c>
      <c r="L1162" t="s">
        <v>261</v>
      </c>
      <c r="M1162" t="b">
        <v>0</v>
      </c>
    </row>
    <row r="1163" spans="1:13" x14ac:dyDescent="0.25">
      <c r="A1163" s="1">
        <v>42842</v>
      </c>
      <c r="B1163" t="s">
        <v>161</v>
      </c>
      <c r="C1163" t="s">
        <v>161</v>
      </c>
      <c r="D1163">
        <v>9</v>
      </c>
      <c r="E1163">
        <v>1294.42</v>
      </c>
      <c r="F1163">
        <v>143.82</v>
      </c>
      <c r="G1163">
        <v>9</v>
      </c>
      <c r="H1163">
        <v>9</v>
      </c>
      <c r="I1163">
        <v>7.4</v>
      </c>
      <c r="J1163">
        <v>0</v>
      </c>
      <c r="K1163">
        <v>4.7</v>
      </c>
      <c r="L1163" t="s">
        <v>262</v>
      </c>
      <c r="M1163" t="b">
        <v>1</v>
      </c>
    </row>
    <row r="1164" spans="1:13" x14ac:dyDescent="0.25">
      <c r="A1164" s="1">
        <v>42842</v>
      </c>
      <c r="B1164" t="s">
        <v>161</v>
      </c>
      <c r="C1164" t="s">
        <v>177</v>
      </c>
      <c r="D1164">
        <v>1</v>
      </c>
      <c r="E1164">
        <v>47.09</v>
      </c>
      <c r="F1164">
        <v>47.09</v>
      </c>
      <c r="G1164">
        <v>1</v>
      </c>
      <c r="H1164">
        <v>1</v>
      </c>
      <c r="I1164">
        <v>16</v>
      </c>
      <c r="J1164">
        <v>0</v>
      </c>
      <c r="K1164">
        <v>5</v>
      </c>
      <c r="L1164" t="s">
        <v>381</v>
      </c>
      <c r="M1164" t="b">
        <v>0</v>
      </c>
    </row>
    <row r="1165" spans="1:13" x14ac:dyDescent="0.25">
      <c r="A1165" s="1">
        <v>42842</v>
      </c>
      <c r="B1165" t="s">
        <v>161</v>
      </c>
      <c r="C1165" t="s">
        <v>181</v>
      </c>
      <c r="D1165">
        <v>1</v>
      </c>
      <c r="E1165">
        <v>48.7</v>
      </c>
      <c r="F1165">
        <v>48.7</v>
      </c>
      <c r="G1165">
        <v>1</v>
      </c>
      <c r="H1165">
        <v>1</v>
      </c>
      <c r="I1165">
        <v>16</v>
      </c>
      <c r="J1165">
        <v>0</v>
      </c>
      <c r="K1165">
        <v>4</v>
      </c>
      <c r="L1165" t="s">
        <v>309</v>
      </c>
      <c r="M1165" t="b">
        <v>0</v>
      </c>
    </row>
    <row r="1166" spans="1:13" x14ac:dyDescent="0.25">
      <c r="A1166" s="1">
        <v>42842</v>
      </c>
      <c r="B1166" t="s">
        <v>161</v>
      </c>
      <c r="C1166" t="s">
        <v>179</v>
      </c>
      <c r="D1166">
        <v>1</v>
      </c>
      <c r="E1166">
        <v>64.739999999999995</v>
      </c>
      <c r="F1166">
        <v>64.739999999999995</v>
      </c>
      <c r="G1166">
        <v>1</v>
      </c>
      <c r="H1166">
        <v>1</v>
      </c>
      <c r="I1166">
        <v>13</v>
      </c>
      <c r="J1166">
        <v>0</v>
      </c>
      <c r="K1166">
        <v>5</v>
      </c>
      <c r="L1166" t="s">
        <v>310</v>
      </c>
      <c r="M1166" t="b">
        <v>0</v>
      </c>
    </row>
    <row r="1167" spans="1:13" x14ac:dyDescent="0.25">
      <c r="A1167" s="1">
        <v>42842</v>
      </c>
      <c r="B1167" t="s">
        <v>161</v>
      </c>
      <c r="C1167" t="s">
        <v>174</v>
      </c>
      <c r="D1167">
        <v>2</v>
      </c>
      <c r="E1167">
        <v>117.34</v>
      </c>
      <c r="F1167">
        <v>58.67</v>
      </c>
      <c r="G1167">
        <v>2</v>
      </c>
      <c r="H1167">
        <v>2</v>
      </c>
      <c r="I1167">
        <v>14.5</v>
      </c>
      <c r="J1167">
        <v>0</v>
      </c>
      <c r="K1167">
        <v>4.5</v>
      </c>
      <c r="L1167" t="s">
        <v>343</v>
      </c>
      <c r="M1167" t="b">
        <v>0</v>
      </c>
    </row>
    <row r="1168" spans="1:13" x14ac:dyDescent="0.25">
      <c r="A1168" s="1">
        <v>42842</v>
      </c>
      <c r="B1168" t="s">
        <v>161</v>
      </c>
      <c r="C1168" t="s">
        <v>163</v>
      </c>
      <c r="D1168">
        <v>1</v>
      </c>
      <c r="E1168">
        <v>77.16</v>
      </c>
      <c r="F1168">
        <v>77.16</v>
      </c>
      <c r="G1168">
        <v>1</v>
      </c>
      <c r="H1168">
        <v>1</v>
      </c>
      <c r="I1168">
        <v>12</v>
      </c>
      <c r="J1168">
        <v>0</v>
      </c>
      <c r="K1168">
        <v>3</v>
      </c>
      <c r="L1168" t="s">
        <v>263</v>
      </c>
      <c r="M1168" t="b">
        <v>0</v>
      </c>
    </row>
    <row r="1169" spans="1:13" x14ac:dyDescent="0.25">
      <c r="A1169" s="1">
        <v>42842</v>
      </c>
      <c r="B1169" t="s">
        <v>161</v>
      </c>
      <c r="C1169" t="s">
        <v>175</v>
      </c>
      <c r="D1169">
        <v>11</v>
      </c>
      <c r="E1169">
        <v>1360.03</v>
      </c>
      <c r="F1169">
        <v>123.64</v>
      </c>
      <c r="G1169">
        <v>11</v>
      </c>
      <c r="H1169">
        <v>11</v>
      </c>
      <c r="I1169">
        <v>11.27</v>
      </c>
      <c r="J1169">
        <v>0</v>
      </c>
      <c r="K1169">
        <v>4.45</v>
      </c>
      <c r="L1169" t="s">
        <v>264</v>
      </c>
      <c r="M1169" t="b">
        <v>0</v>
      </c>
    </row>
    <row r="1170" spans="1:13" x14ac:dyDescent="0.25">
      <c r="A1170" s="1">
        <v>42842</v>
      </c>
      <c r="B1170" t="s">
        <v>161</v>
      </c>
      <c r="C1170" t="s">
        <v>164</v>
      </c>
      <c r="D1170">
        <v>1</v>
      </c>
      <c r="E1170">
        <v>52.18</v>
      </c>
      <c r="F1170">
        <v>52.18</v>
      </c>
      <c r="G1170">
        <v>1</v>
      </c>
      <c r="H1170">
        <v>1</v>
      </c>
      <c r="I1170">
        <v>22</v>
      </c>
      <c r="J1170">
        <v>0</v>
      </c>
      <c r="K1170">
        <v>5</v>
      </c>
      <c r="L1170" t="s">
        <v>285</v>
      </c>
      <c r="M1170" t="b">
        <v>0</v>
      </c>
    </row>
    <row r="1171" spans="1:13" x14ac:dyDescent="0.25">
      <c r="A1171" s="1">
        <v>42842</v>
      </c>
      <c r="B1171" t="s">
        <v>161</v>
      </c>
      <c r="C1171" t="s">
        <v>176</v>
      </c>
      <c r="D1171">
        <v>3</v>
      </c>
      <c r="E1171">
        <v>299.02</v>
      </c>
      <c r="F1171">
        <v>99.67</v>
      </c>
      <c r="G1171">
        <v>3</v>
      </c>
      <c r="H1171">
        <v>3</v>
      </c>
      <c r="I1171">
        <v>19.670000000000002</v>
      </c>
      <c r="J1171">
        <v>0</v>
      </c>
      <c r="K1171">
        <v>4.33</v>
      </c>
      <c r="L1171" t="s">
        <v>286</v>
      </c>
      <c r="M1171" t="b">
        <v>0</v>
      </c>
    </row>
    <row r="1172" spans="1:13" x14ac:dyDescent="0.25">
      <c r="A1172" s="1">
        <v>42842</v>
      </c>
      <c r="B1172" t="s">
        <v>161</v>
      </c>
      <c r="C1172" t="s">
        <v>168</v>
      </c>
      <c r="D1172">
        <v>1</v>
      </c>
      <c r="E1172">
        <v>1148.8800000000001</v>
      </c>
      <c r="F1172">
        <v>1148.8800000000001</v>
      </c>
      <c r="G1172">
        <v>1</v>
      </c>
      <c r="H1172">
        <v>0</v>
      </c>
      <c r="I1172">
        <v>48</v>
      </c>
      <c r="J1172">
        <v>1</v>
      </c>
      <c r="L1172" t="s">
        <v>345</v>
      </c>
      <c r="M1172" t="b">
        <v>0</v>
      </c>
    </row>
    <row r="1173" spans="1:13" x14ac:dyDescent="0.25">
      <c r="A1173" s="1">
        <v>42842</v>
      </c>
      <c r="B1173" t="s">
        <v>161</v>
      </c>
      <c r="C1173" t="s">
        <v>165</v>
      </c>
      <c r="D1173">
        <v>15</v>
      </c>
      <c r="E1173">
        <v>1635.66</v>
      </c>
      <c r="F1173">
        <v>109.04</v>
      </c>
      <c r="G1173">
        <v>14</v>
      </c>
      <c r="H1173">
        <v>15</v>
      </c>
      <c r="I1173">
        <v>17.2</v>
      </c>
      <c r="J1173">
        <v>0.1333</v>
      </c>
      <c r="K1173">
        <v>3.38</v>
      </c>
      <c r="L1173" t="s">
        <v>265</v>
      </c>
      <c r="M1173" t="b">
        <v>0</v>
      </c>
    </row>
    <row r="1174" spans="1:13" x14ac:dyDescent="0.25">
      <c r="A1174" s="1">
        <v>42842</v>
      </c>
      <c r="B1174" t="s">
        <v>163</v>
      </c>
      <c r="C1174" t="s">
        <v>178</v>
      </c>
      <c r="D1174">
        <v>1</v>
      </c>
      <c r="E1174">
        <v>398.33</v>
      </c>
      <c r="F1174">
        <v>398.33</v>
      </c>
      <c r="G1174">
        <v>1</v>
      </c>
      <c r="H1174">
        <v>1</v>
      </c>
      <c r="I1174">
        <v>42</v>
      </c>
      <c r="J1174">
        <v>1</v>
      </c>
      <c r="K1174">
        <v>2</v>
      </c>
      <c r="L1174" t="s">
        <v>348</v>
      </c>
      <c r="M1174" t="b">
        <v>0</v>
      </c>
    </row>
    <row r="1175" spans="1:13" x14ac:dyDescent="0.25">
      <c r="A1175" s="1">
        <v>42842</v>
      </c>
      <c r="B1175" t="s">
        <v>163</v>
      </c>
      <c r="C1175" t="s">
        <v>167</v>
      </c>
      <c r="D1175">
        <v>2</v>
      </c>
      <c r="E1175">
        <v>514.17999999999995</v>
      </c>
      <c r="F1175">
        <v>257.08999999999997</v>
      </c>
      <c r="G1175">
        <v>2</v>
      </c>
      <c r="H1175">
        <v>2</v>
      </c>
      <c r="I1175">
        <v>33</v>
      </c>
      <c r="J1175">
        <v>0.5</v>
      </c>
      <c r="K1175">
        <v>4.5</v>
      </c>
      <c r="L1175" t="s">
        <v>266</v>
      </c>
      <c r="M1175" t="b">
        <v>0</v>
      </c>
    </row>
    <row r="1176" spans="1:13" x14ac:dyDescent="0.25">
      <c r="A1176" s="1">
        <v>42842</v>
      </c>
      <c r="B1176" t="s">
        <v>163</v>
      </c>
      <c r="C1176" t="s">
        <v>169</v>
      </c>
      <c r="D1176">
        <v>1</v>
      </c>
      <c r="E1176">
        <v>139.6</v>
      </c>
      <c r="F1176">
        <v>139.6</v>
      </c>
      <c r="G1176">
        <v>1</v>
      </c>
      <c r="H1176">
        <v>1</v>
      </c>
      <c r="I1176">
        <v>23</v>
      </c>
      <c r="J1176">
        <v>0</v>
      </c>
      <c r="K1176">
        <v>3</v>
      </c>
      <c r="L1176" t="s">
        <v>313</v>
      </c>
      <c r="M1176" t="b">
        <v>0</v>
      </c>
    </row>
    <row r="1177" spans="1:13" x14ac:dyDescent="0.25">
      <c r="A1177" s="1">
        <v>42842</v>
      </c>
      <c r="B1177" t="s">
        <v>163</v>
      </c>
      <c r="C1177" t="s">
        <v>170</v>
      </c>
      <c r="D1177">
        <v>3</v>
      </c>
      <c r="E1177">
        <v>161.55000000000001</v>
      </c>
      <c r="F1177">
        <v>53.85</v>
      </c>
      <c r="G1177">
        <v>3</v>
      </c>
      <c r="H1177">
        <v>3</v>
      </c>
      <c r="I1177">
        <v>16.670000000000002</v>
      </c>
      <c r="J1177">
        <v>0</v>
      </c>
      <c r="K1177">
        <v>3.67</v>
      </c>
      <c r="L1177" t="s">
        <v>267</v>
      </c>
      <c r="M1177" t="b">
        <v>0</v>
      </c>
    </row>
    <row r="1178" spans="1:13" x14ac:dyDescent="0.25">
      <c r="A1178" s="1">
        <v>42842</v>
      </c>
      <c r="B1178" t="s">
        <v>163</v>
      </c>
      <c r="C1178" t="s">
        <v>180</v>
      </c>
      <c r="D1178">
        <v>2</v>
      </c>
      <c r="E1178">
        <v>452.66</v>
      </c>
      <c r="F1178">
        <v>226.33</v>
      </c>
      <c r="G1178">
        <v>2</v>
      </c>
      <c r="H1178">
        <v>2</v>
      </c>
      <c r="I1178">
        <v>24</v>
      </c>
      <c r="J1178">
        <v>0</v>
      </c>
      <c r="K1178">
        <v>5</v>
      </c>
      <c r="L1178" t="s">
        <v>433</v>
      </c>
      <c r="M1178" t="b">
        <v>0</v>
      </c>
    </row>
    <row r="1179" spans="1:13" x14ac:dyDescent="0.25">
      <c r="A1179" s="1">
        <v>42842</v>
      </c>
      <c r="B1179" t="s">
        <v>163</v>
      </c>
      <c r="C1179" t="s">
        <v>161</v>
      </c>
      <c r="D1179">
        <v>6</v>
      </c>
      <c r="E1179">
        <v>1999.78</v>
      </c>
      <c r="F1179">
        <v>333.3</v>
      </c>
      <c r="G1179">
        <v>6</v>
      </c>
      <c r="H1179">
        <v>6</v>
      </c>
      <c r="I1179">
        <v>16.71</v>
      </c>
      <c r="J1179">
        <v>0.1429</v>
      </c>
      <c r="K1179">
        <v>4.43</v>
      </c>
      <c r="L1179" t="s">
        <v>241</v>
      </c>
      <c r="M1179" t="b">
        <v>0</v>
      </c>
    </row>
    <row r="1180" spans="1:13" x14ac:dyDescent="0.25">
      <c r="A1180" s="1">
        <v>42842</v>
      </c>
      <c r="B1180" t="s">
        <v>163</v>
      </c>
      <c r="C1180" t="s">
        <v>181</v>
      </c>
      <c r="D1180">
        <v>2</v>
      </c>
      <c r="E1180">
        <v>534.73</v>
      </c>
      <c r="F1180">
        <v>267.37</v>
      </c>
      <c r="G1180">
        <v>1</v>
      </c>
      <c r="H1180">
        <v>2</v>
      </c>
      <c r="I1180">
        <v>19</v>
      </c>
      <c r="J1180">
        <v>0</v>
      </c>
      <c r="K1180">
        <v>2.5</v>
      </c>
      <c r="L1180" t="s">
        <v>314</v>
      </c>
      <c r="M1180" t="b">
        <v>0</v>
      </c>
    </row>
    <row r="1181" spans="1:13" x14ac:dyDescent="0.25">
      <c r="A1181" s="1">
        <v>42842</v>
      </c>
      <c r="B1181" t="s">
        <v>163</v>
      </c>
      <c r="C1181" t="s">
        <v>179</v>
      </c>
      <c r="D1181">
        <v>2</v>
      </c>
      <c r="E1181">
        <v>1120.83</v>
      </c>
      <c r="F1181">
        <v>560.41999999999996</v>
      </c>
      <c r="G1181">
        <v>2</v>
      </c>
      <c r="H1181">
        <v>2</v>
      </c>
      <c r="I1181">
        <v>18</v>
      </c>
      <c r="J1181">
        <v>0</v>
      </c>
      <c r="K1181">
        <v>5</v>
      </c>
      <c r="L1181" t="s">
        <v>268</v>
      </c>
      <c r="M1181" t="b">
        <v>0</v>
      </c>
    </row>
    <row r="1182" spans="1:13" x14ac:dyDescent="0.25">
      <c r="A1182" s="1">
        <v>42842</v>
      </c>
      <c r="B1182" t="s">
        <v>163</v>
      </c>
      <c r="C1182" t="s">
        <v>183</v>
      </c>
      <c r="D1182">
        <v>1</v>
      </c>
      <c r="E1182">
        <v>384.04</v>
      </c>
      <c r="F1182">
        <v>384.04</v>
      </c>
      <c r="G1182">
        <v>1</v>
      </c>
      <c r="H1182">
        <v>1</v>
      </c>
      <c r="I1182">
        <v>31</v>
      </c>
      <c r="J1182">
        <v>0</v>
      </c>
      <c r="K1182">
        <v>4</v>
      </c>
      <c r="L1182" t="s">
        <v>351</v>
      </c>
      <c r="M1182" t="b">
        <v>0</v>
      </c>
    </row>
    <row r="1183" spans="1:13" x14ac:dyDescent="0.25">
      <c r="A1183" s="1">
        <v>42842</v>
      </c>
      <c r="B1183" t="s">
        <v>163</v>
      </c>
      <c r="C1183" t="s">
        <v>163</v>
      </c>
      <c r="D1183">
        <v>2</v>
      </c>
      <c r="E1183">
        <v>244.03</v>
      </c>
      <c r="F1183">
        <v>122.02</v>
      </c>
      <c r="G1183">
        <v>2</v>
      </c>
      <c r="H1183">
        <v>2</v>
      </c>
      <c r="I1183">
        <v>15</v>
      </c>
      <c r="J1183">
        <v>0</v>
      </c>
      <c r="K1183">
        <v>3.5</v>
      </c>
      <c r="L1183" t="s">
        <v>242</v>
      </c>
      <c r="M1183" t="b">
        <v>1</v>
      </c>
    </row>
    <row r="1184" spans="1:13" x14ac:dyDescent="0.25">
      <c r="A1184" s="1">
        <v>42842</v>
      </c>
      <c r="B1184" t="s">
        <v>163</v>
      </c>
      <c r="C1184" t="s">
        <v>175</v>
      </c>
      <c r="D1184">
        <v>7</v>
      </c>
      <c r="E1184">
        <v>1939.18</v>
      </c>
      <c r="F1184">
        <v>277.02999999999997</v>
      </c>
      <c r="G1184">
        <v>7</v>
      </c>
      <c r="H1184">
        <v>7</v>
      </c>
      <c r="I1184">
        <v>17.14</v>
      </c>
      <c r="J1184">
        <v>0.1429</v>
      </c>
      <c r="K1184">
        <v>4.1399999999999997</v>
      </c>
      <c r="L1184" t="s">
        <v>269</v>
      </c>
      <c r="M1184" t="b">
        <v>0</v>
      </c>
    </row>
    <row r="1185" spans="1:13" x14ac:dyDescent="0.25">
      <c r="A1185" s="1">
        <v>42842</v>
      </c>
      <c r="B1185" t="s">
        <v>163</v>
      </c>
      <c r="C1185" t="s">
        <v>164</v>
      </c>
      <c r="D1185">
        <v>4</v>
      </c>
      <c r="E1185">
        <v>397.24</v>
      </c>
      <c r="F1185">
        <v>99.31</v>
      </c>
      <c r="G1185">
        <v>4</v>
      </c>
      <c r="H1185">
        <v>4</v>
      </c>
      <c r="I1185">
        <v>11.5</v>
      </c>
      <c r="J1185">
        <v>0</v>
      </c>
      <c r="K1185">
        <v>5</v>
      </c>
      <c r="L1185" t="s">
        <v>290</v>
      </c>
      <c r="M1185" t="b">
        <v>0</v>
      </c>
    </row>
    <row r="1186" spans="1:13" x14ac:dyDescent="0.25">
      <c r="A1186" s="1">
        <v>42842</v>
      </c>
      <c r="B1186" t="s">
        <v>163</v>
      </c>
      <c r="C1186" t="s">
        <v>176</v>
      </c>
      <c r="D1186">
        <v>3</v>
      </c>
      <c r="E1186">
        <v>478.8</v>
      </c>
      <c r="F1186">
        <v>159.6</v>
      </c>
      <c r="G1186">
        <v>3</v>
      </c>
      <c r="H1186">
        <v>3</v>
      </c>
      <c r="I1186">
        <v>15</v>
      </c>
      <c r="J1186">
        <v>0</v>
      </c>
      <c r="K1186">
        <v>5</v>
      </c>
      <c r="L1186" t="s">
        <v>243</v>
      </c>
      <c r="M1186" t="b">
        <v>0</v>
      </c>
    </row>
    <row r="1187" spans="1:13" x14ac:dyDescent="0.25">
      <c r="A1187" s="1">
        <v>42842</v>
      </c>
      <c r="B1187" t="s">
        <v>163</v>
      </c>
      <c r="C1187" t="s">
        <v>165</v>
      </c>
      <c r="D1187">
        <v>18</v>
      </c>
      <c r="E1187">
        <v>3108.27</v>
      </c>
      <c r="F1187">
        <v>172.68</v>
      </c>
      <c r="G1187">
        <v>17</v>
      </c>
      <c r="H1187">
        <v>17</v>
      </c>
      <c r="I1187">
        <v>15.05</v>
      </c>
      <c r="J1187">
        <v>0.15790000000000001</v>
      </c>
      <c r="K1187">
        <v>3.74</v>
      </c>
      <c r="L1187" t="s">
        <v>244</v>
      </c>
      <c r="M1187" t="b">
        <v>0</v>
      </c>
    </row>
    <row r="1188" spans="1:13" x14ac:dyDescent="0.25">
      <c r="A1188" s="1">
        <v>42842</v>
      </c>
      <c r="B1188" t="s">
        <v>175</v>
      </c>
      <c r="C1188" t="s">
        <v>167</v>
      </c>
      <c r="D1188">
        <v>2</v>
      </c>
      <c r="E1188">
        <v>981.21</v>
      </c>
      <c r="F1188">
        <v>490.61</v>
      </c>
      <c r="G1188">
        <v>2</v>
      </c>
      <c r="H1188">
        <v>2</v>
      </c>
      <c r="I1188">
        <v>21</v>
      </c>
      <c r="J1188">
        <v>0</v>
      </c>
      <c r="K1188">
        <v>3.67</v>
      </c>
      <c r="L1188" t="s">
        <v>317</v>
      </c>
      <c r="M1188" t="b">
        <v>0</v>
      </c>
    </row>
    <row r="1189" spans="1:13" x14ac:dyDescent="0.25">
      <c r="A1189" s="1">
        <v>42842</v>
      </c>
      <c r="B1189" t="s">
        <v>175</v>
      </c>
      <c r="C1189" t="s">
        <v>172</v>
      </c>
      <c r="D1189">
        <v>1</v>
      </c>
      <c r="E1189">
        <v>72.48</v>
      </c>
      <c r="F1189">
        <v>72.48</v>
      </c>
      <c r="G1189">
        <v>1</v>
      </c>
      <c r="H1189">
        <v>1</v>
      </c>
      <c r="I1189">
        <v>30</v>
      </c>
      <c r="J1189">
        <v>1</v>
      </c>
      <c r="K1189">
        <v>2</v>
      </c>
      <c r="L1189" t="s">
        <v>384</v>
      </c>
      <c r="M1189" t="b">
        <v>0</v>
      </c>
    </row>
    <row r="1190" spans="1:13" x14ac:dyDescent="0.25">
      <c r="A1190" s="1">
        <v>42842</v>
      </c>
      <c r="B1190" t="s">
        <v>175</v>
      </c>
      <c r="C1190" t="s">
        <v>171</v>
      </c>
      <c r="D1190">
        <v>3</v>
      </c>
      <c r="E1190">
        <v>411.58</v>
      </c>
      <c r="F1190">
        <v>137.19</v>
      </c>
      <c r="G1190">
        <v>2</v>
      </c>
      <c r="H1190">
        <v>3</v>
      </c>
      <c r="I1190">
        <v>13</v>
      </c>
      <c r="J1190">
        <v>0</v>
      </c>
      <c r="K1190">
        <v>4.75</v>
      </c>
      <c r="L1190" t="s">
        <v>291</v>
      </c>
      <c r="M1190" t="b">
        <v>0</v>
      </c>
    </row>
    <row r="1191" spans="1:13" x14ac:dyDescent="0.25">
      <c r="A1191" s="1">
        <v>42842</v>
      </c>
      <c r="B1191" t="s">
        <v>175</v>
      </c>
      <c r="C1191" t="s">
        <v>161</v>
      </c>
      <c r="D1191">
        <v>6</v>
      </c>
      <c r="E1191">
        <v>2078.5300000000002</v>
      </c>
      <c r="F1191">
        <v>346.42</v>
      </c>
      <c r="G1191">
        <v>5</v>
      </c>
      <c r="H1191">
        <v>6</v>
      </c>
      <c r="I1191">
        <v>15</v>
      </c>
      <c r="J1191">
        <v>0</v>
      </c>
      <c r="K1191">
        <v>3</v>
      </c>
      <c r="L1191" t="s">
        <v>245</v>
      </c>
      <c r="M1191" t="b">
        <v>0</v>
      </c>
    </row>
    <row r="1192" spans="1:13" x14ac:dyDescent="0.25">
      <c r="A1192" s="1">
        <v>42842</v>
      </c>
      <c r="B1192" t="s">
        <v>175</v>
      </c>
      <c r="C1192" t="s">
        <v>175</v>
      </c>
      <c r="D1192">
        <v>3</v>
      </c>
      <c r="E1192">
        <v>785.65</v>
      </c>
      <c r="F1192">
        <v>261.88</v>
      </c>
      <c r="G1192">
        <v>3</v>
      </c>
      <c r="H1192">
        <v>3</v>
      </c>
      <c r="I1192">
        <v>7</v>
      </c>
      <c r="J1192">
        <v>0</v>
      </c>
      <c r="K1192">
        <v>4.33</v>
      </c>
      <c r="L1192" t="s">
        <v>292</v>
      </c>
      <c r="M1192" t="b">
        <v>1</v>
      </c>
    </row>
    <row r="1193" spans="1:13" x14ac:dyDescent="0.25">
      <c r="A1193" s="1">
        <v>42842</v>
      </c>
      <c r="B1193" t="s">
        <v>175</v>
      </c>
      <c r="C1193" t="s">
        <v>165</v>
      </c>
      <c r="D1193">
        <v>8</v>
      </c>
      <c r="E1193">
        <v>2541.5100000000002</v>
      </c>
      <c r="F1193">
        <v>317.69</v>
      </c>
      <c r="G1193">
        <v>8</v>
      </c>
      <c r="H1193">
        <v>8</v>
      </c>
      <c r="I1193">
        <v>13.67</v>
      </c>
      <c r="J1193">
        <v>0</v>
      </c>
      <c r="K1193">
        <v>4.4400000000000004</v>
      </c>
      <c r="L1193" t="s">
        <v>294</v>
      </c>
      <c r="M1193" t="b">
        <v>0</v>
      </c>
    </row>
    <row r="1194" spans="1:13" x14ac:dyDescent="0.25">
      <c r="A1194" s="1">
        <v>42842</v>
      </c>
      <c r="B1194" t="s">
        <v>175</v>
      </c>
      <c r="C1194" t="s">
        <v>184</v>
      </c>
      <c r="D1194">
        <v>1</v>
      </c>
      <c r="E1194">
        <v>468.8</v>
      </c>
      <c r="F1194">
        <v>468.8</v>
      </c>
      <c r="G1194">
        <v>1</v>
      </c>
      <c r="H1194">
        <v>1</v>
      </c>
      <c r="I1194">
        <v>29</v>
      </c>
      <c r="J1194">
        <v>1</v>
      </c>
      <c r="K1194">
        <v>5</v>
      </c>
      <c r="L1194" t="s">
        <v>323</v>
      </c>
      <c r="M1194" t="b">
        <v>0</v>
      </c>
    </row>
    <row r="1195" spans="1:13" x14ac:dyDescent="0.25">
      <c r="A1195" s="1">
        <v>42842</v>
      </c>
      <c r="B1195" t="s">
        <v>164</v>
      </c>
      <c r="C1195" t="s">
        <v>161</v>
      </c>
      <c r="D1195">
        <v>1</v>
      </c>
      <c r="E1195">
        <v>65.7</v>
      </c>
      <c r="F1195">
        <v>65.7</v>
      </c>
      <c r="G1195">
        <v>1</v>
      </c>
      <c r="H1195">
        <v>1</v>
      </c>
      <c r="I1195">
        <v>13</v>
      </c>
      <c r="J1195">
        <v>0</v>
      </c>
      <c r="K1195">
        <v>4</v>
      </c>
      <c r="L1195" t="s">
        <v>325</v>
      </c>
      <c r="M1195" t="b">
        <v>0</v>
      </c>
    </row>
    <row r="1196" spans="1:13" x14ac:dyDescent="0.25">
      <c r="A1196" s="1">
        <v>42842</v>
      </c>
      <c r="B1196" t="s">
        <v>164</v>
      </c>
      <c r="C1196" t="s">
        <v>164</v>
      </c>
      <c r="D1196">
        <v>1</v>
      </c>
      <c r="E1196">
        <v>202.62</v>
      </c>
      <c r="F1196">
        <v>202.62</v>
      </c>
      <c r="G1196">
        <v>1</v>
      </c>
      <c r="H1196">
        <v>1</v>
      </c>
      <c r="I1196">
        <v>15</v>
      </c>
      <c r="J1196">
        <v>0</v>
      </c>
      <c r="K1196">
        <v>5</v>
      </c>
      <c r="L1196" t="s">
        <v>359</v>
      </c>
      <c r="M1196" t="b">
        <v>1</v>
      </c>
    </row>
    <row r="1197" spans="1:13" x14ac:dyDescent="0.25">
      <c r="A1197" s="1">
        <v>42842</v>
      </c>
      <c r="B1197" t="s">
        <v>164</v>
      </c>
      <c r="C1197" t="s">
        <v>176</v>
      </c>
      <c r="D1197">
        <v>4</v>
      </c>
      <c r="E1197">
        <v>312.22000000000003</v>
      </c>
      <c r="F1197">
        <v>78.06</v>
      </c>
      <c r="G1197">
        <v>4</v>
      </c>
      <c r="H1197">
        <v>4</v>
      </c>
      <c r="I1197">
        <v>9</v>
      </c>
      <c r="J1197">
        <v>0</v>
      </c>
      <c r="K1197">
        <v>4.8</v>
      </c>
      <c r="L1197" t="s">
        <v>271</v>
      </c>
      <c r="M1197" t="b">
        <v>0</v>
      </c>
    </row>
    <row r="1198" spans="1:13" x14ac:dyDescent="0.25">
      <c r="A1198" s="1">
        <v>42842</v>
      </c>
      <c r="B1198" t="s">
        <v>164</v>
      </c>
      <c r="C1198" t="s">
        <v>165</v>
      </c>
      <c r="D1198">
        <v>6</v>
      </c>
      <c r="E1198">
        <v>852.21</v>
      </c>
      <c r="F1198">
        <v>142.04</v>
      </c>
      <c r="G1198">
        <v>6</v>
      </c>
      <c r="H1198">
        <v>6</v>
      </c>
      <c r="I1198">
        <v>12.67</v>
      </c>
      <c r="J1198">
        <v>0</v>
      </c>
      <c r="K1198">
        <v>4.33</v>
      </c>
      <c r="L1198" t="s">
        <v>295</v>
      </c>
      <c r="M1198" t="b">
        <v>0</v>
      </c>
    </row>
    <row r="1199" spans="1:13" x14ac:dyDescent="0.25">
      <c r="A1199" s="1">
        <v>42842</v>
      </c>
      <c r="B1199" t="s">
        <v>176</v>
      </c>
      <c r="C1199" t="s">
        <v>178</v>
      </c>
      <c r="D1199">
        <v>2</v>
      </c>
      <c r="E1199">
        <v>373.65</v>
      </c>
      <c r="F1199">
        <v>186.83</v>
      </c>
      <c r="G1199">
        <v>2</v>
      </c>
      <c r="H1199">
        <v>2</v>
      </c>
      <c r="I1199">
        <v>23.5</v>
      </c>
      <c r="J1199">
        <v>0</v>
      </c>
      <c r="K1199">
        <v>4.5</v>
      </c>
      <c r="L1199" t="s">
        <v>386</v>
      </c>
      <c r="M1199" t="b">
        <v>0</v>
      </c>
    </row>
    <row r="1200" spans="1:13" x14ac:dyDescent="0.25">
      <c r="A1200" s="1">
        <v>42842</v>
      </c>
      <c r="B1200" t="s">
        <v>176</v>
      </c>
      <c r="C1200" t="s">
        <v>169</v>
      </c>
      <c r="D1200">
        <v>1</v>
      </c>
      <c r="E1200">
        <v>67.540000000000006</v>
      </c>
      <c r="F1200">
        <v>67.540000000000006</v>
      </c>
      <c r="G1200">
        <v>1</v>
      </c>
      <c r="H1200">
        <v>1</v>
      </c>
      <c r="I1200">
        <v>27</v>
      </c>
      <c r="J1200">
        <v>0</v>
      </c>
      <c r="K1200">
        <v>5</v>
      </c>
      <c r="L1200" t="s">
        <v>408</v>
      </c>
      <c r="M1200" t="b">
        <v>0</v>
      </c>
    </row>
    <row r="1201" spans="1:13" x14ac:dyDescent="0.25">
      <c r="A1201" s="1">
        <v>42842</v>
      </c>
      <c r="B1201" t="s">
        <v>176</v>
      </c>
      <c r="C1201" t="s">
        <v>161</v>
      </c>
      <c r="D1201">
        <v>5</v>
      </c>
      <c r="E1201">
        <v>542.37</v>
      </c>
      <c r="F1201">
        <v>108.47</v>
      </c>
      <c r="G1201">
        <v>5</v>
      </c>
      <c r="H1201">
        <v>5</v>
      </c>
      <c r="I1201">
        <v>12.5</v>
      </c>
      <c r="J1201">
        <v>0</v>
      </c>
      <c r="K1201">
        <v>5</v>
      </c>
      <c r="L1201" t="s">
        <v>272</v>
      </c>
      <c r="M1201" t="b">
        <v>0</v>
      </c>
    </row>
    <row r="1202" spans="1:13" x14ac:dyDescent="0.25">
      <c r="A1202" s="1">
        <v>42842</v>
      </c>
      <c r="B1202" t="s">
        <v>176</v>
      </c>
      <c r="C1202" t="s">
        <v>177</v>
      </c>
      <c r="D1202">
        <v>1</v>
      </c>
      <c r="E1202">
        <v>142.61000000000001</v>
      </c>
      <c r="F1202">
        <v>142.61000000000001</v>
      </c>
      <c r="G1202">
        <v>1</v>
      </c>
      <c r="H1202">
        <v>1</v>
      </c>
      <c r="I1202">
        <v>18</v>
      </c>
      <c r="J1202">
        <v>0</v>
      </c>
      <c r="K1202">
        <v>5</v>
      </c>
      <c r="L1202" t="s">
        <v>437</v>
      </c>
      <c r="M1202" t="b">
        <v>0</v>
      </c>
    </row>
    <row r="1203" spans="1:13" x14ac:dyDescent="0.25">
      <c r="A1203" s="1">
        <v>42842</v>
      </c>
      <c r="B1203" t="s">
        <v>176</v>
      </c>
      <c r="C1203" t="s">
        <v>183</v>
      </c>
      <c r="D1203">
        <v>1</v>
      </c>
      <c r="E1203">
        <v>154.72</v>
      </c>
      <c r="F1203">
        <v>154.72</v>
      </c>
      <c r="G1203">
        <v>1</v>
      </c>
      <c r="H1203">
        <v>1</v>
      </c>
      <c r="I1203">
        <v>22</v>
      </c>
      <c r="J1203">
        <v>0</v>
      </c>
      <c r="K1203">
        <v>3</v>
      </c>
      <c r="L1203" t="s">
        <v>360</v>
      </c>
      <c r="M1203" t="b">
        <v>0</v>
      </c>
    </row>
    <row r="1204" spans="1:13" x14ac:dyDescent="0.25">
      <c r="A1204" s="1">
        <v>42842</v>
      </c>
      <c r="B1204" t="s">
        <v>176</v>
      </c>
      <c r="C1204" t="s">
        <v>174</v>
      </c>
      <c r="D1204">
        <v>1</v>
      </c>
      <c r="E1204">
        <v>49.83</v>
      </c>
      <c r="F1204">
        <v>49.83</v>
      </c>
      <c r="G1204">
        <v>1</v>
      </c>
      <c r="H1204">
        <v>1</v>
      </c>
      <c r="I1204">
        <v>30</v>
      </c>
      <c r="J1204">
        <v>0</v>
      </c>
      <c r="K1204">
        <v>5</v>
      </c>
      <c r="L1204" t="s">
        <v>415</v>
      </c>
      <c r="M1204" t="b">
        <v>0</v>
      </c>
    </row>
    <row r="1205" spans="1:13" x14ac:dyDescent="0.25">
      <c r="A1205" s="1">
        <v>42842</v>
      </c>
      <c r="B1205" t="s">
        <v>176</v>
      </c>
      <c r="C1205" t="s">
        <v>163</v>
      </c>
      <c r="D1205">
        <v>4</v>
      </c>
      <c r="E1205">
        <v>742.06</v>
      </c>
      <c r="F1205">
        <v>185.52</v>
      </c>
      <c r="G1205">
        <v>4</v>
      </c>
      <c r="H1205">
        <v>4</v>
      </c>
      <c r="I1205">
        <v>14</v>
      </c>
      <c r="J1205">
        <v>0</v>
      </c>
      <c r="K1205">
        <v>4.75</v>
      </c>
      <c r="L1205" t="s">
        <v>361</v>
      </c>
      <c r="M1205" t="b">
        <v>0</v>
      </c>
    </row>
    <row r="1206" spans="1:13" x14ac:dyDescent="0.25">
      <c r="A1206" s="1">
        <v>42842</v>
      </c>
      <c r="B1206" t="s">
        <v>176</v>
      </c>
      <c r="C1206" t="s">
        <v>175</v>
      </c>
      <c r="D1206">
        <v>6</v>
      </c>
      <c r="E1206">
        <v>1026.19</v>
      </c>
      <c r="F1206">
        <v>171.03</v>
      </c>
      <c r="G1206">
        <v>6</v>
      </c>
      <c r="H1206">
        <v>5</v>
      </c>
      <c r="I1206">
        <v>13.29</v>
      </c>
      <c r="J1206">
        <v>0</v>
      </c>
      <c r="K1206">
        <v>4.83</v>
      </c>
      <c r="L1206" t="s">
        <v>297</v>
      </c>
      <c r="M1206" t="b">
        <v>0</v>
      </c>
    </row>
    <row r="1207" spans="1:13" x14ac:dyDescent="0.25">
      <c r="A1207" s="1">
        <v>42842</v>
      </c>
      <c r="B1207" t="s">
        <v>176</v>
      </c>
      <c r="C1207" t="s">
        <v>164</v>
      </c>
      <c r="D1207">
        <v>3</v>
      </c>
      <c r="E1207">
        <v>565.34</v>
      </c>
      <c r="F1207">
        <v>188.45</v>
      </c>
      <c r="G1207">
        <v>2</v>
      </c>
      <c r="H1207">
        <v>3</v>
      </c>
      <c r="I1207">
        <v>12.5</v>
      </c>
      <c r="J1207">
        <v>0</v>
      </c>
      <c r="K1207">
        <v>3.33</v>
      </c>
      <c r="L1207" t="s">
        <v>362</v>
      </c>
      <c r="M1207" t="b">
        <v>0</v>
      </c>
    </row>
    <row r="1208" spans="1:13" x14ac:dyDescent="0.25">
      <c r="A1208" s="1">
        <v>42842</v>
      </c>
      <c r="B1208" t="s">
        <v>176</v>
      </c>
      <c r="C1208" t="s">
        <v>176</v>
      </c>
      <c r="D1208">
        <v>1</v>
      </c>
      <c r="E1208">
        <v>187.24</v>
      </c>
      <c r="F1208">
        <v>187.24</v>
      </c>
      <c r="G1208">
        <v>1</v>
      </c>
      <c r="H1208">
        <v>1</v>
      </c>
      <c r="I1208">
        <v>12</v>
      </c>
      <c r="J1208">
        <v>0</v>
      </c>
      <c r="K1208">
        <v>5</v>
      </c>
      <c r="L1208" t="s">
        <v>273</v>
      </c>
      <c r="M1208" t="b">
        <v>1</v>
      </c>
    </row>
    <row r="1209" spans="1:13" x14ac:dyDescent="0.25">
      <c r="A1209" s="1">
        <v>42842</v>
      </c>
      <c r="B1209" t="s">
        <v>176</v>
      </c>
      <c r="C1209" t="s">
        <v>165</v>
      </c>
      <c r="D1209">
        <v>8</v>
      </c>
      <c r="E1209">
        <v>1813.37</v>
      </c>
      <c r="F1209">
        <v>226.67</v>
      </c>
      <c r="G1209">
        <v>8</v>
      </c>
      <c r="H1209">
        <v>8</v>
      </c>
      <c r="I1209">
        <v>15.46</v>
      </c>
      <c r="J1209">
        <v>7.6899999999999996E-2</v>
      </c>
      <c r="K1209">
        <v>3.23</v>
      </c>
      <c r="L1209" t="s">
        <v>274</v>
      </c>
      <c r="M1209" t="b">
        <v>0</v>
      </c>
    </row>
    <row r="1210" spans="1:13" x14ac:dyDescent="0.25">
      <c r="A1210" s="1">
        <v>42842</v>
      </c>
      <c r="B1210" t="s">
        <v>165</v>
      </c>
      <c r="C1210" t="s">
        <v>166</v>
      </c>
      <c r="D1210">
        <v>3</v>
      </c>
      <c r="E1210">
        <v>792.29</v>
      </c>
      <c r="F1210">
        <v>264.10000000000002</v>
      </c>
      <c r="G1210">
        <v>3</v>
      </c>
      <c r="H1210">
        <v>3</v>
      </c>
      <c r="I1210">
        <v>21.33</v>
      </c>
      <c r="J1210">
        <v>0</v>
      </c>
      <c r="K1210">
        <v>4.33</v>
      </c>
      <c r="L1210" t="s">
        <v>298</v>
      </c>
      <c r="M1210" t="b">
        <v>0</v>
      </c>
    </row>
    <row r="1211" spans="1:13" x14ac:dyDescent="0.25">
      <c r="A1211" s="1">
        <v>42842</v>
      </c>
      <c r="B1211" t="s">
        <v>165</v>
      </c>
      <c r="C1211" t="s">
        <v>178</v>
      </c>
      <c r="D1211">
        <v>4</v>
      </c>
      <c r="E1211">
        <v>488.82</v>
      </c>
      <c r="F1211">
        <v>122.21</v>
      </c>
      <c r="G1211">
        <v>3</v>
      </c>
      <c r="H1211">
        <v>4</v>
      </c>
      <c r="I1211">
        <v>22.67</v>
      </c>
      <c r="J1211">
        <v>0</v>
      </c>
      <c r="K1211">
        <v>2</v>
      </c>
      <c r="L1211" t="s">
        <v>333</v>
      </c>
      <c r="M1211" t="b">
        <v>0</v>
      </c>
    </row>
    <row r="1212" spans="1:13" x14ac:dyDescent="0.25">
      <c r="A1212" s="1">
        <v>42842</v>
      </c>
      <c r="B1212" t="s">
        <v>165</v>
      </c>
      <c r="C1212" t="s">
        <v>186</v>
      </c>
      <c r="D1212">
        <v>3</v>
      </c>
      <c r="E1212">
        <v>309.10000000000002</v>
      </c>
      <c r="F1212">
        <v>103.03</v>
      </c>
      <c r="G1212">
        <v>3</v>
      </c>
      <c r="H1212">
        <v>3</v>
      </c>
      <c r="I1212">
        <v>18</v>
      </c>
      <c r="J1212">
        <v>0</v>
      </c>
      <c r="K1212">
        <v>5</v>
      </c>
      <c r="L1212" t="s">
        <v>364</v>
      </c>
      <c r="M1212" t="b">
        <v>0</v>
      </c>
    </row>
    <row r="1213" spans="1:13" x14ac:dyDescent="0.25">
      <c r="A1213" s="1">
        <v>42842</v>
      </c>
      <c r="B1213" t="s">
        <v>165</v>
      </c>
      <c r="C1213" t="s">
        <v>167</v>
      </c>
      <c r="D1213">
        <v>12</v>
      </c>
      <c r="E1213">
        <v>1254.1400000000001</v>
      </c>
      <c r="F1213">
        <v>104.51</v>
      </c>
      <c r="G1213">
        <v>10</v>
      </c>
      <c r="H1213">
        <v>11</v>
      </c>
      <c r="I1213">
        <v>19.91</v>
      </c>
      <c r="J1213">
        <v>0</v>
      </c>
      <c r="K1213">
        <v>3.25</v>
      </c>
      <c r="L1213" t="s">
        <v>246</v>
      </c>
      <c r="M1213" t="b">
        <v>0</v>
      </c>
    </row>
    <row r="1214" spans="1:13" x14ac:dyDescent="0.25">
      <c r="A1214" s="1">
        <v>42842</v>
      </c>
      <c r="B1214" t="s">
        <v>165</v>
      </c>
      <c r="C1214" t="s">
        <v>169</v>
      </c>
      <c r="D1214">
        <v>5</v>
      </c>
      <c r="E1214">
        <v>681.64</v>
      </c>
      <c r="F1214">
        <v>136.33000000000001</v>
      </c>
      <c r="G1214">
        <v>5</v>
      </c>
      <c r="H1214">
        <v>5</v>
      </c>
      <c r="I1214">
        <v>22</v>
      </c>
      <c r="J1214">
        <v>0</v>
      </c>
      <c r="K1214">
        <v>4.4000000000000004</v>
      </c>
      <c r="L1214" t="s">
        <v>275</v>
      </c>
      <c r="M1214" t="b">
        <v>0</v>
      </c>
    </row>
    <row r="1215" spans="1:13" x14ac:dyDescent="0.25">
      <c r="A1215" s="1">
        <v>42842</v>
      </c>
      <c r="B1215" t="s">
        <v>165</v>
      </c>
      <c r="C1215" t="s">
        <v>170</v>
      </c>
      <c r="D1215">
        <v>5</v>
      </c>
      <c r="E1215">
        <v>4404.82</v>
      </c>
      <c r="F1215">
        <v>880.96</v>
      </c>
      <c r="G1215">
        <v>5</v>
      </c>
      <c r="H1215">
        <v>5</v>
      </c>
      <c r="I1215">
        <v>14.2</v>
      </c>
      <c r="J1215">
        <v>0</v>
      </c>
      <c r="K1215">
        <v>2.2000000000000002</v>
      </c>
      <c r="L1215" t="s">
        <v>276</v>
      </c>
      <c r="M1215" t="b">
        <v>0</v>
      </c>
    </row>
    <row r="1216" spans="1:13" x14ac:dyDescent="0.25">
      <c r="A1216" s="1">
        <v>42842</v>
      </c>
      <c r="B1216" t="s">
        <v>165</v>
      </c>
      <c r="C1216" t="s">
        <v>172</v>
      </c>
      <c r="D1216">
        <v>9</v>
      </c>
      <c r="E1216">
        <v>1082.17</v>
      </c>
      <c r="F1216">
        <v>120.24</v>
      </c>
      <c r="G1216">
        <v>9</v>
      </c>
      <c r="H1216">
        <v>9</v>
      </c>
      <c r="I1216">
        <v>15.11</v>
      </c>
      <c r="J1216">
        <v>0</v>
      </c>
      <c r="K1216">
        <v>4.1100000000000003</v>
      </c>
      <c r="L1216" t="s">
        <v>247</v>
      </c>
      <c r="M1216" t="b">
        <v>0</v>
      </c>
    </row>
    <row r="1217" spans="1:13" x14ac:dyDescent="0.25">
      <c r="A1217" s="1">
        <v>42842</v>
      </c>
      <c r="B1217" t="s">
        <v>165</v>
      </c>
      <c r="C1217" t="s">
        <v>171</v>
      </c>
      <c r="D1217">
        <v>9</v>
      </c>
      <c r="E1217">
        <v>1519.52</v>
      </c>
      <c r="F1217">
        <v>168.84</v>
      </c>
      <c r="G1217">
        <v>9</v>
      </c>
      <c r="H1217">
        <v>9</v>
      </c>
      <c r="I1217">
        <v>18.7</v>
      </c>
      <c r="J1217">
        <v>0.1</v>
      </c>
      <c r="K1217">
        <v>3.1</v>
      </c>
      <c r="L1217" t="s">
        <v>299</v>
      </c>
      <c r="M1217" t="b">
        <v>0</v>
      </c>
    </row>
    <row r="1218" spans="1:13" x14ac:dyDescent="0.25">
      <c r="A1218" s="1">
        <v>42842</v>
      </c>
      <c r="B1218" t="s">
        <v>165</v>
      </c>
      <c r="C1218" t="s">
        <v>180</v>
      </c>
      <c r="D1218">
        <v>4</v>
      </c>
      <c r="E1218">
        <v>735.81</v>
      </c>
      <c r="F1218">
        <v>183.95</v>
      </c>
      <c r="G1218">
        <v>4</v>
      </c>
      <c r="H1218">
        <v>4</v>
      </c>
      <c r="I1218">
        <v>19.8</v>
      </c>
      <c r="J1218">
        <v>0</v>
      </c>
      <c r="K1218">
        <v>3.8</v>
      </c>
      <c r="L1218" t="s">
        <v>300</v>
      </c>
      <c r="M1218" t="b">
        <v>0</v>
      </c>
    </row>
    <row r="1219" spans="1:13" x14ac:dyDescent="0.25">
      <c r="A1219" s="1">
        <v>42842</v>
      </c>
      <c r="B1219" t="s">
        <v>165</v>
      </c>
      <c r="C1219" t="s">
        <v>161</v>
      </c>
      <c r="D1219">
        <v>34</v>
      </c>
      <c r="E1219">
        <v>4899.68</v>
      </c>
      <c r="F1219">
        <v>144.11000000000001</v>
      </c>
      <c r="G1219">
        <v>33</v>
      </c>
      <c r="H1219">
        <v>34</v>
      </c>
      <c r="I1219">
        <v>12.89</v>
      </c>
      <c r="J1219">
        <v>8.3299999999999999E-2</v>
      </c>
      <c r="K1219">
        <v>4</v>
      </c>
      <c r="L1219" t="s">
        <v>248</v>
      </c>
      <c r="M1219" t="b">
        <v>0</v>
      </c>
    </row>
    <row r="1220" spans="1:13" x14ac:dyDescent="0.25">
      <c r="A1220" s="1">
        <v>42842</v>
      </c>
      <c r="B1220" t="s">
        <v>165</v>
      </c>
      <c r="C1220" t="s">
        <v>177</v>
      </c>
      <c r="D1220">
        <v>3</v>
      </c>
      <c r="E1220">
        <v>487.58</v>
      </c>
      <c r="F1220">
        <v>162.53</v>
      </c>
      <c r="G1220">
        <v>3</v>
      </c>
      <c r="H1220">
        <v>3</v>
      </c>
      <c r="I1220">
        <v>14.25</v>
      </c>
      <c r="J1220">
        <v>0</v>
      </c>
      <c r="K1220">
        <v>5</v>
      </c>
      <c r="L1220" t="s">
        <v>301</v>
      </c>
      <c r="M1220" t="b">
        <v>0</v>
      </c>
    </row>
    <row r="1221" spans="1:13" x14ac:dyDescent="0.25">
      <c r="A1221" s="1">
        <v>42842</v>
      </c>
      <c r="B1221" t="s">
        <v>165</v>
      </c>
      <c r="C1221" t="s">
        <v>181</v>
      </c>
      <c r="D1221">
        <v>2</v>
      </c>
      <c r="E1221">
        <v>298.14999999999998</v>
      </c>
      <c r="F1221">
        <v>149.08000000000001</v>
      </c>
      <c r="G1221">
        <v>2</v>
      </c>
      <c r="H1221">
        <v>2</v>
      </c>
      <c r="I1221">
        <v>20</v>
      </c>
      <c r="J1221">
        <v>0</v>
      </c>
      <c r="K1221">
        <v>4.33</v>
      </c>
      <c r="L1221" t="s">
        <v>302</v>
      </c>
      <c r="M1221" t="b">
        <v>0</v>
      </c>
    </row>
    <row r="1222" spans="1:13" x14ac:dyDescent="0.25">
      <c r="A1222" s="1">
        <v>42842</v>
      </c>
      <c r="B1222" t="s">
        <v>165</v>
      </c>
      <c r="C1222" t="s">
        <v>179</v>
      </c>
      <c r="D1222">
        <v>7</v>
      </c>
      <c r="E1222">
        <v>974.15</v>
      </c>
      <c r="F1222">
        <v>139.16</v>
      </c>
      <c r="G1222">
        <v>7</v>
      </c>
      <c r="H1222">
        <v>7</v>
      </c>
      <c r="I1222">
        <v>18.71</v>
      </c>
      <c r="J1222">
        <v>0</v>
      </c>
      <c r="K1222">
        <v>4.29</v>
      </c>
      <c r="L1222" t="s">
        <v>277</v>
      </c>
      <c r="M1222" t="b">
        <v>0</v>
      </c>
    </row>
    <row r="1223" spans="1:13" x14ac:dyDescent="0.25">
      <c r="A1223" s="1">
        <v>42842</v>
      </c>
      <c r="B1223" t="s">
        <v>165</v>
      </c>
      <c r="C1223" t="s">
        <v>183</v>
      </c>
      <c r="D1223">
        <v>3</v>
      </c>
      <c r="E1223">
        <v>348.77</v>
      </c>
      <c r="F1223">
        <v>116.26</v>
      </c>
      <c r="G1223">
        <v>3</v>
      </c>
      <c r="H1223">
        <v>3</v>
      </c>
      <c r="I1223">
        <v>23.33</v>
      </c>
      <c r="J1223">
        <v>0</v>
      </c>
      <c r="K1223">
        <v>4</v>
      </c>
      <c r="L1223" t="s">
        <v>365</v>
      </c>
      <c r="M1223" t="b">
        <v>0</v>
      </c>
    </row>
    <row r="1224" spans="1:13" x14ac:dyDescent="0.25">
      <c r="A1224" s="1">
        <v>42842</v>
      </c>
      <c r="B1224" t="s">
        <v>165</v>
      </c>
      <c r="C1224" t="s">
        <v>174</v>
      </c>
      <c r="D1224">
        <v>3</v>
      </c>
      <c r="E1224">
        <v>244.41</v>
      </c>
      <c r="F1224">
        <v>81.47</v>
      </c>
      <c r="G1224">
        <v>2</v>
      </c>
      <c r="H1224">
        <v>3</v>
      </c>
      <c r="I1224">
        <v>26.5</v>
      </c>
      <c r="J1224">
        <v>0.5</v>
      </c>
      <c r="K1224">
        <v>2</v>
      </c>
      <c r="L1224" t="s">
        <v>303</v>
      </c>
      <c r="M1224" t="b">
        <v>0</v>
      </c>
    </row>
    <row r="1225" spans="1:13" x14ac:dyDescent="0.25">
      <c r="A1225" s="1">
        <v>42842</v>
      </c>
      <c r="B1225" t="s">
        <v>165</v>
      </c>
      <c r="C1225" t="s">
        <v>182</v>
      </c>
      <c r="D1225">
        <v>3</v>
      </c>
      <c r="E1225">
        <v>457.32</v>
      </c>
      <c r="F1225">
        <v>152.44</v>
      </c>
      <c r="G1225">
        <v>3</v>
      </c>
      <c r="H1225">
        <v>3</v>
      </c>
      <c r="I1225">
        <v>13</v>
      </c>
      <c r="J1225">
        <v>0</v>
      </c>
      <c r="K1225">
        <v>4.67</v>
      </c>
      <c r="L1225" t="s">
        <v>304</v>
      </c>
      <c r="M1225" t="b">
        <v>0</v>
      </c>
    </row>
    <row r="1226" spans="1:13" x14ac:dyDescent="0.25">
      <c r="A1226" s="1">
        <v>42842</v>
      </c>
      <c r="B1226" t="s">
        <v>165</v>
      </c>
      <c r="C1226" t="s">
        <v>163</v>
      </c>
      <c r="D1226">
        <v>26</v>
      </c>
      <c r="E1226">
        <v>4258.76</v>
      </c>
      <c r="F1226">
        <v>163.80000000000001</v>
      </c>
      <c r="G1226">
        <v>26</v>
      </c>
      <c r="H1226">
        <v>26</v>
      </c>
      <c r="I1226">
        <v>15.97</v>
      </c>
      <c r="J1226">
        <v>3.1300000000000001E-2</v>
      </c>
      <c r="K1226">
        <v>3.47</v>
      </c>
      <c r="L1226" t="s">
        <v>249</v>
      </c>
      <c r="M1226" t="b">
        <v>0</v>
      </c>
    </row>
    <row r="1227" spans="1:13" x14ac:dyDescent="0.25">
      <c r="A1227" s="1">
        <v>42842</v>
      </c>
      <c r="B1227" t="s">
        <v>165</v>
      </c>
      <c r="C1227" t="s">
        <v>175</v>
      </c>
      <c r="D1227">
        <v>59</v>
      </c>
      <c r="E1227">
        <v>8731.2199999999993</v>
      </c>
      <c r="F1227">
        <v>147.99</v>
      </c>
      <c r="G1227">
        <v>58</v>
      </c>
      <c r="H1227">
        <v>58</v>
      </c>
      <c r="I1227">
        <v>17.11</v>
      </c>
      <c r="J1227">
        <v>7.5800000000000006E-2</v>
      </c>
      <c r="K1227">
        <v>4.08</v>
      </c>
      <c r="L1227" t="s">
        <v>250</v>
      </c>
      <c r="M1227" t="b">
        <v>0</v>
      </c>
    </row>
    <row r="1228" spans="1:13" x14ac:dyDescent="0.25">
      <c r="A1228" s="1">
        <v>42842</v>
      </c>
      <c r="B1228" t="s">
        <v>165</v>
      </c>
      <c r="C1228" t="s">
        <v>173</v>
      </c>
      <c r="D1228">
        <v>1</v>
      </c>
      <c r="E1228">
        <v>279.2</v>
      </c>
      <c r="F1228">
        <v>279.2</v>
      </c>
      <c r="G1228">
        <v>1</v>
      </c>
      <c r="H1228">
        <v>1</v>
      </c>
      <c r="I1228">
        <v>19</v>
      </c>
      <c r="J1228">
        <v>0</v>
      </c>
      <c r="K1228">
        <v>5</v>
      </c>
      <c r="L1228" t="s">
        <v>251</v>
      </c>
      <c r="M1228" t="b">
        <v>0</v>
      </c>
    </row>
    <row r="1229" spans="1:13" x14ac:dyDescent="0.25">
      <c r="A1229" s="1">
        <v>42842</v>
      </c>
      <c r="B1229" t="s">
        <v>165</v>
      </c>
      <c r="C1229" t="s">
        <v>185</v>
      </c>
      <c r="D1229">
        <v>1</v>
      </c>
      <c r="E1229">
        <v>150.36000000000001</v>
      </c>
      <c r="F1229">
        <v>150.36000000000001</v>
      </c>
      <c r="G1229">
        <v>0</v>
      </c>
      <c r="H1229">
        <v>1</v>
      </c>
      <c r="K1229">
        <v>2</v>
      </c>
      <c r="L1229" t="s">
        <v>334</v>
      </c>
      <c r="M1229" t="b">
        <v>0</v>
      </c>
    </row>
    <row r="1230" spans="1:13" x14ac:dyDescent="0.25">
      <c r="A1230" s="1">
        <v>42842</v>
      </c>
      <c r="B1230" t="s">
        <v>165</v>
      </c>
      <c r="C1230" t="s">
        <v>164</v>
      </c>
      <c r="D1230">
        <v>22</v>
      </c>
      <c r="E1230">
        <v>3920.77</v>
      </c>
      <c r="F1230">
        <v>178.22</v>
      </c>
      <c r="G1230">
        <v>21</v>
      </c>
      <c r="H1230">
        <v>22</v>
      </c>
      <c r="I1230">
        <v>15.17</v>
      </c>
      <c r="J1230">
        <v>4.3499999999999997E-2</v>
      </c>
      <c r="K1230">
        <v>3.84</v>
      </c>
      <c r="L1230" t="s">
        <v>278</v>
      </c>
      <c r="M1230" t="b">
        <v>0</v>
      </c>
    </row>
    <row r="1231" spans="1:13" x14ac:dyDescent="0.25">
      <c r="A1231" s="1">
        <v>42842</v>
      </c>
      <c r="B1231" t="s">
        <v>165</v>
      </c>
      <c r="C1231" t="s">
        <v>176</v>
      </c>
      <c r="D1231">
        <v>16</v>
      </c>
      <c r="E1231">
        <v>2229.58</v>
      </c>
      <c r="F1231">
        <v>139.35</v>
      </c>
      <c r="G1231">
        <v>15</v>
      </c>
      <c r="H1231">
        <v>16</v>
      </c>
      <c r="I1231">
        <v>16.760000000000002</v>
      </c>
      <c r="J1231">
        <v>0.1176</v>
      </c>
      <c r="K1231">
        <v>3.75</v>
      </c>
      <c r="L1231" t="s">
        <v>279</v>
      </c>
      <c r="M1231" t="b">
        <v>0</v>
      </c>
    </row>
    <row r="1232" spans="1:13" x14ac:dyDescent="0.25">
      <c r="A1232" s="1">
        <v>42842</v>
      </c>
      <c r="B1232" t="s">
        <v>165</v>
      </c>
      <c r="C1232" t="s">
        <v>168</v>
      </c>
      <c r="D1232">
        <v>2</v>
      </c>
      <c r="E1232">
        <v>303.60000000000002</v>
      </c>
      <c r="F1232">
        <v>151.80000000000001</v>
      </c>
      <c r="G1232">
        <v>2</v>
      </c>
      <c r="H1232">
        <v>2</v>
      </c>
      <c r="I1232">
        <v>28.5</v>
      </c>
      <c r="J1232">
        <v>0.5</v>
      </c>
      <c r="K1232">
        <v>4.5</v>
      </c>
      <c r="L1232" t="s">
        <v>280</v>
      </c>
      <c r="M1232" t="b">
        <v>0</v>
      </c>
    </row>
    <row r="1233" spans="1:13" x14ac:dyDescent="0.25">
      <c r="A1233" s="1">
        <v>42842</v>
      </c>
      <c r="B1233" t="s">
        <v>165</v>
      </c>
      <c r="C1233" t="s">
        <v>165</v>
      </c>
      <c r="D1233">
        <v>135</v>
      </c>
      <c r="E1233">
        <v>24240.2</v>
      </c>
      <c r="F1233">
        <v>179.56</v>
      </c>
      <c r="G1233">
        <v>132</v>
      </c>
      <c r="H1233">
        <v>134</v>
      </c>
      <c r="I1233">
        <v>14.48</v>
      </c>
      <c r="J1233">
        <v>0.13250000000000001</v>
      </c>
      <c r="K1233">
        <v>3.8</v>
      </c>
      <c r="L1233" t="s">
        <v>252</v>
      </c>
      <c r="M1233" t="b">
        <v>1</v>
      </c>
    </row>
    <row r="1234" spans="1:13" x14ac:dyDescent="0.25">
      <c r="A1234" s="1">
        <v>42842</v>
      </c>
      <c r="B1234" t="s">
        <v>165</v>
      </c>
      <c r="C1234" t="s">
        <v>184</v>
      </c>
      <c r="D1234">
        <v>3</v>
      </c>
      <c r="E1234">
        <v>518.23</v>
      </c>
      <c r="F1234">
        <v>172.74</v>
      </c>
      <c r="G1234">
        <v>3</v>
      </c>
      <c r="H1234">
        <v>3</v>
      </c>
      <c r="I1234">
        <v>17.25</v>
      </c>
      <c r="J1234">
        <v>0</v>
      </c>
      <c r="K1234">
        <v>4.25</v>
      </c>
      <c r="L1234" t="s">
        <v>401</v>
      </c>
      <c r="M1234" t="b">
        <v>0</v>
      </c>
    </row>
    <row r="1235" spans="1:13" x14ac:dyDescent="0.25">
      <c r="A1235" s="1">
        <v>42849</v>
      </c>
      <c r="B1235" t="s">
        <v>167</v>
      </c>
      <c r="C1235" t="s">
        <v>167</v>
      </c>
      <c r="D1235">
        <v>1</v>
      </c>
      <c r="E1235">
        <v>94.18</v>
      </c>
      <c r="F1235">
        <v>94.18</v>
      </c>
      <c r="G1235">
        <v>1</v>
      </c>
      <c r="H1235">
        <v>1</v>
      </c>
      <c r="I1235">
        <v>22</v>
      </c>
      <c r="J1235">
        <v>1</v>
      </c>
      <c r="K1235">
        <v>1</v>
      </c>
      <c r="L1235" t="s">
        <v>337</v>
      </c>
      <c r="M1235" t="b">
        <v>1</v>
      </c>
    </row>
    <row r="1236" spans="1:13" x14ac:dyDescent="0.25">
      <c r="A1236" s="1">
        <v>42849</v>
      </c>
      <c r="B1236" t="s">
        <v>170</v>
      </c>
      <c r="C1236" t="s">
        <v>180</v>
      </c>
      <c r="D1236">
        <v>1</v>
      </c>
      <c r="E1236">
        <v>53.8</v>
      </c>
      <c r="F1236">
        <v>53.8</v>
      </c>
      <c r="G1236">
        <v>1</v>
      </c>
      <c r="H1236">
        <v>1</v>
      </c>
      <c r="I1236">
        <v>15</v>
      </c>
      <c r="J1236">
        <v>0</v>
      </c>
      <c r="K1236">
        <v>5</v>
      </c>
      <c r="L1236" t="s">
        <v>464</v>
      </c>
      <c r="M1236" t="b">
        <v>0</v>
      </c>
    </row>
    <row r="1237" spans="1:13" x14ac:dyDescent="0.25">
      <c r="A1237" s="1">
        <v>42849</v>
      </c>
      <c r="B1237" t="s">
        <v>170</v>
      </c>
      <c r="C1237" t="s">
        <v>165</v>
      </c>
      <c r="D1237">
        <v>1</v>
      </c>
      <c r="E1237">
        <v>135.53</v>
      </c>
      <c r="F1237">
        <v>135.53</v>
      </c>
      <c r="G1237">
        <v>0</v>
      </c>
      <c r="H1237">
        <v>1</v>
      </c>
      <c r="K1237">
        <v>5</v>
      </c>
      <c r="L1237" t="s">
        <v>259</v>
      </c>
      <c r="M1237" t="b">
        <v>0</v>
      </c>
    </row>
    <row r="1238" spans="1:13" x14ac:dyDescent="0.25">
      <c r="A1238" s="1">
        <v>42849</v>
      </c>
      <c r="B1238" t="s">
        <v>172</v>
      </c>
      <c r="C1238" t="s">
        <v>163</v>
      </c>
      <c r="D1238">
        <v>1</v>
      </c>
      <c r="E1238">
        <v>142.47999999999999</v>
      </c>
      <c r="F1238">
        <v>142.47999999999999</v>
      </c>
      <c r="G1238">
        <v>1</v>
      </c>
      <c r="H1238">
        <v>1</v>
      </c>
      <c r="I1238">
        <v>9</v>
      </c>
      <c r="J1238">
        <v>0</v>
      </c>
      <c r="K1238">
        <v>5</v>
      </c>
      <c r="L1238" t="s">
        <v>459</v>
      </c>
      <c r="M1238" t="b">
        <v>0</v>
      </c>
    </row>
    <row r="1239" spans="1:13" x14ac:dyDescent="0.25">
      <c r="A1239" s="1">
        <v>42849</v>
      </c>
      <c r="B1239" t="s">
        <v>172</v>
      </c>
      <c r="C1239" t="s">
        <v>165</v>
      </c>
      <c r="D1239">
        <v>3</v>
      </c>
      <c r="E1239">
        <v>472.37</v>
      </c>
      <c r="F1239">
        <v>157.46</v>
      </c>
      <c r="G1239">
        <v>3</v>
      </c>
      <c r="H1239">
        <v>3</v>
      </c>
      <c r="I1239">
        <v>13.67</v>
      </c>
      <c r="J1239">
        <v>0</v>
      </c>
      <c r="K1239">
        <v>4.33</v>
      </c>
      <c r="L1239" t="s">
        <v>308</v>
      </c>
      <c r="M1239" t="b">
        <v>0</v>
      </c>
    </row>
    <row r="1240" spans="1:13" x14ac:dyDescent="0.25">
      <c r="A1240" s="1">
        <v>42849</v>
      </c>
      <c r="B1240" t="s">
        <v>171</v>
      </c>
      <c r="C1240" t="s">
        <v>161</v>
      </c>
      <c r="D1240">
        <v>1</v>
      </c>
      <c r="E1240">
        <v>80.48</v>
      </c>
      <c r="F1240">
        <v>80.48</v>
      </c>
      <c r="G1240">
        <v>1</v>
      </c>
      <c r="H1240">
        <v>1</v>
      </c>
      <c r="I1240">
        <v>12</v>
      </c>
      <c r="J1240">
        <v>0</v>
      </c>
      <c r="K1240">
        <v>5</v>
      </c>
      <c r="L1240" t="s">
        <v>439</v>
      </c>
      <c r="M1240" t="b">
        <v>0</v>
      </c>
    </row>
    <row r="1241" spans="1:13" x14ac:dyDescent="0.25">
      <c r="A1241" s="1">
        <v>42849</v>
      </c>
      <c r="B1241" t="s">
        <v>171</v>
      </c>
      <c r="C1241" t="s">
        <v>174</v>
      </c>
      <c r="D1241">
        <v>1</v>
      </c>
      <c r="E1241">
        <v>80.77</v>
      </c>
      <c r="F1241">
        <v>80.77</v>
      </c>
      <c r="G1241">
        <v>1</v>
      </c>
      <c r="H1241">
        <v>1</v>
      </c>
      <c r="I1241">
        <v>25</v>
      </c>
      <c r="J1241">
        <v>0</v>
      </c>
      <c r="K1241">
        <v>5</v>
      </c>
      <c r="L1241" t="s">
        <v>376</v>
      </c>
      <c r="M1241" t="b">
        <v>0</v>
      </c>
    </row>
    <row r="1242" spans="1:13" x14ac:dyDescent="0.25">
      <c r="A1242" s="1">
        <v>42849</v>
      </c>
      <c r="B1242" t="s">
        <v>171</v>
      </c>
      <c r="C1242" t="s">
        <v>175</v>
      </c>
      <c r="D1242">
        <v>2</v>
      </c>
      <c r="E1242">
        <v>365.82</v>
      </c>
      <c r="F1242">
        <v>182.91</v>
      </c>
      <c r="G1242">
        <v>2</v>
      </c>
      <c r="H1242">
        <v>2</v>
      </c>
      <c r="I1242">
        <v>13.5</v>
      </c>
      <c r="J1242">
        <v>0</v>
      </c>
      <c r="K1242">
        <v>4.5</v>
      </c>
      <c r="L1242" t="s">
        <v>440</v>
      </c>
      <c r="M1242" t="b">
        <v>0</v>
      </c>
    </row>
    <row r="1243" spans="1:13" x14ac:dyDescent="0.25">
      <c r="A1243" s="1">
        <v>42849</v>
      </c>
      <c r="B1243" t="s">
        <v>161</v>
      </c>
      <c r="C1243" t="s">
        <v>167</v>
      </c>
      <c r="D1243">
        <v>7</v>
      </c>
      <c r="E1243">
        <v>1297.69</v>
      </c>
      <c r="F1243">
        <v>185.38</v>
      </c>
      <c r="G1243">
        <v>7</v>
      </c>
      <c r="H1243">
        <v>6</v>
      </c>
      <c r="I1243">
        <v>54.86</v>
      </c>
      <c r="J1243">
        <v>0.28570000000000001</v>
      </c>
      <c r="K1243">
        <v>4</v>
      </c>
      <c r="L1243" t="s">
        <v>282</v>
      </c>
      <c r="M1243" t="b">
        <v>0</v>
      </c>
    </row>
    <row r="1244" spans="1:13" x14ac:dyDescent="0.25">
      <c r="A1244" s="1">
        <v>42849</v>
      </c>
      <c r="B1244" t="s">
        <v>161</v>
      </c>
      <c r="C1244" t="s">
        <v>170</v>
      </c>
      <c r="D1244">
        <v>2</v>
      </c>
      <c r="E1244">
        <v>358.02</v>
      </c>
      <c r="F1244">
        <v>179.01</v>
      </c>
      <c r="G1244">
        <v>2</v>
      </c>
      <c r="H1244">
        <v>2</v>
      </c>
      <c r="I1244">
        <v>9</v>
      </c>
      <c r="J1244">
        <v>0</v>
      </c>
      <c r="K1244">
        <v>5</v>
      </c>
      <c r="L1244" t="s">
        <v>260</v>
      </c>
      <c r="M1244" t="b">
        <v>0</v>
      </c>
    </row>
    <row r="1245" spans="1:13" x14ac:dyDescent="0.25">
      <c r="A1245" s="1">
        <v>42849</v>
      </c>
      <c r="B1245" t="s">
        <v>161</v>
      </c>
      <c r="C1245" t="s">
        <v>172</v>
      </c>
      <c r="D1245">
        <v>2</v>
      </c>
      <c r="E1245">
        <v>204.76</v>
      </c>
      <c r="F1245">
        <v>102.38</v>
      </c>
      <c r="G1245">
        <v>2</v>
      </c>
      <c r="H1245">
        <v>2</v>
      </c>
      <c r="I1245">
        <v>14</v>
      </c>
      <c r="J1245">
        <v>0</v>
      </c>
      <c r="K1245">
        <v>3</v>
      </c>
      <c r="L1245" t="s">
        <v>283</v>
      </c>
      <c r="M1245" t="b">
        <v>0</v>
      </c>
    </row>
    <row r="1246" spans="1:13" x14ac:dyDescent="0.25">
      <c r="A1246" s="1">
        <v>42849</v>
      </c>
      <c r="B1246" t="s">
        <v>161</v>
      </c>
      <c r="C1246" t="s">
        <v>180</v>
      </c>
      <c r="D1246">
        <v>2</v>
      </c>
      <c r="E1246">
        <v>506.99</v>
      </c>
      <c r="F1246">
        <v>253.5</v>
      </c>
      <c r="G1246">
        <v>2</v>
      </c>
      <c r="H1246">
        <v>2</v>
      </c>
      <c r="I1246">
        <v>27.5</v>
      </c>
      <c r="J1246">
        <v>0</v>
      </c>
      <c r="K1246">
        <v>5</v>
      </c>
      <c r="L1246" t="s">
        <v>380</v>
      </c>
      <c r="M1246" t="b">
        <v>0</v>
      </c>
    </row>
    <row r="1247" spans="1:13" x14ac:dyDescent="0.25">
      <c r="A1247" s="1">
        <v>42849</v>
      </c>
      <c r="B1247" t="s">
        <v>161</v>
      </c>
      <c r="C1247" t="s">
        <v>161</v>
      </c>
      <c r="D1247">
        <v>14</v>
      </c>
      <c r="E1247">
        <v>1821.99</v>
      </c>
      <c r="F1247">
        <v>130.13999999999999</v>
      </c>
      <c r="G1247">
        <v>14</v>
      </c>
      <c r="H1247">
        <v>14</v>
      </c>
      <c r="I1247">
        <v>10.67</v>
      </c>
      <c r="J1247">
        <v>0</v>
      </c>
      <c r="K1247">
        <v>4.7300000000000004</v>
      </c>
      <c r="L1247" t="s">
        <v>262</v>
      </c>
      <c r="M1247" t="b">
        <v>1</v>
      </c>
    </row>
    <row r="1248" spans="1:13" x14ac:dyDescent="0.25">
      <c r="A1248" s="1">
        <v>42849</v>
      </c>
      <c r="B1248" t="s">
        <v>161</v>
      </c>
      <c r="C1248" t="s">
        <v>177</v>
      </c>
      <c r="D1248">
        <v>1</v>
      </c>
      <c r="E1248">
        <v>224.21</v>
      </c>
      <c r="F1248">
        <v>224.21</v>
      </c>
      <c r="G1248">
        <v>1</v>
      </c>
      <c r="H1248">
        <v>1</v>
      </c>
      <c r="I1248">
        <v>8</v>
      </c>
      <c r="J1248">
        <v>0</v>
      </c>
      <c r="K1248">
        <v>5</v>
      </c>
      <c r="L1248" t="s">
        <v>381</v>
      </c>
      <c r="M1248" t="b">
        <v>0</v>
      </c>
    </row>
    <row r="1249" spans="1:13" x14ac:dyDescent="0.25">
      <c r="A1249" s="1">
        <v>42849</v>
      </c>
      <c r="B1249" t="s">
        <v>161</v>
      </c>
      <c r="C1249" t="s">
        <v>183</v>
      </c>
      <c r="D1249">
        <v>2</v>
      </c>
      <c r="E1249">
        <v>187.13</v>
      </c>
      <c r="F1249">
        <v>93.57</v>
      </c>
      <c r="G1249">
        <v>2</v>
      </c>
      <c r="H1249">
        <v>2</v>
      </c>
      <c r="I1249">
        <v>19.329999999999998</v>
      </c>
      <c r="J1249">
        <v>0</v>
      </c>
      <c r="K1249">
        <v>4.33</v>
      </c>
      <c r="L1249" t="s">
        <v>284</v>
      </c>
      <c r="M1249" t="b">
        <v>0</v>
      </c>
    </row>
    <row r="1250" spans="1:13" x14ac:dyDescent="0.25">
      <c r="A1250" s="1">
        <v>42849</v>
      </c>
      <c r="B1250" t="s">
        <v>161</v>
      </c>
      <c r="C1250" t="s">
        <v>174</v>
      </c>
      <c r="D1250">
        <v>1</v>
      </c>
      <c r="E1250">
        <v>77.209999999999994</v>
      </c>
      <c r="F1250">
        <v>77.209999999999994</v>
      </c>
      <c r="G1250">
        <v>0</v>
      </c>
      <c r="H1250">
        <v>1</v>
      </c>
      <c r="K1250">
        <v>2</v>
      </c>
      <c r="L1250" t="s">
        <v>343</v>
      </c>
      <c r="M1250" t="b">
        <v>0</v>
      </c>
    </row>
    <row r="1251" spans="1:13" x14ac:dyDescent="0.25">
      <c r="A1251" s="1">
        <v>42849</v>
      </c>
      <c r="B1251" t="s">
        <v>161</v>
      </c>
      <c r="C1251" t="s">
        <v>182</v>
      </c>
      <c r="D1251">
        <v>1</v>
      </c>
      <c r="E1251">
        <v>145.03</v>
      </c>
      <c r="F1251">
        <v>145.03</v>
      </c>
      <c r="G1251">
        <v>1</v>
      </c>
      <c r="H1251">
        <v>1</v>
      </c>
      <c r="I1251">
        <v>11</v>
      </c>
      <c r="J1251">
        <v>0</v>
      </c>
      <c r="K1251">
        <v>5</v>
      </c>
      <c r="L1251" t="s">
        <v>391</v>
      </c>
      <c r="M1251" t="b">
        <v>0</v>
      </c>
    </row>
    <row r="1252" spans="1:13" x14ac:dyDescent="0.25">
      <c r="A1252" s="1">
        <v>42849</v>
      </c>
      <c r="B1252" t="s">
        <v>161</v>
      </c>
      <c r="C1252" t="s">
        <v>163</v>
      </c>
      <c r="D1252">
        <v>3</v>
      </c>
      <c r="E1252">
        <v>1677.81</v>
      </c>
      <c r="F1252">
        <v>559.27</v>
      </c>
      <c r="G1252">
        <v>3</v>
      </c>
      <c r="H1252">
        <v>3</v>
      </c>
      <c r="I1252">
        <v>14.25</v>
      </c>
      <c r="J1252">
        <v>0</v>
      </c>
      <c r="K1252">
        <v>4</v>
      </c>
      <c r="L1252" t="s">
        <v>263</v>
      </c>
      <c r="M1252" t="b">
        <v>0</v>
      </c>
    </row>
    <row r="1253" spans="1:13" x14ac:dyDescent="0.25">
      <c r="A1253" s="1">
        <v>42849</v>
      </c>
      <c r="B1253" t="s">
        <v>161</v>
      </c>
      <c r="C1253" t="s">
        <v>175</v>
      </c>
      <c r="D1253">
        <v>7</v>
      </c>
      <c r="E1253">
        <v>676.78</v>
      </c>
      <c r="F1253">
        <v>96.68</v>
      </c>
      <c r="G1253">
        <v>6</v>
      </c>
      <c r="H1253">
        <v>7</v>
      </c>
      <c r="I1253">
        <v>16.13</v>
      </c>
      <c r="J1253">
        <v>0</v>
      </c>
      <c r="K1253">
        <v>4.22</v>
      </c>
      <c r="L1253" t="s">
        <v>264</v>
      </c>
      <c r="M1253" t="b">
        <v>0</v>
      </c>
    </row>
    <row r="1254" spans="1:13" x14ac:dyDescent="0.25">
      <c r="A1254" s="1">
        <v>42849</v>
      </c>
      <c r="B1254" t="s">
        <v>161</v>
      </c>
      <c r="C1254" t="s">
        <v>173</v>
      </c>
      <c r="D1254">
        <v>1</v>
      </c>
      <c r="E1254">
        <v>144.79</v>
      </c>
      <c r="F1254">
        <v>144.79</v>
      </c>
      <c r="G1254">
        <v>1</v>
      </c>
      <c r="H1254">
        <v>1</v>
      </c>
      <c r="I1254">
        <v>19</v>
      </c>
      <c r="J1254">
        <v>0</v>
      </c>
      <c r="K1254">
        <v>4</v>
      </c>
      <c r="L1254" t="s">
        <v>392</v>
      </c>
      <c r="M1254" t="b">
        <v>0</v>
      </c>
    </row>
    <row r="1255" spans="1:13" x14ac:dyDescent="0.25">
      <c r="A1255" s="1">
        <v>42849</v>
      </c>
      <c r="B1255" t="s">
        <v>161</v>
      </c>
      <c r="C1255" t="s">
        <v>164</v>
      </c>
      <c r="D1255">
        <v>4</v>
      </c>
      <c r="E1255">
        <v>233.39</v>
      </c>
      <c r="F1255">
        <v>58.35</v>
      </c>
      <c r="G1255">
        <v>4</v>
      </c>
      <c r="H1255">
        <v>4</v>
      </c>
      <c r="I1255">
        <v>12.75</v>
      </c>
      <c r="J1255">
        <v>0</v>
      </c>
      <c r="K1255">
        <v>3.5</v>
      </c>
      <c r="L1255" t="s">
        <v>285</v>
      </c>
      <c r="M1255" t="b">
        <v>0</v>
      </c>
    </row>
    <row r="1256" spans="1:13" x14ac:dyDescent="0.25">
      <c r="A1256" s="1">
        <v>42849</v>
      </c>
      <c r="B1256" t="s">
        <v>161</v>
      </c>
      <c r="C1256" t="s">
        <v>176</v>
      </c>
      <c r="D1256">
        <v>4</v>
      </c>
      <c r="E1256">
        <v>372.97</v>
      </c>
      <c r="F1256">
        <v>93.24</v>
      </c>
      <c r="G1256">
        <v>4</v>
      </c>
      <c r="H1256">
        <v>4</v>
      </c>
      <c r="I1256">
        <v>13</v>
      </c>
      <c r="J1256">
        <v>0</v>
      </c>
      <c r="K1256">
        <v>4.5</v>
      </c>
      <c r="L1256" t="s">
        <v>286</v>
      </c>
      <c r="M1256" t="b">
        <v>0</v>
      </c>
    </row>
    <row r="1257" spans="1:13" x14ac:dyDescent="0.25">
      <c r="A1257" s="1">
        <v>42849</v>
      </c>
      <c r="B1257" t="s">
        <v>161</v>
      </c>
      <c r="C1257" t="s">
        <v>165</v>
      </c>
      <c r="D1257">
        <v>26</v>
      </c>
      <c r="E1257">
        <v>3133.3</v>
      </c>
      <c r="F1257">
        <v>120.51</v>
      </c>
      <c r="G1257">
        <v>26</v>
      </c>
      <c r="H1257">
        <v>26</v>
      </c>
      <c r="I1257">
        <v>13.19</v>
      </c>
      <c r="J1257">
        <v>8.1100000000000005E-2</v>
      </c>
      <c r="K1257">
        <v>4.03</v>
      </c>
      <c r="L1257" t="s">
        <v>265</v>
      </c>
      <c r="M1257" t="b">
        <v>0</v>
      </c>
    </row>
    <row r="1258" spans="1:13" x14ac:dyDescent="0.25">
      <c r="A1258" s="1">
        <v>42849</v>
      </c>
      <c r="B1258" t="s">
        <v>161</v>
      </c>
      <c r="C1258" t="s">
        <v>184</v>
      </c>
      <c r="D1258">
        <v>2</v>
      </c>
      <c r="E1258">
        <v>483.41</v>
      </c>
      <c r="F1258">
        <v>241.71</v>
      </c>
      <c r="G1258">
        <v>1</v>
      </c>
      <c r="H1258">
        <v>2</v>
      </c>
      <c r="I1258">
        <v>21</v>
      </c>
      <c r="J1258">
        <v>0</v>
      </c>
      <c r="K1258">
        <v>3</v>
      </c>
      <c r="L1258" t="s">
        <v>412</v>
      </c>
      <c r="M1258" t="b">
        <v>0</v>
      </c>
    </row>
    <row r="1259" spans="1:13" x14ac:dyDescent="0.25">
      <c r="A1259" s="1">
        <v>42849</v>
      </c>
      <c r="B1259" t="s">
        <v>177</v>
      </c>
      <c r="C1259" t="s">
        <v>170</v>
      </c>
      <c r="D1259">
        <v>2</v>
      </c>
      <c r="E1259">
        <v>365.88</v>
      </c>
      <c r="F1259">
        <v>182.94</v>
      </c>
      <c r="G1259">
        <v>2</v>
      </c>
      <c r="H1259">
        <v>2</v>
      </c>
      <c r="I1259">
        <v>10.5</v>
      </c>
      <c r="J1259">
        <v>0</v>
      </c>
      <c r="K1259">
        <v>4</v>
      </c>
      <c r="L1259" t="s">
        <v>465</v>
      </c>
      <c r="M1259" t="b">
        <v>0</v>
      </c>
    </row>
    <row r="1260" spans="1:13" x14ac:dyDescent="0.25">
      <c r="A1260" s="1">
        <v>42849</v>
      </c>
      <c r="B1260" t="s">
        <v>177</v>
      </c>
      <c r="C1260" t="s">
        <v>163</v>
      </c>
      <c r="D1260">
        <v>1</v>
      </c>
      <c r="E1260">
        <v>182.94</v>
      </c>
      <c r="F1260">
        <v>182.94</v>
      </c>
      <c r="G1260">
        <v>1</v>
      </c>
      <c r="H1260">
        <v>1</v>
      </c>
      <c r="I1260">
        <v>9</v>
      </c>
      <c r="J1260">
        <v>0</v>
      </c>
      <c r="K1260">
        <v>3</v>
      </c>
      <c r="L1260" t="s">
        <v>466</v>
      </c>
      <c r="M1260" t="b">
        <v>0</v>
      </c>
    </row>
    <row r="1261" spans="1:13" x14ac:dyDescent="0.25">
      <c r="A1261" s="1">
        <v>42849</v>
      </c>
      <c r="B1261" t="s">
        <v>177</v>
      </c>
      <c r="C1261" t="s">
        <v>175</v>
      </c>
      <c r="D1261">
        <v>1</v>
      </c>
      <c r="E1261">
        <v>182.94</v>
      </c>
      <c r="F1261">
        <v>182.94</v>
      </c>
      <c r="G1261">
        <v>1</v>
      </c>
      <c r="H1261">
        <v>1</v>
      </c>
      <c r="I1261">
        <v>15</v>
      </c>
      <c r="J1261">
        <v>0</v>
      </c>
      <c r="K1261">
        <v>4</v>
      </c>
      <c r="L1261" t="s">
        <v>413</v>
      </c>
      <c r="M1261" t="b">
        <v>0</v>
      </c>
    </row>
    <row r="1262" spans="1:13" x14ac:dyDescent="0.25">
      <c r="A1262" s="1">
        <v>42849</v>
      </c>
      <c r="B1262" t="s">
        <v>163</v>
      </c>
      <c r="C1262" t="s">
        <v>178</v>
      </c>
      <c r="D1262">
        <v>1</v>
      </c>
      <c r="E1262">
        <v>76.510000000000005</v>
      </c>
      <c r="F1262">
        <v>76.510000000000005</v>
      </c>
      <c r="G1262">
        <v>0</v>
      </c>
      <c r="H1262">
        <v>1</v>
      </c>
      <c r="K1262">
        <v>1</v>
      </c>
      <c r="L1262" t="s">
        <v>348</v>
      </c>
      <c r="M1262" t="b">
        <v>0</v>
      </c>
    </row>
    <row r="1263" spans="1:13" x14ac:dyDescent="0.25">
      <c r="A1263" s="1">
        <v>42849</v>
      </c>
      <c r="B1263" t="s">
        <v>163</v>
      </c>
      <c r="C1263" t="s">
        <v>167</v>
      </c>
      <c r="D1263">
        <v>2</v>
      </c>
      <c r="E1263">
        <v>209.4</v>
      </c>
      <c r="F1263">
        <v>104.7</v>
      </c>
      <c r="G1263">
        <v>2</v>
      </c>
      <c r="H1263">
        <v>2</v>
      </c>
      <c r="I1263">
        <v>14.5</v>
      </c>
      <c r="J1263">
        <v>0</v>
      </c>
      <c r="K1263">
        <v>5</v>
      </c>
      <c r="L1263" t="s">
        <v>266</v>
      </c>
      <c r="M1263" t="b">
        <v>0</v>
      </c>
    </row>
    <row r="1264" spans="1:13" x14ac:dyDescent="0.25">
      <c r="A1264" s="1">
        <v>42849</v>
      </c>
      <c r="B1264" t="s">
        <v>163</v>
      </c>
      <c r="C1264" t="s">
        <v>169</v>
      </c>
      <c r="D1264">
        <v>1</v>
      </c>
      <c r="E1264">
        <v>398.85</v>
      </c>
      <c r="F1264">
        <v>398.85</v>
      </c>
      <c r="G1264">
        <v>1</v>
      </c>
      <c r="H1264">
        <v>1</v>
      </c>
      <c r="I1264">
        <v>17</v>
      </c>
      <c r="J1264">
        <v>0</v>
      </c>
      <c r="K1264">
        <v>5</v>
      </c>
      <c r="L1264" t="s">
        <v>313</v>
      </c>
      <c r="M1264" t="b">
        <v>0</v>
      </c>
    </row>
    <row r="1265" spans="1:13" x14ac:dyDescent="0.25">
      <c r="A1265" s="1">
        <v>42849</v>
      </c>
      <c r="B1265" t="s">
        <v>163</v>
      </c>
      <c r="C1265" t="s">
        <v>172</v>
      </c>
      <c r="D1265">
        <v>1</v>
      </c>
      <c r="E1265">
        <v>72.98</v>
      </c>
      <c r="F1265">
        <v>72.98</v>
      </c>
      <c r="G1265">
        <v>1</v>
      </c>
      <c r="H1265">
        <v>1</v>
      </c>
      <c r="I1265">
        <v>12</v>
      </c>
      <c r="J1265">
        <v>0</v>
      </c>
      <c r="K1265">
        <v>4</v>
      </c>
      <c r="L1265" t="s">
        <v>287</v>
      </c>
      <c r="M1265" t="b">
        <v>0</v>
      </c>
    </row>
    <row r="1266" spans="1:13" x14ac:dyDescent="0.25">
      <c r="A1266" s="1">
        <v>42849</v>
      </c>
      <c r="B1266" t="s">
        <v>163</v>
      </c>
      <c r="C1266" t="s">
        <v>171</v>
      </c>
      <c r="D1266">
        <v>1</v>
      </c>
      <c r="E1266">
        <v>1023.95</v>
      </c>
      <c r="F1266">
        <v>1023.95</v>
      </c>
      <c r="G1266">
        <v>1</v>
      </c>
      <c r="H1266">
        <v>1</v>
      </c>
      <c r="I1266">
        <v>13</v>
      </c>
      <c r="J1266">
        <v>0</v>
      </c>
      <c r="K1266">
        <v>5</v>
      </c>
      <c r="L1266" t="s">
        <v>288</v>
      </c>
      <c r="M1266" t="b">
        <v>0</v>
      </c>
    </row>
    <row r="1267" spans="1:13" x14ac:dyDescent="0.25">
      <c r="A1267" s="1">
        <v>42849</v>
      </c>
      <c r="B1267" t="s">
        <v>163</v>
      </c>
      <c r="C1267" t="s">
        <v>180</v>
      </c>
      <c r="D1267">
        <v>1</v>
      </c>
      <c r="E1267">
        <v>234.95</v>
      </c>
      <c r="F1267">
        <v>234.95</v>
      </c>
      <c r="G1267">
        <v>1</v>
      </c>
      <c r="H1267">
        <v>1</v>
      </c>
      <c r="I1267">
        <v>28</v>
      </c>
      <c r="J1267">
        <v>0</v>
      </c>
      <c r="K1267">
        <v>5</v>
      </c>
      <c r="L1267" t="s">
        <v>433</v>
      </c>
      <c r="M1267" t="b">
        <v>0</v>
      </c>
    </row>
    <row r="1268" spans="1:13" x14ac:dyDescent="0.25">
      <c r="A1268" s="1">
        <v>42849</v>
      </c>
      <c r="B1268" t="s">
        <v>163</v>
      </c>
      <c r="C1268" t="s">
        <v>161</v>
      </c>
      <c r="D1268">
        <v>5</v>
      </c>
      <c r="E1268">
        <v>1178.54</v>
      </c>
      <c r="F1268">
        <v>235.71</v>
      </c>
      <c r="G1268">
        <v>4</v>
      </c>
      <c r="H1268">
        <v>5</v>
      </c>
      <c r="I1268">
        <v>15</v>
      </c>
      <c r="J1268">
        <v>0</v>
      </c>
      <c r="K1268">
        <v>3.8</v>
      </c>
      <c r="L1268" t="s">
        <v>241</v>
      </c>
      <c r="M1268" t="b">
        <v>0</v>
      </c>
    </row>
    <row r="1269" spans="1:13" x14ac:dyDescent="0.25">
      <c r="A1269" s="1">
        <v>42849</v>
      </c>
      <c r="B1269" t="s">
        <v>163</v>
      </c>
      <c r="C1269" t="s">
        <v>177</v>
      </c>
      <c r="D1269">
        <v>1</v>
      </c>
      <c r="E1269">
        <v>45.95</v>
      </c>
      <c r="F1269">
        <v>45.95</v>
      </c>
      <c r="G1269">
        <v>1</v>
      </c>
      <c r="H1269">
        <v>1</v>
      </c>
      <c r="I1269">
        <v>33</v>
      </c>
      <c r="J1269">
        <v>1</v>
      </c>
      <c r="K1269">
        <v>3</v>
      </c>
      <c r="L1269" t="s">
        <v>382</v>
      </c>
      <c r="M1269" t="b">
        <v>0</v>
      </c>
    </row>
    <row r="1270" spans="1:13" x14ac:dyDescent="0.25">
      <c r="A1270" s="1">
        <v>42849</v>
      </c>
      <c r="B1270" t="s">
        <v>163</v>
      </c>
      <c r="C1270" t="s">
        <v>179</v>
      </c>
      <c r="D1270">
        <v>1</v>
      </c>
      <c r="E1270">
        <v>109.39</v>
      </c>
      <c r="F1270">
        <v>109.39</v>
      </c>
      <c r="G1270">
        <v>1</v>
      </c>
      <c r="H1270">
        <v>1</v>
      </c>
      <c r="I1270">
        <v>18</v>
      </c>
      <c r="J1270">
        <v>0</v>
      </c>
      <c r="K1270">
        <v>4</v>
      </c>
      <c r="L1270" t="s">
        <v>268</v>
      </c>
      <c r="M1270" t="b">
        <v>0</v>
      </c>
    </row>
    <row r="1271" spans="1:13" x14ac:dyDescent="0.25">
      <c r="A1271" s="1">
        <v>42849</v>
      </c>
      <c r="B1271" t="s">
        <v>163</v>
      </c>
      <c r="C1271" t="s">
        <v>174</v>
      </c>
      <c r="D1271">
        <v>2</v>
      </c>
      <c r="E1271">
        <v>701.42</v>
      </c>
      <c r="F1271">
        <v>350.71</v>
      </c>
      <c r="G1271">
        <v>2</v>
      </c>
      <c r="H1271">
        <v>2</v>
      </c>
      <c r="I1271">
        <v>19.5</v>
      </c>
      <c r="J1271">
        <v>0</v>
      </c>
      <c r="K1271">
        <v>4</v>
      </c>
      <c r="L1271" t="s">
        <v>289</v>
      </c>
      <c r="M1271" t="b">
        <v>0</v>
      </c>
    </row>
    <row r="1272" spans="1:13" x14ac:dyDescent="0.25">
      <c r="A1272" s="1">
        <v>42849</v>
      </c>
      <c r="B1272" t="s">
        <v>163</v>
      </c>
      <c r="C1272" t="s">
        <v>163</v>
      </c>
      <c r="D1272">
        <v>7</v>
      </c>
      <c r="E1272">
        <v>2091.65</v>
      </c>
      <c r="F1272">
        <v>298.81</v>
      </c>
      <c r="G1272">
        <v>6</v>
      </c>
      <c r="H1272">
        <v>7</v>
      </c>
      <c r="I1272">
        <v>12.88</v>
      </c>
      <c r="J1272">
        <v>0</v>
      </c>
      <c r="K1272">
        <v>4.8899999999999997</v>
      </c>
      <c r="L1272" t="s">
        <v>242</v>
      </c>
      <c r="M1272" t="b">
        <v>1</v>
      </c>
    </row>
    <row r="1273" spans="1:13" x14ac:dyDescent="0.25">
      <c r="A1273" s="1">
        <v>42849</v>
      </c>
      <c r="B1273" t="s">
        <v>163</v>
      </c>
      <c r="C1273" t="s">
        <v>175</v>
      </c>
      <c r="D1273">
        <v>5</v>
      </c>
      <c r="E1273">
        <v>977.06</v>
      </c>
      <c r="F1273">
        <v>195.41</v>
      </c>
      <c r="G1273">
        <v>5</v>
      </c>
      <c r="H1273">
        <v>5</v>
      </c>
      <c r="I1273">
        <v>12.17</v>
      </c>
      <c r="J1273">
        <v>0</v>
      </c>
      <c r="K1273">
        <v>4.5</v>
      </c>
      <c r="L1273" t="s">
        <v>269</v>
      </c>
      <c r="M1273" t="b">
        <v>0</v>
      </c>
    </row>
    <row r="1274" spans="1:13" x14ac:dyDescent="0.25">
      <c r="A1274" s="1">
        <v>42849</v>
      </c>
      <c r="B1274" t="s">
        <v>163</v>
      </c>
      <c r="C1274" t="s">
        <v>173</v>
      </c>
      <c r="D1274">
        <v>1</v>
      </c>
      <c r="E1274">
        <v>151.61000000000001</v>
      </c>
      <c r="F1274">
        <v>151.61000000000001</v>
      </c>
      <c r="G1274">
        <v>1</v>
      </c>
      <c r="H1274">
        <v>1</v>
      </c>
      <c r="I1274">
        <v>18</v>
      </c>
      <c r="J1274">
        <v>0</v>
      </c>
      <c r="K1274">
        <v>4</v>
      </c>
      <c r="L1274" t="s">
        <v>434</v>
      </c>
      <c r="M1274" t="b">
        <v>0</v>
      </c>
    </row>
    <row r="1275" spans="1:13" x14ac:dyDescent="0.25">
      <c r="A1275" s="1">
        <v>42849</v>
      </c>
      <c r="B1275" t="s">
        <v>163</v>
      </c>
      <c r="C1275" t="s">
        <v>164</v>
      </c>
      <c r="D1275">
        <v>1</v>
      </c>
      <c r="E1275">
        <v>44.42</v>
      </c>
      <c r="F1275">
        <v>44.42</v>
      </c>
      <c r="G1275">
        <v>1</v>
      </c>
      <c r="H1275">
        <v>1</v>
      </c>
      <c r="I1275">
        <v>16</v>
      </c>
      <c r="J1275">
        <v>0</v>
      </c>
      <c r="K1275">
        <v>5</v>
      </c>
      <c r="L1275" t="s">
        <v>290</v>
      </c>
      <c r="M1275" t="b">
        <v>0</v>
      </c>
    </row>
    <row r="1276" spans="1:13" x14ac:dyDescent="0.25">
      <c r="A1276" s="1">
        <v>42849</v>
      </c>
      <c r="B1276" t="s">
        <v>163</v>
      </c>
      <c r="C1276" t="s">
        <v>165</v>
      </c>
      <c r="D1276">
        <v>18</v>
      </c>
      <c r="E1276">
        <v>4468.4799999999996</v>
      </c>
      <c r="F1276">
        <v>248.25</v>
      </c>
      <c r="G1276">
        <v>18</v>
      </c>
      <c r="H1276">
        <v>18</v>
      </c>
      <c r="I1276">
        <v>15.61</v>
      </c>
      <c r="J1276">
        <v>0.16669999999999999</v>
      </c>
      <c r="K1276">
        <v>4.33</v>
      </c>
      <c r="L1276" t="s">
        <v>244</v>
      </c>
      <c r="M1276" t="b">
        <v>0</v>
      </c>
    </row>
    <row r="1277" spans="1:13" x14ac:dyDescent="0.25">
      <c r="A1277" s="1">
        <v>42849</v>
      </c>
      <c r="B1277" t="s">
        <v>163</v>
      </c>
      <c r="C1277" t="s">
        <v>184</v>
      </c>
      <c r="D1277">
        <v>1</v>
      </c>
      <c r="E1277">
        <v>394.52</v>
      </c>
      <c r="F1277">
        <v>394.52</v>
      </c>
      <c r="G1277">
        <v>1</v>
      </c>
      <c r="H1277">
        <v>1</v>
      </c>
      <c r="I1277">
        <v>45</v>
      </c>
      <c r="J1277">
        <v>1</v>
      </c>
      <c r="K1277">
        <v>1</v>
      </c>
      <c r="L1277" t="s">
        <v>316</v>
      </c>
      <c r="M1277" t="b">
        <v>0</v>
      </c>
    </row>
    <row r="1278" spans="1:13" x14ac:dyDescent="0.25">
      <c r="A1278" s="1">
        <v>42849</v>
      </c>
      <c r="B1278" t="s">
        <v>175</v>
      </c>
      <c r="C1278" t="s">
        <v>161</v>
      </c>
      <c r="D1278">
        <v>2</v>
      </c>
      <c r="E1278">
        <v>690.01</v>
      </c>
      <c r="F1278">
        <v>345.01</v>
      </c>
      <c r="G1278">
        <v>2</v>
      </c>
      <c r="H1278">
        <v>2</v>
      </c>
      <c r="I1278">
        <v>9</v>
      </c>
      <c r="J1278">
        <v>0</v>
      </c>
      <c r="K1278">
        <v>5</v>
      </c>
      <c r="L1278" t="s">
        <v>245</v>
      </c>
      <c r="M1278" t="b">
        <v>0</v>
      </c>
    </row>
    <row r="1279" spans="1:13" x14ac:dyDescent="0.25">
      <c r="A1279" s="1">
        <v>42849</v>
      </c>
      <c r="B1279" t="s">
        <v>175</v>
      </c>
      <c r="C1279" t="s">
        <v>175</v>
      </c>
      <c r="D1279">
        <v>3</v>
      </c>
      <c r="E1279">
        <v>628.65</v>
      </c>
      <c r="F1279">
        <v>209.55</v>
      </c>
      <c r="G1279">
        <v>3</v>
      </c>
      <c r="H1279">
        <v>3</v>
      </c>
      <c r="I1279">
        <v>3.5</v>
      </c>
      <c r="J1279">
        <v>0</v>
      </c>
      <c r="K1279">
        <v>4</v>
      </c>
      <c r="L1279" t="s">
        <v>292</v>
      </c>
      <c r="M1279" t="b">
        <v>1</v>
      </c>
    </row>
    <row r="1280" spans="1:13" x14ac:dyDescent="0.25">
      <c r="A1280" s="1">
        <v>42849</v>
      </c>
      <c r="B1280" t="s">
        <v>175</v>
      </c>
      <c r="C1280" t="s">
        <v>165</v>
      </c>
      <c r="D1280">
        <v>3</v>
      </c>
      <c r="E1280">
        <v>432.47</v>
      </c>
      <c r="F1280">
        <v>144.16</v>
      </c>
      <c r="G1280">
        <v>3</v>
      </c>
      <c r="H1280">
        <v>3</v>
      </c>
      <c r="I1280">
        <v>11</v>
      </c>
      <c r="J1280">
        <v>0</v>
      </c>
      <c r="K1280">
        <v>5</v>
      </c>
      <c r="L1280" t="s">
        <v>294</v>
      </c>
      <c r="M1280" t="b">
        <v>0</v>
      </c>
    </row>
    <row r="1281" spans="1:13" x14ac:dyDescent="0.25">
      <c r="A1281" s="1">
        <v>42849</v>
      </c>
      <c r="B1281" t="s">
        <v>173</v>
      </c>
      <c r="C1281" t="s">
        <v>167</v>
      </c>
      <c r="D1281">
        <v>1</v>
      </c>
      <c r="E1281">
        <v>616.32000000000005</v>
      </c>
      <c r="F1281">
        <v>616.32000000000005</v>
      </c>
      <c r="G1281">
        <v>1</v>
      </c>
      <c r="H1281">
        <v>1</v>
      </c>
      <c r="I1281">
        <v>14</v>
      </c>
      <c r="J1281">
        <v>0</v>
      </c>
      <c r="K1281">
        <v>5</v>
      </c>
      <c r="L1281" t="s">
        <v>467</v>
      </c>
      <c r="M1281" t="b">
        <v>0</v>
      </c>
    </row>
    <row r="1282" spans="1:13" x14ac:dyDescent="0.25">
      <c r="A1282" s="1">
        <v>42849</v>
      </c>
      <c r="B1282" t="s">
        <v>173</v>
      </c>
      <c r="C1282" t="s">
        <v>169</v>
      </c>
      <c r="D1282">
        <v>1</v>
      </c>
      <c r="E1282">
        <v>538.04</v>
      </c>
      <c r="F1282">
        <v>538.04</v>
      </c>
      <c r="G1282">
        <v>1</v>
      </c>
      <c r="H1282">
        <v>1</v>
      </c>
      <c r="I1282">
        <v>19</v>
      </c>
      <c r="J1282">
        <v>0</v>
      </c>
      <c r="K1282">
        <v>3</v>
      </c>
      <c r="L1282" t="s">
        <v>468</v>
      </c>
      <c r="M1282" t="b">
        <v>0</v>
      </c>
    </row>
    <row r="1283" spans="1:13" x14ac:dyDescent="0.25">
      <c r="A1283" s="1">
        <v>42849</v>
      </c>
      <c r="B1283" t="s">
        <v>173</v>
      </c>
      <c r="C1283" t="s">
        <v>175</v>
      </c>
      <c r="D1283">
        <v>1</v>
      </c>
      <c r="E1283">
        <v>628.65</v>
      </c>
      <c r="F1283">
        <v>628.65</v>
      </c>
      <c r="G1283">
        <v>1</v>
      </c>
      <c r="H1283">
        <v>1</v>
      </c>
      <c r="I1283">
        <v>24</v>
      </c>
      <c r="J1283">
        <v>0</v>
      </c>
      <c r="K1283">
        <v>5</v>
      </c>
      <c r="L1283" t="s">
        <v>469</v>
      </c>
      <c r="M1283" t="b">
        <v>0</v>
      </c>
    </row>
    <row r="1284" spans="1:13" x14ac:dyDescent="0.25">
      <c r="A1284" s="1">
        <v>42849</v>
      </c>
      <c r="B1284" t="s">
        <v>185</v>
      </c>
      <c r="C1284" t="s">
        <v>167</v>
      </c>
      <c r="D1284">
        <v>1</v>
      </c>
      <c r="E1284">
        <v>355.11</v>
      </c>
      <c r="F1284">
        <v>355.11</v>
      </c>
      <c r="G1284">
        <v>1</v>
      </c>
      <c r="H1284">
        <v>1</v>
      </c>
      <c r="I1284">
        <v>16</v>
      </c>
      <c r="J1284">
        <v>0</v>
      </c>
      <c r="K1284">
        <v>5</v>
      </c>
      <c r="L1284" t="s">
        <v>470</v>
      </c>
      <c r="M1284" t="b">
        <v>0</v>
      </c>
    </row>
    <row r="1285" spans="1:13" x14ac:dyDescent="0.25">
      <c r="A1285" s="1">
        <v>42849</v>
      </c>
      <c r="B1285" t="s">
        <v>164</v>
      </c>
      <c r="C1285" t="s">
        <v>170</v>
      </c>
      <c r="D1285">
        <v>1</v>
      </c>
      <c r="E1285">
        <v>100.91</v>
      </c>
      <c r="F1285">
        <v>100.91</v>
      </c>
      <c r="G1285">
        <v>1</v>
      </c>
      <c r="H1285">
        <v>1</v>
      </c>
      <c r="I1285">
        <v>28</v>
      </c>
      <c r="J1285">
        <v>0</v>
      </c>
      <c r="K1285">
        <v>5</v>
      </c>
      <c r="L1285" t="s">
        <v>324</v>
      </c>
      <c r="M1285" t="b">
        <v>0</v>
      </c>
    </row>
    <row r="1286" spans="1:13" x14ac:dyDescent="0.25">
      <c r="A1286" s="1">
        <v>42849</v>
      </c>
      <c r="B1286" t="s">
        <v>164</v>
      </c>
      <c r="C1286" t="s">
        <v>171</v>
      </c>
      <c r="D1286">
        <v>1</v>
      </c>
      <c r="E1286">
        <v>375.12</v>
      </c>
      <c r="F1286">
        <v>375.12</v>
      </c>
      <c r="G1286">
        <v>1</v>
      </c>
      <c r="H1286">
        <v>1</v>
      </c>
      <c r="I1286">
        <v>13</v>
      </c>
      <c r="J1286">
        <v>0</v>
      </c>
      <c r="K1286">
        <v>1</v>
      </c>
      <c r="L1286" t="s">
        <v>406</v>
      </c>
      <c r="M1286" t="b">
        <v>0</v>
      </c>
    </row>
    <row r="1287" spans="1:13" x14ac:dyDescent="0.25">
      <c r="A1287" s="1">
        <v>42849</v>
      </c>
      <c r="B1287" t="s">
        <v>164</v>
      </c>
      <c r="C1287" t="s">
        <v>161</v>
      </c>
      <c r="D1287">
        <v>4</v>
      </c>
      <c r="E1287">
        <v>478.99</v>
      </c>
      <c r="F1287">
        <v>119.75</v>
      </c>
      <c r="G1287">
        <v>4</v>
      </c>
      <c r="H1287">
        <v>4</v>
      </c>
      <c r="I1287">
        <v>10.5</v>
      </c>
      <c r="J1287">
        <v>0</v>
      </c>
      <c r="K1287">
        <v>4.5</v>
      </c>
      <c r="L1287" t="s">
        <v>325</v>
      </c>
      <c r="M1287" t="b">
        <v>0</v>
      </c>
    </row>
    <row r="1288" spans="1:13" x14ac:dyDescent="0.25">
      <c r="A1288" s="1">
        <v>42849</v>
      </c>
      <c r="B1288" t="s">
        <v>164</v>
      </c>
      <c r="C1288" t="s">
        <v>182</v>
      </c>
      <c r="D1288">
        <v>1</v>
      </c>
      <c r="E1288">
        <v>149.44999999999999</v>
      </c>
      <c r="F1288">
        <v>149.44999999999999</v>
      </c>
      <c r="G1288">
        <v>1</v>
      </c>
      <c r="H1288">
        <v>0</v>
      </c>
      <c r="I1288">
        <v>7</v>
      </c>
      <c r="J1288">
        <v>0</v>
      </c>
      <c r="L1288" t="s">
        <v>356</v>
      </c>
      <c r="M1288" t="b">
        <v>0</v>
      </c>
    </row>
    <row r="1289" spans="1:13" x14ac:dyDescent="0.25">
      <c r="A1289" s="1">
        <v>42849</v>
      </c>
      <c r="B1289" t="s">
        <v>164</v>
      </c>
      <c r="C1289" t="s">
        <v>175</v>
      </c>
      <c r="D1289">
        <v>4</v>
      </c>
      <c r="E1289">
        <v>530.08000000000004</v>
      </c>
      <c r="F1289">
        <v>132.52000000000001</v>
      </c>
      <c r="G1289">
        <v>4</v>
      </c>
      <c r="H1289">
        <v>4</v>
      </c>
      <c r="I1289">
        <v>18.5</v>
      </c>
      <c r="J1289">
        <v>0</v>
      </c>
      <c r="K1289">
        <v>3</v>
      </c>
      <c r="L1289" t="s">
        <v>358</v>
      </c>
      <c r="M1289" t="b">
        <v>0</v>
      </c>
    </row>
    <row r="1290" spans="1:13" x14ac:dyDescent="0.25">
      <c r="A1290" s="1">
        <v>42849</v>
      </c>
      <c r="B1290" t="s">
        <v>164</v>
      </c>
      <c r="C1290" t="s">
        <v>164</v>
      </c>
      <c r="D1290">
        <v>6</v>
      </c>
      <c r="E1290">
        <v>909.25</v>
      </c>
      <c r="F1290">
        <v>151.54</v>
      </c>
      <c r="G1290">
        <v>6</v>
      </c>
      <c r="H1290">
        <v>6</v>
      </c>
      <c r="I1290">
        <v>10.5</v>
      </c>
      <c r="J1290">
        <v>0</v>
      </c>
      <c r="K1290">
        <v>4.17</v>
      </c>
      <c r="L1290" t="s">
        <v>359</v>
      </c>
      <c r="M1290" t="b">
        <v>1</v>
      </c>
    </row>
    <row r="1291" spans="1:13" x14ac:dyDescent="0.25">
      <c r="A1291" s="1">
        <v>42849</v>
      </c>
      <c r="B1291" t="s">
        <v>164</v>
      </c>
      <c r="C1291" t="s">
        <v>176</v>
      </c>
      <c r="D1291">
        <v>2</v>
      </c>
      <c r="E1291">
        <v>275.89</v>
      </c>
      <c r="F1291">
        <v>137.94999999999999</v>
      </c>
      <c r="G1291">
        <v>2</v>
      </c>
      <c r="H1291">
        <v>2</v>
      </c>
      <c r="I1291">
        <v>12.5</v>
      </c>
      <c r="J1291">
        <v>0</v>
      </c>
      <c r="K1291">
        <v>4.5</v>
      </c>
      <c r="L1291" t="s">
        <v>271</v>
      </c>
      <c r="M1291" t="b">
        <v>0</v>
      </c>
    </row>
    <row r="1292" spans="1:13" x14ac:dyDescent="0.25">
      <c r="A1292" s="1">
        <v>42849</v>
      </c>
      <c r="B1292" t="s">
        <v>164</v>
      </c>
      <c r="C1292" t="s">
        <v>165</v>
      </c>
      <c r="D1292">
        <v>10</v>
      </c>
      <c r="E1292">
        <v>1320.48</v>
      </c>
      <c r="F1292">
        <v>132.05000000000001</v>
      </c>
      <c r="G1292">
        <v>10</v>
      </c>
      <c r="H1292">
        <v>10</v>
      </c>
      <c r="I1292">
        <v>12.43</v>
      </c>
      <c r="J1292">
        <v>7.1400000000000005E-2</v>
      </c>
      <c r="K1292">
        <v>3.5</v>
      </c>
      <c r="L1292" t="s">
        <v>295</v>
      </c>
      <c r="M1292" t="b">
        <v>0</v>
      </c>
    </row>
    <row r="1293" spans="1:13" x14ac:dyDescent="0.25">
      <c r="A1293" s="1">
        <v>42849</v>
      </c>
      <c r="B1293" t="s">
        <v>176</v>
      </c>
      <c r="C1293" t="s">
        <v>169</v>
      </c>
      <c r="D1293">
        <v>1</v>
      </c>
      <c r="E1293">
        <v>214.97</v>
      </c>
      <c r="F1293">
        <v>214.97</v>
      </c>
      <c r="G1293">
        <v>1</v>
      </c>
      <c r="H1293">
        <v>1</v>
      </c>
      <c r="I1293">
        <v>15</v>
      </c>
      <c r="J1293">
        <v>0</v>
      </c>
      <c r="K1293">
        <v>4</v>
      </c>
      <c r="L1293" t="s">
        <v>408</v>
      </c>
      <c r="M1293" t="b">
        <v>0</v>
      </c>
    </row>
    <row r="1294" spans="1:13" x14ac:dyDescent="0.25">
      <c r="A1294" s="1">
        <v>42849</v>
      </c>
      <c r="B1294" t="s">
        <v>176</v>
      </c>
      <c r="C1294" t="s">
        <v>170</v>
      </c>
      <c r="D1294">
        <v>1</v>
      </c>
      <c r="E1294">
        <v>47.68</v>
      </c>
      <c r="F1294">
        <v>47.68</v>
      </c>
      <c r="G1294">
        <v>0</v>
      </c>
      <c r="H1294">
        <v>1</v>
      </c>
      <c r="K1294">
        <v>3</v>
      </c>
      <c r="L1294" t="s">
        <v>387</v>
      </c>
      <c r="M1294" t="b">
        <v>0</v>
      </c>
    </row>
    <row r="1295" spans="1:13" x14ac:dyDescent="0.25">
      <c r="A1295" s="1">
        <v>42849</v>
      </c>
      <c r="B1295" t="s">
        <v>176</v>
      </c>
      <c r="C1295" t="s">
        <v>172</v>
      </c>
      <c r="D1295">
        <v>1</v>
      </c>
      <c r="E1295">
        <v>167.73</v>
      </c>
      <c r="F1295">
        <v>167.73</v>
      </c>
      <c r="G1295">
        <v>1</v>
      </c>
      <c r="H1295">
        <v>1</v>
      </c>
      <c r="I1295">
        <v>11</v>
      </c>
      <c r="J1295">
        <v>0</v>
      </c>
      <c r="K1295">
        <v>5</v>
      </c>
      <c r="L1295" t="s">
        <v>399</v>
      </c>
      <c r="M1295" t="b">
        <v>0</v>
      </c>
    </row>
    <row r="1296" spans="1:13" x14ac:dyDescent="0.25">
      <c r="A1296" s="1">
        <v>42849</v>
      </c>
      <c r="B1296" t="s">
        <v>176</v>
      </c>
      <c r="C1296" t="s">
        <v>171</v>
      </c>
      <c r="D1296">
        <v>2</v>
      </c>
      <c r="E1296">
        <v>343.49</v>
      </c>
      <c r="F1296">
        <v>171.75</v>
      </c>
      <c r="G1296">
        <v>2</v>
      </c>
      <c r="H1296">
        <v>2</v>
      </c>
      <c r="I1296">
        <v>15.5</v>
      </c>
      <c r="J1296">
        <v>0</v>
      </c>
      <c r="K1296">
        <v>4</v>
      </c>
      <c r="L1296" t="s">
        <v>329</v>
      </c>
      <c r="M1296" t="b">
        <v>0</v>
      </c>
    </row>
    <row r="1297" spans="1:13" x14ac:dyDescent="0.25">
      <c r="A1297" s="1">
        <v>42849</v>
      </c>
      <c r="B1297" t="s">
        <v>176</v>
      </c>
      <c r="C1297" t="s">
        <v>161</v>
      </c>
      <c r="D1297">
        <v>3</v>
      </c>
      <c r="E1297">
        <v>1199.6099999999999</v>
      </c>
      <c r="F1297">
        <v>399.87</v>
      </c>
      <c r="G1297">
        <v>3</v>
      </c>
      <c r="H1297">
        <v>3</v>
      </c>
      <c r="I1297">
        <v>19.25</v>
      </c>
      <c r="J1297">
        <v>0</v>
      </c>
      <c r="K1297">
        <v>4.5</v>
      </c>
      <c r="L1297" t="s">
        <v>272</v>
      </c>
      <c r="M1297" t="b">
        <v>0</v>
      </c>
    </row>
    <row r="1298" spans="1:13" x14ac:dyDescent="0.25">
      <c r="A1298" s="1">
        <v>42849</v>
      </c>
      <c r="B1298" t="s">
        <v>176</v>
      </c>
      <c r="C1298" t="s">
        <v>177</v>
      </c>
      <c r="D1298">
        <v>2</v>
      </c>
      <c r="E1298">
        <v>286.13</v>
      </c>
      <c r="F1298">
        <v>143.07</v>
      </c>
      <c r="G1298">
        <v>2</v>
      </c>
      <c r="H1298">
        <v>2</v>
      </c>
      <c r="I1298">
        <v>12.5</v>
      </c>
      <c r="J1298">
        <v>0</v>
      </c>
      <c r="K1298">
        <v>5</v>
      </c>
      <c r="L1298" t="s">
        <v>437</v>
      </c>
      <c r="M1298" t="b">
        <v>0</v>
      </c>
    </row>
    <row r="1299" spans="1:13" x14ac:dyDescent="0.25">
      <c r="A1299" s="1">
        <v>42849</v>
      </c>
      <c r="B1299" t="s">
        <v>176</v>
      </c>
      <c r="C1299" t="s">
        <v>179</v>
      </c>
      <c r="D1299">
        <v>2</v>
      </c>
      <c r="E1299">
        <v>105.2</v>
      </c>
      <c r="F1299">
        <v>52.6</v>
      </c>
      <c r="G1299">
        <v>2</v>
      </c>
      <c r="H1299">
        <v>2</v>
      </c>
      <c r="I1299">
        <v>15</v>
      </c>
      <c r="J1299">
        <v>0</v>
      </c>
      <c r="K1299">
        <v>3</v>
      </c>
      <c r="L1299" t="s">
        <v>296</v>
      </c>
      <c r="M1299" t="b">
        <v>0</v>
      </c>
    </row>
    <row r="1300" spans="1:13" x14ac:dyDescent="0.25">
      <c r="A1300" s="1">
        <v>42849</v>
      </c>
      <c r="B1300" t="s">
        <v>176</v>
      </c>
      <c r="C1300" t="s">
        <v>174</v>
      </c>
      <c r="D1300">
        <v>3</v>
      </c>
      <c r="E1300">
        <v>976.72</v>
      </c>
      <c r="F1300">
        <v>325.57</v>
      </c>
      <c r="G1300">
        <v>2</v>
      </c>
      <c r="H1300">
        <v>3</v>
      </c>
      <c r="I1300">
        <v>12</v>
      </c>
      <c r="J1300">
        <v>0</v>
      </c>
      <c r="K1300">
        <v>4.67</v>
      </c>
      <c r="L1300" t="s">
        <v>415</v>
      </c>
      <c r="M1300" t="b">
        <v>0</v>
      </c>
    </row>
    <row r="1301" spans="1:13" x14ac:dyDescent="0.25">
      <c r="A1301" s="1">
        <v>42849</v>
      </c>
      <c r="B1301" t="s">
        <v>176</v>
      </c>
      <c r="C1301" t="s">
        <v>163</v>
      </c>
      <c r="D1301">
        <v>2</v>
      </c>
      <c r="E1301">
        <v>260.79000000000002</v>
      </c>
      <c r="F1301">
        <v>130.4</v>
      </c>
      <c r="G1301">
        <v>2</v>
      </c>
      <c r="H1301">
        <v>2</v>
      </c>
      <c r="I1301">
        <v>10</v>
      </c>
      <c r="J1301">
        <v>0</v>
      </c>
      <c r="K1301">
        <v>5</v>
      </c>
      <c r="L1301" t="s">
        <v>361</v>
      </c>
      <c r="M1301" t="b">
        <v>0</v>
      </c>
    </row>
    <row r="1302" spans="1:13" x14ac:dyDescent="0.25">
      <c r="A1302" s="1">
        <v>42849</v>
      </c>
      <c r="B1302" t="s">
        <v>176</v>
      </c>
      <c r="C1302" t="s">
        <v>175</v>
      </c>
      <c r="D1302">
        <v>5</v>
      </c>
      <c r="E1302">
        <v>1711.93</v>
      </c>
      <c r="F1302">
        <v>342.39</v>
      </c>
      <c r="G1302">
        <v>5</v>
      </c>
      <c r="H1302">
        <v>5</v>
      </c>
      <c r="I1302">
        <v>27.17</v>
      </c>
      <c r="J1302">
        <v>0.33329999999999999</v>
      </c>
      <c r="K1302">
        <v>3.17</v>
      </c>
      <c r="L1302" t="s">
        <v>297</v>
      </c>
      <c r="M1302" t="b">
        <v>0</v>
      </c>
    </row>
    <row r="1303" spans="1:13" x14ac:dyDescent="0.25">
      <c r="A1303" s="1">
        <v>42849</v>
      </c>
      <c r="B1303" t="s">
        <v>176</v>
      </c>
      <c r="C1303" t="s">
        <v>164</v>
      </c>
      <c r="D1303">
        <v>2</v>
      </c>
      <c r="E1303">
        <v>2429.16</v>
      </c>
      <c r="F1303">
        <v>1214.58</v>
      </c>
      <c r="G1303">
        <v>1</v>
      </c>
      <c r="H1303">
        <v>2</v>
      </c>
      <c r="I1303">
        <v>18</v>
      </c>
      <c r="J1303">
        <v>0</v>
      </c>
      <c r="K1303">
        <v>1</v>
      </c>
      <c r="L1303" t="s">
        <v>362</v>
      </c>
      <c r="M1303" t="b">
        <v>0</v>
      </c>
    </row>
    <row r="1304" spans="1:13" x14ac:dyDescent="0.25">
      <c r="A1304" s="1">
        <v>42849</v>
      </c>
      <c r="B1304" t="s">
        <v>176</v>
      </c>
      <c r="C1304" t="s">
        <v>176</v>
      </c>
      <c r="D1304">
        <v>5</v>
      </c>
      <c r="E1304">
        <v>834.61</v>
      </c>
      <c r="F1304">
        <v>166.92</v>
      </c>
      <c r="G1304">
        <v>3</v>
      </c>
      <c r="H1304">
        <v>5</v>
      </c>
      <c r="I1304">
        <v>10</v>
      </c>
      <c r="J1304">
        <v>0</v>
      </c>
      <c r="K1304">
        <v>3.8</v>
      </c>
      <c r="L1304" t="s">
        <v>273</v>
      </c>
      <c r="M1304" t="b">
        <v>1</v>
      </c>
    </row>
    <row r="1305" spans="1:13" x14ac:dyDescent="0.25">
      <c r="A1305" s="1">
        <v>42849</v>
      </c>
      <c r="B1305" t="s">
        <v>176</v>
      </c>
      <c r="C1305" t="s">
        <v>165</v>
      </c>
      <c r="D1305">
        <v>10</v>
      </c>
      <c r="E1305">
        <v>872.2</v>
      </c>
      <c r="F1305">
        <v>87.22</v>
      </c>
      <c r="G1305">
        <v>10</v>
      </c>
      <c r="H1305">
        <v>10</v>
      </c>
      <c r="I1305">
        <v>16.09</v>
      </c>
      <c r="J1305">
        <v>9.0899999999999995E-2</v>
      </c>
      <c r="K1305">
        <v>3.82</v>
      </c>
      <c r="L1305" t="s">
        <v>274</v>
      </c>
      <c r="M1305" t="b">
        <v>0</v>
      </c>
    </row>
    <row r="1306" spans="1:13" x14ac:dyDescent="0.25">
      <c r="A1306" s="1">
        <v>42849</v>
      </c>
      <c r="B1306" t="s">
        <v>165</v>
      </c>
      <c r="C1306" t="s">
        <v>178</v>
      </c>
      <c r="D1306">
        <v>4</v>
      </c>
      <c r="E1306">
        <v>373.65</v>
      </c>
      <c r="F1306">
        <v>93.41</v>
      </c>
      <c r="G1306">
        <v>4</v>
      </c>
      <c r="H1306">
        <v>4</v>
      </c>
      <c r="I1306">
        <v>31</v>
      </c>
      <c r="J1306">
        <v>0.5</v>
      </c>
      <c r="K1306">
        <v>3</v>
      </c>
      <c r="L1306" t="s">
        <v>333</v>
      </c>
      <c r="M1306" t="b">
        <v>0</v>
      </c>
    </row>
    <row r="1307" spans="1:13" x14ac:dyDescent="0.25">
      <c r="A1307" s="1">
        <v>42849</v>
      </c>
      <c r="B1307" t="s">
        <v>165</v>
      </c>
      <c r="C1307" t="s">
        <v>186</v>
      </c>
      <c r="D1307">
        <v>5</v>
      </c>
      <c r="E1307">
        <v>362.34</v>
      </c>
      <c r="F1307">
        <v>72.47</v>
      </c>
      <c r="G1307">
        <v>5</v>
      </c>
      <c r="H1307">
        <v>5</v>
      </c>
      <c r="I1307">
        <v>21.2</v>
      </c>
      <c r="J1307">
        <v>0</v>
      </c>
      <c r="K1307">
        <v>4.5999999999999996</v>
      </c>
      <c r="L1307" t="s">
        <v>364</v>
      </c>
      <c r="M1307" t="b">
        <v>0</v>
      </c>
    </row>
    <row r="1308" spans="1:13" x14ac:dyDescent="0.25">
      <c r="A1308" s="1">
        <v>42849</v>
      </c>
      <c r="B1308" t="s">
        <v>165</v>
      </c>
      <c r="C1308" t="s">
        <v>167</v>
      </c>
      <c r="D1308">
        <v>14</v>
      </c>
      <c r="E1308">
        <v>3057</v>
      </c>
      <c r="F1308">
        <v>218.36</v>
      </c>
      <c r="G1308">
        <v>12</v>
      </c>
      <c r="H1308">
        <v>14</v>
      </c>
      <c r="I1308">
        <v>21.71</v>
      </c>
      <c r="J1308">
        <v>0.1429</v>
      </c>
      <c r="K1308">
        <v>3.44</v>
      </c>
      <c r="L1308" t="s">
        <v>246</v>
      </c>
      <c r="M1308" t="b">
        <v>0</v>
      </c>
    </row>
    <row r="1309" spans="1:13" x14ac:dyDescent="0.25">
      <c r="A1309" s="1">
        <v>42849</v>
      </c>
      <c r="B1309" t="s">
        <v>165</v>
      </c>
      <c r="C1309" t="s">
        <v>169</v>
      </c>
      <c r="D1309">
        <v>6</v>
      </c>
      <c r="E1309">
        <v>853.58</v>
      </c>
      <c r="F1309">
        <v>142.26</v>
      </c>
      <c r="G1309">
        <v>6</v>
      </c>
      <c r="H1309">
        <v>6</v>
      </c>
      <c r="I1309">
        <v>21.57</v>
      </c>
      <c r="J1309">
        <v>0</v>
      </c>
      <c r="K1309">
        <v>4.71</v>
      </c>
      <c r="L1309" t="s">
        <v>275</v>
      </c>
      <c r="M1309" t="b">
        <v>0</v>
      </c>
    </row>
    <row r="1310" spans="1:13" x14ac:dyDescent="0.25">
      <c r="A1310" s="1">
        <v>42849</v>
      </c>
      <c r="B1310" t="s">
        <v>165</v>
      </c>
      <c r="C1310" t="s">
        <v>170</v>
      </c>
      <c r="D1310">
        <v>6</v>
      </c>
      <c r="E1310">
        <v>862.75</v>
      </c>
      <c r="F1310">
        <v>143.79</v>
      </c>
      <c r="G1310">
        <v>6</v>
      </c>
      <c r="H1310">
        <v>6</v>
      </c>
      <c r="I1310">
        <v>18</v>
      </c>
      <c r="J1310">
        <v>0</v>
      </c>
      <c r="K1310">
        <v>3.71</v>
      </c>
      <c r="L1310" t="s">
        <v>276</v>
      </c>
      <c r="M1310" t="b">
        <v>0</v>
      </c>
    </row>
    <row r="1311" spans="1:13" x14ac:dyDescent="0.25">
      <c r="A1311" s="1">
        <v>42849</v>
      </c>
      <c r="B1311" t="s">
        <v>165</v>
      </c>
      <c r="C1311" t="s">
        <v>172</v>
      </c>
      <c r="D1311">
        <v>4</v>
      </c>
      <c r="E1311">
        <v>708.79</v>
      </c>
      <c r="F1311">
        <v>177.2</v>
      </c>
      <c r="G1311">
        <v>4</v>
      </c>
      <c r="H1311">
        <v>4</v>
      </c>
      <c r="I1311">
        <v>17.2</v>
      </c>
      <c r="J1311">
        <v>0</v>
      </c>
      <c r="K1311">
        <v>4</v>
      </c>
      <c r="L1311" t="s">
        <v>247</v>
      </c>
      <c r="M1311" t="b">
        <v>0</v>
      </c>
    </row>
    <row r="1312" spans="1:13" x14ac:dyDescent="0.25">
      <c r="A1312" s="1">
        <v>42849</v>
      </c>
      <c r="B1312" t="s">
        <v>165</v>
      </c>
      <c r="C1312" t="s">
        <v>171</v>
      </c>
      <c r="D1312">
        <v>9</v>
      </c>
      <c r="E1312">
        <v>1489.36</v>
      </c>
      <c r="F1312">
        <v>165.48</v>
      </c>
      <c r="G1312">
        <v>9</v>
      </c>
      <c r="H1312">
        <v>9</v>
      </c>
      <c r="I1312">
        <v>38.090000000000003</v>
      </c>
      <c r="J1312">
        <v>0.18179999999999999</v>
      </c>
      <c r="K1312">
        <v>3.36</v>
      </c>
      <c r="L1312" t="s">
        <v>299</v>
      </c>
      <c r="M1312" t="b">
        <v>0</v>
      </c>
    </row>
    <row r="1313" spans="1:13" x14ac:dyDescent="0.25">
      <c r="A1313" s="1">
        <v>42849</v>
      </c>
      <c r="B1313" t="s">
        <v>165</v>
      </c>
      <c r="C1313" t="s">
        <v>180</v>
      </c>
      <c r="D1313">
        <v>4</v>
      </c>
      <c r="E1313">
        <v>549.61</v>
      </c>
      <c r="F1313">
        <v>137.4</v>
      </c>
      <c r="G1313">
        <v>3</v>
      </c>
      <c r="H1313">
        <v>4</v>
      </c>
      <c r="I1313">
        <v>16</v>
      </c>
      <c r="J1313">
        <v>0</v>
      </c>
      <c r="K1313">
        <v>4.25</v>
      </c>
      <c r="L1313" t="s">
        <v>300</v>
      </c>
      <c r="M1313" t="b">
        <v>0</v>
      </c>
    </row>
    <row r="1314" spans="1:13" x14ac:dyDescent="0.25">
      <c r="A1314" s="1">
        <v>42849</v>
      </c>
      <c r="B1314" t="s">
        <v>165</v>
      </c>
      <c r="C1314" t="s">
        <v>161</v>
      </c>
      <c r="D1314">
        <v>49</v>
      </c>
      <c r="E1314">
        <v>6952.35</v>
      </c>
      <c r="F1314">
        <v>141.88</v>
      </c>
      <c r="G1314">
        <v>47</v>
      </c>
      <c r="H1314">
        <v>49</v>
      </c>
      <c r="I1314">
        <v>12.08</v>
      </c>
      <c r="J1314">
        <v>0</v>
      </c>
      <c r="K1314">
        <v>3.81</v>
      </c>
      <c r="L1314" t="s">
        <v>248</v>
      </c>
      <c r="M1314" t="b">
        <v>0</v>
      </c>
    </row>
    <row r="1315" spans="1:13" x14ac:dyDescent="0.25">
      <c r="A1315" s="1">
        <v>42849</v>
      </c>
      <c r="B1315" t="s">
        <v>165</v>
      </c>
      <c r="C1315" t="s">
        <v>177</v>
      </c>
      <c r="D1315">
        <v>4</v>
      </c>
      <c r="E1315">
        <v>651.82000000000005</v>
      </c>
      <c r="F1315">
        <v>162.96</v>
      </c>
      <c r="G1315">
        <v>4</v>
      </c>
      <c r="H1315">
        <v>4</v>
      </c>
      <c r="I1315">
        <v>16.8</v>
      </c>
      <c r="J1315">
        <v>0</v>
      </c>
      <c r="K1315">
        <v>3.2</v>
      </c>
      <c r="L1315" t="s">
        <v>301</v>
      </c>
      <c r="M1315" t="b">
        <v>0</v>
      </c>
    </row>
    <row r="1316" spans="1:13" x14ac:dyDescent="0.25">
      <c r="A1316" s="1">
        <v>42849</v>
      </c>
      <c r="B1316" t="s">
        <v>165</v>
      </c>
      <c r="C1316" t="s">
        <v>181</v>
      </c>
      <c r="D1316">
        <v>5</v>
      </c>
      <c r="E1316">
        <v>421.28</v>
      </c>
      <c r="F1316">
        <v>84.26</v>
      </c>
      <c r="G1316">
        <v>5</v>
      </c>
      <c r="H1316">
        <v>5</v>
      </c>
      <c r="I1316">
        <v>14.8</v>
      </c>
      <c r="J1316">
        <v>0</v>
      </c>
      <c r="K1316">
        <v>4.4000000000000004</v>
      </c>
      <c r="L1316" t="s">
        <v>302</v>
      </c>
      <c r="M1316" t="b">
        <v>0</v>
      </c>
    </row>
    <row r="1317" spans="1:13" x14ac:dyDescent="0.25">
      <c r="A1317" s="1">
        <v>42849</v>
      </c>
      <c r="B1317" t="s">
        <v>165</v>
      </c>
      <c r="C1317" t="s">
        <v>179</v>
      </c>
      <c r="D1317">
        <v>5</v>
      </c>
      <c r="E1317">
        <v>741.15</v>
      </c>
      <c r="F1317">
        <v>148.22999999999999</v>
      </c>
      <c r="G1317">
        <v>5</v>
      </c>
      <c r="H1317">
        <v>5</v>
      </c>
      <c r="I1317">
        <v>18.5</v>
      </c>
      <c r="J1317">
        <v>0</v>
      </c>
      <c r="K1317">
        <v>4.25</v>
      </c>
      <c r="L1317" t="s">
        <v>277</v>
      </c>
      <c r="M1317" t="b">
        <v>0</v>
      </c>
    </row>
    <row r="1318" spans="1:13" x14ac:dyDescent="0.25">
      <c r="A1318" s="1">
        <v>42849</v>
      </c>
      <c r="B1318" t="s">
        <v>165</v>
      </c>
      <c r="C1318" t="s">
        <v>183</v>
      </c>
      <c r="D1318">
        <v>4</v>
      </c>
      <c r="E1318">
        <v>1553.18</v>
      </c>
      <c r="F1318">
        <v>388.3</v>
      </c>
      <c r="G1318">
        <v>4</v>
      </c>
      <c r="H1318">
        <v>4</v>
      </c>
      <c r="I1318">
        <v>23.25</v>
      </c>
      <c r="J1318">
        <v>0</v>
      </c>
      <c r="K1318">
        <v>3.5</v>
      </c>
      <c r="L1318" t="s">
        <v>365</v>
      </c>
      <c r="M1318" t="b">
        <v>0</v>
      </c>
    </row>
    <row r="1319" spans="1:13" x14ac:dyDescent="0.25">
      <c r="A1319" s="1">
        <v>42849</v>
      </c>
      <c r="B1319" t="s">
        <v>165</v>
      </c>
      <c r="C1319" t="s">
        <v>174</v>
      </c>
      <c r="D1319">
        <v>8</v>
      </c>
      <c r="E1319">
        <v>760.45</v>
      </c>
      <c r="F1319">
        <v>95.06</v>
      </c>
      <c r="G1319">
        <v>8</v>
      </c>
      <c r="H1319">
        <v>8</v>
      </c>
      <c r="I1319">
        <v>13.67</v>
      </c>
      <c r="J1319">
        <v>0</v>
      </c>
      <c r="K1319">
        <v>3.78</v>
      </c>
      <c r="L1319" t="s">
        <v>303</v>
      </c>
      <c r="M1319" t="b">
        <v>0</v>
      </c>
    </row>
    <row r="1320" spans="1:13" x14ac:dyDescent="0.25">
      <c r="A1320" s="1">
        <v>42849</v>
      </c>
      <c r="B1320" t="s">
        <v>165</v>
      </c>
      <c r="C1320" t="s">
        <v>182</v>
      </c>
      <c r="D1320">
        <v>3</v>
      </c>
      <c r="E1320">
        <v>273.27</v>
      </c>
      <c r="F1320">
        <v>91.09</v>
      </c>
      <c r="G1320">
        <v>3</v>
      </c>
      <c r="H1320">
        <v>3</v>
      </c>
      <c r="I1320">
        <v>15.33</v>
      </c>
      <c r="J1320">
        <v>0</v>
      </c>
      <c r="K1320">
        <v>4.67</v>
      </c>
      <c r="L1320" t="s">
        <v>304</v>
      </c>
      <c r="M1320" t="b">
        <v>0</v>
      </c>
    </row>
    <row r="1321" spans="1:13" x14ac:dyDescent="0.25">
      <c r="A1321" s="1">
        <v>42849</v>
      </c>
      <c r="B1321" t="s">
        <v>165</v>
      </c>
      <c r="C1321" t="s">
        <v>163</v>
      </c>
      <c r="D1321">
        <v>24</v>
      </c>
      <c r="E1321">
        <v>2344.7399999999998</v>
      </c>
      <c r="F1321">
        <v>97.7</v>
      </c>
      <c r="G1321">
        <v>23</v>
      </c>
      <c r="H1321">
        <v>24</v>
      </c>
      <c r="I1321">
        <v>13.7</v>
      </c>
      <c r="J1321">
        <v>4.3499999999999997E-2</v>
      </c>
      <c r="K1321">
        <v>4.08</v>
      </c>
      <c r="L1321" t="s">
        <v>249</v>
      </c>
      <c r="M1321" t="b">
        <v>0</v>
      </c>
    </row>
    <row r="1322" spans="1:13" x14ac:dyDescent="0.25">
      <c r="A1322" s="1">
        <v>42849</v>
      </c>
      <c r="B1322" t="s">
        <v>165</v>
      </c>
      <c r="C1322" t="s">
        <v>175</v>
      </c>
      <c r="D1322">
        <v>76</v>
      </c>
      <c r="E1322">
        <v>12560.96</v>
      </c>
      <c r="F1322">
        <v>165.28</v>
      </c>
      <c r="G1322">
        <v>74</v>
      </c>
      <c r="H1322">
        <v>76</v>
      </c>
      <c r="I1322">
        <v>16.5</v>
      </c>
      <c r="J1322">
        <v>7.4999999999999997E-2</v>
      </c>
      <c r="K1322">
        <v>4.0599999999999996</v>
      </c>
      <c r="L1322" t="s">
        <v>250</v>
      </c>
      <c r="M1322" t="b">
        <v>0</v>
      </c>
    </row>
    <row r="1323" spans="1:13" x14ac:dyDescent="0.25">
      <c r="A1323" s="1">
        <v>42849</v>
      </c>
      <c r="B1323" t="s">
        <v>165</v>
      </c>
      <c r="C1323" t="s">
        <v>173</v>
      </c>
      <c r="D1323">
        <v>1</v>
      </c>
      <c r="E1323">
        <v>67.83</v>
      </c>
      <c r="F1323">
        <v>67.83</v>
      </c>
      <c r="G1323">
        <v>1</v>
      </c>
      <c r="H1323">
        <v>1</v>
      </c>
      <c r="I1323">
        <v>11</v>
      </c>
      <c r="J1323">
        <v>0</v>
      </c>
      <c r="K1323">
        <v>5</v>
      </c>
      <c r="L1323" t="s">
        <v>251</v>
      </c>
      <c r="M1323" t="b">
        <v>0</v>
      </c>
    </row>
    <row r="1324" spans="1:13" x14ac:dyDescent="0.25">
      <c r="A1324" s="1">
        <v>42849</v>
      </c>
      <c r="B1324" t="s">
        <v>165</v>
      </c>
      <c r="C1324" t="s">
        <v>185</v>
      </c>
      <c r="D1324">
        <v>3</v>
      </c>
      <c r="E1324">
        <v>355.04</v>
      </c>
      <c r="F1324">
        <v>118.35</v>
      </c>
      <c r="G1324">
        <v>3</v>
      </c>
      <c r="H1324">
        <v>3</v>
      </c>
      <c r="I1324">
        <v>16.670000000000002</v>
      </c>
      <c r="J1324">
        <v>0</v>
      </c>
      <c r="K1324">
        <v>4.67</v>
      </c>
      <c r="L1324" t="s">
        <v>334</v>
      </c>
      <c r="M1324" t="b">
        <v>0</v>
      </c>
    </row>
    <row r="1325" spans="1:13" x14ac:dyDescent="0.25">
      <c r="A1325" s="1">
        <v>42849</v>
      </c>
      <c r="B1325" t="s">
        <v>165</v>
      </c>
      <c r="C1325" t="s">
        <v>162</v>
      </c>
      <c r="D1325">
        <v>1</v>
      </c>
      <c r="E1325">
        <v>58.97</v>
      </c>
      <c r="F1325">
        <v>58.97</v>
      </c>
      <c r="G1325">
        <v>1</v>
      </c>
      <c r="H1325">
        <v>1</v>
      </c>
      <c r="I1325">
        <v>27</v>
      </c>
      <c r="J1325">
        <v>0</v>
      </c>
      <c r="K1325">
        <v>3</v>
      </c>
      <c r="L1325" t="s">
        <v>366</v>
      </c>
      <c r="M1325" t="b">
        <v>0</v>
      </c>
    </row>
    <row r="1326" spans="1:13" x14ac:dyDescent="0.25">
      <c r="A1326" s="1">
        <v>42849</v>
      </c>
      <c r="B1326" t="s">
        <v>165</v>
      </c>
      <c r="C1326" t="s">
        <v>164</v>
      </c>
      <c r="D1326">
        <v>17</v>
      </c>
      <c r="E1326">
        <v>2427.6799999999998</v>
      </c>
      <c r="F1326">
        <v>142.80000000000001</v>
      </c>
      <c r="G1326">
        <v>17</v>
      </c>
      <c r="H1326">
        <v>17</v>
      </c>
      <c r="I1326">
        <v>16.89</v>
      </c>
      <c r="J1326">
        <v>5.5599999999999997E-2</v>
      </c>
      <c r="K1326">
        <v>4.1100000000000003</v>
      </c>
      <c r="L1326" t="s">
        <v>278</v>
      </c>
      <c r="M1326" t="b">
        <v>0</v>
      </c>
    </row>
    <row r="1327" spans="1:13" x14ac:dyDescent="0.25">
      <c r="A1327" s="1">
        <v>42849</v>
      </c>
      <c r="B1327" t="s">
        <v>165</v>
      </c>
      <c r="C1327" t="s">
        <v>176</v>
      </c>
      <c r="D1327">
        <v>23</v>
      </c>
      <c r="E1327">
        <v>2423.9299999999998</v>
      </c>
      <c r="F1327">
        <v>105.39</v>
      </c>
      <c r="G1327">
        <v>23</v>
      </c>
      <c r="H1327">
        <v>23</v>
      </c>
      <c r="I1327">
        <v>17.25</v>
      </c>
      <c r="J1327">
        <v>7.1400000000000005E-2</v>
      </c>
      <c r="K1327">
        <v>4.32</v>
      </c>
      <c r="L1327" t="s">
        <v>279</v>
      </c>
      <c r="M1327" t="b">
        <v>0</v>
      </c>
    </row>
    <row r="1328" spans="1:13" x14ac:dyDescent="0.25">
      <c r="A1328" s="1">
        <v>42849</v>
      </c>
      <c r="B1328" t="s">
        <v>165</v>
      </c>
      <c r="C1328" t="s">
        <v>168</v>
      </c>
      <c r="D1328">
        <v>3</v>
      </c>
      <c r="E1328">
        <v>380.23</v>
      </c>
      <c r="F1328">
        <v>126.74</v>
      </c>
      <c r="G1328">
        <v>3</v>
      </c>
      <c r="H1328">
        <v>3</v>
      </c>
      <c r="I1328">
        <v>14.33</v>
      </c>
      <c r="J1328">
        <v>0</v>
      </c>
      <c r="K1328">
        <v>3</v>
      </c>
      <c r="L1328" t="s">
        <v>280</v>
      </c>
      <c r="M1328" t="b">
        <v>0</v>
      </c>
    </row>
    <row r="1329" spans="1:13" x14ac:dyDescent="0.25">
      <c r="A1329" s="1">
        <v>42849</v>
      </c>
      <c r="B1329" t="s">
        <v>165</v>
      </c>
      <c r="C1329" t="s">
        <v>165</v>
      </c>
      <c r="D1329">
        <v>169</v>
      </c>
      <c r="E1329">
        <v>22404.37</v>
      </c>
      <c r="F1329">
        <v>132.57</v>
      </c>
      <c r="G1329">
        <v>164</v>
      </c>
      <c r="H1329">
        <v>168</v>
      </c>
      <c r="I1329">
        <v>12.74</v>
      </c>
      <c r="J1329">
        <v>5.5899999999999998E-2</v>
      </c>
      <c r="K1329">
        <v>4.07</v>
      </c>
      <c r="L1329" t="s">
        <v>252</v>
      </c>
      <c r="M1329" t="b">
        <v>1</v>
      </c>
    </row>
    <row r="1330" spans="1:13" x14ac:dyDescent="0.25">
      <c r="A1330" s="1">
        <v>42849</v>
      </c>
      <c r="B1330" t="s">
        <v>165</v>
      </c>
      <c r="C1330" t="s">
        <v>184</v>
      </c>
      <c r="D1330">
        <v>2</v>
      </c>
      <c r="E1330">
        <v>1157.21</v>
      </c>
      <c r="F1330">
        <v>578.61</v>
      </c>
      <c r="G1330">
        <v>2</v>
      </c>
      <c r="H1330">
        <v>2</v>
      </c>
      <c r="I1330">
        <v>17</v>
      </c>
      <c r="J1330">
        <v>0</v>
      </c>
      <c r="K1330">
        <v>4.33</v>
      </c>
      <c r="L1330" t="s">
        <v>401</v>
      </c>
      <c r="M1330" t="b">
        <v>0</v>
      </c>
    </row>
    <row r="1331" spans="1:13" x14ac:dyDescent="0.25">
      <c r="A1331" s="1">
        <v>42856</v>
      </c>
      <c r="B1331" t="s">
        <v>167</v>
      </c>
      <c r="C1331" t="s">
        <v>165</v>
      </c>
      <c r="D1331">
        <v>1</v>
      </c>
      <c r="E1331">
        <v>117.94</v>
      </c>
      <c r="F1331">
        <v>117.94</v>
      </c>
      <c r="G1331">
        <v>1</v>
      </c>
      <c r="H1331">
        <v>1</v>
      </c>
      <c r="I1331">
        <v>19</v>
      </c>
      <c r="J1331">
        <v>0</v>
      </c>
      <c r="K1331">
        <v>5</v>
      </c>
      <c r="L1331" t="s">
        <v>255</v>
      </c>
      <c r="M1331" t="b">
        <v>0</v>
      </c>
    </row>
    <row r="1332" spans="1:13" x14ac:dyDescent="0.25">
      <c r="A1332" s="1">
        <v>42856</v>
      </c>
      <c r="B1332" t="s">
        <v>169</v>
      </c>
      <c r="C1332" t="s">
        <v>186</v>
      </c>
      <c r="D1332">
        <v>1</v>
      </c>
      <c r="E1332">
        <v>187.91</v>
      </c>
      <c r="F1332">
        <v>187.91</v>
      </c>
      <c r="G1332">
        <v>1</v>
      </c>
      <c r="H1332">
        <v>1</v>
      </c>
      <c r="I1332">
        <v>139</v>
      </c>
      <c r="J1332">
        <v>1</v>
      </c>
      <c r="K1332">
        <v>1</v>
      </c>
      <c r="L1332" t="s">
        <v>471</v>
      </c>
      <c r="M1332" t="b">
        <v>0</v>
      </c>
    </row>
    <row r="1333" spans="1:13" x14ac:dyDescent="0.25">
      <c r="A1333" s="1">
        <v>42856</v>
      </c>
      <c r="B1333" t="s">
        <v>169</v>
      </c>
      <c r="C1333" t="s">
        <v>161</v>
      </c>
      <c r="D1333">
        <v>1</v>
      </c>
      <c r="E1333">
        <v>73.150000000000006</v>
      </c>
      <c r="F1333">
        <v>73.150000000000006</v>
      </c>
      <c r="G1333">
        <v>1</v>
      </c>
      <c r="H1333">
        <v>1</v>
      </c>
      <c r="I1333">
        <v>29</v>
      </c>
      <c r="J1333">
        <v>0</v>
      </c>
      <c r="K1333">
        <v>5</v>
      </c>
      <c r="L1333" t="s">
        <v>371</v>
      </c>
      <c r="M1333" t="b">
        <v>0</v>
      </c>
    </row>
    <row r="1334" spans="1:13" x14ac:dyDescent="0.25">
      <c r="A1334" s="1">
        <v>42856</v>
      </c>
      <c r="B1334" t="s">
        <v>169</v>
      </c>
      <c r="C1334" t="s">
        <v>165</v>
      </c>
      <c r="D1334">
        <v>1</v>
      </c>
      <c r="E1334">
        <v>77.38</v>
      </c>
      <c r="F1334">
        <v>77.38</v>
      </c>
      <c r="G1334">
        <v>1</v>
      </c>
      <c r="H1334">
        <v>1</v>
      </c>
      <c r="I1334">
        <v>22</v>
      </c>
      <c r="J1334">
        <v>0</v>
      </c>
      <c r="K1334">
        <v>5</v>
      </c>
      <c r="L1334" t="s">
        <v>306</v>
      </c>
      <c r="M1334" t="b">
        <v>0</v>
      </c>
    </row>
    <row r="1335" spans="1:13" x14ac:dyDescent="0.25">
      <c r="A1335" s="1">
        <v>42856</v>
      </c>
      <c r="B1335" t="s">
        <v>170</v>
      </c>
      <c r="C1335" t="s">
        <v>178</v>
      </c>
      <c r="D1335">
        <v>1</v>
      </c>
      <c r="E1335">
        <v>84.9</v>
      </c>
      <c r="F1335">
        <v>84.9</v>
      </c>
      <c r="G1335">
        <v>1</v>
      </c>
      <c r="H1335">
        <v>1</v>
      </c>
      <c r="I1335">
        <v>12</v>
      </c>
      <c r="J1335">
        <v>0</v>
      </c>
      <c r="K1335">
        <v>5</v>
      </c>
      <c r="L1335" t="s">
        <v>472</v>
      </c>
      <c r="M1335" t="b">
        <v>0</v>
      </c>
    </row>
    <row r="1336" spans="1:13" x14ac:dyDescent="0.25">
      <c r="A1336" s="1">
        <v>42856</v>
      </c>
      <c r="B1336" t="s">
        <v>170</v>
      </c>
      <c r="C1336" t="s">
        <v>170</v>
      </c>
      <c r="D1336">
        <v>1</v>
      </c>
      <c r="E1336">
        <v>41.72</v>
      </c>
      <c r="F1336">
        <v>41.72</v>
      </c>
      <c r="G1336">
        <v>1</v>
      </c>
      <c r="H1336">
        <v>1</v>
      </c>
      <c r="I1336">
        <v>7</v>
      </c>
      <c r="J1336">
        <v>0</v>
      </c>
      <c r="K1336">
        <v>5</v>
      </c>
      <c r="L1336" t="s">
        <v>409</v>
      </c>
      <c r="M1336" t="b">
        <v>1</v>
      </c>
    </row>
    <row r="1337" spans="1:13" x14ac:dyDescent="0.25">
      <c r="A1337" s="1">
        <v>42856</v>
      </c>
      <c r="B1337" t="s">
        <v>170</v>
      </c>
      <c r="C1337" t="s">
        <v>183</v>
      </c>
      <c r="D1337">
        <v>1</v>
      </c>
      <c r="E1337">
        <v>69.150000000000006</v>
      </c>
      <c r="F1337">
        <v>69.150000000000006</v>
      </c>
      <c r="G1337">
        <v>1</v>
      </c>
      <c r="H1337">
        <v>1</v>
      </c>
      <c r="I1337">
        <v>16</v>
      </c>
      <c r="J1337">
        <v>0</v>
      </c>
      <c r="K1337">
        <v>5</v>
      </c>
      <c r="L1337" t="s">
        <v>457</v>
      </c>
      <c r="M1337" t="b">
        <v>0</v>
      </c>
    </row>
    <row r="1338" spans="1:13" x14ac:dyDescent="0.25">
      <c r="A1338" s="1">
        <v>42856</v>
      </c>
      <c r="B1338" t="s">
        <v>170</v>
      </c>
      <c r="C1338" t="s">
        <v>164</v>
      </c>
      <c r="D1338">
        <v>1</v>
      </c>
      <c r="E1338">
        <v>98.25</v>
      </c>
      <c r="F1338">
        <v>98.25</v>
      </c>
      <c r="G1338">
        <v>1</v>
      </c>
      <c r="H1338">
        <v>1</v>
      </c>
      <c r="I1338">
        <v>8</v>
      </c>
      <c r="J1338">
        <v>0</v>
      </c>
      <c r="K1338">
        <v>5</v>
      </c>
      <c r="L1338" t="s">
        <v>438</v>
      </c>
      <c r="M1338" t="b">
        <v>0</v>
      </c>
    </row>
    <row r="1339" spans="1:13" x14ac:dyDescent="0.25">
      <c r="A1339" s="1">
        <v>42856</v>
      </c>
      <c r="B1339" t="s">
        <v>170</v>
      </c>
      <c r="C1339" t="s">
        <v>165</v>
      </c>
      <c r="D1339">
        <v>3</v>
      </c>
      <c r="E1339">
        <v>288.91000000000003</v>
      </c>
      <c r="F1339">
        <v>96.3</v>
      </c>
      <c r="G1339">
        <v>3</v>
      </c>
      <c r="H1339">
        <v>3</v>
      </c>
      <c r="I1339">
        <v>10.33</v>
      </c>
      <c r="J1339">
        <v>0</v>
      </c>
      <c r="K1339">
        <v>4.33</v>
      </c>
      <c r="L1339" t="s">
        <v>259</v>
      </c>
      <c r="M1339" t="b">
        <v>0</v>
      </c>
    </row>
    <row r="1340" spans="1:13" x14ac:dyDescent="0.25">
      <c r="A1340" s="1">
        <v>42856</v>
      </c>
      <c r="B1340" t="s">
        <v>172</v>
      </c>
      <c r="C1340" t="s">
        <v>161</v>
      </c>
      <c r="D1340">
        <v>1</v>
      </c>
      <c r="E1340">
        <v>275.06</v>
      </c>
      <c r="F1340">
        <v>275.06</v>
      </c>
      <c r="G1340">
        <v>1</v>
      </c>
      <c r="H1340">
        <v>1</v>
      </c>
      <c r="I1340">
        <v>10</v>
      </c>
      <c r="J1340">
        <v>0</v>
      </c>
      <c r="K1340">
        <v>5</v>
      </c>
      <c r="L1340" t="s">
        <v>428</v>
      </c>
      <c r="M1340" t="b">
        <v>0</v>
      </c>
    </row>
    <row r="1341" spans="1:13" x14ac:dyDescent="0.25">
      <c r="A1341" s="1">
        <v>42856</v>
      </c>
      <c r="B1341" t="s">
        <v>172</v>
      </c>
      <c r="C1341" t="s">
        <v>175</v>
      </c>
      <c r="D1341">
        <v>1</v>
      </c>
      <c r="E1341">
        <v>166.69</v>
      </c>
      <c r="F1341">
        <v>166.69</v>
      </c>
      <c r="G1341">
        <v>0</v>
      </c>
      <c r="H1341">
        <v>1</v>
      </c>
      <c r="K1341">
        <v>1</v>
      </c>
      <c r="L1341" t="s">
        <v>375</v>
      </c>
      <c r="M1341" t="b">
        <v>0</v>
      </c>
    </row>
    <row r="1342" spans="1:13" x14ac:dyDescent="0.25">
      <c r="A1342" s="1">
        <v>42856</v>
      </c>
      <c r="B1342" t="s">
        <v>172</v>
      </c>
      <c r="C1342" t="s">
        <v>176</v>
      </c>
      <c r="D1342">
        <v>1</v>
      </c>
      <c r="E1342">
        <v>138.79</v>
      </c>
      <c r="F1342">
        <v>138.79</v>
      </c>
      <c r="G1342">
        <v>1</v>
      </c>
      <c r="H1342">
        <v>1</v>
      </c>
      <c r="I1342">
        <v>12</v>
      </c>
      <c r="J1342">
        <v>0</v>
      </c>
      <c r="K1342">
        <v>3</v>
      </c>
      <c r="L1342" t="s">
        <v>281</v>
      </c>
      <c r="M1342" t="b">
        <v>0</v>
      </c>
    </row>
    <row r="1343" spans="1:13" x14ac:dyDescent="0.25">
      <c r="A1343" s="1">
        <v>42856</v>
      </c>
      <c r="B1343" t="s">
        <v>171</v>
      </c>
      <c r="C1343" t="s">
        <v>169</v>
      </c>
      <c r="D1343">
        <v>1</v>
      </c>
      <c r="E1343">
        <v>185.93</v>
      </c>
      <c r="F1343">
        <v>185.93</v>
      </c>
      <c r="G1343">
        <v>1</v>
      </c>
      <c r="H1343">
        <v>1</v>
      </c>
      <c r="I1343">
        <v>31</v>
      </c>
      <c r="J1343">
        <v>0</v>
      </c>
      <c r="K1343">
        <v>5</v>
      </c>
      <c r="L1343" t="s">
        <v>473</v>
      </c>
      <c r="M1343" t="b">
        <v>0</v>
      </c>
    </row>
    <row r="1344" spans="1:13" x14ac:dyDescent="0.25">
      <c r="A1344" s="1">
        <v>42856</v>
      </c>
      <c r="B1344" t="s">
        <v>171</v>
      </c>
      <c r="C1344" t="s">
        <v>181</v>
      </c>
      <c r="D1344">
        <v>1</v>
      </c>
      <c r="E1344">
        <v>237.63</v>
      </c>
      <c r="F1344">
        <v>237.63</v>
      </c>
      <c r="G1344">
        <v>1</v>
      </c>
      <c r="H1344">
        <v>1</v>
      </c>
      <c r="I1344">
        <v>14</v>
      </c>
      <c r="J1344">
        <v>0</v>
      </c>
      <c r="K1344">
        <v>1</v>
      </c>
      <c r="L1344" t="s">
        <v>420</v>
      </c>
      <c r="M1344" t="b">
        <v>0</v>
      </c>
    </row>
    <row r="1345" spans="1:13" x14ac:dyDescent="0.25">
      <c r="A1345" s="1">
        <v>42856</v>
      </c>
      <c r="B1345" t="s">
        <v>161</v>
      </c>
      <c r="C1345" t="s">
        <v>166</v>
      </c>
      <c r="D1345">
        <v>1</v>
      </c>
      <c r="E1345">
        <v>861.26</v>
      </c>
      <c r="F1345">
        <v>861.26</v>
      </c>
      <c r="G1345">
        <v>1</v>
      </c>
      <c r="H1345">
        <v>1</v>
      </c>
      <c r="I1345">
        <v>20</v>
      </c>
      <c r="J1345">
        <v>0</v>
      </c>
      <c r="K1345">
        <v>4</v>
      </c>
      <c r="L1345" t="s">
        <v>377</v>
      </c>
      <c r="M1345" t="b">
        <v>0</v>
      </c>
    </row>
    <row r="1346" spans="1:13" x14ac:dyDescent="0.25">
      <c r="A1346" s="1">
        <v>42856</v>
      </c>
      <c r="B1346" t="s">
        <v>161</v>
      </c>
      <c r="C1346" t="s">
        <v>178</v>
      </c>
      <c r="D1346">
        <v>3</v>
      </c>
      <c r="E1346">
        <v>516.70000000000005</v>
      </c>
      <c r="F1346">
        <v>172.23</v>
      </c>
      <c r="G1346">
        <v>3</v>
      </c>
      <c r="H1346">
        <v>3</v>
      </c>
      <c r="I1346">
        <v>22</v>
      </c>
      <c r="J1346">
        <v>0</v>
      </c>
      <c r="K1346">
        <v>3.5</v>
      </c>
      <c r="L1346" t="s">
        <v>378</v>
      </c>
      <c r="M1346" t="b">
        <v>0</v>
      </c>
    </row>
    <row r="1347" spans="1:13" x14ac:dyDescent="0.25">
      <c r="A1347" s="1">
        <v>42856</v>
      </c>
      <c r="B1347" t="s">
        <v>161</v>
      </c>
      <c r="C1347" t="s">
        <v>167</v>
      </c>
      <c r="D1347">
        <v>4</v>
      </c>
      <c r="E1347">
        <v>505.95</v>
      </c>
      <c r="F1347">
        <v>126.49</v>
      </c>
      <c r="G1347">
        <v>4</v>
      </c>
      <c r="H1347">
        <v>4</v>
      </c>
      <c r="I1347">
        <v>21.71</v>
      </c>
      <c r="J1347">
        <v>0</v>
      </c>
      <c r="K1347">
        <v>2.29</v>
      </c>
      <c r="L1347" t="s">
        <v>282</v>
      </c>
      <c r="M1347" t="b">
        <v>0</v>
      </c>
    </row>
    <row r="1348" spans="1:13" x14ac:dyDescent="0.25">
      <c r="A1348" s="1">
        <v>42856</v>
      </c>
      <c r="B1348" t="s">
        <v>161</v>
      </c>
      <c r="C1348" t="s">
        <v>172</v>
      </c>
      <c r="D1348">
        <v>3</v>
      </c>
      <c r="E1348">
        <v>356</v>
      </c>
      <c r="F1348">
        <v>118.67</v>
      </c>
      <c r="G1348">
        <v>3</v>
      </c>
      <c r="H1348">
        <v>3</v>
      </c>
      <c r="I1348">
        <v>17</v>
      </c>
      <c r="J1348">
        <v>0</v>
      </c>
      <c r="K1348">
        <v>4.2</v>
      </c>
      <c r="L1348" t="s">
        <v>283</v>
      </c>
      <c r="M1348" t="b">
        <v>0</v>
      </c>
    </row>
    <row r="1349" spans="1:13" x14ac:dyDescent="0.25">
      <c r="A1349" s="1">
        <v>42856</v>
      </c>
      <c r="B1349" t="s">
        <v>161</v>
      </c>
      <c r="C1349" t="s">
        <v>171</v>
      </c>
      <c r="D1349">
        <v>3</v>
      </c>
      <c r="E1349">
        <v>297.61</v>
      </c>
      <c r="F1349">
        <v>99.2</v>
      </c>
      <c r="G1349">
        <v>3</v>
      </c>
      <c r="H1349">
        <v>3</v>
      </c>
      <c r="I1349">
        <v>9.67</v>
      </c>
      <c r="J1349">
        <v>0</v>
      </c>
      <c r="K1349">
        <v>5</v>
      </c>
      <c r="L1349" t="s">
        <v>261</v>
      </c>
      <c r="M1349" t="b">
        <v>0</v>
      </c>
    </row>
    <row r="1350" spans="1:13" x14ac:dyDescent="0.25">
      <c r="A1350" s="1">
        <v>42856</v>
      </c>
      <c r="B1350" t="s">
        <v>161</v>
      </c>
      <c r="C1350" t="s">
        <v>180</v>
      </c>
      <c r="D1350">
        <v>2</v>
      </c>
      <c r="E1350">
        <v>92.75</v>
      </c>
      <c r="F1350">
        <v>46.38</v>
      </c>
      <c r="G1350">
        <v>1</v>
      </c>
      <c r="H1350">
        <v>2</v>
      </c>
      <c r="I1350">
        <v>14</v>
      </c>
      <c r="J1350">
        <v>0</v>
      </c>
      <c r="K1350">
        <v>2.5</v>
      </c>
      <c r="L1350" t="s">
        <v>380</v>
      </c>
      <c r="M1350" t="b">
        <v>0</v>
      </c>
    </row>
    <row r="1351" spans="1:13" x14ac:dyDescent="0.25">
      <c r="A1351" s="1">
        <v>42856</v>
      </c>
      <c r="B1351" t="s">
        <v>161</v>
      </c>
      <c r="C1351" t="s">
        <v>161</v>
      </c>
      <c r="D1351">
        <v>17</v>
      </c>
      <c r="E1351">
        <v>1549.5</v>
      </c>
      <c r="F1351">
        <v>91.15</v>
      </c>
      <c r="G1351">
        <v>17</v>
      </c>
      <c r="H1351">
        <v>17</v>
      </c>
      <c r="I1351">
        <v>9.3699999999999992</v>
      </c>
      <c r="J1351">
        <v>0</v>
      </c>
      <c r="K1351">
        <v>4.05</v>
      </c>
      <c r="L1351" t="s">
        <v>262</v>
      </c>
      <c r="M1351" t="b">
        <v>1</v>
      </c>
    </row>
    <row r="1352" spans="1:13" x14ac:dyDescent="0.25">
      <c r="A1352" s="1">
        <v>42856</v>
      </c>
      <c r="B1352" t="s">
        <v>161</v>
      </c>
      <c r="C1352" t="s">
        <v>177</v>
      </c>
      <c r="D1352">
        <v>2</v>
      </c>
      <c r="E1352">
        <v>283.75</v>
      </c>
      <c r="F1352">
        <v>141.88</v>
      </c>
      <c r="G1352">
        <v>2</v>
      </c>
      <c r="H1352">
        <v>2</v>
      </c>
      <c r="I1352">
        <v>11</v>
      </c>
      <c r="J1352">
        <v>0</v>
      </c>
      <c r="K1352">
        <v>5</v>
      </c>
      <c r="L1352" t="s">
        <v>381</v>
      </c>
      <c r="M1352" t="b">
        <v>0</v>
      </c>
    </row>
    <row r="1353" spans="1:13" x14ac:dyDescent="0.25">
      <c r="A1353" s="1">
        <v>42856</v>
      </c>
      <c r="B1353" t="s">
        <v>161</v>
      </c>
      <c r="C1353" t="s">
        <v>181</v>
      </c>
      <c r="D1353">
        <v>1</v>
      </c>
      <c r="E1353">
        <v>92.32</v>
      </c>
      <c r="F1353">
        <v>92.32</v>
      </c>
      <c r="G1353">
        <v>1</v>
      </c>
      <c r="H1353">
        <v>1</v>
      </c>
      <c r="I1353">
        <v>21</v>
      </c>
      <c r="J1353">
        <v>0</v>
      </c>
      <c r="K1353">
        <v>5</v>
      </c>
      <c r="L1353" t="s">
        <v>309</v>
      </c>
      <c r="M1353" t="b">
        <v>0</v>
      </c>
    </row>
    <row r="1354" spans="1:13" x14ac:dyDescent="0.25">
      <c r="A1354" s="1">
        <v>42856</v>
      </c>
      <c r="B1354" t="s">
        <v>161</v>
      </c>
      <c r="C1354" t="s">
        <v>179</v>
      </c>
      <c r="D1354">
        <v>1</v>
      </c>
      <c r="E1354">
        <v>107.35</v>
      </c>
      <c r="F1354">
        <v>107.35</v>
      </c>
      <c r="G1354">
        <v>1</v>
      </c>
      <c r="H1354">
        <v>1</v>
      </c>
      <c r="I1354">
        <v>20</v>
      </c>
      <c r="J1354">
        <v>0</v>
      </c>
      <c r="K1354">
        <v>5</v>
      </c>
      <c r="L1354" t="s">
        <v>310</v>
      </c>
      <c r="M1354" t="b">
        <v>0</v>
      </c>
    </row>
    <row r="1355" spans="1:13" x14ac:dyDescent="0.25">
      <c r="A1355" s="1">
        <v>42856</v>
      </c>
      <c r="B1355" t="s">
        <v>161</v>
      </c>
      <c r="C1355" t="s">
        <v>183</v>
      </c>
      <c r="D1355">
        <v>1</v>
      </c>
      <c r="E1355">
        <v>60.78</v>
      </c>
      <c r="F1355">
        <v>60.78</v>
      </c>
      <c r="G1355">
        <v>1</v>
      </c>
      <c r="H1355">
        <v>1</v>
      </c>
      <c r="I1355">
        <v>12</v>
      </c>
      <c r="J1355">
        <v>0</v>
      </c>
      <c r="K1355">
        <v>5</v>
      </c>
      <c r="L1355" t="s">
        <v>284</v>
      </c>
      <c r="M1355" t="b">
        <v>0</v>
      </c>
    </row>
    <row r="1356" spans="1:13" x14ac:dyDescent="0.25">
      <c r="A1356" s="1">
        <v>42856</v>
      </c>
      <c r="B1356" t="s">
        <v>161</v>
      </c>
      <c r="C1356" t="s">
        <v>174</v>
      </c>
      <c r="D1356">
        <v>5</v>
      </c>
      <c r="E1356">
        <v>281.61</v>
      </c>
      <c r="F1356">
        <v>56.32</v>
      </c>
      <c r="G1356">
        <v>5</v>
      </c>
      <c r="H1356">
        <v>5</v>
      </c>
      <c r="I1356">
        <v>23.4</v>
      </c>
      <c r="J1356">
        <v>0.2</v>
      </c>
      <c r="K1356">
        <v>3.8</v>
      </c>
      <c r="L1356" t="s">
        <v>343</v>
      </c>
      <c r="M1356" t="b">
        <v>0</v>
      </c>
    </row>
    <row r="1357" spans="1:13" x14ac:dyDescent="0.25">
      <c r="A1357" s="1">
        <v>42856</v>
      </c>
      <c r="B1357" t="s">
        <v>161</v>
      </c>
      <c r="C1357" t="s">
        <v>182</v>
      </c>
      <c r="D1357">
        <v>1</v>
      </c>
      <c r="E1357">
        <v>174.08</v>
      </c>
      <c r="F1357">
        <v>174.08</v>
      </c>
      <c r="G1357">
        <v>1</v>
      </c>
      <c r="H1357">
        <v>1</v>
      </c>
      <c r="I1357">
        <v>19</v>
      </c>
      <c r="J1357">
        <v>0</v>
      </c>
      <c r="K1357">
        <v>5</v>
      </c>
      <c r="L1357" t="s">
        <v>391</v>
      </c>
      <c r="M1357" t="b">
        <v>0</v>
      </c>
    </row>
    <row r="1358" spans="1:13" x14ac:dyDescent="0.25">
      <c r="A1358" s="1">
        <v>42856</v>
      </c>
      <c r="B1358" t="s">
        <v>161</v>
      </c>
      <c r="C1358" t="s">
        <v>163</v>
      </c>
      <c r="D1358">
        <v>3</v>
      </c>
      <c r="E1358">
        <v>279.56</v>
      </c>
      <c r="F1358">
        <v>93.19</v>
      </c>
      <c r="G1358">
        <v>3</v>
      </c>
      <c r="H1358">
        <v>3</v>
      </c>
      <c r="I1358">
        <v>13.75</v>
      </c>
      <c r="J1358">
        <v>0</v>
      </c>
      <c r="K1358">
        <v>3</v>
      </c>
      <c r="L1358" t="s">
        <v>263</v>
      </c>
      <c r="M1358" t="b">
        <v>0</v>
      </c>
    </row>
    <row r="1359" spans="1:13" x14ac:dyDescent="0.25">
      <c r="A1359" s="1">
        <v>42856</v>
      </c>
      <c r="B1359" t="s">
        <v>161</v>
      </c>
      <c r="C1359" t="s">
        <v>175</v>
      </c>
      <c r="D1359">
        <v>10</v>
      </c>
      <c r="E1359">
        <v>981.37</v>
      </c>
      <c r="F1359">
        <v>98.14</v>
      </c>
      <c r="G1359">
        <v>10</v>
      </c>
      <c r="H1359">
        <v>10</v>
      </c>
      <c r="I1359">
        <v>12.64</v>
      </c>
      <c r="J1359">
        <v>0</v>
      </c>
      <c r="K1359">
        <v>3.82</v>
      </c>
      <c r="L1359" t="s">
        <v>264</v>
      </c>
      <c r="M1359" t="b">
        <v>0</v>
      </c>
    </row>
    <row r="1360" spans="1:13" x14ac:dyDescent="0.25">
      <c r="A1360" s="1">
        <v>42856</v>
      </c>
      <c r="B1360" t="s">
        <v>161</v>
      </c>
      <c r="C1360" t="s">
        <v>164</v>
      </c>
      <c r="D1360">
        <v>8</v>
      </c>
      <c r="E1360">
        <v>1219.33</v>
      </c>
      <c r="F1360">
        <v>152.41999999999999</v>
      </c>
      <c r="G1360">
        <v>8</v>
      </c>
      <c r="H1360">
        <v>8</v>
      </c>
      <c r="I1360">
        <v>15.3</v>
      </c>
      <c r="J1360">
        <v>0</v>
      </c>
      <c r="K1360">
        <v>4.5999999999999996</v>
      </c>
      <c r="L1360" t="s">
        <v>285</v>
      </c>
      <c r="M1360" t="b">
        <v>0</v>
      </c>
    </row>
    <row r="1361" spans="1:13" x14ac:dyDescent="0.25">
      <c r="A1361" s="1">
        <v>42856</v>
      </c>
      <c r="B1361" t="s">
        <v>161</v>
      </c>
      <c r="C1361" t="s">
        <v>176</v>
      </c>
      <c r="D1361">
        <v>8</v>
      </c>
      <c r="E1361">
        <v>681.44</v>
      </c>
      <c r="F1361">
        <v>85.18</v>
      </c>
      <c r="G1361">
        <v>8</v>
      </c>
      <c r="H1361">
        <v>8</v>
      </c>
      <c r="I1361">
        <v>17.25</v>
      </c>
      <c r="J1361">
        <v>0</v>
      </c>
      <c r="K1361">
        <v>3.75</v>
      </c>
      <c r="L1361" t="s">
        <v>286</v>
      </c>
      <c r="M1361" t="b">
        <v>0</v>
      </c>
    </row>
    <row r="1362" spans="1:13" x14ac:dyDescent="0.25">
      <c r="A1362" s="1">
        <v>42856</v>
      </c>
      <c r="B1362" t="s">
        <v>161</v>
      </c>
      <c r="C1362" t="s">
        <v>168</v>
      </c>
      <c r="D1362">
        <v>1</v>
      </c>
      <c r="E1362">
        <v>79.02</v>
      </c>
      <c r="F1362">
        <v>79.02</v>
      </c>
      <c r="G1362">
        <v>1</v>
      </c>
      <c r="H1362">
        <v>1</v>
      </c>
      <c r="I1362">
        <v>27</v>
      </c>
      <c r="J1362">
        <v>0</v>
      </c>
      <c r="K1362">
        <v>5</v>
      </c>
      <c r="L1362" t="s">
        <v>345</v>
      </c>
      <c r="M1362" t="b">
        <v>0</v>
      </c>
    </row>
    <row r="1363" spans="1:13" x14ac:dyDescent="0.25">
      <c r="A1363" s="1">
        <v>42856</v>
      </c>
      <c r="B1363" t="s">
        <v>161</v>
      </c>
      <c r="C1363" t="s">
        <v>165</v>
      </c>
      <c r="D1363">
        <v>27</v>
      </c>
      <c r="E1363">
        <v>2620.65</v>
      </c>
      <c r="F1363">
        <v>97.06</v>
      </c>
      <c r="G1363">
        <v>27</v>
      </c>
      <c r="H1363">
        <v>27</v>
      </c>
      <c r="I1363">
        <v>12.47</v>
      </c>
      <c r="J1363">
        <v>0</v>
      </c>
      <c r="K1363">
        <v>4.3099999999999996</v>
      </c>
      <c r="L1363" t="s">
        <v>265</v>
      </c>
      <c r="M1363" t="b">
        <v>0</v>
      </c>
    </row>
    <row r="1364" spans="1:13" x14ac:dyDescent="0.25">
      <c r="A1364" s="1">
        <v>42856</v>
      </c>
      <c r="B1364" t="s">
        <v>177</v>
      </c>
      <c r="C1364" t="s">
        <v>175</v>
      </c>
      <c r="D1364">
        <v>1</v>
      </c>
      <c r="E1364">
        <v>139.27000000000001</v>
      </c>
      <c r="F1364">
        <v>139.27000000000001</v>
      </c>
      <c r="G1364">
        <v>1</v>
      </c>
      <c r="H1364">
        <v>1</v>
      </c>
      <c r="I1364">
        <v>13</v>
      </c>
      <c r="J1364">
        <v>0</v>
      </c>
      <c r="K1364">
        <v>5</v>
      </c>
      <c r="L1364" t="s">
        <v>413</v>
      </c>
      <c r="M1364" t="b">
        <v>0</v>
      </c>
    </row>
    <row r="1365" spans="1:13" x14ac:dyDescent="0.25">
      <c r="A1365" s="1">
        <v>42856</v>
      </c>
      <c r="B1365" t="s">
        <v>177</v>
      </c>
      <c r="C1365" t="s">
        <v>165</v>
      </c>
      <c r="D1365">
        <v>1</v>
      </c>
      <c r="E1365">
        <v>208.35</v>
      </c>
      <c r="F1365">
        <v>208.35</v>
      </c>
      <c r="G1365">
        <v>1</v>
      </c>
      <c r="H1365">
        <v>1</v>
      </c>
      <c r="I1365">
        <v>3</v>
      </c>
      <c r="J1365">
        <v>0</v>
      </c>
      <c r="K1365">
        <v>5</v>
      </c>
      <c r="L1365" t="s">
        <v>311</v>
      </c>
      <c r="M1365" t="b">
        <v>0</v>
      </c>
    </row>
    <row r="1366" spans="1:13" x14ac:dyDescent="0.25">
      <c r="A1366" s="1">
        <v>42856</v>
      </c>
      <c r="B1366" t="s">
        <v>183</v>
      </c>
      <c r="C1366" t="s">
        <v>175</v>
      </c>
      <c r="D1366">
        <v>1</v>
      </c>
      <c r="E1366">
        <v>160.41999999999999</v>
      </c>
      <c r="F1366">
        <v>160.41999999999999</v>
      </c>
      <c r="G1366">
        <v>1</v>
      </c>
      <c r="H1366">
        <v>1</v>
      </c>
      <c r="I1366">
        <v>12</v>
      </c>
      <c r="J1366">
        <v>0</v>
      </c>
      <c r="K1366">
        <v>5</v>
      </c>
      <c r="L1366" t="s">
        <v>346</v>
      </c>
      <c r="M1366" t="b">
        <v>0</v>
      </c>
    </row>
    <row r="1367" spans="1:13" x14ac:dyDescent="0.25">
      <c r="A1367" s="1">
        <v>42856</v>
      </c>
      <c r="B1367" t="s">
        <v>183</v>
      </c>
      <c r="C1367" t="s">
        <v>165</v>
      </c>
      <c r="D1367">
        <v>1</v>
      </c>
      <c r="E1367">
        <v>163.35</v>
      </c>
      <c r="F1367">
        <v>163.35</v>
      </c>
      <c r="G1367">
        <v>1</v>
      </c>
      <c r="H1367">
        <v>1</v>
      </c>
      <c r="I1367">
        <v>10</v>
      </c>
      <c r="J1367">
        <v>0</v>
      </c>
      <c r="K1367">
        <v>2</v>
      </c>
      <c r="L1367" t="s">
        <v>444</v>
      </c>
      <c r="M1367" t="b">
        <v>0</v>
      </c>
    </row>
    <row r="1368" spans="1:13" x14ac:dyDescent="0.25">
      <c r="A1368" s="1">
        <v>42856</v>
      </c>
      <c r="B1368" t="s">
        <v>163</v>
      </c>
      <c r="C1368" t="s">
        <v>167</v>
      </c>
      <c r="D1368">
        <v>2</v>
      </c>
      <c r="E1368">
        <v>117.94</v>
      </c>
      <c r="F1368">
        <v>58.97</v>
      </c>
      <c r="G1368">
        <v>2</v>
      </c>
      <c r="H1368">
        <v>2</v>
      </c>
      <c r="I1368">
        <v>20</v>
      </c>
      <c r="J1368">
        <v>0</v>
      </c>
      <c r="K1368">
        <v>3</v>
      </c>
      <c r="L1368" t="s">
        <v>266</v>
      </c>
      <c r="M1368" t="b">
        <v>0</v>
      </c>
    </row>
    <row r="1369" spans="1:13" x14ac:dyDescent="0.25">
      <c r="A1369" s="1">
        <v>42856</v>
      </c>
      <c r="B1369" t="s">
        <v>163</v>
      </c>
      <c r="C1369" t="s">
        <v>172</v>
      </c>
      <c r="D1369">
        <v>1</v>
      </c>
      <c r="E1369">
        <v>214.09</v>
      </c>
      <c r="F1369">
        <v>214.09</v>
      </c>
      <c r="G1369">
        <v>1</v>
      </c>
      <c r="H1369">
        <v>1</v>
      </c>
      <c r="I1369">
        <v>16</v>
      </c>
      <c r="J1369">
        <v>0</v>
      </c>
      <c r="K1369">
        <v>5</v>
      </c>
      <c r="L1369" t="s">
        <v>287</v>
      </c>
      <c r="M1369" t="b">
        <v>0</v>
      </c>
    </row>
    <row r="1370" spans="1:13" x14ac:dyDescent="0.25">
      <c r="A1370" s="1">
        <v>42856</v>
      </c>
      <c r="B1370" t="s">
        <v>163</v>
      </c>
      <c r="C1370" t="s">
        <v>180</v>
      </c>
      <c r="D1370">
        <v>1</v>
      </c>
      <c r="E1370">
        <v>157.69999999999999</v>
      </c>
      <c r="F1370">
        <v>157.69999999999999</v>
      </c>
      <c r="G1370">
        <v>1</v>
      </c>
      <c r="H1370">
        <v>1</v>
      </c>
      <c r="I1370">
        <v>17</v>
      </c>
      <c r="J1370">
        <v>0</v>
      </c>
      <c r="K1370">
        <v>5</v>
      </c>
      <c r="L1370" t="s">
        <v>433</v>
      </c>
      <c r="M1370" t="b">
        <v>0</v>
      </c>
    </row>
    <row r="1371" spans="1:13" x14ac:dyDescent="0.25">
      <c r="A1371" s="1">
        <v>42856</v>
      </c>
      <c r="B1371" t="s">
        <v>163</v>
      </c>
      <c r="C1371" t="s">
        <v>161</v>
      </c>
      <c r="D1371">
        <v>9</v>
      </c>
      <c r="E1371">
        <v>1520.88</v>
      </c>
      <c r="F1371">
        <v>168.99</v>
      </c>
      <c r="G1371">
        <v>9</v>
      </c>
      <c r="H1371">
        <v>9</v>
      </c>
      <c r="I1371">
        <v>11.44</v>
      </c>
      <c r="J1371">
        <v>0</v>
      </c>
      <c r="K1371">
        <v>4.22</v>
      </c>
      <c r="L1371" t="s">
        <v>241</v>
      </c>
      <c r="M1371" t="b">
        <v>0</v>
      </c>
    </row>
    <row r="1372" spans="1:13" x14ac:dyDescent="0.25">
      <c r="A1372" s="1">
        <v>42856</v>
      </c>
      <c r="B1372" t="s">
        <v>163</v>
      </c>
      <c r="C1372" t="s">
        <v>183</v>
      </c>
      <c r="D1372">
        <v>1</v>
      </c>
      <c r="E1372">
        <v>398.33</v>
      </c>
      <c r="F1372">
        <v>398.33</v>
      </c>
      <c r="G1372">
        <v>1</v>
      </c>
      <c r="H1372">
        <v>1</v>
      </c>
      <c r="I1372">
        <v>47</v>
      </c>
      <c r="J1372">
        <v>1</v>
      </c>
      <c r="K1372">
        <v>1</v>
      </c>
      <c r="L1372" t="s">
        <v>351</v>
      </c>
      <c r="M1372" t="b">
        <v>0</v>
      </c>
    </row>
    <row r="1373" spans="1:13" x14ac:dyDescent="0.25">
      <c r="A1373" s="1">
        <v>42856</v>
      </c>
      <c r="B1373" t="s">
        <v>163</v>
      </c>
      <c r="C1373" t="s">
        <v>163</v>
      </c>
      <c r="D1373">
        <v>6</v>
      </c>
      <c r="E1373">
        <v>2842.99</v>
      </c>
      <c r="F1373">
        <v>473.83</v>
      </c>
      <c r="G1373">
        <v>6</v>
      </c>
      <c r="H1373">
        <v>6</v>
      </c>
      <c r="I1373">
        <v>8.67</v>
      </c>
      <c r="J1373">
        <v>0</v>
      </c>
      <c r="K1373">
        <v>4.83</v>
      </c>
      <c r="L1373" t="s">
        <v>242</v>
      </c>
      <c r="M1373" t="b">
        <v>1</v>
      </c>
    </row>
    <row r="1374" spans="1:13" x14ac:dyDescent="0.25">
      <c r="A1374" s="1">
        <v>42856</v>
      </c>
      <c r="B1374" t="s">
        <v>163</v>
      </c>
      <c r="C1374" t="s">
        <v>175</v>
      </c>
      <c r="D1374">
        <v>6</v>
      </c>
      <c r="E1374">
        <v>2032.21</v>
      </c>
      <c r="F1374">
        <v>338.7</v>
      </c>
      <c r="G1374">
        <v>6</v>
      </c>
      <c r="H1374">
        <v>6</v>
      </c>
      <c r="I1374">
        <v>10.83</v>
      </c>
      <c r="J1374">
        <v>0</v>
      </c>
      <c r="K1374">
        <v>4.67</v>
      </c>
      <c r="L1374" t="s">
        <v>269</v>
      </c>
      <c r="M1374" t="b">
        <v>0</v>
      </c>
    </row>
    <row r="1375" spans="1:13" x14ac:dyDescent="0.25">
      <c r="A1375" s="1">
        <v>42856</v>
      </c>
      <c r="B1375" t="s">
        <v>163</v>
      </c>
      <c r="C1375" t="s">
        <v>164</v>
      </c>
      <c r="D1375">
        <v>1</v>
      </c>
      <c r="E1375">
        <v>215.47</v>
      </c>
      <c r="F1375">
        <v>215.47</v>
      </c>
      <c r="G1375">
        <v>1</v>
      </c>
      <c r="H1375">
        <v>1</v>
      </c>
      <c r="I1375">
        <v>16</v>
      </c>
      <c r="J1375">
        <v>0</v>
      </c>
      <c r="K1375">
        <v>4</v>
      </c>
      <c r="L1375" t="s">
        <v>290</v>
      </c>
      <c r="M1375" t="b">
        <v>0</v>
      </c>
    </row>
    <row r="1376" spans="1:13" x14ac:dyDescent="0.25">
      <c r="A1376" s="1">
        <v>42856</v>
      </c>
      <c r="B1376" t="s">
        <v>163</v>
      </c>
      <c r="C1376" t="s">
        <v>176</v>
      </c>
      <c r="D1376">
        <v>1</v>
      </c>
      <c r="E1376">
        <v>114.76</v>
      </c>
      <c r="F1376">
        <v>114.76</v>
      </c>
      <c r="G1376">
        <v>1</v>
      </c>
      <c r="H1376">
        <v>1</v>
      </c>
      <c r="I1376">
        <v>28</v>
      </c>
      <c r="J1376">
        <v>1</v>
      </c>
      <c r="K1376">
        <v>1</v>
      </c>
      <c r="L1376" t="s">
        <v>243</v>
      </c>
      <c r="M1376" t="b">
        <v>0</v>
      </c>
    </row>
    <row r="1377" spans="1:13" x14ac:dyDescent="0.25">
      <c r="A1377" s="1">
        <v>42856</v>
      </c>
      <c r="B1377" t="s">
        <v>163</v>
      </c>
      <c r="C1377" t="s">
        <v>165</v>
      </c>
      <c r="D1377">
        <v>23</v>
      </c>
      <c r="E1377">
        <v>6336.79</v>
      </c>
      <c r="F1377">
        <v>275.51</v>
      </c>
      <c r="G1377">
        <v>19</v>
      </c>
      <c r="H1377">
        <v>23</v>
      </c>
      <c r="I1377">
        <v>11.67</v>
      </c>
      <c r="J1377">
        <v>4.7600000000000003E-2</v>
      </c>
      <c r="K1377">
        <v>3.88</v>
      </c>
      <c r="L1377" t="s">
        <v>244</v>
      </c>
      <c r="M1377" t="b">
        <v>0</v>
      </c>
    </row>
    <row r="1378" spans="1:13" x14ac:dyDescent="0.25">
      <c r="A1378" s="1">
        <v>42856</v>
      </c>
      <c r="B1378" t="s">
        <v>175</v>
      </c>
      <c r="C1378" t="s">
        <v>167</v>
      </c>
      <c r="D1378">
        <v>1</v>
      </c>
      <c r="E1378">
        <v>163.43</v>
      </c>
      <c r="F1378">
        <v>163.43</v>
      </c>
      <c r="G1378">
        <v>1</v>
      </c>
      <c r="H1378">
        <v>1</v>
      </c>
      <c r="I1378">
        <v>13</v>
      </c>
      <c r="J1378">
        <v>0</v>
      </c>
      <c r="K1378">
        <v>5</v>
      </c>
      <c r="L1378" t="s">
        <v>317</v>
      </c>
      <c r="M1378" t="b">
        <v>0</v>
      </c>
    </row>
    <row r="1379" spans="1:13" x14ac:dyDescent="0.25">
      <c r="A1379" s="1">
        <v>42856</v>
      </c>
      <c r="B1379" t="s">
        <v>175</v>
      </c>
      <c r="C1379" t="s">
        <v>170</v>
      </c>
      <c r="D1379">
        <v>1</v>
      </c>
      <c r="E1379">
        <v>990.45</v>
      </c>
      <c r="F1379">
        <v>990.45</v>
      </c>
      <c r="G1379">
        <v>1</v>
      </c>
      <c r="H1379">
        <v>1</v>
      </c>
      <c r="I1379">
        <v>5</v>
      </c>
      <c r="J1379">
        <v>0</v>
      </c>
      <c r="K1379">
        <v>5</v>
      </c>
      <c r="L1379" t="s">
        <v>270</v>
      </c>
      <c r="M1379" t="b">
        <v>0</v>
      </c>
    </row>
    <row r="1380" spans="1:13" x14ac:dyDescent="0.25">
      <c r="A1380" s="1">
        <v>42856</v>
      </c>
      <c r="B1380" t="s">
        <v>175</v>
      </c>
      <c r="C1380" t="s">
        <v>171</v>
      </c>
      <c r="D1380">
        <v>1</v>
      </c>
      <c r="E1380">
        <v>188.52</v>
      </c>
      <c r="F1380">
        <v>188.52</v>
      </c>
      <c r="G1380">
        <v>1</v>
      </c>
      <c r="H1380">
        <v>1</v>
      </c>
      <c r="I1380">
        <v>12</v>
      </c>
      <c r="J1380">
        <v>0</v>
      </c>
      <c r="K1380">
        <v>4</v>
      </c>
      <c r="L1380" t="s">
        <v>291</v>
      </c>
      <c r="M1380" t="b">
        <v>0</v>
      </c>
    </row>
    <row r="1381" spans="1:13" x14ac:dyDescent="0.25">
      <c r="A1381" s="1">
        <v>42856</v>
      </c>
      <c r="B1381" t="s">
        <v>175</v>
      </c>
      <c r="C1381" t="s">
        <v>161</v>
      </c>
      <c r="D1381">
        <v>3</v>
      </c>
      <c r="E1381">
        <v>469.67</v>
      </c>
      <c r="F1381">
        <v>156.56</v>
      </c>
      <c r="G1381">
        <v>3</v>
      </c>
      <c r="H1381">
        <v>3</v>
      </c>
      <c r="I1381">
        <v>9.67</v>
      </c>
      <c r="J1381">
        <v>0</v>
      </c>
      <c r="K1381">
        <v>4.33</v>
      </c>
      <c r="L1381" t="s">
        <v>245</v>
      </c>
      <c r="M1381" t="b">
        <v>0</v>
      </c>
    </row>
    <row r="1382" spans="1:13" x14ac:dyDescent="0.25">
      <c r="A1382" s="1">
        <v>42856</v>
      </c>
      <c r="B1382" t="s">
        <v>175</v>
      </c>
      <c r="C1382" t="s">
        <v>163</v>
      </c>
      <c r="D1382">
        <v>1</v>
      </c>
      <c r="E1382">
        <v>277.79000000000002</v>
      </c>
      <c r="F1382">
        <v>277.79000000000002</v>
      </c>
      <c r="G1382">
        <v>1</v>
      </c>
      <c r="H1382">
        <v>1</v>
      </c>
      <c r="I1382">
        <v>9</v>
      </c>
      <c r="J1382">
        <v>0</v>
      </c>
      <c r="K1382">
        <v>5</v>
      </c>
      <c r="L1382" t="s">
        <v>320</v>
      </c>
      <c r="M1382" t="b">
        <v>0</v>
      </c>
    </row>
    <row r="1383" spans="1:13" x14ac:dyDescent="0.25">
      <c r="A1383" s="1">
        <v>42856</v>
      </c>
      <c r="B1383" t="s">
        <v>175</v>
      </c>
      <c r="C1383" t="s">
        <v>175</v>
      </c>
      <c r="D1383">
        <v>4</v>
      </c>
      <c r="E1383">
        <v>638.97</v>
      </c>
      <c r="F1383">
        <v>159.74</v>
      </c>
      <c r="G1383">
        <v>4</v>
      </c>
      <c r="H1383">
        <v>4</v>
      </c>
      <c r="I1383">
        <v>6.1</v>
      </c>
      <c r="J1383">
        <v>0</v>
      </c>
      <c r="K1383">
        <v>4.9000000000000004</v>
      </c>
      <c r="L1383" t="s">
        <v>292</v>
      </c>
      <c r="M1383" t="b">
        <v>1</v>
      </c>
    </row>
    <row r="1384" spans="1:13" x14ac:dyDescent="0.25">
      <c r="A1384" s="1">
        <v>42856</v>
      </c>
      <c r="B1384" t="s">
        <v>175</v>
      </c>
      <c r="C1384" t="s">
        <v>176</v>
      </c>
      <c r="D1384">
        <v>2</v>
      </c>
      <c r="E1384">
        <v>527.71</v>
      </c>
      <c r="F1384">
        <v>263.86</v>
      </c>
      <c r="G1384">
        <v>2</v>
      </c>
      <c r="H1384">
        <v>2</v>
      </c>
      <c r="I1384">
        <v>11.5</v>
      </c>
      <c r="J1384">
        <v>0</v>
      </c>
      <c r="K1384">
        <v>5</v>
      </c>
      <c r="L1384" t="s">
        <v>322</v>
      </c>
      <c r="M1384" t="b">
        <v>0</v>
      </c>
    </row>
    <row r="1385" spans="1:13" x14ac:dyDescent="0.25">
      <c r="A1385" s="1">
        <v>42856</v>
      </c>
      <c r="B1385" t="s">
        <v>175</v>
      </c>
      <c r="C1385" t="s">
        <v>165</v>
      </c>
      <c r="D1385">
        <v>5</v>
      </c>
      <c r="E1385">
        <v>729.49</v>
      </c>
      <c r="F1385">
        <v>145.9</v>
      </c>
      <c r="G1385">
        <v>5</v>
      </c>
      <c r="H1385">
        <v>4</v>
      </c>
      <c r="I1385">
        <v>11.4</v>
      </c>
      <c r="J1385">
        <v>0</v>
      </c>
      <c r="K1385">
        <v>4</v>
      </c>
      <c r="L1385" t="s">
        <v>294</v>
      </c>
      <c r="M1385" t="b">
        <v>0</v>
      </c>
    </row>
    <row r="1386" spans="1:13" x14ac:dyDescent="0.25">
      <c r="A1386" s="1">
        <v>42856</v>
      </c>
      <c r="B1386" t="s">
        <v>164</v>
      </c>
      <c r="C1386" t="s">
        <v>169</v>
      </c>
      <c r="D1386">
        <v>1</v>
      </c>
      <c r="E1386">
        <v>49.55</v>
      </c>
      <c r="F1386">
        <v>49.55</v>
      </c>
      <c r="G1386">
        <v>1</v>
      </c>
      <c r="H1386">
        <v>1</v>
      </c>
      <c r="I1386">
        <v>13</v>
      </c>
      <c r="J1386">
        <v>0</v>
      </c>
      <c r="K1386">
        <v>5</v>
      </c>
      <c r="L1386" t="s">
        <v>355</v>
      </c>
      <c r="M1386" t="b">
        <v>0</v>
      </c>
    </row>
    <row r="1387" spans="1:13" x14ac:dyDescent="0.25">
      <c r="A1387" s="1">
        <v>42856</v>
      </c>
      <c r="B1387" t="s">
        <v>164</v>
      </c>
      <c r="C1387" t="s">
        <v>171</v>
      </c>
      <c r="D1387">
        <v>2</v>
      </c>
      <c r="E1387">
        <v>375.36</v>
      </c>
      <c r="F1387">
        <v>187.68</v>
      </c>
      <c r="G1387">
        <v>2</v>
      </c>
      <c r="H1387">
        <v>2</v>
      </c>
      <c r="I1387">
        <v>15.5</v>
      </c>
      <c r="J1387">
        <v>0</v>
      </c>
      <c r="K1387">
        <v>5</v>
      </c>
      <c r="L1387" t="s">
        <v>406</v>
      </c>
      <c r="M1387" t="b">
        <v>0</v>
      </c>
    </row>
    <row r="1388" spans="1:13" x14ac:dyDescent="0.25">
      <c r="A1388" s="1">
        <v>42856</v>
      </c>
      <c r="B1388" t="s">
        <v>164</v>
      </c>
      <c r="C1388" t="s">
        <v>161</v>
      </c>
      <c r="D1388">
        <v>4</v>
      </c>
      <c r="E1388">
        <v>624.9</v>
      </c>
      <c r="F1388">
        <v>156.22999999999999</v>
      </c>
      <c r="G1388">
        <v>4</v>
      </c>
      <c r="H1388">
        <v>4</v>
      </c>
      <c r="I1388">
        <v>12</v>
      </c>
      <c r="J1388">
        <v>0</v>
      </c>
      <c r="K1388">
        <v>5</v>
      </c>
      <c r="L1388" t="s">
        <v>325</v>
      </c>
      <c r="M1388" t="b">
        <v>0</v>
      </c>
    </row>
    <row r="1389" spans="1:13" x14ac:dyDescent="0.25">
      <c r="A1389" s="1">
        <v>42856</v>
      </c>
      <c r="B1389" t="s">
        <v>164</v>
      </c>
      <c r="C1389" t="s">
        <v>175</v>
      </c>
      <c r="D1389">
        <v>2</v>
      </c>
      <c r="E1389">
        <v>200.16</v>
      </c>
      <c r="F1389">
        <v>100.08</v>
      </c>
      <c r="G1389">
        <v>2</v>
      </c>
      <c r="H1389">
        <v>2</v>
      </c>
      <c r="I1389">
        <v>9</v>
      </c>
      <c r="J1389">
        <v>0</v>
      </c>
      <c r="K1389">
        <v>4.5</v>
      </c>
      <c r="L1389" t="s">
        <v>358</v>
      </c>
      <c r="M1389" t="b">
        <v>0</v>
      </c>
    </row>
    <row r="1390" spans="1:13" x14ac:dyDescent="0.25">
      <c r="A1390" s="1">
        <v>42856</v>
      </c>
      <c r="B1390" t="s">
        <v>164</v>
      </c>
      <c r="C1390" t="s">
        <v>176</v>
      </c>
      <c r="D1390">
        <v>2</v>
      </c>
      <c r="E1390">
        <v>144.12</v>
      </c>
      <c r="F1390">
        <v>72.06</v>
      </c>
      <c r="G1390">
        <v>2</v>
      </c>
      <c r="H1390">
        <v>2</v>
      </c>
      <c r="I1390">
        <v>10</v>
      </c>
      <c r="J1390">
        <v>0</v>
      </c>
      <c r="K1390">
        <v>2.5</v>
      </c>
      <c r="L1390" t="s">
        <v>271</v>
      </c>
      <c r="M1390" t="b">
        <v>0</v>
      </c>
    </row>
    <row r="1391" spans="1:13" x14ac:dyDescent="0.25">
      <c r="A1391" s="1">
        <v>42856</v>
      </c>
      <c r="B1391" t="s">
        <v>164</v>
      </c>
      <c r="C1391" t="s">
        <v>165</v>
      </c>
      <c r="D1391">
        <v>8</v>
      </c>
      <c r="E1391">
        <v>1282.54</v>
      </c>
      <c r="F1391">
        <v>160.32</v>
      </c>
      <c r="G1391">
        <v>8</v>
      </c>
      <c r="H1391">
        <v>8</v>
      </c>
      <c r="I1391">
        <v>10.38</v>
      </c>
      <c r="J1391">
        <v>0</v>
      </c>
      <c r="K1391">
        <v>4.38</v>
      </c>
      <c r="L1391" t="s">
        <v>295</v>
      </c>
      <c r="M1391" t="b">
        <v>0</v>
      </c>
    </row>
    <row r="1392" spans="1:13" x14ac:dyDescent="0.25">
      <c r="A1392" s="1">
        <v>42856</v>
      </c>
      <c r="B1392" t="s">
        <v>176</v>
      </c>
      <c r="C1392" t="s">
        <v>167</v>
      </c>
      <c r="D1392">
        <v>1</v>
      </c>
      <c r="E1392">
        <v>50.7</v>
      </c>
      <c r="F1392">
        <v>50.7</v>
      </c>
      <c r="G1392">
        <v>1</v>
      </c>
      <c r="H1392">
        <v>1</v>
      </c>
      <c r="I1392">
        <v>7</v>
      </c>
      <c r="J1392">
        <v>0</v>
      </c>
      <c r="K1392">
        <v>4</v>
      </c>
      <c r="L1392" t="s">
        <v>328</v>
      </c>
      <c r="M1392" t="b">
        <v>0</v>
      </c>
    </row>
    <row r="1393" spans="1:13" x14ac:dyDescent="0.25">
      <c r="A1393" s="1">
        <v>42856</v>
      </c>
      <c r="B1393" t="s">
        <v>176</v>
      </c>
      <c r="C1393" t="s">
        <v>169</v>
      </c>
      <c r="D1393">
        <v>1</v>
      </c>
      <c r="E1393">
        <v>251.85</v>
      </c>
      <c r="F1393">
        <v>251.85</v>
      </c>
      <c r="G1393">
        <v>1</v>
      </c>
      <c r="H1393">
        <v>1</v>
      </c>
      <c r="I1393">
        <v>15</v>
      </c>
      <c r="J1393">
        <v>0</v>
      </c>
      <c r="K1393">
        <v>4</v>
      </c>
      <c r="L1393" t="s">
        <v>408</v>
      </c>
      <c r="M1393" t="b">
        <v>0</v>
      </c>
    </row>
    <row r="1394" spans="1:13" x14ac:dyDescent="0.25">
      <c r="A1394" s="1">
        <v>42856</v>
      </c>
      <c r="B1394" t="s">
        <v>176</v>
      </c>
      <c r="C1394" t="s">
        <v>172</v>
      </c>
      <c r="D1394">
        <v>1</v>
      </c>
      <c r="E1394">
        <v>147.28</v>
      </c>
      <c r="F1394">
        <v>147.28</v>
      </c>
      <c r="G1394">
        <v>1</v>
      </c>
      <c r="H1394">
        <v>1</v>
      </c>
      <c r="I1394">
        <v>12</v>
      </c>
      <c r="J1394">
        <v>0</v>
      </c>
      <c r="K1394">
        <v>3</v>
      </c>
      <c r="L1394" t="s">
        <v>399</v>
      </c>
      <c r="M1394" t="b">
        <v>0</v>
      </c>
    </row>
    <row r="1395" spans="1:13" x14ac:dyDescent="0.25">
      <c r="A1395" s="1">
        <v>42856</v>
      </c>
      <c r="B1395" t="s">
        <v>176</v>
      </c>
      <c r="C1395" t="s">
        <v>171</v>
      </c>
      <c r="D1395">
        <v>3</v>
      </c>
      <c r="E1395">
        <v>1154.0899999999999</v>
      </c>
      <c r="F1395">
        <v>384.7</v>
      </c>
      <c r="G1395">
        <v>3</v>
      </c>
      <c r="H1395">
        <v>3</v>
      </c>
      <c r="I1395">
        <v>71.75</v>
      </c>
      <c r="J1395">
        <v>0.5</v>
      </c>
      <c r="K1395">
        <v>3</v>
      </c>
      <c r="L1395" t="s">
        <v>329</v>
      </c>
      <c r="M1395" t="b">
        <v>0</v>
      </c>
    </row>
    <row r="1396" spans="1:13" x14ac:dyDescent="0.25">
      <c r="A1396" s="1">
        <v>42856</v>
      </c>
      <c r="B1396" t="s">
        <v>176</v>
      </c>
      <c r="C1396" t="s">
        <v>180</v>
      </c>
      <c r="D1396">
        <v>1</v>
      </c>
      <c r="E1396">
        <v>197.35</v>
      </c>
      <c r="F1396">
        <v>197.35</v>
      </c>
      <c r="G1396">
        <v>1</v>
      </c>
      <c r="H1396">
        <v>1</v>
      </c>
      <c r="I1396">
        <v>14</v>
      </c>
      <c r="J1396">
        <v>0</v>
      </c>
      <c r="K1396">
        <v>5</v>
      </c>
      <c r="L1396" t="s">
        <v>330</v>
      </c>
      <c r="M1396" t="b">
        <v>0</v>
      </c>
    </row>
    <row r="1397" spans="1:13" x14ac:dyDescent="0.25">
      <c r="A1397" s="1">
        <v>42856</v>
      </c>
      <c r="B1397" t="s">
        <v>176</v>
      </c>
      <c r="C1397" t="s">
        <v>161</v>
      </c>
      <c r="D1397">
        <v>4</v>
      </c>
      <c r="E1397">
        <v>465.88</v>
      </c>
      <c r="F1397">
        <v>116.47</v>
      </c>
      <c r="G1397">
        <v>3</v>
      </c>
      <c r="H1397">
        <v>4</v>
      </c>
      <c r="I1397">
        <v>11.25</v>
      </c>
      <c r="J1397">
        <v>0</v>
      </c>
      <c r="K1397">
        <v>4.5999999999999996</v>
      </c>
      <c r="L1397" t="s">
        <v>272</v>
      </c>
      <c r="M1397" t="b">
        <v>0</v>
      </c>
    </row>
    <row r="1398" spans="1:13" x14ac:dyDescent="0.25">
      <c r="A1398" s="1">
        <v>42856</v>
      </c>
      <c r="B1398" t="s">
        <v>176</v>
      </c>
      <c r="C1398" t="s">
        <v>177</v>
      </c>
      <c r="D1398">
        <v>1</v>
      </c>
      <c r="E1398">
        <v>78.91</v>
      </c>
      <c r="F1398">
        <v>78.91</v>
      </c>
      <c r="G1398">
        <v>1</v>
      </c>
      <c r="H1398">
        <v>1</v>
      </c>
      <c r="I1398">
        <v>11</v>
      </c>
      <c r="J1398">
        <v>0</v>
      </c>
      <c r="K1398">
        <v>5</v>
      </c>
      <c r="L1398" t="s">
        <v>437</v>
      </c>
      <c r="M1398" t="b">
        <v>0</v>
      </c>
    </row>
    <row r="1399" spans="1:13" x14ac:dyDescent="0.25">
      <c r="A1399" s="1">
        <v>42856</v>
      </c>
      <c r="B1399" t="s">
        <v>176</v>
      </c>
      <c r="C1399" t="s">
        <v>182</v>
      </c>
      <c r="D1399">
        <v>1</v>
      </c>
      <c r="E1399">
        <v>475</v>
      </c>
      <c r="F1399">
        <v>475</v>
      </c>
      <c r="G1399">
        <v>1</v>
      </c>
      <c r="H1399">
        <v>1</v>
      </c>
      <c r="I1399">
        <v>11</v>
      </c>
      <c r="J1399">
        <v>0</v>
      </c>
      <c r="K1399">
        <v>5</v>
      </c>
      <c r="L1399" t="s">
        <v>400</v>
      </c>
      <c r="M1399" t="b">
        <v>0</v>
      </c>
    </row>
    <row r="1400" spans="1:13" x14ac:dyDescent="0.25">
      <c r="A1400" s="1">
        <v>42856</v>
      </c>
      <c r="B1400" t="s">
        <v>176</v>
      </c>
      <c r="C1400" t="s">
        <v>175</v>
      </c>
      <c r="D1400">
        <v>16</v>
      </c>
      <c r="E1400">
        <v>1954.78</v>
      </c>
      <c r="F1400">
        <v>122.17</v>
      </c>
      <c r="G1400">
        <v>15</v>
      </c>
      <c r="H1400">
        <v>15</v>
      </c>
      <c r="I1400">
        <v>11.5</v>
      </c>
      <c r="J1400">
        <v>5.5599999999999997E-2</v>
      </c>
      <c r="K1400">
        <v>4.28</v>
      </c>
      <c r="L1400" t="s">
        <v>297</v>
      </c>
      <c r="M1400" t="b">
        <v>0</v>
      </c>
    </row>
    <row r="1401" spans="1:13" x14ac:dyDescent="0.25">
      <c r="A1401" s="1">
        <v>42856</v>
      </c>
      <c r="B1401" t="s">
        <v>176</v>
      </c>
      <c r="C1401" t="s">
        <v>173</v>
      </c>
      <c r="D1401">
        <v>1</v>
      </c>
      <c r="E1401">
        <v>246.79</v>
      </c>
      <c r="F1401">
        <v>246.79</v>
      </c>
      <c r="G1401">
        <v>1</v>
      </c>
      <c r="H1401">
        <v>1</v>
      </c>
      <c r="I1401">
        <v>14</v>
      </c>
      <c r="J1401">
        <v>0</v>
      </c>
      <c r="K1401">
        <v>5</v>
      </c>
      <c r="L1401" t="s">
        <v>332</v>
      </c>
      <c r="M1401" t="b">
        <v>0</v>
      </c>
    </row>
    <row r="1402" spans="1:13" x14ac:dyDescent="0.25">
      <c r="A1402" s="1">
        <v>42856</v>
      </c>
      <c r="B1402" t="s">
        <v>176</v>
      </c>
      <c r="C1402" t="s">
        <v>185</v>
      </c>
      <c r="D1402">
        <v>1</v>
      </c>
      <c r="E1402">
        <v>129.22</v>
      </c>
      <c r="F1402">
        <v>129.22</v>
      </c>
      <c r="G1402">
        <v>1</v>
      </c>
      <c r="H1402">
        <v>1</v>
      </c>
      <c r="I1402">
        <v>17</v>
      </c>
      <c r="J1402">
        <v>0</v>
      </c>
      <c r="K1402">
        <v>4</v>
      </c>
      <c r="L1402" t="s">
        <v>424</v>
      </c>
      <c r="M1402" t="b">
        <v>0</v>
      </c>
    </row>
    <row r="1403" spans="1:13" x14ac:dyDescent="0.25">
      <c r="A1403" s="1">
        <v>42856</v>
      </c>
      <c r="B1403" t="s">
        <v>176</v>
      </c>
      <c r="C1403" t="s">
        <v>164</v>
      </c>
      <c r="D1403">
        <v>3</v>
      </c>
      <c r="E1403">
        <v>371.83</v>
      </c>
      <c r="F1403">
        <v>123.94</v>
      </c>
      <c r="G1403">
        <v>3</v>
      </c>
      <c r="H1403">
        <v>3</v>
      </c>
      <c r="I1403">
        <v>12.67</v>
      </c>
      <c r="J1403">
        <v>0</v>
      </c>
      <c r="K1403">
        <v>4.33</v>
      </c>
      <c r="L1403" t="s">
        <v>362</v>
      </c>
      <c r="M1403" t="b">
        <v>0</v>
      </c>
    </row>
    <row r="1404" spans="1:13" x14ac:dyDescent="0.25">
      <c r="A1404" s="1">
        <v>42856</v>
      </c>
      <c r="B1404" t="s">
        <v>176</v>
      </c>
      <c r="C1404" t="s">
        <v>176</v>
      </c>
      <c r="D1404">
        <v>2</v>
      </c>
      <c r="E1404">
        <v>1177.8</v>
      </c>
      <c r="F1404">
        <v>588.9</v>
      </c>
      <c r="G1404">
        <v>2</v>
      </c>
      <c r="H1404">
        <v>2</v>
      </c>
      <c r="I1404">
        <v>8</v>
      </c>
      <c r="J1404">
        <v>0</v>
      </c>
      <c r="K1404">
        <v>3.5</v>
      </c>
      <c r="L1404" t="s">
        <v>273</v>
      </c>
      <c r="M1404" t="b">
        <v>1</v>
      </c>
    </row>
    <row r="1405" spans="1:13" x14ac:dyDescent="0.25">
      <c r="A1405" s="1">
        <v>42856</v>
      </c>
      <c r="B1405" t="s">
        <v>176</v>
      </c>
      <c r="C1405" t="s">
        <v>165</v>
      </c>
      <c r="D1405">
        <v>10</v>
      </c>
      <c r="E1405">
        <v>2159.7399999999998</v>
      </c>
      <c r="F1405">
        <v>215.97</v>
      </c>
      <c r="G1405">
        <v>10</v>
      </c>
      <c r="H1405">
        <v>10</v>
      </c>
      <c r="I1405">
        <v>11.93</v>
      </c>
      <c r="J1405">
        <v>0</v>
      </c>
      <c r="K1405">
        <v>4.93</v>
      </c>
      <c r="L1405" t="s">
        <v>274</v>
      </c>
      <c r="M1405" t="b">
        <v>0</v>
      </c>
    </row>
    <row r="1406" spans="1:13" x14ac:dyDescent="0.25">
      <c r="A1406" s="1">
        <v>42856</v>
      </c>
      <c r="B1406" t="s">
        <v>176</v>
      </c>
      <c r="C1406" t="s">
        <v>184</v>
      </c>
      <c r="D1406">
        <v>1</v>
      </c>
      <c r="E1406">
        <v>410.69</v>
      </c>
      <c r="F1406">
        <v>410.69</v>
      </c>
      <c r="G1406">
        <v>1</v>
      </c>
      <c r="H1406">
        <v>1</v>
      </c>
      <c r="I1406">
        <v>16</v>
      </c>
      <c r="J1406">
        <v>0</v>
      </c>
      <c r="K1406">
        <v>4</v>
      </c>
      <c r="L1406" t="s">
        <v>416</v>
      </c>
      <c r="M1406" t="b">
        <v>0</v>
      </c>
    </row>
    <row r="1407" spans="1:13" x14ac:dyDescent="0.25">
      <c r="A1407" s="1">
        <v>42856</v>
      </c>
      <c r="B1407" t="s">
        <v>165</v>
      </c>
      <c r="C1407" t="s">
        <v>166</v>
      </c>
      <c r="D1407">
        <v>1</v>
      </c>
      <c r="E1407">
        <v>43.34</v>
      </c>
      <c r="F1407">
        <v>43.34</v>
      </c>
      <c r="G1407">
        <v>1</v>
      </c>
      <c r="H1407">
        <v>1</v>
      </c>
      <c r="I1407">
        <v>22</v>
      </c>
      <c r="J1407">
        <v>0</v>
      </c>
      <c r="K1407">
        <v>4</v>
      </c>
      <c r="L1407" t="s">
        <v>298</v>
      </c>
      <c r="M1407" t="b">
        <v>0</v>
      </c>
    </row>
    <row r="1408" spans="1:13" x14ac:dyDescent="0.25">
      <c r="A1408" s="1">
        <v>42856</v>
      </c>
      <c r="B1408" t="s">
        <v>165</v>
      </c>
      <c r="C1408" t="s">
        <v>178</v>
      </c>
      <c r="D1408">
        <v>4</v>
      </c>
      <c r="E1408">
        <v>395.81</v>
      </c>
      <c r="F1408">
        <v>98.95</v>
      </c>
      <c r="G1408">
        <v>4</v>
      </c>
      <c r="H1408">
        <v>4</v>
      </c>
      <c r="I1408">
        <v>31.25</v>
      </c>
      <c r="J1408">
        <v>0.25</v>
      </c>
      <c r="K1408">
        <v>2.5</v>
      </c>
      <c r="L1408" t="s">
        <v>333</v>
      </c>
      <c r="M1408" t="b">
        <v>0</v>
      </c>
    </row>
    <row r="1409" spans="1:13" x14ac:dyDescent="0.25">
      <c r="A1409" s="1">
        <v>42856</v>
      </c>
      <c r="B1409" t="s">
        <v>165</v>
      </c>
      <c r="C1409" t="s">
        <v>187</v>
      </c>
      <c r="D1409">
        <v>1</v>
      </c>
      <c r="E1409">
        <v>141.30000000000001</v>
      </c>
      <c r="F1409">
        <v>141.30000000000001</v>
      </c>
      <c r="G1409">
        <v>1</v>
      </c>
      <c r="H1409">
        <v>1</v>
      </c>
      <c r="I1409">
        <v>21</v>
      </c>
      <c r="J1409">
        <v>0</v>
      </c>
      <c r="K1409">
        <v>3</v>
      </c>
      <c r="L1409" t="s">
        <v>417</v>
      </c>
      <c r="M1409" t="b">
        <v>0</v>
      </c>
    </row>
    <row r="1410" spans="1:13" x14ac:dyDescent="0.25">
      <c r="A1410" s="1">
        <v>42856</v>
      </c>
      <c r="B1410" t="s">
        <v>165</v>
      </c>
      <c r="C1410" t="s">
        <v>167</v>
      </c>
      <c r="D1410">
        <v>16</v>
      </c>
      <c r="E1410">
        <v>2778.57</v>
      </c>
      <c r="F1410">
        <v>173.66</v>
      </c>
      <c r="G1410">
        <v>14</v>
      </c>
      <c r="H1410">
        <v>15</v>
      </c>
      <c r="I1410">
        <v>21.53</v>
      </c>
      <c r="J1410">
        <v>0</v>
      </c>
      <c r="K1410">
        <v>3.61</v>
      </c>
      <c r="L1410" t="s">
        <v>246</v>
      </c>
      <c r="M1410" t="b">
        <v>0</v>
      </c>
    </row>
    <row r="1411" spans="1:13" x14ac:dyDescent="0.25">
      <c r="A1411" s="1">
        <v>42856</v>
      </c>
      <c r="B1411" t="s">
        <v>165</v>
      </c>
      <c r="C1411" t="s">
        <v>169</v>
      </c>
      <c r="D1411">
        <v>8</v>
      </c>
      <c r="E1411">
        <v>1352.46</v>
      </c>
      <c r="F1411">
        <v>169.06</v>
      </c>
      <c r="G1411">
        <v>8</v>
      </c>
      <c r="H1411">
        <v>8</v>
      </c>
      <c r="I1411">
        <v>19.38</v>
      </c>
      <c r="J1411">
        <v>0</v>
      </c>
      <c r="K1411">
        <v>4.88</v>
      </c>
      <c r="L1411" t="s">
        <v>275</v>
      </c>
      <c r="M1411" t="b">
        <v>0</v>
      </c>
    </row>
    <row r="1412" spans="1:13" x14ac:dyDescent="0.25">
      <c r="A1412" s="1">
        <v>42856</v>
      </c>
      <c r="B1412" t="s">
        <v>165</v>
      </c>
      <c r="C1412" t="s">
        <v>170</v>
      </c>
      <c r="D1412">
        <v>7</v>
      </c>
      <c r="E1412">
        <v>929.23</v>
      </c>
      <c r="F1412">
        <v>132.75</v>
      </c>
      <c r="G1412">
        <v>7</v>
      </c>
      <c r="H1412">
        <v>7</v>
      </c>
      <c r="I1412">
        <v>16.38</v>
      </c>
      <c r="J1412">
        <v>0</v>
      </c>
      <c r="K1412">
        <v>4.38</v>
      </c>
      <c r="L1412" t="s">
        <v>276</v>
      </c>
      <c r="M1412" t="b">
        <v>0</v>
      </c>
    </row>
    <row r="1413" spans="1:13" x14ac:dyDescent="0.25">
      <c r="A1413" s="1">
        <v>42856</v>
      </c>
      <c r="B1413" t="s">
        <v>165</v>
      </c>
      <c r="C1413" t="s">
        <v>172</v>
      </c>
      <c r="D1413">
        <v>15</v>
      </c>
      <c r="E1413">
        <v>1919.62</v>
      </c>
      <c r="F1413">
        <v>127.97</v>
      </c>
      <c r="G1413">
        <v>15</v>
      </c>
      <c r="H1413">
        <v>15</v>
      </c>
      <c r="I1413">
        <v>14.26</v>
      </c>
      <c r="J1413">
        <v>5.2600000000000001E-2</v>
      </c>
      <c r="K1413">
        <v>4.63</v>
      </c>
      <c r="L1413" t="s">
        <v>247</v>
      </c>
      <c r="M1413" t="b">
        <v>0</v>
      </c>
    </row>
    <row r="1414" spans="1:13" x14ac:dyDescent="0.25">
      <c r="A1414" s="1">
        <v>42856</v>
      </c>
      <c r="B1414" t="s">
        <v>165</v>
      </c>
      <c r="C1414" t="s">
        <v>171</v>
      </c>
      <c r="D1414">
        <v>10</v>
      </c>
      <c r="E1414">
        <v>1577.37</v>
      </c>
      <c r="F1414">
        <v>157.74</v>
      </c>
      <c r="G1414">
        <v>9</v>
      </c>
      <c r="H1414">
        <v>10</v>
      </c>
      <c r="I1414">
        <v>17.100000000000001</v>
      </c>
      <c r="J1414">
        <v>0</v>
      </c>
      <c r="K1414">
        <v>3.45</v>
      </c>
      <c r="L1414" t="s">
        <v>299</v>
      </c>
      <c r="M1414" t="b">
        <v>0</v>
      </c>
    </row>
    <row r="1415" spans="1:13" x14ac:dyDescent="0.25">
      <c r="A1415" s="1">
        <v>42856</v>
      </c>
      <c r="B1415" t="s">
        <v>165</v>
      </c>
      <c r="C1415" t="s">
        <v>180</v>
      </c>
      <c r="D1415">
        <v>4</v>
      </c>
      <c r="E1415">
        <v>467.78</v>
      </c>
      <c r="F1415">
        <v>116.95</v>
      </c>
      <c r="G1415">
        <v>4</v>
      </c>
      <c r="H1415">
        <v>4</v>
      </c>
      <c r="I1415">
        <v>17.25</v>
      </c>
      <c r="J1415">
        <v>0</v>
      </c>
      <c r="K1415">
        <v>4</v>
      </c>
      <c r="L1415" t="s">
        <v>300</v>
      </c>
      <c r="M1415" t="b">
        <v>0</v>
      </c>
    </row>
    <row r="1416" spans="1:13" x14ac:dyDescent="0.25">
      <c r="A1416" s="1">
        <v>42856</v>
      </c>
      <c r="B1416" t="s">
        <v>165</v>
      </c>
      <c r="C1416" t="s">
        <v>161</v>
      </c>
      <c r="D1416">
        <v>67</v>
      </c>
      <c r="E1416">
        <v>7496.98</v>
      </c>
      <c r="F1416">
        <v>111.9</v>
      </c>
      <c r="G1416">
        <v>67</v>
      </c>
      <c r="H1416">
        <v>67</v>
      </c>
      <c r="I1416">
        <v>12.04</v>
      </c>
      <c r="J1416">
        <v>2.7799999999999998E-2</v>
      </c>
      <c r="K1416">
        <v>4.01</v>
      </c>
      <c r="L1416" t="s">
        <v>248</v>
      </c>
      <c r="M1416" t="b">
        <v>0</v>
      </c>
    </row>
    <row r="1417" spans="1:13" x14ac:dyDescent="0.25">
      <c r="A1417" s="1">
        <v>42856</v>
      </c>
      <c r="B1417" t="s">
        <v>165</v>
      </c>
      <c r="C1417" t="s">
        <v>177</v>
      </c>
      <c r="D1417">
        <v>5</v>
      </c>
      <c r="E1417">
        <v>261.52999999999997</v>
      </c>
      <c r="F1417">
        <v>52.31</v>
      </c>
      <c r="G1417">
        <v>5</v>
      </c>
      <c r="H1417">
        <v>5</v>
      </c>
      <c r="I1417">
        <v>11.8</v>
      </c>
      <c r="J1417">
        <v>0</v>
      </c>
      <c r="K1417">
        <v>4.4000000000000004</v>
      </c>
      <c r="L1417" t="s">
        <v>301</v>
      </c>
      <c r="M1417" t="b">
        <v>0</v>
      </c>
    </row>
    <row r="1418" spans="1:13" x14ac:dyDescent="0.25">
      <c r="A1418" s="1">
        <v>42856</v>
      </c>
      <c r="B1418" t="s">
        <v>165</v>
      </c>
      <c r="C1418" t="s">
        <v>181</v>
      </c>
      <c r="D1418">
        <v>8</v>
      </c>
      <c r="E1418">
        <v>1074.24</v>
      </c>
      <c r="F1418">
        <v>134.28</v>
      </c>
      <c r="G1418">
        <v>8</v>
      </c>
      <c r="H1418">
        <v>8</v>
      </c>
      <c r="I1418">
        <v>13.22</v>
      </c>
      <c r="J1418">
        <v>0</v>
      </c>
      <c r="K1418">
        <v>4.33</v>
      </c>
      <c r="L1418" t="s">
        <v>302</v>
      </c>
      <c r="M1418" t="b">
        <v>0</v>
      </c>
    </row>
    <row r="1419" spans="1:13" x14ac:dyDescent="0.25">
      <c r="A1419" s="1">
        <v>42856</v>
      </c>
      <c r="B1419" t="s">
        <v>165</v>
      </c>
      <c r="C1419" t="s">
        <v>179</v>
      </c>
      <c r="D1419">
        <v>4</v>
      </c>
      <c r="E1419">
        <v>1579.32</v>
      </c>
      <c r="F1419">
        <v>394.83</v>
      </c>
      <c r="G1419">
        <v>4</v>
      </c>
      <c r="H1419">
        <v>4</v>
      </c>
      <c r="I1419">
        <v>24.25</v>
      </c>
      <c r="J1419">
        <v>0</v>
      </c>
      <c r="K1419">
        <v>3.75</v>
      </c>
      <c r="L1419" t="s">
        <v>277</v>
      </c>
      <c r="M1419" t="b">
        <v>0</v>
      </c>
    </row>
    <row r="1420" spans="1:13" x14ac:dyDescent="0.25">
      <c r="A1420" s="1">
        <v>42856</v>
      </c>
      <c r="B1420" t="s">
        <v>165</v>
      </c>
      <c r="C1420" t="s">
        <v>183</v>
      </c>
      <c r="D1420">
        <v>4</v>
      </c>
      <c r="E1420">
        <v>580.25</v>
      </c>
      <c r="F1420">
        <v>145.06</v>
      </c>
      <c r="G1420">
        <v>4</v>
      </c>
      <c r="H1420">
        <v>4</v>
      </c>
      <c r="I1420">
        <v>18.399999999999999</v>
      </c>
      <c r="J1420">
        <v>0</v>
      </c>
      <c r="K1420">
        <v>2.4</v>
      </c>
      <c r="L1420" t="s">
        <v>365</v>
      </c>
      <c r="M1420" t="b">
        <v>0</v>
      </c>
    </row>
    <row r="1421" spans="1:13" x14ac:dyDescent="0.25">
      <c r="A1421" s="1">
        <v>42856</v>
      </c>
      <c r="B1421" t="s">
        <v>165</v>
      </c>
      <c r="C1421" t="s">
        <v>174</v>
      </c>
      <c r="D1421">
        <v>11</v>
      </c>
      <c r="E1421">
        <v>3219.43</v>
      </c>
      <c r="F1421">
        <v>292.68</v>
      </c>
      <c r="G1421">
        <v>10</v>
      </c>
      <c r="H1421">
        <v>11</v>
      </c>
      <c r="I1421">
        <v>16.399999999999999</v>
      </c>
      <c r="J1421">
        <v>0</v>
      </c>
      <c r="K1421">
        <v>4</v>
      </c>
      <c r="L1421" t="s">
        <v>303</v>
      </c>
      <c r="M1421" t="b">
        <v>0</v>
      </c>
    </row>
    <row r="1422" spans="1:13" x14ac:dyDescent="0.25">
      <c r="A1422" s="1">
        <v>42856</v>
      </c>
      <c r="B1422" t="s">
        <v>165</v>
      </c>
      <c r="C1422" t="s">
        <v>182</v>
      </c>
      <c r="D1422">
        <v>9</v>
      </c>
      <c r="E1422">
        <v>1069.72</v>
      </c>
      <c r="F1422">
        <v>118.86</v>
      </c>
      <c r="G1422">
        <v>8</v>
      </c>
      <c r="H1422">
        <v>9</v>
      </c>
      <c r="I1422">
        <v>16.5</v>
      </c>
      <c r="J1422">
        <v>0</v>
      </c>
      <c r="K1422">
        <v>3.67</v>
      </c>
      <c r="L1422" t="s">
        <v>304</v>
      </c>
      <c r="M1422" t="b">
        <v>0</v>
      </c>
    </row>
    <row r="1423" spans="1:13" x14ac:dyDescent="0.25">
      <c r="A1423" s="1">
        <v>42856</v>
      </c>
      <c r="B1423" t="s">
        <v>165</v>
      </c>
      <c r="C1423" t="s">
        <v>163</v>
      </c>
      <c r="D1423">
        <v>26</v>
      </c>
      <c r="E1423">
        <v>2554.1799999999998</v>
      </c>
      <c r="F1423">
        <v>98.24</v>
      </c>
      <c r="G1423">
        <v>25</v>
      </c>
      <c r="H1423">
        <v>26</v>
      </c>
      <c r="I1423">
        <v>11.21</v>
      </c>
      <c r="J1423">
        <v>0</v>
      </c>
      <c r="K1423">
        <v>4.4000000000000004</v>
      </c>
      <c r="L1423" t="s">
        <v>249</v>
      </c>
      <c r="M1423" t="b">
        <v>0</v>
      </c>
    </row>
    <row r="1424" spans="1:13" x14ac:dyDescent="0.25">
      <c r="A1424" s="1">
        <v>42856</v>
      </c>
      <c r="B1424" t="s">
        <v>165</v>
      </c>
      <c r="C1424" t="s">
        <v>175</v>
      </c>
      <c r="D1424">
        <v>69</v>
      </c>
      <c r="E1424">
        <v>9036.77</v>
      </c>
      <c r="F1424">
        <v>130.97</v>
      </c>
      <c r="G1424">
        <v>65</v>
      </c>
      <c r="H1424">
        <v>68</v>
      </c>
      <c r="I1424">
        <v>13.93</v>
      </c>
      <c r="J1424">
        <v>4.3499999999999997E-2</v>
      </c>
      <c r="K1424">
        <v>3.65</v>
      </c>
      <c r="L1424" t="s">
        <v>250</v>
      </c>
      <c r="M1424" t="b">
        <v>0</v>
      </c>
    </row>
    <row r="1425" spans="1:13" x14ac:dyDescent="0.25">
      <c r="A1425" s="1">
        <v>42856</v>
      </c>
      <c r="B1425" t="s">
        <v>165</v>
      </c>
      <c r="C1425" t="s">
        <v>173</v>
      </c>
      <c r="D1425">
        <v>3</v>
      </c>
      <c r="E1425">
        <v>1347.56</v>
      </c>
      <c r="F1425">
        <v>449.19</v>
      </c>
      <c r="G1425">
        <v>3</v>
      </c>
      <c r="H1425">
        <v>3</v>
      </c>
      <c r="I1425">
        <v>20</v>
      </c>
      <c r="J1425">
        <v>0</v>
      </c>
      <c r="K1425">
        <v>3.2</v>
      </c>
      <c r="L1425" t="s">
        <v>251</v>
      </c>
      <c r="M1425" t="b">
        <v>0</v>
      </c>
    </row>
    <row r="1426" spans="1:13" x14ac:dyDescent="0.25">
      <c r="A1426" s="1">
        <v>42856</v>
      </c>
      <c r="B1426" t="s">
        <v>165</v>
      </c>
      <c r="C1426" t="s">
        <v>185</v>
      </c>
      <c r="D1426">
        <v>1</v>
      </c>
      <c r="E1426">
        <v>161.22999999999999</v>
      </c>
      <c r="F1426">
        <v>161.22999999999999</v>
      </c>
      <c r="G1426">
        <v>1</v>
      </c>
      <c r="H1426">
        <v>1</v>
      </c>
      <c r="I1426">
        <v>12</v>
      </c>
      <c r="J1426">
        <v>0</v>
      </c>
      <c r="K1426">
        <v>5</v>
      </c>
      <c r="L1426" t="s">
        <v>334</v>
      </c>
      <c r="M1426" t="b">
        <v>0</v>
      </c>
    </row>
    <row r="1427" spans="1:13" x14ac:dyDescent="0.25">
      <c r="A1427" s="1">
        <v>42856</v>
      </c>
      <c r="B1427" t="s">
        <v>165</v>
      </c>
      <c r="C1427" t="s">
        <v>164</v>
      </c>
      <c r="D1427">
        <v>28</v>
      </c>
      <c r="E1427">
        <v>4950.75</v>
      </c>
      <c r="F1427">
        <v>176.81</v>
      </c>
      <c r="G1427">
        <v>28</v>
      </c>
      <c r="H1427">
        <v>28</v>
      </c>
      <c r="I1427">
        <v>12.16</v>
      </c>
      <c r="J1427">
        <v>0</v>
      </c>
      <c r="K1427">
        <v>4.4400000000000004</v>
      </c>
      <c r="L1427" t="s">
        <v>278</v>
      </c>
      <c r="M1427" t="b">
        <v>0</v>
      </c>
    </row>
    <row r="1428" spans="1:13" x14ac:dyDescent="0.25">
      <c r="A1428" s="1">
        <v>42856</v>
      </c>
      <c r="B1428" t="s">
        <v>165</v>
      </c>
      <c r="C1428" t="s">
        <v>176</v>
      </c>
      <c r="D1428">
        <v>20</v>
      </c>
      <c r="E1428">
        <v>6060.44</v>
      </c>
      <c r="F1428">
        <v>303.02</v>
      </c>
      <c r="G1428">
        <v>19</v>
      </c>
      <c r="H1428">
        <v>19</v>
      </c>
      <c r="I1428">
        <v>17.95</v>
      </c>
      <c r="J1428">
        <v>9.0899999999999995E-2</v>
      </c>
      <c r="K1428">
        <v>4.57</v>
      </c>
      <c r="L1428" t="s">
        <v>279</v>
      </c>
      <c r="M1428" t="b">
        <v>0</v>
      </c>
    </row>
    <row r="1429" spans="1:13" x14ac:dyDescent="0.25">
      <c r="A1429" s="1">
        <v>42856</v>
      </c>
      <c r="B1429" t="s">
        <v>165</v>
      </c>
      <c r="C1429" t="s">
        <v>168</v>
      </c>
      <c r="D1429">
        <v>3</v>
      </c>
      <c r="E1429">
        <v>230.73</v>
      </c>
      <c r="F1429">
        <v>76.91</v>
      </c>
      <c r="G1429">
        <v>3</v>
      </c>
      <c r="H1429">
        <v>3</v>
      </c>
      <c r="I1429">
        <v>23</v>
      </c>
      <c r="J1429">
        <v>0</v>
      </c>
      <c r="K1429">
        <v>4.33</v>
      </c>
      <c r="L1429" t="s">
        <v>280</v>
      </c>
      <c r="M1429" t="b">
        <v>0</v>
      </c>
    </row>
    <row r="1430" spans="1:13" x14ac:dyDescent="0.25">
      <c r="A1430" s="1">
        <v>42856</v>
      </c>
      <c r="B1430" t="s">
        <v>165</v>
      </c>
      <c r="C1430" t="s">
        <v>165</v>
      </c>
      <c r="D1430">
        <v>194</v>
      </c>
      <c r="E1430">
        <v>24025.71</v>
      </c>
      <c r="F1430">
        <v>123.84</v>
      </c>
      <c r="G1430">
        <v>187</v>
      </c>
      <c r="H1430">
        <v>194</v>
      </c>
      <c r="I1430">
        <v>11.67</v>
      </c>
      <c r="J1430">
        <v>4.4600000000000001E-2</v>
      </c>
      <c r="K1430">
        <v>4.1500000000000004</v>
      </c>
      <c r="L1430" t="s">
        <v>252</v>
      </c>
      <c r="M1430" t="b">
        <v>1</v>
      </c>
    </row>
    <row r="1431" spans="1:13" x14ac:dyDescent="0.25">
      <c r="A1431" s="1">
        <v>42856</v>
      </c>
      <c r="B1431" t="s">
        <v>165</v>
      </c>
      <c r="C1431" t="s">
        <v>184</v>
      </c>
      <c r="D1431">
        <v>6</v>
      </c>
      <c r="E1431">
        <v>818.73</v>
      </c>
      <c r="F1431">
        <v>136.46</v>
      </c>
      <c r="G1431">
        <v>5</v>
      </c>
      <c r="H1431">
        <v>6</v>
      </c>
      <c r="I1431">
        <v>11.6</v>
      </c>
      <c r="J1431">
        <v>0</v>
      </c>
      <c r="K1431">
        <v>3.67</v>
      </c>
      <c r="L1431" t="s">
        <v>401</v>
      </c>
      <c r="M1431" t="b">
        <v>0</v>
      </c>
    </row>
    <row r="1432" spans="1:13" x14ac:dyDescent="0.25">
      <c r="A1432" s="1">
        <v>42863</v>
      </c>
      <c r="B1432" t="s">
        <v>167</v>
      </c>
      <c r="C1432" t="s">
        <v>175</v>
      </c>
      <c r="D1432">
        <v>1</v>
      </c>
      <c r="E1432">
        <v>127.14</v>
      </c>
      <c r="F1432">
        <v>127.14</v>
      </c>
      <c r="G1432">
        <v>1</v>
      </c>
      <c r="H1432">
        <v>1</v>
      </c>
      <c r="I1432">
        <v>10</v>
      </c>
      <c r="J1432">
        <v>0</v>
      </c>
      <c r="K1432">
        <v>5</v>
      </c>
      <c r="L1432" t="s">
        <v>305</v>
      </c>
      <c r="M1432" t="b">
        <v>0</v>
      </c>
    </row>
    <row r="1433" spans="1:13" x14ac:dyDescent="0.25">
      <c r="A1433" s="1">
        <v>42863</v>
      </c>
      <c r="B1433" t="s">
        <v>170</v>
      </c>
      <c r="C1433" t="s">
        <v>172</v>
      </c>
      <c r="D1433">
        <v>1</v>
      </c>
      <c r="E1433">
        <v>105.74</v>
      </c>
      <c r="F1433">
        <v>105.74</v>
      </c>
      <c r="G1433">
        <v>1</v>
      </c>
      <c r="H1433">
        <v>1</v>
      </c>
      <c r="I1433">
        <v>27</v>
      </c>
      <c r="J1433">
        <v>1</v>
      </c>
      <c r="K1433">
        <v>2</v>
      </c>
      <c r="L1433" t="s">
        <v>460</v>
      </c>
      <c r="M1433" t="b">
        <v>0</v>
      </c>
    </row>
    <row r="1434" spans="1:13" x14ac:dyDescent="0.25">
      <c r="A1434" s="1">
        <v>42863</v>
      </c>
      <c r="B1434" t="s">
        <v>170</v>
      </c>
      <c r="C1434" t="s">
        <v>161</v>
      </c>
      <c r="D1434">
        <v>2</v>
      </c>
      <c r="E1434">
        <v>207.23</v>
      </c>
      <c r="F1434">
        <v>103.62</v>
      </c>
      <c r="G1434">
        <v>2</v>
      </c>
      <c r="H1434">
        <v>2</v>
      </c>
      <c r="I1434">
        <v>5</v>
      </c>
      <c r="J1434">
        <v>0</v>
      </c>
      <c r="K1434">
        <v>4</v>
      </c>
      <c r="L1434" t="s">
        <v>256</v>
      </c>
      <c r="M1434" t="b">
        <v>0</v>
      </c>
    </row>
    <row r="1435" spans="1:13" x14ac:dyDescent="0.25">
      <c r="A1435" s="1">
        <v>42863</v>
      </c>
      <c r="B1435" t="s">
        <v>170</v>
      </c>
      <c r="C1435" t="s">
        <v>175</v>
      </c>
      <c r="D1435">
        <v>1</v>
      </c>
      <c r="E1435">
        <v>93.77</v>
      </c>
      <c r="F1435">
        <v>93.77</v>
      </c>
      <c r="G1435">
        <v>1</v>
      </c>
      <c r="H1435">
        <v>1</v>
      </c>
      <c r="I1435">
        <v>17</v>
      </c>
      <c r="J1435">
        <v>0</v>
      </c>
      <c r="K1435">
        <v>2</v>
      </c>
      <c r="L1435" t="s">
        <v>258</v>
      </c>
      <c r="M1435" t="b">
        <v>0</v>
      </c>
    </row>
    <row r="1436" spans="1:13" x14ac:dyDescent="0.25">
      <c r="A1436" s="1">
        <v>42863</v>
      </c>
      <c r="B1436" t="s">
        <v>170</v>
      </c>
      <c r="C1436" t="s">
        <v>164</v>
      </c>
      <c r="D1436">
        <v>1</v>
      </c>
      <c r="E1436">
        <v>63</v>
      </c>
      <c r="F1436">
        <v>63</v>
      </c>
      <c r="G1436">
        <v>1</v>
      </c>
      <c r="H1436">
        <v>1</v>
      </c>
      <c r="I1436">
        <v>12</v>
      </c>
      <c r="J1436">
        <v>0</v>
      </c>
      <c r="K1436">
        <v>4</v>
      </c>
      <c r="L1436" t="s">
        <v>438</v>
      </c>
      <c r="M1436" t="b">
        <v>0</v>
      </c>
    </row>
    <row r="1437" spans="1:13" x14ac:dyDescent="0.25">
      <c r="A1437" s="1">
        <v>42863</v>
      </c>
      <c r="B1437" t="s">
        <v>170</v>
      </c>
      <c r="C1437" t="s">
        <v>165</v>
      </c>
      <c r="D1437">
        <v>1</v>
      </c>
      <c r="E1437">
        <v>49.79</v>
      </c>
      <c r="F1437">
        <v>49.79</v>
      </c>
      <c r="G1437">
        <v>1</v>
      </c>
      <c r="H1437">
        <v>1</v>
      </c>
      <c r="I1437">
        <v>8</v>
      </c>
      <c r="J1437">
        <v>0</v>
      </c>
      <c r="K1437">
        <v>5</v>
      </c>
      <c r="L1437" t="s">
        <v>259</v>
      </c>
      <c r="M1437" t="b">
        <v>0</v>
      </c>
    </row>
    <row r="1438" spans="1:13" x14ac:dyDescent="0.25">
      <c r="A1438" s="1">
        <v>42863</v>
      </c>
      <c r="B1438" t="s">
        <v>172</v>
      </c>
      <c r="C1438" t="s">
        <v>172</v>
      </c>
      <c r="D1438">
        <v>2</v>
      </c>
      <c r="E1438">
        <v>243.06</v>
      </c>
      <c r="F1438">
        <v>121.53</v>
      </c>
      <c r="G1438">
        <v>2</v>
      </c>
      <c r="H1438">
        <v>1</v>
      </c>
      <c r="I1438">
        <v>6.5</v>
      </c>
      <c r="J1438">
        <v>0</v>
      </c>
      <c r="K1438">
        <v>5</v>
      </c>
      <c r="L1438" t="s">
        <v>474</v>
      </c>
      <c r="M1438" t="b">
        <v>1</v>
      </c>
    </row>
    <row r="1439" spans="1:13" x14ac:dyDescent="0.25">
      <c r="A1439" s="1">
        <v>42863</v>
      </c>
      <c r="B1439" t="s">
        <v>172</v>
      </c>
      <c r="C1439" t="s">
        <v>161</v>
      </c>
      <c r="D1439">
        <v>3</v>
      </c>
      <c r="E1439">
        <v>587.87</v>
      </c>
      <c r="F1439">
        <v>195.96</v>
      </c>
      <c r="G1439">
        <v>3</v>
      </c>
      <c r="H1439">
        <v>3</v>
      </c>
      <c r="I1439">
        <v>9.5</v>
      </c>
      <c r="J1439">
        <v>0</v>
      </c>
      <c r="K1439">
        <v>4.5</v>
      </c>
      <c r="L1439" t="s">
        <v>428</v>
      </c>
      <c r="M1439" t="b">
        <v>0</v>
      </c>
    </row>
    <row r="1440" spans="1:13" x14ac:dyDescent="0.25">
      <c r="A1440" s="1">
        <v>42863</v>
      </c>
      <c r="B1440" t="s">
        <v>172</v>
      </c>
      <c r="C1440" t="s">
        <v>165</v>
      </c>
      <c r="D1440">
        <v>2</v>
      </c>
      <c r="E1440">
        <v>276.12</v>
      </c>
      <c r="F1440">
        <v>138.06</v>
      </c>
      <c r="G1440">
        <v>2</v>
      </c>
      <c r="H1440">
        <v>2</v>
      </c>
      <c r="I1440">
        <v>11</v>
      </c>
      <c r="J1440">
        <v>0</v>
      </c>
      <c r="K1440">
        <v>4</v>
      </c>
      <c r="L1440" t="s">
        <v>308</v>
      </c>
      <c r="M1440" t="b">
        <v>0</v>
      </c>
    </row>
    <row r="1441" spans="1:13" x14ac:dyDescent="0.25">
      <c r="A1441" s="1">
        <v>42863</v>
      </c>
      <c r="B1441" t="s">
        <v>171</v>
      </c>
      <c r="C1441" t="s">
        <v>170</v>
      </c>
      <c r="D1441">
        <v>1</v>
      </c>
      <c r="E1441">
        <v>106.38</v>
      </c>
      <c r="F1441">
        <v>106.38</v>
      </c>
      <c r="G1441">
        <v>1</v>
      </c>
      <c r="H1441">
        <v>1</v>
      </c>
      <c r="I1441">
        <v>15</v>
      </c>
      <c r="J1441">
        <v>0</v>
      </c>
      <c r="K1441">
        <v>5</v>
      </c>
      <c r="L1441" t="s">
        <v>475</v>
      </c>
      <c r="M1441" t="b">
        <v>0</v>
      </c>
    </row>
    <row r="1442" spans="1:13" x14ac:dyDescent="0.25">
      <c r="A1442" s="1">
        <v>42863</v>
      </c>
      <c r="B1442" t="s">
        <v>171</v>
      </c>
      <c r="C1442" t="s">
        <v>180</v>
      </c>
      <c r="D1442">
        <v>1</v>
      </c>
      <c r="E1442">
        <v>110.83</v>
      </c>
      <c r="F1442">
        <v>110.83</v>
      </c>
      <c r="G1442">
        <v>1</v>
      </c>
      <c r="H1442">
        <v>1</v>
      </c>
      <c r="I1442">
        <v>27</v>
      </c>
      <c r="J1442">
        <v>0</v>
      </c>
      <c r="K1442">
        <v>4</v>
      </c>
      <c r="L1442" t="s">
        <v>476</v>
      </c>
      <c r="M1442" t="b">
        <v>0</v>
      </c>
    </row>
    <row r="1443" spans="1:13" x14ac:dyDescent="0.25">
      <c r="A1443" s="1">
        <v>42863</v>
      </c>
      <c r="B1443" t="s">
        <v>171</v>
      </c>
      <c r="C1443" t="s">
        <v>161</v>
      </c>
      <c r="D1443">
        <v>1</v>
      </c>
      <c r="E1443">
        <v>93.08</v>
      </c>
      <c r="F1443">
        <v>93.08</v>
      </c>
      <c r="G1443">
        <v>1</v>
      </c>
      <c r="H1443">
        <v>1</v>
      </c>
      <c r="I1443">
        <v>10</v>
      </c>
      <c r="J1443">
        <v>0</v>
      </c>
      <c r="K1443">
        <v>2</v>
      </c>
      <c r="L1443" t="s">
        <v>439</v>
      </c>
      <c r="M1443" t="b">
        <v>0</v>
      </c>
    </row>
    <row r="1444" spans="1:13" x14ac:dyDescent="0.25">
      <c r="A1444" s="1">
        <v>42863</v>
      </c>
      <c r="B1444" t="s">
        <v>171</v>
      </c>
      <c r="C1444" t="s">
        <v>175</v>
      </c>
      <c r="D1444">
        <v>1</v>
      </c>
      <c r="E1444">
        <v>37.53</v>
      </c>
      <c r="F1444">
        <v>37.53</v>
      </c>
      <c r="G1444">
        <v>1</v>
      </c>
      <c r="H1444">
        <v>1</v>
      </c>
      <c r="I1444">
        <v>15</v>
      </c>
      <c r="J1444">
        <v>0</v>
      </c>
      <c r="K1444">
        <v>4</v>
      </c>
      <c r="L1444" t="s">
        <v>440</v>
      </c>
      <c r="M1444" t="b">
        <v>0</v>
      </c>
    </row>
    <row r="1445" spans="1:13" x14ac:dyDescent="0.25">
      <c r="A1445" s="1">
        <v>42863</v>
      </c>
      <c r="B1445" t="s">
        <v>171</v>
      </c>
      <c r="C1445" t="s">
        <v>165</v>
      </c>
      <c r="D1445">
        <v>2</v>
      </c>
      <c r="E1445">
        <v>179.08</v>
      </c>
      <c r="F1445">
        <v>89.54</v>
      </c>
      <c r="G1445">
        <v>2</v>
      </c>
      <c r="H1445">
        <v>2</v>
      </c>
      <c r="I1445">
        <v>11</v>
      </c>
      <c r="J1445">
        <v>0</v>
      </c>
      <c r="K1445">
        <v>4.5</v>
      </c>
      <c r="L1445" t="s">
        <v>421</v>
      </c>
      <c r="M1445" t="b">
        <v>0</v>
      </c>
    </row>
    <row r="1446" spans="1:13" x14ac:dyDescent="0.25">
      <c r="A1446" s="1">
        <v>42863</v>
      </c>
      <c r="B1446" t="s">
        <v>161</v>
      </c>
      <c r="C1446" t="s">
        <v>178</v>
      </c>
      <c r="D1446">
        <v>1</v>
      </c>
      <c r="E1446">
        <v>400.92</v>
      </c>
      <c r="F1446">
        <v>400.92</v>
      </c>
      <c r="G1446">
        <v>1</v>
      </c>
      <c r="H1446">
        <v>1</v>
      </c>
      <c r="I1446">
        <v>16</v>
      </c>
      <c r="J1446">
        <v>0</v>
      </c>
      <c r="K1446">
        <v>5</v>
      </c>
      <c r="L1446" t="s">
        <v>378</v>
      </c>
      <c r="M1446" t="b">
        <v>0</v>
      </c>
    </row>
    <row r="1447" spans="1:13" x14ac:dyDescent="0.25">
      <c r="A1447" s="1">
        <v>42863</v>
      </c>
      <c r="B1447" t="s">
        <v>161</v>
      </c>
      <c r="C1447" t="s">
        <v>167</v>
      </c>
      <c r="D1447">
        <v>3</v>
      </c>
      <c r="E1447">
        <v>1909.68</v>
      </c>
      <c r="F1447">
        <v>636.55999999999995</v>
      </c>
      <c r="G1447">
        <v>3</v>
      </c>
      <c r="H1447">
        <v>3</v>
      </c>
      <c r="I1447">
        <v>19.75</v>
      </c>
      <c r="J1447">
        <v>0</v>
      </c>
      <c r="K1447">
        <v>3</v>
      </c>
      <c r="L1447" t="s">
        <v>282</v>
      </c>
      <c r="M1447" t="b">
        <v>0</v>
      </c>
    </row>
    <row r="1448" spans="1:13" x14ac:dyDescent="0.25">
      <c r="A1448" s="1">
        <v>42863</v>
      </c>
      <c r="B1448" t="s">
        <v>161</v>
      </c>
      <c r="C1448" t="s">
        <v>169</v>
      </c>
      <c r="D1448">
        <v>1</v>
      </c>
      <c r="E1448">
        <v>185.11</v>
      </c>
      <c r="F1448">
        <v>185.11</v>
      </c>
      <c r="G1448">
        <v>1</v>
      </c>
      <c r="H1448">
        <v>1</v>
      </c>
      <c r="I1448">
        <v>15</v>
      </c>
      <c r="J1448">
        <v>0</v>
      </c>
      <c r="K1448">
        <v>5</v>
      </c>
      <c r="L1448" t="s">
        <v>379</v>
      </c>
      <c r="M1448" t="b">
        <v>0</v>
      </c>
    </row>
    <row r="1449" spans="1:13" x14ac:dyDescent="0.25">
      <c r="A1449" s="1">
        <v>42863</v>
      </c>
      <c r="B1449" t="s">
        <v>161</v>
      </c>
      <c r="C1449" t="s">
        <v>172</v>
      </c>
      <c r="D1449">
        <v>2</v>
      </c>
      <c r="E1449">
        <v>968.48</v>
      </c>
      <c r="F1449">
        <v>484.24</v>
      </c>
      <c r="G1449">
        <v>2</v>
      </c>
      <c r="H1449">
        <v>1</v>
      </c>
      <c r="I1449">
        <v>12.5</v>
      </c>
      <c r="J1449">
        <v>0</v>
      </c>
      <c r="K1449">
        <v>4</v>
      </c>
      <c r="L1449" t="s">
        <v>283</v>
      </c>
      <c r="M1449" t="b">
        <v>0</v>
      </c>
    </row>
    <row r="1450" spans="1:13" x14ac:dyDescent="0.25">
      <c r="A1450" s="1">
        <v>42863</v>
      </c>
      <c r="B1450" t="s">
        <v>161</v>
      </c>
      <c r="C1450" t="s">
        <v>171</v>
      </c>
      <c r="D1450">
        <v>4</v>
      </c>
      <c r="E1450">
        <v>795.39</v>
      </c>
      <c r="F1450">
        <v>198.85</v>
      </c>
      <c r="G1450">
        <v>4</v>
      </c>
      <c r="H1450">
        <v>4</v>
      </c>
      <c r="I1450">
        <v>11</v>
      </c>
      <c r="J1450">
        <v>0</v>
      </c>
      <c r="K1450">
        <v>4.75</v>
      </c>
      <c r="L1450" t="s">
        <v>261</v>
      </c>
      <c r="M1450" t="b">
        <v>0</v>
      </c>
    </row>
    <row r="1451" spans="1:13" x14ac:dyDescent="0.25">
      <c r="A1451" s="1">
        <v>42863</v>
      </c>
      <c r="B1451" t="s">
        <v>161</v>
      </c>
      <c r="C1451" t="s">
        <v>180</v>
      </c>
      <c r="D1451">
        <v>1</v>
      </c>
      <c r="E1451">
        <v>158.29</v>
      </c>
      <c r="F1451">
        <v>158.29</v>
      </c>
      <c r="G1451">
        <v>1</v>
      </c>
      <c r="H1451">
        <v>1</v>
      </c>
      <c r="I1451">
        <v>16</v>
      </c>
      <c r="J1451">
        <v>0</v>
      </c>
      <c r="K1451">
        <v>4</v>
      </c>
      <c r="L1451" t="s">
        <v>380</v>
      </c>
      <c r="M1451" t="b">
        <v>0</v>
      </c>
    </row>
    <row r="1452" spans="1:13" x14ac:dyDescent="0.25">
      <c r="A1452" s="1">
        <v>42863</v>
      </c>
      <c r="B1452" t="s">
        <v>161</v>
      </c>
      <c r="C1452" t="s">
        <v>161</v>
      </c>
      <c r="D1452">
        <v>4</v>
      </c>
      <c r="E1452">
        <v>416.85</v>
      </c>
      <c r="F1452">
        <v>104.21</v>
      </c>
      <c r="G1452">
        <v>4</v>
      </c>
      <c r="H1452">
        <v>4</v>
      </c>
      <c r="I1452">
        <v>5.5</v>
      </c>
      <c r="J1452">
        <v>0</v>
      </c>
      <c r="K1452">
        <v>3.75</v>
      </c>
      <c r="L1452" t="s">
        <v>262</v>
      </c>
      <c r="M1452" t="b">
        <v>1</v>
      </c>
    </row>
    <row r="1453" spans="1:13" x14ac:dyDescent="0.25">
      <c r="A1453" s="1">
        <v>42863</v>
      </c>
      <c r="B1453" t="s">
        <v>161</v>
      </c>
      <c r="C1453" t="s">
        <v>177</v>
      </c>
      <c r="D1453">
        <v>1</v>
      </c>
      <c r="E1453">
        <v>273.88</v>
      </c>
      <c r="F1453">
        <v>273.88</v>
      </c>
      <c r="G1453">
        <v>1</v>
      </c>
      <c r="H1453">
        <v>1</v>
      </c>
      <c r="I1453">
        <v>13</v>
      </c>
      <c r="J1453">
        <v>0</v>
      </c>
      <c r="K1453">
        <v>5</v>
      </c>
      <c r="L1453" t="s">
        <v>381</v>
      </c>
      <c r="M1453" t="b">
        <v>0</v>
      </c>
    </row>
    <row r="1454" spans="1:13" x14ac:dyDescent="0.25">
      <c r="A1454" s="1">
        <v>42863</v>
      </c>
      <c r="B1454" t="s">
        <v>161</v>
      </c>
      <c r="C1454" t="s">
        <v>181</v>
      </c>
      <c r="D1454">
        <v>1</v>
      </c>
      <c r="E1454">
        <v>49.53</v>
      </c>
      <c r="F1454">
        <v>49.53</v>
      </c>
      <c r="G1454">
        <v>1</v>
      </c>
      <c r="H1454">
        <v>1</v>
      </c>
      <c r="I1454">
        <v>13</v>
      </c>
      <c r="J1454">
        <v>0</v>
      </c>
      <c r="K1454">
        <v>2</v>
      </c>
      <c r="L1454" t="s">
        <v>309</v>
      </c>
      <c r="M1454" t="b">
        <v>0</v>
      </c>
    </row>
    <row r="1455" spans="1:13" x14ac:dyDescent="0.25">
      <c r="A1455" s="1">
        <v>42863</v>
      </c>
      <c r="B1455" t="s">
        <v>161</v>
      </c>
      <c r="C1455" t="s">
        <v>179</v>
      </c>
      <c r="D1455">
        <v>1</v>
      </c>
      <c r="E1455">
        <v>136.01</v>
      </c>
      <c r="F1455">
        <v>136.01</v>
      </c>
      <c r="G1455">
        <v>1</v>
      </c>
      <c r="H1455">
        <v>1</v>
      </c>
      <c r="I1455">
        <v>12</v>
      </c>
      <c r="J1455">
        <v>0</v>
      </c>
      <c r="K1455">
        <v>5</v>
      </c>
      <c r="L1455" t="s">
        <v>310</v>
      </c>
      <c r="M1455" t="b">
        <v>0</v>
      </c>
    </row>
    <row r="1456" spans="1:13" x14ac:dyDescent="0.25">
      <c r="A1456" s="1">
        <v>42863</v>
      </c>
      <c r="B1456" t="s">
        <v>161</v>
      </c>
      <c r="C1456" t="s">
        <v>163</v>
      </c>
      <c r="D1456">
        <v>6</v>
      </c>
      <c r="E1456">
        <v>2171.65</v>
      </c>
      <c r="F1456">
        <v>361.94</v>
      </c>
      <c r="G1456">
        <v>6</v>
      </c>
      <c r="H1456">
        <v>6</v>
      </c>
      <c r="I1456">
        <v>10.92</v>
      </c>
      <c r="J1456">
        <v>0</v>
      </c>
      <c r="K1456">
        <v>4.5</v>
      </c>
      <c r="L1456" t="s">
        <v>263</v>
      </c>
      <c r="M1456" t="b">
        <v>0</v>
      </c>
    </row>
    <row r="1457" spans="1:13" x14ac:dyDescent="0.25">
      <c r="A1457" s="1">
        <v>42863</v>
      </c>
      <c r="B1457" t="s">
        <v>161</v>
      </c>
      <c r="C1457" t="s">
        <v>175</v>
      </c>
      <c r="D1457">
        <v>12</v>
      </c>
      <c r="E1457">
        <v>2252.41</v>
      </c>
      <c r="F1457">
        <v>187.7</v>
      </c>
      <c r="G1457">
        <v>11</v>
      </c>
      <c r="H1457">
        <v>12</v>
      </c>
      <c r="I1457">
        <v>9.8000000000000007</v>
      </c>
      <c r="J1457">
        <v>0</v>
      </c>
      <c r="K1457">
        <v>4.13</v>
      </c>
      <c r="L1457" t="s">
        <v>264</v>
      </c>
      <c r="M1457" t="b">
        <v>0</v>
      </c>
    </row>
    <row r="1458" spans="1:13" x14ac:dyDescent="0.25">
      <c r="A1458" s="1">
        <v>42863</v>
      </c>
      <c r="B1458" t="s">
        <v>161</v>
      </c>
      <c r="C1458" t="s">
        <v>164</v>
      </c>
      <c r="D1458">
        <v>2</v>
      </c>
      <c r="E1458">
        <v>100.15</v>
      </c>
      <c r="F1458">
        <v>50.08</v>
      </c>
      <c r="G1458">
        <v>2</v>
      </c>
      <c r="H1458">
        <v>2</v>
      </c>
      <c r="I1458">
        <v>12</v>
      </c>
      <c r="J1458">
        <v>0</v>
      </c>
      <c r="K1458">
        <v>4</v>
      </c>
      <c r="L1458" t="s">
        <v>285</v>
      </c>
      <c r="M1458" t="b">
        <v>0</v>
      </c>
    </row>
    <row r="1459" spans="1:13" x14ac:dyDescent="0.25">
      <c r="A1459" s="1">
        <v>42863</v>
      </c>
      <c r="B1459" t="s">
        <v>161</v>
      </c>
      <c r="C1459" t="s">
        <v>176</v>
      </c>
      <c r="D1459">
        <v>2</v>
      </c>
      <c r="E1459">
        <v>192.69</v>
      </c>
      <c r="F1459">
        <v>96.35</v>
      </c>
      <c r="G1459">
        <v>2</v>
      </c>
      <c r="H1459">
        <v>2</v>
      </c>
      <c r="I1459">
        <v>11.5</v>
      </c>
      <c r="J1459">
        <v>0</v>
      </c>
      <c r="K1459">
        <v>5</v>
      </c>
      <c r="L1459" t="s">
        <v>286</v>
      </c>
      <c r="M1459" t="b">
        <v>0</v>
      </c>
    </row>
    <row r="1460" spans="1:13" x14ac:dyDescent="0.25">
      <c r="A1460" s="1">
        <v>42863</v>
      </c>
      <c r="B1460" t="s">
        <v>161</v>
      </c>
      <c r="C1460" t="s">
        <v>168</v>
      </c>
      <c r="D1460">
        <v>2</v>
      </c>
      <c r="E1460">
        <v>253.35</v>
      </c>
      <c r="F1460">
        <v>126.68</v>
      </c>
      <c r="G1460">
        <v>2</v>
      </c>
      <c r="H1460">
        <v>2</v>
      </c>
      <c r="I1460">
        <v>18.670000000000002</v>
      </c>
      <c r="J1460">
        <v>0</v>
      </c>
      <c r="K1460">
        <v>5</v>
      </c>
      <c r="L1460" t="s">
        <v>345</v>
      </c>
      <c r="M1460" t="b">
        <v>0</v>
      </c>
    </row>
    <row r="1461" spans="1:13" x14ac:dyDescent="0.25">
      <c r="A1461" s="1">
        <v>42863</v>
      </c>
      <c r="B1461" t="s">
        <v>161</v>
      </c>
      <c r="C1461" t="s">
        <v>165</v>
      </c>
      <c r="D1461">
        <v>28</v>
      </c>
      <c r="E1461">
        <v>4305.83</v>
      </c>
      <c r="F1461">
        <v>153.78</v>
      </c>
      <c r="G1461">
        <v>28</v>
      </c>
      <c r="H1461">
        <v>28</v>
      </c>
      <c r="I1461">
        <v>10.81</v>
      </c>
      <c r="J1461">
        <v>3.2300000000000002E-2</v>
      </c>
      <c r="K1461">
        <v>4.32</v>
      </c>
      <c r="L1461" t="s">
        <v>265</v>
      </c>
      <c r="M1461" t="b">
        <v>0</v>
      </c>
    </row>
    <row r="1462" spans="1:13" x14ac:dyDescent="0.25">
      <c r="A1462" s="1">
        <v>42863</v>
      </c>
      <c r="B1462" t="s">
        <v>161</v>
      </c>
      <c r="C1462" t="s">
        <v>184</v>
      </c>
      <c r="D1462">
        <v>1</v>
      </c>
      <c r="E1462">
        <v>111.33</v>
      </c>
      <c r="F1462">
        <v>111.33</v>
      </c>
      <c r="G1462">
        <v>1</v>
      </c>
      <c r="H1462">
        <v>1</v>
      </c>
      <c r="I1462">
        <v>13</v>
      </c>
      <c r="J1462">
        <v>0</v>
      </c>
      <c r="K1462">
        <v>4</v>
      </c>
      <c r="L1462" t="s">
        <v>412</v>
      </c>
      <c r="M1462" t="b">
        <v>0</v>
      </c>
    </row>
    <row r="1463" spans="1:13" x14ac:dyDescent="0.25">
      <c r="A1463" s="1">
        <v>42863</v>
      </c>
      <c r="B1463" t="s">
        <v>177</v>
      </c>
      <c r="C1463" t="s">
        <v>163</v>
      </c>
      <c r="D1463">
        <v>1</v>
      </c>
      <c r="E1463">
        <v>279.04000000000002</v>
      </c>
      <c r="F1463">
        <v>279.04000000000002</v>
      </c>
      <c r="G1463">
        <v>1</v>
      </c>
      <c r="H1463">
        <v>1</v>
      </c>
      <c r="I1463">
        <v>9</v>
      </c>
      <c r="J1463">
        <v>0</v>
      </c>
      <c r="K1463">
        <v>5</v>
      </c>
      <c r="L1463" t="s">
        <v>466</v>
      </c>
      <c r="M1463" t="b">
        <v>0</v>
      </c>
    </row>
    <row r="1464" spans="1:13" x14ac:dyDescent="0.25">
      <c r="A1464" s="1">
        <v>42863</v>
      </c>
      <c r="B1464" t="s">
        <v>177</v>
      </c>
      <c r="C1464" t="s">
        <v>175</v>
      </c>
      <c r="D1464">
        <v>2</v>
      </c>
      <c r="E1464">
        <v>464.03</v>
      </c>
      <c r="F1464">
        <v>232.02</v>
      </c>
      <c r="G1464">
        <v>2</v>
      </c>
      <c r="H1464">
        <v>2</v>
      </c>
      <c r="I1464">
        <v>8</v>
      </c>
      <c r="J1464">
        <v>0</v>
      </c>
      <c r="K1464">
        <v>5</v>
      </c>
      <c r="L1464" t="s">
        <v>413</v>
      </c>
      <c r="M1464" t="b">
        <v>0</v>
      </c>
    </row>
    <row r="1465" spans="1:13" x14ac:dyDescent="0.25">
      <c r="A1465" s="1">
        <v>42863</v>
      </c>
      <c r="B1465" t="s">
        <v>177</v>
      </c>
      <c r="C1465" t="s">
        <v>176</v>
      </c>
      <c r="D1465">
        <v>1</v>
      </c>
      <c r="E1465">
        <v>193.69</v>
      </c>
      <c r="F1465">
        <v>193.69</v>
      </c>
      <c r="G1465">
        <v>1</v>
      </c>
      <c r="H1465">
        <v>1</v>
      </c>
      <c r="I1465">
        <v>14</v>
      </c>
      <c r="J1465">
        <v>0</v>
      </c>
      <c r="K1465">
        <v>5</v>
      </c>
      <c r="L1465" t="s">
        <v>477</v>
      </c>
      <c r="M1465" t="b">
        <v>0</v>
      </c>
    </row>
    <row r="1466" spans="1:13" x14ac:dyDescent="0.25">
      <c r="A1466" s="1">
        <v>42863</v>
      </c>
      <c r="B1466" t="s">
        <v>163</v>
      </c>
      <c r="C1466" t="s">
        <v>167</v>
      </c>
      <c r="D1466">
        <v>2</v>
      </c>
      <c r="E1466">
        <v>193.23</v>
      </c>
      <c r="F1466">
        <v>96.62</v>
      </c>
      <c r="G1466">
        <v>2</v>
      </c>
      <c r="H1466">
        <v>2</v>
      </c>
      <c r="I1466">
        <v>14.5</v>
      </c>
      <c r="J1466">
        <v>0</v>
      </c>
      <c r="K1466">
        <v>4.5</v>
      </c>
      <c r="L1466" t="s">
        <v>266</v>
      </c>
      <c r="M1466" t="b">
        <v>0</v>
      </c>
    </row>
    <row r="1467" spans="1:13" x14ac:dyDescent="0.25">
      <c r="A1467" s="1">
        <v>42863</v>
      </c>
      <c r="B1467" t="s">
        <v>163</v>
      </c>
      <c r="C1467" t="s">
        <v>172</v>
      </c>
      <c r="D1467">
        <v>2</v>
      </c>
      <c r="E1467">
        <v>348.84</v>
      </c>
      <c r="F1467">
        <v>174.42</v>
      </c>
      <c r="G1467">
        <v>2</v>
      </c>
      <c r="H1467">
        <v>2</v>
      </c>
      <c r="I1467">
        <v>10</v>
      </c>
      <c r="J1467">
        <v>0</v>
      </c>
      <c r="K1467">
        <v>4.5</v>
      </c>
      <c r="L1467" t="s">
        <v>287</v>
      </c>
      <c r="M1467" t="b">
        <v>0</v>
      </c>
    </row>
    <row r="1468" spans="1:13" x14ac:dyDescent="0.25">
      <c r="A1468" s="1">
        <v>42863</v>
      </c>
      <c r="B1468" t="s">
        <v>163</v>
      </c>
      <c r="C1468" t="s">
        <v>171</v>
      </c>
      <c r="D1468">
        <v>1</v>
      </c>
      <c r="E1468">
        <v>2794.5</v>
      </c>
      <c r="F1468">
        <v>2794.5</v>
      </c>
      <c r="G1468">
        <v>1</v>
      </c>
      <c r="H1468">
        <v>1</v>
      </c>
      <c r="I1468">
        <v>31</v>
      </c>
      <c r="J1468">
        <v>0</v>
      </c>
      <c r="K1468">
        <v>2</v>
      </c>
      <c r="L1468" t="s">
        <v>288</v>
      </c>
      <c r="M1468" t="b">
        <v>0</v>
      </c>
    </row>
    <row r="1469" spans="1:13" x14ac:dyDescent="0.25">
      <c r="A1469" s="1">
        <v>42863</v>
      </c>
      <c r="B1469" t="s">
        <v>163</v>
      </c>
      <c r="C1469" t="s">
        <v>161</v>
      </c>
      <c r="D1469">
        <v>5</v>
      </c>
      <c r="E1469">
        <v>730.86</v>
      </c>
      <c r="F1469">
        <v>146.16999999999999</v>
      </c>
      <c r="G1469">
        <v>5</v>
      </c>
      <c r="H1469">
        <v>5</v>
      </c>
      <c r="I1469">
        <v>10.4</v>
      </c>
      <c r="J1469">
        <v>0</v>
      </c>
      <c r="K1469">
        <v>4.4000000000000004</v>
      </c>
      <c r="L1469" t="s">
        <v>241</v>
      </c>
      <c r="M1469" t="b">
        <v>0</v>
      </c>
    </row>
    <row r="1470" spans="1:13" x14ac:dyDescent="0.25">
      <c r="A1470" s="1">
        <v>42863</v>
      </c>
      <c r="B1470" t="s">
        <v>163</v>
      </c>
      <c r="C1470" t="s">
        <v>174</v>
      </c>
      <c r="D1470">
        <v>2</v>
      </c>
      <c r="E1470">
        <v>279.42</v>
      </c>
      <c r="F1470">
        <v>139.71</v>
      </c>
      <c r="G1470">
        <v>2</v>
      </c>
      <c r="H1470">
        <v>2</v>
      </c>
      <c r="I1470">
        <v>17.25</v>
      </c>
      <c r="J1470">
        <v>0</v>
      </c>
      <c r="K1470">
        <v>2</v>
      </c>
      <c r="L1470" t="s">
        <v>289</v>
      </c>
      <c r="M1470" t="b">
        <v>0</v>
      </c>
    </row>
    <row r="1471" spans="1:13" x14ac:dyDescent="0.25">
      <c r="A1471" s="1">
        <v>42863</v>
      </c>
      <c r="B1471" t="s">
        <v>163</v>
      </c>
      <c r="C1471" t="s">
        <v>163</v>
      </c>
      <c r="D1471">
        <v>7</v>
      </c>
      <c r="E1471">
        <v>622.03</v>
      </c>
      <c r="F1471">
        <v>88.86</v>
      </c>
      <c r="G1471">
        <v>6</v>
      </c>
      <c r="H1471">
        <v>7</v>
      </c>
      <c r="I1471">
        <v>7</v>
      </c>
      <c r="J1471">
        <v>0</v>
      </c>
      <c r="K1471">
        <v>4.29</v>
      </c>
      <c r="L1471" t="s">
        <v>242</v>
      </c>
      <c r="M1471" t="b">
        <v>1</v>
      </c>
    </row>
    <row r="1472" spans="1:13" x14ac:dyDescent="0.25">
      <c r="A1472" s="1">
        <v>42863</v>
      </c>
      <c r="B1472" t="s">
        <v>163</v>
      </c>
      <c r="C1472" t="s">
        <v>175</v>
      </c>
      <c r="D1472">
        <v>3</v>
      </c>
      <c r="E1472">
        <v>498.58</v>
      </c>
      <c r="F1472">
        <v>166.19</v>
      </c>
      <c r="G1472">
        <v>2</v>
      </c>
      <c r="H1472">
        <v>3</v>
      </c>
      <c r="I1472">
        <v>15</v>
      </c>
      <c r="J1472">
        <v>0</v>
      </c>
      <c r="K1472">
        <v>3.33</v>
      </c>
      <c r="L1472" t="s">
        <v>269</v>
      </c>
      <c r="M1472" t="b">
        <v>0</v>
      </c>
    </row>
    <row r="1473" spans="1:13" x14ac:dyDescent="0.25">
      <c r="A1473" s="1">
        <v>42863</v>
      </c>
      <c r="B1473" t="s">
        <v>163</v>
      </c>
      <c r="C1473" t="s">
        <v>173</v>
      </c>
      <c r="D1473">
        <v>1</v>
      </c>
      <c r="E1473">
        <v>171.04</v>
      </c>
      <c r="F1473">
        <v>171.04</v>
      </c>
      <c r="G1473">
        <v>1</v>
      </c>
      <c r="H1473">
        <v>1</v>
      </c>
      <c r="I1473">
        <v>12</v>
      </c>
      <c r="J1473">
        <v>0</v>
      </c>
      <c r="K1473">
        <v>5</v>
      </c>
      <c r="L1473" t="s">
        <v>434</v>
      </c>
      <c r="M1473" t="b">
        <v>0</v>
      </c>
    </row>
    <row r="1474" spans="1:13" x14ac:dyDescent="0.25">
      <c r="A1474" s="1">
        <v>42863</v>
      </c>
      <c r="B1474" t="s">
        <v>163</v>
      </c>
      <c r="C1474" t="s">
        <v>164</v>
      </c>
      <c r="D1474">
        <v>2</v>
      </c>
      <c r="E1474">
        <v>418.66</v>
      </c>
      <c r="F1474">
        <v>209.33</v>
      </c>
      <c r="G1474">
        <v>2</v>
      </c>
      <c r="H1474">
        <v>2</v>
      </c>
      <c r="I1474">
        <v>13</v>
      </c>
      <c r="J1474">
        <v>0</v>
      </c>
      <c r="K1474">
        <v>5</v>
      </c>
      <c r="L1474" t="s">
        <v>290</v>
      </c>
      <c r="M1474" t="b">
        <v>0</v>
      </c>
    </row>
    <row r="1475" spans="1:13" x14ac:dyDescent="0.25">
      <c r="A1475" s="1">
        <v>42863</v>
      </c>
      <c r="B1475" t="s">
        <v>163</v>
      </c>
      <c r="C1475" t="s">
        <v>176</v>
      </c>
      <c r="D1475">
        <v>1</v>
      </c>
      <c r="E1475">
        <v>359.18</v>
      </c>
      <c r="F1475">
        <v>359.18</v>
      </c>
      <c r="G1475">
        <v>1</v>
      </c>
      <c r="H1475">
        <v>1</v>
      </c>
      <c r="I1475">
        <v>20</v>
      </c>
      <c r="J1475">
        <v>0</v>
      </c>
      <c r="K1475">
        <v>5</v>
      </c>
      <c r="L1475" t="s">
        <v>243</v>
      </c>
      <c r="M1475" t="b">
        <v>0</v>
      </c>
    </row>
    <row r="1476" spans="1:13" x14ac:dyDescent="0.25">
      <c r="A1476" s="1">
        <v>42863</v>
      </c>
      <c r="B1476" t="s">
        <v>163</v>
      </c>
      <c r="C1476" t="s">
        <v>165</v>
      </c>
      <c r="D1476">
        <v>18</v>
      </c>
      <c r="E1476">
        <v>2960.4</v>
      </c>
      <c r="F1476">
        <v>164.47</v>
      </c>
      <c r="G1476">
        <v>18</v>
      </c>
      <c r="H1476">
        <v>18</v>
      </c>
      <c r="I1476">
        <v>9.89</v>
      </c>
      <c r="J1476">
        <v>0</v>
      </c>
      <c r="K1476">
        <v>4.3899999999999997</v>
      </c>
      <c r="L1476" t="s">
        <v>244</v>
      </c>
      <c r="M1476" t="b">
        <v>0</v>
      </c>
    </row>
    <row r="1477" spans="1:13" x14ac:dyDescent="0.25">
      <c r="A1477" s="1">
        <v>42863</v>
      </c>
      <c r="B1477" t="s">
        <v>175</v>
      </c>
      <c r="C1477" t="s">
        <v>166</v>
      </c>
      <c r="D1477">
        <v>1</v>
      </c>
      <c r="E1477">
        <v>50.14</v>
      </c>
      <c r="F1477">
        <v>50.14</v>
      </c>
      <c r="G1477">
        <v>1</v>
      </c>
      <c r="H1477">
        <v>1</v>
      </c>
      <c r="I1477">
        <v>20</v>
      </c>
      <c r="J1477">
        <v>0</v>
      </c>
      <c r="K1477">
        <v>5</v>
      </c>
      <c r="L1477" t="s">
        <v>478</v>
      </c>
      <c r="M1477" t="b">
        <v>0</v>
      </c>
    </row>
    <row r="1478" spans="1:13" x14ac:dyDescent="0.25">
      <c r="A1478" s="1">
        <v>42863</v>
      </c>
      <c r="B1478" t="s">
        <v>175</v>
      </c>
      <c r="C1478" t="s">
        <v>186</v>
      </c>
      <c r="D1478">
        <v>1</v>
      </c>
      <c r="E1478">
        <v>196.12</v>
      </c>
      <c r="F1478">
        <v>196.12</v>
      </c>
      <c r="G1478">
        <v>1</v>
      </c>
      <c r="H1478">
        <v>1</v>
      </c>
      <c r="I1478">
        <v>12</v>
      </c>
      <c r="J1478">
        <v>0</v>
      </c>
      <c r="K1478">
        <v>2</v>
      </c>
      <c r="L1478" t="s">
        <v>479</v>
      </c>
      <c r="M1478" t="b">
        <v>0</v>
      </c>
    </row>
    <row r="1479" spans="1:13" x14ac:dyDescent="0.25">
      <c r="A1479" s="1">
        <v>42863</v>
      </c>
      <c r="B1479" t="s">
        <v>175</v>
      </c>
      <c r="C1479" t="s">
        <v>170</v>
      </c>
      <c r="D1479">
        <v>3</v>
      </c>
      <c r="E1479">
        <v>415.94</v>
      </c>
      <c r="F1479">
        <v>138.65</v>
      </c>
      <c r="G1479">
        <v>2</v>
      </c>
      <c r="H1479">
        <v>3</v>
      </c>
      <c r="I1479">
        <v>9.5</v>
      </c>
      <c r="J1479">
        <v>0</v>
      </c>
      <c r="K1479">
        <v>4</v>
      </c>
      <c r="L1479" t="s">
        <v>270</v>
      </c>
      <c r="M1479" t="b">
        <v>0</v>
      </c>
    </row>
    <row r="1480" spans="1:13" x14ac:dyDescent="0.25">
      <c r="A1480" s="1">
        <v>42863</v>
      </c>
      <c r="B1480" t="s">
        <v>175</v>
      </c>
      <c r="C1480" t="s">
        <v>171</v>
      </c>
      <c r="D1480">
        <v>1</v>
      </c>
      <c r="E1480">
        <v>122.96</v>
      </c>
      <c r="F1480">
        <v>122.96</v>
      </c>
      <c r="G1480">
        <v>1</v>
      </c>
      <c r="H1480">
        <v>1</v>
      </c>
      <c r="I1480">
        <v>18</v>
      </c>
      <c r="J1480">
        <v>0</v>
      </c>
      <c r="K1480">
        <v>5</v>
      </c>
      <c r="L1480" t="s">
        <v>291</v>
      </c>
      <c r="M1480" t="b">
        <v>0</v>
      </c>
    </row>
    <row r="1481" spans="1:13" x14ac:dyDescent="0.25">
      <c r="A1481" s="1">
        <v>42863</v>
      </c>
      <c r="B1481" t="s">
        <v>175</v>
      </c>
      <c r="C1481" t="s">
        <v>161</v>
      </c>
      <c r="D1481">
        <v>1</v>
      </c>
      <c r="E1481">
        <v>73.069999999999993</v>
      </c>
      <c r="F1481">
        <v>73.069999999999993</v>
      </c>
      <c r="G1481">
        <v>1</v>
      </c>
      <c r="H1481">
        <v>1</v>
      </c>
      <c r="I1481">
        <v>8</v>
      </c>
      <c r="J1481">
        <v>0</v>
      </c>
      <c r="K1481">
        <v>5</v>
      </c>
      <c r="L1481" t="s">
        <v>245</v>
      </c>
      <c r="M1481" t="b">
        <v>0</v>
      </c>
    </row>
    <row r="1482" spans="1:13" x14ac:dyDescent="0.25">
      <c r="A1482" s="1">
        <v>42863</v>
      </c>
      <c r="B1482" t="s">
        <v>175</v>
      </c>
      <c r="C1482" t="s">
        <v>179</v>
      </c>
      <c r="D1482">
        <v>1</v>
      </c>
      <c r="E1482">
        <v>188.03</v>
      </c>
      <c r="F1482">
        <v>188.03</v>
      </c>
      <c r="G1482">
        <v>1</v>
      </c>
      <c r="H1482">
        <v>1</v>
      </c>
      <c r="I1482">
        <v>10</v>
      </c>
      <c r="J1482">
        <v>0</v>
      </c>
      <c r="K1482">
        <v>5</v>
      </c>
      <c r="L1482" t="s">
        <v>319</v>
      </c>
      <c r="M1482" t="b">
        <v>0</v>
      </c>
    </row>
    <row r="1483" spans="1:13" x14ac:dyDescent="0.25">
      <c r="A1483" s="1">
        <v>42863</v>
      </c>
      <c r="B1483" t="s">
        <v>175</v>
      </c>
      <c r="C1483" t="s">
        <v>174</v>
      </c>
      <c r="D1483">
        <v>2</v>
      </c>
      <c r="E1483">
        <v>283.62</v>
      </c>
      <c r="F1483">
        <v>141.81</v>
      </c>
      <c r="G1483">
        <v>2</v>
      </c>
      <c r="H1483">
        <v>2</v>
      </c>
      <c r="I1483">
        <v>12.5</v>
      </c>
      <c r="J1483">
        <v>0</v>
      </c>
      <c r="K1483">
        <v>5</v>
      </c>
      <c r="L1483" t="s">
        <v>352</v>
      </c>
      <c r="M1483" t="b">
        <v>0</v>
      </c>
    </row>
    <row r="1484" spans="1:13" x14ac:dyDescent="0.25">
      <c r="A1484" s="1">
        <v>42863</v>
      </c>
      <c r="B1484" t="s">
        <v>175</v>
      </c>
      <c r="C1484" t="s">
        <v>182</v>
      </c>
      <c r="D1484">
        <v>1</v>
      </c>
      <c r="E1484">
        <v>159.38999999999999</v>
      </c>
      <c r="F1484">
        <v>159.38999999999999</v>
      </c>
      <c r="G1484">
        <v>1</v>
      </c>
      <c r="H1484">
        <v>1</v>
      </c>
      <c r="I1484">
        <v>10</v>
      </c>
      <c r="J1484">
        <v>0</v>
      </c>
      <c r="K1484">
        <v>5</v>
      </c>
      <c r="L1484" t="s">
        <v>455</v>
      </c>
      <c r="M1484" t="b">
        <v>0</v>
      </c>
    </row>
    <row r="1485" spans="1:13" x14ac:dyDescent="0.25">
      <c r="A1485" s="1">
        <v>42863</v>
      </c>
      <c r="B1485" t="s">
        <v>175</v>
      </c>
      <c r="C1485" t="s">
        <v>175</v>
      </c>
      <c r="D1485">
        <v>4</v>
      </c>
      <c r="E1485">
        <v>1244.1500000000001</v>
      </c>
      <c r="F1485">
        <v>311.04000000000002</v>
      </c>
      <c r="G1485">
        <v>4</v>
      </c>
      <c r="H1485">
        <v>4</v>
      </c>
      <c r="I1485">
        <v>4.5</v>
      </c>
      <c r="J1485">
        <v>0</v>
      </c>
      <c r="K1485">
        <v>4.25</v>
      </c>
      <c r="L1485" t="s">
        <v>292</v>
      </c>
      <c r="M1485" t="b">
        <v>1</v>
      </c>
    </row>
    <row r="1486" spans="1:13" x14ac:dyDescent="0.25">
      <c r="A1486" s="1">
        <v>42863</v>
      </c>
      <c r="B1486" t="s">
        <v>175</v>
      </c>
      <c r="C1486" t="s">
        <v>164</v>
      </c>
      <c r="D1486">
        <v>1</v>
      </c>
      <c r="E1486">
        <v>160.44</v>
      </c>
      <c r="F1486">
        <v>160.44</v>
      </c>
      <c r="G1486">
        <v>1</v>
      </c>
      <c r="H1486">
        <v>1</v>
      </c>
      <c r="I1486">
        <v>13</v>
      </c>
      <c r="J1486">
        <v>0</v>
      </c>
      <c r="K1486">
        <v>5</v>
      </c>
      <c r="L1486" t="s">
        <v>293</v>
      </c>
      <c r="M1486" t="b">
        <v>0</v>
      </c>
    </row>
    <row r="1487" spans="1:13" x14ac:dyDescent="0.25">
      <c r="A1487" s="1">
        <v>42863</v>
      </c>
      <c r="B1487" t="s">
        <v>175</v>
      </c>
      <c r="C1487" t="s">
        <v>165</v>
      </c>
      <c r="D1487">
        <v>9</v>
      </c>
      <c r="E1487">
        <v>1767.06</v>
      </c>
      <c r="F1487">
        <v>196.34</v>
      </c>
      <c r="G1487">
        <v>9</v>
      </c>
      <c r="H1487">
        <v>9</v>
      </c>
      <c r="I1487">
        <v>7.22</v>
      </c>
      <c r="J1487">
        <v>0</v>
      </c>
      <c r="K1487">
        <v>4.1100000000000003</v>
      </c>
      <c r="L1487" t="s">
        <v>294</v>
      </c>
      <c r="M1487" t="b">
        <v>0</v>
      </c>
    </row>
    <row r="1488" spans="1:13" x14ac:dyDescent="0.25">
      <c r="A1488" s="1">
        <v>42863</v>
      </c>
      <c r="B1488" t="s">
        <v>173</v>
      </c>
      <c r="C1488" t="s">
        <v>183</v>
      </c>
      <c r="D1488">
        <v>1</v>
      </c>
      <c r="E1488">
        <v>624.59</v>
      </c>
      <c r="F1488">
        <v>624.59</v>
      </c>
      <c r="G1488">
        <v>1</v>
      </c>
      <c r="H1488">
        <v>1</v>
      </c>
      <c r="I1488">
        <v>9</v>
      </c>
      <c r="J1488">
        <v>0</v>
      </c>
      <c r="K1488">
        <v>5</v>
      </c>
      <c r="L1488" t="s">
        <v>480</v>
      </c>
      <c r="M1488" t="b">
        <v>0</v>
      </c>
    </row>
    <row r="1489" spans="1:13" x14ac:dyDescent="0.25">
      <c r="A1489" s="1">
        <v>42863</v>
      </c>
      <c r="B1489" t="s">
        <v>173</v>
      </c>
      <c r="C1489" t="s">
        <v>164</v>
      </c>
      <c r="D1489">
        <v>1</v>
      </c>
      <c r="E1489">
        <v>647.4</v>
      </c>
      <c r="F1489">
        <v>647.4</v>
      </c>
      <c r="G1489">
        <v>1</v>
      </c>
      <c r="H1489">
        <v>1</v>
      </c>
      <c r="I1489">
        <v>9</v>
      </c>
      <c r="J1489">
        <v>0</v>
      </c>
      <c r="K1489">
        <v>4</v>
      </c>
      <c r="L1489" t="s">
        <v>481</v>
      </c>
      <c r="M1489" t="b">
        <v>0</v>
      </c>
    </row>
    <row r="1490" spans="1:13" x14ac:dyDescent="0.25">
      <c r="A1490" s="1">
        <v>42863</v>
      </c>
      <c r="B1490" t="s">
        <v>164</v>
      </c>
      <c r="C1490" t="s">
        <v>167</v>
      </c>
      <c r="D1490">
        <v>1</v>
      </c>
      <c r="E1490">
        <v>174.96</v>
      </c>
      <c r="F1490">
        <v>174.96</v>
      </c>
      <c r="G1490">
        <v>1</v>
      </c>
      <c r="H1490">
        <v>1</v>
      </c>
      <c r="I1490">
        <v>20</v>
      </c>
      <c r="J1490">
        <v>0</v>
      </c>
      <c r="K1490">
        <v>5</v>
      </c>
      <c r="L1490" t="s">
        <v>354</v>
      </c>
      <c r="M1490" t="b">
        <v>0</v>
      </c>
    </row>
    <row r="1491" spans="1:13" x14ac:dyDescent="0.25">
      <c r="A1491" s="1">
        <v>42863</v>
      </c>
      <c r="B1491" t="s">
        <v>164</v>
      </c>
      <c r="C1491" t="s">
        <v>170</v>
      </c>
      <c r="D1491">
        <v>2</v>
      </c>
      <c r="E1491">
        <v>139.9</v>
      </c>
      <c r="F1491">
        <v>69.95</v>
      </c>
      <c r="G1491">
        <v>2</v>
      </c>
      <c r="H1491">
        <v>2</v>
      </c>
      <c r="I1491">
        <v>14</v>
      </c>
      <c r="J1491">
        <v>0</v>
      </c>
      <c r="K1491">
        <v>5</v>
      </c>
      <c r="L1491" t="s">
        <v>324</v>
      </c>
      <c r="M1491" t="b">
        <v>0</v>
      </c>
    </row>
    <row r="1492" spans="1:13" x14ac:dyDescent="0.25">
      <c r="A1492" s="1">
        <v>42863</v>
      </c>
      <c r="B1492" t="s">
        <v>164</v>
      </c>
      <c r="C1492" t="s">
        <v>171</v>
      </c>
      <c r="D1492">
        <v>1</v>
      </c>
      <c r="E1492">
        <v>65.67</v>
      </c>
      <c r="F1492">
        <v>65.67</v>
      </c>
      <c r="G1492">
        <v>1</v>
      </c>
      <c r="H1492">
        <v>1</v>
      </c>
      <c r="I1492">
        <v>13</v>
      </c>
      <c r="J1492">
        <v>0</v>
      </c>
      <c r="K1492">
        <v>5</v>
      </c>
      <c r="L1492" t="s">
        <v>406</v>
      </c>
      <c r="M1492" t="b">
        <v>0</v>
      </c>
    </row>
    <row r="1493" spans="1:13" x14ac:dyDescent="0.25">
      <c r="A1493" s="1">
        <v>42863</v>
      </c>
      <c r="B1493" t="s">
        <v>164</v>
      </c>
      <c r="C1493" t="s">
        <v>181</v>
      </c>
      <c r="D1493">
        <v>1</v>
      </c>
      <c r="E1493">
        <v>237.94</v>
      </c>
      <c r="F1493">
        <v>237.94</v>
      </c>
      <c r="G1493">
        <v>1</v>
      </c>
      <c r="H1493">
        <v>1</v>
      </c>
      <c r="I1493">
        <v>21</v>
      </c>
      <c r="J1493">
        <v>0</v>
      </c>
      <c r="K1493">
        <v>5</v>
      </c>
      <c r="L1493" t="s">
        <v>326</v>
      </c>
      <c r="M1493" t="b">
        <v>0</v>
      </c>
    </row>
    <row r="1494" spans="1:13" x14ac:dyDescent="0.25">
      <c r="A1494" s="1">
        <v>42863</v>
      </c>
      <c r="B1494" t="s">
        <v>164</v>
      </c>
      <c r="C1494" t="s">
        <v>174</v>
      </c>
      <c r="D1494">
        <v>1</v>
      </c>
      <c r="E1494">
        <v>144.19999999999999</v>
      </c>
      <c r="F1494">
        <v>144.19999999999999</v>
      </c>
      <c r="G1494">
        <v>1</v>
      </c>
      <c r="H1494">
        <v>1</v>
      </c>
      <c r="I1494">
        <v>31</v>
      </c>
      <c r="J1494">
        <v>0</v>
      </c>
      <c r="K1494">
        <v>5</v>
      </c>
      <c r="L1494" t="s">
        <v>407</v>
      </c>
      <c r="M1494" t="b">
        <v>0</v>
      </c>
    </row>
    <row r="1495" spans="1:13" x14ac:dyDescent="0.25">
      <c r="A1495" s="1">
        <v>42863</v>
      </c>
      <c r="B1495" t="s">
        <v>164</v>
      </c>
      <c r="C1495" t="s">
        <v>163</v>
      </c>
      <c r="D1495">
        <v>3</v>
      </c>
      <c r="E1495">
        <v>388.58</v>
      </c>
      <c r="F1495">
        <v>129.53</v>
      </c>
      <c r="G1495">
        <v>3</v>
      </c>
      <c r="H1495">
        <v>3</v>
      </c>
      <c r="I1495">
        <v>14</v>
      </c>
      <c r="J1495">
        <v>0</v>
      </c>
      <c r="K1495">
        <v>4</v>
      </c>
      <c r="L1495" t="s">
        <v>357</v>
      </c>
      <c r="M1495" t="b">
        <v>0</v>
      </c>
    </row>
    <row r="1496" spans="1:13" x14ac:dyDescent="0.25">
      <c r="A1496" s="1">
        <v>42863</v>
      </c>
      <c r="B1496" t="s">
        <v>164</v>
      </c>
      <c r="C1496" t="s">
        <v>175</v>
      </c>
      <c r="D1496">
        <v>1</v>
      </c>
      <c r="E1496">
        <v>228.79</v>
      </c>
      <c r="F1496">
        <v>228.79</v>
      </c>
      <c r="G1496">
        <v>1</v>
      </c>
      <c r="H1496">
        <v>1</v>
      </c>
      <c r="I1496">
        <v>12</v>
      </c>
      <c r="J1496">
        <v>0</v>
      </c>
      <c r="K1496">
        <v>5</v>
      </c>
      <c r="L1496" t="s">
        <v>358</v>
      </c>
      <c r="M1496" t="b">
        <v>0</v>
      </c>
    </row>
    <row r="1497" spans="1:13" x14ac:dyDescent="0.25">
      <c r="A1497" s="1">
        <v>42863</v>
      </c>
      <c r="B1497" t="s">
        <v>164</v>
      </c>
      <c r="C1497" t="s">
        <v>164</v>
      </c>
      <c r="D1497">
        <v>2</v>
      </c>
      <c r="E1497">
        <v>118.7</v>
      </c>
      <c r="F1497">
        <v>59.35</v>
      </c>
      <c r="G1497">
        <v>2</v>
      </c>
      <c r="H1497">
        <v>2</v>
      </c>
      <c r="I1497">
        <v>6</v>
      </c>
      <c r="J1497">
        <v>0</v>
      </c>
      <c r="K1497">
        <v>5</v>
      </c>
      <c r="L1497" t="s">
        <v>359</v>
      </c>
      <c r="M1497" t="b">
        <v>1</v>
      </c>
    </row>
    <row r="1498" spans="1:13" x14ac:dyDescent="0.25">
      <c r="A1498" s="1">
        <v>42863</v>
      </c>
      <c r="B1498" t="s">
        <v>164</v>
      </c>
      <c r="C1498" t="s">
        <v>176</v>
      </c>
      <c r="D1498">
        <v>1</v>
      </c>
      <c r="E1498">
        <v>57</v>
      </c>
      <c r="F1498">
        <v>57</v>
      </c>
      <c r="G1498">
        <v>1</v>
      </c>
      <c r="H1498">
        <v>1</v>
      </c>
      <c r="I1498">
        <v>9</v>
      </c>
      <c r="J1498">
        <v>0</v>
      </c>
      <c r="K1498">
        <v>5</v>
      </c>
      <c r="L1498" t="s">
        <v>271</v>
      </c>
      <c r="M1498" t="b">
        <v>0</v>
      </c>
    </row>
    <row r="1499" spans="1:13" x14ac:dyDescent="0.25">
      <c r="A1499" s="1">
        <v>42863</v>
      </c>
      <c r="B1499" t="s">
        <v>164</v>
      </c>
      <c r="C1499" t="s">
        <v>165</v>
      </c>
      <c r="D1499">
        <v>5</v>
      </c>
      <c r="E1499">
        <v>693.27</v>
      </c>
      <c r="F1499">
        <v>138.65</v>
      </c>
      <c r="G1499">
        <v>5</v>
      </c>
      <c r="H1499">
        <v>5</v>
      </c>
      <c r="I1499">
        <v>8.1999999999999993</v>
      </c>
      <c r="J1499">
        <v>0</v>
      </c>
      <c r="K1499">
        <v>4.4000000000000004</v>
      </c>
      <c r="L1499" t="s">
        <v>295</v>
      </c>
      <c r="M1499" t="b">
        <v>0</v>
      </c>
    </row>
    <row r="1500" spans="1:13" x14ac:dyDescent="0.25">
      <c r="A1500" s="1">
        <v>42863</v>
      </c>
      <c r="B1500" t="s">
        <v>176</v>
      </c>
      <c r="C1500" t="s">
        <v>171</v>
      </c>
      <c r="D1500">
        <v>2</v>
      </c>
      <c r="E1500">
        <v>343.73</v>
      </c>
      <c r="F1500">
        <v>171.87</v>
      </c>
      <c r="G1500">
        <v>2</v>
      </c>
      <c r="H1500">
        <v>2</v>
      </c>
      <c r="I1500">
        <v>16</v>
      </c>
      <c r="J1500">
        <v>0</v>
      </c>
      <c r="K1500">
        <v>5</v>
      </c>
      <c r="L1500" t="s">
        <v>329</v>
      </c>
      <c r="M1500" t="b">
        <v>0</v>
      </c>
    </row>
    <row r="1501" spans="1:13" x14ac:dyDescent="0.25">
      <c r="A1501" s="1">
        <v>42863</v>
      </c>
      <c r="B1501" t="s">
        <v>176</v>
      </c>
      <c r="C1501" t="s">
        <v>161</v>
      </c>
      <c r="D1501">
        <v>1</v>
      </c>
      <c r="E1501">
        <v>197.53</v>
      </c>
      <c r="F1501">
        <v>197.53</v>
      </c>
      <c r="G1501">
        <v>1</v>
      </c>
      <c r="H1501">
        <v>1</v>
      </c>
      <c r="I1501">
        <v>20</v>
      </c>
      <c r="J1501">
        <v>0</v>
      </c>
      <c r="K1501">
        <v>4</v>
      </c>
      <c r="L1501" t="s">
        <v>272</v>
      </c>
      <c r="M1501" t="b">
        <v>0</v>
      </c>
    </row>
    <row r="1502" spans="1:13" x14ac:dyDescent="0.25">
      <c r="A1502" s="1">
        <v>42863</v>
      </c>
      <c r="B1502" t="s">
        <v>176</v>
      </c>
      <c r="C1502" t="s">
        <v>183</v>
      </c>
      <c r="D1502">
        <v>1</v>
      </c>
      <c r="E1502">
        <v>62.28</v>
      </c>
      <c r="F1502">
        <v>62.28</v>
      </c>
      <c r="G1502">
        <v>1</v>
      </c>
      <c r="H1502">
        <v>1</v>
      </c>
      <c r="I1502">
        <v>17</v>
      </c>
      <c r="J1502">
        <v>0</v>
      </c>
      <c r="K1502">
        <v>5</v>
      </c>
      <c r="L1502" t="s">
        <v>360</v>
      </c>
      <c r="M1502" t="b">
        <v>0</v>
      </c>
    </row>
    <row r="1503" spans="1:13" x14ac:dyDescent="0.25">
      <c r="A1503" s="1">
        <v>42863</v>
      </c>
      <c r="B1503" t="s">
        <v>176</v>
      </c>
      <c r="C1503" t="s">
        <v>163</v>
      </c>
      <c r="D1503">
        <v>2</v>
      </c>
      <c r="E1503">
        <v>564.13</v>
      </c>
      <c r="F1503">
        <v>282.07</v>
      </c>
      <c r="G1503">
        <v>2</v>
      </c>
      <c r="H1503">
        <v>2</v>
      </c>
      <c r="I1503">
        <v>14.67</v>
      </c>
      <c r="J1503">
        <v>0</v>
      </c>
      <c r="K1503">
        <v>5</v>
      </c>
      <c r="L1503" t="s">
        <v>361</v>
      </c>
      <c r="M1503" t="b">
        <v>0</v>
      </c>
    </row>
    <row r="1504" spans="1:13" x14ac:dyDescent="0.25">
      <c r="A1504" s="1">
        <v>42863</v>
      </c>
      <c r="B1504" t="s">
        <v>176</v>
      </c>
      <c r="C1504" t="s">
        <v>175</v>
      </c>
      <c r="D1504">
        <v>4</v>
      </c>
      <c r="E1504">
        <v>1095.5899999999999</v>
      </c>
      <c r="F1504">
        <v>273.89999999999998</v>
      </c>
      <c r="G1504">
        <v>4</v>
      </c>
      <c r="H1504">
        <v>4</v>
      </c>
      <c r="I1504">
        <v>10.25</v>
      </c>
      <c r="J1504">
        <v>0</v>
      </c>
      <c r="K1504">
        <v>4.5</v>
      </c>
      <c r="L1504" t="s">
        <v>297</v>
      </c>
      <c r="M1504" t="b">
        <v>0</v>
      </c>
    </row>
    <row r="1505" spans="1:13" x14ac:dyDescent="0.25">
      <c r="A1505" s="1">
        <v>42863</v>
      </c>
      <c r="B1505" t="s">
        <v>176</v>
      </c>
      <c r="C1505" t="s">
        <v>173</v>
      </c>
      <c r="D1505">
        <v>1</v>
      </c>
      <c r="E1505">
        <v>106.85</v>
      </c>
      <c r="F1505">
        <v>106.85</v>
      </c>
      <c r="G1505">
        <v>1</v>
      </c>
      <c r="H1505">
        <v>1</v>
      </c>
      <c r="I1505">
        <v>15</v>
      </c>
      <c r="J1505">
        <v>0</v>
      </c>
      <c r="K1505">
        <v>5</v>
      </c>
      <c r="L1505" t="s">
        <v>332</v>
      </c>
      <c r="M1505" t="b">
        <v>0</v>
      </c>
    </row>
    <row r="1506" spans="1:13" x14ac:dyDescent="0.25">
      <c r="A1506" s="1">
        <v>42863</v>
      </c>
      <c r="B1506" t="s">
        <v>176</v>
      </c>
      <c r="C1506" t="s">
        <v>164</v>
      </c>
      <c r="D1506">
        <v>5</v>
      </c>
      <c r="E1506">
        <v>794.5</v>
      </c>
      <c r="F1506">
        <v>158.9</v>
      </c>
      <c r="G1506">
        <v>5</v>
      </c>
      <c r="H1506">
        <v>5</v>
      </c>
      <c r="I1506">
        <v>9.4</v>
      </c>
      <c r="J1506">
        <v>0</v>
      </c>
      <c r="K1506">
        <v>4.8</v>
      </c>
      <c r="L1506" t="s">
        <v>362</v>
      </c>
      <c r="M1506" t="b">
        <v>0</v>
      </c>
    </row>
    <row r="1507" spans="1:13" x14ac:dyDescent="0.25">
      <c r="A1507" s="1">
        <v>42863</v>
      </c>
      <c r="B1507" t="s">
        <v>176</v>
      </c>
      <c r="C1507" t="s">
        <v>176</v>
      </c>
      <c r="D1507">
        <v>2</v>
      </c>
      <c r="E1507">
        <v>601.29999999999995</v>
      </c>
      <c r="F1507">
        <v>300.64999999999998</v>
      </c>
      <c r="G1507">
        <v>2</v>
      </c>
      <c r="H1507">
        <v>2</v>
      </c>
      <c r="I1507">
        <v>9</v>
      </c>
      <c r="J1507">
        <v>0</v>
      </c>
      <c r="K1507">
        <v>4</v>
      </c>
      <c r="L1507" t="s">
        <v>273</v>
      </c>
      <c r="M1507" t="b">
        <v>1</v>
      </c>
    </row>
    <row r="1508" spans="1:13" x14ac:dyDescent="0.25">
      <c r="A1508" s="1">
        <v>42863</v>
      </c>
      <c r="B1508" t="s">
        <v>176</v>
      </c>
      <c r="C1508" t="s">
        <v>168</v>
      </c>
      <c r="D1508">
        <v>1</v>
      </c>
      <c r="E1508">
        <v>69.069999999999993</v>
      </c>
      <c r="F1508">
        <v>69.069999999999993</v>
      </c>
      <c r="G1508">
        <v>1</v>
      </c>
      <c r="H1508">
        <v>1</v>
      </c>
      <c r="I1508">
        <v>16</v>
      </c>
      <c r="J1508">
        <v>0</v>
      </c>
      <c r="K1508">
        <v>5</v>
      </c>
      <c r="L1508" t="s">
        <v>388</v>
      </c>
      <c r="M1508" t="b">
        <v>0</v>
      </c>
    </row>
    <row r="1509" spans="1:13" x14ac:dyDescent="0.25">
      <c r="A1509" s="1">
        <v>42863</v>
      </c>
      <c r="B1509" t="s">
        <v>176</v>
      </c>
      <c r="C1509" t="s">
        <v>165</v>
      </c>
      <c r="D1509">
        <v>8</v>
      </c>
      <c r="E1509">
        <v>606.41999999999996</v>
      </c>
      <c r="F1509">
        <v>75.8</v>
      </c>
      <c r="G1509">
        <v>8</v>
      </c>
      <c r="H1509">
        <v>8</v>
      </c>
      <c r="I1509">
        <v>8.75</v>
      </c>
      <c r="J1509">
        <v>0</v>
      </c>
      <c r="K1509">
        <v>4</v>
      </c>
      <c r="L1509" t="s">
        <v>274</v>
      </c>
      <c r="M1509" t="b">
        <v>0</v>
      </c>
    </row>
    <row r="1510" spans="1:13" x14ac:dyDescent="0.25">
      <c r="A1510" s="1">
        <v>42863</v>
      </c>
      <c r="B1510" t="s">
        <v>165</v>
      </c>
      <c r="C1510" t="s">
        <v>166</v>
      </c>
      <c r="D1510">
        <v>2</v>
      </c>
      <c r="E1510">
        <v>1065.56</v>
      </c>
      <c r="F1510">
        <v>532.78</v>
      </c>
      <c r="G1510">
        <v>2</v>
      </c>
      <c r="H1510">
        <v>2</v>
      </c>
      <c r="I1510">
        <v>12.5</v>
      </c>
      <c r="J1510">
        <v>0</v>
      </c>
      <c r="K1510">
        <v>5</v>
      </c>
      <c r="L1510" t="s">
        <v>298</v>
      </c>
      <c r="M1510" t="b">
        <v>0</v>
      </c>
    </row>
    <row r="1511" spans="1:13" x14ac:dyDescent="0.25">
      <c r="A1511" s="1">
        <v>42863</v>
      </c>
      <c r="B1511" t="s">
        <v>165</v>
      </c>
      <c r="C1511" t="s">
        <v>178</v>
      </c>
      <c r="D1511">
        <v>2</v>
      </c>
      <c r="E1511">
        <v>265.27</v>
      </c>
      <c r="F1511">
        <v>132.63999999999999</v>
      </c>
      <c r="G1511">
        <v>2</v>
      </c>
      <c r="H1511">
        <v>2</v>
      </c>
      <c r="I1511">
        <v>23</v>
      </c>
      <c r="J1511">
        <v>0</v>
      </c>
      <c r="K1511">
        <v>3</v>
      </c>
      <c r="L1511" t="s">
        <v>333</v>
      </c>
      <c r="M1511" t="b">
        <v>0</v>
      </c>
    </row>
    <row r="1512" spans="1:13" x14ac:dyDescent="0.25">
      <c r="A1512" s="1">
        <v>42863</v>
      </c>
      <c r="B1512" t="s">
        <v>165</v>
      </c>
      <c r="C1512" t="s">
        <v>186</v>
      </c>
      <c r="D1512">
        <v>1</v>
      </c>
      <c r="E1512">
        <v>159.32</v>
      </c>
      <c r="F1512">
        <v>159.32</v>
      </c>
      <c r="G1512">
        <v>1</v>
      </c>
      <c r="H1512">
        <v>1</v>
      </c>
      <c r="I1512">
        <v>13</v>
      </c>
      <c r="J1512">
        <v>0</v>
      </c>
      <c r="K1512">
        <v>3</v>
      </c>
      <c r="L1512" t="s">
        <v>364</v>
      </c>
      <c r="M1512" t="b">
        <v>0</v>
      </c>
    </row>
    <row r="1513" spans="1:13" x14ac:dyDescent="0.25">
      <c r="A1513" s="1">
        <v>42863</v>
      </c>
      <c r="B1513" t="s">
        <v>165</v>
      </c>
      <c r="C1513" t="s">
        <v>187</v>
      </c>
      <c r="D1513">
        <v>3</v>
      </c>
      <c r="E1513">
        <v>1203.8399999999999</v>
      </c>
      <c r="F1513">
        <v>401.28</v>
      </c>
      <c r="G1513">
        <v>2</v>
      </c>
      <c r="H1513">
        <v>3</v>
      </c>
      <c r="I1513">
        <v>22.5</v>
      </c>
      <c r="J1513">
        <v>0</v>
      </c>
      <c r="K1513">
        <v>3.67</v>
      </c>
      <c r="L1513" t="s">
        <v>417</v>
      </c>
      <c r="M1513" t="b">
        <v>0</v>
      </c>
    </row>
    <row r="1514" spans="1:13" x14ac:dyDescent="0.25">
      <c r="A1514" s="1">
        <v>42863</v>
      </c>
      <c r="B1514" t="s">
        <v>165</v>
      </c>
      <c r="C1514" t="s">
        <v>167</v>
      </c>
      <c r="D1514">
        <v>27</v>
      </c>
      <c r="E1514">
        <v>4061.11</v>
      </c>
      <c r="F1514">
        <v>150.41</v>
      </c>
      <c r="G1514">
        <v>25</v>
      </c>
      <c r="H1514">
        <v>27</v>
      </c>
      <c r="I1514">
        <v>15.61</v>
      </c>
      <c r="J1514">
        <v>0</v>
      </c>
      <c r="K1514">
        <v>3.75</v>
      </c>
      <c r="L1514" t="s">
        <v>246</v>
      </c>
      <c r="M1514" t="b">
        <v>0</v>
      </c>
    </row>
    <row r="1515" spans="1:13" x14ac:dyDescent="0.25">
      <c r="A1515" s="1">
        <v>42863</v>
      </c>
      <c r="B1515" t="s">
        <v>165</v>
      </c>
      <c r="C1515" t="s">
        <v>169</v>
      </c>
      <c r="D1515">
        <v>13</v>
      </c>
      <c r="E1515">
        <v>3177.26</v>
      </c>
      <c r="F1515">
        <v>244.4</v>
      </c>
      <c r="G1515">
        <v>13</v>
      </c>
      <c r="H1515">
        <v>13</v>
      </c>
      <c r="I1515">
        <v>19.07</v>
      </c>
      <c r="J1515">
        <v>0.1429</v>
      </c>
      <c r="K1515">
        <v>4.07</v>
      </c>
      <c r="L1515" t="s">
        <v>275</v>
      </c>
      <c r="M1515" t="b">
        <v>0</v>
      </c>
    </row>
    <row r="1516" spans="1:13" x14ac:dyDescent="0.25">
      <c r="A1516" s="1">
        <v>42863</v>
      </c>
      <c r="B1516" t="s">
        <v>165</v>
      </c>
      <c r="C1516" t="s">
        <v>170</v>
      </c>
      <c r="D1516">
        <v>9</v>
      </c>
      <c r="E1516">
        <v>1399.18</v>
      </c>
      <c r="F1516">
        <v>155.46</v>
      </c>
      <c r="G1516">
        <v>8</v>
      </c>
      <c r="H1516">
        <v>9</v>
      </c>
      <c r="I1516">
        <v>10.38</v>
      </c>
      <c r="J1516">
        <v>0</v>
      </c>
      <c r="K1516">
        <v>4.4400000000000004</v>
      </c>
      <c r="L1516" t="s">
        <v>276</v>
      </c>
      <c r="M1516" t="b">
        <v>0</v>
      </c>
    </row>
    <row r="1517" spans="1:13" x14ac:dyDescent="0.25">
      <c r="A1517" s="1">
        <v>42863</v>
      </c>
      <c r="B1517" t="s">
        <v>165</v>
      </c>
      <c r="C1517" t="s">
        <v>172</v>
      </c>
      <c r="D1517">
        <v>15</v>
      </c>
      <c r="E1517">
        <v>2127.71</v>
      </c>
      <c r="F1517">
        <v>141.85</v>
      </c>
      <c r="G1517">
        <v>13</v>
      </c>
      <c r="H1517">
        <v>15</v>
      </c>
      <c r="I1517">
        <v>13.62</v>
      </c>
      <c r="J1517">
        <v>0</v>
      </c>
      <c r="K1517">
        <v>4.1900000000000004</v>
      </c>
      <c r="L1517" t="s">
        <v>247</v>
      </c>
      <c r="M1517" t="b">
        <v>0</v>
      </c>
    </row>
    <row r="1518" spans="1:13" x14ac:dyDescent="0.25">
      <c r="A1518" s="1">
        <v>42863</v>
      </c>
      <c r="B1518" t="s">
        <v>165</v>
      </c>
      <c r="C1518" t="s">
        <v>171</v>
      </c>
      <c r="D1518">
        <v>7</v>
      </c>
      <c r="E1518">
        <v>1656.79</v>
      </c>
      <c r="F1518">
        <v>236.68</v>
      </c>
      <c r="G1518">
        <v>7</v>
      </c>
      <c r="H1518">
        <v>7</v>
      </c>
      <c r="I1518">
        <v>13.57</v>
      </c>
      <c r="J1518">
        <v>0</v>
      </c>
      <c r="K1518">
        <v>4.29</v>
      </c>
      <c r="L1518" t="s">
        <v>299</v>
      </c>
      <c r="M1518" t="b">
        <v>0</v>
      </c>
    </row>
    <row r="1519" spans="1:13" x14ac:dyDescent="0.25">
      <c r="A1519" s="1">
        <v>42863</v>
      </c>
      <c r="B1519" t="s">
        <v>165</v>
      </c>
      <c r="C1519" t="s">
        <v>180</v>
      </c>
      <c r="D1519">
        <v>4</v>
      </c>
      <c r="E1519">
        <v>499.48</v>
      </c>
      <c r="F1519">
        <v>124.87</v>
      </c>
      <c r="G1519">
        <v>4</v>
      </c>
      <c r="H1519">
        <v>4</v>
      </c>
      <c r="I1519">
        <v>17.5</v>
      </c>
      <c r="J1519">
        <v>0</v>
      </c>
      <c r="K1519">
        <v>4.5</v>
      </c>
      <c r="L1519" t="s">
        <v>300</v>
      </c>
      <c r="M1519" t="b">
        <v>0</v>
      </c>
    </row>
    <row r="1520" spans="1:13" x14ac:dyDescent="0.25">
      <c r="A1520" s="1">
        <v>42863</v>
      </c>
      <c r="B1520" t="s">
        <v>165</v>
      </c>
      <c r="C1520" t="s">
        <v>161</v>
      </c>
      <c r="D1520">
        <v>61</v>
      </c>
      <c r="E1520">
        <v>7747.66</v>
      </c>
      <c r="F1520">
        <v>127.01</v>
      </c>
      <c r="G1520">
        <v>57</v>
      </c>
      <c r="H1520">
        <v>59</v>
      </c>
      <c r="I1520">
        <v>10.76</v>
      </c>
      <c r="J1520">
        <v>1.5900000000000001E-2</v>
      </c>
      <c r="K1520">
        <v>4.12</v>
      </c>
      <c r="L1520" t="s">
        <v>248</v>
      </c>
      <c r="M1520" t="b">
        <v>0</v>
      </c>
    </row>
    <row r="1521" spans="1:13" x14ac:dyDescent="0.25">
      <c r="A1521" s="1">
        <v>42863</v>
      </c>
      <c r="B1521" t="s">
        <v>165</v>
      </c>
      <c r="C1521" t="s">
        <v>177</v>
      </c>
      <c r="D1521">
        <v>2</v>
      </c>
      <c r="E1521">
        <v>352.73</v>
      </c>
      <c r="F1521">
        <v>176.37</v>
      </c>
      <c r="G1521">
        <v>1</v>
      </c>
      <c r="H1521">
        <v>2</v>
      </c>
      <c r="I1521">
        <v>9</v>
      </c>
      <c r="J1521">
        <v>0</v>
      </c>
      <c r="K1521">
        <v>3.5</v>
      </c>
      <c r="L1521" t="s">
        <v>301</v>
      </c>
      <c r="M1521" t="b">
        <v>0</v>
      </c>
    </row>
    <row r="1522" spans="1:13" x14ac:dyDescent="0.25">
      <c r="A1522" s="1">
        <v>42863</v>
      </c>
      <c r="B1522" t="s">
        <v>165</v>
      </c>
      <c r="C1522" t="s">
        <v>181</v>
      </c>
      <c r="D1522">
        <v>9</v>
      </c>
      <c r="E1522">
        <v>2177.9899999999998</v>
      </c>
      <c r="F1522">
        <v>242</v>
      </c>
      <c r="G1522">
        <v>9</v>
      </c>
      <c r="H1522">
        <v>9</v>
      </c>
      <c r="I1522">
        <v>18.22</v>
      </c>
      <c r="J1522">
        <v>0.1111</v>
      </c>
      <c r="K1522">
        <v>4.22</v>
      </c>
      <c r="L1522" t="s">
        <v>302</v>
      </c>
      <c r="M1522" t="b">
        <v>0</v>
      </c>
    </row>
    <row r="1523" spans="1:13" x14ac:dyDescent="0.25">
      <c r="A1523" s="1">
        <v>42863</v>
      </c>
      <c r="B1523" t="s">
        <v>165</v>
      </c>
      <c r="C1523" t="s">
        <v>179</v>
      </c>
      <c r="D1523">
        <v>3</v>
      </c>
      <c r="E1523">
        <v>487.11</v>
      </c>
      <c r="F1523">
        <v>162.37</v>
      </c>
      <c r="G1523">
        <v>3</v>
      </c>
      <c r="H1523">
        <v>3</v>
      </c>
      <c r="I1523">
        <v>18</v>
      </c>
      <c r="J1523">
        <v>0</v>
      </c>
      <c r="K1523">
        <v>4.67</v>
      </c>
      <c r="L1523" t="s">
        <v>277</v>
      </c>
      <c r="M1523" t="b">
        <v>0</v>
      </c>
    </row>
    <row r="1524" spans="1:13" x14ac:dyDescent="0.25">
      <c r="A1524" s="1">
        <v>42863</v>
      </c>
      <c r="B1524" t="s">
        <v>165</v>
      </c>
      <c r="C1524" t="s">
        <v>183</v>
      </c>
      <c r="D1524">
        <v>3</v>
      </c>
      <c r="E1524">
        <v>492.19</v>
      </c>
      <c r="F1524">
        <v>164.06</v>
      </c>
      <c r="G1524">
        <v>2</v>
      </c>
      <c r="H1524">
        <v>3</v>
      </c>
      <c r="I1524">
        <v>13.67</v>
      </c>
      <c r="J1524">
        <v>0</v>
      </c>
      <c r="K1524">
        <v>4</v>
      </c>
      <c r="L1524" t="s">
        <v>365</v>
      </c>
      <c r="M1524" t="b">
        <v>0</v>
      </c>
    </row>
    <row r="1525" spans="1:13" x14ac:dyDescent="0.25">
      <c r="A1525" s="1">
        <v>42863</v>
      </c>
      <c r="B1525" t="s">
        <v>165</v>
      </c>
      <c r="C1525" t="s">
        <v>174</v>
      </c>
      <c r="D1525">
        <v>11</v>
      </c>
      <c r="E1525">
        <v>3478.37</v>
      </c>
      <c r="F1525">
        <v>316.22000000000003</v>
      </c>
      <c r="G1525">
        <v>9</v>
      </c>
      <c r="H1525">
        <v>11</v>
      </c>
      <c r="I1525">
        <v>15.18</v>
      </c>
      <c r="J1525">
        <v>0</v>
      </c>
      <c r="K1525">
        <v>3.54</v>
      </c>
      <c r="L1525" t="s">
        <v>303</v>
      </c>
      <c r="M1525" t="b">
        <v>0</v>
      </c>
    </row>
    <row r="1526" spans="1:13" x14ac:dyDescent="0.25">
      <c r="A1526" s="1">
        <v>42863</v>
      </c>
      <c r="B1526" t="s">
        <v>165</v>
      </c>
      <c r="C1526" t="s">
        <v>182</v>
      </c>
      <c r="D1526">
        <v>4</v>
      </c>
      <c r="E1526">
        <v>447.9</v>
      </c>
      <c r="F1526">
        <v>111.98</v>
      </c>
      <c r="G1526">
        <v>3</v>
      </c>
      <c r="H1526">
        <v>4</v>
      </c>
      <c r="I1526">
        <v>13.33</v>
      </c>
      <c r="J1526">
        <v>0</v>
      </c>
      <c r="K1526">
        <v>4.8</v>
      </c>
      <c r="L1526" t="s">
        <v>304</v>
      </c>
      <c r="M1526" t="b">
        <v>0</v>
      </c>
    </row>
    <row r="1527" spans="1:13" x14ac:dyDescent="0.25">
      <c r="A1527" s="1">
        <v>42863</v>
      </c>
      <c r="B1527" t="s">
        <v>165</v>
      </c>
      <c r="C1527" t="s">
        <v>163</v>
      </c>
      <c r="D1527">
        <v>36</v>
      </c>
      <c r="E1527">
        <v>5196.41</v>
      </c>
      <c r="F1527">
        <v>144.34</v>
      </c>
      <c r="G1527">
        <v>34</v>
      </c>
      <c r="H1527">
        <v>36</v>
      </c>
      <c r="I1527">
        <v>11.11</v>
      </c>
      <c r="J1527">
        <v>5.2600000000000001E-2</v>
      </c>
      <c r="K1527">
        <v>4.3</v>
      </c>
      <c r="L1527" t="s">
        <v>249</v>
      </c>
      <c r="M1527" t="b">
        <v>0</v>
      </c>
    </row>
    <row r="1528" spans="1:13" x14ac:dyDescent="0.25">
      <c r="A1528" s="1">
        <v>42863</v>
      </c>
      <c r="B1528" t="s">
        <v>165</v>
      </c>
      <c r="C1528" t="s">
        <v>175</v>
      </c>
      <c r="D1528">
        <v>65</v>
      </c>
      <c r="E1528">
        <v>10078.75</v>
      </c>
      <c r="F1528">
        <v>155.06</v>
      </c>
      <c r="G1528">
        <v>63</v>
      </c>
      <c r="H1528">
        <v>63</v>
      </c>
      <c r="I1528">
        <v>12.36</v>
      </c>
      <c r="J1528">
        <v>4.0500000000000001E-2</v>
      </c>
      <c r="K1528">
        <v>4.3</v>
      </c>
      <c r="L1528" t="s">
        <v>250</v>
      </c>
      <c r="M1528" t="b">
        <v>0</v>
      </c>
    </row>
    <row r="1529" spans="1:13" x14ac:dyDescent="0.25">
      <c r="A1529" s="1">
        <v>42863</v>
      </c>
      <c r="B1529" t="s">
        <v>165</v>
      </c>
      <c r="C1529" t="s">
        <v>173</v>
      </c>
      <c r="D1529">
        <v>3</v>
      </c>
      <c r="E1529">
        <v>1500.8</v>
      </c>
      <c r="F1529">
        <v>500.27</v>
      </c>
      <c r="G1529">
        <v>3</v>
      </c>
      <c r="H1529">
        <v>3</v>
      </c>
      <c r="I1529">
        <v>11</v>
      </c>
      <c r="J1529">
        <v>0</v>
      </c>
      <c r="K1529">
        <v>5</v>
      </c>
      <c r="L1529" t="s">
        <v>251</v>
      </c>
      <c r="M1529" t="b">
        <v>0</v>
      </c>
    </row>
    <row r="1530" spans="1:13" x14ac:dyDescent="0.25">
      <c r="A1530" s="1">
        <v>42863</v>
      </c>
      <c r="B1530" t="s">
        <v>165</v>
      </c>
      <c r="C1530" t="s">
        <v>162</v>
      </c>
      <c r="D1530">
        <v>2</v>
      </c>
      <c r="E1530">
        <v>317.97000000000003</v>
      </c>
      <c r="F1530">
        <v>158.99</v>
      </c>
      <c r="G1530">
        <v>2</v>
      </c>
      <c r="H1530">
        <v>2</v>
      </c>
      <c r="I1530">
        <v>29.67</v>
      </c>
      <c r="J1530">
        <v>0</v>
      </c>
      <c r="K1530">
        <v>3.67</v>
      </c>
      <c r="L1530" t="s">
        <v>366</v>
      </c>
      <c r="M1530" t="b">
        <v>0</v>
      </c>
    </row>
    <row r="1531" spans="1:13" x14ac:dyDescent="0.25">
      <c r="A1531" s="1">
        <v>42863</v>
      </c>
      <c r="B1531" t="s">
        <v>165</v>
      </c>
      <c r="C1531" t="s">
        <v>164</v>
      </c>
      <c r="D1531">
        <v>37</v>
      </c>
      <c r="E1531">
        <v>7847.04</v>
      </c>
      <c r="F1531">
        <v>212.08</v>
      </c>
      <c r="G1531">
        <v>37</v>
      </c>
      <c r="H1531">
        <v>37</v>
      </c>
      <c r="I1531">
        <v>11.38</v>
      </c>
      <c r="J1531">
        <v>0</v>
      </c>
      <c r="K1531">
        <v>4.2</v>
      </c>
      <c r="L1531" t="s">
        <v>278</v>
      </c>
      <c r="M1531" t="b">
        <v>0</v>
      </c>
    </row>
    <row r="1532" spans="1:13" x14ac:dyDescent="0.25">
      <c r="A1532" s="1">
        <v>42863</v>
      </c>
      <c r="B1532" t="s">
        <v>165</v>
      </c>
      <c r="C1532" t="s">
        <v>176</v>
      </c>
      <c r="D1532">
        <v>18</v>
      </c>
      <c r="E1532">
        <v>6650.69</v>
      </c>
      <c r="F1532">
        <v>369.48</v>
      </c>
      <c r="G1532">
        <v>18</v>
      </c>
      <c r="H1532">
        <v>18</v>
      </c>
      <c r="I1532">
        <v>15.43</v>
      </c>
      <c r="J1532">
        <v>0.1429</v>
      </c>
      <c r="K1532">
        <v>4.1100000000000003</v>
      </c>
      <c r="L1532" t="s">
        <v>279</v>
      </c>
      <c r="M1532" t="b">
        <v>0</v>
      </c>
    </row>
    <row r="1533" spans="1:13" x14ac:dyDescent="0.25">
      <c r="A1533" s="1">
        <v>42863</v>
      </c>
      <c r="B1533" t="s">
        <v>165</v>
      </c>
      <c r="C1533" t="s">
        <v>168</v>
      </c>
      <c r="D1533">
        <v>2</v>
      </c>
      <c r="E1533">
        <v>262.17</v>
      </c>
      <c r="F1533">
        <v>131.09</v>
      </c>
      <c r="G1533">
        <v>2</v>
      </c>
      <c r="H1533">
        <v>2</v>
      </c>
      <c r="I1533">
        <v>17.5</v>
      </c>
      <c r="J1533">
        <v>0</v>
      </c>
      <c r="K1533">
        <v>4</v>
      </c>
      <c r="L1533" t="s">
        <v>280</v>
      </c>
      <c r="M1533" t="b">
        <v>0</v>
      </c>
    </row>
    <row r="1534" spans="1:13" x14ac:dyDescent="0.25">
      <c r="A1534" s="1">
        <v>42863</v>
      </c>
      <c r="B1534" t="s">
        <v>165</v>
      </c>
      <c r="C1534" t="s">
        <v>165</v>
      </c>
      <c r="D1534">
        <v>232</v>
      </c>
      <c r="E1534">
        <v>27347.67</v>
      </c>
      <c r="F1534">
        <v>117.88</v>
      </c>
      <c r="G1534">
        <v>222</v>
      </c>
      <c r="H1534">
        <v>229</v>
      </c>
      <c r="I1534">
        <v>8.89</v>
      </c>
      <c r="J1534">
        <v>9.8799999999999999E-2</v>
      </c>
      <c r="K1534">
        <v>3.97</v>
      </c>
      <c r="L1534" t="s">
        <v>252</v>
      </c>
      <c r="M1534" t="b">
        <v>1</v>
      </c>
    </row>
    <row r="1535" spans="1:13" x14ac:dyDescent="0.25">
      <c r="A1535" s="1">
        <v>42863</v>
      </c>
      <c r="B1535" t="s">
        <v>165</v>
      </c>
      <c r="C1535" t="s">
        <v>184</v>
      </c>
      <c r="D1535">
        <v>4</v>
      </c>
      <c r="E1535">
        <v>751.84</v>
      </c>
      <c r="F1535">
        <v>187.96</v>
      </c>
      <c r="G1535">
        <v>4</v>
      </c>
      <c r="H1535">
        <v>4</v>
      </c>
      <c r="I1535">
        <v>13.67</v>
      </c>
      <c r="J1535">
        <v>0</v>
      </c>
      <c r="K1535">
        <v>4.67</v>
      </c>
      <c r="L1535" t="s">
        <v>401</v>
      </c>
      <c r="M1535" t="b">
        <v>0</v>
      </c>
    </row>
    <row r="1536" spans="1:13" x14ac:dyDescent="0.25">
      <c r="A1536" s="1">
        <v>42870</v>
      </c>
      <c r="B1536" t="s">
        <v>167</v>
      </c>
      <c r="C1536" t="s">
        <v>169</v>
      </c>
      <c r="D1536">
        <v>1</v>
      </c>
      <c r="E1536">
        <v>378.25</v>
      </c>
      <c r="F1536">
        <v>378.25</v>
      </c>
      <c r="G1536">
        <v>1</v>
      </c>
      <c r="H1536">
        <v>1</v>
      </c>
      <c r="I1536">
        <v>12</v>
      </c>
      <c r="J1536">
        <v>0</v>
      </c>
      <c r="K1536">
        <v>5</v>
      </c>
      <c r="L1536" t="s">
        <v>482</v>
      </c>
      <c r="M1536" t="b">
        <v>0</v>
      </c>
    </row>
    <row r="1537" spans="1:13" x14ac:dyDescent="0.25">
      <c r="A1537" s="1">
        <v>42870</v>
      </c>
      <c r="B1537" t="s">
        <v>167</v>
      </c>
      <c r="C1537" t="s">
        <v>175</v>
      </c>
      <c r="D1537">
        <v>1</v>
      </c>
      <c r="E1537">
        <v>317.31</v>
      </c>
      <c r="F1537">
        <v>317.31</v>
      </c>
      <c r="G1537">
        <v>1</v>
      </c>
      <c r="H1537">
        <v>1</v>
      </c>
      <c r="I1537">
        <v>6</v>
      </c>
      <c r="J1537">
        <v>0</v>
      </c>
      <c r="K1537">
        <v>1</v>
      </c>
      <c r="L1537" t="s">
        <v>305</v>
      </c>
      <c r="M1537" t="b">
        <v>0</v>
      </c>
    </row>
    <row r="1538" spans="1:13" x14ac:dyDescent="0.25">
      <c r="A1538" s="1">
        <v>42870</v>
      </c>
      <c r="B1538" t="s">
        <v>170</v>
      </c>
      <c r="C1538" t="s">
        <v>161</v>
      </c>
      <c r="D1538">
        <v>3</v>
      </c>
      <c r="E1538">
        <v>140.19</v>
      </c>
      <c r="F1538">
        <v>46.73</v>
      </c>
      <c r="G1538">
        <v>3</v>
      </c>
      <c r="H1538">
        <v>3</v>
      </c>
      <c r="I1538">
        <v>6.67</v>
      </c>
      <c r="J1538">
        <v>0</v>
      </c>
      <c r="K1538">
        <v>4.67</v>
      </c>
      <c r="L1538" t="s">
        <v>256</v>
      </c>
      <c r="M1538" t="b">
        <v>0</v>
      </c>
    </row>
    <row r="1539" spans="1:13" x14ac:dyDescent="0.25">
      <c r="A1539" s="1">
        <v>42870</v>
      </c>
      <c r="B1539" t="s">
        <v>170</v>
      </c>
      <c r="C1539" t="s">
        <v>165</v>
      </c>
      <c r="D1539">
        <v>1</v>
      </c>
      <c r="E1539">
        <v>55.69</v>
      </c>
      <c r="F1539">
        <v>55.69</v>
      </c>
      <c r="G1539">
        <v>1</v>
      </c>
      <c r="H1539">
        <v>1</v>
      </c>
      <c r="I1539">
        <v>10</v>
      </c>
      <c r="J1539">
        <v>0</v>
      </c>
      <c r="K1539">
        <v>5</v>
      </c>
      <c r="L1539" t="s">
        <v>259</v>
      </c>
      <c r="M1539" t="b">
        <v>0</v>
      </c>
    </row>
    <row r="1540" spans="1:13" x14ac:dyDescent="0.25">
      <c r="A1540" s="1">
        <v>42870</v>
      </c>
      <c r="B1540" t="s">
        <v>172</v>
      </c>
      <c r="C1540" t="s">
        <v>175</v>
      </c>
      <c r="D1540">
        <v>3</v>
      </c>
      <c r="E1540">
        <v>542.30999999999995</v>
      </c>
      <c r="F1540">
        <v>180.77</v>
      </c>
      <c r="G1540">
        <v>3</v>
      </c>
      <c r="H1540">
        <v>3</v>
      </c>
      <c r="I1540">
        <v>10.75</v>
      </c>
      <c r="J1540">
        <v>0</v>
      </c>
      <c r="K1540">
        <v>1.75</v>
      </c>
      <c r="L1540" t="s">
        <v>375</v>
      </c>
      <c r="M1540" t="b">
        <v>0</v>
      </c>
    </row>
    <row r="1541" spans="1:13" x14ac:dyDescent="0.25">
      <c r="A1541" s="1">
        <v>42870</v>
      </c>
      <c r="B1541" t="s">
        <v>172</v>
      </c>
      <c r="C1541" t="s">
        <v>164</v>
      </c>
      <c r="D1541">
        <v>1</v>
      </c>
      <c r="E1541">
        <v>168.4</v>
      </c>
      <c r="F1541">
        <v>168.4</v>
      </c>
      <c r="G1541">
        <v>1</v>
      </c>
      <c r="H1541">
        <v>1</v>
      </c>
      <c r="I1541">
        <v>9</v>
      </c>
      <c r="J1541">
        <v>0</v>
      </c>
      <c r="K1541">
        <v>5</v>
      </c>
      <c r="L1541" t="s">
        <v>410</v>
      </c>
      <c r="M1541" t="b">
        <v>0</v>
      </c>
    </row>
    <row r="1542" spans="1:13" x14ac:dyDescent="0.25">
      <c r="A1542" s="1">
        <v>42870</v>
      </c>
      <c r="B1542" t="s">
        <v>172</v>
      </c>
      <c r="C1542" t="s">
        <v>165</v>
      </c>
      <c r="D1542">
        <v>2</v>
      </c>
      <c r="E1542">
        <v>314.08999999999997</v>
      </c>
      <c r="F1542">
        <v>157.05000000000001</v>
      </c>
      <c r="G1542">
        <v>2</v>
      </c>
      <c r="H1542">
        <v>2</v>
      </c>
      <c r="I1542">
        <v>8</v>
      </c>
      <c r="J1542">
        <v>0</v>
      </c>
      <c r="K1542">
        <v>3</v>
      </c>
      <c r="L1542" t="s">
        <v>308</v>
      </c>
      <c r="M1542" t="b">
        <v>0</v>
      </c>
    </row>
    <row r="1543" spans="1:13" x14ac:dyDescent="0.25">
      <c r="A1543" s="1">
        <v>42870</v>
      </c>
      <c r="B1543" t="s">
        <v>171</v>
      </c>
      <c r="C1543" t="s">
        <v>171</v>
      </c>
      <c r="D1543">
        <v>1</v>
      </c>
      <c r="E1543">
        <v>28.01</v>
      </c>
      <c r="F1543">
        <v>28.01</v>
      </c>
      <c r="G1543">
        <v>1</v>
      </c>
      <c r="H1543">
        <v>1</v>
      </c>
      <c r="I1543">
        <v>2</v>
      </c>
      <c r="J1543">
        <v>0</v>
      </c>
      <c r="K1543">
        <v>5</v>
      </c>
      <c r="L1543" t="s">
        <v>483</v>
      </c>
      <c r="M1543" t="b">
        <v>1</v>
      </c>
    </row>
    <row r="1544" spans="1:13" x14ac:dyDescent="0.25">
      <c r="A1544" s="1">
        <v>42870</v>
      </c>
      <c r="B1544" t="s">
        <v>171</v>
      </c>
      <c r="C1544" t="s">
        <v>161</v>
      </c>
      <c r="D1544">
        <v>1</v>
      </c>
      <c r="E1544">
        <v>75.19</v>
      </c>
      <c r="F1544">
        <v>75.19</v>
      </c>
      <c r="G1544">
        <v>1</v>
      </c>
      <c r="H1544">
        <v>1</v>
      </c>
      <c r="I1544">
        <v>9</v>
      </c>
      <c r="J1544">
        <v>0</v>
      </c>
      <c r="K1544">
        <v>4</v>
      </c>
      <c r="L1544" t="s">
        <v>439</v>
      </c>
      <c r="M1544" t="b">
        <v>0</v>
      </c>
    </row>
    <row r="1545" spans="1:13" x14ac:dyDescent="0.25">
      <c r="A1545" s="1">
        <v>42870</v>
      </c>
      <c r="B1545" t="s">
        <v>171</v>
      </c>
      <c r="C1545" t="s">
        <v>174</v>
      </c>
      <c r="D1545">
        <v>1</v>
      </c>
      <c r="E1545">
        <v>325.33</v>
      </c>
      <c r="F1545">
        <v>325.33</v>
      </c>
      <c r="G1545">
        <v>1</v>
      </c>
      <c r="H1545">
        <v>1</v>
      </c>
      <c r="I1545">
        <v>11</v>
      </c>
      <c r="J1545">
        <v>0</v>
      </c>
      <c r="K1545">
        <v>5</v>
      </c>
      <c r="L1545" t="s">
        <v>376</v>
      </c>
      <c r="M1545" t="b">
        <v>0</v>
      </c>
    </row>
    <row r="1546" spans="1:13" x14ac:dyDescent="0.25">
      <c r="A1546" s="1">
        <v>42870</v>
      </c>
      <c r="B1546" t="s">
        <v>171</v>
      </c>
      <c r="C1546" t="s">
        <v>165</v>
      </c>
      <c r="D1546">
        <v>1</v>
      </c>
      <c r="E1546">
        <v>37.53</v>
      </c>
      <c r="F1546">
        <v>37.53</v>
      </c>
      <c r="G1546">
        <v>1</v>
      </c>
      <c r="H1546">
        <v>1</v>
      </c>
      <c r="I1546">
        <v>4</v>
      </c>
      <c r="J1546">
        <v>0</v>
      </c>
      <c r="K1546">
        <v>5</v>
      </c>
      <c r="L1546" t="s">
        <v>421</v>
      </c>
      <c r="M1546" t="b">
        <v>0</v>
      </c>
    </row>
    <row r="1547" spans="1:13" x14ac:dyDescent="0.25">
      <c r="A1547" s="1">
        <v>42870</v>
      </c>
      <c r="B1547" t="s">
        <v>161</v>
      </c>
      <c r="C1547" t="s">
        <v>178</v>
      </c>
      <c r="D1547">
        <v>1</v>
      </c>
      <c r="E1547">
        <v>1257.96</v>
      </c>
      <c r="F1547">
        <v>1257.96</v>
      </c>
      <c r="G1547">
        <v>1</v>
      </c>
      <c r="H1547">
        <v>0</v>
      </c>
      <c r="I1547">
        <v>37</v>
      </c>
      <c r="J1547">
        <v>1</v>
      </c>
      <c r="L1547" t="s">
        <v>378</v>
      </c>
      <c r="M1547" t="b">
        <v>0</v>
      </c>
    </row>
    <row r="1548" spans="1:13" x14ac:dyDescent="0.25">
      <c r="A1548" s="1">
        <v>42870</v>
      </c>
      <c r="B1548" t="s">
        <v>161</v>
      </c>
      <c r="C1548" t="s">
        <v>167</v>
      </c>
      <c r="D1548">
        <v>5</v>
      </c>
      <c r="E1548">
        <v>328.47</v>
      </c>
      <c r="F1548">
        <v>65.69</v>
      </c>
      <c r="G1548">
        <v>5</v>
      </c>
      <c r="H1548">
        <v>5</v>
      </c>
      <c r="I1548">
        <v>14.83</v>
      </c>
      <c r="J1548">
        <v>0</v>
      </c>
      <c r="K1548">
        <v>5</v>
      </c>
      <c r="L1548" t="s">
        <v>282</v>
      </c>
      <c r="M1548" t="b">
        <v>0</v>
      </c>
    </row>
    <row r="1549" spans="1:13" x14ac:dyDescent="0.25">
      <c r="A1549" s="1">
        <v>42870</v>
      </c>
      <c r="B1549" t="s">
        <v>161</v>
      </c>
      <c r="C1549" t="s">
        <v>169</v>
      </c>
      <c r="D1549">
        <v>1</v>
      </c>
      <c r="E1549">
        <v>271.83999999999997</v>
      </c>
      <c r="F1549">
        <v>271.83999999999997</v>
      </c>
      <c r="G1549">
        <v>1</v>
      </c>
      <c r="H1549">
        <v>1</v>
      </c>
      <c r="I1549">
        <v>12</v>
      </c>
      <c r="J1549">
        <v>0</v>
      </c>
      <c r="K1549">
        <v>4</v>
      </c>
      <c r="L1549" t="s">
        <v>379</v>
      </c>
      <c r="M1549" t="b">
        <v>0</v>
      </c>
    </row>
    <row r="1550" spans="1:13" x14ac:dyDescent="0.25">
      <c r="A1550" s="1">
        <v>42870</v>
      </c>
      <c r="B1550" t="s">
        <v>161</v>
      </c>
      <c r="C1550" t="s">
        <v>170</v>
      </c>
      <c r="D1550">
        <v>3</v>
      </c>
      <c r="E1550">
        <v>263.33999999999997</v>
      </c>
      <c r="F1550">
        <v>87.78</v>
      </c>
      <c r="G1550">
        <v>3</v>
      </c>
      <c r="H1550">
        <v>3</v>
      </c>
      <c r="I1550">
        <v>10.33</v>
      </c>
      <c r="J1550">
        <v>0</v>
      </c>
      <c r="K1550">
        <v>4.33</v>
      </c>
      <c r="L1550" t="s">
        <v>260</v>
      </c>
      <c r="M1550" t="b">
        <v>0</v>
      </c>
    </row>
    <row r="1551" spans="1:13" x14ac:dyDescent="0.25">
      <c r="A1551" s="1">
        <v>42870</v>
      </c>
      <c r="B1551" t="s">
        <v>161</v>
      </c>
      <c r="C1551" t="s">
        <v>172</v>
      </c>
      <c r="D1551">
        <v>4</v>
      </c>
      <c r="E1551">
        <v>596.80999999999995</v>
      </c>
      <c r="F1551">
        <v>149.19999999999999</v>
      </c>
      <c r="G1551">
        <v>4</v>
      </c>
      <c r="H1551">
        <v>4</v>
      </c>
      <c r="I1551">
        <v>11.75</v>
      </c>
      <c r="J1551">
        <v>0</v>
      </c>
      <c r="K1551">
        <v>3.75</v>
      </c>
      <c r="L1551" t="s">
        <v>283</v>
      </c>
      <c r="M1551" t="b">
        <v>0</v>
      </c>
    </row>
    <row r="1552" spans="1:13" x14ac:dyDescent="0.25">
      <c r="A1552" s="1">
        <v>42870</v>
      </c>
      <c r="B1552" t="s">
        <v>161</v>
      </c>
      <c r="C1552" t="s">
        <v>171</v>
      </c>
      <c r="D1552">
        <v>3</v>
      </c>
      <c r="E1552">
        <v>421.42</v>
      </c>
      <c r="F1552">
        <v>140.47</v>
      </c>
      <c r="G1552">
        <v>3</v>
      </c>
      <c r="H1552">
        <v>3</v>
      </c>
      <c r="I1552">
        <v>17</v>
      </c>
      <c r="J1552">
        <v>0</v>
      </c>
      <c r="K1552">
        <v>4.33</v>
      </c>
      <c r="L1552" t="s">
        <v>261</v>
      </c>
      <c r="M1552" t="b">
        <v>0</v>
      </c>
    </row>
    <row r="1553" spans="1:13" x14ac:dyDescent="0.25">
      <c r="A1553" s="1">
        <v>42870</v>
      </c>
      <c r="B1553" t="s">
        <v>161</v>
      </c>
      <c r="C1553" t="s">
        <v>161</v>
      </c>
      <c r="D1553">
        <v>19</v>
      </c>
      <c r="E1553">
        <v>2281.39</v>
      </c>
      <c r="F1553">
        <v>120.07</v>
      </c>
      <c r="G1553">
        <v>19</v>
      </c>
      <c r="H1553">
        <v>19</v>
      </c>
      <c r="I1553">
        <v>11.05</v>
      </c>
      <c r="J1553">
        <v>9.5200000000000007E-2</v>
      </c>
      <c r="K1553">
        <v>3.48</v>
      </c>
      <c r="L1553" t="s">
        <v>262</v>
      </c>
      <c r="M1553" t="b">
        <v>1</v>
      </c>
    </row>
    <row r="1554" spans="1:13" x14ac:dyDescent="0.25">
      <c r="A1554" s="1">
        <v>42870</v>
      </c>
      <c r="B1554" t="s">
        <v>161</v>
      </c>
      <c r="C1554" t="s">
        <v>177</v>
      </c>
      <c r="D1554">
        <v>2</v>
      </c>
      <c r="E1554">
        <v>262.67</v>
      </c>
      <c r="F1554">
        <v>131.34</v>
      </c>
      <c r="G1554">
        <v>2</v>
      </c>
      <c r="H1554">
        <v>2</v>
      </c>
      <c r="I1554">
        <v>17</v>
      </c>
      <c r="J1554">
        <v>0</v>
      </c>
      <c r="K1554">
        <v>5</v>
      </c>
      <c r="L1554" t="s">
        <v>381</v>
      </c>
      <c r="M1554" t="b">
        <v>0</v>
      </c>
    </row>
    <row r="1555" spans="1:13" x14ac:dyDescent="0.25">
      <c r="A1555" s="1">
        <v>42870</v>
      </c>
      <c r="B1555" t="s">
        <v>161</v>
      </c>
      <c r="C1555" t="s">
        <v>179</v>
      </c>
      <c r="D1555">
        <v>1</v>
      </c>
      <c r="E1555">
        <v>125.85</v>
      </c>
      <c r="F1555">
        <v>125.85</v>
      </c>
      <c r="G1555">
        <v>1</v>
      </c>
      <c r="H1555">
        <v>1</v>
      </c>
      <c r="I1555">
        <v>27</v>
      </c>
      <c r="J1555">
        <v>0</v>
      </c>
      <c r="K1555">
        <v>1</v>
      </c>
      <c r="L1555" t="s">
        <v>310</v>
      </c>
      <c r="M1555" t="b">
        <v>0</v>
      </c>
    </row>
    <row r="1556" spans="1:13" x14ac:dyDescent="0.25">
      <c r="A1556" s="1">
        <v>42870</v>
      </c>
      <c r="B1556" t="s">
        <v>161</v>
      </c>
      <c r="C1556" t="s">
        <v>174</v>
      </c>
      <c r="D1556">
        <v>3</v>
      </c>
      <c r="E1556">
        <v>434.23</v>
      </c>
      <c r="F1556">
        <v>144.74</v>
      </c>
      <c r="G1556">
        <v>3</v>
      </c>
      <c r="H1556">
        <v>3</v>
      </c>
      <c r="I1556">
        <v>13.33</v>
      </c>
      <c r="J1556">
        <v>0</v>
      </c>
      <c r="K1556">
        <v>4.67</v>
      </c>
      <c r="L1556" t="s">
        <v>343</v>
      </c>
      <c r="M1556" t="b">
        <v>0</v>
      </c>
    </row>
    <row r="1557" spans="1:13" x14ac:dyDescent="0.25">
      <c r="A1557" s="1">
        <v>42870</v>
      </c>
      <c r="B1557" t="s">
        <v>161</v>
      </c>
      <c r="C1557" t="s">
        <v>182</v>
      </c>
      <c r="D1557">
        <v>1</v>
      </c>
      <c r="E1557">
        <v>65.28</v>
      </c>
      <c r="F1557">
        <v>65.28</v>
      </c>
      <c r="G1557">
        <v>1</v>
      </c>
      <c r="H1557">
        <v>1</v>
      </c>
      <c r="I1557">
        <v>11</v>
      </c>
      <c r="J1557">
        <v>0</v>
      </c>
      <c r="K1557">
        <v>5</v>
      </c>
      <c r="L1557" t="s">
        <v>391</v>
      </c>
      <c r="M1557" t="b">
        <v>0</v>
      </c>
    </row>
    <row r="1558" spans="1:13" x14ac:dyDescent="0.25">
      <c r="A1558" s="1">
        <v>42870</v>
      </c>
      <c r="B1558" t="s">
        <v>161</v>
      </c>
      <c r="C1558" t="s">
        <v>163</v>
      </c>
      <c r="D1558">
        <v>9</v>
      </c>
      <c r="E1558">
        <v>977.26</v>
      </c>
      <c r="F1558">
        <v>108.58</v>
      </c>
      <c r="G1558">
        <v>8</v>
      </c>
      <c r="H1558">
        <v>9</v>
      </c>
      <c r="I1558">
        <v>13.88</v>
      </c>
      <c r="J1558">
        <v>0</v>
      </c>
      <c r="K1558">
        <v>4.4400000000000004</v>
      </c>
      <c r="L1558" t="s">
        <v>263</v>
      </c>
      <c r="M1558" t="b">
        <v>0</v>
      </c>
    </row>
    <row r="1559" spans="1:13" x14ac:dyDescent="0.25">
      <c r="A1559" s="1">
        <v>42870</v>
      </c>
      <c r="B1559" t="s">
        <v>161</v>
      </c>
      <c r="C1559" t="s">
        <v>175</v>
      </c>
      <c r="D1559">
        <v>24</v>
      </c>
      <c r="E1559">
        <v>3583.81</v>
      </c>
      <c r="F1559">
        <v>149.33000000000001</v>
      </c>
      <c r="G1559">
        <v>24</v>
      </c>
      <c r="H1559">
        <v>24</v>
      </c>
      <c r="I1559">
        <v>14.29</v>
      </c>
      <c r="J1559">
        <v>3.5700000000000003E-2</v>
      </c>
      <c r="K1559">
        <v>4.25</v>
      </c>
      <c r="L1559" t="s">
        <v>264</v>
      </c>
      <c r="M1559" t="b">
        <v>0</v>
      </c>
    </row>
    <row r="1560" spans="1:13" x14ac:dyDescent="0.25">
      <c r="A1560" s="1">
        <v>42870</v>
      </c>
      <c r="B1560" t="s">
        <v>161</v>
      </c>
      <c r="C1560" t="s">
        <v>185</v>
      </c>
      <c r="D1560">
        <v>1</v>
      </c>
      <c r="E1560">
        <v>142.43</v>
      </c>
      <c r="F1560">
        <v>142.43</v>
      </c>
      <c r="G1560">
        <v>1</v>
      </c>
      <c r="H1560">
        <v>1</v>
      </c>
      <c r="I1560">
        <v>15</v>
      </c>
      <c r="J1560">
        <v>0</v>
      </c>
      <c r="K1560">
        <v>4</v>
      </c>
      <c r="L1560" t="s">
        <v>393</v>
      </c>
      <c r="M1560" t="b">
        <v>0</v>
      </c>
    </row>
    <row r="1561" spans="1:13" x14ac:dyDescent="0.25">
      <c r="A1561" s="1">
        <v>42870</v>
      </c>
      <c r="B1561" t="s">
        <v>161</v>
      </c>
      <c r="C1561" t="s">
        <v>164</v>
      </c>
      <c r="D1561">
        <v>4</v>
      </c>
      <c r="E1561">
        <v>296.61</v>
      </c>
      <c r="F1561">
        <v>74.150000000000006</v>
      </c>
      <c r="G1561">
        <v>4</v>
      </c>
      <c r="H1561">
        <v>4</v>
      </c>
      <c r="I1561">
        <v>8</v>
      </c>
      <c r="J1561">
        <v>0</v>
      </c>
      <c r="K1561">
        <v>4.5</v>
      </c>
      <c r="L1561" t="s">
        <v>285</v>
      </c>
      <c r="M1561" t="b">
        <v>0</v>
      </c>
    </row>
    <row r="1562" spans="1:13" x14ac:dyDescent="0.25">
      <c r="A1562" s="1">
        <v>42870</v>
      </c>
      <c r="B1562" t="s">
        <v>161</v>
      </c>
      <c r="C1562" t="s">
        <v>176</v>
      </c>
      <c r="D1562">
        <v>7</v>
      </c>
      <c r="E1562">
        <v>815.39</v>
      </c>
      <c r="F1562">
        <v>116.48</v>
      </c>
      <c r="G1562">
        <v>7</v>
      </c>
      <c r="H1562">
        <v>7</v>
      </c>
      <c r="I1562">
        <v>15.86</v>
      </c>
      <c r="J1562">
        <v>0</v>
      </c>
      <c r="K1562">
        <v>4.57</v>
      </c>
      <c r="L1562" t="s">
        <v>286</v>
      </c>
      <c r="M1562" t="b">
        <v>0</v>
      </c>
    </row>
    <row r="1563" spans="1:13" x14ac:dyDescent="0.25">
      <c r="A1563" s="1">
        <v>42870</v>
      </c>
      <c r="B1563" t="s">
        <v>161</v>
      </c>
      <c r="C1563" t="s">
        <v>165</v>
      </c>
      <c r="D1563">
        <v>36</v>
      </c>
      <c r="E1563">
        <v>4944.3100000000004</v>
      </c>
      <c r="F1563">
        <v>137.34</v>
      </c>
      <c r="G1563">
        <v>36</v>
      </c>
      <c r="H1563">
        <v>36</v>
      </c>
      <c r="I1563">
        <v>13.1</v>
      </c>
      <c r="J1563">
        <v>0.05</v>
      </c>
      <c r="K1563">
        <v>3.88</v>
      </c>
      <c r="L1563" t="s">
        <v>265</v>
      </c>
      <c r="M1563" t="b">
        <v>0</v>
      </c>
    </row>
    <row r="1564" spans="1:13" x14ac:dyDescent="0.25">
      <c r="A1564" s="1">
        <v>42870</v>
      </c>
      <c r="B1564" t="s">
        <v>177</v>
      </c>
      <c r="C1564" t="s">
        <v>165</v>
      </c>
      <c r="D1564">
        <v>1</v>
      </c>
      <c r="E1564">
        <v>107.1</v>
      </c>
      <c r="F1564">
        <v>107.1</v>
      </c>
      <c r="G1564">
        <v>1</v>
      </c>
      <c r="H1564">
        <v>1</v>
      </c>
      <c r="I1564">
        <v>10</v>
      </c>
      <c r="J1564">
        <v>0</v>
      </c>
      <c r="K1564">
        <v>5</v>
      </c>
      <c r="L1564" t="s">
        <v>311</v>
      </c>
      <c r="M1564" t="b">
        <v>0</v>
      </c>
    </row>
    <row r="1565" spans="1:13" x14ac:dyDescent="0.25">
      <c r="A1565" s="1">
        <v>42870</v>
      </c>
      <c r="B1565" t="s">
        <v>174</v>
      </c>
      <c r="C1565" t="s">
        <v>161</v>
      </c>
      <c r="D1565">
        <v>1</v>
      </c>
      <c r="E1565">
        <v>50.05</v>
      </c>
      <c r="F1565">
        <v>50.05</v>
      </c>
      <c r="G1565">
        <v>1</v>
      </c>
      <c r="H1565">
        <v>1</v>
      </c>
      <c r="I1565">
        <v>17</v>
      </c>
      <c r="J1565">
        <v>0</v>
      </c>
      <c r="K1565">
        <v>5</v>
      </c>
      <c r="L1565" t="s">
        <v>394</v>
      </c>
      <c r="M1565" t="b">
        <v>0</v>
      </c>
    </row>
    <row r="1566" spans="1:13" x14ac:dyDescent="0.25">
      <c r="A1566" s="1">
        <v>42870</v>
      </c>
      <c r="B1566" t="s">
        <v>163</v>
      </c>
      <c r="C1566" t="s">
        <v>167</v>
      </c>
      <c r="D1566">
        <v>1</v>
      </c>
      <c r="E1566">
        <v>191.5</v>
      </c>
      <c r="F1566">
        <v>191.5</v>
      </c>
      <c r="G1566">
        <v>1</v>
      </c>
      <c r="H1566">
        <v>1</v>
      </c>
      <c r="I1566">
        <v>16</v>
      </c>
      <c r="J1566">
        <v>0</v>
      </c>
      <c r="K1566">
        <v>1</v>
      </c>
      <c r="L1566" t="s">
        <v>266</v>
      </c>
      <c r="M1566" t="b">
        <v>0</v>
      </c>
    </row>
    <row r="1567" spans="1:13" x14ac:dyDescent="0.25">
      <c r="A1567" s="1">
        <v>42870</v>
      </c>
      <c r="B1567" t="s">
        <v>163</v>
      </c>
      <c r="C1567" t="s">
        <v>169</v>
      </c>
      <c r="D1567">
        <v>2</v>
      </c>
      <c r="E1567">
        <v>673.97</v>
      </c>
      <c r="F1567">
        <v>336.99</v>
      </c>
      <c r="G1567">
        <v>2</v>
      </c>
      <c r="H1567">
        <v>2</v>
      </c>
      <c r="I1567">
        <v>16</v>
      </c>
      <c r="J1567">
        <v>0</v>
      </c>
      <c r="K1567">
        <v>5</v>
      </c>
      <c r="L1567" t="s">
        <v>313</v>
      </c>
      <c r="M1567" t="b">
        <v>0</v>
      </c>
    </row>
    <row r="1568" spans="1:13" x14ac:dyDescent="0.25">
      <c r="A1568" s="1">
        <v>42870</v>
      </c>
      <c r="B1568" t="s">
        <v>163</v>
      </c>
      <c r="C1568" t="s">
        <v>172</v>
      </c>
      <c r="D1568">
        <v>1</v>
      </c>
      <c r="E1568">
        <v>44.53</v>
      </c>
      <c r="F1568">
        <v>44.53</v>
      </c>
      <c r="G1568">
        <v>1</v>
      </c>
      <c r="H1568">
        <v>1</v>
      </c>
      <c r="I1568">
        <v>10</v>
      </c>
      <c r="J1568">
        <v>0</v>
      </c>
      <c r="K1568">
        <v>4</v>
      </c>
      <c r="L1568" t="s">
        <v>287</v>
      </c>
      <c r="M1568" t="b">
        <v>0</v>
      </c>
    </row>
    <row r="1569" spans="1:13" x14ac:dyDescent="0.25">
      <c r="A1569" s="1">
        <v>42870</v>
      </c>
      <c r="B1569" t="s">
        <v>163</v>
      </c>
      <c r="C1569" t="s">
        <v>180</v>
      </c>
      <c r="D1569">
        <v>1</v>
      </c>
      <c r="E1569">
        <v>379.2</v>
      </c>
      <c r="F1569">
        <v>379.2</v>
      </c>
      <c r="G1569">
        <v>1</v>
      </c>
      <c r="H1569">
        <v>1</v>
      </c>
      <c r="I1569">
        <v>21</v>
      </c>
      <c r="J1569">
        <v>0</v>
      </c>
      <c r="K1569">
        <v>5</v>
      </c>
      <c r="L1569" t="s">
        <v>433</v>
      </c>
      <c r="M1569" t="b">
        <v>0</v>
      </c>
    </row>
    <row r="1570" spans="1:13" x14ac:dyDescent="0.25">
      <c r="A1570" s="1">
        <v>42870</v>
      </c>
      <c r="B1570" t="s">
        <v>163</v>
      </c>
      <c r="C1570" t="s">
        <v>161</v>
      </c>
      <c r="D1570">
        <v>7</v>
      </c>
      <c r="E1570">
        <v>1733.04</v>
      </c>
      <c r="F1570">
        <v>247.58</v>
      </c>
      <c r="G1570">
        <v>7</v>
      </c>
      <c r="H1570">
        <v>7</v>
      </c>
      <c r="I1570">
        <v>12.29</v>
      </c>
      <c r="J1570">
        <v>0</v>
      </c>
      <c r="K1570">
        <v>3.71</v>
      </c>
      <c r="L1570" t="s">
        <v>241</v>
      </c>
      <c r="M1570" t="b">
        <v>0</v>
      </c>
    </row>
    <row r="1571" spans="1:13" x14ac:dyDescent="0.25">
      <c r="A1571" s="1">
        <v>42870</v>
      </c>
      <c r="B1571" t="s">
        <v>163</v>
      </c>
      <c r="C1571" t="s">
        <v>183</v>
      </c>
      <c r="D1571">
        <v>2</v>
      </c>
      <c r="E1571">
        <v>247.81</v>
      </c>
      <c r="F1571">
        <v>123.91</v>
      </c>
      <c r="G1571">
        <v>2</v>
      </c>
      <c r="H1571">
        <v>2</v>
      </c>
      <c r="I1571">
        <v>12</v>
      </c>
      <c r="J1571">
        <v>0</v>
      </c>
      <c r="K1571">
        <v>5</v>
      </c>
      <c r="L1571" t="s">
        <v>351</v>
      </c>
      <c r="M1571" t="b">
        <v>0</v>
      </c>
    </row>
    <row r="1572" spans="1:13" x14ac:dyDescent="0.25">
      <c r="A1572" s="1">
        <v>42870</v>
      </c>
      <c r="B1572" t="s">
        <v>163</v>
      </c>
      <c r="C1572" t="s">
        <v>182</v>
      </c>
      <c r="D1572">
        <v>1</v>
      </c>
      <c r="E1572">
        <v>379.2</v>
      </c>
      <c r="F1572">
        <v>379.2</v>
      </c>
      <c r="G1572">
        <v>1</v>
      </c>
      <c r="H1572">
        <v>1</v>
      </c>
      <c r="I1572">
        <v>11</v>
      </c>
      <c r="J1572">
        <v>0</v>
      </c>
      <c r="K1572">
        <v>5</v>
      </c>
      <c r="L1572" t="s">
        <v>395</v>
      </c>
      <c r="M1572" t="b">
        <v>0</v>
      </c>
    </row>
    <row r="1573" spans="1:13" x14ac:dyDescent="0.25">
      <c r="A1573" s="1">
        <v>42870</v>
      </c>
      <c r="B1573" t="s">
        <v>163</v>
      </c>
      <c r="C1573" t="s">
        <v>163</v>
      </c>
      <c r="D1573">
        <v>6</v>
      </c>
      <c r="E1573">
        <v>683.48</v>
      </c>
      <c r="F1573">
        <v>113.91</v>
      </c>
      <c r="G1573">
        <v>6</v>
      </c>
      <c r="H1573">
        <v>6</v>
      </c>
      <c r="I1573">
        <v>7.29</v>
      </c>
      <c r="J1573">
        <v>0</v>
      </c>
      <c r="K1573">
        <v>4.8600000000000003</v>
      </c>
      <c r="L1573" t="s">
        <v>242</v>
      </c>
      <c r="M1573" t="b">
        <v>1</v>
      </c>
    </row>
    <row r="1574" spans="1:13" x14ac:dyDescent="0.25">
      <c r="A1574" s="1">
        <v>42870</v>
      </c>
      <c r="B1574" t="s">
        <v>163</v>
      </c>
      <c r="C1574" t="s">
        <v>175</v>
      </c>
      <c r="D1574">
        <v>9</v>
      </c>
      <c r="E1574">
        <v>1134.8499999999999</v>
      </c>
      <c r="F1574">
        <v>126.09</v>
      </c>
      <c r="G1574">
        <v>9</v>
      </c>
      <c r="H1574">
        <v>9</v>
      </c>
      <c r="I1574">
        <v>8</v>
      </c>
      <c r="J1574">
        <v>0</v>
      </c>
      <c r="K1574">
        <v>4.67</v>
      </c>
      <c r="L1574" t="s">
        <v>269</v>
      </c>
      <c r="M1574" t="b">
        <v>0</v>
      </c>
    </row>
    <row r="1575" spans="1:13" x14ac:dyDescent="0.25">
      <c r="A1575" s="1">
        <v>42870</v>
      </c>
      <c r="B1575" t="s">
        <v>163</v>
      </c>
      <c r="C1575" t="s">
        <v>164</v>
      </c>
      <c r="D1575">
        <v>3</v>
      </c>
      <c r="E1575">
        <v>1313.58</v>
      </c>
      <c r="F1575">
        <v>437.86</v>
      </c>
      <c r="G1575">
        <v>3</v>
      </c>
      <c r="H1575">
        <v>3</v>
      </c>
      <c r="I1575">
        <v>5.33</v>
      </c>
      <c r="J1575">
        <v>0</v>
      </c>
      <c r="K1575">
        <v>3.33</v>
      </c>
      <c r="L1575" t="s">
        <v>290</v>
      </c>
      <c r="M1575" t="b">
        <v>0</v>
      </c>
    </row>
    <row r="1576" spans="1:13" x14ac:dyDescent="0.25">
      <c r="A1576" s="1">
        <v>42870</v>
      </c>
      <c r="B1576" t="s">
        <v>163</v>
      </c>
      <c r="C1576" t="s">
        <v>176</v>
      </c>
      <c r="D1576">
        <v>7</v>
      </c>
      <c r="E1576">
        <v>1114.6400000000001</v>
      </c>
      <c r="F1576">
        <v>159.22999999999999</v>
      </c>
      <c r="G1576">
        <v>7</v>
      </c>
      <c r="H1576">
        <v>7</v>
      </c>
      <c r="I1576">
        <v>14.86</v>
      </c>
      <c r="J1576">
        <v>0</v>
      </c>
      <c r="K1576">
        <v>3.71</v>
      </c>
      <c r="L1576" t="s">
        <v>243</v>
      </c>
      <c r="M1576" t="b">
        <v>0</v>
      </c>
    </row>
    <row r="1577" spans="1:13" x14ac:dyDescent="0.25">
      <c r="A1577" s="1">
        <v>42870</v>
      </c>
      <c r="B1577" t="s">
        <v>163</v>
      </c>
      <c r="C1577" t="s">
        <v>165</v>
      </c>
      <c r="D1577">
        <v>24</v>
      </c>
      <c r="E1577">
        <v>3334.29</v>
      </c>
      <c r="F1577">
        <v>138.93</v>
      </c>
      <c r="G1577">
        <v>24</v>
      </c>
      <c r="H1577">
        <v>24</v>
      </c>
      <c r="I1577">
        <v>10.38</v>
      </c>
      <c r="J1577">
        <v>4.1700000000000001E-2</v>
      </c>
      <c r="K1577">
        <v>4.17</v>
      </c>
      <c r="L1577" t="s">
        <v>244</v>
      </c>
      <c r="M1577" t="b">
        <v>0</v>
      </c>
    </row>
    <row r="1578" spans="1:13" x14ac:dyDescent="0.25">
      <c r="A1578" s="1">
        <v>42870</v>
      </c>
      <c r="B1578" t="s">
        <v>175</v>
      </c>
      <c r="C1578" t="s">
        <v>161</v>
      </c>
      <c r="D1578">
        <v>3</v>
      </c>
      <c r="E1578">
        <v>673.34</v>
      </c>
      <c r="F1578">
        <v>224.45</v>
      </c>
      <c r="G1578">
        <v>3</v>
      </c>
      <c r="H1578">
        <v>3</v>
      </c>
      <c r="I1578">
        <v>6.33</v>
      </c>
      <c r="J1578">
        <v>0</v>
      </c>
      <c r="K1578">
        <v>4.33</v>
      </c>
      <c r="L1578" t="s">
        <v>245</v>
      </c>
      <c r="M1578" t="b">
        <v>0</v>
      </c>
    </row>
    <row r="1579" spans="1:13" x14ac:dyDescent="0.25">
      <c r="A1579" s="1">
        <v>42870</v>
      </c>
      <c r="B1579" t="s">
        <v>175</v>
      </c>
      <c r="C1579" t="s">
        <v>163</v>
      </c>
      <c r="D1579">
        <v>3</v>
      </c>
      <c r="E1579">
        <v>3044.5</v>
      </c>
      <c r="F1579">
        <v>1014.83</v>
      </c>
      <c r="G1579">
        <v>3</v>
      </c>
      <c r="H1579">
        <v>3</v>
      </c>
      <c r="I1579">
        <v>9.33</v>
      </c>
      <c r="J1579">
        <v>0</v>
      </c>
      <c r="K1579">
        <v>2.33</v>
      </c>
      <c r="L1579" t="s">
        <v>320</v>
      </c>
      <c r="M1579" t="b">
        <v>0</v>
      </c>
    </row>
    <row r="1580" spans="1:13" x14ac:dyDescent="0.25">
      <c r="A1580" s="1">
        <v>42870</v>
      </c>
      <c r="B1580" t="s">
        <v>175</v>
      </c>
      <c r="C1580" t="s">
        <v>175</v>
      </c>
      <c r="D1580">
        <v>6</v>
      </c>
      <c r="E1580">
        <v>744.54</v>
      </c>
      <c r="F1580">
        <v>124.09</v>
      </c>
      <c r="G1580">
        <v>5</v>
      </c>
      <c r="H1580">
        <v>6</v>
      </c>
      <c r="I1580">
        <v>4.5999999999999996</v>
      </c>
      <c r="J1580">
        <v>0</v>
      </c>
      <c r="K1580">
        <v>2.67</v>
      </c>
      <c r="L1580" t="s">
        <v>292</v>
      </c>
      <c r="M1580" t="b">
        <v>1</v>
      </c>
    </row>
    <row r="1581" spans="1:13" x14ac:dyDescent="0.25">
      <c r="A1581" s="1">
        <v>42870</v>
      </c>
      <c r="B1581" t="s">
        <v>175</v>
      </c>
      <c r="C1581" t="s">
        <v>165</v>
      </c>
      <c r="D1581">
        <v>9</v>
      </c>
      <c r="E1581">
        <v>1767.32</v>
      </c>
      <c r="F1581">
        <v>196.37</v>
      </c>
      <c r="G1581">
        <v>9</v>
      </c>
      <c r="H1581">
        <v>9</v>
      </c>
      <c r="I1581">
        <v>12.33</v>
      </c>
      <c r="J1581">
        <v>0.1111</v>
      </c>
      <c r="K1581">
        <v>4.4400000000000004</v>
      </c>
      <c r="L1581" t="s">
        <v>294</v>
      </c>
      <c r="M1581" t="b">
        <v>0</v>
      </c>
    </row>
    <row r="1582" spans="1:13" x14ac:dyDescent="0.25">
      <c r="A1582" s="1">
        <v>42870</v>
      </c>
      <c r="B1582" t="s">
        <v>185</v>
      </c>
      <c r="C1582" t="s">
        <v>165</v>
      </c>
      <c r="D1582">
        <v>1</v>
      </c>
      <c r="E1582">
        <v>1233.42</v>
      </c>
      <c r="F1582">
        <v>1233.42</v>
      </c>
      <c r="G1582">
        <v>1</v>
      </c>
      <c r="H1582">
        <v>1</v>
      </c>
      <c r="I1582">
        <v>9</v>
      </c>
      <c r="J1582">
        <v>0</v>
      </c>
      <c r="K1582">
        <v>2</v>
      </c>
      <c r="L1582" t="s">
        <v>484</v>
      </c>
      <c r="M1582" t="b">
        <v>0</v>
      </c>
    </row>
    <row r="1583" spans="1:13" x14ac:dyDescent="0.25">
      <c r="A1583" s="1">
        <v>42870</v>
      </c>
      <c r="B1583" t="s">
        <v>164</v>
      </c>
      <c r="C1583" t="s">
        <v>186</v>
      </c>
      <c r="D1583">
        <v>1</v>
      </c>
      <c r="E1583">
        <v>236.56</v>
      </c>
      <c r="F1583">
        <v>236.56</v>
      </c>
      <c r="G1583">
        <v>1</v>
      </c>
      <c r="H1583">
        <v>1</v>
      </c>
      <c r="I1583">
        <v>23</v>
      </c>
      <c r="J1583">
        <v>0</v>
      </c>
      <c r="K1583">
        <v>5</v>
      </c>
      <c r="L1583" t="s">
        <v>452</v>
      </c>
      <c r="M1583" t="b">
        <v>0</v>
      </c>
    </row>
    <row r="1584" spans="1:13" x14ac:dyDescent="0.25">
      <c r="A1584" s="1">
        <v>42870</v>
      </c>
      <c r="B1584" t="s">
        <v>164</v>
      </c>
      <c r="C1584" t="s">
        <v>171</v>
      </c>
      <c r="D1584">
        <v>1</v>
      </c>
      <c r="E1584">
        <v>60.14</v>
      </c>
      <c r="F1584">
        <v>60.14</v>
      </c>
      <c r="G1584">
        <v>1</v>
      </c>
      <c r="H1584">
        <v>1</v>
      </c>
      <c r="I1584">
        <v>18</v>
      </c>
      <c r="J1584">
        <v>0</v>
      </c>
      <c r="K1584">
        <v>5</v>
      </c>
      <c r="L1584" t="s">
        <v>406</v>
      </c>
      <c r="M1584" t="b">
        <v>0</v>
      </c>
    </row>
    <row r="1585" spans="1:13" x14ac:dyDescent="0.25">
      <c r="A1585" s="1">
        <v>42870</v>
      </c>
      <c r="B1585" t="s">
        <v>164</v>
      </c>
      <c r="C1585" t="s">
        <v>161</v>
      </c>
      <c r="D1585">
        <v>1</v>
      </c>
      <c r="E1585">
        <v>226.55</v>
      </c>
      <c r="F1585">
        <v>226.55</v>
      </c>
      <c r="G1585">
        <v>1</v>
      </c>
      <c r="H1585">
        <v>1</v>
      </c>
      <c r="I1585">
        <v>12</v>
      </c>
      <c r="J1585">
        <v>0</v>
      </c>
      <c r="K1585">
        <v>5</v>
      </c>
      <c r="L1585" t="s">
        <v>325</v>
      </c>
      <c r="M1585" t="b">
        <v>0</v>
      </c>
    </row>
    <row r="1586" spans="1:13" x14ac:dyDescent="0.25">
      <c r="A1586" s="1">
        <v>42870</v>
      </c>
      <c r="B1586" t="s">
        <v>164</v>
      </c>
      <c r="C1586" t="s">
        <v>177</v>
      </c>
      <c r="D1586">
        <v>1</v>
      </c>
      <c r="E1586">
        <v>67.53</v>
      </c>
      <c r="F1586">
        <v>67.53</v>
      </c>
      <c r="G1586">
        <v>1</v>
      </c>
      <c r="H1586">
        <v>1</v>
      </c>
      <c r="I1586">
        <v>22</v>
      </c>
      <c r="J1586">
        <v>0</v>
      </c>
      <c r="K1586">
        <v>4</v>
      </c>
      <c r="L1586" t="s">
        <v>447</v>
      </c>
      <c r="M1586" t="b">
        <v>0</v>
      </c>
    </row>
    <row r="1587" spans="1:13" x14ac:dyDescent="0.25">
      <c r="A1587" s="1">
        <v>42870</v>
      </c>
      <c r="B1587" t="s">
        <v>164</v>
      </c>
      <c r="C1587" t="s">
        <v>179</v>
      </c>
      <c r="D1587">
        <v>1</v>
      </c>
      <c r="E1587">
        <v>172.03</v>
      </c>
      <c r="F1587">
        <v>172.03</v>
      </c>
      <c r="G1587">
        <v>1</v>
      </c>
      <c r="H1587">
        <v>1</v>
      </c>
      <c r="I1587">
        <v>37</v>
      </c>
      <c r="J1587">
        <v>0</v>
      </c>
      <c r="K1587">
        <v>5</v>
      </c>
      <c r="L1587" t="s">
        <v>327</v>
      </c>
      <c r="M1587" t="b">
        <v>0</v>
      </c>
    </row>
    <row r="1588" spans="1:13" x14ac:dyDescent="0.25">
      <c r="A1588" s="1">
        <v>42870</v>
      </c>
      <c r="B1588" t="s">
        <v>164</v>
      </c>
      <c r="C1588" t="s">
        <v>163</v>
      </c>
      <c r="D1588">
        <v>3</v>
      </c>
      <c r="E1588">
        <v>810.45</v>
      </c>
      <c r="F1588">
        <v>270.14999999999998</v>
      </c>
      <c r="G1588">
        <v>3</v>
      </c>
      <c r="H1588">
        <v>3</v>
      </c>
      <c r="I1588">
        <v>10.67</v>
      </c>
      <c r="J1588">
        <v>0</v>
      </c>
      <c r="K1588">
        <v>4.67</v>
      </c>
      <c r="L1588" t="s">
        <v>357</v>
      </c>
      <c r="M1588" t="b">
        <v>0</v>
      </c>
    </row>
    <row r="1589" spans="1:13" x14ac:dyDescent="0.25">
      <c r="A1589" s="1">
        <v>42870</v>
      </c>
      <c r="B1589" t="s">
        <v>164</v>
      </c>
      <c r="C1589" t="s">
        <v>175</v>
      </c>
      <c r="D1589">
        <v>2</v>
      </c>
      <c r="E1589">
        <v>133.16</v>
      </c>
      <c r="F1589">
        <v>66.58</v>
      </c>
      <c r="G1589">
        <v>2</v>
      </c>
      <c r="H1589">
        <v>2</v>
      </c>
      <c r="I1589">
        <v>6.5</v>
      </c>
      <c r="J1589">
        <v>0</v>
      </c>
      <c r="K1589">
        <v>5</v>
      </c>
      <c r="L1589" t="s">
        <v>358</v>
      </c>
      <c r="M1589" t="b">
        <v>0</v>
      </c>
    </row>
    <row r="1590" spans="1:13" x14ac:dyDescent="0.25">
      <c r="A1590" s="1">
        <v>42870</v>
      </c>
      <c r="B1590" t="s">
        <v>164</v>
      </c>
      <c r="C1590" t="s">
        <v>164</v>
      </c>
      <c r="D1590">
        <v>3</v>
      </c>
      <c r="E1590">
        <v>286.92</v>
      </c>
      <c r="F1590">
        <v>95.64</v>
      </c>
      <c r="G1590">
        <v>3</v>
      </c>
      <c r="H1590">
        <v>3</v>
      </c>
      <c r="I1590">
        <v>4.5</v>
      </c>
      <c r="J1590">
        <v>0</v>
      </c>
      <c r="K1590">
        <v>5</v>
      </c>
      <c r="L1590" t="s">
        <v>359</v>
      </c>
      <c r="M1590" t="b">
        <v>1</v>
      </c>
    </row>
    <row r="1591" spans="1:13" x14ac:dyDescent="0.25">
      <c r="A1591" s="1">
        <v>42870</v>
      </c>
      <c r="B1591" t="s">
        <v>164</v>
      </c>
      <c r="C1591" t="s">
        <v>176</v>
      </c>
      <c r="D1591">
        <v>1</v>
      </c>
      <c r="E1591">
        <v>206.99</v>
      </c>
      <c r="F1591">
        <v>206.99</v>
      </c>
      <c r="G1591">
        <v>1</v>
      </c>
      <c r="H1591">
        <v>1</v>
      </c>
      <c r="I1591">
        <v>15</v>
      </c>
      <c r="J1591">
        <v>0</v>
      </c>
      <c r="K1591">
        <v>5</v>
      </c>
      <c r="L1591" t="s">
        <v>271</v>
      </c>
      <c r="M1591" t="b">
        <v>0</v>
      </c>
    </row>
    <row r="1592" spans="1:13" x14ac:dyDescent="0.25">
      <c r="A1592" s="1">
        <v>42870</v>
      </c>
      <c r="B1592" t="s">
        <v>164</v>
      </c>
      <c r="C1592" t="s">
        <v>165</v>
      </c>
      <c r="D1592">
        <v>7</v>
      </c>
      <c r="E1592">
        <v>655.44</v>
      </c>
      <c r="F1592">
        <v>93.63</v>
      </c>
      <c r="G1592">
        <v>6</v>
      </c>
      <c r="H1592">
        <v>7</v>
      </c>
      <c r="I1592">
        <v>8.5</v>
      </c>
      <c r="J1592">
        <v>0</v>
      </c>
      <c r="K1592">
        <v>4.43</v>
      </c>
      <c r="L1592" t="s">
        <v>295</v>
      </c>
      <c r="M1592" t="b">
        <v>0</v>
      </c>
    </row>
    <row r="1593" spans="1:13" x14ac:dyDescent="0.25">
      <c r="A1593" s="1">
        <v>42870</v>
      </c>
      <c r="B1593" t="s">
        <v>176</v>
      </c>
      <c r="C1593" t="s">
        <v>167</v>
      </c>
      <c r="D1593">
        <v>1</v>
      </c>
      <c r="E1593">
        <v>134.4</v>
      </c>
      <c r="F1593">
        <v>134.4</v>
      </c>
      <c r="G1593">
        <v>1</v>
      </c>
      <c r="H1593">
        <v>1</v>
      </c>
      <c r="I1593">
        <v>15</v>
      </c>
      <c r="J1593">
        <v>0</v>
      </c>
      <c r="K1593">
        <v>3</v>
      </c>
      <c r="L1593" t="s">
        <v>328</v>
      </c>
      <c r="M1593" t="b">
        <v>0</v>
      </c>
    </row>
    <row r="1594" spans="1:13" x14ac:dyDescent="0.25">
      <c r="A1594" s="1">
        <v>42870</v>
      </c>
      <c r="B1594" t="s">
        <v>176</v>
      </c>
      <c r="C1594" t="s">
        <v>161</v>
      </c>
      <c r="D1594">
        <v>3</v>
      </c>
      <c r="E1594">
        <v>454.71</v>
      </c>
      <c r="F1594">
        <v>151.57</v>
      </c>
      <c r="G1594">
        <v>3</v>
      </c>
      <c r="H1594">
        <v>3</v>
      </c>
      <c r="I1594">
        <v>14.5</v>
      </c>
      <c r="J1594">
        <v>0</v>
      </c>
      <c r="K1594">
        <v>4.5</v>
      </c>
      <c r="L1594" t="s">
        <v>272</v>
      </c>
      <c r="M1594" t="b">
        <v>0</v>
      </c>
    </row>
    <row r="1595" spans="1:13" x14ac:dyDescent="0.25">
      <c r="A1595" s="1">
        <v>42870</v>
      </c>
      <c r="B1595" t="s">
        <v>176</v>
      </c>
      <c r="C1595" t="s">
        <v>174</v>
      </c>
      <c r="D1595">
        <v>2</v>
      </c>
      <c r="E1595">
        <v>204.48</v>
      </c>
      <c r="F1595">
        <v>102.24</v>
      </c>
      <c r="G1595">
        <v>2</v>
      </c>
      <c r="H1595">
        <v>2</v>
      </c>
      <c r="I1595">
        <v>14.5</v>
      </c>
      <c r="J1595">
        <v>0</v>
      </c>
      <c r="K1595">
        <v>4</v>
      </c>
      <c r="L1595" t="s">
        <v>415</v>
      </c>
      <c r="M1595" t="b">
        <v>0</v>
      </c>
    </row>
    <row r="1596" spans="1:13" x14ac:dyDescent="0.25">
      <c r="A1596" s="1">
        <v>42870</v>
      </c>
      <c r="B1596" t="s">
        <v>176</v>
      </c>
      <c r="C1596" t="s">
        <v>163</v>
      </c>
      <c r="D1596">
        <v>4</v>
      </c>
      <c r="E1596">
        <v>340.76</v>
      </c>
      <c r="F1596">
        <v>85.19</v>
      </c>
      <c r="G1596">
        <v>4</v>
      </c>
      <c r="H1596">
        <v>4</v>
      </c>
      <c r="I1596">
        <v>11.5</v>
      </c>
      <c r="J1596">
        <v>0</v>
      </c>
      <c r="K1596">
        <v>4.75</v>
      </c>
      <c r="L1596" t="s">
        <v>361</v>
      </c>
      <c r="M1596" t="b">
        <v>0</v>
      </c>
    </row>
    <row r="1597" spans="1:13" x14ac:dyDescent="0.25">
      <c r="A1597" s="1">
        <v>42870</v>
      </c>
      <c r="B1597" t="s">
        <v>176</v>
      </c>
      <c r="C1597" t="s">
        <v>175</v>
      </c>
      <c r="D1597">
        <v>7</v>
      </c>
      <c r="E1597">
        <v>2711.42</v>
      </c>
      <c r="F1597">
        <v>387.35</v>
      </c>
      <c r="G1597">
        <v>7</v>
      </c>
      <c r="H1597">
        <v>7</v>
      </c>
      <c r="I1597">
        <v>10.71</v>
      </c>
      <c r="J1597">
        <v>0</v>
      </c>
      <c r="K1597">
        <v>3.57</v>
      </c>
      <c r="L1597" t="s">
        <v>297</v>
      </c>
      <c r="M1597" t="b">
        <v>0</v>
      </c>
    </row>
    <row r="1598" spans="1:13" x14ac:dyDescent="0.25">
      <c r="A1598" s="1">
        <v>42870</v>
      </c>
      <c r="B1598" t="s">
        <v>176</v>
      </c>
      <c r="C1598" t="s">
        <v>164</v>
      </c>
      <c r="D1598">
        <v>8</v>
      </c>
      <c r="E1598">
        <v>1527.41</v>
      </c>
      <c r="F1598">
        <v>190.93</v>
      </c>
      <c r="G1598">
        <v>8</v>
      </c>
      <c r="H1598">
        <v>8</v>
      </c>
      <c r="I1598">
        <v>8.7799999999999994</v>
      </c>
      <c r="J1598">
        <v>0</v>
      </c>
      <c r="K1598">
        <v>3.78</v>
      </c>
      <c r="L1598" t="s">
        <v>362</v>
      </c>
      <c r="M1598" t="b">
        <v>0</v>
      </c>
    </row>
    <row r="1599" spans="1:13" x14ac:dyDescent="0.25">
      <c r="A1599" s="1">
        <v>42870</v>
      </c>
      <c r="B1599" t="s">
        <v>176</v>
      </c>
      <c r="C1599" t="s">
        <v>176</v>
      </c>
      <c r="D1599">
        <v>3</v>
      </c>
      <c r="E1599">
        <v>314.52</v>
      </c>
      <c r="F1599">
        <v>104.84</v>
      </c>
      <c r="G1599">
        <v>3</v>
      </c>
      <c r="H1599">
        <v>3</v>
      </c>
      <c r="I1599">
        <v>6</v>
      </c>
      <c r="J1599">
        <v>0</v>
      </c>
      <c r="K1599">
        <v>4.33</v>
      </c>
      <c r="L1599" t="s">
        <v>273</v>
      </c>
      <c r="M1599" t="b">
        <v>1</v>
      </c>
    </row>
    <row r="1600" spans="1:13" x14ac:dyDescent="0.25">
      <c r="A1600" s="1">
        <v>42870</v>
      </c>
      <c r="B1600" t="s">
        <v>176</v>
      </c>
      <c r="C1600" t="s">
        <v>165</v>
      </c>
      <c r="D1600">
        <v>13</v>
      </c>
      <c r="E1600">
        <v>3009.49</v>
      </c>
      <c r="F1600">
        <v>231.5</v>
      </c>
      <c r="G1600">
        <v>13</v>
      </c>
      <c r="H1600">
        <v>13</v>
      </c>
      <c r="I1600">
        <v>11.27</v>
      </c>
      <c r="J1600">
        <v>0</v>
      </c>
      <c r="K1600">
        <v>4.47</v>
      </c>
      <c r="L1600" t="s">
        <v>274</v>
      </c>
      <c r="M1600" t="b">
        <v>0</v>
      </c>
    </row>
    <row r="1601" spans="1:13" x14ac:dyDescent="0.25">
      <c r="A1601" s="1">
        <v>42870</v>
      </c>
      <c r="B1601" t="s">
        <v>165</v>
      </c>
      <c r="C1601" t="s">
        <v>178</v>
      </c>
      <c r="D1601">
        <v>6</v>
      </c>
      <c r="E1601">
        <v>1260.83</v>
      </c>
      <c r="F1601">
        <v>210.14</v>
      </c>
      <c r="G1601">
        <v>6</v>
      </c>
      <c r="H1601">
        <v>6</v>
      </c>
      <c r="I1601">
        <v>20.83</v>
      </c>
      <c r="J1601">
        <v>0</v>
      </c>
      <c r="K1601">
        <v>4.67</v>
      </c>
      <c r="L1601" t="s">
        <v>333</v>
      </c>
      <c r="M1601" t="b">
        <v>0</v>
      </c>
    </row>
    <row r="1602" spans="1:13" x14ac:dyDescent="0.25">
      <c r="A1602" s="1">
        <v>42870</v>
      </c>
      <c r="B1602" t="s">
        <v>165</v>
      </c>
      <c r="C1602" t="s">
        <v>186</v>
      </c>
      <c r="D1602">
        <v>1</v>
      </c>
      <c r="E1602">
        <v>77.19</v>
      </c>
      <c r="F1602">
        <v>77.19</v>
      </c>
      <c r="G1602">
        <v>0</v>
      </c>
      <c r="H1602">
        <v>1</v>
      </c>
      <c r="K1602">
        <v>1</v>
      </c>
      <c r="L1602" t="s">
        <v>364</v>
      </c>
      <c r="M1602" t="b">
        <v>0</v>
      </c>
    </row>
    <row r="1603" spans="1:13" x14ac:dyDescent="0.25">
      <c r="A1603" s="1">
        <v>42870</v>
      </c>
      <c r="B1603" t="s">
        <v>165</v>
      </c>
      <c r="C1603" t="s">
        <v>167</v>
      </c>
      <c r="D1603">
        <v>21</v>
      </c>
      <c r="E1603">
        <v>3556.26</v>
      </c>
      <c r="F1603">
        <v>169.35</v>
      </c>
      <c r="G1603">
        <v>20</v>
      </c>
      <c r="H1603">
        <v>21</v>
      </c>
      <c r="I1603">
        <v>16.54</v>
      </c>
      <c r="J1603">
        <v>3.85E-2</v>
      </c>
      <c r="K1603">
        <v>3.81</v>
      </c>
      <c r="L1603" t="s">
        <v>246</v>
      </c>
      <c r="M1603" t="b">
        <v>0</v>
      </c>
    </row>
    <row r="1604" spans="1:13" x14ac:dyDescent="0.25">
      <c r="A1604" s="1">
        <v>42870</v>
      </c>
      <c r="B1604" t="s">
        <v>165</v>
      </c>
      <c r="C1604" t="s">
        <v>169</v>
      </c>
      <c r="D1604">
        <v>9</v>
      </c>
      <c r="E1604">
        <v>960.5</v>
      </c>
      <c r="F1604">
        <v>106.72</v>
      </c>
      <c r="G1604">
        <v>9</v>
      </c>
      <c r="H1604">
        <v>9</v>
      </c>
      <c r="I1604">
        <v>13.7</v>
      </c>
      <c r="J1604">
        <v>0</v>
      </c>
      <c r="K1604">
        <v>4.5999999999999996</v>
      </c>
      <c r="L1604" t="s">
        <v>275</v>
      </c>
      <c r="M1604" t="b">
        <v>0</v>
      </c>
    </row>
    <row r="1605" spans="1:13" x14ac:dyDescent="0.25">
      <c r="A1605" s="1">
        <v>42870</v>
      </c>
      <c r="B1605" t="s">
        <v>165</v>
      </c>
      <c r="C1605" t="s">
        <v>170</v>
      </c>
      <c r="D1605">
        <v>12</v>
      </c>
      <c r="E1605">
        <v>1129.4000000000001</v>
      </c>
      <c r="F1605">
        <v>94.12</v>
      </c>
      <c r="G1605">
        <v>12</v>
      </c>
      <c r="H1605">
        <v>12</v>
      </c>
      <c r="I1605">
        <v>11.36</v>
      </c>
      <c r="J1605">
        <v>0</v>
      </c>
      <c r="K1605">
        <v>3.93</v>
      </c>
      <c r="L1605" t="s">
        <v>276</v>
      </c>
      <c r="M1605" t="b">
        <v>0</v>
      </c>
    </row>
    <row r="1606" spans="1:13" x14ac:dyDescent="0.25">
      <c r="A1606" s="1">
        <v>42870</v>
      </c>
      <c r="B1606" t="s">
        <v>165</v>
      </c>
      <c r="C1606" t="s">
        <v>172</v>
      </c>
      <c r="D1606">
        <v>15</v>
      </c>
      <c r="E1606">
        <v>2964.68</v>
      </c>
      <c r="F1606">
        <v>197.65</v>
      </c>
      <c r="G1606">
        <v>14</v>
      </c>
      <c r="H1606">
        <v>14</v>
      </c>
      <c r="I1606">
        <v>11.4</v>
      </c>
      <c r="J1606">
        <v>0</v>
      </c>
      <c r="K1606">
        <v>4.67</v>
      </c>
      <c r="L1606" t="s">
        <v>247</v>
      </c>
      <c r="M1606" t="b">
        <v>0</v>
      </c>
    </row>
    <row r="1607" spans="1:13" x14ac:dyDescent="0.25">
      <c r="A1607" s="1">
        <v>42870</v>
      </c>
      <c r="B1607" t="s">
        <v>165</v>
      </c>
      <c r="C1607" t="s">
        <v>171</v>
      </c>
      <c r="D1607">
        <v>16</v>
      </c>
      <c r="E1607">
        <v>2983.31</v>
      </c>
      <c r="F1607">
        <v>186.46</v>
      </c>
      <c r="G1607">
        <v>15</v>
      </c>
      <c r="H1607">
        <v>16</v>
      </c>
      <c r="I1607">
        <v>12</v>
      </c>
      <c r="J1607">
        <v>0</v>
      </c>
      <c r="K1607">
        <v>4.25</v>
      </c>
      <c r="L1607" t="s">
        <v>299</v>
      </c>
      <c r="M1607" t="b">
        <v>0</v>
      </c>
    </row>
    <row r="1608" spans="1:13" x14ac:dyDescent="0.25">
      <c r="A1608" s="1">
        <v>42870</v>
      </c>
      <c r="B1608" t="s">
        <v>165</v>
      </c>
      <c r="C1608" t="s">
        <v>180</v>
      </c>
      <c r="D1608">
        <v>6</v>
      </c>
      <c r="E1608">
        <v>731.08</v>
      </c>
      <c r="F1608">
        <v>121.85</v>
      </c>
      <c r="G1608">
        <v>5</v>
      </c>
      <c r="H1608">
        <v>6</v>
      </c>
      <c r="I1608">
        <v>14.6</v>
      </c>
      <c r="J1608">
        <v>0</v>
      </c>
      <c r="K1608">
        <v>4</v>
      </c>
      <c r="L1608" t="s">
        <v>300</v>
      </c>
      <c r="M1608" t="b">
        <v>0</v>
      </c>
    </row>
    <row r="1609" spans="1:13" x14ac:dyDescent="0.25">
      <c r="A1609" s="1">
        <v>42870</v>
      </c>
      <c r="B1609" t="s">
        <v>165</v>
      </c>
      <c r="C1609" t="s">
        <v>161</v>
      </c>
      <c r="D1609">
        <v>85</v>
      </c>
      <c r="E1609">
        <v>11305.93</v>
      </c>
      <c r="F1609">
        <v>133.01</v>
      </c>
      <c r="G1609">
        <v>82</v>
      </c>
      <c r="H1609">
        <v>85</v>
      </c>
      <c r="I1609">
        <v>9.5299999999999994</v>
      </c>
      <c r="J1609">
        <v>0</v>
      </c>
      <c r="K1609">
        <v>3.95</v>
      </c>
      <c r="L1609" t="s">
        <v>248</v>
      </c>
      <c r="M1609" t="b">
        <v>0</v>
      </c>
    </row>
    <row r="1610" spans="1:13" x14ac:dyDescent="0.25">
      <c r="A1610" s="1">
        <v>42870</v>
      </c>
      <c r="B1610" t="s">
        <v>165</v>
      </c>
      <c r="C1610" t="s">
        <v>177</v>
      </c>
      <c r="D1610">
        <v>3</v>
      </c>
      <c r="E1610">
        <v>593.78</v>
      </c>
      <c r="F1610">
        <v>197.93</v>
      </c>
      <c r="G1610">
        <v>3</v>
      </c>
      <c r="H1610">
        <v>3</v>
      </c>
      <c r="I1610">
        <v>10.33</v>
      </c>
      <c r="J1610">
        <v>0</v>
      </c>
      <c r="K1610">
        <v>5</v>
      </c>
      <c r="L1610" t="s">
        <v>301</v>
      </c>
      <c r="M1610" t="b">
        <v>0</v>
      </c>
    </row>
    <row r="1611" spans="1:13" x14ac:dyDescent="0.25">
      <c r="A1611" s="1">
        <v>42870</v>
      </c>
      <c r="B1611" t="s">
        <v>165</v>
      </c>
      <c r="C1611" t="s">
        <v>181</v>
      </c>
      <c r="D1611">
        <v>4</v>
      </c>
      <c r="E1611">
        <v>300.72000000000003</v>
      </c>
      <c r="F1611">
        <v>75.180000000000007</v>
      </c>
      <c r="G1611">
        <v>4</v>
      </c>
      <c r="H1611">
        <v>4</v>
      </c>
      <c r="I1611">
        <v>13.5</v>
      </c>
      <c r="J1611">
        <v>0</v>
      </c>
      <c r="K1611">
        <v>4.25</v>
      </c>
      <c r="L1611" t="s">
        <v>302</v>
      </c>
      <c r="M1611" t="b">
        <v>0</v>
      </c>
    </row>
    <row r="1612" spans="1:13" x14ac:dyDescent="0.25">
      <c r="A1612" s="1">
        <v>42870</v>
      </c>
      <c r="B1612" t="s">
        <v>165</v>
      </c>
      <c r="C1612" t="s">
        <v>179</v>
      </c>
      <c r="D1612">
        <v>11</v>
      </c>
      <c r="E1612">
        <v>1696.49</v>
      </c>
      <c r="F1612">
        <v>154.22999999999999</v>
      </c>
      <c r="G1612">
        <v>11</v>
      </c>
      <c r="H1612">
        <v>11</v>
      </c>
      <c r="I1612">
        <v>18.91</v>
      </c>
      <c r="J1612">
        <v>9.0899999999999995E-2</v>
      </c>
      <c r="K1612">
        <v>4.18</v>
      </c>
      <c r="L1612" t="s">
        <v>277</v>
      </c>
      <c r="M1612" t="b">
        <v>0</v>
      </c>
    </row>
    <row r="1613" spans="1:13" x14ac:dyDescent="0.25">
      <c r="A1613" s="1">
        <v>42870</v>
      </c>
      <c r="B1613" t="s">
        <v>165</v>
      </c>
      <c r="C1613" t="s">
        <v>183</v>
      </c>
      <c r="D1613">
        <v>1</v>
      </c>
      <c r="E1613">
        <v>714.62</v>
      </c>
      <c r="F1613">
        <v>714.62</v>
      </c>
      <c r="G1613">
        <v>1</v>
      </c>
      <c r="H1613">
        <v>1</v>
      </c>
      <c r="I1613">
        <v>17</v>
      </c>
      <c r="J1613">
        <v>0</v>
      </c>
      <c r="K1613">
        <v>5</v>
      </c>
      <c r="L1613" t="s">
        <v>365</v>
      </c>
      <c r="M1613" t="b">
        <v>0</v>
      </c>
    </row>
    <row r="1614" spans="1:13" x14ac:dyDescent="0.25">
      <c r="A1614" s="1">
        <v>42870</v>
      </c>
      <c r="B1614" t="s">
        <v>165</v>
      </c>
      <c r="C1614" t="s">
        <v>174</v>
      </c>
      <c r="D1614">
        <v>11</v>
      </c>
      <c r="E1614">
        <v>1147.78</v>
      </c>
      <c r="F1614">
        <v>104.34</v>
      </c>
      <c r="G1614">
        <v>10</v>
      </c>
      <c r="H1614">
        <v>11</v>
      </c>
      <c r="I1614">
        <v>13.91</v>
      </c>
      <c r="J1614">
        <v>0</v>
      </c>
      <c r="K1614">
        <v>3.83</v>
      </c>
      <c r="L1614" t="s">
        <v>303</v>
      </c>
      <c r="M1614" t="b">
        <v>0</v>
      </c>
    </row>
    <row r="1615" spans="1:13" x14ac:dyDescent="0.25">
      <c r="A1615" s="1">
        <v>42870</v>
      </c>
      <c r="B1615" t="s">
        <v>165</v>
      </c>
      <c r="C1615" t="s">
        <v>182</v>
      </c>
      <c r="D1615">
        <v>2</v>
      </c>
      <c r="E1615">
        <v>703.37</v>
      </c>
      <c r="F1615">
        <v>351.69</v>
      </c>
      <c r="G1615">
        <v>2</v>
      </c>
      <c r="H1615">
        <v>2</v>
      </c>
      <c r="I1615">
        <v>15.5</v>
      </c>
      <c r="J1615">
        <v>0</v>
      </c>
      <c r="K1615">
        <v>4.5</v>
      </c>
      <c r="L1615" t="s">
        <v>304</v>
      </c>
      <c r="M1615" t="b">
        <v>0</v>
      </c>
    </row>
    <row r="1616" spans="1:13" x14ac:dyDescent="0.25">
      <c r="A1616" s="1">
        <v>42870</v>
      </c>
      <c r="B1616" t="s">
        <v>165</v>
      </c>
      <c r="C1616" t="s">
        <v>163</v>
      </c>
      <c r="D1616">
        <v>34</v>
      </c>
      <c r="E1616">
        <v>5706.48</v>
      </c>
      <c r="F1616">
        <v>167.84</v>
      </c>
      <c r="G1616">
        <v>34</v>
      </c>
      <c r="H1616">
        <v>33</v>
      </c>
      <c r="I1616">
        <v>10.29</v>
      </c>
      <c r="J1616">
        <v>2.4400000000000002E-2</v>
      </c>
      <c r="K1616">
        <v>4.41</v>
      </c>
      <c r="L1616" t="s">
        <v>249</v>
      </c>
      <c r="M1616" t="b">
        <v>0</v>
      </c>
    </row>
    <row r="1617" spans="1:13" x14ac:dyDescent="0.25">
      <c r="A1617" s="1">
        <v>42870</v>
      </c>
      <c r="B1617" t="s">
        <v>165</v>
      </c>
      <c r="C1617" t="s">
        <v>175</v>
      </c>
      <c r="D1617">
        <v>78</v>
      </c>
      <c r="E1617">
        <v>11024.64</v>
      </c>
      <c r="F1617">
        <v>141.34</v>
      </c>
      <c r="G1617">
        <v>76</v>
      </c>
      <c r="H1617">
        <v>77</v>
      </c>
      <c r="I1617">
        <v>10.31</v>
      </c>
      <c r="J1617">
        <v>2.1999999999999999E-2</v>
      </c>
      <c r="K1617">
        <v>4.0999999999999996</v>
      </c>
      <c r="L1617" t="s">
        <v>250</v>
      </c>
      <c r="M1617" t="b">
        <v>0</v>
      </c>
    </row>
    <row r="1618" spans="1:13" x14ac:dyDescent="0.25">
      <c r="A1618" s="1">
        <v>42870</v>
      </c>
      <c r="B1618" t="s">
        <v>165</v>
      </c>
      <c r="C1618" t="s">
        <v>173</v>
      </c>
      <c r="D1618">
        <v>4</v>
      </c>
      <c r="E1618">
        <v>701.45</v>
      </c>
      <c r="F1618">
        <v>175.36</v>
      </c>
      <c r="G1618">
        <v>4</v>
      </c>
      <c r="H1618">
        <v>4</v>
      </c>
      <c r="I1618">
        <v>18.8</v>
      </c>
      <c r="J1618">
        <v>0</v>
      </c>
      <c r="K1618">
        <v>2.6</v>
      </c>
      <c r="L1618" t="s">
        <v>251</v>
      </c>
      <c r="M1618" t="b">
        <v>0</v>
      </c>
    </row>
    <row r="1619" spans="1:13" x14ac:dyDescent="0.25">
      <c r="A1619" s="1">
        <v>42870</v>
      </c>
      <c r="B1619" t="s">
        <v>165</v>
      </c>
      <c r="C1619" t="s">
        <v>185</v>
      </c>
      <c r="D1619">
        <v>1</v>
      </c>
      <c r="E1619">
        <v>50.14</v>
      </c>
      <c r="F1619">
        <v>50.14</v>
      </c>
      <c r="G1619">
        <v>1</v>
      </c>
      <c r="H1619">
        <v>1</v>
      </c>
      <c r="I1619">
        <v>17</v>
      </c>
      <c r="J1619">
        <v>0</v>
      </c>
      <c r="K1619">
        <v>4</v>
      </c>
      <c r="L1619" t="s">
        <v>334</v>
      </c>
      <c r="M1619" t="b">
        <v>0</v>
      </c>
    </row>
    <row r="1620" spans="1:13" x14ac:dyDescent="0.25">
      <c r="A1620" s="1">
        <v>42870</v>
      </c>
      <c r="B1620" t="s">
        <v>165</v>
      </c>
      <c r="C1620" t="s">
        <v>164</v>
      </c>
      <c r="D1620">
        <v>22</v>
      </c>
      <c r="E1620">
        <v>4076.79</v>
      </c>
      <c r="F1620">
        <v>185.31</v>
      </c>
      <c r="G1620">
        <v>22</v>
      </c>
      <c r="H1620">
        <v>22</v>
      </c>
      <c r="I1620">
        <v>23.33</v>
      </c>
      <c r="J1620">
        <v>8.3299999999999999E-2</v>
      </c>
      <c r="K1620">
        <v>4.25</v>
      </c>
      <c r="L1620" t="s">
        <v>278</v>
      </c>
      <c r="M1620" t="b">
        <v>0</v>
      </c>
    </row>
    <row r="1621" spans="1:13" x14ac:dyDescent="0.25">
      <c r="A1621" s="1">
        <v>42870</v>
      </c>
      <c r="B1621" t="s">
        <v>165</v>
      </c>
      <c r="C1621" t="s">
        <v>176</v>
      </c>
      <c r="D1621">
        <v>26</v>
      </c>
      <c r="E1621">
        <v>2875.33</v>
      </c>
      <c r="F1621">
        <v>110.59</v>
      </c>
      <c r="G1621">
        <v>25</v>
      </c>
      <c r="H1621">
        <v>23</v>
      </c>
      <c r="I1621">
        <v>19.04</v>
      </c>
      <c r="J1621">
        <v>0.1429</v>
      </c>
      <c r="K1621">
        <v>3.92</v>
      </c>
      <c r="L1621" t="s">
        <v>279</v>
      </c>
      <c r="M1621" t="b">
        <v>0</v>
      </c>
    </row>
    <row r="1622" spans="1:13" x14ac:dyDescent="0.25">
      <c r="A1622" s="1">
        <v>42870</v>
      </c>
      <c r="B1622" t="s">
        <v>165</v>
      </c>
      <c r="C1622" t="s">
        <v>168</v>
      </c>
      <c r="D1622">
        <v>1</v>
      </c>
      <c r="E1622">
        <v>128</v>
      </c>
      <c r="F1622">
        <v>128</v>
      </c>
      <c r="G1622">
        <v>1</v>
      </c>
      <c r="H1622">
        <v>1</v>
      </c>
      <c r="I1622">
        <v>20</v>
      </c>
      <c r="J1622">
        <v>0</v>
      </c>
      <c r="K1622">
        <v>5</v>
      </c>
      <c r="L1622" t="s">
        <v>280</v>
      </c>
      <c r="M1622" t="b">
        <v>0</v>
      </c>
    </row>
    <row r="1623" spans="1:13" x14ac:dyDescent="0.25">
      <c r="A1623" s="1">
        <v>42870</v>
      </c>
      <c r="B1623" t="s">
        <v>165</v>
      </c>
      <c r="C1623" t="s">
        <v>165</v>
      </c>
      <c r="D1623">
        <v>277</v>
      </c>
      <c r="E1623">
        <v>37362.31</v>
      </c>
      <c r="F1623">
        <v>134.88</v>
      </c>
      <c r="G1623">
        <v>273</v>
      </c>
      <c r="H1623">
        <v>272</v>
      </c>
      <c r="I1623">
        <v>7.45</v>
      </c>
      <c r="J1623">
        <v>2.24E-2</v>
      </c>
      <c r="K1623">
        <v>4.08</v>
      </c>
      <c r="L1623" t="s">
        <v>252</v>
      </c>
      <c r="M1623" t="b">
        <v>1</v>
      </c>
    </row>
    <row r="1624" spans="1:13" x14ac:dyDescent="0.25">
      <c r="A1624" s="1">
        <v>42870</v>
      </c>
      <c r="B1624" t="s">
        <v>165</v>
      </c>
      <c r="C1624" t="s">
        <v>184</v>
      </c>
      <c r="D1624">
        <v>4</v>
      </c>
      <c r="E1624">
        <v>373.42</v>
      </c>
      <c r="F1624">
        <v>93.36</v>
      </c>
      <c r="G1624">
        <v>4</v>
      </c>
      <c r="H1624">
        <v>3</v>
      </c>
      <c r="I1624">
        <v>12.75</v>
      </c>
      <c r="J1624">
        <v>0</v>
      </c>
      <c r="K1624">
        <v>3.33</v>
      </c>
      <c r="L1624" t="s">
        <v>401</v>
      </c>
      <c r="M1624" t="b">
        <v>0</v>
      </c>
    </row>
    <row r="1625" spans="1:13" x14ac:dyDescent="0.25">
      <c r="A1625" s="1">
        <v>42877</v>
      </c>
      <c r="B1625" t="s">
        <v>167</v>
      </c>
      <c r="C1625" t="s">
        <v>170</v>
      </c>
      <c r="D1625">
        <v>1</v>
      </c>
      <c r="E1625">
        <v>455.31</v>
      </c>
      <c r="F1625">
        <v>455.31</v>
      </c>
      <c r="G1625">
        <v>1</v>
      </c>
      <c r="H1625">
        <v>1</v>
      </c>
      <c r="I1625">
        <v>15</v>
      </c>
      <c r="J1625">
        <v>0</v>
      </c>
      <c r="K1625">
        <v>5</v>
      </c>
      <c r="L1625" t="s">
        <v>338</v>
      </c>
      <c r="M1625" t="b">
        <v>0</v>
      </c>
    </row>
    <row r="1626" spans="1:13" x14ac:dyDescent="0.25">
      <c r="A1626" s="1">
        <v>42877</v>
      </c>
      <c r="B1626" t="s">
        <v>170</v>
      </c>
      <c r="C1626" t="s">
        <v>161</v>
      </c>
      <c r="D1626">
        <v>1</v>
      </c>
      <c r="E1626">
        <v>48.1</v>
      </c>
      <c r="F1626">
        <v>48.1</v>
      </c>
      <c r="G1626">
        <v>1</v>
      </c>
      <c r="H1626">
        <v>1</v>
      </c>
      <c r="I1626">
        <v>10</v>
      </c>
      <c r="J1626">
        <v>0</v>
      </c>
      <c r="K1626">
        <v>1</v>
      </c>
      <c r="L1626" t="s">
        <v>256</v>
      </c>
      <c r="M1626" t="b">
        <v>0</v>
      </c>
    </row>
    <row r="1627" spans="1:13" x14ac:dyDescent="0.25">
      <c r="A1627" s="1">
        <v>42877</v>
      </c>
      <c r="B1627" t="s">
        <v>170</v>
      </c>
      <c r="C1627" t="s">
        <v>163</v>
      </c>
      <c r="D1627">
        <v>1</v>
      </c>
      <c r="E1627">
        <v>213.49</v>
      </c>
      <c r="F1627">
        <v>213.49</v>
      </c>
      <c r="G1627">
        <v>1</v>
      </c>
      <c r="H1627">
        <v>1</v>
      </c>
      <c r="I1627">
        <v>8</v>
      </c>
      <c r="J1627">
        <v>0</v>
      </c>
      <c r="K1627">
        <v>4</v>
      </c>
      <c r="L1627" t="s">
        <v>257</v>
      </c>
      <c r="M1627" t="b">
        <v>0</v>
      </c>
    </row>
    <row r="1628" spans="1:13" x14ac:dyDescent="0.25">
      <c r="A1628" s="1">
        <v>42877</v>
      </c>
      <c r="B1628" t="s">
        <v>170</v>
      </c>
      <c r="C1628" t="s">
        <v>175</v>
      </c>
      <c r="D1628">
        <v>1</v>
      </c>
      <c r="E1628">
        <v>47.68</v>
      </c>
      <c r="F1628">
        <v>47.68</v>
      </c>
      <c r="G1628">
        <v>0</v>
      </c>
      <c r="H1628">
        <v>1</v>
      </c>
      <c r="K1628">
        <v>2</v>
      </c>
      <c r="L1628" t="s">
        <v>258</v>
      </c>
      <c r="M1628" t="b">
        <v>0</v>
      </c>
    </row>
    <row r="1629" spans="1:13" x14ac:dyDescent="0.25">
      <c r="A1629" s="1">
        <v>42877</v>
      </c>
      <c r="B1629" t="s">
        <v>170</v>
      </c>
      <c r="C1629" t="s">
        <v>165</v>
      </c>
      <c r="D1629">
        <v>3</v>
      </c>
      <c r="E1629">
        <v>288.33999999999997</v>
      </c>
      <c r="F1629">
        <v>96.11</v>
      </c>
      <c r="G1629">
        <v>3</v>
      </c>
      <c r="H1629">
        <v>3</v>
      </c>
      <c r="I1629">
        <v>8.4</v>
      </c>
      <c r="J1629">
        <v>0</v>
      </c>
      <c r="K1629">
        <v>2.2000000000000002</v>
      </c>
      <c r="L1629" t="s">
        <v>259</v>
      </c>
      <c r="M1629" t="b">
        <v>0</v>
      </c>
    </row>
    <row r="1630" spans="1:13" x14ac:dyDescent="0.25">
      <c r="A1630" s="1">
        <v>42877</v>
      </c>
      <c r="B1630" t="s">
        <v>172</v>
      </c>
      <c r="C1630" t="s">
        <v>161</v>
      </c>
      <c r="D1630">
        <v>1</v>
      </c>
      <c r="E1630">
        <v>119.46</v>
      </c>
      <c r="F1630">
        <v>119.46</v>
      </c>
      <c r="G1630">
        <v>1</v>
      </c>
      <c r="H1630">
        <v>1</v>
      </c>
      <c r="I1630">
        <v>11</v>
      </c>
      <c r="J1630">
        <v>0</v>
      </c>
      <c r="K1630">
        <v>2</v>
      </c>
      <c r="L1630" t="s">
        <v>428</v>
      </c>
      <c r="M1630" t="b">
        <v>0</v>
      </c>
    </row>
    <row r="1631" spans="1:13" x14ac:dyDescent="0.25">
      <c r="A1631" s="1">
        <v>42877</v>
      </c>
      <c r="B1631" t="s">
        <v>172</v>
      </c>
      <c r="C1631" t="s">
        <v>163</v>
      </c>
      <c r="D1631">
        <v>1</v>
      </c>
      <c r="E1631">
        <v>143.88999999999999</v>
      </c>
      <c r="F1631">
        <v>143.88999999999999</v>
      </c>
      <c r="G1631">
        <v>1</v>
      </c>
      <c r="H1631">
        <v>1</v>
      </c>
      <c r="I1631">
        <v>7</v>
      </c>
      <c r="J1631">
        <v>0</v>
      </c>
      <c r="K1631">
        <v>5</v>
      </c>
      <c r="L1631" t="s">
        <v>459</v>
      </c>
      <c r="M1631" t="b">
        <v>0</v>
      </c>
    </row>
    <row r="1632" spans="1:13" x14ac:dyDescent="0.25">
      <c r="A1632" s="1">
        <v>42877</v>
      </c>
      <c r="B1632" t="s">
        <v>172</v>
      </c>
      <c r="C1632" t="s">
        <v>164</v>
      </c>
      <c r="D1632">
        <v>1</v>
      </c>
      <c r="E1632">
        <v>158.33000000000001</v>
      </c>
      <c r="F1632">
        <v>158.33000000000001</v>
      </c>
      <c r="G1632">
        <v>1</v>
      </c>
      <c r="H1632">
        <v>1</v>
      </c>
      <c r="I1632">
        <v>5</v>
      </c>
      <c r="J1632">
        <v>0</v>
      </c>
      <c r="K1632">
        <v>5</v>
      </c>
      <c r="L1632" t="s">
        <v>410</v>
      </c>
      <c r="M1632" t="b">
        <v>0</v>
      </c>
    </row>
    <row r="1633" spans="1:13" x14ac:dyDescent="0.25">
      <c r="A1633" s="1">
        <v>42877</v>
      </c>
      <c r="B1633" t="s">
        <v>172</v>
      </c>
      <c r="C1633" t="s">
        <v>165</v>
      </c>
      <c r="D1633">
        <v>3</v>
      </c>
      <c r="E1633">
        <v>371.97</v>
      </c>
      <c r="F1633">
        <v>123.99</v>
      </c>
      <c r="G1633">
        <v>3</v>
      </c>
      <c r="H1633">
        <v>3</v>
      </c>
      <c r="I1633">
        <v>8.67</v>
      </c>
      <c r="J1633">
        <v>0</v>
      </c>
      <c r="K1633">
        <v>4.33</v>
      </c>
      <c r="L1633" t="s">
        <v>308</v>
      </c>
      <c r="M1633" t="b">
        <v>0</v>
      </c>
    </row>
    <row r="1634" spans="1:13" x14ac:dyDescent="0.25">
      <c r="A1634" s="1">
        <v>42877</v>
      </c>
      <c r="B1634" t="s">
        <v>171</v>
      </c>
      <c r="C1634" t="s">
        <v>161</v>
      </c>
      <c r="D1634">
        <v>2</v>
      </c>
      <c r="E1634">
        <v>268.42</v>
      </c>
      <c r="F1634">
        <v>134.21</v>
      </c>
      <c r="G1634">
        <v>2</v>
      </c>
      <c r="H1634">
        <v>2</v>
      </c>
      <c r="I1634">
        <v>11</v>
      </c>
      <c r="J1634">
        <v>0</v>
      </c>
      <c r="K1634">
        <v>5</v>
      </c>
      <c r="L1634" t="s">
        <v>439</v>
      </c>
      <c r="M1634" t="b">
        <v>0</v>
      </c>
    </row>
    <row r="1635" spans="1:13" x14ac:dyDescent="0.25">
      <c r="A1635" s="1">
        <v>42877</v>
      </c>
      <c r="B1635" t="s">
        <v>171</v>
      </c>
      <c r="C1635" t="s">
        <v>175</v>
      </c>
      <c r="D1635">
        <v>1</v>
      </c>
      <c r="E1635">
        <v>47.53</v>
      </c>
      <c r="F1635">
        <v>47.53</v>
      </c>
      <c r="G1635">
        <v>1</v>
      </c>
      <c r="H1635">
        <v>1</v>
      </c>
      <c r="I1635">
        <v>8</v>
      </c>
      <c r="J1635">
        <v>0</v>
      </c>
      <c r="K1635">
        <v>5</v>
      </c>
      <c r="L1635" t="s">
        <v>440</v>
      </c>
      <c r="M1635" t="b">
        <v>0</v>
      </c>
    </row>
    <row r="1636" spans="1:13" x14ac:dyDescent="0.25">
      <c r="A1636" s="1">
        <v>42877</v>
      </c>
      <c r="B1636" t="s">
        <v>171</v>
      </c>
      <c r="C1636" t="s">
        <v>165</v>
      </c>
      <c r="D1636">
        <v>1</v>
      </c>
      <c r="E1636">
        <v>6726.66</v>
      </c>
      <c r="F1636">
        <v>6726.66</v>
      </c>
      <c r="G1636">
        <v>1</v>
      </c>
      <c r="H1636">
        <v>1</v>
      </c>
      <c r="I1636">
        <v>12</v>
      </c>
      <c r="J1636">
        <v>0</v>
      </c>
      <c r="K1636">
        <v>5</v>
      </c>
      <c r="L1636" t="s">
        <v>421</v>
      </c>
      <c r="M1636" t="b">
        <v>0</v>
      </c>
    </row>
    <row r="1637" spans="1:13" x14ac:dyDescent="0.25">
      <c r="A1637" s="1">
        <v>42877</v>
      </c>
      <c r="B1637" t="s">
        <v>161</v>
      </c>
      <c r="C1637" t="s">
        <v>178</v>
      </c>
      <c r="D1637">
        <v>3</v>
      </c>
      <c r="E1637">
        <v>393.02</v>
      </c>
      <c r="F1637">
        <v>131.01</v>
      </c>
      <c r="G1637">
        <v>3</v>
      </c>
      <c r="H1637">
        <v>3</v>
      </c>
      <c r="I1637">
        <v>15.67</v>
      </c>
      <c r="J1637">
        <v>0</v>
      </c>
      <c r="K1637">
        <v>4.67</v>
      </c>
      <c r="L1637" t="s">
        <v>378</v>
      </c>
      <c r="M1637" t="b">
        <v>0</v>
      </c>
    </row>
    <row r="1638" spans="1:13" x14ac:dyDescent="0.25">
      <c r="A1638" s="1">
        <v>42877</v>
      </c>
      <c r="B1638" t="s">
        <v>161</v>
      </c>
      <c r="C1638" t="s">
        <v>167</v>
      </c>
      <c r="D1638">
        <v>2</v>
      </c>
      <c r="E1638">
        <v>90.2</v>
      </c>
      <c r="F1638">
        <v>45.1</v>
      </c>
      <c r="G1638">
        <v>2</v>
      </c>
      <c r="H1638">
        <v>2</v>
      </c>
      <c r="I1638">
        <v>31.5</v>
      </c>
      <c r="J1638">
        <v>0.5</v>
      </c>
      <c r="K1638">
        <v>3</v>
      </c>
      <c r="L1638" t="s">
        <v>282</v>
      </c>
      <c r="M1638" t="b">
        <v>0</v>
      </c>
    </row>
    <row r="1639" spans="1:13" x14ac:dyDescent="0.25">
      <c r="A1639" s="1">
        <v>42877</v>
      </c>
      <c r="B1639" t="s">
        <v>161</v>
      </c>
      <c r="C1639" t="s">
        <v>169</v>
      </c>
      <c r="D1639">
        <v>2</v>
      </c>
      <c r="E1639">
        <v>185.42</v>
      </c>
      <c r="F1639">
        <v>92.71</v>
      </c>
      <c r="G1639">
        <v>2</v>
      </c>
      <c r="H1639">
        <v>2</v>
      </c>
      <c r="I1639">
        <v>22</v>
      </c>
      <c r="J1639">
        <v>0</v>
      </c>
      <c r="K1639">
        <v>4.5</v>
      </c>
      <c r="L1639" t="s">
        <v>379</v>
      </c>
      <c r="M1639" t="b">
        <v>0</v>
      </c>
    </row>
    <row r="1640" spans="1:13" x14ac:dyDescent="0.25">
      <c r="A1640" s="1">
        <v>42877</v>
      </c>
      <c r="B1640" t="s">
        <v>161</v>
      </c>
      <c r="C1640" t="s">
        <v>170</v>
      </c>
      <c r="D1640">
        <v>5</v>
      </c>
      <c r="E1640">
        <v>458.78</v>
      </c>
      <c r="F1640">
        <v>91.76</v>
      </c>
      <c r="G1640">
        <v>5</v>
      </c>
      <c r="H1640">
        <v>5</v>
      </c>
      <c r="I1640">
        <v>11.4</v>
      </c>
      <c r="J1640">
        <v>0</v>
      </c>
      <c r="K1640">
        <v>4.4000000000000004</v>
      </c>
      <c r="L1640" t="s">
        <v>260</v>
      </c>
      <c r="M1640" t="b">
        <v>0</v>
      </c>
    </row>
    <row r="1641" spans="1:13" x14ac:dyDescent="0.25">
      <c r="A1641" s="1">
        <v>42877</v>
      </c>
      <c r="B1641" t="s">
        <v>161</v>
      </c>
      <c r="C1641" t="s">
        <v>171</v>
      </c>
      <c r="D1641">
        <v>3</v>
      </c>
      <c r="E1641">
        <v>372.99</v>
      </c>
      <c r="F1641">
        <v>124.33</v>
      </c>
      <c r="G1641">
        <v>3</v>
      </c>
      <c r="H1641">
        <v>3</v>
      </c>
      <c r="I1641">
        <v>21.33</v>
      </c>
      <c r="J1641">
        <v>0.33329999999999999</v>
      </c>
      <c r="K1641">
        <v>3.33</v>
      </c>
      <c r="L1641" t="s">
        <v>261</v>
      </c>
      <c r="M1641" t="b">
        <v>0</v>
      </c>
    </row>
    <row r="1642" spans="1:13" x14ac:dyDescent="0.25">
      <c r="A1642" s="1">
        <v>42877</v>
      </c>
      <c r="B1642" t="s">
        <v>161</v>
      </c>
      <c r="C1642" t="s">
        <v>180</v>
      </c>
      <c r="D1642">
        <v>2</v>
      </c>
      <c r="E1642">
        <v>122.99</v>
      </c>
      <c r="F1642">
        <v>61.5</v>
      </c>
      <c r="G1642">
        <v>2</v>
      </c>
      <c r="H1642">
        <v>2</v>
      </c>
      <c r="I1642">
        <v>12</v>
      </c>
      <c r="J1642">
        <v>0</v>
      </c>
      <c r="K1642">
        <v>4</v>
      </c>
      <c r="L1642" t="s">
        <v>380</v>
      </c>
      <c r="M1642" t="b">
        <v>0</v>
      </c>
    </row>
    <row r="1643" spans="1:13" x14ac:dyDescent="0.25">
      <c r="A1643" s="1">
        <v>42877</v>
      </c>
      <c r="B1643" t="s">
        <v>161</v>
      </c>
      <c r="C1643" t="s">
        <v>161</v>
      </c>
      <c r="D1643">
        <v>9</v>
      </c>
      <c r="E1643">
        <v>977.34</v>
      </c>
      <c r="F1643">
        <v>108.59</v>
      </c>
      <c r="G1643">
        <v>9</v>
      </c>
      <c r="H1643">
        <v>9</v>
      </c>
      <c r="I1643">
        <v>19.7</v>
      </c>
      <c r="J1643">
        <v>0.1</v>
      </c>
      <c r="K1643">
        <v>4.5</v>
      </c>
      <c r="L1643" t="s">
        <v>262</v>
      </c>
      <c r="M1643" t="b">
        <v>1</v>
      </c>
    </row>
    <row r="1644" spans="1:13" x14ac:dyDescent="0.25">
      <c r="A1644" s="1">
        <v>42877</v>
      </c>
      <c r="B1644" t="s">
        <v>161</v>
      </c>
      <c r="C1644" t="s">
        <v>181</v>
      </c>
      <c r="D1644">
        <v>1</v>
      </c>
      <c r="E1644">
        <v>57.53</v>
      </c>
      <c r="F1644">
        <v>57.53</v>
      </c>
      <c r="G1644">
        <v>1</v>
      </c>
      <c r="H1644">
        <v>1</v>
      </c>
      <c r="I1644">
        <v>16</v>
      </c>
      <c r="J1644">
        <v>0</v>
      </c>
      <c r="K1644">
        <v>5</v>
      </c>
      <c r="L1644" t="s">
        <v>309</v>
      </c>
      <c r="M1644" t="b">
        <v>0</v>
      </c>
    </row>
    <row r="1645" spans="1:13" x14ac:dyDescent="0.25">
      <c r="A1645" s="1">
        <v>42877</v>
      </c>
      <c r="B1645" t="s">
        <v>161</v>
      </c>
      <c r="C1645" t="s">
        <v>179</v>
      </c>
      <c r="D1645">
        <v>2</v>
      </c>
      <c r="E1645">
        <v>568.21</v>
      </c>
      <c r="F1645">
        <v>284.11</v>
      </c>
      <c r="G1645">
        <v>2</v>
      </c>
      <c r="H1645">
        <v>2</v>
      </c>
      <c r="I1645">
        <v>23</v>
      </c>
      <c r="J1645">
        <v>0</v>
      </c>
      <c r="K1645">
        <v>3</v>
      </c>
      <c r="L1645" t="s">
        <v>310</v>
      </c>
      <c r="M1645" t="b">
        <v>0</v>
      </c>
    </row>
    <row r="1646" spans="1:13" x14ac:dyDescent="0.25">
      <c r="A1646" s="1">
        <v>42877</v>
      </c>
      <c r="B1646" t="s">
        <v>161</v>
      </c>
      <c r="C1646" t="s">
        <v>174</v>
      </c>
      <c r="D1646">
        <v>1</v>
      </c>
      <c r="E1646">
        <v>295.52</v>
      </c>
      <c r="F1646">
        <v>295.52</v>
      </c>
      <c r="G1646">
        <v>1</v>
      </c>
      <c r="H1646">
        <v>1</v>
      </c>
      <c r="I1646">
        <v>17</v>
      </c>
      <c r="J1646">
        <v>0</v>
      </c>
      <c r="K1646">
        <v>4</v>
      </c>
      <c r="L1646" t="s">
        <v>343</v>
      </c>
      <c r="M1646" t="b">
        <v>0</v>
      </c>
    </row>
    <row r="1647" spans="1:13" x14ac:dyDescent="0.25">
      <c r="A1647" s="1">
        <v>42877</v>
      </c>
      <c r="B1647" t="s">
        <v>161</v>
      </c>
      <c r="C1647" t="s">
        <v>163</v>
      </c>
      <c r="D1647">
        <v>5</v>
      </c>
      <c r="E1647">
        <v>619.16</v>
      </c>
      <c r="F1647">
        <v>123.83</v>
      </c>
      <c r="G1647">
        <v>5</v>
      </c>
      <c r="H1647">
        <v>5</v>
      </c>
      <c r="I1647">
        <v>10.4</v>
      </c>
      <c r="J1647">
        <v>0</v>
      </c>
      <c r="K1647">
        <v>3.8</v>
      </c>
      <c r="L1647" t="s">
        <v>263</v>
      </c>
      <c r="M1647" t="b">
        <v>0</v>
      </c>
    </row>
    <row r="1648" spans="1:13" x14ac:dyDescent="0.25">
      <c r="A1648" s="1">
        <v>42877</v>
      </c>
      <c r="B1648" t="s">
        <v>161</v>
      </c>
      <c r="C1648" t="s">
        <v>175</v>
      </c>
      <c r="D1648">
        <v>18</v>
      </c>
      <c r="E1648">
        <v>4292.26</v>
      </c>
      <c r="F1648">
        <v>238.46</v>
      </c>
      <c r="G1648">
        <v>17</v>
      </c>
      <c r="H1648">
        <v>18</v>
      </c>
      <c r="I1648">
        <v>13.43</v>
      </c>
      <c r="J1648">
        <v>4.3499999999999997E-2</v>
      </c>
      <c r="K1648">
        <v>3.88</v>
      </c>
      <c r="L1648" t="s">
        <v>264</v>
      </c>
      <c r="M1648" t="b">
        <v>0</v>
      </c>
    </row>
    <row r="1649" spans="1:13" x14ac:dyDescent="0.25">
      <c r="A1649" s="1">
        <v>42877</v>
      </c>
      <c r="B1649" t="s">
        <v>161</v>
      </c>
      <c r="C1649" t="s">
        <v>164</v>
      </c>
      <c r="D1649">
        <v>2</v>
      </c>
      <c r="E1649">
        <v>210.82</v>
      </c>
      <c r="F1649">
        <v>105.41</v>
      </c>
      <c r="G1649">
        <v>2</v>
      </c>
      <c r="H1649">
        <v>2</v>
      </c>
      <c r="I1649">
        <v>13</v>
      </c>
      <c r="J1649">
        <v>0</v>
      </c>
      <c r="K1649">
        <v>4</v>
      </c>
      <c r="L1649" t="s">
        <v>285</v>
      </c>
      <c r="M1649" t="b">
        <v>0</v>
      </c>
    </row>
    <row r="1650" spans="1:13" x14ac:dyDescent="0.25">
      <c r="A1650" s="1">
        <v>42877</v>
      </c>
      <c r="B1650" t="s">
        <v>161</v>
      </c>
      <c r="C1650" t="s">
        <v>176</v>
      </c>
      <c r="D1650">
        <v>3</v>
      </c>
      <c r="E1650">
        <v>219.32</v>
      </c>
      <c r="F1650">
        <v>73.11</v>
      </c>
      <c r="G1650">
        <v>3</v>
      </c>
      <c r="H1650">
        <v>3</v>
      </c>
      <c r="I1650">
        <v>21.33</v>
      </c>
      <c r="J1650">
        <v>0.33329999999999999</v>
      </c>
      <c r="K1650">
        <v>4</v>
      </c>
      <c r="L1650" t="s">
        <v>286</v>
      </c>
      <c r="M1650" t="b">
        <v>0</v>
      </c>
    </row>
    <row r="1651" spans="1:13" x14ac:dyDescent="0.25">
      <c r="A1651" s="1">
        <v>42877</v>
      </c>
      <c r="B1651" t="s">
        <v>161</v>
      </c>
      <c r="C1651" t="s">
        <v>168</v>
      </c>
      <c r="D1651">
        <v>1</v>
      </c>
      <c r="E1651">
        <v>37.19</v>
      </c>
      <c r="F1651">
        <v>37.19</v>
      </c>
      <c r="G1651">
        <v>1</v>
      </c>
      <c r="H1651">
        <v>1</v>
      </c>
      <c r="I1651">
        <v>14</v>
      </c>
      <c r="J1651">
        <v>0</v>
      </c>
      <c r="K1651">
        <v>5</v>
      </c>
      <c r="L1651" t="s">
        <v>345</v>
      </c>
      <c r="M1651" t="b">
        <v>0</v>
      </c>
    </row>
    <row r="1652" spans="1:13" x14ac:dyDescent="0.25">
      <c r="A1652" s="1">
        <v>42877</v>
      </c>
      <c r="B1652" t="s">
        <v>161</v>
      </c>
      <c r="C1652" t="s">
        <v>165</v>
      </c>
      <c r="D1652">
        <v>25</v>
      </c>
      <c r="E1652">
        <v>3216.68</v>
      </c>
      <c r="F1652">
        <v>128.66999999999999</v>
      </c>
      <c r="G1652">
        <v>25</v>
      </c>
      <c r="H1652">
        <v>25</v>
      </c>
      <c r="I1652">
        <v>13.13</v>
      </c>
      <c r="J1652">
        <v>0</v>
      </c>
      <c r="K1652">
        <v>4.1900000000000004</v>
      </c>
      <c r="L1652" t="s">
        <v>265</v>
      </c>
      <c r="M1652" t="b">
        <v>0</v>
      </c>
    </row>
    <row r="1653" spans="1:13" x14ac:dyDescent="0.25">
      <c r="A1653" s="1">
        <v>42877</v>
      </c>
      <c r="B1653" t="s">
        <v>177</v>
      </c>
      <c r="C1653" t="s">
        <v>164</v>
      </c>
      <c r="D1653">
        <v>1</v>
      </c>
      <c r="E1653">
        <v>159.30000000000001</v>
      </c>
      <c r="F1653">
        <v>159.30000000000001</v>
      </c>
      <c r="G1653">
        <v>1</v>
      </c>
      <c r="H1653">
        <v>1</v>
      </c>
      <c r="I1653">
        <v>9</v>
      </c>
      <c r="J1653">
        <v>0</v>
      </c>
      <c r="K1653">
        <v>5</v>
      </c>
      <c r="L1653" t="s">
        <v>485</v>
      </c>
      <c r="M1653" t="b">
        <v>0</v>
      </c>
    </row>
    <row r="1654" spans="1:13" x14ac:dyDescent="0.25">
      <c r="A1654" s="1">
        <v>42877</v>
      </c>
      <c r="B1654" t="s">
        <v>174</v>
      </c>
      <c r="C1654" t="s">
        <v>172</v>
      </c>
      <c r="D1654">
        <v>1</v>
      </c>
      <c r="E1654">
        <v>171.57</v>
      </c>
      <c r="F1654">
        <v>171.57</v>
      </c>
      <c r="G1654">
        <v>1</v>
      </c>
      <c r="H1654">
        <v>1</v>
      </c>
      <c r="I1654">
        <v>11</v>
      </c>
      <c r="J1654">
        <v>0</v>
      </c>
      <c r="K1654">
        <v>5</v>
      </c>
      <c r="L1654" t="s">
        <v>486</v>
      </c>
      <c r="M1654" t="b">
        <v>0</v>
      </c>
    </row>
    <row r="1655" spans="1:13" x14ac:dyDescent="0.25">
      <c r="A1655" s="1">
        <v>42877</v>
      </c>
      <c r="B1655" t="s">
        <v>163</v>
      </c>
      <c r="C1655" t="s">
        <v>178</v>
      </c>
      <c r="D1655">
        <v>1</v>
      </c>
      <c r="E1655">
        <v>379.2</v>
      </c>
      <c r="F1655">
        <v>379.2</v>
      </c>
      <c r="G1655">
        <v>1</v>
      </c>
      <c r="H1655">
        <v>1</v>
      </c>
      <c r="I1655">
        <v>20</v>
      </c>
      <c r="J1655">
        <v>0</v>
      </c>
      <c r="K1655">
        <v>5</v>
      </c>
      <c r="L1655" t="s">
        <v>348</v>
      </c>
      <c r="M1655" t="b">
        <v>0</v>
      </c>
    </row>
    <row r="1656" spans="1:13" x14ac:dyDescent="0.25">
      <c r="A1656" s="1">
        <v>42877</v>
      </c>
      <c r="B1656" t="s">
        <v>163</v>
      </c>
      <c r="C1656" t="s">
        <v>167</v>
      </c>
      <c r="D1656">
        <v>3</v>
      </c>
      <c r="E1656">
        <v>848.53</v>
      </c>
      <c r="F1656">
        <v>282.83999999999997</v>
      </c>
      <c r="G1656">
        <v>3</v>
      </c>
      <c r="H1656">
        <v>3</v>
      </c>
      <c r="I1656">
        <v>14</v>
      </c>
      <c r="J1656">
        <v>0</v>
      </c>
      <c r="K1656">
        <v>4.33</v>
      </c>
      <c r="L1656" t="s">
        <v>266</v>
      </c>
      <c r="M1656" t="b">
        <v>0</v>
      </c>
    </row>
    <row r="1657" spans="1:13" x14ac:dyDescent="0.25">
      <c r="A1657" s="1">
        <v>42877</v>
      </c>
      <c r="B1657" t="s">
        <v>163</v>
      </c>
      <c r="C1657" t="s">
        <v>169</v>
      </c>
      <c r="D1657">
        <v>3</v>
      </c>
      <c r="E1657">
        <v>622.63</v>
      </c>
      <c r="F1657">
        <v>207.54</v>
      </c>
      <c r="G1657">
        <v>3</v>
      </c>
      <c r="H1657">
        <v>3</v>
      </c>
      <c r="I1657">
        <v>14.67</v>
      </c>
      <c r="J1657">
        <v>0</v>
      </c>
      <c r="K1657">
        <v>3</v>
      </c>
      <c r="L1657" t="s">
        <v>313</v>
      </c>
      <c r="M1657" t="b">
        <v>0</v>
      </c>
    </row>
    <row r="1658" spans="1:13" x14ac:dyDescent="0.25">
      <c r="A1658" s="1">
        <v>42877</v>
      </c>
      <c r="B1658" t="s">
        <v>163</v>
      </c>
      <c r="C1658" t="s">
        <v>170</v>
      </c>
      <c r="D1658">
        <v>2</v>
      </c>
      <c r="E1658">
        <v>108.66</v>
      </c>
      <c r="F1658">
        <v>54.33</v>
      </c>
      <c r="G1658">
        <v>2</v>
      </c>
      <c r="H1658">
        <v>2</v>
      </c>
      <c r="I1658">
        <v>10</v>
      </c>
      <c r="J1658">
        <v>0</v>
      </c>
      <c r="K1658">
        <v>5</v>
      </c>
      <c r="L1658" t="s">
        <v>267</v>
      </c>
      <c r="M1658" t="b">
        <v>0</v>
      </c>
    </row>
    <row r="1659" spans="1:13" x14ac:dyDescent="0.25">
      <c r="A1659" s="1">
        <v>42877</v>
      </c>
      <c r="B1659" t="s">
        <v>163</v>
      </c>
      <c r="C1659" t="s">
        <v>172</v>
      </c>
      <c r="D1659">
        <v>1</v>
      </c>
      <c r="E1659">
        <v>66.63</v>
      </c>
      <c r="F1659">
        <v>66.63</v>
      </c>
      <c r="G1659">
        <v>1</v>
      </c>
      <c r="H1659">
        <v>1</v>
      </c>
      <c r="I1659">
        <v>7</v>
      </c>
      <c r="J1659">
        <v>0</v>
      </c>
      <c r="K1659">
        <v>5</v>
      </c>
      <c r="L1659" t="s">
        <v>287</v>
      </c>
      <c r="M1659" t="b">
        <v>0</v>
      </c>
    </row>
    <row r="1660" spans="1:13" x14ac:dyDescent="0.25">
      <c r="A1660" s="1">
        <v>42877</v>
      </c>
      <c r="B1660" t="s">
        <v>163</v>
      </c>
      <c r="C1660" t="s">
        <v>171</v>
      </c>
      <c r="D1660">
        <v>1</v>
      </c>
      <c r="E1660">
        <v>221.19</v>
      </c>
      <c r="F1660">
        <v>221.19</v>
      </c>
      <c r="G1660">
        <v>1</v>
      </c>
      <c r="H1660">
        <v>1</v>
      </c>
      <c r="I1660">
        <v>7</v>
      </c>
      <c r="J1660">
        <v>0</v>
      </c>
      <c r="K1660">
        <v>4</v>
      </c>
      <c r="L1660" t="s">
        <v>288</v>
      </c>
      <c r="M1660" t="b">
        <v>0</v>
      </c>
    </row>
    <row r="1661" spans="1:13" x14ac:dyDescent="0.25">
      <c r="A1661" s="1">
        <v>42877</v>
      </c>
      <c r="B1661" t="s">
        <v>163</v>
      </c>
      <c r="C1661" t="s">
        <v>161</v>
      </c>
      <c r="D1661">
        <v>6</v>
      </c>
      <c r="E1661">
        <v>605.44000000000005</v>
      </c>
      <c r="F1661">
        <v>100.91</v>
      </c>
      <c r="G1661">
        <v>6</v>
      </c>
      <c r="H1661">
        <v>6</v>
      </c>
      <c r="I1661">
        <v>11.33</v>
      </c>
      <c r="J1661">
        <v>0</v>
      </c>
      <c r="K1661">
        <v>4.17</v>
      </c>
      <c r="L1661" t="s">
        <v>241</v>
      </c>
      <c r="M1661" t="b">
        <v>0</v>
      </c>
    </row>
    <row r="1662" spans="1:13" x14ac:dyDescent="0.25">
      <c r="A1662" s="1">
        <v>42877</v>
      </c>
      <c r="B1662" t="s">
        <v>163</v>
      </c>
      <c r="C1662" t="s">
        <v>174</v>
      </c>
      <c r="D1662">
        <v>1</v>
      </c>
      <c r="E1662">
        <v>143.86000000000001</v>
      </c>
      <c r="F1662">
        <v>143.86000000000001</v>
      </c>
      <c r="G1662">
        <v>1</v>
      </c>
      <c r="H1662">
        <v>1</v>
      </c>
      <c r="I1662">
        <v>18</v>
      </c>
      <c r="J1662">
        <v>0</v>
      </c>
      <c r="K1662">
        <v>5</v>
      </c>
      <c r="L1662" t="s">
        <v>289</v>
      </c>
      <c r="M1662" t="b">
        <v>0</v>
      </c>
    </row>
    <row r="1663" spans="1:13" x14ac:dyDescent="0.25">
      <c r="A1663" s="1">
        <v>42877</v>
      </c>
      <c r="B1663" t="s">
        <v>163</v>
      </c>
      <c r="C1663" t="s">
        <v>163</v>
      </c>
      <c r="D1663">
        <v>2</v>
      </c>
      <c r="E1663">
        <v>412.99</v>
      </c>
      <c r="F1663">
        <v>206.5</v>
      </c>
      <c r="G1663">
        <v>2</v>
      </c>
      <c r="H1663">
        <v>2</v>
      </c>
      <c r="I1663">
        <v>8</v>
      </c>
      <c r="J1663">
        <v>0</v>
      </c>
      <c r="K1663">
        <v>4</v>
      </c>
      <c r="L1663" t="s">
        <v>242</v>
      </c>
      <c r="M1663" t="b">
        <v>1</v>
      </c>
    </row>
    <row r="1664" spans="1:13" x14ac:dyDescent="0.25">
      <c r="A1664" s="1">
        <v>42877</v>
      </c>
      <c r="B1664" t="s">
        <v>163</v>
      </c>
      <c r="C1664" t="s">
        <v>175</v>
      </c>
      <c r="D1664">
        <v>6</v>
      </c>
      <c r="E1664">
        <v>861.49</v>
      </c>
      <c r="F1664">
        <v>143.58000000000001</v>
      </c>
      <c r="G1664">
        <v>5</v>
      </c>
      <c r="H1664">
        <v>6</v>
      </c>
      <c r="I1664">
        <v>10.67</v>
      </c>
      <c r="J1664">
        <v>0</v>
      </c>
      <c r="K1664">
        <v>2.73</v>
      </c>
      <c r="L1664" t="s">
        <v>269</v>
      </c>
      <c r="M1664" t="b">
        <v>0</v>
      </c>
    </row>
    <row r="1665" spans="1:13" x14ac:dyDescent="0.25">
      <c r="A1665" s="1">
        <v>42877</v>
      </c>
      <c r="B1665" t="s">
        <v>163</v>
      </c>
      <c r="C1665" t="s">
        <v>164</v>
      </c>
      <c r="D1665">
        <v>2</v>
      </c>
      <c r="E1665">
        <v>74</v>
      </c>
      <c r="F1665">
        <v>37</v>
      </c>
      <c r="G1665">
        <v>2</v>
      </c>
      <c r="H1665">
        <v>2</v>
      </c>
      <c r="I1665">
        <v>9.5</v>
      </c>
      <c r="J1665">
        <v>0</v>
      </c>
      <c r="K1665">
        <v>5</v>
      </c>
      <c r="L1665" t="s">
        <v>290</v>
      </c>
      <c r="M1665" t="b">
        <v>0</v>
      </c>
    </row>
    <row r="1666" spans="1:13" x14ac:dyDescent="0.25">
      <c r="A1666" s="1">
        <v>42877</v>
      </c>
      <c r="B1666" t="s">
        <v>163</v>
      </c>
      <c r="C1666" t="s">
        <v>176</v>
      </c>
      <c r="D1666">
        <v>2</v>
      </c>
      <c r="E1666">
        <v>73.010000000000005</v>
      </c>
      <c r="F1666">
        <v>36.51</v>
      </c>
      <c r="G1666">
        <v>2</v>
      </c>
      <c r="H1666">
        <v>2</v>
      </c>
      <c r="I1666">
        <v>20.5</v>
      </c>
      <c r="J1666">
        <v>0</v>
      </c>
      <c r="K1666">
        <v>3</v>
      </c>
      <c r="L1666" t="s">
        <v>243</v>
      </c>
      <c r="M1666" t="b">
        <v>0</v>
      </c>
    </row>
    <row r="1667" spans="1:13" x14ac:dyDescent="0.25">
      <c r="A1667" s="1">
        <v>42877</v>
      </c>
      <c r="B1667" t="s">
        <v>163</v>
      </c>
      <c r="C1667" t="s">
        <v>165</v>
      </c>
      <c r="D1667">
        <v>20</v>
      </c>
      <c r="E1667">
        <v>2191.4</v>
      </c>
      <c r="F1667">
        <v>109.57</v>
      </c>
      <c r="G1667">
        <v>18</v>
      </c>
      <c r="H1667">
        <v>19</v>
      </c>
      <c r="I1667">
        <v>7.05</v>
      </c>
      <c r="J1667">
        <v>0</v>
      </c>
      <c r="K1667">
        <v>4.24</v>
      </c>
      <c r="L1667" t="s">
        <v>244</v>
      </c>
      <c r="M1667" t="b">
        <v>0</v>
      </c>
    </row>
    <row r="1668" spans="1:13" x14ac:dyDescent="0.25">
      <c r="A1668" s="1">
        <v>42877</v>
      </c>
      <c r="B1668" t="s">
        <v>175</v>
      </c>
      <c r="C1668" t="s">
        <v>167</v>
      </c>
      <c r="D1668">
        <v>1</v>
      </c>
      <c r="E1668">
        <v>53.55</v>
      </c>
      <c r="F1668">
        <v>53.55</v>
      </c>
      <c r="G1668">
        <v>1</v>
      </c>
      <c r="H1668">
        <v>1</v>
      </c>
      <c r="I1668">
        <v>12</v>
      </c>
      <c r="J1668">
        <v>0</v>
      </c>
      <c r="K1668">
        <v>5</v>
      </c>
      <c r="L1668" t="s">
        <v>317</v>
      </c>
      <c r="M1668" t="b">
        <v>0</v>
      </c>
    </row>
    <row r="1669" spans="1:13" x14ac:dyDescent="0.25">
      <c r="A1669" s="1">
        <v>42877</v>
      </c>
      <c r="B1669" t="s">
        <v>175</v>
      </c>
      <c r="C1669" t="s">
        <v>171</v>
      </c>
      <c r="D1669">
        <v>1</v>
      </c>
      <c r="E1669">
        <v>1035.03</v>
      </c>
      <c r="F1669">
        <v>1035.03</v>
      </c>
      <c r="G1669">
        <v>1</v>
      </c>
      <c r="H1669">
        <v>1</v>
      </c>
      <c r="I1669">
        <v>14</v>
      </c>
      <c r="J1669">
        <v>0</v>
      </c>
      <c r="K1669">
        <v>4</v>
      </c>
      <c r="L1669" t="s">
        <v>291</v>
      </c>
      <c r="M1669" t="b">
        <v>0</v>
      </c>
    </row>
    <row r="1670" spans="1:13" x14ac:dyDescent="0.25">
      <c r="A1670" s="1">
        <v>42877</v>
      </c>
      <c r="B1670" t="s">
        <v>175</v>
      </c>
      <c r="C1670" t="s">
        <v>180</v>
      </c>
      <c r="D1670">
        <v>1</v>
      </c>
      <c r="E1670">
        <v>256.14999999999998</v>
      </c>
      <c r="F1670">
        <v>256.14999999999998</v>
      </c>
      <c r="G1670">
        <v>1</v>
      </c>
      <c r="H1670">
        <v>1</v>
      </c>
      <c r="I1670">
        <v>9</v>
      </c>
      <c r="J1670">
        <v>0</v>
      </c>
      <c r="K1670">
        <v>4</v>
      </c>
      <c r="L1670" t="s">
        <v>318</v>
      </c>
      <c r="M1670" t="b">
        <v>0</v>
      </c>
    </row>
    <row r="1671" spans="1:13" x14ac:dyDescent="0.25">
      <c r="A1671" s="1">
        <v>42877</v>
      </c>
      <c r="B1671" t="s">
        <v>175</v>
      </c>
      <c r="C1671" t="s">
        <v>161</v>
      </c>
      <c r="D1671">
        <v>2</v>
      </c>
      <c r="E1671">
        <v>2093.85</v>
      </c>
      <c r="F1671">
        <v>1046.93</v>
      </c>
      <c r="G1671">
        <v>2</v>
      </c>
      <c r="H1671">
        <v>2</v>
      </c>
      <c r="I1671">
        <v>10.5</v>
      </c>
      <c r="J1671">
        <v>0</v>
      </c>
      <c r="K1671">
        <v>4.5</v>
      </c>
      <c r="L1671" t="s">
        <v>245</v>
      </c>
      <c r="M1671" t="b">
        <v>0</v>
      </c>
    </row>
    <row r="1672" spans="1:13" x14ac:dyDescent="0.25">
      <c r="A1672" s="1">
        <v>42877</v>
      </c>
      <c r="B1672" t="s">
        <v>175</v>
      </c>
      <c r="C1672" t="s">
        <v>177</v>
      </c>
      <c r="D1672">
        <v>1</v>
      </c>
      <c r="E1672">
        <v>324.88</v>
      </c>
      <c r="F1672">
        <v>324.88</v>
      </c>
      <c r="G1672">
        <v>1</v>
      </c>
      <c r="H1672">
        <v>1</v>
      </c>
      <c r="I1672">
        <v>9</v>
      </c>
      <c r="J1672">
        <v>0</v>
      </c>
      <c r="K1672">
        <v>5</v>
      </c>
      <c r="L1672" t="s">
        <v>487</v>
      </c>
      <c r="M1672" t="b">
        <v>0</v>
      </c>
    </row>
    <row r="1673" spans="1:13" x14ac:dyDescent="0.25">
      <c r="A1673" s="1">
        <v>42877</v>
      </c>
      <c r="B1673" t="s">
        <v>175</v>
      </c>
      <c r="C1673" t="s">
        <v>163</v>
      </c>
      <c r="D1673">
        <v>3</v>
      </c>
      <c r="E1673">
        <v>324.45</v>
      </c>
      <c r="F1673">
        <v>108.15</v>
      </c>
      <c r="G1673">
        <v>3</v>
      </c>
      <c r="H1673">
        <v>3</v>
      </c>
      <c r="I1673">
        <v>8.33</v>
      </c>
      <c r="J1673">
        <v>0</v>
      </c>
      <c r="K1673">
        <v>5</v>
      </c>
      <c r="L1673" t="s">
        <v>320</v>
      </c>
      <c r="M1673" t="b">
        <v>0</v>
      </c>
    </row>
    <row r="1674" spans="1:13" x14ac:dyDescent="0.25">
      <c r="A1674" s="1">
        <v>42877</v>
      </c>
      <c r="B1674" t="s">
        <v>175</v>
      </c>
      <c r="C1674" t="s">
        <v>175</v>
      </c>
      <c r="D1674">
        <v>7</v>
      </c>
      <c r="E1674">
        <v>1717.56</v>
      </c>
      <c r="F1674">
        <v>245.37</v>
      </c>
      <c r="G1674">
        <v>7</v>
      </c>
      <c r="H1674">
        <v>7</v>
      </c>
      <c r="I1674">
        <v>3.57</v>
      </c>
      <c r="J1674">
        <v>0</v>
      </c>
      <c r="K1674">
        <v>4.43</v>
      </c>
      <c r="L1674" t="s">
        <v>292</v>
      </c>
      <c r="M1674" t="b">
        <v>1</v>
      </c>
    </row>
    <row r="1675" spans="1:13" x14ac:dyDescent="0.25">
      <c r="A1675" s="1">
        <v>42877</v>
      </c>
      <c r="B1675" t="s">
        <v>175</v>
      </c>
      <c r="C1675" t="s">
        <v>185</v>
      </c>
      <c r="D1675">
        <v>1</v>
      </c>
      <c r="E1675">
        <v>120.39</v>
      </c>
      <c r="F1675">
        <v>120.39</v>
      </c>
      <c r="G1675">
        <v>1</v>
      </c>
      <c r="H1675">
        <v>1</v>
      </c>
      <c r="I1675">
        <v>26</v>
      </c>
      <c r="J1675">
        <v>0</v>
      </c>
      <c r="K1675">
        <v>2</v>
      </c>
      <c r="L1675" t="s">
        <v>321</v>
      </c>
      <c r="M1675" t="b">
        <v>0</v>
      </c>
    </row>
    <row r="1676" spans="1:13" x14ac:dyDescent="0.25">
      <c r="A1676" s="1">
        <v>42877</v>
      </c>
      <c r="B1676" t="s">
        <v>175</v>
      </c>
      <c r="C1676" t="s">
        <v>164</v>
      </c>
      <c r="D1676">
        <v>2</v>
      </c>
      <c r="E1676">
        <v>357.69</v>
      </c>
      <c r="F1676">
        <v>178.85</v>
      </c>
      <c r="G1676">
        <v>2</v>
      </c>
      <c r="H1676">
        <v>2</v>
      </c>
      <c r="I1676">
        <v>7.67</v>
      </c>
      <c r="J1676">
        <v>0</v>
      </c>
      <c r="K1676">
        <v>5</v>
      </c>
      <c r="L1676" t="s">
        <v>293</v>
      </c>
      <c r="M1676" t="b">
        <v>0</v>
      </c>
    </row>
    <row r="1677" spans="1:13" x14ac:dyDescent="0.25">
      <c r="A1677" s="1">
        <v>42877</v>
      </c>
      <c r="B1677" t="s">
        <v>175</v>
      </c>
      <c r="C1677" t="s">
        <v>165</v>
      </c>
      <c r="D1677">
        <v>10</v>
      </c>
      <c r="E1677">
        <v>1978.57</v>
      </c>
      <c r="F1677">
        <v>197.86</v>
      </c>
      <c r="G1677">
        <v>10</v>
      </c>
      <c r="H1677">
        <v>10</v>
      </c>
      <c r="I1677">
        <v>7.83</v>
      </c>
      <c r="J1677">
        <v>8.3299999999999999E-2</v>
      </c>
      <c r="K1677">
        <v>4.75</v>
      </c>
      <c r="L1677" t="s">
        <v>294</v>
      </c>
      <c r="M1677" t="b">
        <v>0</v>
      </c>
    </row>
    <row r="1678" spans="1:13" x14ac:dyDescent="0.25">
      <c r="A1678" s="1">
        <v>42877</v>
      </c>
      <c r="B1678" t="s">
        <v>164</v>
      </c>
      <c r="C1678" t="s">
        <v>187</v>
      </c>
      <c r="D1678">
        <v>1</v>
      </c>
      <c r="E1678">
        <v>163.69999999999999</v>
      </c>
      <c r="F1678">
        <v>163.69999999999999</v>
      </c>
      <c r="G1678">
        <v>1</v>
      </c>
      <c r="H1678">
        <v>1</v>
      </c>
      <c r="I1678">
        <v>8</v>
      </c>
      <c r="J1678">
        <v>0</v>
      </c>
      <c r="K1678">
        <v>5</v>
      </c>
      <c r="L1678" t="s">
        <v>488</v>
      </c>
      <c r="M1678" t="b">
        <v>0</v>
      </c>
    </row>
    <row r="1679" spans="1:13" x14ac:dyDescent="0.25">
      <c r="A1679" s="1">
        <v>42877</v>
      </c>
      <c r="B1679" t="s">
        <v>164</v>
      </c>
      <c r="C1679" t="s">
        <v>180</v>
      </c>
      <c r="D1679">
        <v>1</v>
      </c>
      <c r="E1679">
        <v>91.12</v>
      </c>
      <c r="F1679">
        <v>91.12</v>
      </c>
      <c r="G1679">
        <v>1</v>
      </c>
      <c r="H1679">
        <v>1</v>
      </c>
      <c r="I1679">
        <v>5</v>
      </c>
      <c r="J1679">
        <v>0</v>
      </c>
      <c r="K1679">
        <v>3</v>
      </c>
      <c r="L1679" t="s">
        <v>414</v>
      </c>
      <c r="M1679" t="b">
        <v>0</v>
      </c>
    </row>
    <row r="1680" spans="1:13" x14ac:dyDescent="0.25">
      <c r="A1680" s="1">
        <v>42877</v>
      </c>
      <c r="B1680" t="s">
        <v>164</v>
      </c>
      <c r="C1680" t="s">
        <v>174</v>
      </c>
      <c r="D1680">
        <v>1</v>
      </c>
      <c r="E1680">
        <v>146.84</v>
      </c>
      <c r="F1680">
        <v>146.84</v>
      </c>
      <c r="G1680">
        <v>1</v>
      </c>
      <c r="H1680">
        <v>1</v>
      </c>
      <c r="I1680">
        <v>8</v>
      </c>
      <c r="J1680">
        <v>0</v>
      </c>
      <c r="K1680">
        <v>5</v>
      </c>
      <c r="L1680" t="s">
        <v>407</v>
      </c>
      <c r="M1680" t="b">
        <v>0</v>
      </c>
    </row>
    <row r="1681" spans="1:13" x14ac:dyDescent="0.25">
      <c r="A1681" s="1">
        <v>42877</v>
      </c>
      <c r="B1681" t="s">
        <v>164</v>
      </c>
      <c r="C1681" t="s">
        <v>163</v>
      </c>
      <c r="D1681">
        <v>1</v>
      </c>
      <c r="E1681">
        <v>40.090000000000003</v>
      </c>
      <c r="F1681">
        <v>40.090000000000003</v>
      </c>
      <c r="G1681">
        <v>1</v>
      </c>
      <c r="H1681">
        <v>1</v>
      </c>
      <c r="I1681">
        <v>7</v>
      </c>
      <c r="J1681">
        <v>0</v>
      </c>
      <c r="K1681">
        <v>5</v>
      </c>
      <c r="L1681" t="s">
        <v>357</v>
      </c>
      <c r="M1681" t="b">
        <v>0</v>
      </c>
    </row>
    <row r="1682" spans="1:13" x14ac:dyDescent="0.25">
      <c r="A1682" s="1">
        <v>42877</v>
      </c>
      <c r="B1682" t="s">
        <v>164</v>
      </c>
      <c r="C1682" t="s">
        <v>175</v>
      </c>
      <c r="D1682">
        <v>2</v>
      </c>
      <c r="E1682">
        <v>267.23</v>
      </c>
      <c r="F1682">
        <v>133.62</v>
      </c>
      <c r="G1682">
        <v>2</v>
      </c>
      <c r="H1682">
        <v>2</v>
      </c>
      <c r="I1682">
        <v>9.5</v>
      </c>
      <c r="J1682">
        <v>0</v>
      </c>
      <c r="K1682">
        <v>5</v>
      </c>
      <c r="L1682" t="s">
        <v>358</v>
      </c>
      <c r="M1682" t="b">
        <v>0</v>
      </c>
    </row>
    <row r="1683" spans="1:13" x14ac:dyDescent="0.25">
      <c r="A1683" s="1">
        <v>42877</v>
      </c>
      <c r="B1683" t="s">
        <v>164</v>
      </c>
      <c r="C1683" t="s">
        <v>164</v>
      </c>
      <c r="D1683">
        <v>1</v>
      </c>
      <c r="E1683">
        <v>32.47</v>
      </c>
      <c r="F1683">
        <v>32.47</v>
      </c>
      <c r="G1683">
        <v>1</v>
      </c>
      <c r="H1683">
        <v>1</v>
      </c>
      <c r="I1683">
        <v>6</v>
      </c>
      <c r="J1683">
        <v>0</v>
      </c>
      <c r="K1683">
        <v>5</v>
      </c>
      <c r="L1683" t="s">
        <v>359</v>
      </c>
      <c r="M1683" t="b">
        <v>1</v>
      </c>
    </row>
    <row r="1684" spans="1:13" x14ac:dyDescent="0.25">
      <c r="A1684" s="1">
        <v>42877</v>
      </c>
      <c r="B1684" t="s">
        <v>164</v>
      </c>
      <c r="C1684" t="s">
        <v>176</v>
      </c>
      <c r="D1684">
        <v>1</v>
      </c>
      <c r="E1684">
        <v>127.92</v>
      </c>
      <c r="F1684">
        <v>127.92</v>
      </c>
      <c r="G1684">
        <v>1</v>
      </c>
      <c r="H1684">
        <v>1</v>
      </c>
      <c r="I1684">
        <v>7</v>
      </c>
      <c r="J1684">
        <v>0</v>
      </c>
      <c r="K1684">
        <v>4</v>
      </c>
      <c r="L1684" t="s">
        <v>271</v>
      </c>
      <c r="M1684" t="b">
        <v>0</v>
      </c>
    </row>
    <row r="1685" spans="1:13" x14ac:dyDescent="0.25">
      <c r="A1685" s="1">
        <v>42877</v>
      </c>
      <c r="B1685" t="s">
        <v>164</v>
      </c>
      <c r="C1685" t="s">
        <v>165</v>
      </c>
      <c r="D1685">
        <v>5</v>
      </c>
      <c r="E1685">
        <v>362.7</v>
      </c>
      <c r="F1685">
        <v>72.540000000000006</v>
      </c>
      <c r="G1685">
        <v>5</v>
      </c>
      <c r="H1685">
        <v>5</v>
      </c>
      <c r="I1685">
        <v>7.2</v>
      </c>
      <c r="J1685">
        <v>0</v>
      </c>
      <c r="K1685">
        <v>4.4000000000000004</v>
      </c>
      <c r="L1685" t="s">
        <v>295</v>
      </c>
      <c r="M1685" t="b">
        <v>0</v>
      </c>
    </row>
    <row r="1686" spans="1:13" x14ac:dyDescent="0.25">
      <c r="A1686" s="1">
        <v>42877</v>
      </c>
      <c r="B1686" t="s">
        <v>176</v>
      </c>
      <c r="C1686" t="s">
        <v>178</v>
      </c>
      <c r="D1686">
        <v>1</v>
      </c>
      <c r="E1686">
        <v>90.28</v>
      </c>
      <c r="F1686">
        <v>90.28</v>
      </c>
      <c r="G1686">
        <v>1</v>
      </c>
      <c r="H1686">
        <v>1</v>
      </c>
      <c r="I1686">
        <v>28</v>
      </c>
      <c r="J1686">
        <v>0</v>
      </c>
      <c r="K1686">
        <v>5</v>
      </c>
      <c r="L1686" t="s">
        <v>386</v>
      </c>
      <c r="M1686" t="b">
        <v>0</v>
      </c>
    </row>
    <row r="1687" spans="1:13" x14ac:dyDescent="0.25">
      <c r="A1687" s="1">
        <v>42877</v>
      </c>
      <c r="B1687" t="s">
        <v>176</v>
      </c>
      <c r="C1687" t="s">
        <v>167</v>
      </c>
      <c r="D1687">
        <v>1</v>
      </c>
      <c r="E1687">
        <v>201.05</v>
      </c>
      <c r="F1687">
        <v>201.05</v>
      </c>
      <c r="G1687">
        <v>1</v>
      </c>
      <c r="H1687">
        <v>1</v>
      </c>
      <c r="I1687">
        <v>16</v>
      </c>
      <c r="J1687">
        <v>0</v>
      </c>
      <c r="K1687">
        <v>4</v>
      </c>
      <c r="L1687" t="s">
        <v>328</v>
      </c>
      <c r="M1687" t="b">
        <v>0</v>
      </c>
    </row>
    <row r="1688" spans="1:13" x14ac:dyDescent="0.25">
      <c r="A1688" s="1">
        <v>42877</v>
      </c>
      <c r="B1688" t="s">
        <v>176</v>
      </c>
      <c r="C1688" t="s">
        <v>170</v>
      </c>
      <c r="D1688">
        <v>1</v>
      </c>
      <c r="E1688">
        <v>156.09</v>
      </c>
      <c r="F1688">
        <v>156.09</v>
      </c>
      <c r="G1688">
        <v>1</v>
      </c>
      <c r="H1688">
        <v>1</v>
      </c>
      <c r="I1688">
        <v>13</v>
      </c>
      <c r="J1688">
        <v>0</v>
      </c>
      <c r="K1688">
        <v>5</v>
      </c>
      <c r="L1688" t="s">
        <v>387</v>
      </c>
      <c r="M1688" t="b">
        <v>0</v>
      </c>
    </row>
    <row r="1689" spans="1:13" x14ac:dyDescent="0.25">
      <c r="A1689" s="1">
        <v>42877</v>
      </c>
      <c r="B1689" t="s">
        <v>176</v>
      </c>
      <c r="C1689" t="s">
        <v>171</v>
      </c>
      <c r="D1689">
        <v>2</v>
      </c>
      <c r="E1689">
        <v>782.11</v>
      </c>
      <c r="F1689">
        <v>391.06</v>
      </c>
      <c r="G1689">
        <v>2</v>
      </c>
      <c r="H1689">
        <v>2</v>
      </c>
      <c r="I1689">
        <v>12</v>
      </c>
      <c r="J1689">
        <v>0</v>
      </c>
      <c r="K1689">
        <v>4.5</v>
      </c>
      <c r="L1689" t="s">
        <v>329</v>
      </c>
      <c r="M1689" t="b">
        <v>0</v>
      </c>
    </row>
    <row r="1690" spans="1:13" x14ac:dyDescent="0.25">
      <c r="A1690" s="1">
        <v>42877</v>
      </c>
      <c r="B1690" t="s">
        <v>176</v>
      </c>
      <c r="C1690" t="s">
        <v>161</v>
      </c>
      <c r="D1690">
        <v>5</v>
      </c>
      <c r="E1690">
        <v>421.08</v>
      </c>
      <c r="F1690">
        <v>84.22</v>
      </c>
      <c r="G1690">
        <v>5</v>
      </c>
      <c r="H1690">
        <v>5</v>
      </c>
      <c r="I1690">
        <v>13</v>
      </c>
      <c r="J1690">
        <v>0</v>
      </c>
      <c r="K1690">
        <v>4.4000000000000004</v>
      </c>
      <c r="L1690" t="s">
        <v>272</v>
      </c>
      <c r="M1690" t="b">
        <v>0</v>
      </c>
    </row>
    <row r="1691" spans="1:13" x14ac:dyDescent="0.25">
      <c r="A1691" s="1">
        <v>42877</v>
      </c>
      <c r="B1691" t="s">
        <v>176</v>
      </c>
      <c r="C1691" t="s">
        <v>177</v>
      </c>
      <c r="D1691">
        <v>2</v>
      </c>
      <c r="E1691">
        <v>285.64999999999998</v>
      </c>
      <c r="F1691">
        <v>142.83000000000001</v>
      </c>
      <c r="G1691">
        <v>2</v>
      </c>
      <c r="H1691">
        <v>2</v>
      </c>
      <c r="I1691">
        <v>11.5</v>
      </c>
      <c r="J1691">
        <v>0</v>
      </c>
      <c r="K1691">
        <v>4.5</v>
      </c>
      <c r="L1691" t="s">
        <v>437</v>
      </c>
      <c r="M1691" t="b">
        <v>0</v>
      </c>
    </row>
    <row r="1692" spans="1:13" x14ac:dyDescent="0.25">
      <c r="A1692" s="1">
        <v>42877</v>
      </c>
      <c r="B1692" t="s">
        <v>176</v>
      </c>
      <c r="C1692" t="s">
        <v>174</v>
      </c>
      <c r="D1692">
        <v>1</v>
      </c>
      <c r="E1692">
        <v>142.63</v>
      </c>
      <c r="F1692">
        <v>142.63</v>
      </c>
      <c r="G1692">
        <v>1</v>
      </c>
      <c r="H1692">
        <v>1</v>
      </c>
      <c r="I1692">
        <v>24</v>
      </c>
      <c r="J1692">
        <v>0</v>
      </c>
      <c r="K1692">
        <v>5</v>
      </c>
      <c r="L1692" t="s">
        <v>415</v>
      </c>
      <c r="M1692" t="b">
        <v>0</v>
      </c>
    </row>
    <row r="1693" spans="1:13" x14ac:dyDescent="0.25">
      <c r="A1693" s="1">
        <v>42877</v>
      </c>
      <c r="B1693" t="s">
        <v>176</v>
      </c>
      <c r="C1693" t="s">
        <v>163</v>
      </c>
      <c r="D1693">
        <v>5</v>
      </c>
      <c r="E1693">
        <v>1116.0999999999999</v>
      </c>
      <c r="F1693">
        <v>223.22</v>
      </c>
      <c r="G1693">
        <v>5</v>
      </c>
      <c r="H1693">
        <v>5</v>
      </c>
      <c r="I1693">
        <v>12.8</v>
      </c>
      <c r="J1693">
        <v>0</v>
      </c>
      <c r="K1693">
        <v>3.4</v>
      </c>
      <c r="L1693" t="s">
        <v>361</v>
      </c>
      <c r="M1693" t="b">
        <v>0</v>
      </c>
    </row>
    <row r="1694" spans="1:13" x14ac:dyDescent="0.25">
      <c r="A1694" s="1">
        <v>42877</v>
      </c>
      <c r="B1694" t="s">
        <v>176</v>
      </c>
      <c r="C1694" t="s">
        <v>175</v>
      </c>
      <c r="D1694">
        <v>4</v>
      </c>
      <c r="E1694">
        <v>1029.0899999999999</v>
      </c>
      <c r="F1694">
        <v>257.27</v>
      </c>
      <c r="G1694">
        <v>4</v>
      </c>
      <c r="H1694">
        <v>4</v>
      </c>
      <c r="I1694">
        <v>11</v>
      </c>
      <c r="J1694">
        <v>0</v>
      </c>
      <c r="K1694">
        <v>4.75</v>
      </c>
      <c r="L1694" t="s">
        <v>297</v>
      </c>
      <c r="M1694" t="b">
        <v>0</v>
      </c>
    </row>
    <row r="1695" spans="1:13" x14ac:dyDescent="0.25">
      <c r="A1695" s="1">
        <v>42877</v>
      </c>
      <c r="B1695" t="s">
        <v>176</v>
      </c>
      <c r="C1695" t="s">
        <v>185</v>
      </c>
      <c r="D1695">
        <v>1</v>
      </c>
      <c r="E1695">
        <v>92.28</v>
      </c>
      <c r="F1695">
        <v>92.28</v>
      </c>
      <c r="G1695">
        <v>1</v>
      </c>
      <c r="H1695">
        <v>1</v>
      </c>
      <c r="I1695">
        <v>15</v>
      </c>
      <c r="J1695">
        <v>0</v>
      </c>
      <c r="K1695">
        <v>5</v>
      </c>
      <c r="L1695" t="s">
        <v>424</v>
      </c>
      <c r="M1695" t="b">
        <v>0</v>
      </c>
    </row>
    <row r="1696" spans="1:13" x14ac:dyDescent="0.25">
      <c r="A1696" s="1">
        <v>42877</v>
      </c>
      <c r="B1696" t="s">
        <v>176</v>
      </c>
      <c r="C1696" t="s">
        <v>164</v>
      </c>
      <c r="D1696">
        <v>4</v>
      </c>
      <c r="E1696">
        <v>594.39</v>
      </c>
      <c r="F1696">
        <v>148.6</v>
      </c>
      <c r="G1696">
        <v>4</v>
      </c>
      <c r="H1696">
        <v>4</v>
      </c>
      <c r="I1696">
        <v>6.75</v>
      </c>
      <c r="J1696">
        <v>0</v>
      </c>
      <c r="K1696">
        <v>5</v>
      </c>
      <c r="L1696" t="s">
        <v>362</v>
      </c>
      <c r="M1696" t="b">
        <v>0</v>
      </c>
    </row>
    <row r="1697" spans="1:13" x14ac:dyDescent="0.25">
      <c r="A1697" s="1">
        <v>42877</v>
      </c>
      <c r="B1697" t="s">
        <v>176</v>
      </c>
      <c r="C1697" t="s">
        <v>176</v>
      </c>
      <c r="D1697">
        <v>2</v>
      </c>
      <c r="E1697">
        <v>181.66</v>
      </c>
      <c r="F1697">
        <v>90.83</v>
      </c>
      <c r="G1697">
        <v>2</v>
      </c>
      <c r="H1697">
        <v>2</v>
      </c>
      <c r="I1697">
        <v>7.5</v>
      </c>
      <c r="J1697">
        <v>0</v>
      </c>
      <c r="K1697">
        <v>4.5</v>
      </c>
      <c r="L1697" t="s">
        <v>273</v>
      </c>
      <c r="M1697" t="b">
        <v>1</v>
      </c>
    </row>
    <row r="1698" spans="1:13" x14ac:dyDescent="0.25">
      <c r="A1698" s="1">
        <v>42877</v>
      </c>
      <c r="B1698" t="s">
        <v>176</v>
      </c>
      <c r="C1698" t="s">
        <v>165</v>
      </c>
      <c r="D1698">
        <v>15</v>
      </c>
      <c r="E1698">
        <v>2365.86</v>
      </c>
      <c r="F1698">
        <v>157.72</v>
      </c>
      <c r="G1698">
        <v>15</v>
      </c>
      <c r="H1698">
        <v>15</v>
      </c>
      <c r="I1698">
        <v>11.93</v>
      </c>
      <c r="J1698">
        <v>6.6699999999999995E-2</v>
      </c>
      <c r="K1698">
        <v>4.7300000000000004</v>
      </c>
      <c r="L1698" t="s">
        <v>274</v>
      </c>
      <c r="M1698" t="b">
        <v>0</v>
      </c>
    </row>
    <row r="1699" spans="1:13" x14ac:dyDescent="0.25">
      <c r="A1699" s="1">
        <v>42877</v>
      </c>
      <c r="B1699" t="s">
        <v>176</v>
      </c>
      <c r="C1699" t="s">
        <v>184</v>
      </c>
      <c r="D1699">
        <v>1</v>
      </c>
      <c r="E1699">
        <v>142.97</v>
      </c>
      <c r="F1699">
        <v>142.97</v>
      </c>
      <c r="G1699">
        <v>1</v>
      </c>
      <c r="H1699">
        <v>1</v>
      </c>
      <c r="I1699">
        <v>12</v>
      </c>
      <c r="J1699">
        <v>0</v>
      </c>
      <c r="K1699">
        <v>5</v>
      </c>
      <c r="L1699" t="s">
        <v>416</v>
      </c>
      <c r="M1699" t="b">
        <v>0</v>
      </c>
    </row>
    <row r="1700" spans="1:13" x14ac:dyDescent="0.25">
      <c r="A1700" s="1">
        <v>42877</v>
      </c>
      <c r="B1700" t="s">
        <v>165</v>
      </c>
      <c r="C1700" t="s">
        <v>166</v>
      </c>
      <c r="D1700">
        <v>2</v>
      </c>
      <c r="E1700">
        <v>132.47999999999999</v>
      </c>
      <c r="F1700">
        <v>66.239999999999995</v>
      </c>
      <c r="G1700">
        <v>2</v>
      </c>
      <c r="H1700">
        <v>2</v>
      </c>
      <c r="I1700">
        <v>24.5</v>
      </c>
      <c r="J1700">
        <v>0</v>
      </c>
      <c r="K1700">
        <v>4</v>
      </c>
      <c r="L1700" t="s">
        <v>298</v>
      </c>
      <c r="M1700" t="b">
        <v>0</v>
      </c>
    </row>
    <row r="1701" spans="1:13" x14ac:dyDescent="0.25">
      <c r="A1701" s="1">
        <v>42877</v>
      </c>
      <c r="B1701" t="s">
        <v>165</v>
      </c>
      <c r="C1701" t="s">
        <v>178</v>
      </c>
      <c r="D1701">
        <v>2</v>
      </c>
      <c r="E1701">
        <v>334.66</v>
      </c>
      <c r="F1701">
        <v>167.33</v>
      </c>
      <c r="G1701">
        <v>1</v>
      </c>
      <c r="H1701">
        <v>2</v>
      </c>
      <c r="I1701">
        <v>29</v>
      </c>
      <c r="J1701">
        <v>0</v>
      </c>
      <c r="K1701">
        <v>2.5</v>
      </c>
      <c r="L1701" t="s">
        <v>333</v>
      </c>
      <c r="M1701" t="b">
        <v>0</v>
      </c>
    </row>
    <row r="1702" spans="1:13" x14ac:dyDescent="0.25">
      <c r="A1702" s="1">
        <v>42877</v>
      </c>
      <c r="B1702" t="s">
        <v>165</v>
      </c>
      <c r="C1702" t="s">
        <v>186</v>
      </c>
      <c r="D1702">
        <v>2</v>
      </c>
      <c r="E1702">
        <v>102.04</v>
      </c>
      <c r="F1702">
        <v>51.02</v>
      </c>
      <c r="G1702">
        <v>2</v>
      </c>
      <c r="H1702">
        <v>2</v>
      </c>
      <c r="I1702">
        <v>22.5</v>
      </c>
      <c r="J1702">
        <v>0</v>
      </c>
      <c r="K1702">
        <v>5</v>
      </c>
      <c r="L1702" t="s">
        <v>364</v>
      </c>
      <c r="M1702" t="b">
        <v>0</v>
      </c>
    </row>
    <row r="1703" spans="1:13" x14ac:dyDescent="0.25">
      <c r="A1703" s="1">
        <v>42877</v>
      </c>
      <c r="B1703" t="s">
        <v>165</v>
      </c>
      <c r="C1703" t="s">
        <v>167</v>
      </c>
      <c r="D1703">
        <v>17</v>
      </c>
      <c r="E1703">
        <v>2656.57</v>
      </c>
      <c r="F1703">
        <v>156.27000000000001</v>
      </c>
      <c r="G1703">
        <v>17</v>
      </c>
      <c r="H1703">
        <v>17</v>
      </c>
      <c r="I1703">
        <v>13.33</v>
      </c>
      <c r="J1703">
        <v>0</v>
      </c>
      <c r="K1703">
        <v>4.3899999999999997</v>
      </c>
      <c r="L1703" t="s">
        <v>246</v>
      </c>
      <c r="M1703" t="b">
        <v>0</v>
      </c>
    </row>
    <row r="1704" spans="1:13" x14ac:dyDescent="0.25">
      <c r="A1704" s="1">
        <v>42877</v>
      </c>
      <c r="B1704" t="s">
        <v>165</v>
      </c>
      <c r="C1704" t="s">
        <v>169</v>
      </c>
      <c r="D1704">
        <v>15</v>
      </c>
      <c r="E1704">
        <v>2765.33</v>
      </c>
      <c r="F1704">
        <v>184.36</v>
      </c>
      <c r="G1704">
        <v>15</v>
      </c>
      <c r="H1704">
        <v>15</v>
      </c>
      <c r="I1704">
        <v>15</v>
      </c>
      <c r="J1704">
        <v>0</v>
      </c>
      <c r="K1704">
        <v>3.94</v>
      </c>
      <c r="L1704" t="s">
        <v>275</v>
      </c>
      <c r="M1704" t="b">
        <v>0</v>
      </c>
    </row>
    <row r="1705" spans="1:13" x14ac:dyDescent="0.25">
      <c r="A1705" s="1">
        <v>42877</v>
      </c>
      <c r="B1705" t="s">
        <v>165</v>
      </c>
      <c r="C1705" t="s">
        <v>170</v>
      </c>
      <c r="D1705">
        <v>10</v>
      </c>
      <c r="E1705">
        <v>1337.1</v>
      </c>
      <c r="F1705">
        <v>133.71</v>
      </c>
      <c r="G1705">
        <v>9</v>
      </c>
      <c r="H1705">
        <v>10</v>
      </c>
      <c r="I1705">
        <v>8.5</v>
      </c>
      <c r="J1705">
        <v>0</v>
      </c>
      <c r="K1705">
        <v>4.18</v>
      </c>
      <c r="L1705" t="s">
        <v>276</v>
      </c>
      <c r="M1705" t="b">
        <v>0</v>
      </c>
    </row>
    <row r="1706" spans="1:13" x14ac:dyDescent="0.25">
      <c r="A1706" s="1">
        <v>42877</v>
      </c>
      <c r="B1706" t="s">
        <v>165</v>
      </c>
      <c r="C1706" t="s">
        <v>172</v>
      </c>
      <c r="D1706">
        <v>20</v>
      </c>
      <c r="E1706">
        <v>2938.15</v>
      </c>
      <c r="F1706">
        <v>146.91</v>
      </c>
      <c r="G1706">
        <v>20</v>
      </c>
      <c r="H1706">
        <v>20</v>
      </c>
      <c r="I1706">
        <v>11.05</v>
      </c>
      <c r="J1706">
        <v>0</v>
      </c>
      <c r="K1706">
        <v>4.09</v>
      </c>
      <c r="L1706" t="s">
        <v>247</v>
      </c>
      <c r="M1706" t="b">
        <v>0</v>
      </c>
    </row>
    <row r="1707" spans="1:13" x14ac:dyDescent="0.25">
      <c r="A1707" s="1">
        <v>42877</v>
      </c>
      <c r="B1707" t="s">
        <v>165</v>
      </c>
      <c r="C1707" t="s">
        <v>171</v>
      </c>
      <c r="D1707">
        <v>9</v>
      </c>
      <c r="E1707">
        <v>1423.77</v>
      </c>
      <c r="F1707">
        <v>158.19999999999999</v>
      </c>
      <c r="G1707">
        <v>9</v>
      </c>
      <c r="H1707">
        <v>9</v>
      </c>
      <c r="I1707">
        <v>14.73</v>
      </c>
      <c r="J1707">
        <v>9.0899999999999995E-2</v>
      </c>
      <c r="K1707">
        <v>3.73</v>
      </c>
      <c r="L1707" t="s">
        <v>299</v>
      </c>
      <c r="M1707" t="b">
        <v>0</v>
      </c>
    </row>
    <row r="1708" spans="1:13" x14ac:dyDescent="0.25">
      <c r="A1708" s="1">
        <v>42877</v>
      </c>
      <c r="B1708" t="s">
        <v>165</v>
      </c>
      <c r="C1708" t="s">
        <v>180</v>
      </c>
      <c r="D1708">
        <v>6</v>
      </c>
      <c r="E1708">
        <v>716.95</v>
      </c>
      <c r="F1708">
        <v>119.49</v>
      </c>
      <c r="G1708">
        <v>6</v>
      </c>
      <c r="H1708">
        <v>6</v>
      </c>
      <c r="I1708">
        <v>19.170000000000002</v>
      </c>
      <c r="J1708">
        <v>0</v>
      </c>
      <c r="K1708">
        <v>4.17</v>
      </c>
      <c r="L1708" t="s">
        <v>300</v>
      </c>
      <c r="M1708" t="b">
        <v>0</v>
      </c>
    </row>
    <row r="1709" spans="1:13" x14ac:dyDescent="0.25">
      <c r="A1709" s="1">
        <v>42877</v>
      </c>
      <c r="B1709" t="s">
        <v>165</v>
      </c>
      <c r="C1709" t="s">
        <v>161</v>
      </c>
      <c r="D1709">
        <v>42</v>
      </c>
      <c r="E1709">
        <v>6552.96</v>
      </c>
      <c r="F1709">
        <v>156.02000000000001</v>
      </c>
      <c r="G1709">
        <v>40</v>
      </c>
      <c r="H1709">
        <v>42</v>
      </c>
      <c r="I1709">
        <v>10.19</v>
      </c>
      <c r="J1709">
        <v>4.2599999999999999E-2</v>
      </c>
      <c r="K1709">
        <v>4.0199999999999996</v>
      </c>
      <c r="L1709" t="s">
        <v>248</v>
      </c>
      <c r="M1709" t="b">
        <v>0</v>
      </c>
    </row>
    <row r="1710" spans="1:13" x14ac:dyDescent="0.25">
      <c r="A1710" s="1">
        <v>42877</v>
      </c>
      <c r="B1710" t="s">
        <v>165</v>
      </c>
      <c r="C1710" t="s">
        <v>177</v>
      </c>
      <c r="D1710">
        <v>4</v>
      </c>
      <c r="E1710">
        <v>675.21</v>
      </c>
      <c r="F1710">
        <v>168.8</v>
      </c>
      <c r="G1710">
        <v>4</v>
      </c>
      <c r="H1710">
        <v>4</v>
      </c>
      <c r="I1710">
        <v>13.5</v>
      </c>
      <c r="J1710">
        <v>0</v>
      </c>
      <c r="K1710">
        <v>4.25</v>
      </c>
      <c r="L1710" t="s">
        <v>301</v>
      </c>
      <c r="M1710" t="b">
        <v>0</v>
      </c>
    </row>
    <row r="1711" spans="1:13" x14ac:dyDescent="0.25">
      <c r="A1711" s="1">
        <v>42877</v>
      </c>
      <c r="B1711" t="s">
        <v>165</v>
      </c>
      <c r="C1711" t="s">
        <v>181</v>
      </c>
      <c r="D1711">
        <v>7</v>
      </c>
      <c r="E1711">
        <v>1506.07</v>
      </c>
      <c r="F1711">
        <v>215.15</v>
      </c>
      <c r="G1711">
        <v>7</v>
      </c>
      <c r="H1711">
        <v>7</v>
      </c>
      <c r="I1711">
        <v>14.13</v>
      </c>
      <c r="J1711">
        <v>0</v>
      </c>
      <c r="K1711">
        <v>4.5</v>
      </c>
      <c r="L1711" t="s">
        <v>302</v>
      </c>
      <c r="M1711" t="b">
        <v>0</v>
      </c>
    </row>
    <row r="1712" spans="1:13" x14ac:dyDescent="0.25">
      <c r="A1712" s="1">
        <v>42877</v>
      </c>
      <c r="B1712" t="s">
        <v>165</v>
      </c>
      <c r="C1712" t="s">
        <v>179</v>
      </c>
      <c r="D1712">
        <v>5</v>
      </c>
      <c r="E1712">
        <v>689.25</v>
      </c>
      <c r="F1712">
        <v>137.85</v>
      </c>
      <c r="G1712">
        <v>5</v>
      </c>
      <c r="H1712">
        <v>5</v>
      </c>
      <c r="I1712">
        <v>13.4</v>
      </c>
      <c r="J1712">
        <v>0</v>
      </c>
      <c r="K1712">
        <v>4.8</v>
      </c>
      <c r="L1712" t="s">
        <v>277</v>
      </c>
      <c r="M1712" t="b">
        <v>0</v>
      </c>
    </row>
    <row r="1713" spans="1:13" x14ac:dyDescent="0.25">
      <c r="A1713" s="1">
        <v>42877</v>
      </c>
      <c r="B1713" t="s">
        <v>165</v>
      </c>
      <c r="C1713" t="s">
        <v>183</v>
      </c>
      <c r="D1713">
        <v>2</v>
      </c>
      <c r="E1713">
        <v>135.35</v>
      </c>
      <c r="F1713">
        <v>67.680000000000007</v>
      </c>
      <c r="G1713">
        <v>2</v>
      </c>
      <c r="H1713">
        <v>2</v>
      </c>
      <c r="I1713">
        <v>16</v>
      </c>
      <c r="J1713">
        <v>0</v>
      </c>
      <c r="K1713">
        <v>4</v>
      </c>
      <c r="L1713" t="s">
        <v>365</v>
      </c>
      <c r="M1713" t="b">
        <v>0</v>
      </c>
    </row>
    <row r="1714" spans="1:13" x14ac:dyDescent="0.25">
      <c r="A1714" s="1">
        <v>42877</v>
      </c>
      <c r="B1714" t="s">
        <v>165</v>
      </c>
      <c r="C1714" t="s">
        <v>174</v>
      </c>
      <c r="D1714">
        <v>10</v>
      </c>
      <c r="E1714">
        <v>1844.75</v>
      </c>
      <c r="F1714">
        <v>184.48</v>
      </c>
      <c r="G1714">
        <v>10</v>
      </c>
      <c r="H1714">
        <v>10</v>
      </c>
      <c r="I1714">
        <v>13.58</v>
      </c>
      <c r="J1714">
        <v>0</v>
      </c>
      <c r="K1714">
        <v>4.67</v>
      </c>
      <c r="L1714" t="s">
        <v>303</v>
      </c>
      <c r="M1714" t="b">
        <v>0</v>
      </c>
    </row>
    <row r="1715" spans="1:13" x14ac:dyDescent="0.25">
      <c r="A1715" s="1">
        <v>42877</v>
      </c>
      <c r="B1715" t="s">
        <v>165</v>
      </c>
      <c r="C1715" t="s">
        <v>182</v>
      </c>
      <c r="D1715">
        <v>4</v>
      </c>
      <c r="E1715">
        <v>2318.9499999999998</v>
      </c>
      <c r="F1715">
        <v>579.74</v>
      </c>
      <c r="G1715">
        <v>4</v>
      </c>
      <c r="H1715">
        <v>4</v>
      </c>
      <c r="I1715">
        <v>15.86</v>
      </c>
      <c r="J1715">
        <v>0</v>
      </c>
      <c r="K1715">
        <v>4.1399999999999997</v>
      </c>
      <c r="L1715" t="s">
        <v>304</v>
      </c>
      <c r="M1715" t="b">
        <v>0</v>
      </c>
    </row>
    <row r="1716" spans="1:13" x14ac:dyDescent="0.25">
      <c r="A1716" s="1">
        <v>42877</v>
      </c>
      <c r="B1716" t="s">
        <v>165</v>
      </c>
      <c r="C1716" t="s">
        <v>163</v>
      </c>
      <c r="D1716">
        <v>26</v>
      </c>
      <c r="E1716">
        <v>4121.46</v>
      </c>
      <c r="F1716">
        <v>158.52000000000001</v>
      </c>
      <c r="G1716">
        <v>25</v>
      </c>
      <c r="H1716">
        <v>25</v>
      </c>
      <c r="I1716">
        <v>9.81</v>
      </c>
      <c r="J1716">
        <v>0</v>
      </c>
      <c r="K1716">
        <v>4.41</v>
      </c>
      <c r="L1716" t="s">
        <v>249</v>
      </c>
      <c r="M1716" t="b">
        <v>0</v>
      </c>
    </row>
    <row r="1717" spans="1:13" x14ac:dyDescent="0.25">
      <c r="A1717" s="1">
        <v>42877</v>
      </c>
      <c r="B1717" t="s">
        <v>165</v>
      </c>
      <c r="C1717" t="s">
        <v>175</v>
      </c>
      <c r="D1717">
        <v>62</v>
      </c>
      <c r="E1717">
        <v>13331.78</v>
      </c>
      <c r="F1717">
        <v>215.03</v>
      </c>
      <c r="G1717">
        <v>61</v>
      </c>
      <c r="H1717">
        <v>61</v>
      </c>
      <c r="I1717">
        <v>9.48</v>
      </c>
      <c r="J1717">
        <v>1.4500000000000001E-2</v>
      </c>
      <c r="K1717">
        <v>4.25</v>
      </c>
      <c r="L1717" t="s">
        <v>250</v>
      </c>
      <c r="M1717" t="b">
        <v>0</v>
      </c>
    </row>
    <row r="1718" spans="1:13" x14ac:dyDescent="0.25">
      <c r="A1718" s="1">
        <v>42877</v>
      </c>
      <c r="B1718" t="s">
        <v>165</v>
      </c>
      <c r="C1718" t="s">
        <v>173</v>
      </c>
      <c r="D1718">
        <v>3</v>
      </c>
      <c r="E1718">
        <v>1422.13</v>
      </c>
      <c r="F1718">
        <v>474.04</v>
      </c>
      <c r="G1718">
        <v>3</v>
      </c>
      <c r="H1718">
        <v>3</v>
      </c>
      <c r="I1718">
        <v>15.67</v>
      </c>
      <c r="J1718">
        <v>0</v>
      </c>
      <c r="K1718">
        <v>5</v>
      </c>
      <c r="L1718" t="s">
        <v>251</v>
      </c>
      <c r="M1718" t="b">
        <v>0</v>
      </c>
    </row>
    <row r="1719" spans="1:13" x14ac:dyDescent="0.25">
      <c r="A1719" s="1">
        <v>42877</v>
      </c>
      <c r="B1719" t="s">
        <v>165</v>
      </c>
      <c r="C1719" t="s">
        <v>185</v>
      </c>
      <c r="D1719">
        <v>2</v>
      </c>
      <c r="E1719">
        <v>133.19</v>
      </c>
      <c r="F1719">
        <v>66.599999999999994</v>
      </c>
      <c r="G1719">
        <v>2</v>
      </c>
      <c r="H1719">
        <v>1</v>
      </c>
      <c r="I1719">
        <v>16</v>
      </c>
      <c r="J1719">
        <v>0</v>
      </c>
      <c r="K1719">
        <v>5</v>
      </c>
      <c r="L1719" t="s">
        <v>334</v>
      </c>
      <c r="M1719" t="b">
        <v>0</v>
      </c>
    </row>
    <row r="1720" spans="1:13" x14ac:dyDescent="0.25">
      <c r="A1720" s="1">
        <v>42877</v>
      </c>
      <c r="B1720" t="s">
        <v>165</v>
      </c>
      <c r="C1720" t="s">
        <v>164</v>
      </c>
      <c r="D1720">
        <v>34</v>
      </c>
      <c r="E1720">
        <v>4022.22</v>
      </c>
      <c r="F1720">
        <v>118.3</v>
      </c>
      <c r="G1720">
        <v>33</v>
      </c>
      <c r="H1720">
        <v>34</v>
      </c>
      <c r="I1720">
        <v>10.59</v>
      </c>
      <c r="J1720">
        <v>0</v>
      </c>
      <c r="K1720">
        <v>4.05</v>
      </c>
      <c r="L1720" t="s">
        <v>278</v>
      </c>
      <c r="M1720" t="b">
        <v>0</v>
      </c>
    </row>
    <row r="1721" spans="1:13" x14ac:dyDescent="0.25">
      <c r="A1721" s="1">
        <v>42877</v>
      </c>
      <c r="B1721" t="s">
        <v>165</v>
      </c>
      <c r="C1721" t="s">
        <v>176</v>
      </c>
      <c r="D1721">
        <v>24</v>
      </c>
      <c r="E1721">
        <v>2260.8000000000002</v>
      </c>
      <c r="F1721">
        <v>94.2</v>
      </c>
      <c r="G1721">
        <v>24</v>
      </c>
      <c r="H1721">
        <v>24</v>
      </c>
      <c r="I1721">
        <v>14.4</v>
      </c>
      <c r="J1721">
        <v>0</v>
      </c>
      <c r="K1721">
        <v>4.2</v>
      </c>
      <c r="L1721" t="s">
        <v>279</v>
      </c>
      <c r="M1721" t="b">
        <v>0</v>
      </c>
    </row>
    <row r="1722" spans="1:13" x14ac:dyDescent="0.25">
      <c r="A1722" s="1">
        <v>42877</v>
      </c>
      <c r="B1722" t="s">
        <v>165</v>
      </c>
      <c r="C1722" t="s">
        <v>165</v>
      </c>
      <c r="D1722">
        <v>232</v>
      </c>
      <c r="E1722">
        <v>37102.5</v>
      </c>
      <c r="F1722">
        <v>159.91999999999999</v>
      </c>
      <c r="G1722">
        <v>227</v>
      </c>
      <c r="H1722">
        <v>229</v>
      </c>
      <c r="I1722">
        <v>7.84</v>
      </c>
      <c r="J1722">
        <v>6.25E-2</v>
      </c>
      <c r="K1722">
        <v>4.2</v>
      </c>
      <c r="L1722" t="s">
        <v>252</v>
      </c>
      <c r="M1722" t="b">
        <v>1</v>
      </c>
    </row>
    <row r="1723" spans="1:13" x14ac:dyDescent="0.25">
      <c r="A1723" s="1">
        <v>42884</v>
      </c>
      <c r="B1723" t="s">
        <v>167</v>
      </c>
      <c r="C1723" t="s">
        <v>167</v>
      </c>
      <c r="D1723">
        <v>2</v>
      </c>
      <c r="E1723">
        <v>568.99</v>
      </c>
      <c r="F1723">
        <v>284.5</v>
      </c>
      <c r="G1723">
        <v>2</v>
      </c>
      <c r="H1723">
        <v>2</v>
      </c>
      <c r="I1723">
        <v>21.5</v>
      </c>
      <c r="J1723">
        <v>0.5</v>
      </c>
      <c r="K1723">
        <v>4.5</v>
      </c>
      <c r="L1723" t="s">
        <v>337</v>
      </c>
      <c r="M1723" t="b">
        <v>1</v>
      </c>
    </row>
    <row r="1724" spans="1:13" x14ac:dyDescent="0.25">
      <c r="A1724" s="1">
        <v>42884</v>
      </c>
      <c r="B1724" t="s">
        <v>167</v>
      </c>
      <c r="C1724" t="s">
        <v>175</v>
      </c>
      <c r="D1724">
        <v>1</v>
      </c>
      <c r="E1724">
        <v>420.07</v>
      </c>
      <c r="F1724">
        <v>420.07</v>
      </c>
      <c r="G1724">
        <v>1</v>
      </c>
      <c r="H1724">
        <v>1</v>
      </c>
      <c r="I1724">
        <v>12</v>
      </c>
      <c r="J1724">
        <v>0</v>
      </c>
      <c r="K1724">
        <v>1</v>
      </c>
      <c r="L1724" t="s">
        <v>305</v>
      </c>
      <c r="M1724" t="b">
        <v>0</v>
      </c>
    </row>
    <row r="1725" spans="1:13" x14ac:dyDescent="0.25">
      <c r="A1725" s="1">
        <v>42884</v>
      </c>
      <c r="B1725" t="s">
        <v>167</v>
      </c>
      <c r="C1725" t="s">
        <v>165</v>
      </c>
      <c r="D1725">
        <v>2</v>
      </c>
      <c r="E1725">
        <v>595.42999999999995</v>
      </c>
      <c r="F1725">
        <v>297.72000000000003</v>
      </c>
      <c r="G1725">
        <v>2</v>
      </c>
      <c r="H1725">
        <v>2</v>
      </c>
      <c r="I1725">
        <v>12</v>
      </c>
      <c r="J1725">
        <v>0</v>
      </c>
      <c r="K1725">
        <v>2.5</v>
      </c>
      <c r="L1725" t="s">
        <v>255</v>
      </c>
      <c r="M1725" t="b">
        <v>0</v>
      </c>
    </row>
    <row r="1726" spans="1:13" x14ac:dyDescent="0.25">
      <c r="A1726" s="1">
        <v>42884</v>
      </c>
      <c r="B1726" t="s">
        <v>170</v>
      </c>
      <c r="C1726" t="s">
        <v>161</v>
      </c>
      <c r="D1726">
        <v>2</v>
      </c>
      <c r="E1726">
        <v>291.45999999999998</v>
      </c>
      <c r="F1726">
        <v>145.72999999999999</v>
      </c>
      <c r="G1726">
        <v>2</v>
      </c>
      <c r="H1726">
        <v>2</v>
      </c>
      <c r="I1726">
        <v>12</v>
      </c>
      <c r="J1726">
        <v>0</v>
      </c>
      <c r="K1726">
        <v>4.5</v>
      </c>
      <c r="L1726" t="s">
        <v>256</v>
      </c>
      <c r="M1726" t="b">
        <v>0</v>
      </c>
    </row>
    <row r="1727" spans="1:13" x14ac:dyDescent="0.25">
      <c r="A1727" s="1">
        <v>42884</v>
      </c>
      <c r="B1727" t="s">
        <v>170</v>
      </c>
      <c r="C1727" t="s">
        <v>179</v>
      </c>
      <c r="D1727">
        <v>1</v>
      </c>
      <c r="E1727">
        <v>265.41000000000003</v>
      </c>
      <c r="F1727">
        <v>265.41000000000003</v>
      </c>
      <c r="G1727">
        <v>1</v>
      </c>
      <c r="H1727">
        <v>1</v>
      </c>
      <c r="I1727">
        <v>15</v>
      </c>
      <c r="J1727">
        <v>0</v>
      </c>
      <c r="K1727">
        <v>4</v>
      </c>
      <c r="L1727" t="s">
        <v>448</v>
      </c>
      <c r="M1727" t="b">
        <v>0</v>
      </c>
    </row>
    <row r="1728" spans="1:13" x14ac:dyDescent="0.25">
      <c r="A1728" s="1">
        <v>42884</v>
      </c>
      <c r="B1728" t="s">
        <v>170</v>
      </c>
      <c r="C1728" t="s">
        <v>173</v>
      </c>
      <c r="D1728">
        <v>1</v>
      </c>
      <c r="E1728">
        <v>220.19</v>
      </c>
      <c r="F1728">
        <v>220.19</v>
      </c>
      <c r="G1728">
        <v>1</v>
      </c>
      <c r="H1728">
        <v>1</v>
      </c>
      <c r="I1728">
        <v>13</v>
      </c>
      <c r="J1728">
        <v>0</v>
      </c>
      <c r="K1728">
        <v>5</v>
      </c>
      <c r="L1728" t="s">
        <v>462</v>
      </c>
      <c r="M1728" t="b">
        <v>0</v>
      </c>
    </row>
    <row r="1729" spans="1:13" x14ac:dyDescent="0.25">
      <c r="A1729" s="1">
        <v>42884</v>
      </c>
      <c r="B1729" t="s">
        <v>170</v>
      </c>
      <c r="C1729" t="s">
        <v>165</v>
      </c>
      <c r="D1729">
        <v>1</v>
      </c>
      <c r="E1729">
        <v>48.68</v>
      </c>
      <c r="F1729">
        <v>48.68</v>
      </c>
      <c r="G1729">
        <v>1</v>
      </c>
      <c r="H1729">
        <v>1</v>
      </c>
      <c r="I1729">
        <v>9</v>
      </c>
      <c r="J1729">
        <v>0</v>
      </c>
      <c r="K1729">
        <v>5</v>
      </c>
      <c r="L1729" t="s">
        <v>259</v>
      </c>
      <c r="M1729" t="b">
        <v>0</v>
      </c>
    </row>
    <row r="1730" spans="1:13" x14ac:dyDescent="0.25">
      <c r="A1730" s="1">
        <v>42884</v>
      </c>
      <c r="B1730" t="s">
        <v>172</v>
      </c>
      <c r="C1730" t="s">
        <v>167</v>
      </c>
      <c r="D1730">
        <v>1</v>
      </c>
      <c r="E1730">
        <v>258.44</v>
      </c>
      <c r="F1730">
        <v>258.44</v>
      </c>
      <c r="G1730">
        <v>1</v>
      </c>
      <c r="H1730">
        <v>1</v>
      </c>
      <c r="I1730">
        <v>12</v>
      </c>
      <c r="J1730">
        <v>0</v>
      </c>
      <c r="K1730">
        <v>5</v>
      </c>
      <c r="L1730" t="s">
        <v>489</v>
      </c>
      <c r="M1730" t="b">
        <v>0</v>
      </c>
    </row>
    <row r="1731" spans="1:13" x14ac:dyDescent="0.25">
      <c r="A1731" s="1">
        <v>42884</v>
      </c>
      <c r="B1731" t="s">
        <v>172</v>
      </c>
      <c r="C1731" t="s">
        <v>169</v>
      </c>
      <c r="D1731">
        <v>1</v>
      </c>
      <c r="E1731">
        <v>149.4</v>
      </c>
      <c r="F1731">
        <v>149.4</v>
      </c>
      <c r="G1731">
        <v>1</v>
      </c>
      <c r="H1731">
        <v>1</v>
      </c>
      <c r="I1731">
        <v>9</v>
      </c>
      <c r="J1731">
        <v>0</v>
      </c>
      <c r="K1731">
        <v>5</v>
      </c>
      <c r="L1731" t="s">
        <v>490</v>
      </c>
      <c r="M1731" t="b">
        <v>0</v>
      </c>
    </row>
    <row r="1732" spans="1:13" x14ac:dyDescent="0.25">
      <c r="A1732" s="1">
        <v>42884</v>
      </c>
      <c r="B1732" t="s">
        <v>172</v>
      </c>
      <c r="C1732" t="s">
        <v>181</v>
      </c>
      <c r="D1732">
        <v>1</v>
      </c>
      <c r="E1732">
        <v>146.58000000000001</v>
      </c>
      <c r="F1732">
        <v>146.58000000000001</v>
      </c>
      <c r="G1732">
        <v>1</v>
      </c>
      <c r="H1732">
        <v>1</v>
      </c>
      <c r="I1732">
        <v>12</v>
      </c>
      <c r="J1732">
        <v>0</v>
      </c>
      <c r="K1732">
        <v>1</v>
      </c>
      <c r="L1732" t="s">
        <v>341</v>
      </c>
      <c r="M1732" t="b">
        <v>0</v>
      </c>
    </row>
    <row r="1733" spans="1:13" x14ac:dyDescent="0.25">
      <c r="A1733" s="1">
        <v>42884</v>
      </c>
      <c r="B1733" t="s">
        <v>172</v>
      </c>
      <c r="C1733" t="s">
        <v>175</v>
      </c>
      <c r="D1733">
        <v>1</v>
      </c>
      <c r="E1733">
        <v>129.53</v>
      </c>
      <c r="F1733">
        <v>129.53</v>
      </c>
      <c r="G1733">
        <v>1</v>
      </c>
      <c r="H1733">
        <v>1</v>
      </c>
      <c r="I1733">
        <v>5</v>
      </c>
      <c r="J1733">
        <v>0</v>
      </c>
      <c r="K1733">
        <v>5</v>
      </c>
      <c r="L1733" t="s">
        <v>375</v>
      </c>
      <c r="M1733" t="b">
        <v>0</v>
      </c>
    </row>
    <row r="1734" spans="1:13" x14ac:dyDescent="0.25">
      <c r="A1734" s="1">
        <v>42884</v>
      </c>
      <c r="B1734" t="s">
        <v>172</v>
      </c>
      <c r="C1734" t="s">
        <v>176</v>
      </c>
      <c r="D1734">
        <v>1</v>
      </c>
      <c r="E1734">
        <v>138.96</v>
      </c>
      <c r="F1734">
        <v>138.96</v>
      </c>
      <c r="G1734">
        <v>1</v>
      </c>
      <c r="H1734">
        <v>1</v>
      </c>
      <c r="I1734">
        <v>15</v>
      </c>
      <c r="J1734">
        <v>0</v>
      </c>
      <c r="K1734">
        <v>2</v>
      </c>
      <c r="L1734" t="s">
        <v>281</v>
      </c>
      <c r="M1734" t="b">
        <v>0</v>
      </c>
    </row>
    <row r="1735" spans="1:13" x14ac:dyDescent="0.25">
      <c r="A1735" s="1">
        <v>42884</v>
      </c>
      <c r="B1735" t="s">
        <v>172</v>
      </c>
      <c r="C1735" t="s">
        <v>165</v>
      </c>
      <c r="D1735">
        <v>1</v>
      </c>
      <c r="E1735">
        <v>128.22</v>
      </c>
      <c r="F1735">
        <v>128.22</v>
      </c>
      <c r="G1735">
        <v>1</v>
      </c>
      <c r="H1735">
        <v>1</v>
      </c>
      <c r="I1735">
        <v>4</v>
      </c>
      <c r="J1735">
        <v>0</v>
      </c>
      <c r="K1735">
        <v>4</v>
      </c>
      <c r="L1735" t="s">
        <v>308</v>
      </c>
      <c r="M1735" t="b">
        <v>0</v>
      </c>
    </row>
    <row r="1736" spans="1:13" x14ac:dyDescent="0.25">
      <c r="A1736" s="1">
        <v>42884</v>
      </c>
      <c r="B1736" t="s">
        <v>171</v>
      </c>
      <c r="C1736" t="s">
        <v>161</v>
      </c>
      <c r="D1736">
        <v>2</v>
      </c>
      <c r="E1736">
        <v>315.87</v>
      </c>
      <c r="F1736">
        <v>157.94</v>
      </c>
      <c r="G1736">
        <v>2</v>
      </c>
      <c r="H1736">
        <v>2</v>
      </c>
      <c r="I1736">
        <v>12.67</v>
      </c>
      <c r="J1736">
        <v>0</v>
      </c>
      <c r="K1736">
        <v>4.33</v>
      </c>
      <c r="L1736" t="s">
        <v>439</v>
      </c>
      <c r="M1736" t="b">
        <v>0</v>
      </c>
    </row>
    <row r="1737" spans="1:13" x14ac:dyDescent="0.25">
      <c r="A1737" s="1">
        <v>42884</v>
      </c>
      <c r="B1737" t="s">
        <v>171</v>
      </c>
      <c r="C1737" t="s">
        <v>177</v>
      </c>
      <c r="D1737">
        <v>1</v>
      </c>
      <c r="E1737">
        <v>35.69</v>
      </c>
      <c r="F1737">
        <v>35.69</v>
      </c>
      <c r="G1737">
        <v>1</v>
      </c>
      <c r="H1737">
        <v>1</v>
      </c>
      <c r="I1737">
        <v>15</v>
      </c>
      <c r="J1737">
        <v>0</v>
      </c>
      <c r="K1737">
        <v>5</v>
      </c>
      <c r="L1737" t="s">
        <v>491</v>
      </c>
      <c r="M1737" t="b">
        <v>0</v>
      </c>
    </row>
    <row r="1738" spans="1:13" x14ac:dyDescent="0.25">
      <c r="A1738" s="1">
        <v>42884</v>
      </c>
      <c r="B1738" t="s">
        <v>171</v>
      </c>
      <c r="C1738" t="s">
        <v>165</v>
      </c>
      <c r="D1738">
        <v>1</v>
      </c>
      <c r="E1738">
        <v>97.05</v>
      </c>
      <c r="F1738">
        <v>97.05</v>
      </c>
      <c r="G1738">
        <v>1</v>
      </c>
      <c r="H1738">
        <v>1</v>
      </c>
      <c r="I1738">
        <v>12</v>
      </c>
      <c r="J1738">
        <v>0</v>
      </c>
      <c r="K1738">
        <v>3</v>
      </c>
      <c r="L1738" t="s">
        <v>421</v>
      </c>
      <c r="M1738" t="b">
        <v>0</v>
      </c>
    </row>
    <row r="1739" spans="1:13" x14ac:dyDescent="0.25">
      <c r="A1739" s="1">
        <v>42884</v>
      </c>
      <c r="B1739" t="s">
        <v>161</v>
      </c>
      <c r="C1739" t="s">
        <v>167</v>
      </c>
      <c r="D1739">
        <v>2</v>
      </c>
      <c r="E1739">
        <v>147.25</v>
      </c>
      <c r="F1739">
        <v>73.63</v>
      </c>
      <c r="G1739">
        <v>2</v>
      </c>
      <c r="H1739">
        <v>2</v>
      </c>
      <c r="I1739">
        <v>7.5</v>
      </c>
      <c r="J1739">
        <v>0</v>
      </c>
      <c r="K1739">
        <v>5</v>
      </c>
      <c r="L1739" t="s">
        <v>282</v>
      </c>
      <c r="M1739" t="b">
        <v>0</v>
      </c>
    </row>
    <row r="1740" spans="1:13" x14ac:dyDescent="0.25">
      <c r="A1740" s="1">
        <v>42884</v>
      </c>
      <c r="B1740" t="s">
        <v>161</v>
      </c>
      <c r="C1740" t="s">
        <v>169</v>
      </c>
      <c r="D1740">
        <v>1</v>
      </c>
      <c r="E1740">
        <v>152.16</v>
      </c>
      <c r="F1740">
        <v>152.16</v>
      </c>
      <c r="G1740">
        <v>1</v>
      </c>
      <c r="H1740">
        <v>1</v>
      </c>
      <c r="I1740">
        <v>13</v>
      </c>
      <c r="J1740">
        <v>0</v>
      </c>
      <c r="K1740">
        <v>5</v>
      </c>
      <c r="L1740" t="s">
        <v>379</v>
      </c>
      <c r="M1740" t="b">
        <v>0</v>
      </c>
    </row>
    <row r="1741" spans="1:13" x14ac:dyDescent="0.25">
      <c r="A1741" s="1">
        <v>42884</v>
      </c>
      <c r="B1741" t="s">
        <v>161</v>
      </c>
      <c r="C1741" t="s">
        <v>170</v>
      </c>
      <c r="D1741">
        <v>3</v>
      </c>
      <c r="E1741">
        <v>279.52999999999997</v>
      </c>
      <c r="F1741">
        <v>93.18</v>
      </c>
      <c r="G1741">
        <v>3</v>
      </c>
      <c r="H1741">
        <v>3</v>
      </c>
      <c r="I1741">
        <v>16</v>
      </c>
      <c r="J1741">
        <v>0</v>
      </c>
      <c r="K1741">
        <v>4</v>
      </c>
      <c r="L1741" t="s">
        <v>260</v>
      </c>
      <c r="M1741" t="b">
        <v>0</v>
      </c>
    </row>
    <row r="1742" spans="1:13" x14ac:dyDescent="0.25">
      <c r="A1742" s="1">
        <v>42884</v>
      </c>
      <c r="B1742" t="s">
        <v>161</v>
      </c>
      <c r="C1742" t="s">
        <v>172</v>
      </c>
      <c r="D1742">
        <v>3</v>
      </c>
      <c r="E1742">
        <v>469.55</v>
      </c>
      <c r="F1742">
        <v>156.52000000000001</v>
      </c>
      <c r="G1742">
        <v>3</v>
      </c>
      <c r="H1742">
        <v>3</v>
      </c>
      <c r="I1742">
        <v>15.67</v>
      </c>
      <c r="J1742">
        <v>0.33329999999999999</v>
      </c>
      <c r="K1742">
        <v>3.67</v>
      </c>
      <c r="L1742" t="s">
        <v>283</v>
      </c>
      <c r="M1742" t="b">
        <v>0</v>
      </c>
    </row>
    <row r="1743" spans="1:13" x14ac:dyDescent="0.25">
      <c r="A1743" s="1">
        <v>42884</v>
      </c>
      <c r="B1743" t="s">
        <v>161</v>
      </c>
      <c r="C1743" t="s">
        <v>171</v>
      </c>
      <c r="D1743">
        <v>3</v>
      </c>
      <c r="E1743">
        <v>462.93</v>
      </c>
      <c r="F1743">
        <v>154.31</v>
      </c>
      <c r="G1743">
        <v>3</v>
      </c>
      <c r="H1743">
        <v>3</v>
      </c>
      <c r="I1743">
        <v>14.33</v>
      </c>
      <c r="J1743">
        <v>0</v>
      </c>
      <c r="K1743">
        <v>4</v>
      </c>
      <c r="L1743" t="s">
        <v>261</v>
      </c>
      <c r="M1743" t="b">
        <v>0</v>
      </c>
    </row>
    <row r="1744" spans="1:13" x14ac:dyDescent="0.25">
      <c r="A1744" s="1">
        <v>42884</v>
      </c>
      <c r="B1744" t="s">
        <v>161</v>
      </c>
      <c r="C1744" t="s">
        <v>180</v>
      </c>
      <c r="D1744">
        <v>2</v>
      </c>
      <c r="E1744">
        <v>112.1</v>
      </c>
      <c r="F1744">
        <v>56.05</v>
      </c>
      <c r="G1744">
        <v>2</v>
      </c>
      <c r="H1744">
        <v>2</v>
      </c>
      <c r="I1744">
        <v>16.5</v>
      </c>
      <c r="J1744">
        <v>0</v>
      </c>
      <c r="K1744">
        <v>4.5</v>
      </c>
      <c r="L1744" t="s">
        <v>380</v>
      </c>
      <c r="M1744" t="b">
        <v>0</v>
      </c>
    </row>
    <row r="1745" spans="1:13" x14ac:dyDescent="0.25">
      <c r="A1745" s="1">
        <v>42884</v>
      </c>
      <c r="B1745" t="s">
        <v>161</v>
      </c>
      <c r="C1745" t="s">
        <v>161</v>
      </c>
      <c r="D1745">
        <v>16</v>
      </c>
      <c r="E1745">
        <v>2171.42</v>
      </c>
      <c r="F1745">
        <v>135.71</v>
      </c>
      <c r="G1745">
        <v>15</v>
      </c>
      <c r="H1745">
        <v>16</v>
      </c>
      <c r="I1745">
        <v>11.13</v>
      </c>
      <c r="J1745">
        <v>0</v>
      </c>
      <c r="K1745">
        <v>4.18</v>
      </c>
      <c r="L1745" t="s">
        <v>262</v>
      </c>
      <c r="M1745" t="b">
        <v>1</v>
      </c>
    </row>
    <row r="1746" spans="1:13" x14ac:dyDescent="0.25">
      <c r="A1746" s="1">
        <v>42884</v>
      </c>
      <c r="B1746" t="s">
        <v>161</v>
      </c>
      <c r="C1746" t="s">
        <v>179</v>
      </c>
      <c r="D1746">
        <v>1</v>
      </c>
      <c r="E1746">
        <v>470.14</v>
      </c>
      <c r="F1746">
        <v>470.14</v>
      </c>
      <c r="G1746">
        <v>1</v>
      </c>
      <c r="H1746">
        <v>1</v>
      </c>
      <c r="I1746">
        <v>26</v>
      </c>
      <c r="J1746">
        <v>0</v>
      </c>
      <c r="K1746">
        <v>5</v>
      </c>
      <c r="L1746" t="s">
        <v>310</v>
      </c>
      <c r="M1746" t="b">
        <v>0</v>
      </c>
    </row>
    <row r="1747" spans="1:13" x14ac:dyDescent="0.25">
      <c r="A1747" s="1">
        <v>42884</v>
      </c>
      <c r="B1747" t="s">
        <v>161</v>
      </c>
      <c r="C1747" t="s">
        <v>183</v>
      </c>
      <c r="D1747">
        <v>1</v>
      </c>
      <c r="E1747">
        <v>178.36</v>
      </c>
      <c r="F1747">
        <v>178.36</v>
      </c>
      <c r="G1747">
        <v>1</v>
      </c>
      <c r="H1747">
        <v>1</v>
      </c>
      <c r="I1747">
        <v>26</v>
      </c>
      <c r="J1747">
        <v>0</v>
      </c>
      <c r="K1747">
        <v>5</v>
      </c>
      <c r="L1747" t="s">
        <v>284</v>
      </c>
      <c r="M1747" t="b">
        <v>0</v>
      </c>
    </row>
    <row r="1748" spans="1:13" x14ac:dyDescent="0.25">
      <c r="A1748" s="1">
        <v>42884</v>
      </c>
      <c r="B1748" t="s">
        <v>161</v>
      </c>
      <c r="C1748" t="s">
        <v>174</v>
      </c>
      <c r="D1748">
        <v>1</v>
      </c>
      <c r="E1748">
        <v>94.22</v>
      </c>
      <c r="F1748">
        <v>94.22</v>
      </c>
      <c r="G1748">
        <v>1</v>
      </c>
      <c r="H1748">
        <v>1</v>
      </c>
      <c r="I1748">
        <v>14</v>
      </c>
      <c r="J1748">
        <v>0</v>
      </c>
      <c r="K1748">
        <v>5</v>
      </c>
      <c r="L1748" t="s">
        <v>343</v>
      </c>
      <c r="M1748" t="b">
        <v>0</v>
      </c>
    </row>
    <row r="1749" spans="1:13" x14ac:dyDescent="0.25">
      <c r="A1749" s="1">
        <v>42884</v>
      </c>
      <c r="B1749" t="s">
        <v>161</v>
      </c>
      <c r="C1749" t="s">
        <v>163</v>
      </c>
      <c r="D1749">
        <v>3</v>
      </c>
      <c r="E1749">
        <v>267.07</v>
      </c>
      <c r="F1749">
        <v>89.02</v>
      </c>
      <c r="G1749">
        <v>3</v>
      </c>
      <c r="H1749">
        <v>3</v>
      </c>
      <c r="I1749">
        <v>10.67</v>
      </c>
      <c r="J1749">
        <v>0</v>
      </c>
      <c r="K1749">
        <v>4.67</v>
      </c>
      <c r="L1749" t="s">
        <v>263</v>
      </c>
      <c r="M1749" t="b">
        <v>0</v>
      </c>
    </row>
    <row r="1750" spans="1:13" x14ac:dyDescent="0.25">
      <c r="A1750" s="1">
        <v>42884</v>
      </c>
      <c r="B1750" t="s">
        <v>161</v>
      </c>
      <c r="C1750" t="s">
        <v>175</v>
      </c>
      <c r="D1750">
        <v>10</v>
      </c>
      <c r="E1750">
        <v>993.64</v>
      </c>
      <c r="F1750">
        <v>99.36</v>
      </c>
      <c r="G1750">
        <v>9</v>
      </c>
      <c r="H1750">
        <v>10</v>
      </c>
      <c r="I1750">
        <v>14.78</v>
      </c>
      <c r="J1750">
        <v>0.1111</v>
      </c>
      <c r="K1750">
        <v>3.5</v>
      </c>
      <c r="L1750" t="s">
        <v>264</v>
      </c>
      <c r="M1750" t="b">
        <v>0</v>
      </c>
    </row>
    <row r="1751" spans="1:13" x14ac:dyDescent="0.25">
      <c r="A1751" s="1">
        <v>42884</v>
      </c>
      <c r="B1751" t="s">
        <v>161</v>
      </c>
      <c r="C1751" t="s">
        <v>164</v>
      </c>
      <c r="D1751">
        <v>4</v>
      </c>
      <c r="E1751">
        <v>734.26</v>
      </c>
      <c r="F1751">
        <v>183.57</v>
      </c>
      <c r="G1751">
        <v>4</v>
      </c>
      <c r="H1751">
        <v>4</v>
      </c>
      <c r="I1751">
        <v>13.5</v>
      </c>
      <c r="J1751">
        <v>0</v>
      </c>
      <c r="K1751">
        <v>5</v>
      </c>
      <c r="L1751" t="s">
        <v>285</v>
      </c>
      <c r="M1751" t="b">
        <v>0</v>
      </c>
    </row>
    <row r="1752" spans="1:13" x14ac:dyDescent="0.25">
      <c r="A1752" s="1">
        <v>42884</v>
      </c>
      <c r="B1752" t="s">
        <v>161</v>
      </c>
      <c r="C1752" t="s">
        <v>176</v>
      </c>
      <c r="D1752">
        <v>3</v>
      </c>
      <c r="E1752">
        <v>233.3</v>
      </c>
      <c r="F1752">
        <v>77.77</v>
      </c>
      <c r="G1752">
        <v>3</v>
      </c>
      <c r="H1752">
        <v>3</v>
      </c>
      <c r="I1752">
        <v>16.670000000000002</v>
      </c>
      <c r="J1752">
        <v>0</v>
      </c>
      <c r="K1752">
        <v>4</v>
      </c>
      <c r="L1752" t="s">
        <v>286</v>
      </c>
      <c r="M1752" t="b">
        <v>0</v>
      </c>
    </row>
    <row r="1753" spans="1:13" x14ac:dyDescent="0.25">
      <c r="A1753" s="1">
        <v>42884</v>
      </c>
      <c r="B1753" t="s">
        <v>161</v>
      </c>
      <c r="C1753" t="s">
        <v>168</v>
      </c>
      <c r="D1753">
        <v>1</v>
      </c>
      <c r="E1753">
        <v>155.35</v>
      </c>
      <c r="F1753">
        <v>155.35</v>
      </c>
      <c r="G1753">
        <v>1</v>
      </c>
      <c r="H1753">
        <v>1</v>
      </c>
      <c r="I1753">
        <v>39</v>
      </c>
      <c r="J1753">
        <v>0</v>
      </c>
      <c r="K1753">
        <v>1</v>
      </c>
      <c r="L1753" t="s">
        <v>345</v>
      </c>
      <c r="M1753" t="b">
        <v>0</v>
      </c>
    </row>
    <row r="1754" spans="1:13" x14ac:dyDescent="0.25">
      <c r="A1754" s="1">
        <v>42884</v>
      </c>
      <c r="B1754" t="s">
        <v>161</v>
      </c>
      <c r="C1754" t="s">
        <v>165</v>
      </c>
      <c r="D1754">
        <v>29</v>
      </c>
      <c r="E1754">
        <v>2771.24</v>
      </c>
      <c r="F1754">
        <v>95.56</v>
      </c>
      <c r="G1754">
        <v>28</v>
      </c>
      <c r="H1754">
        <v>29</v>
      </c>
      <c r="I1754">
        <v>10</v>
      </c>
      <c r="J1754">
        <v>0</v>
      </c>
      <c r="K1754">
        <v>4.0999999999999996</v>
      </c>
      <c r="L1754" t="s">
        <v>265</v>
      </c>
      <c r="M1754" t="b">
        <v>0</v>
      </c>
    </row>
    <row r="1755" spans="1:13" x14ac:dyDescent="0.25">
      <c r="A1755" s="1">
        <v>42884</v>
      </c>
      <c r="B1755" t="s">
        <v>181</v>
      </c>
      <c r="C1755" t="s">
        <v>181</v>
      </c>
      <c r="D1755">
        <v>1</v>
      </c>
      <c r="E1755">
        <v>108.76</v>
      </c>
      <c r="F1755">
        <v>108.76</v>
      </c>
      <c r="G1755">
        <v>1</v>
      </c>
      <c r="H1755">
        <v>1</v>
      </c>
      <c r="I1755">
        <v>7</v>
      </c>
      <c r="J1755">
        <v>0</v>
      </c>
      <c r="K1755">
        <v>5</v>
      </c>
      <c r="L1755" t="s">
        <v>492</v>
      </c>
      <c r="M1755" t="b">
        <v>1</v>
      </c>
    </row>
    <row r="1756" spans="1:13" x14ac:dyDescent="0.25">
      <c r="A1756" s="1">
        <v>42884</v>
      </c>
      <c r="B1756" t="s">
        <v>163</v>
      </c>
      <c r="C1756" t="s">
        <v>166</v>
      </c>
      <c r="D1756">
        <v>1</v>
      </c>
      <c r="E1756">
        <v>218.95</v>
      </c>
      <c r="F1756">
        <v>218.95</v>
      </c>
      <c r="G1756">
        <v>1</v>
      </c>
      <c r="H1756">
        <v>1</v>
      </c>
      <c r="I1756">
        <v>24</v>
      </c>
      <c r="J1756">
        <v>0</v>
      </c>
      <c r="K1756">
        <v>2</v>
      </c>
      <c r="L1756" t="s">
        <v>493</v>
      </c>
      <c r="M1756" t="b">
        <v>0</v>
      </c>
    </row>
    <row r="1757" spans="1:13" x14ac:dyDescent="0.25">
      <c r="A1757" s="1">
        <v>42884</v>
      </c>
      <c r="B1757" t="s">
        <v>163</v>
      </c>
      <c r="C1757" t="s">
        <v>172</v>
      </c>
      <c r="D1757">
        <v>3</v>
      </c>
      <c r="E1757">
        <v>301.47000000000003</v>
      </c>
      <c r="F1757">
        <v>100.49</v>
      </c>
      <c r="G1757">
        <v>3</v>
      </c>
      <c r="H1757">
        <v>3</v>
      </c>
      <c r="I1757">
        <v>13</v>
      </c>
      <c r="J1757">
        <v>0</v>
      </c>
      <c r="K1757">
        <v>4.67</v>
      </c>
      <c r="L1757" t="s">
        <v>287</v>
      </c>
      <c r="M1757" t="b">
        <v>0</v>
      </c>
    </row>
    <row r="1758" spans="1:13" x14ac:dyDescent="0.25">
      <c r="A1758" s="1">
        <v>42884</v>
      </c>
      <c r="B1758" t="s">
        <v>163</v>
      </c>
      <c r="C1758" t="s">
        <v>161</v>
      </c>
      <c r="D1758">
        <v>6</v>
      </c>
      <c r="E1758">
        <v>930.76</v>
      </c>
      <c r="F1758">
        <v>155.13</v>
      </c>
      <c r="G1758">
        <v>6</v>
      </c>
      <c r="H1758">
        <v>6</v>
      </c>
      <c r="I1758">
        <v>12.33</v>
      </c>
      <c r="J1758">
        <v>0</v>
      </c>
      <c r="K1758">
        <v>4.5</v>
      </c>
      <c r="L1758" t="s">
        <v>241</v>
      </c>
      <c r="M1758" t="b">
        <v>0</v>
      </c>
    </row>
    <row r="1759" spans="1:13" x14ac:dyDescent="0.25">
      <c r="A1759" s="1">
        <v>42884</v>
      </c>
      <c r="B1759" t="s">
        <v>163</v>
      </c>
      <c r="C1759" t="s">
        <v>181</v>
      </c>
      <c r="D1759">
        <v>1</v>
      </c>
      <c r="E1759">
        <v>773.48</v>
      </c>
      <c r="F1759">
        <v>773.48</v>
      </c>
      <c r="G1759">
        <v>1</v>
      </c>
      <c r="H1759">
        <v>1</v>
      </c>
      <c r="I1759">
        <v>7</v>
      </c>
      <c r="J1759">
        <v>0</v>
      </c>
      <c r="K1759">
        <v>5</v>
      </c>
      <c r="L1759" t="s">
        <v>314</v>
      </c>
      <c r="M1759" t="b">
        <v>0</v>
      </c>
    </row>
    <row r="1760" spans="1:13" x14ac:dyDescent="0.25">
      <c r="A1760" s="1">
        <v>42884</v>
      </c>
      <c r="B1760" t="s">
        <v>163</v>
      </c>
      <c r="C1760" t="s">
        <v>179</v>
      </c>
      <c r="D1760">
        <v>1</v>
      </c>
      <c r="E1760">
        <v>418.04</v>
      </c>
      <c r="F1760">
        <v>418.04</v>
      </c>
      <c r="G1760">
        <v>1</v>
      </c>
      <c r="H1760">
        <v>1</v>
      </c>
      <c r="I1760">
        <v>14</v>
      </c>
      <c r="J1760">
        <v>0</v>
      </c>
      <c r="K1760">
        <v>5</v>
      </c>
      <c r="L1760" t="s">
        <v>268</v>
      </c>
      <c r="M1760" t="b">
        <v>0</v>
      </c>
    </row>
    <row r="1761" spans="1:13" x14ac:dyDescent="0.25">
      <c r="A1761" s="1">
        <v>42884</v>
      </c>
      <c r="B1761" t="s">
        <v>163</v>
      </c>
      <c r="C1761" t="s">
        <v>174</v>
      </c>
      <c r="D1761">
        <v>1</v>
      </c>
      <c r="E1761">
        <v>93.21</v>
      </c>
      <c r="F1761">
        <v>93.21</v>
      </c>
      <c r="G1761">
        <v>1</v>
      </c>
      <c r="H1761">
        <v>1</v>
      </c>
      <c r="I1761">
        <v>11</v>
      </c>
      <c r="J1761">
        <v>0</v>
      </c>
      <c r="K1761">
        <v>5</v>
      </c>
      <c r="L1761" t="s">
        <v>289</v>
      </c>
      <c r="M1761" t="b">
        <v>0</v>
      </c>
    </row>
    <row r="1762" spans="1:13" x14ac:dyDescent="0.25">
      <c r="A1762" s="1">
        <v>42884</v>
      </c>
      <c r="B1762" t="s">
        <v>163</v>
      </c>
      <c r="C1762" t="s">
        <v>163</v>
      </c>
      <c r="D1762">
        <v>2</v>
      </c>
      <c r="E1762">
        <v>275.98</v>
      </c>
      <c r="F1762">
        <v>137.99</v>
      </c>
      <c r="G1762">
        <v>2</v>
      </c>
      <c r="H1762">
        <v>2</v>
      </c>
      <c r="I1762">
        <v>11.5</v>
      </c>
      <c r="J1762">
        <v>0</v>
      </c>
      <c r="K1762">
        <v>2.5</v>
      </c>
      <c r="L1762" t="s">
        <v>242</v>
      </c>
      <c r="M1762" t="b">
        <v>1</v>
      </c>
    </row>
    <row r="1763" spans="1:13" x14ac:dyDescent="0.25">
      <c r="A1763" s="1">
        <v>42884</v>
      </c>
      <c r="B1763" t="s">
        <v>163</v>
      </c>
      <c r="C1763" t="s">
        <v>175</v>
      </c>
      <c r="D1763">
        <v>11</v>
      </c>
      <c r="E1763">
        <v>3379.5</v>
      </c>
      <c r="F1763">
        <v>307.23</v>
      </c>
      <c r="G1763">
        <v>10</v>
      </c>
      <c r="H1763">
        <v>11</v>
      </c>
      <c r="I1763">
        <v>12.36</v>
      </c>
      <c r="J1763">
        <v>0</v>
      </c>
      <c r="K1763">
        <v>4.25</v>
      </c>
      <c r="L1763" t="s">
        <v>269</v>
      </c>
      <c r="M1763" t="b">
        <v>0</v>
      </c>
    </row>
    <row r="1764" spans="1:13" x14ac:dyDescent="0.25">
      <c r="A1764" s="1">
        <v>42884</v>
      </c>
      <c r="B1764" t="s">
        <v>163</v>
      </c>
      <c r="C1764" t="s">
        <v>164</v>
      </c>
      <c r="D1764">
        <v>2</v>
      </c>
      <c r="E1764">
        <v>140.18</v>
      </c>
      <c r="F1764">
        <v>70.09</v>
      </c>
      <c r="G1764">
        <v>2</v>
      </c>
      <c r="H1764">
        <v>2</v>
      </c>
      <c r="I1764">
        <v>11.5</v>
      </c>
      <c r="J1764">
        <v>0</v>
      </c>
      <c r="K1764">
        <v>4</v>
      </c>
      <c r="L1764" t="s">
        <v>290</v>
      </c>
      <c r="M1764" t="b">
        <v>0</v>
      </c>
    </row>
    <row r="1765" spans="1:13" x14ac:dyDescent="0.25">
      <c r="A1765" s="1">
        <v>42884</v>
      </c>
      <c r="B1765" t="s">
        <v>163</v>
      </c>
      <c r="C1765" t="s">
        <v>176</v>
      </c>
      <c r="D1765">
        <v>2</v>
      </c>
      <c r="E1765">
        <v>796.21</v>
      </c>
      <c r="F1765">
        <v>398.11</v>
      </c>
      <c r="G1765">
        <v>1</v>
      </c>
      <c r="H1765">
        <v>2</v>
      </c>
      <c r="I1765">
        <v>10</v>
      </c>
      <c r="J1765">
        <v>0</v>
      </c>
      <c r="K1765">
        <v>2.5</v>
      </c>
      <c r="L1765" t="s">
        <v>243</v>
      </c>
      <c r="M1765" t="b">
        <v>0</v>
      </c>
    </row>
    <row r="1766" spans="1:13" x14ac:dyDescent="0.25">
      <c r="A1766" s="1">
        <v>42884</v>
      </c>
      <c r="B1766" t="s">
        <v>163</v>
      </c>
      <c r="C1766" t="s">
        <v>165</v>
      </c>
      <c r="D1766">
        <v>23</v>
      </c>
      <c r="E1766">
        <v>5627.24</v>
      </c>
      <c r="F1766">
        <v>244.66</v>
      </c>
      <c r="G1766">
        <v>23</v>
      </c>
      <c r="H1766">
        <v>22</v>
      </c>
      <c r="I1766">
        <v>9.86</v>
      </c>
      <c r="J1766">
        <v>0</v>
      </c>
      <c r="K1766">
        <v>4.5199999999999996</v>
      </c>
      <c r="L1766" t="s">
        <v>244</v>
      </c>
      <c r="M1766" t="b">
        <v>0</v>
      </c>
    </row>
    <row r="1767" spans="1:13" x14ac:dyDescent="0.25">
      <c r="A1767" s="1">
        <v>42884</v>
      </c>
      <c r="B1767" t="s">
        <v>175</v>
      </c>
      <c r="C1767" t="s">
        <v>170</v>
      </c>
      <c r="D1767">
        <v>2</v>
      </c>
      <c r="E1767">
        <v>365</v>
      </c>
      <c r="F1767">
        <v>182.5</v>
      </c>
      <c r="G1767">
        <v>2</v>
      </c>
      <c r="H1767">
        <v>2</v>
      </c>
      <c r="I1767">
        <v>13</v>
      </c>
      <c r="J1767">
        <v>0</v>
      </c>
      <c r="K1767">
        <v>3.5</v>
      </c>
      <c r="L1767" t="s">
        <v>270</v>
      </c>
      <c r="M1767" t="b">
        <v>0</v>
      </c>
    </row>
    <row r="1768" spans="1:13" x14ac:dyDescent="0.25">
      <c r="A1768" s="1">
        <v>42884</v>
      </c>
      <c r="B1768" t="s">
        <v>175</v>
      </c>
      <c r="C1768" t="s">
        <v>172</v>
      </c>
      <c r="D1768">
        <v>2</v>
      </c>
      <c r="E1768">
        <v>98.5</v>
      </c>
      <c r="F1768">
        <v>49.25</v>
      </c>
      <c r="G1768">
        <v>2</v>
      </c>
      <c r="H1768">
        <v>2</v>
      </c>
      <c r="I1768">
        <v>12.5</v>
      </c>
      <c r="J1768">
        <v>0</v>
      </c>
      <c r="K1768">
        <v>4</v>
      </c>
      <c r="L1768" t="s">
        <v>384</v>
      </c>
      <c r="M1768" t="b">
        <v>0</v>
      </c>
    </row>
    <row r="1769" spans="1:13" x14ac:dyDescent="0.25">
      <c r="A1769" s="1">
        <v>42884</v>
      </c>
      <c r="B1769" t="s">
        <v>175</v>
      </c>
      <c r="C1769" t="s">
        <v>161</v>
      </c>
      <c r="D1769">
        <v>4</v>
      </c>
      <c r="E1769">
        <v>486.85</v>
      </c>
      <c r="F1769">
        <v>121.71</v>
      </c>
      <c r="G1769">
        <v>4</v>
      </c>
      <c r="H1769">
        <v>4</v>
      </c>
      <c r="I1769">
        <v>8.5</v>
      </c>
      <c r="J1769">
        <v>0</v>
      </c>
      <c r="K1769">
        <v>3.75</v>
      </c>
      <c r="L1769" t="s">
        <v>245</v>
      </c>
      <c r="M1769" t="b">
        <v>0</v>
      </c>
    </row>
    <row r="1770" spans="1:13" x14ac:dyDescent="0.25">
      <c r="A1770" s="1">
        <v>42884</v>
      </c>
      <c r="B1770" t="s">
        <v>175</v>
      </c>
      <c r="C1770" t="s">
        <v>177</v>
      </c>
      <c r="D1770">
        <v>1</v>
      </c>
      <c r="E1770">
        <v>44.69</v>
      </c>
      <c r="F1770">
        <v>44.69</v>
      </c>
      <c r="G1770">
        <v>1</v>
      </c>
      <c r="H1770">
        <v>1</v>
      </c>
      <c r="I1770">
        <v>16</v>
      </c>
      <c r="J1770">
        <v>0</v>
      </c>
      <c r="K1770">
        <v>5</v>
      </c>
      <c r="L1770" t="s">
        <v>487</v>
      </c>
      <c r="M1770" t="b">
        <v>0</v>
      </c>
    </row>
    <row r="1771" spans="1:13" x14ac:dyDescent="0.25">
      <c r="A1771" s="1">
        <v>42884</v>
      </c>
      <c r="B1771" t="s">
        <v>175</v>
      </c>
      <c r="C1771" t="s">
        <v>179</v>
      </c>
      <c r="D1771">
        <v>2</v>
      </c>
      <c r="E1771">
        <v>456.54</v>
      </c>
      <c r="F1771">
        <v>228.27</v>
      </c>
      <c r="G1771">
        <v>2</v>
      </c>
      <c r="H1771">
        <v>2</v>
      </c>
      <c r="I1771">
        <v>26.5</v>
      </c>
      <c r="J1771">
        <v>0</v>
      </c>
      <c r="K1771">
        <v>5</v>
      </c>
      <c r="L1771" t="s">
        <v>319</v>
      </c>
      <c r="M1771" t="b">
        <v>0</v>
      </c>
    </row>
    <row r="1772" spans="1:13" x14ac:dyDescent="0.25">
      <c r="A1772" s="1">
        <v>42884</v>
      </c>
      <c r="B1772" t="s">
        <v>175</v>
      </c>
      <c r="C1772" t="s">
        <v>182</v>
      </c>
      <c r="D1772">
        <v>1</v>
      </c>
      <c r="E1772">
        <v>1150.8</v>
      </c>
      <c r="F1772">
        <v>1150.8</v>
      </c>
      <c r="G1772">
        <v>1</v>
      </c>
      <c r="H1772">
        <v>1</v>
      </c>
      <c r="I1772">
        <v>7</v>
      </c>
      <c r="J1772">
        <v>0</v>
      </c>
      <c r="K1772">
        <v>4</v>
      </c>
      <c r="L1772" t="s">
        <v>455</v>
      </c>
      <c r="M1772" t="b">
        <v>0</v>
      </c>
    </row>
    <row r="1773" spans="1:13" x14ac:dyDescent="0.25">
      <c r="A1773" s="1">
        <v>42884</v>
      </c>
      <c r="B1773" t="s">
        <v>175</v>
      </c>
      <c r="C1773" t="s">
        <v>163</v>
      </c>
      <c r="D1773">
        <v>1</v>
      </c>
      <c r="E1773">
        <v>66.010000000000005</v>
      </c>
      <c r="F1773">
        <v>66.010000000000005</v>
      </c>
      <c r="G1773">
        <v>1</v>
      </c>
      <c r="H1773">
        <v>1</v>
      </c>
      <c r="I1773">
        <v>9</v>
      </c>
      <c r="J1773">
        <v>0</v>
      </c>
      <c r="K1773">
        <v>1</v>
      </c>
      <c r="L1773" t="s">
        <v>320</v>
      </c>
      <c r="M1773" t="b">
        <v>0</v>
      </c>
    </row>
    <row r="1774" spans="1:13" x14ac:dyDescent="0.25">
      <c r="A1774" s="1">
        <v>42884</v>
      </c>
      <c r="B1774" t="s">
        <v>175</v>
      </c>
      <c r="C1774" t="s">
        <v>175</v>
      </c>
      <c r="D1774">
        <v>7</v>
      </c>
      <c r="E1774">
        <v>1021.39</v>
      </c>
      <c r="F1774">
        <v>145.91</v>
      </c>
      <c r="G1774">
        <v>6</v>
      </c>
      <c r="H1774">
        <v>7</v>
      </c>
      <c r="I1774">
        <v>6.88</v>
      </c>
      <c r="J1774">
        <v>0</v>
      </c>
      <c r="K1774">
        <v>3.56</v>
      </c>
      <c r="L1774" t="s">
        <v>292</v>
      </c>
      <c r="M1774" t="b">
        <v>1</v>
      </c>
    </row>
    <row r="1775" spans="1:13" x14ac:dyDescent="0.25">
      <c r="A1775" s="1">
        <v>42884</v>
      </c>
      <c r="B1775" t="s">
        <v>175</v>
      </c>
      <c r="C1775" t="s">
        <v>185</v>
      </c>
      <c r="D1775">
        <v>1</v>
      </c>
      <c r="E1775">
        <v>387.76</v>
      </c>
      <c r="F1775">
        <v>387.76</v>
      </c>
      <c r="G1775">
        <v>1</v>
      </c>
      <c r="H1775">
        <v>1</v>
      </c>
      <c r="I1775">
        <v>11</v>
      </c>
      <c r="J1775">
        <v>0</v>
      </c>
      <c r="K1775">
        <v>5</v>
      </c>
      <c r="L1775" t="s">
        <v>321</v>
      </c>
      <c r="M1775" t="b">
        <v>0</v>
      </c>
    </row>
    <row r="1776" spans="1:13" x14ac:dyDescent="0.25">
      <c r="A1776" s="1">
        <v>42884</v>
      </c>
      <c r="B1776" t="s">
        <v>175</v>
      </c>
      <c r="C1776" t="s">
        <v>164</v>
      </c>
      <c r="D1776">
        <v>1</v>
      </c>
      <c r="E1776">
        <v>113.38</v>
      </c>
      <c r="F1776">
        <v>113.38</v>
      </c>
      <c r="G1776">
        <v>1</v>
      </c>
      <c r="H1776">
        <v>1</v>
      </c>
      <c r="I1776">
        <v>10</v>
      </c>
      <c r="J1776">
        <v>0</v>
      </c>
      <c r="K1776">
        <v>5</v>
      </c>
      <c r="L1776" t="s">
        <v>293</v>
      </c>
      <c r="M1776" t="b">
        <v>0</v>
      </c>
    </row>
    <row r="1777" spans="1:13" x14ac:dyDescent="0.25">
      <c r="A1777" s="1">
        <v>42884</v>
      </c>
      <c r="B1777" t="s">
        <v>175</v>
      </c>
      <c r="C1777" t="s">
        <v>176</v>
      </c>
      <c r="D1777">
        <v>2</v>
      </c>
      <c r="E1777">
        <v>354.16</v>
      </c>
      <c r="F1777">
        <v>177.08</v>
      </c>
      <c r="G1777">
        <v>2</v>
      </c>
      <c r="H1777">
        <v>2</v>
      </c>
      <c r="I1777">
        <v>13.67</v>
      </c>
      <c r="J1777">
        <v>0</v>
      </c>
      <c r="K1777">
        <v>3.67</v>
      </c>
      <c r="L1777" t="s">
        <v>322</v>
      </c>
      <c r="M1777" t="b">
        <v>0</v>
      </c>
    </row>
    <row r="1778" spans="1:13" x14ac:dyDescent="0.25">
      <c r="A1778" s="1">
        <v>42884</v>
      </c>
      <c r="B1778" t="s">
        <v>175</v>
      </c>
      <c r="C1778" t="s">
        <v>165</v>
      </c>
      <c r="D1778">
        <v>9</v>
      </c>
      <c r="E1778">
        <v>3559.99</v>
      </c>
      <c r="F1778">
        <v>395.55</v>
      </c>
      <c r="G1778">
        <v>9</v>
      </c>
      <c r="H1778">
        <v>9</v>
      </c>
      <c r="I1778">
        <v>12.73</v>
      </c>
      <c r="J1778">
        <v>9.0899999999999995E-2</v>
      </c>
      <c r="K1778">
        <v>4.3600000000000003</v>
      </c>
      <c r="L1778" t="s">
        <v>294</v>
      </c>
      <c r="M1778" t="b">
        <v>0</v>
      </c>
    </row>
    <row r="1779" spans="1:13" x14ac:dyDescent="0.25">
      <c r="A1779" s="1">
        <v>42884</v>
      </c>
      <c r="B1779" t="s">
        <v>185</v>
      </c>
      <c r="C1779" t="s">
        <v>175</v>
      </c>
      <c r="D1779">
        <v>1</v>
      </c>
      <c r="E1779">
        <v>1250.42</v>
      </c>
      <c r="F1779">
        <v>1250.42</v>
      </c>
      <c r="G1779">
        <v>1</v>
      </c>
      <c r="H1779">
        <v>1</v>
      </c>
      <c r="I1779">
        <v>24</v>
      </c>
      <c r="J1779">
        <v>0</v>
      </c>
      <c r="K1779">
        <v>5</v>
      </c>
      <c r="L1779" t="s">
        <v>494</v>
      </c>
      <c r="M1779" t="b">
        <v>0</v>
      </c>
    </row>
    <row r="1780" spans="1:13" x14ac:dyDescent="0.25">
      <c r="A1780" s="1">
        <v>42884</v>
      </c>
      <c r="B1780" t="s">
        <v>164</v>
      </c>
      <c r="C1780" t="s">
        <v>161</v>
      </c>
      <c r="D1780">
        <v>2</v>
      </c>
      <c r="E1780">
        <v>287.99</v>
      </c>
      <c r="F1780">
        <v>144</v>
      </c>
      <c r="G1780">
        <v>2</v>
      </c>
      <c r="H1780">
        <v>2</v>
      </c>
      <c r="I1780">
        <v>14</v>
      </c>
      <c r="J1780">
        <v>0</v>
      </c>
      <c r="K1780">
        <v>3.5</v>
      </c>
      <c r="L1780" t="s">
        <v>325</v>
      </c>
      <c r="M1780" t="b">
        <v>0</v>
      </c>
    </row>
    <row r="1781" spans="1:13" x14ac:dyDescent="0.25">
      <c r="A1781" s="1">
        <v>42884</v>
      </c>
      <c r="B1781" t="s">
        <v>164</v>
      </c>
      <c r="C1781" t="s">
        <v>179</v>
      </c>
      <c r="D1781">
        <v>1</v>
      </c>
      <c r="E1781">
        <v>232.06</v>
      </c>
      <c r="F1781">
        <v>232.06</v>
      </c>
      <c r="G1781">
        <v>0</v>
      </c>
      <c r="H1781">
        <v>1</v>
      </c>
      <c r="K1781">
        <v>1</v>
      </c>
      <c r="L1781" t="s">
        <v>327</v>
      </c>
      <c r="M1781" t="b">
        <v>0</v>
      </c>
    </row>
    <row r="1782" spans="1:13" x14ac:dyDescent="0.25">
      <c r="A1782" s="1">
        <v>42884</v>
      </c>
      <c r="B1782" t="s">
        <v>164</v>
      </c>
      <c r="C1782" t="s">
        <v>183</v>
      </c>
      <c r="D1782">
        <v>1</v>
      </c>
      <c r="E1782">
        <v>561.66</v>
      </c>
      <c r="F1782">
        <v>561.66</v>
      </c>
      <c r="G1782">
        <v>1</v>
      </c>
      <c r="H1782">
        <v>1</v>
      </c>
      <c r="I1782">
        <v>11</v>
      </c>
      <c r="J1782">
        <v>0</v>
      </c>
      <c r="K1782">
        <v>3</v>
      </c>
      <c r="L1782" t="s">
        <v>397</v>
      </c>
      <c r="M1782" t="b">
        <v>0</v>
      </c>
    </row>
    <row r="1783" spans="1:13" x14ac:dyDescent="0.25">
      <c r="A1783" s="1">
        <v>42884</v>
      </c>
      <c r="B1783" t="s">
        <v>164</v>
      </c>
      <c r="C1783" t="s">
        <v>175</v>
      </c>
      <c r="D1783">
        <v>3</v>
      </c>
      <c r="E1783">
        <v>1771.48</v>
      </c>
      <c r="F1783">
        <v>590.49</v>
      </c>
      <c r="G1783">
        <v>3</v>
      </c>
      <c r="H1783">
        <v>3</v>
      </c>
      <c r="I1783">
        <v>11.67</v>
      </c>
      <c r="J1783">
        <v>0</v>
      </c>
      <c r="K1783">
        <v>4.67</v>
      </c>
      <c r="L1783" t="s">
        <v>358</v>
      </c>
      <c r="M1783" t="b">
        <v>0</v>
      </c>
    </row>
    <row r="1784" spans="1:13" x14ac:dyDescent="0.25">
      <c r="A1784" s="1">
        <v>42884</v>
      </c>
      <c r="B1784" t="s">
        <v>164</v>
      </c>
      <c r="C1784" t="s">
        <v>164</v>
      </c>
      <c r="D1784">
        <v>5</v>
      </c>
      <c r="E1784">
        <v>641.78</v>
      </c>
      <c r="F1784">
        <v>128.36000000000001</v>
      </c>
      <c r="G1784">
        <v>5</v>
      </c>
      <c r="H1784">
        <v>5</v>
      </c>
      <c r="I1784">
        <v>6.71</v>
      </c>
      <c r="J1784">
        <v>0</v>
      </c>
      <c r="K1784">
        <v>4.71</v>
      </c>
      <c r="L1784" t="s">
        <v>359</v>
      </c>
      <c r="M1784" t="b">
        <v>1</v>
      </c>
    </row>
    <row r="1785" spans="1:13" x14ac:dyDescent="0.25">
      <c r="A1785" s="1">
        <v>42884</v>
      </c>
      <c r="B1785" t="s">
        <v>164</v>
      </c>
      <c r="C1785" t="s">
        <v>176</v>
      </c>
      <c r="D1785">
        <v>1</v>
      </c>
      <c r="E1785">
        <v>95.21</v>
      </c>
      <c r="F1785">
        <v>95.21</v>
      </c>
      <c r="G1785">
        <v>1</v>
      </c>
      <c r="H1785">
        <v>1</v>
      </c>
      <c r="I1785">
        <v>15</v>
      </c>
      <c r="J1785">
        <v>0</v>
      </c>
      <c r="K1785">
        <v>3</v>
      </c>
      <c r="L1785" t="s">
        <v>271</v>
      </c>
      <c r="M1785" t="b">
        <v>0</v>
      </c>
    </row>
    <row r="1786" spans="1:13" x14ac:dyDescent="0.25">
      <c r="A1786" s="1">
        <v>42884</v>
      </c>
      <c r="B1786" t="s">
        <v>164</v>
      </c>
      <c r="C1786" t="s">
        <v>165</v>
      </c>
      <c r="D1786">
        <v>10</v>
      </c>
      <c r="E1786">
        <v>910.93</v>
      </c>
      <c r="F1786">
        <v>91.09</v>
      </c>
      <c r="G1786">
        <v>9</v>
      </c>
      <c r="H1786">
        <v>10</v>
      </c>
      <c r="I1786">
        <v>9.89</v>
      </c>
      <c r="J1786">
        <v>0</v>
      </c>
      <c r="K1786">
        <v>4</v>
      </c>
      <c r="L1786" t="s">
        <v>295</v>
      </c>
      <c r="M1786" t="b">
        <v>0</v>
      </c>
    </row>
    <row r="1787" spans="1:13" x14ac:dyDescent="0.25">
      <c r="A1787" s="1">
        <v>42884</v>
      </c>
      <c r="B1787" t="s">
        <v>176</v>
      </c>
      <c r="C1787" t="s">
        <v>178</v>
      </c>
      <c r="D1787">
        <v>1</v>
      </c>
      <c r="E1787">
        <v>182.37</v>
      </c>
      <c r="F1787">
        <v>182.37</v>
      </c>
      <c r="G1787">
        <v>1</v>
      </c>
      <c r="H1787">
        <v>1</v>
      </c>
      <c r="I1787">
        <v>22</v>
      </c>
      <c r="J1787">
        <v>0</v>
      </c>
      <c r="K1787">
        <v>2</v>
      </c>
      <c r="L1787" t="s">
        <v>386</v>
      </c>
      <c r="M1787" t="b">
        <v>0</v>
      </c>
    </row>
    <row r="1788" spans="1:13" x14ac:dyDescent="0.25">
      <c r="A1788" s="1">
        <v>42884</v>
      </c>
      <c r="B1788" t="s">
        <v>176</v>
      </c>
      <c r="C1788" t="s">
        <v>172</v>
      </c>
      <c r="D1788">
        <v>2</v>
      </c>
      <c r="E1788">
        <v>497</v>
      </c>
      <c r="F1788">
        <v>248.5</v>
      </c>
      <c r="G1788">
        <v>2</v>
      </c>
      <c r="H1788">
        <v>2</v>
      </c>
      <c r="I1788">
        <v>10</v>
      </c>
      <c r="J1788">
        <v>0</v>
      </c>
      <c r="K1788">
        <v>5</v>
      </c>
      <c r="L1788" t="s">
        <v>399</v>
      </c>
      <c r="M1788" t="b">
        <v>0</v>
      </c>
    </row>
    <row r="1789" spans="1:13" x14ac:dyDescent="0.25">
      <c r="A1789" s="1">
        <v>42884</v>
      </c>
      <c r="B1789" t="s">
        <v>176</v>
      </c>
      <c r="C1789" t="s">
        <v>161</v>
      </c>
      <c r="D1789">
        <v>7</v>
      </c>
      <c r="E1789">
        <v>884.28</v>
      </c>
      <c r="F1789">
        <v>126.33</v>
      </c>
      <c r="G1789">
        <v>7</v>
      </c>
      <c r="H1789">
        <v>7</v>
      </c>
      <c r="I1789">
        <v>13.14</v>
      </c>
      <c r="J1789">
        <v>0</v>
      </c>
      <c r="K1789">
        <v>4.57</v>
      </c>
      <c r="L1789" t="s">
        <v>272</v>
      </c>
      <c r="M1789" t="b">
        <v>0</v>
      </c>
    </row>
    <row r="1790" spans="1:13" x14ac:dyDescent="0.25">
      <c r="A1790" s="1">
        <v>42884</v>
      </c>
      <c r="B1790" t="s">
        <v>176</v>
      </c>
      <c r="C1790" t="s">
        <v>177</v>
      </c>
      <c r="D1790">
        <v>1</v>
      </c>
      <c r="E1790">
        <v>155.08000000000001</v>
      </c>
      <c r="F1790">
        <v>155.08000000000001</v>
      </c>
      <c r="G1790">
        <v>1</v>
      </c>
      <c r="H1790">
        <v>1</v>
      </c>
      <c r="I1790">
        <v>5</v>
      </c>
      <c r="J1790">
        <v>0</v>
      </c>
      <c r="K1790">
        <v>5</v>
      </c>
      <c r="L1790" t="s">
        <v>437</v>
      </c>
      <c r="M1790" t="b">
        <v>0</v>
      </c>
    </row>
    <row r="1791" spans="1:13" x14ac:dyDescent="0.25">
      <c r="A1791" s="1">
        <v>42884</v>
      </c>
      <c r="B1791" t="s">
        <v>176</v>
      </c>
      <c r="C1791" t="s">
        <v>163</v>
      </c>
      <c r="D1791">
        <v>1</v>
      </c>
      <c r="E1791">
        <v>94.3</v>
      </c>
      <c r="F1791">
        <v>94.3</v>
      </c>
      <c r="G1791">
        <v>1</v>
      </c>
      <c r="H1791">
        <v>1</v>
      </c>
      <c r="I1791">
        <v>12</v>
      </c>
      <c r="J1791">
        <v>0</v>
      </c>
      <c r="K1791">
        <v>5</v>
      </c>
      <c r="L1791" t="s">
        <v>361</v>
      </c>
      <c r="M1791" t="b">
        <v>0</v>
      </c>
    </row>
    <row r="1792" spans="1:13" x14ac:dyDescent="0.25">
      <c r="A1792" s="1">
        <v>42884</v>
      </c>
      <c r="B1792" t="s">
        <v>176</v>
      </c>
      <c r="C1792" t="s">
        <v>175</v>
      </c>
      <c r="D1792">
        <v>8</v>
      </c>
      <c r="E1792">
        <v>785.06</v>
      </c>
      <c r="F1792">
        <v>98.13</v>
      </c>
      <c r="G1792">
        <v>8</v>
      </c>
      <c r="H1792">
        <v>8</v>
      </c>
      <c r="I1792">
        <v>8.75</v>
      </c>
      <c r="J1792">
        <v>0</v>
      </c>
      <c r="K1792">
        <v>4.63</v>
      </c>
      <c r="L1792" t="s">
        <v>297</v>
      </c>
      <c r="M1792" t="b">
        <v>0</v>
      </c>
    </row>
    <row r="1793" spans="1:13" x14ac:dyDescent="0.25">
      <c r="A1793" s="1">
        <v>42884</v>
      </c>
      <c r="B1793" t="s">
        <v>176</v>
      </c>
      <c r="C1793" t="s">
        <v>164</v>
      </c>
      <c r="D1793">
        <v>1</v>
      </c>
      <c r="E1793">
        <v>120.24</v>
      </c>
      <c r="F1793">
        <v>120.24</v>
      </c>
      <c r="G1793">
        <v>1</v>
      </c>
      <c r="H1793">
        <v>1</v>
      </c>
      <c r="I1793">
        <v>6</v>
      </c>
      <c r="J1793">
        <v>0</v>
      </c>
      <c r="K1793">
        <v>5</v>
      </c>
      <c r="L1793" t="s">
        <v>362</v>
      </c>
      <c r="M1793" t="b">
        <v>0</v>
      </c>
    </row>
    <row r="1794" spans="1:13" x14ac:dyDescent="0.25">
      <c r="A1794" s="1">
        <v>42884</v>
      </c>
      <c r="B1794" t="s">
        <v>176</v>
      </c>
      <c r="C1794" t="s">
        <v>176</v>
      </c>
      <c r="D1794">
        <v>2</v>
      </c>
      <c r="E1794">
        <v>240.91</v>
      </c>
      <c r="F1794">
        <v>120.46</v>
      </c>
      <c r="G1794">
        <v>2</v>
      </c>
      <c r="H1794">
        <v>2</v>
      </c>
      <c r="I1794">
        <v>12</v>
      </c>
      <c r="J1794">
        <v>0</v>
      </c>
      <c r="K1794">
        <v>5</v>
      </c>
      <c r="L1794" t="s">
        <v>273</v>
      </c>
      <c r="M1794" t="b">
        <v>1</v>
      </c>
    </row>
    <row r="1795" spans="1:13" x14ac:dyDescent="0.25">
      <c r="A1795" s="1">
        <v>42884</v>
      </c>
      <c r="B1795" t="s">
        <v>176</v>
      </c>
      <c r="C1795" t="s">
        <v>165</v>
      </c>
      <c r="D1795">
        <v>12</v>
      </c>
      <c r="E1795">
        <v>1167.3900000000001</v>
      </c>
      <c r="F1795">
        <v>97.28</v>
      </c>
      <c r="G1795">
        <v>11</v>
      </c>
      <c r="H1795">
        <v>12</v>
      </c>
      <c r="I1795">
        <v>11.25</v>
      </c>
      <c r="J1795">
        <v>0</v>
      </c>
      <c r="K1795">
        <v>4.62</v>
      </c>
      <c r="L1795" t="s">
        <v>274</v>
      </c>
      <c r="M1795" t="b">
        <v>0</v>
      </c>
    </row>
    <row r="1796" spans="1:13" x14ac:dyDescent="0.25">
      <c r="A1796" s="1">
        <v>42884</v>
      </c>
      <c r="B1796" t="s">
        <v>168</v>
      </c>
      <c r="C1796" t="s">
        <v>175</v>
      </c>
      <c r="D1796">
        <v>1</v>
      </c>
      <c r="E1796">
        <v>128.08000000000001</v>
      </c>
      <c r="F1796">
        <v>128.08000000000001</v>
      </c>
      <c r="G1796">
        <v>1</v>
      </c>
      <c r="H1796">
        <v>1</v>
      </c>
      <c r="I1796">
        <v>8</v>
      </c>
      <c r="J1796">
        <v>0</v>
      </c>
      <c r="K1796">
        <v>4</v>
      </c>
      <c r="L1796" t="s">
        <v>495</v>
      </c>
      <c r="M1796" t="b">
        <v>0</v>
      </c>
    </row>
    <row r="1797" spans="1:13" x14ac:dyDescent="0.25">
      <c r="A1797" s="1">
        <v>42884</v>
      </c>
      <c r="B1797" t="s">
        <v>165</v>
      </c>
      <c r="C1797" t="s">
        <v>166</v>
      </c>
      <c r="D1797">
        <v>1</v>
      </c>
      <c r="E1797">
        <v>167.36</v>
      </c>
      <c r="F1797">
        <v>167.36</v>
      </c>
      <c r="G1797">
        <v>1</v>
      </c>
      <c r="H1797">
        <v>1</v>
      </c>
      <c r="I1797">
        <v>14</v>
      </c>
      <c r="J1797">
        <v>0</v>
      </c>
      <c r="K1797">
        <v>5</v>
      </c>
      <c r="L1797" t="s">
        <v>298</v>
      </c>
      <c r="M1797" t="b">
        <v>0</v>
      </c>
    </row>
    <row r="1798" spans="1:13" x14ac:dyDescent="0.25">
      <c r="A1798" s="1">
        <v>42884</v>
      </c>
      <c r="B1798" t="s">
        <v>165</v>
      </c>
      <c r="C1798" t="s">
        <v>178</v>
      </c>
      <c r="D1798">
        <v>1</v>
      </c>
      <c r="E1798">
        <v>167.81</v>
      </c>
      <c r="F1798">
        <v>167.81</v>
      </c>
      <c r="G1798">
        <v>1</v>
      </c>
      <c r="H1798">
        <v>1</v>
      </c>
      <c r="I1798">
        <v>13</v>
      </c>
      <c r="J1798">
        <v>0</v>
      </c>
      <c r="K1798">
        <v>5</v>
      </c>
      <c r="L1798" t="s">
        <v>333</v>
      </c>
      <c r="M1798" t="b">
        <v>0</v>
      </c>
    </row>
    <row r="1799" spans="1:13" x14ac:dyDescent="0.25">
      <c r="A1799" s="1">
        <v>42884</v>
      </c>
      <c r="B1799" t="s">
        <v>165</v>
      </c>
      <c r="C1799" t="s">
        <v>186</v>
      </c>
      <c r="D1799">
        <v>2</v>
      </c>
      <c r="E1799">
        <v>362.54</v>
      </c>
      <c r="F1799">
        <v>181.27</v>
      </c>
      <c r="G1799">
        <v>2</v>
      </c>
      <c r="H1799">
        <v>2</v>
      </c>
      <c r="I1799">
        <v>15.5</v>
      </c>
      <c r="J1799">
        <v>0</v>
      </c>
      <c r="K1799">
        <v>5</v>
      </c>
      <c r="L1799" t="s">
        <v>364</v>
      </c>
      <c r="M1799" t="b">
        <v>0</v>
      </c>
    </row>
    <row r="1800" spans="1:13" x14ac:dyDescent="0.25">
      <c r="A1800" s="1">
        <v>42884</v>
      </c>
      <c r="B1800" t="s">
        <v>165</v>
      </c>
      <c r="C1800" t="s">
        <v>167</v>
      </c>
      <c r="D1800">
        <v>27</v>
      </c>
      <c r="E1800">
        <v>3733.43</v>
      </c>
      <c r="F1800">
        <v>138.28</v>
      </c>
      <c r="G1800">
        <v>26</v>
      </c>
      <c r="H1800">
        <v>27</v>
      </c>
      <c r="I1800">
        <v>16.670000000000002</v>
      </c>
      <c r="J1800">
        <v>6.6699999999999995E-2</v>
      </c>
      <c r="K1800">
        <v>3.81</v>
      </c>
      <c r="L1800" t="s">
        <v>246</v>
      </c>
      <c r="M1800" t="b">
        <v>0</v>
      </c>
    </row>
    <row r="1801" spans="1:13" x14ac:dyDescent="0.25">
      <c r="A1801" s="1">
        <v>42884</v>
      </c>
      <c r="B1801" t="s">
        <v>165</v>
      </c>
      <c r="C1801" t="s">
        <v>169</v>
      </c>
      <c r="D1801">
        <v>11</v>
      </c>
      <c r="E1801">
        <v>3233.9</v>
      </c>
      <c r="F1801">
        <v>293.99</v>
      </c>
      <c r="G1801">
        <v>11</v>
      </c>
      <c r="H1801">
        <v>10</v>
      </c>
      <c r="I1801">
        <v>17.73</v>
      </c>
      <c r="J1801">
        <v>0</v>
      </c>
      <c r="K1801">
        <v>4.3</v>
      </c>
      <c r="L1801" t="s">
        <v>275</v>
      </c>
      <c r="M1801" t="b">
        <v>0</v>
      </c>
    </row>
    <row r="1802" spans="1:13" x14ac:dyDescent="0.25">
      <c r="A1802" s="1">
        <v>42884</v>
      </c>
      <c r="B1802" t="s">
        <v>165</v>
      </c>
      <c r="C1802" t="s">
        <v>170</v>
      </c>
      <c r="D1802">
        <v>12</v>
      </c>
      <c r="E1802">
        <v>1440.93</v>
      </c>
      <c r="F1802">
        <v>120.08</v>
      </c>
      <c r="G1802">
        <v>11</v>
      </c>
      <c r="H1802">
        <v>12</v>
      </c>
      <c r="I1802">
        <v>11.58</v>
      </c>
      <c r="J1802">
        <v>0</v>
      </c>
      <c r="K1802">
        <v>3.54</v>
      </c>
      <c r="L1802" t="s">
        <v>276</v>
      </c>
      <c r="M1802" t="b">
        <v>0</v>
      </c>
    </row>
    <row r="1803" spans="1:13" x14ac:dyDescent="0.25">
      <c r="A1803" s="1">
        <v>42884</v>
      </c>
      <c r="B1803" t="s">
        <v>165</v>
      </c>
      <c r="C1803" t="s">
        <v>172</v>
      </c>
      <c r="D1803">
        <v>14</v>
      </c>
      <c r="E1803">
        <v>2405</v>
      </c>
      <c r="F1803">
        <v>171.79</v>
      </c>
      <c r="G1803">
        <v>14</v>
      </c>
      <c r="H1803">
        <v>14</v>
      </c>
      <c r="I1803">
        <v>16.59</v>
      </c>
      <c r="J1803">
        <v>0.1176</v>
      </c>
      <c r="K1803">
        <v>4.3499999999999996</v>
      </c>
      <c r="L1803" t="s">
        <v>247</v>
      </c>
      <c r="M1803" t="b">
        <v>0</v>
      </c>
    </row>
    <row r="1804" spans="1:13" x14ac:dyDescent="0.25">
      <c r="A1804" s="1">
        <v>42884</v>
      </c>
      <c r="B1804" t="s">
        <v>165</v>
      </c>
      <c r="C1804" t="s">
        <v>171</v>
      </c>
      <c r="D1804">
        <v>18</v>
      </c>
      <c r="E1804">
        <v>3458.88</v>
      </c>
      <c r="F1804">
        <v>192.16</v>
      </c>
      <c r="G1804">
        <v>17</v>
      </c>
      <c r="H1804">
        <v>18</v>
      </c>
      <c r="I1804">
        <v>16.16</v>
      </c>
      <c r="J1804">
        <v>0</v>
      </c>
      <c r="K1804">
        <v>3.85</v>
      </c>
      <c r="L1804" t="s">
        <v>299</v>
      </c>
      <c r="M1804" t="b">
        <v>0</v>
      </c>
    </row>
    <row r="1805" spans="1:13" x14ac:dyDescent="0.25">
      <c r="A1805" s="1">
        <v>42884</v>
      </c>
      <c r="B1805" t="s">
        <v>165</v>
      </c>
      <c r="C1805" t="s">
        <v>180</v>
      </c>
      <c r="D1805">
        <v>3</v>
      </c>
      <c r="E1805">
        <v>523.41999999999996</v>
      </c>
      <c r="F1805">
        <v>174.47</v>
      </c>
      <c r="G1805">
        <v>3</v>
      </c>
      <c r="H1805">
        <v>3</v>
      </c>
      <c r="I1805">
        <v>14.33</v>
      </c>
      <c r="J1805">
        <v>0</v>
      </c>
      <c r="K1805">
        <v>4.33</v>
      </c>
      <c r="L1805" t="s">
        <v>300</v>
      </c>
      <c r="M1805" t="b">
        <v>0</v>
      </c>
    </row>
    <row r="1806" spans="1:13" x14ac:dyDescent="0.25">
      <c r="A1806" s="1">
        <v>42884</v>
      </c>
      <c r="B1806" t="s">
        <v>165</v>
      </c>
      <c r="C1806" t="s">
        <v>161</v>
      </c>
      <c r="D1806">
        <v>62</v>
      </c>
      <c r="E1806">
        <v>9895.56</v>
      </c>
      <c r="F1806">
        <v>159.61000000000001</v>
      </c>
      <c r="G1806">
        <v>61</v>
      </c>
      <c r="H1806">
        <v>62</v>
      </c>
      <c r="I1806">
        <v>10.95</v>
      </c>
      <c r="J1806">
        <v>1.52E-2</v>
      </c>
      <c r="K1806">
        <v>4.09</v>
      </c>
      <c r="L1806" t="s">
        <v>248</v>
      </c>
      <c r="M1806" t="b">
        <v>0</v>
      </c>
    </row>
    <row r="1807" spans="1:13" x14ac:dyDescent="0.25">
      <c r="A1807" s="1">
        <v>42884</v>
      </c>
      <c r="B1807" t="s">
        <v>165</v>
      </c>
      <c r="C1807" t="s">
        <v>177</v>
      </c>
      <c r="D1807">
        <v>5</v>
      </c>
      <c r="E1807">
        <v>707.74</v>
      </c>
      <c r="F1807">
        <v>141.55000000000001</v>
      </c>
      <c r="G1807">
        <v>5</v>
      </c>
      <c r="H1807">
        <v>5</v>
      </c>
      <c r="I1807">
        <v>14</v>
      </c>
      <c r="J1807">
        <v>0</v>
      </c>
      <c r="K1807">
        <v>4.8</v>
      </c>
      <c r="L1807" t="s">
        <v>301</v>
      </c>
      <c r="M1807" t="b">
        <v>0</v>
      </c>
    </row>
    <row r="1808" spans="1:13" x14ac:dyDescent="0.25">
      <c r="A1808" s="1">
        <v>42884</v>
      </c>
      <c r="B1808" t="s">
        <v>165</v>
      </c>
      <c r="C1808" t="s">
        <v>181</v>
      </c>
      <c r="D1808">
        <v>6</v>
      </c>
      <c r="E1808">
        <v>1738.97</v>
      </c>
      <c r="F1808">
        <v>289.83</v>
      </c>
      <c r="G1808">
        <v>6</v>
      </c>
      <c r="H1808">
        <v>6</v>
      </c>
      <c r="I1808">
        <v>15.17</v>
      </c>
      <c r="J1808">
        <v>0</v>
      </c>
      <c r="K1808">
        <v>4.17</v>
      </c>
      <c r="L1808" t="s">
        <v>302</v>
      </c>
      <c r="M1808" t="b">
        <v>0</v>
      </c>
    </row>
    <row r="1809" spans="1:13" x14ac:dyDescent="0.25">
      <c r="A1809" s="1">
        <v>42884</v>
      </c>
      <c r="B1809" t="s">
        <v>165</v>
      </c>
      <c r="C1809" t="s">
        <v>179</v>
      </c>
      <c r="D1809">
        <v>6</v>
      </c>
      <c r="E1809">
        <v>1955.48</v>
      </c>
      <c r="F1809">
        <v>325.91000000000003</v>
      </c>
      <c r="G1809">
        <v>6</v>
      </c>
      <c r="H1809">
        <v>6</v>
      </c>
      <c r="I1809">
        <v>20.170000000000002</v>
      </c>
      <c r="J1809">
        <v>0.16669999999999999</v>
      </c>
      <c r="K1809">
        <v>4.33</v>
      </c>
      <c r="L1809" t="s">
        <v>277</v>
      </c>
      <c r="M1809" t="b">
        <v>0</v>
      </c>
    </row>
    <row r="1810" spans="1:13" x14ac:dyDescent="0.25">
      <c r="A1810" s="1">
        <v>42884</v>
      </c>
      <c r="B1810" t="s">
        <v>165</v>
      </c>
      <c r="C1810" t="s">
        <v>183</v>
      </c>
      <c r="D1810">
        <v>5</v>
      </c>
      <c r="E1810">
        <v>740.39</v>
      </c>
      <c r="F1810">
        <v>148.08000000000001</v>
      </c>
      <c r="G1810">
        <v>5</v>
      </c>
      <c r="H1810">
        <v>5</v>
      </c>
      <c r="I1810">
        <v>17.5</v>
      </c>
      <c r="J1810">
        <v>0</v>
      </c>
      <c r="K1810">
        <v>3.17</v>
      </c>
      <c r="L1810" t="s">
        <v>365</v>
      </c>
      <c r="M1810" t="b">
        <v>0</v>
      </c>
    </row>
    <row r="1811" spans="1:13" x14ac:dyDescent="0.25">
      <c r="A1811" s="1">
        <v>42884</v>
      </c>
      <c r="B1811" t="s">
        <v>165</v>
      </c>
      <c r="C1811" t="s">
        <v>174</v>
      </c>
      <c r="D1811">
        <v>8</v>
      </c>
      <c r="E1811">
        <v>947.92</v>
      </c>
      <c r="F1811">
        <v>118.49</v>
      </c>
      <c r="G1811">
        <v>8</v>
      </c>
      <c r="H1811">
        <v>8</v>
      </c>
      <c r="I1811">
        <v>23.13</v>
      </c>
      <c r="J1811">
        <v>0</v>
      </c>
      <c r="K1811">
        <v>4.25</v>
      </c>
      <c r="L1811" t="s">
        <v>303</v>
      </c>
      <c r="M1811" t="b">
        <v>0</v>
      </c>
    </row>
    <row r="1812" spans="1:13" x14ac:dyDescent="0.25">
      <c r="A1812" s="1">
        <v>42884</v>
      </c>
      <c r="B1812" t="s">
        <v>165</v>
      </c>
      <c r="C1812" t="s">
        <v>163</v>
      </c>
      <c r="D1812">
        <v>32</v>
      </c>
      <c r="E1812">
        <v>4671.5200000000004</v>
      </c>
      <c r="F1812">
        <v>145.99</v>
      </c>
      <c r="G1812">
        <v>31</v>
      </c>
      <c r="H1812">
        <v>32</v>
      </c>
      <c r="I1812">
        <v>10.58</v>
      </c>
      <c r="J1812">
        <v>0</v>
      </c>
      <c r="K1812">
        <v>4.46</v>
      </c>
      <c r="L1812" t="s">
        <v>249</v>
      </c>
      <c r="M1812" t="b">
        <v>0</v>
      </c>
    </row>
    <row r="1813" spans="1:13" x14ac:dyDescent="0.25">
      <c r="A1813" s="1">
        <v>42884</v>
      </c>
      <c r="B1813" t="s">
        <v>165</v>
      </c>
      <c r="C1813" t="s">
        <v>175</v>
      </c>
      <c r="D1813">
        <v>67</v>
      </c>
      <c r="E1813">
        <v>12172.27</v>
      </c>
      <c r="F1813">
        <v>181.68</v>
      </c>
      <c r="G1813">
        <v>66</v>
      </c>
      <c r="H1813">
        <v>66</v>
      </c>
      <c r="I1813">
        <v>11.41</v>
      </c>
      <c r="J1813">
        <v>1.47E-2</v>
      </c>
      <c r="K1813">
        <v>4.22</v>
      </c>
      <c r="L1813" t="s">
        <v>250</v>
      </c>
      <c r="M1813" t="b">
        <v>0</v>
      </c>
    </row>
    <row r="1814" spans="1:13" x14ac:dyDescent="0.25">
      <c r="A1814" s="1">
        <v>42884</v>
      </c>
      <c r="B1814" t="s">
        <v>165</v>
      </c>
      <c r="C1814" t="s">
        <v>173</v>
      </c>
      <c r="D1814">
        <v>3</v>
      </c>
      <c r="E1814">
        <v>251.58</v>
      </c>
      <c r="F1814">
        <v>83.86</v>
      </c>
      <c r="G1814">
        <v>3</v>
      </c>
      <c r="H1814">
        <v>3</v>
      </c>
      <c r="I1814">
        <v>16.329999999999998</v>
      </c>
      <c r="J1814">
        <v>0</v>
      </c>
      <c r="K1814">
        <v>4.67</v>
      </c>
      <c r="L1814" t="s">
        <v>251</v>
      </c>
      <c r="M1814" t="b">
        <v>0</v>
      </c>
    </row>
    <row r="1815" spans="1:13" x14ac:dyDescent="0.25">
      <c r="A1815" s="1">
        <v>42884</v>
      </c>
      <c r="B1815" t="s">
        <v>165</v>
      </c>
      <c r="C1815" t="s">
        <v>185</v>
      </c>
      <c r="D1815">
        <v>1</v>
      </c>
      <c r="E1815">
        <v>124.2</v>
      </c>
      <c r="F1815">
        <v>124.2</v>
      </c>
      <c r="G1815">
        <v>1</v>
      </c>
      <c r="H1815">
        <v>1</v>
      </c>
      <c r="I1815">
        <v>11</v>
      </c>
      <c r="J1815">
        <v>0</v>
      </c>
      <c r="K1815">
        <v>5</v>
      </c>
      <c r="L1815" t="s">
        <v>334</v>
      </c>
      <c r="M1815" t="b">
        <v>0</v>
      </c>
    </row>
    <row r="1816" spans="1:13" x14ac:dyDescent="0.25">
      <c r="A1816" s="1">
        <v>42884</v>
      </c>
      <c r="B1816" t="s">
        <v>165</v>
      </c>
      <c r="C1816" t="s">
        <v>164</v>
      </c>
      <c r="D1816">
        <v>43</v>
      </c>
      <c r="E1816">
        <v>5722.88</v>
      </c>
      <c r="F1816">
        <v>133.09</v>
      </c>
      <c r="G1816">
        <v>43</v>
      </c>
      <c r="H1816">
        <v>43</v>
      </c>
      <c r="I1816">
        <v>12.45</v>
      </c>
      <c r="J1816">
        <v>0</v>
      </c>
      <c r="K1816">
        <v>4.17</v>
      </c>
      <c r="L1816" t="s">
        <v>278</v>
      </c>
      <c r="M1816" t="b">
        <v>0</v>
      </c>
    </row>
    <row r="1817" spans="1:13" x14ac:dyDescent="0.25">
      <c r="A1817" s="1">
        <v>42884</v>
      </c>
      <c r="B1817" t="s">
        <v>165</v>
      </c>
      <c r="C1817" t="s">
        <v>176</v>
      </c>
      <c r="D1817">
        <v>15</v>
      </c>
      <c r="E1817">
        <v>2043.07</v>
      </c>
      <c r="F1817">
        <v>136.19999999999999</v>
      </c>
      <c r="G1817">
        <v>13</v>
      </c>
      <c r="H1817">
        <v>15</v>
      </c>
      <c r="I1817">
        <v>13.93</v>
      </c>
      <c r="J1817">
        <v>0</v>
      </c>
      <c r="K1817">
        <v>3.71</v>
      </c>
      <c r="L1817" t="s">
        <v>279</v>
      </c>
      <c r="M1817" t="b">
        <v>0</v>
      </c>
    </row>
    <row r="1818" spans="1:13" x14ac:dyDescent="0.25">
      <c r="A1818" s="1">
        <v>42884</v>
      </c>
      <c r="B1818" t="s">
        <v>165</v>
      </c>
      <c r="C1818" t="s">
        <v>165</v>
      </c>
      <c r="D1818">
        <v>238</v>
      </c>
      <c r="E1818">
        <v>32304.639999999999</v>
      </c>
      <c r="F1818">
        <v>135.72999999999999</v>
      </c>
      <c r="G1818">
        <v>229</v>
      </c>
      <c r="H1818">
        <v>235</v>
      </c>
      <c r="I1818">
        <v>8.83</v>
      </c>
      <c r="J1818">
        <v>3.56E-2</v>
      </c>
      <c r="K1818">
        <v>4.12</v>
      </c>
      <c r="L1818" t="s">
        <v>252</v>
      </c>
      <c r="M1818" t="b">
        <v>1</v>
      </c>
    </row>
    <row r="1819" spans="1:13" x14ac:dyDescent="0.25">
      <c r="A1819" s="1">
        <v>42884</v>
      </c>
      <c r="B1819" t="s">
        <v>165</v>
      </c>
      <c r="C1819" t="s">
        <v>184</v>
      </c>
      <c r="D1819">
        <v>1</v>
      </c>
      <c r="E1819">
        <v>62.89</v>
      </c>
      <c r="F1819">
        <v>62.89</v>
      </c>
      <c r="G1819">
        <v>1</v>
      </c>
      <c r="H1819">
        <v>1</v>
      </c>
      <c r="I1819">
        <v>16</v>
      </c>
      <c r="J1819">
        <v>0</v>
      </c>
      <c r="K1819">
        <v>5</v>
      </c>
      <c r="L1819" t="s">
        <v>401</v>
      </c>
      <c r="M1819" t="b">
        <v>0</v>
      </c>
    </row>
    <row r="1820" spans="1:13" x14ac:dyDescent="0.25">
      <c r="A1820" s="1">
        <v>42891</v>
      </c>
      <c r="B1820" t="s">
        <v>167</v>
      </c>
      <c r="C1820" t="s">
        <v>183</v>
      </c>
      <c r="D1820">
        <v>1</v>
      </c>
      <c r="E1820">
        <v>167.48</v>
      </c>
      <c r="F1820">
        <v>167.48</v>
      </c>
      <c r="G1820">
        <v>1</v>
      </c>
      <c r="H1820">
        <v>1</v>
      </c>
      <c r="I1820">
        <v>34</v>
      </c>
      <c r="J1820">
        <v>1</v>
      </c>
      <c r="K1820">
        <v>1</v>
      </c>
      <c r="L1820" t="s">
        <v>496</v>
      </c>
      <c r="M1820" t="b">
        <v>0</v>
      </c>
    </row>
    <row r="1821" spans="1:13" x14ac:dyDescent="0.25">
      <c r="A1821" s="1">
        <v>42891</v>
      </c>
      <c r="B1821" t="s">
        <v>167</v>
      </c>
      <c r="C1821" t="s">
        <v>175</v>
      </c>
      <c r="D1821">
        <v>1</v>
      </c>
      <c r="E1821">
        <v>416.36</v>
      </c>
      <c r="F1821">
        <v>416.36</v>
      </c>
      <c r="G1821">
        <v>1</v>
      </c>
      <c r="H1821">
        <v>1</v>
      </c>
      <c r="I1821">
        <v>10</v>
      </c>
      <c r="J1821">
        <v>0</v>
      </c>
      <c r="K1821">
        <v>4</v>
      </c>
      <c r="L1821" t="s">
        <v>305</v>
      </c>
      <c r="M1821" t="b">
        <v>0</v>
      </c>
    </row>
    <row r="1822" spans="1:13" x14ac:dyDescent="0.25">
      <c r="A1822" s="1">
        <v>42891</v>
      </c>
      <c r="B1822" t="s">
        <v>167</v>
      </c>
      <c r="C1822" t="s">
        <v>165</v>
      </c>
      <c r="D1822">
        <v>2</v>
      </c>
      <c r="E1822">
        <v>595.42999999999995</v>
      </c>
      <c r="F1822">
        <v>297.72000000000003</v>
      </c>
      <c r="G1822">
        <v>2</v>
      </c>
      <c r="H1822">
        <v>2</v>
      </c>
      <c r="I1822">
        <v>12</v>
      </c>
      <c r="J1822">
        <v>0</v>
      </c>
      <c r="K1822">
        <v>5</v>
      </c>
      <c r="L1822" t="s">
        <v>255</v>
      </c>
      <c r="M1822" t="b">
        <v>0</v>
      </c>
    </row>
    <row r="1823" spans="1:13" x14ac:dyDescent="0.25">
      <c r="A1823" s="1">
        <v>42891</v>
      </c>
      <c r="B1823" t="s">
        <v>170</v>
      </c>
      <c r="C1823" t="s">
        <v>181</v>
      </c>
      <c r="D1823">
        <v>1</v>
      </c>
      <c r="E1823">
        <v>56.69</v>
      </c>
      <c r="F1823">
        <v>56.69</v>
      </c>
      <c r="G1823">
        <v>1</v>
      </c>
      <c r="H1823">
        <v>1</v>
      </c>
      <c r="I1823">
        <v>14</v>
      </c>
      <c r="J1823">
        <v>0</v>
      </c>
      <c r="K1823">
        <v>3</v>
      </c>
      <c r="L1823" t="s">
        <v>461</v>
      </c>
      <c r="M1823" t="b">
        <v>0</v>
      </c>
    </row>
    <row r="1824" spans="1:13" x14ac:dyDescent="0.25">
      <c r="A1824" s="1">
        <v>42891</v>
      </c>
      <c r="B1824" t="s">
        <v>170</v>
      </c>
      <c r="C1824" t="s">
        <v>163</v>
      </c>
      <c r="D1824">
        <v>1</v>
      </c>
      <c r="E1824">
        <v>67.53</v>
      </c>
      <c r="F1824">
        <v>67.53</v>
      </c>
      <c r="G1824">
        <v>1</v>
      </c>
      <c r="H1824">
        <v>1</v>
      </c>
      <c r="I1824">
        <v>11</v>
      </c>
      <c r="J1824">
        <v>0</v>
      </c>
      <c r="K1824">
        <v>5</v>
      </c>
      <c r="L1824" t="s">
        <v>257</v>
      </c>
      <c r="M1824" t="b">
        <v>0</v>
      </c>
    </row>
    <row r="1825" spans="1:13" x14ac:dyDescent="0.25">
      <c r="A1825" s="1">
        <v>42891</v>
      </c>
      <c r="B1825" t="s">
        <v>170</v>
      </c>
      <c r="C1825" t="s">
        <v>165</v>
      </c>
      <c r="D1825">
        <v>1</v>
      </c>
      <c r="E1825">
        <v>247.05</v>
      </c>
      <c r="F1825">
        <v>247.05</v>
      </c>
      <c r="G1825">
        <v>1</v>
      </c>
      <c r="H1825">
        <v>1</v>
      </c>
      <c r="I1825">
        <v>18</v>
      </c>
      <c r="J1825">
        <v>0</v>
      </c>
      <c r="K1825">
        <v>4</v>
      </c>
      <c r="L1825" t="s">
        <v>259</v>
      </c>
      <c r="M1825" t="b">
        <v>0</v>
      </c>
    </row>
    <row r="1826" spans="1:13" x14ac:dyDescent="0.25">
      <c r="A1826" s="1">
        <v>42891</v>
      </c>
      <c r="B1826" t="s">
        <v>172</v>
      </c>
      <c r="C1826" t="s">
        <v>171</v>
      </c>
      <c r="D1826">
        <v>1</v>
      </c>
      <c r="E1826">
        <v>133.58000000000001</v>
      </c>
      <c r="F1826">
        <v>133.58000000000001</v>
      </c>
      <c r="G1826">
        <v>1</v>
      </c>
      <c r="H1826">
        <v>1</v>
      </c>
      <c r="I1826">
        <v>9</v>
      </c>
      <c r="J1826">
        <v>0</v>
      </c>
      <c r="K1826">
        <v>4</v>
      </c>
      <c r="L1826" t="s">
        <v>497</v>
      </c>
      <c r="M1826" t="b">
        <v>0</v>
      </c>
    </row>
    <row r="1827" spans="1:13" x14ac:dyDescent="0.25">
      <c r="A1827" s="1">
        <v>42891</v>
      </c>
      <c r="B1827" t="s">
        <v>172</v>
      </c>
      <c r="C1827" t="s">
        <v>161</v>
      </c>
      <c r="D1827">
        <v>1</v>
      </c>
      <c r="E1827">
        <v>137.53</v>
      </c>
      <c r="F1827">
        <v>137.53</v>
      </c>
      <c r="G1827">
        <v>1</v>
      </c>
      <c r="H1827">
        <v>1</v>
      </c>
      <c r="I1827">
        <v>8</v>
      </c>
      <c r="J1827">
        <v>0</v>
      </c>
      <c r="K1827">
        <v>5</v>
      </c>
      <c r="L1827" t="s">
        <v>428</v>
      </c>
      <c r="M1827" t="b">
        <v>0</v>
      </c>
    </row>
    <row r="1828" spans="1:13" x14ac:dyDescent="0.25">
      <c r="A1828" s="1">
        <v>42891</v>
      </c>
      <c r="B1828" t="s">
        <v>172</v>
      </c>
      <c r="C1828" t="s">
        <v>164</v>
      </c>
      <c r="D1828">
        <v>1</v>
      </c>
      <c r="E1828">
        <v>148.4</v>
      </c>
      <c r="F1828">
        <v>148.4</v>
      </c>
      <c r="G1828">
        <v>1</v>
      </c>
      <c r="H1828">
        <v>1</v>
      </c>
      <c r="I1828">
        <v>11</v>
      </c>
      <c r="J1828">
        <v>0</v>
      </c>
      <c r="K1828">
        <v>5</v>
      </c>
      <c r="L1828" t="s">
        <v>410</v>
      </c>
      <c r="M1828" t="b">
        <v>0</v>
      </c>
    </row>
    <row r="1829" spans="1:13" x14ac:dyDescent="0.25">
      <c r="A1829" s="1">
        <v>42891</v>
      </c>
      <c r="B1829" t="s">
        <v>172</v>
      </c>
      <c r="C1829" t="s">
        <v>165</v>
      </c>
      <c r="D1829">
        <v>4</v>
      </c>
      <c r="E1829">
        <v>537.35</v>
      </c>
      <c r="F1829">
        <v>134.34</v>
      </c>
      <c r="G1829">
        <v>4</v>
      </c>
      <c r="H1829">
        <v>4</v>
      </c>
      <c r="I1829">
        <v>9.25</v>
      </c>
      <c r="J1829">
        <v>0</v>
      </c>
      <c r="K1829">
        <v>4.75</v>
      </c>
      <c r="L1829" t="s">
        <v>308</v>
      </c>
      <c r="M1829" t="b">
        <v>0</v>
      </c>
    </row>
    <row r="1830" spans="1:13" x14ac:dyDescent="0.25">
      <c r="A1830" s="1">
        <v>42891</v>
      </c>
      <c r="B1830" t="s">
        <v>171</v>
      </c>
      <c r="C1830" t="s">
        <v>170</v>
      </c>
      <c r="D1830">
        <v>1</v>
      </c>
      <c r="E1830">
        <v>29.5</v>
      </c>
      <c r="F1830">
        <v>29.5</v>
      </c>
      <c r="G1830">
        <v>1</v>
      </c>
      <c r="H1830">
        <v>1</v>
      </c>
      <c r="I1830">
        <v>9</v>
      </c>
      <c r="J1830">
        <v>0</v>
      </c>
      <c r="K1830">
        <v>4</v>
      </c>
      <c r="L1830" t="s">
        <v>475</v>
      </c>
      <c r="M1830" t="b">
        <v>0</v>
      </c>
    </row>
    <row r="1831" spans="1:13" x14ac:dyDescent="0.25">
      <c r="A1831" s="1">
        <v>42891</v>
      </c>
      <c r="B1831" t="s">
        <v>171</v>
      </c>
      <c r="C1831" t="s">
        <v>180</v>
      </c>
      <c r="D1831">
        <v>1</v>
      </c>
      <c r="E1831">
        <v>134.83000000000001</v>
      </c>
      <c r="F1831">
        <v>134.83000000000001</v>
      </c>
      <c r="G1831">
        <v>1</v>
      </c>
      <c r="H1831">
        <v>1</v>
      </c>
      <c r="I1831">
        <v>17</v>
      </c>
      <c r="J1831">
        <v>0</v>
      </c>
      <c r="K1831">
        <v>5</v>
      </c>
      <c r="L1831" t="s">
        <v>476</v>
      </c>
      <c r="M1831" t="b">
        <v>0</v>
      </c>
    </row>
    <row r="1832" spans="1:13" x14ac:dyDescent="0.25">
      <c r="A1832" s="1">
        <v>42891</v>
      </c>
      <c r="B1832" t="s">
        <v>171</v>
      </c>
      <c r="C1832" t="s">
        <v>161</v>
      </c>
      <c r="D1832">
        <v>2</v>
      </c>
      <c r="E1832">
        <v>356.09</v>
      </c>
      <c r="F1832">
        <v>178.05</v>
      </c>
      <c r="G1832">
        <v>2</v>
      </c>
      <c r="H1832">
        <v>2</v>
      </c>
      <c r="I1832">
        <v>9.33</v>
      </c>
      <c r="J1832">
        <v>0</v>
      </c>
      <c r="K1832">
        <v>4.67</v>
      </c>
      <c r="L1832" t="s">
        <v>439</v>
      </c>
      <c r="M1832" t="b">
        <v>0</v>
      </c>
    </row>
    <row r="1833" spans="1:13" x14ac:dyDescent="0.25">
      <c r="A1833" s="1">
        <v>42891</v>
      </c>
      <c r="B1833" t="s">
        <v>161</v>
      </c>
      <c r="C1833" t="s">
        <v>167</v>
      </c>
      <c r="D1833">
        <v>8</v>
      </c>
      <c r="E1833">
        <v>1031.47</v>
      </c>
      <c r="F1833">
        <v>128.93</v>
      </c>
      <c r="G1833">
        <v>8</v>
      </c>
      <c r="H1833">
        <v>8</v>
      </c>
      <c r="I1833">
        <v>17</v>
      </c>
      <c r="J1833">
        <v>0.1111</v>
      </c>
      <c r="K1833">
        <v>3.78</v>
      </c>
      <c r="L1833" t="s">
        <v>282</v>
      </c>
      <c r="M1833" t="b">
        <v>0</v>
      </c>
    </row>
    <row r="1834" spans="1:13" x14ac:dyDescent="0.25">
      <c r="A1834" s="1">
        <v>42891</v>
      </c>
      <c r="B1834" t="s">
        <v>161</v>
      </c>
      <c r="C1834" t="s">
        <v>169</v>
      </c>
      <c r="D1834">
        <v>3</v>
      </c>
      <c r="E1834">
        <v>333.7</v>
      </c>
      <c r="F1834">
        <v>111.23</v>
      </c>
      <c r="G1834">
        <v>3</v>
      </c>
      <c r="H1834">
        <v>3</v>
      </c>
      <c r="I1834">
        <v>17</v>
      </c>
      <c r="J1834">
        <v>0</v>
      </c>
      <c r="K1834">
        <v>2</v>
      </c>
      <c r="L1834" t="s">
        <v>379</v>
      </c>
      <c r="M1834" t="b">
        <v>0</v>
      </c>
    </row>
    <row r="1835" spans="1:13" x14ac:dyDescent="0.25">
      <c r="A1835" s="1">
        <v>42891</v>
      </c>
      <c r="B1835" t="s">
        <v>161</v>
      </c>
      <c r="C1835" t="s">
        <v>170</v>
      </c>
      <c r="D1835">
        <v>2</v>
      </c>
      <c r="E1835">
        <v>235.71</v>
      </c>
      <c r="F1835">
        <v>117.86</v>
      </c>
      <c r="G1835">
        <v>2</v>
      </c>
      <c r="H1835">
        <v>2</v>
      </c>
      <c r="I1835">
        <v>30</v>
      </c>
      <c r="J1835">
        <v>0.5</v>
      </c>
      <c r="K1835">
        <v>3.5</v>
      </c>
      <c r="L1835" t="s">
        <v>260</v>
      </c>
      <c r="M1835" t="b">
        <v>0</v>
      </c>
    </row>
    <row r="1836" spans="1:13" x14ac:dyDescent="0.25">
      <c r="A1836" s="1">
        <v>42891</v>
      </c>
      <c r="B1836" t="s">
        <v>161</v>
      </c>
      <c r="C1836" t="s">
        <v>172</v>
      </c>
      <c r="D1836">
        <v>4</v>
      </c>
      <c r="E1836">
        <v>451.1</v>
      </c>
      <c r="F1836">
        <v>112.78</v>
      </c>
      <c r="G1836">
        <v>4</v>
      </c>
      <c r="H1836">
        <v>4</v>
      </c>
      <c r="I1836">
        <v>14.4</v>
      </c>
      <c r="J1836">
        <v>0</v>
      </c>
      <c r="K1836">
        <v>4.5999999999999996</v>
      </c>
      <c r="L1836" t="s">
        <v>283</v>
      </c>
      <c r="M1836" t="b">
        <v>0</v>
      </c>
    </row>
    <row r="1837" spans="1:13" x14ac:dyDescent="0.25">
      <c r="A1837" s="1">
        <v>42891</v>
      </c>
      <c r="B1837" t="s">
        <v>161</v>
      </c>
      <c r="C1837" t="s">
        <v>171</v>
      </c>
      <c r="D1837">
        <v>3</v>
      </c>
      <c r="E1837">
        <v>511.28</v>
      </c>
      <c r="F1837">
        <v>170.43</v>
      </c>
      <c r="G1837">
        <v>2</v>
      </c>
      <c r="H1837">
        <v>3</v>
      </c>
      <c r="I1837">
        <v>14.33</v>
      </c>
      <c r="J1837">
        <v>0</v>
      </c>
      <c r="K1837">
        <v>4</v>
      </c>
      <c r="L1837" t="s">
        <v>261</v>
      </c>
      <c r="M1837" t="b">
        <v>0</v>
      </c>
    </row>
    <row r="1838" spans="1:13" x14ac:dyDescent="0.25">
      <c r="A1838" s="1">
        <v>42891</v>
      </c>
      <c r="B1838" t="s">
        <v>161</v>
      </c>
      <c r="C1838" t="s">
        <v>180</v>
      </c>
      <c r="D1838">
        <v>1</v>
      </c>
      <c r="E1838">
        <v>53.05</v>
      </c>
      <c r="F1838">
        <v>53.05</v>
      </c>
      <c r="G1838">
        <v>0</v>
      </c>
      <c r="H1838">
        <v>1</v>
      </c>
      <c r="K1838">
        <v>1</v>
      </c>
      <c r="L1838" t="s">
        <v>380</v>
      </c>
      <c r="M1838" t="b">
        <v>0</v>
      </c>
    </row>
    <row r="1839" spans="1:13" x14ac:dyDescent="0.25">
      <c r="A1839" s="1">
        <v>42891</v>
      </c>
      <c r="B1839" t="s">
        <v>161</v>
      </c>
      <c r="C1839" t="s">
        <v>161</v>
      </c>
      <c r="D1839">
        <v>14</v>
      </c>
      <c r="E1839">
        <v>1051.6400000000001</v>
      </c>
      <c r="F1839">
        <v>75.12</v>
      </c>
      <c r="G1839">
        <v>13</v>
      </c>
      <c r="H1839">
        <v>13</v>
      </c>
      <c r="I1839">
        <v>10.77</v>
      </c>
      <c r="J1839">
        <v>7.6899999999999996E-2</v>
      </c>
      <c r="K1839">
        <v>3.56</v>
      </c>
      <c r="L1839" t="s">
        <v>262</v>
      </c>
      <c r="M1839" t="b">
        <v>1</v>
      </c>
    </row>
    <row r="1840" spans="1:13" x14ac:dyDescent="0.25">
      <c r="A1840" s="1">
        <v>42891</v>
      </c>
      <c r="B1840" t="s">
        <v>161</v>
      </c>
      <c r="C1840" t="s">
        <v>181</v>
      </c>
      <c r="D1840">
        <v>1</v>
      </c>
      <c r="E1840">
        <v>60.53</v>
      </c>
      <c r="F1840">
        <v>60.53</v>
      </c>
      <c r="G1840">
        <v>1</v>
      </c>
      <c r="H1840">
        <v>1</v>
      </c>
      <c r="I1840">
        <v>17</v>
      </c>
      <c r="J1840">
        <v>0</v>
      </c>
      <c r="K1840">
        <v>4</v>
      </c>
      <c r="L1840" t="s">
        <v>309</v>
      </c>
      <c r="M1840" t="b">
        <v>0</v>
      </c>
    </row>
    <row r="1841" spans="1:13" x14ac:dyDescent="0.25">
      <c r="A1841" s="1">
        <v>42891</v>
      </c>
      <c r="B1841" t="s">
        <v>161</v>
      </c>
      <c r="C1841" t="s">
        <v>183</v>
      </c>
      <c r="D1841">
        <v>1</v>
      </c>
      <c r="E1841">
        <v>376.92</v>
      </c>
      <c r="F1841">
        <v>376.92</v>
      </c>
      <c r="G1841">
        <v>1</v>
      </c>
      <c r="H1841">
        <v>1</v>
      </c>
      <c r="I1841">
        <v>22</v>
      </c>
      <c r="J1841">
        <v>0</v>
      </c>
      <c r="K1841">
        <v>5</v>
      </c>
      <c r="L1841" t="s">
        <v>284</v>
      </c>
      <c r="M1841" t="b">
        <v>0</v>
      </c>
    </row>
    <row r="1842" spans="1:13" x14ac:dyDescent="0.25">
      <c r="A1842" s="1">
        <v>42891</v>
      </c>
      <c r="B1842" t="s">
        <v>161</v>
      </c>
      <c r="C1842" t="s">
        <v>182</v>
      </c>
      <c r="D1842">
        <v>1</v>
      </c>
      <c r="E1842">
        <v>179.35</v>
      </c>
      <c r="F1842">
        <v>179.35</v>
      </c>
      <c r="G1842">
        <v>1</v>
      </c>
      <c r="H1842">
        <v>1</v>
      </c>
      <c r="I1842">
        <v>13</v>
      </c>
      <c r="J1842">
        <v>0</v>
      </c>
      <c r="K1842">
        <v>1</v>
      </c>
      <c r="L1842" t="s">
        <v>391</v>
      </c>
      <c r="M1842" t="b">
        <v>0</v>
      </c>
    </row>
    <row r="1843" spans="1:13" x14ac:dyDescent="0.25">
      <c r="A1843" s="1">
        <v>42891</v>
      </c>
      <c r="B1843" t="s">
        <v>161</v>
      </c>
      <c r="C1843" t="s">
        <v>163</v>
      </c>
      <c r="D1843">
        <v>6</v>
      </c>
      <c r="E1843">
        <v>744.81</v>
      </c>
      <c r="F1843">
        <v>124.14</v>
      </c>
      <c r="G1843">
        <v>6</v>
      </c>
      <c r="H1843">
        <v>6</v>
      </c>
      <c r="I1843">
        <v>18.57</v>
      </c>
      <c r="J1843">
        <v>0</v>
      </c>
      <c r="K1843">
        <v>5</v>
      </c>
      <c r="L1843" t="s">
        <v>263</v>
      </c>
      <c r="M1843" t="b">
        <v>0</v>
      </c>
    </row>
    <row r="1844" spans="1:13" x14ac:dyDescent="0.25">
      <c r="A1844" s="1">
        <v>42891</v>
      </c>
      <c r="B1844" t="s">
        <v>161</v>
      </c>
      <c r="C1844" t="s">
        <v>175</v>
      </c>
      <c r="D1844">
        <v>16</v>
      </c>
      <c r="E1844">
        <v>1913.7</v>
      </c>
      <c r="F1844">
        <v>119.61</v>
      </c>
      <c r="G1844">
        <v>16</v>
      </c>
      <c r="H1844">
        <v>16</v>
      </c>
      <c r="I1844">
        <v>12.12</v>
      </c>
      <c r="J1844">
        <v>0</v>
      </c>
      <c r="K1844">
        <v>3.76</v>
      </c>
      <c r="L1844" t="s">
        <v>264</v>
      </c>
      <c r="M1844" t="b">
        <v>0</v>
      </c>
    </row>
    <row r="1845" spans="1:13" x14ac:dyDescent="0.25">
      <c r="A1845" s="1">
        <v>42891</v>
      </c>
      <c r="B1845" t="s">
        <v>161</v>
      </c>
      <c r="C1845" t="s">
        <v>173</v>
      </c>
      <c r="D1845">
        <v>2</v>
      </c>
      <c r="E1845">
        <v>119.65</v>
      </c>
      <c r="F1845">
        <v>59.83</v>
      </c>
      <c r="G1845">
        <v>2</v>
      </c>
      <c r="H1845">
        <v>2</v>
      </c>
      <c r="I1845">
        <v>13</v>
      </c>
      <c r="J1845">
        <v>0</v>
      </c>
      <c r="K1845">
        <v>2</v>
      </c>
      <c r="L1845" t="s">
        <v>392</v>
      </c>
      <c r="M1845" t="b">
        <v>0</v>
      </c>
    </row>
    <row r="1846" spans="1:13" x14ac:dyDescent="0.25">
      <c r="A1846" s="1">
        <v>42891</v>
      </c>
      <c r="B1846" t="s">
        <v>161</v>
      </c>
      <c r="C1846" t="s">
        <v>164</v>
      </c>
      <c r="D1846">
        <v>3</v>
      </c>
      <c r="E1846">
        <v>358.89</v>
      </c>
      <c r="F1846">
        <v>119.63</v>
      </c>
      <c r="G1846">
        <v>3</v>
      </c>
      <c r="H1846">
        <v>3</v>
      </c>
      <c r="I1846">
        <v>17.329999999999998</v>
      </c>
      <c r="J1846">
        <v>0</v>
      </c>
      <c r="K1846">
        <v>4.33</v>
      </c>
      <c r="L1846" t="s">
        <v>285</v>
      </c>
      <c r="M1846" t="b">
        <v>0</v>
      </c>
    </row>
    <row r="1847" spans="1:13" x14ac:dyDescent="0.25">
      <c r="A1847" s="1">
        <v>42891</v>
      </c>
      <c r="B1847" t="s">
        <v>161</v>
      </c>
      <c r="C1847" t="s">
        <v>176</v>
      </c>
      <c r="D1847">
        <v>5</v>
      </c>
      <c r="E1847">
        <v>682.08</v>
      </c>
      <c r="F1847">
        <v>136.41999999999999</v>
      </c>
      <c r="G1847">
        <v>5</v>
      </c>
      <c r="H1847">
        <v>5</v>
      </c>
      <c r="I1847">
        <v>17.8</v>
      </c>
      <c r="J1847">
        <v>0</v>
      </c>
      <c r="K1847">
        <v>4.5999999999999996</v>
      </c>
      <c r="L1847" t="s">
        <v>286</v>
      </c>
      <c r="M1847" t="b">
        <v>0</v>
      </c>
    </row>
    <row r="1848" spans="1:13" x14ac:dyDescent="0.25">
      <c r="A1848" s="1">
        <v>42891</v>
      </c>
      <c r="B1848" t="s">
        <v>161</v>
      </c>
      <c r="C1848" t="s">
        <v>165</v>
      </c>
      <c r="D1848">
        <v>17</v>
      </c>
      <c r="E1848">
        <v>2593.48</v>
      </c>
      <c r="F1848">
        <v>152.56</v>
      </c>
      <c r="G1848">
        <v>17</v>
      </c>
      <c r="H1848">
        <v>17</v>
      </c>
      <c r="I1848">
        <v>12.11</v>
      </c>
      <c r="J1848">
        <v>0</v>
      </c>
      <c r="K1848">
        <v>4</v>
      </c>
      <c r="L1848" t="s">
        <v>265</v>
      </c>
      <c r="M1848" t="b">
        <v>0</v>
      </c>
    </row>
    <row r="1849" spans="1:13" x14ac:dyDescent="0.25">
      <c r="A1849" s="1">
        <v>42891</v>
      </c>
      <c r="B1849" t="s">
        <v>174</v>
      </c>
      <c r="C1849" t="s">
        <v>177</v>
      </c>
      <c r="D1849">
        <v>1</v>
      </c>
      <c r="E1849">
        <v>180.1</v>
      </c>
      <c r="F1849">
        <v>180.1</v>
      </c>
      <c r="G1849">
        <v>1</v>
      </c>
      <c r="H1849">
        <v>1</v>
      </c>
      <c r="I1849">
        <v>18</v>
      </c>
      <c r="J1849">
        <v>0</v>
      </c>
      <c r="K1849">
        <v>5</v>
      </c>
      <c r="L1849" t="s">
        <v>498</v>
      </c>
      <c r="M1849" t="b">
        <v>0</v>
      </c>
    </row>
    <row r="1850" spans="1:13" x14ac:dyDescent="0.25">
      <c r="A1850" s="1">
        <v>42891</v>
      </c>
      <c r="B1850" t="s">
        <v>163</v>
      </c>
      <c r="C1850" t="s">
        <v>169</v>
      </c>
      <c r="D1850">
        <v>1</v>
      </c>
      <c r="E1850">
        <v>378.8</v>
      </c>
      <c r="F1850">
        <v>378.8</v>
      </c>
      <c r="G1850">
        <v>1</v>
      </c>
      <c r="H1850">
        <v>1</v>
      </c>
      <c r="I1850">
        <v>16</v>
      </c>
      <c r="J1850">
        <v>0</v>
      </c>
      <c r="K1850">
        <v>5</v>
      </c>
      <c r="L1850" t="s">
        <v>313</v>
      </c>
      <c r="M1850" t="b">
        <v>0</v>
      </c>
    </row>
    <row r="1851" spans="1:13" x14ac:dyDescent="0.25">
      <c r="A1851" s="1">
        <v>42891</v>
      </c>
      <c r="B1851" t="s">
        <v>163</v>
      </c>
      <c r="C1851" t="s">
        <v>172</v>
      </c>
      <c r="D1851">
        <v>2</v>
      </c>
      <c r="E1851">
        <v>518.05999999999995</v>
      </c>
      <c r="F1851">
        <v>259.02999999999997</v>
      </c>
      <c r="G1851">
        <v>2</v>
      </c>
      <c r="H1851">
        <v>2</v>
      </c>
      <c r="I1851">
        <v>66</v>
      </c>
      <c r="J1851">
        <v>0.5</v>
      </c>
      <c r="K1851">
        <v>4</v>
      </c>
      <c r="L1851" t="s">
        <v>287</v>
      </c>
      <c r="M1851" t="b">
        <v>0</v>
      </c>
    </row>
    <row r="1852" spans="1:13" x14ac:dyDescent="0.25">
      <c r="A1852" s="1">
        <v>42891</v>
      </c>
      <c r="B1852" t="s">
        <v>163</v>
      </c>
      <c r="C1852" t="s">
        <v>161</v>
      </c>
      <c r="D1852">
        <v>6</v>
      </c>
      <c r="E1852">
        <v>823.85</v>
      </c>
      <c r="F1852">
        <v>137.31</v>
      </c>
      <c r="G1852">
        <v>6</v>
      </c>
      <c r="H1852">
        <v>6</v>
      </c>
      <c r="I1852">
        <v>11.17</v>
      </c>
      <c r="J1852">
        <v>0</v>
      </c>
      <c r="K1852">
        <v>4.83</v>
      </c>
      <c r="L1852" t="s">
        <v>241</v>
      </c>
      <c r="M1852" t="b">
        <v>0</v>
      </c>
    </row>
    <row r="1853" spans="1:13" x14ac:dyDescent="0.25">
      <c r="A1853" s="1">
        <v>42891</v>
      </c>
      <c r="B1853" t="s">
        <v>163</v>
      </c>
      <c r="C1853" t="s">
        <v>177</v>
      </c>
      <c r="D1853">
        <v>1</v>
      </c>
      <c r="E1853">
        <v>76.69</v>
      </c>
      <c r="F1853">
        <v>76.69</v>
      </c>
      <c r="G1853">
        <v>1</v>
      </c>
      <c r="H1853">
        <v>1</v>
      </c>
      <c r="I1853">
        <v>24</v>
      </c>
      <c r="J1853">
        <v>0</v>
      </c>
      <c r="K1853">
        <v>5</v>
      </c>
      <c r="L1853" t="s">
        <v>382</v>
      </c>
      <c r="M1853" t="b">
        <v>0</v>
      </c>
    </row>
    <row r="1854" spans="1:13" x14ac:dyDescent="0.25">
      <c r="A1854" s="1">
        <v>42891</v>
      </c>
      <c r="B1854" t="s">
        <v>163</v>
      </c>
      <c r="C1854" t="s">
        <v>163</v>
      </c>
      <c r="D1854">
        <v>5</v>
      </c>
      <c r="E1854">
        <v>764.41</v>
      </c>
      <c r="F1854">
        <v>152.88</v>
      </c>
      <c r="G1854">
        <v>4</v>
      </c>
      <c r="H1854">
        <v>5</v>
      </c>
      <c r="I1854">
        <v>7</v>
      </c>
      <c r="J1854">
        <v>0</v>
      </c>
      <c r="K1854">
        <v>3.6</v>
      </c>
      <c r="L1854" t="s">
        <v>242</v>
      </c>
      <c r="M1854" t="b">
        <v>1</v>
      </c>
    </row>
    <row r="1855" spans="1:13" x14ac:dyDescent="0.25">
      <c r="A1855" s="1">
        <v>42891</v>
      </c>
      <c r="B1855" t="s">
        <v>163</v>
      </c>
      <c r="C1855" t="s">
        <v>175</v>
      </c>
      <c r="D1855">
        <v>10</v>
      </c>
      <c r="E1855">
        <v>1949.92</v>
      </c>
      <c r="F1855">
        <v>194.99</v>
      </c>
      <c r="G1855">
        <v>9</v>
      </c>
      <c r="H1855">
        <v>9</v>
      </c>
      <c r="I1855">
        <v>13.11</v>
      </c>
      <c r="J1855">
        <v>0</v>
      </c>
      <c r="K1855">
        <v>3.44</v>
      </c>
      <c r="L1855" t="s">
        <v>269</v>
      </c>
      <c r="M1855" t="b">
        <v>0</v>
      </c>
    </row>
    <row r="1856" spans="1:13" x14ac:dyDescent="0.25">
      <c r="A1856" s="1">
        <v>42891</v>
      </c>
      <c r="B1856" t="s">
        <v>163</v>
      </c>
      <c r="C1856" t="s">
        <v>164</v>
      </c>
      <c r="D1856">
        <v>6</v>
      </c>
      <c r="E1856">
        <v>1026.69</v>
      </c>
      <c r="F1856">
        <v>171.12</v>
      </c>
      <c r="G1856">
        <v>6</v>
      </c>
      <c r="H1856">
        <v>6</v>
      </c>
      <c r="I1856">
        <v>11.7</v>
      </c>
      <c r="J1856">
        <v>0</v>
      </c>
      <c r="K1856">
        <v>4.5999999999999996</v>
      </c>
      <c r="L1856" t="s">
        <v>290</v>
      </c>
      <c r="M1856" t="b">
        <v>0</v>
      </c>
    </row>
    <row r="1857" spans="1:13" x14ac:dyDescent="0.25">
      <c r="A1857" s="1">
        <v>42891</v>
      </c>
      <c r="B1857" t="s">
        <v>163</v>
      </c>
      <c r="C1857" t="s">
        <v>176</v>
      </c>
      <c r="D1857">
        <v>3</v>
      </c>
      <c r="E1857">
        <v>392.6</v>
      </c>
      <c r="F1857">
        <v>130.87</v>
      </c>
      <c r="G1857">
        <v>3</v>
      </c>
      <c r="H1857">
        <v>3</v>
      </c>
      <c r="I1857">
        <v>13.67</v>
      </c>
      <c r="J1857">
        <v>0</v>
      </c>
      <c r="K1857">
        <v>4.33</v>
      </c>
      <c r="L1857" t="s">
        <v>243</v>
      </c>
      <c r="M1857" t="b">
        <v>0</v>
      </c>
    </row>
    <row r="1858" spans="1:13" x14ac:dyDescent="0.25">
      <c r="A1858" s="1">
        <v>42891</v>
      </c>
      <c r="B1858" t="s">
        <v>163</v>
      </c>
      <c r="C1858" t="s">
        <v>165</v>
      </c>
      <c r="D1858">
        <v>23</v>
      </c>
      <c r="E1858">
        <v>4047.88</v>
      </c>
      <c r="F1858">
        <v>175.99</v>
      </c>
      <c r="G1858">
        <v>23</v>
      </c>
      <c r="H1858">
        <v>23</v>
      </c>
      <c r="I1858">
        <v>9.6</v>
      </c>
      <c r="J1858">
        <v>0</v>
      </c>
      <c r="K1858">
        <v>4.08</v>
      </c>
      <c r="L1858" t="s">
        <v>244</v>
      </c>
      <c r="M1858" t="b">
        <v>0</v>
      </c>
    </row>
    <row r="1859" spans="1:13" x14ac:dyDescent="0.25">
      <c r="A1859" s="1">
        <v>42891</v>
      </c>
      <c r="B1859" t="s">
        <v>175</v>
      </c>
      <c r="C1859" t="s">
        <v>170</v>
      </c>
      <c r="D1859">
        <v>2</v>
      </c>
      <c r="E1859">
        <v>495.12</v>
      </c>
      <c r="F1859">
        <v>247.56</v>
      </c>
      <c r="G1859">
        <v>2</v>
      </c>
      <c r="H1859">
        <v>2</v>
      </c>
      <c r="I1859">
        <v>13.5</v>
      </c>
      <c r="J1859">
        <v>0</v>
      </c>
      <c r="K1859">
        <v>4</v>
      </c>
      <c r="L1859" t="s">
        <v>270</v>
      </c>
      <c r="M1859" t="b">
        <v>0</v>
      </c>
    </row>
    <row r="1860" spans="1:13" x14ac:dyDescent="0.25">
      <c r="A1860" s="1">
        <v>42891</v>
      </c>
      <c r="B1860" t="s">
        <v>175</v>
      </c>
      <c r="C1860" t="s">
        <v>172</v>
      </c>
      <c r="D1860">
        <v>1</v>
      </c>
      <c r="E1860">
        <v>168.28</v>
      </c>
      <c r="F1860">
        <v>168.28</v>
      </c>
      <c r="G1860">
        <v>1</v>
      </c>
      <c r="H1860">
        <v>1</v>
      </c>
      <c r="I1860">
        <v>15</v>
      </c>
      <c r="J1860">
        <v>0</v>
      </c>
      <c r="K1860">
        <v>5</v>
      </c>
      <c r="L1860" t="s">
        <v>384</v>
      </c>
      <c r="M1860" t="b">
        <v>0</v>
      </c>
    </row>
    <row r="1861" spans="1:13" x14ac:dyDescent="0.25">
      <c r="A1861" s="1">
        <v>42891</v>
      </c>
      <c r="B1861" t="s">
        <v>175</v>
      </c>
      <c r="C1861" t="s">
        <v>161</v>
      </c>
      <c r="D1861">
        <v>3</v>
      </c>
      <c r="E1861">
        <v>395.66</v>
      </c>
      <c r="F1861">
        <v>131.88999999999999</v>
      </c>
      <c r="G1861">
        <v>2</v>
      </c>
      <c r="H1861">
        <v>2</v>
      </c>
      <c r="I1861">
        <v>12</v>
      </c>
      <c r="J1861">
        <v>0</v>
      </c>
      <c r="K1861">
        <v>5</v>
      </c>
      <c r="L1861" t="s">
        <v>245</v>
      </c>
      <c r="M1861" t="b">
        <v>0</v>
      </c>
    </row>
    <row r="1862" spans="1:13" x14ac:dyDescent="0.25">
      <c r="A1862" s="1">
        <v>42891</v>
      </c>
      <c r="B1862" t="s">
        <v>175</v>
      </c>
      <c r="C1862" t="s">
        <v>174</v>
      </c>
      <c r="D1862">
        <v>1</v>
      </c>
      <c r="E1862">
        <v>171.84</v>
      </c>
      <c r="F1862">
        <v>171.84</v>
      </c>
      <c r="G1862">
        <v>1</v>
      </c>
      <c r="H1862">
        <v>1</v>
      </c>
      <c r="I1862">
        <v>9</v>
      </c>
      <c r="J1862">
        <v>0</v>
      </c>
      <c r="K1862">
        <v>4</v>
      </c>
      <c r="L1862" t="s">
        <v>352</v>
      </c>
      <c r="M1862" t="b">
        <v>0</v>
      </c>
    </row>
    <row r="1863" spans="1:13" x14ac:dyDescent="0.25">
      <c r="A1863" s="1">
        <v>42891</v>
      </c>
      <c r="B1863" t="s">
        <v>175</v>
      </c>
      <c r="C1863" t="s">
        <v>163</v>
      </c>
      <c r="D1863">
        <v>2</v>
      </c>
      <c r="E1863">
        <v>205.09</v>
      </c>
      <c r="F1863">
        <v>102.55</v>
      </c>
      <c r="G1863">
        <v>2</v>
      </c>
      <c r="H1863">
        <v>2</v>
      </c>
      <c r="I1863">
        <v>9</v>
      </c>
      <c r="J1863">
        <v>0</v>
      </c>
      <c r="K1863">
        <v>5</v>
      </c>
      <c r="L1863" t="s">
        <v>320</v>
      </c>
      <c r="M1863" t="b">
        <v>0</v>
      </c>
    </row>
    <row r="1864" spans="1:13" x14ac:dyDescent="0.25">
      <c r="A1864" s="1">
        <v>42891</v>
      </c>
      <c r="B1864" t="s">
        <v>175</v>
      </c>
      <c r="C1864" t="s">
        <v>175</v>
      </c>
      <c r="D1864">
        <v>8</v>
      </c>
      <c r="E1864">
        <v>1011.72</v>
      </c>
      <c r="F1864">
        <v>126.47</v>
      </c>
      <c r="G1864">
        <v>8</v>
      </c>
      <c r="H1864">
        <v>8</v>
      </c>
      <c r="I1864">
        <v>5.91</v>
      </c>
      <c r="J1864">
        <v>0</v>
      </c>
      <c r="K1864">
        <v>3.27</v>
      </c>
      <c r="L1864" t="s">
        <v>292</v>
      </c>
      <c r="M1864" t="b">
        <v>1</v>
      </c>
    </row>
    <row r="1865" spans="1:13" x14ac:dyDescent="0.25">
      <c r="A1865" s="1">
        <v>42891</v>
      </c>
      <c r="B1865" t="s">
        <v>175</v>
      </c>
      <c r="C1865" t="s">
        <v>164</v>
      </c>
      <c r="D1865">
        <v>2</v>
      </c>
      <c r="E1865">
        <v>405.77</v>
      </c>
      <c r="F1865">
        <v>202.89</v>
      </c>
      <c r="G1865">
        <v>2</v>
      </c>
      <c r="H1865">
        <v>2</v>
      </c>
      <c r="I1865">
        <v>14.5</v>
      </c>
      <c r="J1865">
        <v>0</v>
      </c>
      <c r="K1865">
        <v>5</v>
      </c>
      <c r="L1865" t="s">
        <v>293</v>
      </c>
      <c r="M1865" t="b">
        <v>0</v>
      </c>
    </row>
    <row r="1866" spans="1:13" x14ac:dyDescent="0.25">
      <c r="A1866" s="1">
        <v>42891</v>
      </c>
      <c r="B1866" t="s">
        <v>175</v>
      </c>
      <c r="C1866" t="s">
        <v>176</v>
      </c>
      <c r="D1866">
        <v>4</v>
      </c>
      <c r="E1866">
        <v>505.05</v>
      </c>
      <c r="F1866">
        <v>126.26</v>
      </c>
      <c r="G1866">
        <v>4</v>
      </c>
      <c r="H1866">
        <v>4</v>
      </c>
      <c r="I1866">
        <v>10.5</v>
      </c>
      <c r="J1866">
        <v>0</v>
      </c>
      <c r="K1866">
        <v>4.25</v>
      </c>
      <c r="L1866" t="s">
        <v>322</v>
      </c>
      <c r="M1866" t="b">
        <v>0</v>
      </c>
    </row>
    <row r="1867" spans="1:13" x14ac:dyDescent="0.25">
      <c r="A1867" s="1">
        <v>42891</v>
      </c>
      <c r="B1867" t="s">
        <v>175</v>
      </c>
      <c r="C1867" t="s">
        <v>165</v>
      </c>
      <c r="D1867">
        <v>10</v>
      </c>
      <c r="E1867">
        <v>3658.57</v>
      </c>
      <c r="F1867">
        <v>365.86</v>
      </c>
      <c r="G1867">
        <v>9</v>
      </c>
      <c r="H1867">
        <v>10</v>
      </c>
      <c r="I1867">
        <v>10.67</v>
      </c>
      <c r="J1867">
        <v>0</v>
      </c>
      <c r="K1867">
        <v>4</v>
      </c>
      <c r="L1867" t="s">
        <v>294</v>
      </c>
      <c r="M1867" t="b">
        <v>0</v>
      </c>
    </row>
    <row r="1868" spans="1:13" x14ac:dyDescent="0.25">
      <c r="A1868" s="1">
        <v>42891</v>
      </c>
      <c r="B1868" t="s">
        <v>164</v>
      </c>
      <c r="C1868" t="s">
        <v>178</v>
      </c>
      <c r="D1868">
        <v>1</v>
      </c>
      <c r="E1868">
        <v>129.22</v>
      </c>
      <c r="F1868">
        <v>129.22</v>
      </c>
      <c r="G1868">
        <v>1</v>
      </c>
      <c r="H1868">
        <v>1</v>
      </c>
      <c r="I1868">
        <v>24</v>
      </c>
      <c r="J1868">
        <v>0</v>
      </c>
      <c r="K1868">
        <v>4</v>
      </c>
      <c r="L1868" t="s">
        <v>436</v>
      </c>
      <c r="M1868" t="b">
        <v>0</v>
      </c>
    </row>
    <row r="1869" spans="1:13" x14ac:dyDescent="0.25">
      <c r="A1869" s="1">
        <v>42891</v>
      </c>
      <c r="B1869" t="s">
        <v>164</v>
      </c>
      <c r="C1869" t="s">
        <v>167</v>
      </c>
      <c r="D1869">
        <v>2</v>
      </c>
      <c r="E1869">
        <v>322.3</v>
      </c>
      <c r="F1869">
        <v>161.15</v>
      </c>
      <c r="G1869">
        <v>2</v>
      </c>
      <c r="H1869">
        <v>2</v>
      </c>
      <c r="I1869">
        <v>12</v>
      </c>
      <c r="J1869">
        <v>0</v>
      </c>
      <c r="K1869">
        <v>4</v>
      </c>
      <c r="L1869" t="s">
        <v>354</v>
      </c>
      <c r="M1869" t="b">
        <v>0</v>
      </c>
    </row>
    <row r="1870" spans="1:13" x14ac:dyDescent="0.25">
      <c r="A1870" s="1">
        <v>42891</v>
      </c>
      <c r="B1870" t="s">
        <v>164</v>
      </c>
      <c r="C1870" t="s">
        <v>170</v>
      </c>
      <c r="D1870">
        <v>2</v>
      </c>
      <c r="E1870">
        <v>406.42</v>
      </c>
      <c r="F1870">
        <v>203.21</v>
      </c>
      <c r="G1870">
        <v>2</v>
      </c>
      <c r="H1870">
        <v>2</v>
      </c>
      <c r="I1870">
        <v>14</v>
      </c>
      <c r="J1870">
        <v>0</v>
      </c>
      <c r="K1870">
        <v>3.5</v>
      </c>
      <c r="L1870" t="s">
        <v>324</v>
      </c>
      <c r="M1870" t="b">
        <v>0</v>
      </c>
    </row>
    <row r="1871" spans="1:13" x14ac:dyDescent="0.25">
      <c r="A1871" s="1">
        <v>42891</v>
      </c>
      <c r="B1871" t="s">
        <v>164</v>
      </c>
      <c r="C1871" t="s">
        <v>161</v>
      </c>
      <c r="D1871">
        <v>1</v>
      </c>
      <c r="E1871">
        <v>696.08</v>
      </c>
      <c r="F1871">
        <v>696.08</v>
      </c>
      <c r="G1871">
        <v>1</v>
      </c>
      <c r="H1871">
        <v>1</v>
      </c>
      <c r="I1871">
        <v>10</v>
      </c>
      <c r="J1871">
        <v>0</v>
      </c>
      <c r="K1871">
        <v>5</v>
      </c>
      <c r="L1871" t="s">
        <v>325</v>
      </c>
      <c r="M1871" t="b">
        <v>0</v>
      </c>
    </row>
    <row r="1872" spans="1:13" x14ac:dyDescent="0.25">
      <c r="A1872" s="1">
        <v>42891</v>
      </c>
      <c r="B1872" t="s">
        <v>164</v>
      </c>
      <c r="C1872" t="s">
        <v>177</v>
      </c>
      <c r="D1872">
        <v>1</v>
      </c>
      <c r="E1872">
        <v>120.09</v>
      </c>
      <c r="F1872">
        <v>120.09</v>
      </c>
      <c r="G1872">
        <v>1</v>
      </c>
      <c r="H1872">
        <v>1</v>
      </c>
      <c r="I1872">
        <v>13</v>
      </c>
      <c r="J1872">
        <v>0</v>
      </c>
      <c r="K1872">
        <v>4</v>
      </c>
      <c r="L1872" t="s">
        <v>447</v>
      </c>
      <c r="M1872" t="b">
        <v>0</v>
      </c>
    </row>
    <row r="1873" spans="1:13" x14ac:dyDescent="0.25">
      <c r="A1873" s="1">
        <v>42891</v>
      </c>
      <c r="B1873" t="s">
        <v>164</v>
      </c>
      <c r="C1873" t="s">
        <v>163</v>
      </c>
      <c r="D1873">
        <v>4</v>
      </c>
      <c r="E1873">
        <v>316.24</v>
      </c>
      <c r="F1873">
        <v>79.06</v>
      </c>
      <c r="G1873">
        <v>4</v>
      </c>
      <c r="H1873">
        <v>4</v>
      </c>
      <c r="I1873">
        <v>13.25</v>
      </c>
      <c r="J1873">
        <v>0</v>
      </c>
      <c r="K1873">
        <v>4</v>
      </c>
      <c r="L1873" t="s">
        <v>357</v>
      </c>
      <c r="M1873" t="b">
        <v>0</v>
      </c>
    </row>
    <row r="1874" spans="1:13" x14ac:dyDescent="0.25">
      <c r="A1874" s="1">
        <v>42891</v>
      </c>
      <c r="B1874" t="s">
        <v>164</v>
      </c>
      <c r="C1874" t="s">
        <v>175</v>
      </c>
      <c r="D1874">
        <v>3</v>
      </c>
      <c r="E1874">
        <v>463.43</v>
      </c>
      <c r="F1874">
        <v>154.47999999999999</v>
      </c>
      <c r="G1874">
        <v>3</v>
      </c>
      <c r="H1874">
        <v>3</v>
      </c>
      <c r="I1874">
        <v>15.33</v>
      </c>
      <c r="J1874">
        <v>0</v>
      </c>
      <c r="K1874">
        <v>3.67</v>
      </c>
      <c r="L1874" t="s">
        <v>358</v>
      </c>
      <c r="M1874" t="b">
        <v>0</v>
      </c>
    </row>
    <row r="1875" spans="1:13" x14ac:dyDescent="0.25">
      <c r="A1875" s="1">
        <v>42891</v>
      </c>
      <c r="B1875" t="s">
        <v>164</v>
      </c>
      <c r="C1875" t="s">
        <v>164</v>
      </c>
      <c r="D1875">
        <v>1</v>
      </c>
      <c r="E1875">
        <v>46.64</v>
      </c>
      <c r="F1875">
        <v>46.64</v>
      </c>
      <c r="G1875">
        <v>1</v>
      </c>
      <c r="H1875">
        <v>1</v>
      </c>
      <c r="I1875">
        <v>3</v>
      </c>
      <c r="J1875">
        <v>0</v>
      </c>
      <c r="K1875">
        <v>5</v>
      </c>
      <c r="L1875" t="s">
        <v>359</v>
      </c>
      <c r="M1875" t="b">
        <v>1</v>
      </c>
    </row>
    <row r="1876" spans="1:13" x14ac:dyDescent="0.25">
      <c r="A1876" s="1">
        <v>42891</v>
      </c>
      <c r="B1876" t="s">
        <v>164</v>
      </c>
      <c r="C1876" t="s">
        <v>176</v>
      </c>
      <c r="D1876">
        <v>4</v>
      </c>
      <c r="E1876">
        <v>322.39999999999998</v>
      </c>
      <c r="F1876">
        <v>80.599999999999994</v>
      </c>
      <c r="G1876">
        <v>4</v>
      </c>
      <c r="H1876">
        <v>4</v>
      </c>
      <c r="I1876">
        <v>13.33</v>
      </c>
      <c r="J1876">
        <v>0</v>
      </c>
      <c r="K1876">
        <v>3</v>
      </c>
      <c r="L1876" t="s">
        <v>271</v>
      </c>
      <c r="M1876" t="b">
        <v>0</v>
      </c>
    </row>
    <row r="1877" spans="1:13" x14ac:dyDescent="0.25">
      <c r="A1877" s="1">
        <v>42891</v>
      </c>
      <c r="B1877" t="s">
        <v>164</v>
      </c>
      <c r="C1877" t="s">
        <v>165</v>
      </c>
      <c r="D1877">
        <v>6</v>
      </c>
      <c r="E1877">
        <v>2207.1</v>
      </c>
      <c r="F1877">
        <v>367.85</v>
      </c>
      <c r="G1877">
        <v>6</v>
      </c>
      <c r="H1877">
        <v>6</v>
      </c>
      <c r="I1877">
        <v>11.5</v>
      </c>
      <c r="J1877">
        <v>0</v>
      </c>
      <c r="K1877">
        <v>4.67</v>
      </c>
      <c r="L1877" t="s">
        <v>295</v>
      </c>
      <c r="M1877" t="b">
        <v>0</v>
      </c>
    </row>
    <row r="1878" spans="1:13" x14ac:dyDescent="0.25">
      <c r="A1878" s="1">
        <v>42891</v>
      </c>
      <c r="B1878" t="s">
        <v>176</v>
      </c>
      <c r="C1878" t="s">
        <v>169</v>
      </c>
      <c r="D1878">
        <v>1</v>
      </c>
      <c r="E1878">
        <v>169.48</v>
      </c>
      <c r="F1878">
        <v>169.48</v>
      </c>
      <c r="G1878">
        <v>1</v>
      </c>
      <c r="H1878">
        <v>1</v>
      </c>
      <c r="I1878">
        <v>20</v>
      </c>
      <c r="J1878">
        <v>0</v>
      </c>
      <c r="K1878">
        <v>5</v>
      </c>
      <c r="L1878" t="s">
        <v>408</v>
      </c>
      <c r="M1878" t="b">
        <v>0</v>
      </c>
    </row>
    <row r="1879" spans="1:13" x14ac:dyDescent="0.25">
      <c r="A1879" s="1">
        <v>42891</v>
      </c>
      <c r="B1879" t="s">
        <v>176</v>
      </c>
      <c r="C1879" t="s">
        <v>170</v>
      </c>
      <c r="D1879">
        <v>2</v>
      </c>
      <c r="E1879">
        <v>203.55</v>
      </c>
      <c r="F1879">
        <v>101.78</v>
      </c>
      <c r="G1879">
        <v>2</v>
      </c>
      <c r="H1879">
        <v>2</v>
      </c>
      <c r="I1879">
        <v>10.67</v>
      </c>
      <c r="J1879">
        <v>0</v>
      </c>
      <c r="K1879">
        <v>4</v>
      </c>
      <c r="L1879" t="s">
        <v>387</v>
      </c>
      <c r="M1879" t="b">
        <v>0</v>
      </c>
    </row>
    <row r="1880" spans="1:13" x14ac:dyDescent="0.25">
      <c r="A1880" s="1">
        <v>42891</v>
      </c>
      <c r="B1880" t="s">
        <v>176</v>
      </c>
      <c r="C1880" t="s">
        <v>172</v>
      </c>
      <c r="D1880">
        <v>1</v>
      </c>
      <c r="E1880">
        <v>139.07</v>
      </c>
      <c r="F1880">
        <v>139.07</v>
      </c>
      <c r="G1880">
        <v>1</v>
      </c>
      <c r="H1880">
        <v>1</v>
      </c>
      <c r="I1880">
        <v>18</v>
      </c>
      <c r="J1880">
        <v>0</v>
      </c>
      <c r="K1880">
        <v>4</v>
      </c>
      <c r="L1880" t="s">
        <v>399</v>
      </c>
      <c r="M1880" t="b">
        <v>0</v>
      </c>
    </row>
    <row r="1881" spans="1:13" x14ac:dyDescent="0.25">
      <c r="A1881" s="1">
        <v>42891</v>
      </c>
      <c r="B1881" t="s">
        <v>176</v>
      </c>
      <c r="C1881" t="s">
        <v>171</v>
      </c>
      <c r="D1881">
        <v>2</v>
      </c>
      <c r="E1881">
        <v>303.74</v>
      </c>
      <c r="F1881">
        <v>151.87</v>
      </c>
      <c r="G1881">
        <v>2</v>
      </c>
      <c r="H1881">
        <v>2</v>
      </c>
      <c r="I1881">
        <v>13.5</v>
      </c>
      <c r="J1881">
        <v>0</v>
      </c>
      <c r="K1881">
        <v>4.5</v>
      </c>
      <c r="L1881" t="s">
        <v>329</v>
      </c>
      <c r="M1881" t="b">
        <v>0</v>
      </c>
    </row>
    <row r="1882" spans="1:13" x14ac:dyDescent="0.25">
      <c r="A1882" s="1">
        <v>42891</v>
      </c>
      <c r="B1882" t="s">
        <v>176</v>
      </c>
      <c r="C1882" t="s">
        <v>161</v>
      </c>
      <c r="D1882">
        <v>2</v>
      </c>
      <c r="E1882">
        <v>1008.56</v>
      </c>
      <c r="F1882">
        <v>504.28</v>
      </c>
      <c r="G1882">
        <v>2</v>
      </c>
      <c r="H1882">
        <v>2</v>
      </c>
      <c r="I1882">
        <v>15.5</v>
      </c>
      <c r="J1882">
        <v>0</v>
      </c>
      <c r="K1882">
        <v>4</v>
      </c>
      <c r="L1882" t="s">
        <v>272</v>
      </c>
      <c r="M1882" t="b">
        <v>0</v>
      </c>
    </row>
    <row r="1883" spans="1:13" x14ac:dyDescent="0.25">
      <c r="A1883" s="1">
        <v>42891</v>
      </c>
      <c r="B1883" t="s">
        <v>176</v>
      </c>
      <c r="C1883" t="s">
        <v>177</v>
      </c>
      <c r="D1883">
        <v>1</v>
      </c>
      <c r="E1883">
        <v>309.99</v>
      </c>
      <c r="F1883">
        <v>309.99</v>
      </c>
      <c r="G1883">
        <v>1</v>
      </c>
      <c r="H1883">
        <v>1</v>
      </c>
      <c r="I1883">
        <v>14</v>
      </c>
      <c r="J1883">
        <v>0</v>
      </c>
      <c r="K1883">
        <v>5</v>
      </c>
      <c r="L1883" t="s">
        <v>437</v>
      </c>
      <c r="M1883" t="b">
        <v>0</v>
      </c>
    </row>
    <row r="1884" spans="1:13" x14ac:dyDescent="0.25">
      <c r="A1884" s="1">
        <v>42891</v>
      </c>
      <c r="B1884" t="s">
        <v>176</v>
      </c>
      <c r="C1884" t="s">
        <v>175</v>
      </c>
      <c r="D1884">
        <v>3</v>
      </c>
      <c r="E1884">
        <v>470.74</v>
      </c>
      <c r="F1884">
        <v>156.91</v>
      </c>
      <c r="G1884">
        <v>2</v>
      </c>
      <c r="H1884">
        <v>3</v>
      </c>
      <c r="I1884">
        <v>13</v>
      </c>
      <c r="J1884">
        <v>0</v>
      </c>
      <c r="K1884">
        <v>3.33</v>
      </c>
      <c r="L1884" t="s">
        <v>297</v>
      </c>
      <c r="M1884" t="b">
        <v>0</v>
      </c>
    </row>
    <row r="1885" spans="1:13" x14ac:dyDescent="0.25">
      <c r="A1885" s="1">
        <v>42891</v>
      </c>
      <c r="B1885" t="s">
        <v>176</v>
      </c>
      <c r="C1885" t="s">
        <v>164</v>
      </c>
      <c r="D1885">
        <v>2</v>
      </c>
      <c r="E1885">
        <v>122.24</v>
      </c>
      <c r="F1885">
        <v>61.12</v>
      </c>
      <c r="G1885">
        <v>2</v>
      </c>
      <c r="H1885">
        <v>2</v>
      </c>
      <c r="I1885">
        <v>11.5</v>
      </c>
      <c r="J1885">
        <v>0</v>
      </c>
      <c r="K1885">
        <v>5</v>
      </c>
      <c r="L1885" t="s">
        <v>362</v>
      </c>
      <c r="M1885" t="b">
        <v>0</v>
      </c>
    </row>
    <row r="1886" spans="1:13" x14ac:dyDescent="0.25">
      <c r="A1886" s="1">
        <v>42891</v>
      </c>
      <c r="B1886" t="s">
        <v>176</v>
      </c>
      <c r="C1886" t="s">
        <v>176</v>
      </c>
      <c r="D1886">
        <v>2</v>
      </c>
      <c r="E1886">
        <v>155.02000000000001</v>
      </c>
      <c r="F1886">
        <v>77.510000000000005</v>
      </c>
      <c r="G1886">
        <v>2</v>
      </c>
      <c r="H1886">
        <v>2</v>
      </c>
      <c r="I1886">
        <v>4.5</v>
      </c>
      <c r="J1886">
        <v>0</v>
      </c>
      <c r="K1886">
        <v>4</v>
      </c>
      <c r="L1886" t="s">
        <v>273</v>
      </c>
      <c r="M1886" t="b">
        <v>1</v>
      </c>
    </row>
    <row r="1887" spans="1:13" x14ac:dyDescent="0.25">
      <c r="A1887" s="1">
        <v>42891</v>
      </c>
      <c r="B1887" t="s">
        <v>176</v>
      </c>
      <c r="C1887" t="s">
        <v>165</v>
      </c>
      <c r="D1887">
        <v>17</v>
      </c>
      <c r="E1887">
        <v>2992.95</v>
      </c>
      <c r="F1887">
        <v>176.06</v>
      </c>
      <c r="G1887">
        <v>17</v>
      </c>
      <c r="H1887">
        <v>17</v>
      </c>
      <c r="I1887">
        <v>11.65</v>
      </c>
      <c r="J1887">
        <v>0</v>
      </c>
      <c r="K1887">
        <v>4.29</v>
      </c>
      <c r="L1887" t="s">
        <v>274</v>
      </c>
      <c r="M1887" t="b">
        <v>0</v>
      </c>
    </row>
    <row r="1888" spans="1:13" x14ac:dyDescent="0.25">
      <c r="A1888" s="1">
        <v>42891</v>
      </c>
      <c r="B1888" t="s">
        <v>165</v>
      </c>
      <c r="C1888" t="s">
        <v>178</v>
      </c>
      <c r="D1888">
        <v>4</v>
      </c>
      <c r="E1888">
        <v>516.29</v>
      </c>
      <c r="F1888">
        <v>129.07</v>
      </c>
      <c r="G1888">
        <v>4</v>
      </c>
      <c r="H1888">
        <v>4</v>
      </c>
      <c r="I1888">
        <v>27.75</v>
      </c>
      <c r="J1888">
        <v>0.5</v>
      </c>
      <c r="K1888">
        <v>3.25</v>
      </c>
      <c r="L1888" t="s">
        <v>333</v>
      </c>
      <c r="M1888" t="b">
        <v>0</v>
      </c>
    </row>
    <row r="1889" spans="1:13" x14ac:dyDescent="0.25">
      <c r="A1889" s="1">
        <v>42891</v>
      </c>
      <c r="B1889" t="s">
        <v>165</v>
      </c>
      <c r="C1889" t="s">
        <v>187</v>
      </c>
      <c r="D1889">
        <v>1</v>
      </c>
      <c r="E1889">
        <v>95.68</v>
      </c>
      <c r="F1889">
        <v>95.68</v>
      </c>
      <c r="G1889">
        <v>1</v>
      </c>
      <c r="H1889">
        <v>1</v>
      </c>
      <c r="I1889">
        <v>26</v>
      </c>
      <c r="J1889">
        <v>0</v>
      </c>
      <c r="K1889">
        <v>4</v>
      </c>
      <c r="L1889" t="s">
        <v>417</v>
      </c>
      <c r="M1889" t="b">
        <v>0</v>
      </c>
    </row>
    <row r="1890" spans="1:13" x14ac:dyDescent="0.25">
      <c r="A1890" s="1">
        <v>42891</v>
      </c>
      <c r="B1890" t="s">
        <v>165</v>
      </c>
      <c r="C1890" t="s">
        <v>167</v>
      </c>
      <c r="D1890">
        <v>11</v>
      </c>
      <c r="E1890">
        <v>5336.74</v>
      </c>
      <c r="F1890">
        <v>485.16</v>
      </c>
      <c r="G1890">
        <v>10</v>
      </c>
      <c r="H1890">
        <v>11</v>
      </c>
      <c r="I1890">
        <v>13.45</v>
      </c>
      <c r="J1890">
        <v>0</v>
      </c>
      <c r="K1890">
        <v>4.33</v>
      </c>
      <c r="L1890" t="s">
        <v>246</v>
      </c>
      <c r="M1890" t="b">
        <v>0</v>
      </c>
    </row>
    <row r="1891" spans="1:13" x14ac:dyDescent="0.25">
      <c r="A1891" s="1">
        <v>42891</v>
      </c>
      <c r="B1891" t="s">
        <v>165</v>
      </c>
      <c r="C1891" t="s">
        <v>169</v>
      </c>
      <c r="D1891">
        <v>5</v>
      </c>
      <c r="E1891">
        <v>914.99</v>
      </c>
      <c r="F1891">
        <v>183</v>
      </c>
      <c r="G1891">
        <v>4</v>
      </c>
      <c r="H1891">
        <v>5</v>
      </c>
      <c r="I1891">
        <v>18</v>
      </c>
      <c r="J1891">
        <v>0</v>
      </c>
      <c r="K1891">
        <v>3.6</v>
      </c>
      <c r="L1891" t="s">
        <v>275</v>
      </c>
      <c r="M1891" t="b">
        <v>0</v>
      </c>
    </row>
    <row r="1892" spans="1:13" x14ac:dyDescent="0.25">
      <c r="A1892" s="1">
        <v>42891</v>
      </c>
      <c r="B1892" t="s">
        <v>165</v>
      </c>
      <c r="C1892" t="s">
        <v>170</v>
      </c>
      <c r="D1892">
        <v>11</v>
      </c>
      <c r="E1892">
        <v>1619.8</v>
      </c>
      <c r="F1892">
        <v>147.25</v>
      </c>
      <c r="G1892">
        <v>10</v>
      </c>
      <c r="H1892">
        <v>11</v>
      </c>
      <c r="I1892">
        <v>15.87</v>
      </c>
      <c r="J1892">
        <v>0</v>
      </c>
      <c r="K1892">
        <v>3.81</v>
      </c>
      <c r="L1892" t="s">
        <v>276</v>
      </c>
      <c r="M1892" t="b">
        <v>0</v>
      </c>
    </row>
    <row r="1893" spans="1:13" x14ac:dyDescent="0.25">
      <c r="A1893" s="1">
        <v>42891</v>
      </c>
      <c r="B1893" t="s">
        <v>165</v>
      </c>
      <c r="C1893" t="s">
        <v>172</v>
      </c>
      <c r="D1893">
        <v>13</v>
      </c>
      <c r="E1893">
        <v>2577.34</v>
      </c>
      <c r="F1893">
        <v>198.26</v>
      </c>
      <c r="G1893">
        <v>13</v>
      </c>
      <c r="H1893">
        <v>13</v>
      </c>
      <c r="I1893">
        <v>15.43</v>
      </c>
      <c r="J1893">
        <v>0</v>
      </c>
      <c r="K1893">
        <v>4.57</v>
      </c>
      <c r="L1893" t="s">
        <v>247</v>
      </c>
      <c r="M1893" t="b">
        <v>0</v>
      </c>
    </row>
    <row r="1894" spans="1:13" x14ac:dyDescent="0.25">
      <c r="A1894" s="1">
        <v>42891</v>
      </c>
      <c r="B1894" t="s">
        <v>165</v>
      </c>
      <c r="C1894" t="s">
        <v>171</v>
      </c>
      <c r="D1894">
        <v>16</v>
      </c>
      <c r="E1894">
        <v>1771.91</v>
      </c>
      <c r="F1894">
        <v>110.74</v>
      </c>
      <c r="G1894">
        <v>16</v>
      </c>
      <c r="H1894">
        <v>16</v>
      </c>
      <c r="I1894">
        <v>16.440000000000001</v>
      </c>
      <c r="J1894">
        <v>0</v>
      </c>
      <c r="K1894">
        <v>4.1900000000000004</v>
      </c>
      <c r="L1894" t="s">
        <v>299</v>
      </c>
      <c r="M1894" t="b">
        <v>0</v>
      </c>
    </row>
    <row r="1895" spans="1:13" x14ac:dyDescent="0.25">
      <c r="A1895" s="1">
        <v>42891</v>
      </c>
      <c r="B1895" t="s">
        <v>165</v>
      </c>
      <c r="C1895" t="s">
        <v>180</v>
      </c>
      <c r="D1895">
        <v>3</v>
      </c>
      <c r="E1895">
        <v>207.34</v>
      </c>
      <c r="F1895">
        <v>69.11</v>
      </c>
      <c r="G1895">
        <v>3</v>
      </c>
      <c r="H1895">
        <v>3</v>
      </c>
      <c r="I1895">
        <v>13.33</v>
      </c>
      <c r="J1895">
        <v>0</v>
      </c>
      <c r="K1895">
        <v>4</v>
      </c>
      <c r="L1895" t="s">
        <v>300</v>
      </c>
      <c r="M1895" t="b">
        <v>0</v>
      </c>
    </row>
    <row r="1896" spans="1:13" x14ac:dyDescent="0.25">
      <c r="A1896" s="1">
        <v>42891</v>
      </c>
      <c r="B1896" t="s">
        <v>165</v>
      </c>
      <c r="C1896" t="s">
        <v>161</v>
      </c>
      <c r="D1896">
        <v>61</v>
      </c>
      <c r="E1896">
        <v>9581.23</v>
      </c>
      <c r="F1896">
        <v>157.07</v>
      </c>
      <c r="G1896">
        <v>60</v>
      </c>
      <c r="H1896">
        <v>60</v>
      </c>
      <c r="I1896">
        <v>12.51</v>
      </c>
      <c r="J1896">
        <v>1.54E-2</v>
      </c>
      <c r="K1896">
        <v>4.38</v>
      </c>
      <c r="L1896" t="s">
        <v>248</v>
      </c>
      <c r="M1896" t="b">
        <v>0</v>
      </c>
    </row>
    <row r="1897" spans="1:13" x14ac:dyDescent="0.25">
      <c r="A1897" s="1">
        <v>42891</v>
      </c>
      <c r="B1897" t="s">
        <v>165</v>
      </c>
      <c r="C1897" t="s">
        <v>177</v>
      </c>
      <c r="D1897">
        <v>2</v>
      </c>
      <c r="E1897">
        <v>245.61</v>
      </c>
      <c r="F1897">
        <v>122.81</v>
      </c>
      <c r="G1897">
        <v>2</v>
      </c>
      <c r="H1897">
        <v>2</v>
      </c>
      <c r="I1897">
        <v>11.5</v>
      </c>
      <c r="J1897">
        <v>0</v>
      </c>
      <c r="K1897">
        <v>3</v>
      </c>
      <c r="L1897" t="s">
        <v>301</v>
      </c>
      <c r="M1897" t="b">
        <v>0</v>
      </c>
    </row>
    <row r="1898" spans="1:13" x14ac:dyDescent="0.25">
      <c r="A1898" s="1">
        <v>42891</v>
      </c>
      <c r="B1898" t="s">
        <v>165</v>
      </c>
      <c r="C1898" t="s">
        <v>181</v>
      </c>
      <c r="D1898">
        <v>6</v>
      </c>
      <c r="E1898">
        <v>730.29</v>
      </c>
      <c r="F1898">
        <v>121.72</v>
      </c>
      <c r="G1898">
        <v>6</v>
      </c>
      <c r="H1898">
        <v>6</v>
      </c>
      <c r="I1898">
        <v>18.170000000000002</v>
      </c>
      <c r="J1898">
        <v>0.16669999999999999</v>
      </c>
      <c r="K1898">
        <v>4.67</v>
      </c>
      <c r="L1898" t="s">
        <v>302</v>
      </c>
      <c r="M1898" t="b">
        <v>0</v>
      </c>
    </row>
    <row r="1899" spans="1:13" x14ac:dyDescent="0.25">
      <c r="A1899" s="1">
        <v>42891</v>
      </c>
      <c r="B1899" t="s">
        <v>165</v>
      </c>
      <c r="C1899" t="s">
        <v>179</v>
      </c>
      <c r="D1899">
        <v>12</v>
      </c>
      <c r="E1899">
        <v>1292.54</v>
      </c>
      <c r="F1899">
        <v>107.71</v>
      </c>
      <c r="G1899">
        <v>12</v>
      </c>
      <c r="H1899">
        <v>12</v>
      </c>
      <c r="I1899">
        <v>17.420000000000002</v>
      </c>
      <c r="J1899">
        <v>0</v>
      </c>
      <c r="K1899">
        <v>4.5</v>
      </c>
      <c r="L1899" t="s">
        <v>277</v>
      </c>
      <c r="M1899" t="b">
        <v>0</v>
      </c>
    </row>
    <row r="1900" spans="1:13" x14ac:dyDescent="0.25">
      <c r="A1900" s="1">
        <v>42891</v>
      </c>
      <c r="B1900" t="s">
        <v>165</v>
      </c>
      <c r="C1900" t="s">
        <v>183</v>
      </c>
      <c r="D1900">
        <v>6</v>
      </c>
      <c r="E1900">
        <v>2439.33</v>
      </c>
      <c r="F1900">
        <v>406.56</v>
      </c>
      <c r="G1900">
        <v>6</v>
      </c>
      <c r="H1900">
        <v>6</v>
      </c>
      <c r="I1900">
        <v>16.670000000000002</v>
      </c>
      <c r="J1900">
        <v>0</v>
      </c>
      <c r="K1900">
        <v>4.33</v>
      </c>
      <c r="L1900" t="s">
        <v>365</v>
      </c>
      <c r="M1900" t="b">
        <v>0</v>
      </c>
    </row>
    <row r="1901" spans="1:13" x14ac:dyDescent="0.25">
      <c r="A1901" s="1">
        <v>42891</v>
      </c>
      <c r="B1901" t="s">
        <v>165</v>
      </c>
      <c r="C1901" t="s">
        <v>174</v>
      </c>
      <c r="D1901">
        <v>13</v>
      </c>
      <c r="E1901">
        <v>3566.06</v>
      </c>
      <c r="F1901">
        <v>274.31</v>
      </c>
      <c r="G1901">
        <v>12</v>
      </c>
      <c r="H1901">
        <v>13</v>
      </c>
      <c r="I1901">
        <v>21.62</v>
      </c>
      <c r="J1901">
        <v>7.6899999999999996E-2</v>
      </c>
      <c r="K1901">
        <v>3.93</v>
      </c>
      <c r="L1901" t="s">
        <v>303</v>
      </c>
      <c r="M1901" t="b">
        <v>0</v>
      </c>
    </row>
    <row r="1902" spans="1:13" x14ac:dyDescent="0.25">
      <c r="A1902" s="1">
        <v>42891</v>
      </c>
      <c r="B1902" t="s">
        <v>165</v>
      </c>
      <c r="C1902" t="s">
        <v>182</v>
      </c>
      <c r="D1902">
        <v>2</v>
      </c>
      <c r="E1902">
        <v>307.77</v>
      </c>
      <c r="F1902">
        <v>153.88999999999999</v>
      </c>
      <c r="G1902">
        <v>2</v>
      </c>
      <c r="H1902">
        <v>2</v>
      </c>
      <c r="I1902">
        <v>15</v>
      </c>
      <c r="J1902">
        <v>0</v>
      </c>
      <c r="K1902">
        <v>4.5</v>
      </c>
      <c r="L1902" t="s">
        <v>304</v>
      </c>
      <c r="M1902" t="b">
        <v>0</v>
      </c>
    </row>
    <row r="1903" spans="1:13" x14ac:dyDescent="0.25">
      <c r="A1903" s="1">
        <v>42891</v>
      </c>
      <c r="B1903" t="s">
        <v>165</v>
      </c>
      <c r="C1903" t="s">
        <v>163</v>
      </c>
      <c r="D1903">
        <v>30</v>
      </c>
      <c r="E1903">
        <v>3498.42</v>
      </c>
      <c r="F1903">
        <v>116.61</v>
      </c>
      <c r="G1903">
        <v>30</v>
      </c>
      <c r="H1903">
        <v>30</v>
      </c>
      <c r="I1903">
        <v>13.23</v>
      </c>
      <c r="J1903">
        <v>0</v>
      </c>
      <c r="K1903">
        <v>4.2300000000000004</v>
      </c>
      <c r="L1903" t="s">
        <v>249</v>
      </c>
      <c r="M1903" t="b">
        <v>0</v>
      </c>
    </row>
    <row r="1904" spans="1:13" x14ac:dyDescent="0.25">
      <c r="A1904" s="1">
        <v>42891</v>
      </c>
      <c r="B1904" t="s">
        <v>165</v>
      </c>
      <c r="C1904" t="s">
        <v>175</v>
      </c>
      <c r="D1904">
        <v>67</v>
      </c>
      <c r="E1904">
        <v>9480.5499999999993</v>
      </c>
      <c r="F1904">
        <v>141.5</v>
      </c>
      <c r="G1904">
        <v>67</v>
      </c>
      <c r="H1904">
        <v>65</v>
      </c>
      <c r="I1904">
        <v>11.66</v>
      </c>
      <c r="J1904">
        <v>1.41E-2</v>
      </c>
      <c r="K1904">
        <v>4.22</v>
      </c>
      <c r="L1904" t="s">
        <v>250</v>
      </c>
      <c r="M1904" t="b">
        <v>0</v>
      </c>
    </row>
    <row r="1905" spans="1:13" x14ac:dyDescent="0.25">
      <c r="A1905" s="1">
        <v>42891</v>
      </c>
      <c r="B1905" t="s">
        <v>165</v>
      </c>
      <c r="C1905" t="s">
        <v>173</v>
      </c>
      <c r="D1905">
        <v>1</v>
      </c>
      <c r="E1905">
        <v>81.209999999999994</v>
      </c>
      <c r="F1905">
        <v>81.209999999999994</v>
      </c>
      <c r="G1905">
        <v>1</v>
      </c>
      <c r="H1905">
        <v>1</v>
      </c>
      <c r="I1905">
        <v>14</v>
      </c>
      <c r="J1905">
        <v>0</v>
      </c>
      <c r="K1905">
        <v>5</v>
      </c>
      <c r="L1905" t="s">
        <v>251</v>
      </c>
      <c r="M1905" t="b">
        <v>0</v>
      </c>
    </row>
    <row r="1906" spans="1:13" x14ac:dyDescent="0.25">
      <c r="A1906" s="1">
        <v>42891</v>
      </c>
      <c r="B1906" t="s">
        <v>165</v>
      </c>
      <c r="C1906" t="s">
        <v>185</v>
      </c>
      <c r="D1906">
        <v>3</v>
      </c>
      <c r="E1906">
        <v>628.76</v>
      </c>
      <c r="F1906">
        <v>209.59</v>
      </c>
      <c r="G1906">
        <v>3</v>
      </c>
      <c r="H1906">
        <v>3</v>
      </c>
      <c r="I1906">
        <v>23.25</v>
      </c>
      <c r="J1906">
        <v>0</v>
      </c>
      <c r="K1906">
        <v>5</v>
      </c>
      <c r="L1906" t="s">
        <v>334</v>
      </c>
      <c r="M1906" t="b">
        <v>0</v>
      </c>
    </row>
    <row r="1907" spans="1:13" x14ac:dyDescent="0.25">
      <c r="A1907" s="1">
        <v>42891</v>
      </c>
      <c r="B1907" t="s">
        <v>165</v>
      </c>
      <c r="C1907" t="s">
        <v>162</v>
      </c>
      <c r="D1907">
        <v>2</v>
      </c>
      <c r="E1907">
        <v>112.26</v>
      </c>
      <c r="F1907">
        <v>56.13</v>
      </c>
      <c r="G1907">
        <v>2</v>
      </c>
      <c r="H1907">
        <v>2</v>
      </c>
      <c r="I1907">
        <v>19</v>
      </c>
      <c r="J1907">
        <v>0</v>
      </c>
      <c r="K1907">
        <v>4.5</v>
      </c>
      <c r="L1907" t="s">
        <v>366</v>
      </c>
      <c r="M1907" t="b">
        <v>0</v>
      </c>
    </row>
    <row r="1908" spans="1:13" x14ac:dyDescent="0.25">
      <c r="A1908" s="1">
        <v>42891</v>
      </c>
      <c r="B1908" t="s">
        <v>165</v>
      </c>
      <c r="C1908" t="s">
        <v>164</v>
      </c>
      <c r="D1908">
        <v>40</v>
      </c>
      <c r="E1908">
        <v>5125.8999999999996</v>
      </c>
      <c r="F1908">
        <v>128.15</v>
      </c>
      <c r="G1908">
        <v>39</v>
      </c>
      <c r="H1908">
        <v>40</v>
      </c>
      <c r="I1908">
        <v>13.53</v>
      </c>
      <c r="J1908">
        <v>0</v>
      </c>
      <c r="K1908">
        <v>4.3499999999999996</v>
      </c>
      <c r="L1908" t="s">
        <v>278</v>
      </c>
      <c r="M1908" t="b">
        <v>0</v>
      </c>
    </row>
    <row r="1909" spans="1:13" x14ac:dyDescent="0.25">
      <c r="A1909" s="1">
        <v>42891</v>
      </c>
      <c r="B1909" t="s">
        <v>165</v>
      </c>
      <c r="C1909" t="s">
        <v>176</v>
      </c>
      <c r="D1909">
        <v>27</v>
      </c>
      <c r="E1909">
        <v>4255.41</v>
      </c>
      <c r="F1909">
        <v>157.61000000000001</v>
      </c>
      <c r="G1909">
        <v>25</v>
      </c>
      <c r="H1909">
        <v>27</v>
      </c>
      <c r="I1909">
        <v>12.45</v>
      </c>
      <c r="J1909">
        <v>3.2300000000000002E-2</v>
      </c>
      <c r="K1909">
        <v>4.03</v>
      </c>
      <c r="L1909" t="s">
        <v>279</v>
      </c>
      <c r="M1909" t="b">
        <v>0</v>
      </c>
    </row>
    <row r="1910" spans="1:13" x14ac:dyDescent="0.25">
      <c r="A1910" s="1">
        <v>42891</v>
      </c>
      <c r="B1910" t="s">
        <v>165</v>
      </c>
      <c r="C1910" t="s">
        <v>168</v>
      </c>
      <c r="D1910">
        <v>2</v>
      </c>
      <c r="E1910">
        <v>434.37</v>
      </c>
      <c r="F1910">
        <v>217.19</v>
      </c>
      <c r="G1910">
        <v>2</v>
      </c>
      <c r="H1910">
        <v>2</v>
      </c>
      <c r="I1910">
        <v>17</v>
      </c>
      <c r="J1910">
        <v>0</v>
      </c>
      <c r="K1910">
        <v>3</v>
      </c>
      <c r="L1910" t="s">
        <v>280</v>
      </c>
      <c r="M1910" t="b">
        <v>0</v>
      </c>
    </row>
    <row r="1911" spans="1:13" x14ac:dyDescent="0.25">
      <c r="A1911" s="1">
        <v>42891</v>
      </c>
      <c r="B1911" t="s">
        <v>165</v>
      </c>
      <c r="C1911" t="s">
        <v>165</v>
      </c>
      <c r="D1911">
        <v>246</v>
      </c>
      <c r="E1911">
        <v>29863.07</v>
      </c>
      <c r="F1911">
        <v>121.39</v>
      </c>
      <c r="G1911">
        <v>241</v>
      </c>
      <c r="H1911">
        <v>243</v>
      </c>
      <c r="I1911">
        <v>8.42</v>
      </c>
      <c r="J1911">
        <v>2.1700000000000001E-2</v>
      </c>
      <c r="K1911">
        <v>4.09</v>
      </c>
      <c r="L1911" t="s">
        <v>252</v>
      </c>
      <c r="M1911" t="b">
        <v>1</v>
      </c>
    </row>
    <row r="1912" spans="1:13" x14ac:dyDescent="0.25">
      <c r="A1912" s="1">
        <v>42891</v>
      </c>
      <c r="B1912" t="s">
        <v>165</v>
      </c>
      <c r="C1912" t="s">
        <v>184</v>
      </c>
      <c r="D1912">
        <v>2</v>
      </c>
      <c r="E1912">
        <v>341.3</v>
      </c>
      <c r="F1912">
        <v>170.65</v>
      </c>
      <c r="G1912">
        <v>2</v>
      </c>
      <c r="H1912">
        <v>2</v>
      </c>
      <c r="I1912">
        <v>17</v>
      </c>
      <c r="J1912">
        <v>0</v>
      </c>
      <c r="K1912">
        <v>4.5</v>
      </c>
      <c r="L1912" t="s">
        <v>401</v>
      </c>
      <c r="M1912" t="b">
        <v>0</v>
      </c>
    </row>
    <row r="1913" spans="1:13" x14ac:dyDescent="0.25">
      <c r="A1913" s="1">
        <v>42898</v>
      </c>
      <c r="B1913" t="s">
        <v>167</v>
      </c>
      <c r="C1913" t="s">
        <v>167</v>
      </c>
      <c r="D1913">
        <v>1</v>
      </c>
      <c r="E1913">
        <v>87.76</v>
      </c>
      <c r="F1913">
        <v>87.76</v>
      </c>
      <c r="G1913">
        <v>1</v>
      </c>
      <c r="H1913">
        <v>1</v>
      </c>
      <c r="I1913">
        <v>22</v>
      </c>
      <c r="J1913">
        <v>1</v>
      </c>
      <c r="K1913">
        <v>5</v>
      </c>
      <c r="L1913" t="s">
        <v>337</v>
      </c>
      <c r="M1913" t="b">
        <v>1</v>
      </c>
    </row>
    <row r="1914" spans="1:13" x14ac:dyDescent="0.25">
      <c r="A1914" s="1">
        <v>42898</v>
      </c>
      <c r="B1914" t="s">
        <v>167</v>
      </c>
      <c r="C1914" t="s">
        <v>170</v>
      </c>
      <c r="D1914">
        <v>1</v>
      </c>
      <c r="E1914">
        <v>461.88</v>
      </c>
      <c r="F1914">
        <v>461.88</v>
      </c>
      <c r="G1914">
        <v>1</v>
      </c>
      <c r="H1914">
        <v>1</v>
      </c>
      <c r="I1914">
        <v>9</v>
      </c>
      <c r="J1914">
        <v>0</v>
      </c>
      <c r="K1914">
        <v>1</v>
      </c>
      <c r="L1914" t="s">
        <v>338</v>
      </c>
      <c r="M1914" t="b">
        <v>0</v>
      </c>
    </row>
    <row r="1915" spans="1:13" x14ac:dyDescent="0.25">
      <c r="A1915" s="1">
        <v>42898</v>
      </c>
      <c r="B1915" t="s">
        <v>167</v>
      </c>
      <c r="C1915" t="s">
        <v>179</v>
      </c>
      <c r="D1915">
        <v>1</v>
      </c>
      <c r="E1915">
        <v>423.59</v>
      </c>
      <c r="F1915">
        <v>423.59</v>
      </c>
      <c r="G1915">
        <v>1</v>
      </c>
      <c r="H1915">
        <v>1</v>
      </c>
      <c r="I1915">
        <v>22</v>
      </c>
      <c r="J1915">
        <v>0</v>
      </c>
      <c r="K1915">
        <v>3</v>
      </c>
      <c r="L1915" t="s">
        <v>369</v>
      </c>
      <c r="M1915" t="b">
        <v>0</v>
      </c>
    </row>
    <row r="1916" spans="1:13" x14ac:dyDescent="0.25">
      <c r="A1916" s="1">
        <v>42898</v>
      </c>
      <c r="B1916" t="s">
        <v>167</v>
      </c>
      <c r="C1916" t="s">
        <v>163</v>
      </c>
      <c r="D1916">
        <v>1</v>
      </c>
      <c r="E1916">
        <v>436.59</v>
      </c>
      <c r="F1916">
        <v>436.59</v>
      </c>
      <c r="G1916">
        <v>1</v>
      </c>
      <c r="H1916">
        <v>1</v>
      </c>
      <c r="I1916">
        <v>21</v>
      </c>
      <c r="J1916">
        <v>0</v>
      </c>
      <c r="K1916">
        <v>5</v>
      </c>
      <c r="L1916" t="s">
        <v>370</v>
      </c>
      <c r="M1916" t="b">
        <v>0</v>
      </c>
    </row>
    <row r="1917" spans="1:13" x14ac:dyDescent="0.25">
      <c r="A1917" s="1">
        <v>42898</v>
      </c>
      <c r="B1917" t="s">
        <v>169</v>
      </c>
      <c r="C1917" t="s">
        <v>174</v>
      </c>
      <c r="D1917">
        <v>1</v>
      </c>
      <c r="E1917">
        <v>171.79</v>
      </c>
      <c r="F1917">
        <v>171.79</v>
      </c>
      <c r="G1917">
        <v>1</v>
      </c>
      <c r="H1917">
        <v>1</v>
      </c>
      <c r="I1917">
        <v>10</v>
      </c>
      <c r="J1917">
        <v>0</v>
      </c>
      <c r="K1917">
        <v>5</v>
      </c>
      <c r="L1917" t="s">
        <v>402</v>
      </c>
      <c r="M1917" t="b">
        <v>0</v>
      </c>
    </row>
    <row r="1918" spans="1:13" x14ac:dyDescent="0.25">
      <c r="A1918" s="1">
        <v>42898</v>
      </c>
      <c r="B1918" t="s">
        <v>170</v>
      </c>
      <c r="C1918" t="s">
        <v>167</v>
      </c>
      <c r="D1918">
        <v>2</v>
      </c>
      <c r="E1918">
        <v>138.93</v>
      </c>
      <c r="F1918">
        <v>69.47</v>
      </c>
      <c r="G1918">
        <v>2</v>
      </c>
      <c r="H1918">
        <v>2</v>
      </c>
      <c r="I1918">
        <v>19</v>
      </c>
      <c r="J1918">
        <v>0</v>
      </c>
      <c r="K1918">
        <v>5</v>
      </c>
      <c r="L1918" t="s">
        <v>427</v>
      </c>
      <c r="M1918" t="b">
        <v>0</v>
      </c>
    </row>
    <row r="1919" spans="1:13" x14ac:dyDescent="0.25">
      <c r="A1919" s="1">
        <v>42898</v>
      </c>
      <c r="B1919" t="s">
        <v>170</v>
      </c>
      <c r="C1919" t="s">
        <v>170</v>
      </c>
      <c r="D1919">
        <v>1</v>
      </c>
      <c r="E1919">
        <v>91.26</v>
      </c>
      <c r="F1919">
        <v>91.26</v>
      </c>
      <c r="G1919">
        <v>1</v>
      </c>
      <c r="H1919">
        <v>1</v>
      </c>
      <c r="I1919">
        <v>10</v>
      </c>
      <c r="J1919">
        <v>0</v>
      </c>
      <c r="K1919">
        <v>3</v>
      </c>
      <c r="L1919" t="s">
        <v>409</v>
      </c>
      <c r="M1919" t="b">
        <v>1</v>
      </c>
    </row>
    <row r="1920" spans="1:13" x14ac:dyDescent="0.25">
      <c r="A1920" s="1">
        <v>42898</v>
      </c>
      <c r="B1920" t="s">
        <v>170</v>
      </c>
      <c r="C1920" t="s">
        <v>161</v>
      </c>
      <c r="D1920">
        <v>2</v>
      </c>
      <c r="E1920">
        <v>215.32</v>
      </c>
      <c r="F1920">
        <v>107.66</v>
      </c>
      <c r="G1920">
        <v>2</v>
      </c>
      <c r="H1920">
        <v>2</v>
      </c>
      <c r="I1920">
        <v>11</v>
      </c>
      <c r="J1920">
        <v>0</v>
      </c>
      <c r="K1920">
        <v>4.5</v>
      </c>
      <c r="L1920" t="s">
        <v>256</v>
      </c>
      <c r="M1920" t="b">
        <v>0</v>
      </c>
    </row>
    <row r="1921" spans="1:13" x14ac:dyDescent="0.25">
      <c r="A1921" s="1">
        <v>42898</v>
      </c>
      <c r="B1921" t="s">
        <v>170</v>
      </c>
      <c r="C1921" t="s">
        <v>175</v>
      </c>
      <c r="D1921">
        <v>2</v>
      </c>
      <c r="E1921">
        <v>110.04</v>
      </c>
      <c r="F1921">
        <v>55.02</v>
      </c>
      <c r="G1921">
        <v>2</v>
      </c>
      <c r="H1921">
        <v>2</v>
      </c>
      <c r="I1921">
        <v>7</v>
      </c>
      <c r="J1921">
        <v>0</v>
      </c>
      <c r="K1921">
        <v>4.33</v>
      </c>
      <c r="L1921" t="s">
        <v>258</v>
      </c>
      <c r="M1921" t="b">
        <v>0</v>
      </c>
    </row>
    <row r="1922" spans="1:13" x14ac:dyDescent="0.25">
      <c r="A1922" s="1">
        <v>42898</v>
      </c>
      <c r="B1922" t="s">
        <v>170</v>
      </c>
      <c r="C1922" t="s">
        <v>176</v>
      </c>
      <c r="D1922">
        <v>1</v>
      </c>
      <c r="E1922">
        <v>92.9</v>
      </c>
      <c r="F1922">
        <v>92.9</v>
      </c>
      <c r="G1922">
        <v>1</v>
      </c>
      <c r="H1922">
        <v>1</v>
      </c>
      <c r="I1922">
        <v>18</v>
      </c>
      <c r="J1922">
        <v>0</v>
      </c>
      <c r="K1922">
        <v>4</v>
      </c>
      <c r="L1922" t="s">
        <v>463</v>
      </c>
      <c r="M1922" t="b">
        <v>0</v>
      </c>
    </row>
    <row r="1923" spans="1:13" x14ac:dyDescent="0.25">
      <c r="A1923" s="1">
        <v>42898</v>
      </c>
      <c r="B1923" t="s">
        <v>170</v>
      </c>
      <c r="C1923" t="s">
        <v>165</v>
      </c>
      <c r="D1923">
        <v>2</v>
      </c>
      <c r="E1923">
        <v>171.63</v>
      </c>
      <c r="F1923">
        <v>85.82</v>
      </c>
      <c r="G1923">
        <v>2</v>
      </c>
      <c r="H1923">
        <v>2</v>
      </c>
      <c r="I1923">
        <v>10.5</v>
      </c>
      <c r="J1923">
        <v>0</v>
      </c>
      <c r="K1923">
        <v>3</v>
      </c>
      <c r="L1923" t="s">
        <v>259</v>
      </c>
      <c r="M1923" t="b">
        <v>0</v>
      </c>
    </row>
    <row r="1924" spans="1:13" x14ac:dyDescent="0.25">
      <c r="A1924" s="1">
        <v>42898</v>
      </c>
      <c r="B1924" t="s">
        <v>172</v>
      </c>
      <c r="C1924" t="s">
        <v>175</v>
      </c>
      <c r="D1924">
        <v>2</v>
      </c>
      <c r="E1924">
        <v>273.06</v>
      </c>
      <c r="F1924">
        <v>136.53</v>
      </c>
      <c r="G1924">
        <v>2</v>
      </c>
      <c r="H1924">
        <v>2</v>
      </c>
      <c r="I1924">
        <v>10.5</v>
      </c>
      <c r="J1924">
        <v>0</v>
      </c>
      <c r="K1924">
        <v>4</v>
      </c>
      <c r="L1924" t="s">
        <v>375</v>
      </c>
      <c r="M1924" t="b">
        <v>0</v>
      </c>
    </row>
    <row r="1925" spans="1:13" x14ac:dyDescent="0.25">
      <c r="A1925" s="1">
        <v>42898</v>
      </c>
      <c r="B1925" t="s">
        <v>172</v>
      </c>
      <c r="C1925" t="s">
        <v>165</v>
      </c>
      <c r="D1925">
        <v>1</v>
      </c>
      <c r="E1925">
        <v>156.86000000000001</v>
      </c>
      <c r="F1925">
        <v>156.86000000000001</v>
      </c>
      <c r="G1925">
        <v>1</v>
      </c>
      <c r="H1925">
        <v>1</v>
      </c>
      <c r="I1925">
        <v>20</v>
      </c>
      <c r="J1925">
        <v>0</v>
      </c>
      <c r="K1925">
        <v>5</v>
      </c>
      <c r="L1925" t="s">
        <v>308</v>
      </c>
      <c r="M1925" t="b">
        <v>0</v>
      </c>
    </row>
    <row r="1926" spans="1:13" x14ac:dyDescent="0.25">
      <c r="A1926" s="1">
        <v>42898</v>
      </c>
      <c r="B1926" t="s">
        <v>171</v>
      </c>
      <c r="C1926" t="s">
        <v>170</v>
      </c>
      <c r="D1926">
        <v>1</v>
      </c>
      <c r="E1926">
        <v>152.56</v>
      </c>
      <c r="F1926">
        <v>152.56</v>
      </c>
      <c r="G1926">
        <v>1</v>
      </c>
      <c r="H1926">
        <v>1</v>
      </c>
      <c r="I1926">
        <v>12</v>
      </c>
      <c r="J1926">
        <v>0</v>
      </c>
      <c r="K1926">
        <v>5</v>
      </c>
      <c r="L1926" t="s">
        <v>475</v>
      </c>
      <c r="M1926" t="b">
        <v>0</v>
      </c>
    </row>
    <row r="1927" spans="1:13" x14ac:dyDescent="0.25">
      <c r="A1927" s="1">
        <v>42898</v>
      </c>
      <c r="B1927" t="s">
        <v>171</v>
      </c>
      <c r="C1927" t="s">
        <v>172</v>
      </c>
      <c r="D1927">
        <v>1</v>
      </c>
      <c r="E1927">
        <v>393.46</v>
      </c>
      <c r="F1927">
        <v>393.46</v>
      </c>
      <c r="G1927">
        <v>1</v>
      </c>
      <c r="H1927">
        <v>1</v>
      </c>
      <c r="I1927">
        <v>10</v>
      </c>
      <c r="J1927">
        <v>0</v>
      </c>
      <c r="K1927">
        <v>5</v>
      </c>
      <c r="L1927" t="s">
        <v>499</v>
      </c>
      <c r="M1927" t="b">
        <v>0</v>
      </c>
    </row>
    <row r="1928" spans="1:13" x14ac:dyDescent="0.25">
      <c r="A1928" s="1">
        <v>42898</v>
      </c>
      <c r="B1928" t="s">
        <v>171</v>
      </c>
      <c r="C1928" t="s">
        <v>171</v>
      </c>
      <c r="D1928">
        <v>1</v>
      </c>
      <c r="E1928">
        <v>86.67</v>
      </c>
      <c r="F1928">
        <v>86.67</v>
      </c>
      <c r="G1928">
        <v>1</v>
      </c>
      <c r="H1928">
        <v>1</v>
      </c>
      <c r="I1928">
        <v>6</v>
      </c>
      <c r="J1928">
        <v>0</v>
      </c>
      <c r="K1928">
        <v>1</v>
      </c>
      <c r="L1928" t="s">
        <v>483</v>
      </c>
      <c r="M1928" t="b">
        <v>1</v>
      </c>
    </row>
    <row r="1929" spans="1:13" x14ac:dyDescent="0.25">
      <c r="A1929" s="1">
        <v>42898</v>
      </c>
      <c r="B1929" t="s">
        <v>171</v>
      </c>
      <c r="C1929" t="s">
        <v>161</v>
      </c>
      <c r="D1929">
        <v>3</v>
      </c>
      <c r="E1929">
        <v>206.01</v>
      </c>
      <c r="F1929">
        <v>68.67</v>
      </c>
      <c r="G1929">
        <v>3</v>
      </c>
      <c r="H1929">
        <v>3</v>
      </c>
      <c r="I1929">
        <v>14</v>
      </c>
      <c r="J1929">
        <v>0</v>
      </c>
      <c r="K1929">
        <v>3.33</v>
      </c>
      <c r="L1929" t="s">
        <v>439</v>
      </c>
      <c r="M1929" t="b">
        <v>0</v>
      </c>
    </row>
    <row r="1930" spans="1:13" x14ac:dyDescent="0.25">
      <c r="A1930" s="1">
        <v>42898</v>
      </c>
      <c r="B1930" t="s">
        <v>171</v>
      </c>
      <c r="C1930" t="s">
        <v>175</v>
      </c>
      <c r="D1930">
        <v>1</v>
      </c>
      <c r="E1930">
        <v>89.02</v>
      </c>
      <c r="F1930">
        <v>89.02</v>
      </c>
      <c r="G1930">
        <v>1</v>
      </c>
      <c r="H1930">
        <v>1</v>
      </c>
      <c r="I1930">
        <v>25</v>
      </c>
      <c r="J1930">
        <v>0</v>
      </c>
      <c r="K1930">
        <v>5</v>
      </c>
      <c r="L1930" t="s">
        <v>440</v>
      </c>
      <c r="M1930" t="b">
        <v>0</v>
      </c>
    </row>
    <row r="1931" spans="1:13" x14ac:dyDescent="0.25">
      <c r="A1931" s="1">
        <v>42898</v>
      </c>
      <c r="B1931" t="s">
        <v>171</v>
      </c>
      <c r="C1931" t="s">
        <v>165</v>
      </c>
      <c r="D1931">
        <v>1</v>
      </c>
      <c r="E1931">
        <v>85.6</v>
      </c>
      <c r="F1931">
        <v>85.6</v>
      </c>
      <c r="G1931">
        <v>1</v>
      </c>
      <c r="H1931">
        <v>1</v>
      </c>
      <c r="I1931">
        <v>14</v>
      </c>
      <c r="J1931">
        <v>0</v>
      </c>
      <c r="K1931">
        <v>5</v>
      </c>
      <c r="L1931" t="s">
        <v>421</v>
      </c>
      <c r="M1931" t="b">
        <v>0</v>
      </c>
    </row>
    <row r="1932" spans="1:13" x14ac:dyDescent="0.25">
      <c r="A1932" s="1">
        <v>42898</v>
      </c>
      <c r="B1932" t="s">
        <v>161</v>
      </c>
      <c r="C1932" t="s">
        <v>178</v>
      </c>
      <c r="D1932">
        <v>1</v>
      </c>
      <c r="E1932">
        <v>136.13999999999999</v>
      </c>
      <c r="F1932">
        <v>136.13999999999999</v>
      </c>
      <c r="G1932">
        <v>1</v>
      </c>
      <c r="H1932">
        <v>1</v>
      </c>
      <c r="I1932">
        <v>17</v>
      </c>
      <c r="J1932">
        <v>0</v>
      </c>
      <c r="K1932">
        <v>4</v>
      </c>
      <c r="L1932" t="s">
        <v>378</v>
      </c>
      <c r="M1932" t="b">
        <v>0</v>
      </c>
    </row>
    <row r="1933" spans="1:13" x14ac:dyDescent="0.25">
      <c r="A1933" s="1">
        <v>42898</v>
      </c>
      <c r="B1933" t="s">
        <v>161</v>
      </c>
      <c r="C1933" t="s">
        <v>167</v>
      </c>
      <c r="D1933">
        <v>6</v>
      </c>
      <c r="E1933">
        <v>1585.29</v>
      </c>
      <c r="F1933">
        <v>264.22000000000003</v>
      </c>
      <c r="G1933">
        <v>6</v>
      </c>
      <c r="H1933">
        <v>6</v>
      </c>
      <c r="I1933">
        <v>19.149999999999999</v>
      </c>
      <c r="J1933">
        <v>0.15379999999999999</v>
      </c>
      <c r="K1933">
        <v>3.62</v>
      </c>
      <c r="L1933" t="s">
        <v>282</v>
      </c>
      <c r="M1933" t="b">
        <v>0</v>
      </c>
    </row>
    <row r="1934" spans="1:13" x14ac:dyDescent="0.25">
      <c r="A1934" s="1">
        <v>42898</v>
      </c>
      <c r="B1934" t="s">
        <v>161</v>
      </c>
      <c r="C1934" t="s">
        <v>169</v>
      </c>
      <c r="D1934">
        <v>1</v>
      </c>
      <c r="E1934">
        <v>141.16999999999999</v>
      </c>
      <c r="F1934">
        <v>141.16999999999999</v>
      </c>
      <c r="G1934">
        <v>1</v>
      </c>
      <c r="H1934">
        <v>1</v>
      </c>
      <c r="I1934">
        <v>20</v>
      </c>
      <c r="J1934">
        <v>0</v>
      </c>
      <c r="K1934">
        <v>5</v>
      </c>
      <c r="L1934" t="s">
        <v>379</v>
      </c>
      <c r="M1934" t="b">
        <v>0</v>
      </c>
    </row>
    <row r="1935" spans="1:13" x14ac:dyDescent="0.25">
      <c r="A1935" s="1">
        <v>42898</v>
      </c>
      <c r="B1935" t="s">
        <v>161</v>
      </c>
      <c r="C1935" t="s">
        <v>170</v>
      </c>
      <c r="D1935">
        <v>3</v>
      </c>
      <c r="E1935">
        <v>232.02</v>
      </c>
      <c r="F1935">
        <v>77.34</v>
      </c>
      <c r="G1935">
        <v>3</v>
      </c>
      <c r="H1935">
        <v>3</v>
      </c>
      <c r="I1935">
        <v>18</v>
      </c>
      <c r="J1935">
        <v>0</v>
      </c>
      <c r="K1935">
        <v>3.67</v>
      </c>
      <c r="L1935" t="s">
        <v>260</v>
      </c>
      <c r="M1935" t="b">
        <v>0</v>
      </c>
    </row>
    <row r="1936" spans="1:13" x14ac:dyDescent="0.25">
      <c r="A1936" s="1">
        <v>42898</v>
      </c>
      <c r="B1936" t="s">
        <v>161</v>
      </c>
      <c r="C1936" t="s">
        <v>172</v>
      </c>
      <c r="D1936">
        <v>2</v>
      </c>
      <c r="E1936">
        <v>186.28</v>
      </c>
      <c r="F1936">
        <v>93.14</v>
      </c>
      <c r="G1936">
        <v>2</v>
      </c>
      <c r="H1936">
        <v>2</v>
      </c>
      <c r="I1936">
        <v>14.67</v>
      </c>
      <c r="J1936">
        <v>0</v>
      </c>
      <c r="K1936">
        <v>5</v>
      </c>
      <c r="L1936" t="s">
        <v>283</v>
      </c>
      <c r="M1936" t="b">
        <v>0</v>
      </c>
    </row>
    <row r="1937" spans="1:13" x14ac:dyDescent="0.25">
      <c r="A1937" s="1">
        <v>42898</v>
      </c>
      <c r="B1937" t="s">
        <v>161</v>
      </c>
      <c r="C1937" t="s">
        <v>161</v>
      </c>
      <c r="D1937">
        <v>9</v>
      </c>
      <c r="E1937">
        <v>826.93</v>
      </c>
      <c r="F1937">
        <v>91.88</v>
      </c>
      <c r="G1937">
        <v>9</v>
      </c>
      <c r="H1937">
        <v>9</v>
      </c>
      <c r="I1937">
        <v>9.8000000000000007</v>
      </c>
      <c r="J1937">
        <v>0</v>
      </c>
      <c r="K1937">
        <v>4.5</v>
      </c>
      <c r="L1937" t="s">
        <v>262</v>
      </c>
      <c r="M1937" t="b">
        <v>1</v>
      </c>
    </row>
    <row r="1938" spans="1:13" x14ac:dyDescent="0.25">
      <c r="A1938" s="1">
        <v>42898</v>
      </c>
      <c r="B1938" t="s">
        <v>161</v>
      </c>
      <c r="C1938" t="s">
        <v>181</v>
      </c>
      <c r="D1938">
        <v>1</v>
      </c>
      <c r="E1938">
        <v>1247.29</v>
      </c>
      <c r="F1938">
        <v>1247.29</v>
      </c>
      <c r="G1938">
        <v>1</v>
      </c>
      <c r="H1938">
        <v>1</v>
      </c>
      <c r="I1938">
        <v>28</v>
      </c>
      <c r="J1938">
        <v>0</v>
      </c>
      <c r="K1938">
        <v>5</v>
      </c>
      <c r="L1938" t="s">
        <v>309</v>
      </c>
      <c r="M1938" t="b">
        <v>0</v>
      </c>
    </row>
    <row r="1939" spans="1:13" x14ac:dyDescent="0.25">
      <c r="A1939" s="1">
        <v>42898</v>
      </c>
      <c r="B1939" t="s">
        <v>161</v>
      </c>
      <c r="C1939" t="s">
        <v>179</v>
      </c>
      <c r="D1939">
        <v>1</v>
      </c>
      <c r="E1939">
        <v>68.75</v>
      </c>
      <c r="F1939">
        <v>68.75</v>
      </c>
      <c r="G1939">
        <v>1</v>
      </c>
      <c r="H1939">
        <v>1</v>
      </c>
      <c r="I1939">
        <v>34</v>
      </c>
      <c r="J1939">
        <v>0</v>
      </c>
      <c r="K1939">
        <v>5</v>
      </c>
      <c r="L1939" t="s">
        <v>310</v>
      </c>
      <c r="M1939" t="b">
        <v>0</v>
      </c>
    </row>
    <row r="1940" spans="1:13" x14ac:dyDescent="0.25">
      <c r="A1940" s="1">
        <v>42898</v>
      </c>
      <c r="B1940" t="s">
        <v>161</v>
      </c>
      <c r="C1940" t="s">
        <v>182</v>
      </c>
      <c r="D1940">
        <v>1</v>
      </c>
      <c r="E1940">
        <v>475.2</v>
      </c>
      <c r="F1940">
        <v>475.2</v>
      </c>
      <c r="G1940">
        <v>1</v>
      </c>
      <c r="H1940">
        <v>1</v>
      </c>
      <c r="I1940">
        <v>12</v>
      </c>
      <c r="J1940">
        <v>0</v>
      </c>
      <c r="K1940">
        <v>5</v>
      </c>
      <c r="L1940" t="s">
        <v>391</v>
      </c>
      <c r="M1940" t="b">
        <v>0</v>
      </c>
    </row>
    <row r="1941" spans="1:13" x14ac:dyDescent="0.25">
      <c r="A1941" s="1">
        <v>42898</v>
      </c>
      <c r="B1941" t="s">
        <v>161</v>
      </c>
      <c r="C1941" t="s">
        <v>175</v>
      </c>
      <c r="D1941">
        <v>11</v>
      </c>
      <c r="E1941">
        <v>928.26</v>
      </c>
      <c r="F1941">
        <v>84.39</v>
      </c>
      <c r="G1941">
        <v>11</v>
      </c>
      <c r="H1941">
        <v>11</v>
      </c>
      <c r="I1941">
        <v>11.21</v>
      </c>
      <c r="J1941">
        <v>7.1400000000000005E-2</v>
      </c>
      <c r="K1941">
        <v>4.21</v>
      </c>
      <c r="L1941" t="s">
        <v>264</v>
      </c>
      <c r="M1941" t="b">
        <v>0</v>
      </c>
    </row>
    <row r="1942" spans="1:13" x14ac:dyDescent="0.25">
      <c r="A1942" s="1">
        <v>42898</v>
      </c>
      <c r="B1942" t="s">
        <v>161</v>
      </c>
      <c r="C1942" t="s">
        <v>173</v>
      </c>
      <c r="D1942">
        <v>1</v>
      </c>
      <c r="E1942">
        <v>142.43</v>
      </c>
      <c r="F1942">
        <v>142.43</v>
      </c>
      <c r="G1942">
        <v>1</v>
      </c>
      <c r="H1942">
        <v>1</v>
      </c>
      <c r="I1942">
        <v>9</v>
      </c>
      <c r="J1942">
        <v>0</v>
      </c>
      <c r="K1942">
        <v>5</v>
      </c>
      <c r="L1942" t="s">
        <v>392</v>
      </c>
      <c r="M1942" t="b">
        <v>0</v>
      </c>
    </row>
    <row r="1943" spans="1:13" x14ac:dyDescent="0.25">
      <c r="A1943" s="1">
        <v>42898</v>
      </c>
      <c r="B1943" t="s">
        <v>161</v>
      </c>
      <c r="C1943" t="s">
        <v>185</v>
      </c>
      <c r="D1943">
        <v>1</v>
      </c>
      <c r="E1943">
        <v>106.56</v>
      </c>
      <c r="F1943">
        <v>106.56</v>
      </c>
      <c r="G1943">
        <v>1</v>
      </c>
      <c r="H1943">
        <v>1</v>
      </c>
      <c r="I1943">
        <v>9</v>
      </c>
      <c r="J1943">
        <v>0</v>
      </c>
      <c r="K1943">
        <v>4</v>
      </c>
      <c r="L1943" t="s">
        <v>393</v>
      </c>
      <c r="M1943" t="b">
        <v>0</v>
      </c>
    </row>
    <row r="1944" spans="1:13" x14ac:dyDescent="0.25">
      <c r="A1944" s="1">
        <v>42898</v>
      </c>
      <c r="B1944" t="s">
        <v>161</v>
      </c>
      <c r="C1944" t="s">
        <v>164</v>
      </c>
      <c r="D1944">
        <v>7</v>
      </c>
      <c r="E1944">
        <v>524.53</v>
      </c>
      <c r="F1944">
        <v>74.930000000000007</v>
      </c>
      <c r="G1944">
        <v>7</v>
      </c>
      <c r="H1944">
        <v>7</v>
      </c>
      <c r="I1944">
        <v>18.57</v>
      </c>
      <c r="J1944">
        <v>0.1429</v>
      </c>
      <c r="K1944">
        <v>4.1399999999999997</v>
      </c>
      <c r="L1944" t="s">
        <v>285</v>
      </c>
      <c r="M1944" t="b">
        <v>0</v>
      </c>
    </row>
    <row r="1945" spans="1:13" x14ac:dyDescent="0.25">
      <c r="A1945" s="1">
        <v>42898</v>
      </c>
      <c r="B1945" t="s">
        <v>161</v>
      </c>
      <c r="C1945" t="s">
        <v>176</v>
      </c>
      <c r="D1945">
        <v>1</v>
      </c>
      <c r="E1945">
        <v>56.42</v>
      </c>
      <c r="F1945">
        <v>56.42</v>
      </c>
      <c r="G1945">
        <v>1</v>
      </c>
      <c r="H1945">
        <v>1</v>
      </c>
      <c r="I1945">
        <v>98</v>
      </c>
      <c r="J1945">
        <v>1</v>
      </c>
      <c r="K1945">
        <v>5</v>
      </c>
      <c r="L1945" t="s">
        <v>286</v>
      </c>
      <c r="M1945" t="b">
        <v>0</v>
      </c>
    </row>
    <row r="1946" spans="1:13" x14ac:dyDescent="0.25">
      <c r="A1946" s="1">
        <v>42898</v>
      </c>
      <c r="B1946" t="s">
        <v>161</v>
      </c>
      <c r="C1946" t="s">
        <v>165</v>
      </c>
      <c r="D1946">
        <v>32</v>
      </c>
      <c r="E1946">
        <v>3336.53</v>
      </c>
      <c r="F1946">
        <v>104.27</v>
      </c>
      <c r="G1946">
        <v>32</v>
      </c>
      <c r="H1946">
        <v>32</v>
      </c>
      <c r="I1946">
        <v>11.22</v>
      </c>
      <c r="J1946">
        <v>5.5599999999999997E-2</v>
      </c>
      <c r="K1946">
        <v>4.08</v>
      </c>
      <c r="L1946" t="s">
        <v>265</v>
      </c>
      <c r="M1946" t="b">
        <v>0</v>
      </c>
    </row>
    <row r="1947" spans="1:13" x14ac:dyDescent="0.25">
      <c r="A1947" s="1">
        <v>42898</v>
      </c>
      <c r="B1947" t="s">
        <v>174</v>
      </c>
      <c r="C1947" t="s">
        <v>167</v>
      </c>
      <c r="D1947">
        <v>1</v>
      </c>
      <c r="E1947">
        <v>28.89</v>
      </c>
      <c r="F1947">
        <v>28.89</v>
      </c>
      <c r="G1947">
        <v>1</v>
      </c>
      <c r="H1947">
        <v>1</v>
      </c>
      <c r="I1947">
        <v>14</v>
      </c>
      <c r="J1947">
        <v>0</v>
      </c>
      <c r="K1947">
        <v>5</v>
      </c>
      <c r="L1947" t="s">
        <v>500</v>
      </c>
      <c r="M1947" t="b">
        <v>0</v>
      </c>
    </row>
    <row r="1948" spans="1:13" x14ac:dyDescent="0.25">
      <c r="A1948" s="1">
        <v>42898</v>
      </c>
      <c r="B1948" t="s">
        <v>174</v>
      </c>
      <c r="C1948" t="s">
        <v>169</v>
      </c>
      <c r="D1948">
        <v>2</v>
      </c>
      <c r="E1948">
        <v>173.01</v>
      </c>
      <c r="F1948">
        <v>86.51</v>
      </c>
      <c r="G1948">
        <v>2</v>
      </c>
      <c r="H1948">
        <v>2</v>
      </c>
      <c r="I1948">
        <v>10.5</v>
      </c>
      <c r="J1948">
        <v>0</v>
      </c>
      <c r="K1948">
        <v>5</v>
      </c>
      <c r="L1948" t="s">
        <v>501</v>
      </c>
      <c r="M1948" t="b">
        <v>0</v>
      </c>
    </row>
    <row r="1949" spans="1:13" x14ac:dyDescent="0.25">
      <c r="A1949" s="1">
        <v>42898</v>
      </c>
      <c r="B1949" t="s">
        <v>163</v>
      </c>
      <c r="C1949" t="s">
        <v>170</v>
      </c>
      <c r="D1949">
        <v>1</v>
      </c>
      <c r="E1949">
        <v>181.42</v>
      </c>
      <c r="F1949">
        <v>181.42</v>
      </c>
      <c r="G1949">
        <v>1</v>
      </c>
      <c r="H1949">
        <v>1</v>
      </c>
      <c r="I1949">
        <v>12</v>
      </c>
      <c r="J1949">
        <v>0</v>
      </c>
      <c r="K1949">
        <v>5</v>
      </c>
      <c r="L1949" t="s">
        <v>267</v>
      </c>
      <c r="M1949" t="b">
        <v>0</v>
      </c>
    </row>
    <row r="1950" spans="1:13" x14ac:dyDescent="0.25">
      <c r="A1950" s="1">
        <v>42898</v>
      </c>
      <c r="B1950" t="s">
        <v>163</v>
      </c>
      <c r="C1950" t="s">
        <v>172</v>
      </c>
      <c r="D1950">
        <v>1</v>
      </c>
      <c r="E1950">
        <v>29.46</v>
      </c>
      <c r="F1950">
        <v>29.46</v>
      </c>
      <c r="G1950">
        <v>1</v>
      </c>
      <c r="H1950">
        <v>1</v>
      </c>
      <c r="I1950">
        <v>12</v>
      </c>
      <c r="J1950">
        <v>0</v>
      </c>
      <c r="K1950">
        <v>4</v>
      </c>
      <c r="L1950" t="s">
        <v>287</v>
      </c>
      <c r="M1950" t="b">
        <v>0</v>
      </c>
    </row>
    <row r="1951" spans="1:13" x14ac:dyDescent="0.25">
      <c r="A1951" s="1">
        <v>42898</v>
      </c>
      <c r="B1951" t="s">
        <v>163</v>
      </c>
      <c r="C1951" t="s">
        <v>161</v>
      </c>
      <c r="D1951">
        <v>4</v>
      </c>
      <c r="E1951">
        <v>620.72</v>
      </c>
      <c r="F1951">
        <v>155.18</v>
      </c>
      <c r="G1951">
        <v>4</v>
      </c>
      <c r="H1951">
        <v>4</v>
      </c>
      <c r="I1951">
        <v>12</v>
      </c>
      <c r="J1951">
        <v>0</v>
      </c>
      <c r="K1951">
        <v>4</v>
      </c>
      <c r="L1951" t="s">
        <v>241</v>
      </c>
      <c r="M1951" t="b">
        <v>0</v>
      </c>
    </row>
    <row r="1952" spans="1:13" x14ac:dyDescent="0.25">
      <c r="A1952" s="1">
        <v>42898</v>
      </c>
      <c r="B1952" t="s">
        <v>163</v>
      </c>
      <c r="C1952" t="s">
        <v>177</v>
      </c>
      <c r="D1952">
        <v>1</v>
      </c>
      <c r="E1952">
        <v>112.39</v>
      </c>
      <c r="F1952">
        <v>112.39</v>
      </c>
      <c r="G1952">
        <v>1</v>
      </c>
      <c r="H1952">
        <v>1</v>
      </c>
      <c r="I1952">
        <v>13</v>
      </c>
      <c r="J1952">
        <v>0</v>
      </c>
      <c r="K1952">
        <v>5</v>
      </c>
      <c r="L1952" t="s">
        <v>382</v>
      </c>
      <c r="M1952" t="b">
        <v>0</v>
      </c>
    </row>
    <row r="1953" spans="1:13" x14ac:dyDescent="0.25">
      <c r="A1953" s="1">
        <v>42898</v>
      </c>
      <c r="B1953" t="s">
        <v>163</v>
      </c>
      <c r="C1953" t="s">
        <v>174</v>
      </c>
      <c r="D1953">
        <v>1</v>
      </c>
      <c r="E1953">
        <v>92.37</v>
      </c>
      <c r="F1953">
        <v>92.37</v>
      </c>
      <c r="G1953">
        <v>1</v>
      </c>
      <c r="H1953">
        <v>1</v>
      </c>
      <c r="I1953">
        <v>14</v>
      </c>
      <c r="J1953">
        <v>0</v>
      </c>
      <c r="K1953">
        <v>4</v>
      </c>
      <c r="L1953" t="s">
        <v>289</v>
      </c>
      <c r="M1953" t="b">
        <v>0</v>
      </c>
    </row>
    <row r="1954" spans="1:13" x14ac:dyDescent="0.25">
      <c r="A1954" s="1">
        <v>42898</v>
      </c>
      <c r="B1954" t="s">
        <v>163</v>
      </c>
      <c r="C1954" t="s">
        <v>182</v>
      </c>
      <c r="D1954">
        <v>1</v>
      </c>
      <c r="E1954">
        <v>139.29</v>
      </c>
      <c r="F1954">
        <v>139.29</v>
      </c>
      <c r="G1954">
        <v>1</v>
      </c>
      <c r="H1954">
        <v>1</v>
      </c>
      <c r="I1954">
        <v>13</v>
      </c>
      <c r="J1954">
        <v>0</v>
      </c>
      <c r="K1954">
        <v>5</v>
      </c>
      <c r="L1954" t="s">
        <v>395</v>
      </c>
      <c r="M1954" t="b">
        <v>0</v>
      </c>
    </row>
    <row r="1955" spans="1:13" x14ac:dyDescent="0.25">
      <c r="A1955" s="1">
        <v>42898</v>
      </c>
      <c r="B1955" t="s">
        <v>163</v>
      </c>
      <c r="C1955" t="s">
        <v>163</v>
      </c>
      <c r="D1955">
        <v>7</v>
      </c>
      <c r="E1955">
        <v>641.26</v>
      </c>
      <c r="F1955">
        <v>91.61</v>
      </c>
      <c r="G1955">
        <v>7</v>
      </c>
      <c r="H1955">
        <v>7</v>
      </c>
      <c r="I1955">
        <v>8</v>
      </c>
      <c r="J1955">
        <v>0</v>
      </c>
      <c r="K1955">
        <v>4.57</v>
      </c>
      <c r="L1955" t="s">
        <v>242</v>
      </c>
      <c r="M1955" t="b">
        <v>1</v>
      </c>
    </row>
    <row r="1956" spans="1:13" x14ac:dyDescent="0.25">
      <c r="A1956" s="1">
        <v>42898</v>
      </c>
      <c r="B1956" t="s">
        <v>163</v>
      </c>
      <c r="C1956" t="s">
        <v>175</v>
      </c>
      <c r="D1956">
        <v>1</v>
      </c>
      <c r="E1956">
        <v>91.38</v>
      </c>
      <c r="F1956">
        <v>91.38</v>
      </c>
      <c r="G1956">
        <v>1</v>
      </c>
      <c r="H1956">
        <v>1</v>
      </c>
      <c r="I1956">
        <v>12</v>
      </c>
      <c r="J1956">
        <v>0</v>
      </c>
      <c r="K1956">
        <v>1</v>
      </c>
      <c r="L1956" t="s">
        <v>269</v>
      </c>
      <c r="M1956" t="b">
        <v>0</v>
      </c>
    </row>
    <row r="1957" spans="1:13" x14ac:dyDescent="0.25">
      <c r="A1957" s="1">
        <v>42898</v>
      </c>
      <c r="B1957" t="s">
        <v>163</v>
      </c>
      <c r="C1957" t="s">
        <v>164</v>
      </c>
      <c r="D1957">
        <v>6</v>
      </c>
      <c r="E1957">
        <v>861</v>
      </c>
      <c r="F1957">
        <v>143.5</v>
      </c>
      <c r="G1957">
        <v>6</v>
      </c>
      <c r="H1957">
        <v>6</v>
      </c>
      <c r="I1957">
        <v>10.5</v>
      </c>
      <c r="J1957">
        <v>0</v>
      </c>
      <c r="K1957">
        <v>4.67</v>
      </c>
      <c r="L1957" t="s">
        <v>290</v>
      </c>
      <c r="M1957" t="b">
        <v>0</v>
      </c>
    </row>
    <row r="1958" spans="1:13" x14ac:dyDescent="0.25">
      <c r="A1958" s="1">
        <v>42898</v>
      </c>
      <c r="B1958" t="s">
        <v>163</v>
      </c>
      <c r="C1958" t="s">
        <v>176</v>
      </c>
      <c r="D1958">
        <v>1</v>
      </c>
      <c r="E1958">
        <v>115.4</v>
      </c>
      <c r="F1958">
        <v>115.4</v>
      </c>
      <c r="G1958">
        <v>1</v>
      </c>
      <c r="H1958">
        <v>1</v>
      </c>
      <c r="I1958">
        <v>8</v>
      </c>
      <c r="J1958">
        <v>0</v>
      </c>
      <c r="K1958">
        <v>4</v>
      </c>
      <c r="L1958" t="s">
        <v>243</v>
      </c>
      <c r="M1958" t="b">
        <v>0</v>
      </c>
    </row>
    <row r="1959" spans="1:13" x14ac:dyDescent="0.25">
      <c r="A1959" s="1">
        <v>42898</v>
      </c>
      <c r="B1959" t="s">
        <v>163</v>
      </c>
      <c r="C1959" t="s">
        <v>165</v>
      </c>
      <c r="D1959">
        <v>23</v>
      </c>
      <c r="E1959">
        <v>3824.72</v>
      </c>
      <c r="F1959">
        <v>166.29</v>
      </c>
      <c r="G1959">
        <v>23</v>
      </c>
      <c r="H1959">
        <v>23</v>
      </c>
      <c r="I1959">
        <v>12.32</v>
      </c>
      <c r="J1959">
        <v>0</v>
      </c>
      <c r="K1959">
        <v>3.54</v>
      </c>
      <c r="L1959" t="s">
        <v>244</v>
      </c>
      <c r="M1959" t="b">
        <v>0</v>
      </c>
    </row>
    <row r="1960" spans="1:13" x14ac:dyDescent="0.25">
      <c r="A1960" s="1">
        <v>42898</v>
      </c>
      <c r="B1960" t="s">
        <v>175</v>
      </c>
      <c r="C1960" t="s">
        <v>172</v>
      </c>
      <c r="D1960">
        <v>2</v>
      </c>
      <c r="E1960">
        <v>123.06</v>
      </c>
      <c r="F1960">
        <v>61.53</v>
      </c>
      <c r="G1960">
        <v>2</v>
      </c>
      <c r="H1960">
        <v>2</v>
      </c>
      <c r="I1960">
        <v>15</v>
      </c>
      <c r="J1960">
        <v>0</v>
      </c>
      <c r="K1960">
        <v>4</v>
      </c>
      <c r="L1960" t="s">
        <v>384</v>
      </c>
      <c r="M1960" t="b">
        <v>0</v>
      </c>
    </row>
    <row r="1961" spans="1:13" x14ac:dyDescent="0.25">
      <c r="A1961" s="1">
        <v>42898</v>
      </c>
      <c r="B1961" t="s">
        <v>175</v>
      </c>
      <c r="C1961" t="s">
        <v>171</v>
      </c>
      <c r="D1961">
        <v>1</v>
      </c>
      <c r="E1961">
        <v>39.909999999999997</v>
      </c>
      <c r="F1961">
        <v>39.909999999999997</v>
      </c>
      <c r="G1961">
        <v>1</v>
      </c>
      <c r="H1961">
        <v>1</v>
      </c>
      <c r="I1961">
        <v>25</v>
      </c>
      <c r="J1961">
        <v>0</v>
      </c>
      <c r="K1961">
        <v>4</v>
      </c>
      <c r="L1961" t="s">
        <v>291</v>
      </c>
      <c r="M1961" t="b">
        <v>0</v>
      </c>
    </row>
    <row r="1962" spans="1:13" x14ac:dyDescent="0.25">
      <c r="A1962" s="1">
        <v>42898</v>
      </c>
      <c r="B1962" t="s">
        <v>175</v>
      </c>
      <c r="C1962" t="s">
        <v>161</v>
      </c>
      <c r="D1962">
        <v>3</v>
      </c>
      <c r="E1962">
        <v>317.88</v>
      </c>
      <c r="F1962">
        <v>105.96</v>
      </c>
      <c r="G1962">
        <v>3</v>
      </c>
      <c r="H1962">
        <v>3</v>
      </c>
      <c r="I1962">
        <v>7.67</v>
      </c>
      <c r="J1962">
        <v>0</v>
      </c>
      <c r="K1962">
        <v>4.67</v>
      </c>
      <c r="L1962" t="s">
        <v>245</v>
      </c>
      <c r="M1962" t="b">
        <v>0</v>
      </c>
    </row>
    <row r="1963" spans="1:13" x14ac:dyDescent="0.25">
      <c r="A1963" s="1">
        <v>42898</v>
      </c>
      <c r="B1963" t="s">
        <v>175</v>
      </c>
      <c r="C1963" t="s">
        <v>163</v>
      </c>
      <c r="D1963">
        <v>1</v>
      </c>
      <c r="E1963">
        <v>127.92</v>
      </c>
      <c r="F1963">
        <v>127.92</v>
      </c>
      <c r="G1963">
        <v>1</v>
      </c>
      <c r="H1963">
        <v>1</v>
      </c>
      <c r="I1963">
        <v>12</v>
      </c>
      <c r="J1963">
        <v>0</v>
      </c>
      <c r="K1963">
        <v>4</v>
      </c>
      <c r="L1963" t="s">
        <v>320</v>
      </c>
      <c r="M1963" t="b">
        <v>0</v>
      </c>
    </row>
    <row r="1964" spans="1:13" x14ac:dyDescent="0.25">
      <c r="A1964" s="1">
        <v>42898</v>
      </c>
      <c r="B1964" t="s">
        <v>175</v>
      </c>
      <c r="C1964" t="s">
        <v>173</v>
      </c>
      <c r="D1964">
        <v>1</v>
      </c>
      <c r="E1964">
        <v>142.27000000000001</v>
      </c>
      <c r="F1964">
        <v>142.27000000000001</v>
      </c>
      <c r="G1964">
        <v>1</v>
      </c>
      <c r="H1964">
        <v>1</v>
      </c>
      <c r="I1964">
        <v>10</v>
      </c>
      <c r="J1964">
        <v>0</v>
      </c>
      <c r="K1964">
        <v>3</v>
      </c>
      <c r="L1964" t="s">
        <v>445</v>
      </c>
      <c r="M1964" t="b">
        <v>0</v>
      </c>
    </row>
    <row r="1965" spans="1:13" x14ac:dyDescent="0.25">
      <c r="A1965" s="1">
        <v>42898</v>
      </c>
      <c r="B1965" t="s">
        <v>175</v>
      </c>
      <c r="C1965" t="s">
        <v>176</v>
      </c>
      <c r="D1965">
        <v>1</v>
      </c>
      <c r="E1965">
        <v>120.15</v>
      </c>
      <c r="F1965">
        <v>120.15</v>
      </c>
      <c r="G1965">
        <v>1</v>
      </c>
      <c r="H1965">
        <v>1</v>
      </c>
      <c r="I1965">
        <v>11</v>
      </c>
      <c r="J1965">
        <v>0</v>
      </c>
      <c r="K1965">
        <v>4</v>
      </c>
      <c r="L1965" t="s">
        <v>322</v>
      </c>
      <c r="M1965" t="b">
        <v>0</v>
      </c>
    </row>
    <row r="1966" spans="1:13" x14ac:dyDescent="0.25">
      <c r="A1966" s="1">
        <v>42898</v>
      </c>
      <c r="B1966" t="s">
        <v>175</v>
      </c>
      <c r="C1966" t="s">
        <v>168</v>
      </c>
      <c r="D1966">
        <v>1</v>
      </c>
      <c r="E1966">
        <v>156.35</v>
      </c>
      <c r="F1966">
        <v>156.35</v>
      </c>
      <c r="G1966">
        <v>1</v>
      </c>
      <c r="H1966">
        <v>1</v>
      </c>
      <c r="I1966">
        <v>11</v>
      </c>
      <c r="J1966">
        <v>0</v>
      </c>
      <c r="K1966">
        <v>5</v>
      </c>
      <c r="L1966" t="s">
        <v>353</v>
      </c>
      <c r="M1966" t="b">
        <v>0</v>
      </c>
    </row>
    <row r="1967" spans="1:13" x14ac:dyDescent="0.25">
      <c r="A1967" s="1">
        <v>42898</v>
      </c>
      <c r="B1967" t="s">
        <v>175</v>
      </c>
      <c r="C1967" t="s">
        <v>165</v>
      </c>
      <c r="D1967">
        <v>5</v>
      </c>
      <c r="E1967">
        <v>1361.17</v>
      </c>
      <c r="F1967">
        <v>272.23</v>
      </c>
      <c r="G1967">
        <v>4</v>
      </c>
      <c r="H1967">
        <v>5</v>
      </c>
      <c r="I1967">
        <v>9</v>
      </c>
      <c r="J1967">
        <v>0</v>
      </c>
      <c r="K1967">
        <v>2.8</v>
      </c>
      <c r="L1967" t="s">
        <v>294</v>
      </c>
      <c r="M1967" t="b">
        <v>0</v>
      </c>
    </row>
    <row r="1968" spans="1:13" x14ac:dyDescent="0.25">
      <c r="A1968" s="1">
        <v>42898</v>
      </c>
      <c r="B1968" t="s">
        <v>164</v>
      </c>
      <c r="C1968" t="s">
        <v>169</v>
      </c>
      <c r="D1968">
        <v>1</v>
      </c>
      <c r="E1968">
        <v>135.86000000000001</v>
      </c>
      <c r="F1968">
        <v>135.86000000000001</v>
      </c>
      <c r="G1968">
        <v>1</v>
      </c>
      <c r="H1968">
        <v>1</v>
      </c>
      <c r="I1968">
        <v>13</v>
      </c>
      <c r="J1968">
        <v>0</v>
      </c>
      <c r="K1968">
        <v>4</v>
      </c>
      <c r="L1968" t="s">
        <v>355</v>
      </c>
      <c r="M1968" t="b">
        <v>0</v>
      </c>
    </row>
    <row r="1969" spans="1:13" x14ac:dyDescent="0.25">
      <c r="A1969" s="1">
        <v>42898</v>
      </c>
      <c r="B1969" t="s">
        <v>164</v>
      </c>
      <c r="C1969" t="s">
        <v>170</v>
      </c>
      <c r="D1969">
        <v>1</v>
      </c>
      <c r="E1969">
        <v>71.150000000000006</v>
      </c>
      <c r="F1969">
        <v>71.150000000000006</v>
      </c>
      <c r="G1969">
        <v>1</v>
      </c>
      <c r="H1969">
        <v>1</v>
      </c>
      <c r="I1969">
        <v>9</v>
      </c>
      <c r="J1969">
        <v>0</v>
      </c>
      <c r="K1969">
        <v>4</v>
      </c>
      <c r="L1969" t="s">
        <v>324</v>
      </c>
      <c r="M1969" t="b">
        <v>0</v>
      </c>
    </row>
    <row r="1970" spans="1:13" x14ac:dyDescent="0.25">
      <c r="A1970" s="1">
        <v>42898</v>
      </c>
      <c r="B1970" t="s">
        <v>164</v>
      </c>
      <c r="C1970" t="s">
        <v>163</v>
      </c>
      <c r="D1970">
        <v>3</v>
      </c>
      <c r="E1970">
        <v>470.98</v>
      </c>
      <c r="F1970">
        <v>156.99</v>
      </c>
      <c r="G1970">
        <v>2</v>
      </c>
      <c r="H1970">
        <v>3</v>
      </c>
      <c r="I1970">
        <v>11.5</v>
      </c>
      <c r="J1970">
        <v>0</v>
      </c>
      <c r="K1970">
        <v>3.67</v>
      </c>
      <c r="L1970" t="s">
        <v>357</v>
      </c>
      <c r="M1970" t="b">
        <v>0</v>
      </c>
    </row>
    <row r="1971" spans="1:13" x14ac:dyDescent="0.25">
      <c r="A1971" s="1">
        <v>42898</v>
      </c>
      <c r="B1971" t="s">
        <v>164</v>
      </c>
      <c r="C1971" t="s">
        <v>175</v>
      </c>
      <c r="D1971">
        <v>1</v>
      </c>
      <c r="E1971">
        <v>118.55</v>
      </c>
      <c r="F1971">
        <v>118.55</v>
      </c>
      <c r="G1971">
        <v>1</v>
      </c>
      <c r="H1971">
        <v>1</v>
      </c>
      <c r="I1971">
        <v>26</v>
      </c>
      <c r="J1971">
        <v>0</v>
      </c>
      <c r="K1971">
        <v>5</v>
      </c>
      <c r="L1971" t="s">
        <v>358</v>
      </c>
      <c r="M1971" t="b">
        <v>0</v>
      </c>
    </row>
    <row r="1972" spans="1:13" x14ac:dyDescent="0.25">
      <c r="A1972" s="1">
        <v>42898</v>
      </c>
      <c r="B1972" t="s">
        <v>164</v>
      </c>
      <c r="C1972" t="s">
        <v>164</v>
      </c>
      <c r="D1972">
        <v>3</v>
      </c>
      <c r="E1972">
        <v>132.33000000000001</v>
      </c>
      <c r="F1972">
        <v>44.11</v>
      </c>
      <c r="G1972">
        <v>2</v>
      </c>
      <c r="H1972">
        <v>3</v>
      </c>
      <c r="I1972">
        <v>10</v>
      </c>
      <c r="J1972">
        <v>0</v>
      </c>
      <c r="K1972">
        <v>4</v>
      </c>
      <c r="L1972" t="s">
        <v>359</v>
      </c>
      <c r="M1972" t="b">
        <v>1</v>
      </c>
    </row>
    <row r="1973" spans="1:13" x14ac:dyDescent="0.25">
      <c r="A1973" s="1">
        <v>42898</v>
      </c>
      <c r="B1973" t="s">
        <v>164</v>
      </c>
      <c r="C1973" t="s">
        <v>176</v>
      </c>
      <c r="D1973">
        <v>1</v>
      </c>
      <c r="E1973">
        <v>126.22</v>
      </c>
      <c r="F1973">
        <v>126.22</v>
      </c>
      <c r="G1973">
        <v>1</v>
      </c>
      <c r="H1973">
        <v>1</v>
      </c>
      <c r="I1973">
        <v>12</v>
      </c>
      <c r="J1973">
        <v>0</v>
      </c>
      <c r="K1973">
        <v>4</v>
      </c>
      <c r="L1973" t="s">
        <v>271</v>
      </c>
      <c r="M1973" t="b">
        <v>0</v>
      </c>
    </row>
    <row r="1974" spans="1:13" x14ac:dyDescent="0.25">
      <c r="A1974" s="1">
        <v>42898</v>
      </c>
      <c r="B1974" t="s">
        <v>164</v>
      </c>
      <c r="C1974" t="s">
        <v>165</v>
      </c>
      <c r="D1974">
        <v>3</v>
      </c>
      <c r="E1974">
        <v>592.77</v>
      </c>
      <c r="F1974">
        <v>197.59</v>
      </c>
      <c r="G1974">
        <v>3</v>
      </c>
      <c r="H1974">
        <v>3</v>
      </c>
      <c r="I1974">
        <v>9</v>
      </c>
      <c r="J1974">
        <v>0</v>
      </c>
      <c r="K1974">
        <v>4.75</v>
      </c>
      <c r="L1974" t="s">
        <v>295</v>
      </c>
      <c r="M1974" t="b">
        <v>0</v>
      </c>
    </row>
    <row r="1975" spans="1:13" x14ac:dyDescent="0.25">
      <c r="A1975" s="1">
        <v>42898</v>
      </c>
      <c r="B1975" t="s">
        <v>176</v>
      </c>
      <c r="C1975" t="s">
        <v>172</v>
      </c>
      <c r="D1975">
        <v>2</v>
      </c>
      <c r="E1975">
        <v>228.2</v>
      </c>
      <c r="F1975">
        <v>114.1</v>
      </c>
      <c r="G1975">
        <v>2</v>
      </c>
      <c r="H1975">
        <v>2</v>
      </c>
      <c r="I1975">
        <v>10.5</v>
      </c>
      <c r="J1975">
        <v>0</v>
      </c>
      <c r="K1975">
        <v>4</v>
      </c>
      <c r="L1975" t="s">
        <v>399</v>
      </c>
      <c r="M1975" t="b">
        <v>0</v>
      </c>
    </row>
    <row r="1976" spans="1:13" x14ac:dyDescent="0.25">
      <c r="A1976" s="1">
        <v>42898</v>
      </c>
      <c r="B1976" t="s">
        <v>176</v>
      </c>
      <c r="C1976" t="s">
        <v>171</v>
      </c>
      <c r="D1976">
        <v>1</v>
      </c>
      <c r="E1976">
        <v>178.25</v>
      </c>
      <c r="F1976">
        <v>178.25</v>
      </c>
      <c r="G1976">
        <v>1</v>
      </c>
      <c r="H1976">
        <v>1</v>
      </c>
      <c r="I1976">
        <v>20</v>
      </c>
      <c r="J1976">
        <v>0</v>
      </c>
      <c r="K1976">
        <v>4</v>
      </c>
      <c r="L1976" t="s">
        <v>329</v>
      </c>
      <c r="M1976" t="b">
        <v>0</v>
      </c>
    </row>
    <row r="1977" spans="1:13" x14ac:dyDescent="0.25">
      <c r="A1977" s="1">
        <v>42898</v>
      </c>
      <c r="B1977" t="s">
        <v>176</v>
      </c>
      <c r="C1977" t="s">
        <v>161</v>
      </c>
      <c r="D1977">
        <v>2</v>
      </c>
      <c r="E1977">
        <v>240.09</v>
      </c>
      <c r="F1977">
        <v>120.05</v>
      </c>
      <c r="G1977">
        <v>2</v>
      </c>
      <c r="H1977">
        <v>2</v>
      </c>
      <c r="I1977">
        <v>12</v>
      </c>
      <c r="J1977">
        <v>0</v>
      </c>
      <c r="K1977">
        <v>4.5</v>
      </c>
      <c r="L1977" t="s">
        <v>272</v>
      </c>
      <c r="M1977" t="b">
        <v>0</v>
      </c>
    </row>
    <row r="1978" spans="1:13" x14ac:dyDescent="0.25">
      <c r="A1978" s="1">
        <v>42898</v>
      </c>
      <c r="B1978" t="s">
        <v>176</v>
      </c>
      <c r="C1978" t="s">
        <v>174</v>
      </c>
      <c r="D1978">
        <v>1</v>
      </c>
      <c r="E1978">
        <v>188.2</v>
      </c>
      <c r="F1978">
        <v>188.2</v>
      </c>
      <c r="G1978">
        <v>0</v>
      </c>
      <c r="H1978">
        <v>1</v>
      </c>
      <c r="K1978">
        <v>4</v>
      </c>
      <c r="L1978" t="s">
        <v>415</v>
      </c>
      <c r="M1978" t="b">
        <v>0</v>
      </c>
    </row>
    <row r="1979" spans="1:13" x14ac:dyDescent="0.25">
      <c r="A1979" s="1">
        <v>42898</v>
      </c>
      <c r="B1979" t="s">
        <v>176</v>
      </c>
      <c r="C1979" t="s">
        <v>163</v>
      </c>
      <c r="D1979">
        <v>2</v>
      </c>
      <c r="E1979">
        <v>201.33</v>
      </c>
      <c r="F1979">
        <v>100.67</v>
      </c>
      <c r="G1979">
        <v>2</v>
      </c>
      <c r="H1979">
        <v>2</v>
      </c>
      <c r="I1979">
        <v>12</v>
      </c>
      <c r="J1979">
        <v>0</v>
      </c>
      <c r="K1979">
        <v>3</v>
      </c>
      <c r="L1979" t="s">
        <v>361</v>
      </c>
      <c r="M1979" t="b">
        <v>0</v>
      </c>
    </row>
    <row r="1980" spans="1:13" x14ac:dyDescent="0.25">
      <c r="A1980" s="1">
        <v>42898</v>
      </c>
      <c r="B1980" t="s">
        <v>176</v>
      </c>
      <c r="C1980" t="s">
        <v>175</v>
      </c>
      <c r="D1980">
        <v>2</v>
      </c>
      <c r="E1980">
        <v>1101.3399999999999</v>
      </c>
      <c r="F1980">
        <v>550.66999999999996</v>
      </c>
      <c r="G1980">
        <v>2</v>
      </c>
      <c r="H1980">
        <v>2</v>
      </c>
      <c r="I1980">
        <v>15.5</v>
      </c>
      <c r="J1980">
        <v>0</v>
      </c>
      <c r="K1980">
        <v>4.5</v>
      </c>
      <c r="L1980" t="s">
        <v>297</v>
      </c>
      <c r="M1980" t="b">
        <v>0</v>
      </c>
    </row>
    <row r="1981" spans="1:13" x14ac:dyDescent="0.25">
      <c r="A1981" s="1">
        <v>42898</v>
      </c>
      <c r="B1981" t="s">
        <v>176</v>
      </c>
      <c r="C1981" t="s">
        <v>164</v>
      </c>
      <c r="D1981">
        <v>3</v>
      </c>
      <c r="E1981">
        <v>293.42</v>
      </c>
      <c r="F1981">
        <v>97.81</v>
      </c>
      <c r="G1981">
        <v>3</v>
      </c>
      <c r="H1981">
        <v>3</v>
      </c>
      <c r="I1981">
        <v>9.67</v>
      </c>
      <c r="J1981">
        <v>0</v>
      </c>
      <c r="K1981">
        <v>5</v>
      </c>
      <c r="L1981" t="s">
        <v>362</v>
      </c>
      <c r="M1981" t="b">
        <v>0</v>
      </c>
    </row>
    <row r="1982" spans="1:13" x14ac:dyDescent="0.25">
      <c r="A1982" s="1">
        <v>42898</v>
      </c>
      <c r="B1982" t="s">
        <v>176</v>
      </c>
      <c r="C1982" t="s">
        <v>176</v>
      </c>
      <c r="D1982">
        <v>2</v>
      </c>
      <c r="E1982">
        <v>140.28</v>
      </c>
      <c r="F1982">
        <v>70.14</v>
      </c>
      <c r="G1982">
        <v>2</v>
      </c>
      <c r="H1982">
        <v>2</v>
      </c>
      <c r="I1982">
        <v>12</v>
      </c>
      <c r="J1982">
        <v>0</v>
      </c>
      <c r="K1982">
        <v>5</v>
      </c>
      <c r="L1982" t="s">
        <v>273</v>
      </c>
      <c r="M1982" t="b">
        <v>1</v>
      </c>
    </row>
    <row r="1983" spans="1:13" x14ac:dyDescent="0.25">
      <c r="A1983" s="1">
        <v>42898</v>
      </c>
      <c r="B1983" t="s">
        <v>176</v>
      </c>
      <c r="C1983" t="s">
        <v>165</v>
      </c>
      <c r="D1983">
        <v>12</v>
      </c>
      <c r="E1983">
        <v>1815.6</v>
      </c>
      <c r="F1983">
        <v>151.30000000000001</v>
      </c>
      <c r="G1983">
        <v>12</v>
      </c>
      <c r="H1983">
        <v>12</v>
      </c>
      <c r="I1983">
        <v>11.13</v>
      </c>
      <c r="J1983">
        <v>0</v>
      </c>
      <c r="K1983">
        <v>3.88</v>
      </c>
      <c r="L1983" t="s">
        <v>274</v>
      </c>
      <c r="M1983" t="b">
        <v>0</v>
      </c>
    </row>
    <row r="1984" spans="1:13" x14ac:dyDescent="0.25">
      <c r="A1984" s="1">
        <v>42898</v>
      </c>
      <c r="B1984" t="s">
        <v>165</v>
      </c>
      <c r="C1984" t="s">
        <v>166</v>
      </c>
      <c r="D1984">
        <v>1</v>
      </c>
      <c r="E1984">
        <v>216.26</v>
      </c>
      <c r="F1984">
        <v>216.26</v>
      </c>
      <c r="G1984">
        <v>1</v>
      </c>
      <c r="H1984">
        <v>1</v>
      </c>
      <c r="I1984">
        <v>31</v>
      </c>
      <c r="J1984">
        <v>0</v>
      </c>
      <c r="K1984">
        <v>5</v>
      </c>
      <c r="L1984" t="s">
        <v>298</v>
      </c>
      <c r="M1984" t="b">
        <v>0</v>
      </c>
    </row>
    <row r="1985" spans="1:13" x14ac:dyDescent="0.25">
      <c r="A1985" s="1">
        <v>42898</v>
      </c>
      <c r="B1985" t="s">
        <v>165</v>
      </c>
      <c r="C1985" t="s">
        <v>187</v>
      </c>
      <c r="D1985">
        <v>1</v>
      </c>
      <c r="E1985">
        <v>274.06</v>
      </c>
      <c r="F1985">
        <v>274.06</v>
      </c>
      <c r="G1985">
        <v>1</v>
      </c>
      <c r="H1985">
        <v>1</v>
      </c>
      <c r="I1985">
        <v>25</v>
      </c>
      <c r="J1985">
        <v>0</v>
      </c>
      <c r="K1985">
        <v>5</v>
      </c>
      <c r="L1985" t="s">
        <v>417</v>
      </c>
      <c r="M1985" t="b">
        <v>0</v>
      </c>
    </row>
    <row r="1986" spans="1:13" x14ac:dyDescent="0.25">
      <c r="A1986" s="1">
        <v>42898</v>
      </c>
      <c r="B1986" t="s">
        <v>165</v>
      </c>
      <c r="C1986" t="s">
        <v>167</v>
      </c>
      <c r="D1986">
        <v>21</v>
      </c>
      <c r="E1986">
        <v>4759.92</v>
      </c>
      <c r="F1986">
        <v>226.66</v>
      </c>
      <c r="G1986">
        <v>21</v>
      </c>
      <c r="H1986">
        <v>20</v>
      </c>
      <c r="I1986">
        <v>23.19</v>
      </c>
      <c r="J1986">
        <v>0.1154</v>
      </c>
      <c r="K1986">
        <v>3.48</v>
      </c>
      <c r="L1986" t="s">
        <v>246</v>
      </c>
      <c r="M1986" t="b">
        <v>0</v>
      </c>
    </row>
    <row r="1987" spans="1:13" x14ac:dyDescent="0.25">
      <c r="A1987" s="1">
        <v>42898</v>
      </c>
      <c r="B1987" t="s">
        <v>165</v>
      </c>
      <c r="C1987" t="s">
        <v>169</v>
      </c>
      <c r="D1987">
        <v>7</v>
      </c>
      <c r="E1987">
        <v>4028.55</v>
      </c>
      <c r="F1987">
        <v>575.51</v>
      </c>
      <c r="G1987">
        <v>7</v>
      </c>
      <c r="H1987">
        <v>7</v>
      </c>
      <c r="I1987">
        <v>16.43</v>
      </c>
      <c r="J1987">
        <v>0</v>
      </c>
      <c r="K1987">
        <v>4</v>
      </c>
      <c r="L1987" t="s">
        <v>275</v>
      </c>
      <c r="M1987" t="b">
        <v>0</v>
      </c>
    </row>
    <row r="1988" spans="1:13" x14ac:dyDescent="0.25">
      <c r="A1988" s="1">
        <v>42898</v>
      </c>
      <c r="B1988" t="s">
        <v>165</v>
      </c>
      <c r="C1988" t="s">
        <v>170</v>
      </c>
      <c r="D1988">
        <v>12</v>
      </c>
      <c r="E1988">
        <v>2347</v>
      </c>
      <c r="F1988">
        <v>195.58</v>
      </c>
      <c r="G1988">
        <v>12</v>
      </c>
      <c r="H1988">
        <v>12</v>
      </c>
      <c r="I1988">
        <v>10.88</v>
      </c>
      <c r="J1988">
        <v>0</v>
      </c>
      <c r="K1988">
        <v>4.0599999999999996</v>
      </c>
      <c r="L1988" t="s">
        <v>276</v>
      </c>
      <c r="M1988" t="b">
        <v>0</v>
      </c>
    </row>
    <row r="1989" spans="1:13" x14ac:dyDescent="0.25">
      <c r="A1989" s="1">
        <v>42898</v>
      </c>
      <c r="B1989" t="s">
        <v>165</v>
      </c>
      <c r="C1989" t="s">
        <v>172</v>
      </c>
      <c r="D1989">
        <v>12</v>
      </c>
      <c r="E1989">
        <v>2236.4299999999998</v>
      </c>
      <c r="F1989">
        <v>186.37</v>
      </c>
      <c r="G1989">
        <v>12</v>
      </c>
      <c r="H1989">
        <v>11</v>
      </c>
      <c r="I1989">
        <v>16.27</v>
      </c>
      <c r="J1989">
        <v>0.2</v>
      </c>
      <c r="K1989">
        <v>4.29</v>
      </c>
      <c r="L1989" t="s">
        <v>247</v>
      </c>
      <c r="M1989" t="b">
        <v>0</v>
      </c>
    </row>
    <row r="1990" spans="1:13" x14ac:dyDescent="0.25">
      <c r="A1990" s="1">
        <v>42898</v>
      </c>
      <c r="B1990" t="s">
        <v>165</v>
      </c>
      <c r="C1990" t="s">
        <v>171</v>
      </c>
      <c r="D1990">
        <v>15</v>
      </c>
      <c r="E1990">
        <v>1920.29</v>
      </c>
      <c r="F1990">
        <v>128.02000000000001</v>
      </c>
      <c r="G1990">
        <v>14</v>
      </c>
      <c r="H1990">
        <v>15</v>
      </c>
      <c r="I1990">
        <v>14.18</v>
      </c>
      <c r="J1990">
        <v>0</v>
      </c>
      <c r="K1990">
        <v>4.32</v>
      </c>
      <c r="L1990" t="s">
        <v>299</v>
      </c>
      <c r="M1990" t="b">
        <v>0</v>
      </c>
    </row>
    <row r="1991" spans="1:13" x14ac:dyDescent="0.25">
      <c r="A1991" s="1">
        <v>42898</v>
      </c>
      <c r="B1991" t="s">
        <v>165</v>
      </c>
      <c r="C1991" t="s">
        <v>180</v>
      </c>
      <c r="D1991">
        <v>3</v>
      </c>
      <c r="E1991">
        <v>377.75</v>
      </c>
      <c r="F1991">
        <v>125.92</v>
      </c>
      <c r="G1991">
        <v>3</v>
      </c>
      <c r="H1991">
        <v>3</v>
      </c>
      <c r="I1991">
        <v>15.67</v>
      </c>
      <c r="J1991">
        <v>0</v>
      </c>
      <c r="K1991">
        <v>4.67</v>
      </c>
      <c r="L1991" t="s">
        <v>300</v>
      </c>
      <c r="M1991" t="b">
        <v>0</v>
      </c>
    </row>
    <row r="1992" spans="1:13" x14ac:dyDescent="0.25">
      <c r="A1992" s="1">
        <v>42898</v>
      </c>
      <c r="B1992" t="s">
        <v>165</v>
      </c>
      <c r="C1992" t="s">
        <v>161</v>
      </c>
      <c r="D1992">
        <v>63</v>
      </c>
      <c r="E1992">
        <v>7775.18</v>
      </c>
      <c r="F1992">
        <v>123.42</v>
      </c>
      <c r="G1992">
        <v>63</v>
      </c>
      <c r="H1992">
        <v>63</v>
      </c>
      <c r="I1992">
        <v>12.16</v>
      </c>
      <c r="J1992">
        <v>1.43E-2</v>
      </c>
      <c r="K1992">
        <v>4.26</v>
      </c>
      <c r="L1992" t="s">
        <v>248</v>
      </c>
      <c r="M1992" t="b">
        <v>0</v>
      </c>
    </row>
    <row r="1993" spans="1:13" x14ac:dyDescent="0.25">
      <c r="A1993" s="1">
        <v>42898</v>
      </c>
      <c r="B1993" t="s">
        <v>165</v>
      </c>
      <c r="C1993" t="s">
        <v>177</v>
      </c>
      <c r="D1993">
        <v>4</v>
      </c>
      <c r="E1993">
        <v>451.83</v>
      </c>
      <c r="F1993">
        <v>112.96</v>
      </c>
      <c r="G1993">
        <v>4</v>
      </c>
      <c r="H1993">
        <v>4</v>
      </c>
      <c r="I1993">
        <v>15.83</v>
      </c>
      <c r="J1993">
        <v>0</v>
      </c>
      <c r="K1993">
        <v>4.83</v>
      </c>
      <c r="L1993" t="s">
        <v>301</v>
      </c>
      <c r="M1993" t="b">
        <v>0</v>
      </c>
    </row>
    <row r="1994" spans="1:13" x14ac:dyDescent="0.25">
      <c r="A1994" s="1">
        <v>42898</v>
      </c>
      <c r="B1994" t="s">
        <v>165</v>
      </c>
      <c r="C1994" t="s">
        <v>181</v>
      </c>
      <c r="D1994">
        <v>3</v>
      </c>
      <c r="E1994">
        <v>521.25</v>
      </c>
      <c r="F1994">
        <v>173.75</v>
      </c>
      <c r="G1994">
        <v>3</v>
      </c>
      <c r="H1994">
        <v>3</v>
      </c>
      <c r="I1994">
        <v>19.329999999999998</v>
      </c>
      <c r="J1994">
        <v>0</v>
      </c>
      <c r="K1994">
        <v>4.33</v>
      </c>
      <c r="L1994" t="s">
        <v>302</v>
      </c>
      <c r="M1994" t="b">
        <v>0</v>
      </c>
    </row>
    <row r="1995" spans="1:13" x14ac:dyDescent="0.25">
      <c r="A1995" s="1">
        <v>42898</v>
      </c>
      <c r="B1995" t="s">
        <v>165</v>
      </c>
      <c r="C1995" t="s">
        <v>179</v>
      </c>
      <c r="D1995">
        <v>3</v>
      </c>
      <c r="E1995">
        <v>224.11</v>
      </c>
      <c r="F1995">
        <v>74.7</v>
      </c>
      <c r="G1995">
        <v>3</v>
      </c>
      <c r="H1995">
        <v>3</v>
      </c>
      <c r="I1995">
        <v>14.67</v>
      </c>
      <c r="J1995">
        <v>0</v>
      </c>
      <c r="K1995">
        <v>5</v>
      </c>
      <c r="L1995" t="s">
        <v>277</v>
      </c>
      <c r="M1995" t="b">
        <v>0</v>
      </c>
    </row>
    <row r="1996" spans="1:13" x14ac:dyDescent="0.25">
      <c r="A1996" s="1">
        <v>42898</v>
      </c>
      <c r="B1996" t="s">
        <v>165</v>
      </c>
      <c r="C1996" t="s">
        <v>183</v>
      </c>
      <c r="D1996">
        <v>3</v>
      </c>
      <c r="E1996">
        <v>725</v>
      </c>
      <c r="F1996">
        <v>241.67</v>
      </c>
      <c r="G1996">
        <v>2</v>
      </c>
      <c r="H1996">
        <v>3</v>
      </c>
      <c r="I1996">
        <v>16.5</v>
      </c>
      <c r="J1996">
        <v>0</v>
      </c>
      <c r="K1996">
        <v>5</v>
      </c>
      <c r="L1996" t="s">
        <v>365</v>
      </c>
      <c r="M1996" t="b">
        <v>0</v>
      </c>
    </row>
    <row r="1997" spans="1:13" x14ac:dyDescent="0.25">
      <c r="A1997" s="1">
        <v>42898</v>
      </c>
      <c r="B1997" t="s">
        <v>165</v>
      </c>
      <c r="C1997" t="s">
        <v>174</v>
      </c>
      <c r="D1997">
        <v>9</v>
      </c>
      <c r="E1997">
        <v>1168.18</v>
      </c>
      <c r="F1997">
        <v>129.80000000000001</v>
      </c>
      <c r="G1997">
        <v>7</v>
      </c>
      <c r="H1997">
        <v>9</v>
      </c>
      <c r="I1997">
        <v>13.71</v>
      </c>
      <c r="J1997">
        <v>0</v>
      </c>
      <c r="K1997">
        <v>4.1100000000000003</v>
      </c>
      <c r="L1997" t="s">
        <v>303</v>
      </c>
      <c r="M1997" t="b">
        <v>0</v>
      </c>
    </row>
    <row r="1998" spans="1:13" x14ac:dyDescent="0.25">
      <c r="A1998" s="1">
        <v>42898</v>
      </c>
      <c r="B1998" t="s">
        <v>165</v>
      </c>
      <c r="C1998" t="s">
        <v>182</v>
      </c>
      <c r="D1998">
        <v>4</v>
      </c>
      <c r="E1998">
        <v>589.37</v>
      </c>
      <c r="F1998">
        <v>147.34</v>
      </c>
      <c r="G1998">
        <v>4</v>
      </c>
      <c r="H1998">
        <v>4</v>
      </c>
      <c r="I1998">
        <v>8.75</v>
      </c>
      <c r="J1998">
        <v>0</v>
      </c>
      <c r="K1998">
        <v>4.75</v>
      </c>
      <c r="L1998" t="s">
        <v>304</v>
      </c>
      <c r="M1998" t="b">
        <v>0</v>
      </c>
    </row>
    <row r="1999" spans="1:13" x14ac:dyDescent="0.25">
      <c r="A1999" s="1">
        <v>42898</v>
      </c>
      <c r="B1999" t="s">
        <v>165</v>
      </c>
      <c r="C1999" t="s">
        <v>163</v>
      </c>
      <c r="D1999">
        <v>26</v>
      </c>
      <c r="E1999">
        <v>3108.36</v>
      </c>
      <c r="F1999">
        <v>119.55</v>
      </c>
      <c r="G1999">
        <v>26</v>
      </c>
      <c r="H1999">
        <v>26</v>
      </c>
      <c r="I1999">
        <v>11.7</v>
      </c>
      <c r="J1999">
        <v>3.6999999999999998E-2</v>
      </c>
      <c r="K1999">
        <v>4.1500000000000004</v>
      </c>
      <c r="L1999" t="s">
        <v>249</v>
      </c>
      <c r="M1999" t="b">
        <v>0</v>
      </c>
    </row>
    <row r="2000" spans="1:13" x14ac:dyDescent="0.25">
      <c r="A2000" s="1">
        <v>42898</v>
      </c>
      <c r="B2000" t="s">
        <v>165</v>
      </c>
      <c r="C2000" t="s">
        <v>175</v>
      </c>
      <c r="D2000">
        <v>75</v>
      </c>
      <c r="E2000">
        <v>13472.57</v>
      </c>
      <c r="F2000">
        <v>179.63</v>
      </c>
      <c r="G2000">
        <v>72</v>
      </c>
      <c r="H2000">
        <v>74</v>
      </c>
      <c r="I2000">
        <v>14.24</v>
      </c>
      <c r="J2000">
        <v>4.82E-2</v>
      </c>
      <c r="K2000">
        <v>4.0599999999999996</v>
      </c>
      <c r="L2000" t="s">
        <v>250</v>
      </c>
      <c r="M2000" t="b">
        <v>0</v>
      </c>
    </row>
    <row r="2001" spans="1:13" x14ac:dyDescent="0.25">
      <c r="A2001" s="1">
        <v>42898</v>
      </c>
      <c r="B2001" t="s">
        <v>165</v>
      </c>
      <c r="C2001" t="s">
        <v>173</v>
      </c>
      <c r="D2001">
        <v>1</v>
      </c>
      <c r="E2001">
        <v>78.19</v>
      </c>
      <c r="F2001">
        <v>78.19</v>
      </c>
      <c r="G2001">
        <v>1</v>
      </c>
      <c r="H2001">
        <v>1</v>
      </c>
      <c r="I2001">
        <v>17</v>
      </c>
      <c r="J2001">
        <v>0</v>
      </c>
      <c r="K2001">
        <v>5</v>
      </c>
      <c r="L2001" t="s">
        <v>251</v>
      </c>
      <c r="M2001" t="b">
        <v>0</v>
      </c>
    </row>
    <row r="2002" spans="1:13" x14ac:dyDescent="0.25">
      <c r="A2002" s="1">
        <v>42898</v>
      </c>
      <c r="B2002" t="s">
        <v>165</v>
      </c>
      <c r="C2002" t="s">
        <v>185</v>
      </c>
      <c r="D2002">
        <v>2</v>
      </c>
      <c r="E2002">
        <v>740.7</v>
      </c>
      <c r="F2002">
        <v>370.35</v>
      </c>
      <c r="G2002">
        <v>2</v>
      </c>
      <c r="H2002">
        <v>2</v>
      </c>
      <c r="I2002">
        <v>16</v>
      </c>
      <c r="J2002">
        <v>0</v>
      </c>
      <c r="K2002">
        <v>4.5</v>
      </c>
      <c r="L2002" t="s">
        <v>334</v>
      </c>
      <c r="M2002" t="b">
        <v>0</v>
      </c>
    </row>
    <row r="2003" spans="1:13" x14ac:dyDescent="0.25">
      <c r="A2003" s="1">
        <v>42898</v>
      </c>
      <c r="B2003" t="s">
        <v>165</v>
      </c>
      <c r="C2003" t="s">
        <v>164</v>
      </c>
      <c r="D2003">
        <v>39</v>
      </c>
      <c r="E2003">
        <v>4431.72</v>
      </c>
      <c r="F2003">
        <v>113.63</v>
      </c>
      <c r="G2003">
        <v>37</v>
      </c>
      <c r="H2003">
        <v>39</v>
      </c>
      <c r="I2003">
        <v>13.84</v>
      </c>
      <c r="J2003">
        <v>0</v>
      </c>
      <c r="K2003">
        <v>4.45</v>
      </c>
      <c r="L2003" t="s">
        <v>278</v>
      </c>
      <c r="M2003" t="b">
        <v>0</v>
      </c>
    </row>
    <row r="2004" spans="1:13" x14ac:dyDescent="0.25">
      <c r="A2004" s="1">
        <v>42898</v>
      </c>
      <c r="B2004" t="s">
        <v>165</v>
      </c>
      <c r="C2004" t="s">
        <v>176</v>
      </c>
      <c r="D2004">
        <v>18</v>
      </c>
      <c r="E2004">
        <v>2445.11</v>
      </c>
      <c r="F2004">
        <v>135.84</v>
      </c>
      <c r="G2004">
        <v>18</v>
      </c>
      <c r="H2004">
        <v>18</v>
      </c>
      <c r="I2004">
        <v>15.95</v>
      </c>
      <c r="J2004">
        <v>0.05</v>
      </c>
      <c r="K2004">
        <v>3.65</v>
      </c>
      <c r="L2004" t="s">
        <v>279</v>
      </c>
      <c r="M2004" t="b">
        <v>0</v>
      </c>
    </row>
    <row r="2005" spans="1:13" x14ac:dyDescent="0.25">
      <c r="A2005" s="1">
        <v>42898</v>
      </c>
      <c r="B2005" t="s">
        <v>165</v>
      </c>
      <c r="C2005" t="s">
        <v>168</v>
      </c>
      <c r="D2005">
        <v>1</v>
      </c>
      <c r="E2005">
        <v>107.96</v>
      </c>
      <c r="F2005">
        <v>107.96</v>
      </c>
      <c r="G2005">
        <v>1</v>
      </c>
      <c r="H2005">
        <v>1</v>
      </c>
      <c r="I2005">
        <v>20</v>
      </c>
      <c r="J2005">
        <v>0</v>
      </c>
      <c r="K2005">
        <v>5</v>
      </c>
      <c r="L2005" t="s">
        <v>280</v>
      </c>
      <c r="M2005" t="b">
        <v>0</v>
      </c>
    </row>
    <row r="2006" spans="1:13" x14ac:dyDescent="0.25">
      <c r="A2006" s="1">
        <v>42898</v>
      </c>
      <c r="B2006" t="s">
        <v>165</v>
      </c>
      <c r="C2006" t="s">
        <v>165</v>
      </c>
      <c r="D2006">
        <v>216</v>
      </c>
      <c r="E2006">
        <v>37161.919999999998</v>
      </c>
      <c r="F2006">
        <v>172.05</v>
      </c>
      <c r="G2006">
        <v>207</v>
      </c>
      <c r="H2006">
        <v>216</v>
      </c>
      <c r="I2006">
        <v>10.88</v>
      </c>
      <c r="J2006">
        <v>5.6000000000000001E-2</v>
      </c>
      <c r="K2006">
        <v>4</v>
      </c>
      <c r="L2006" t="s">
        <v>252</v>
      </c>
      <c r="M2006" t="b">
        <v>1</v>
      </c>
    </row>
    <row r="2007" spans="1:13" x14ac:dyDescent="0.25">
      <c r="A2007" s="1">
        <v>42898</v>
      </c>
      <c r="B2007" t="s">
        <v>165</v>
      </c>
      <c r="C2007" t="s">
        <v>184</v>
      </c>
      <c r="D2007">
        <v>3</v>
      </c>
      <c r="E2007">
        <v>1083.1199999999999</v>
      </c>
      <c r="F2007">
        <v>361.04</v>
      </c>
      <c r="G2007">
        <v>3</v>
      </c>
      <c r="H2007">
        <v>3</v>
      </c>
      <c r="I2007">
        <v>14.5</v>
      </c>
      <c r="J2007">
        <v>0</v>
      </c>
      <c r="K2007">
        <v>4.5</v>
      </c>
      <c r="L2007" t="s">
        <v>401</v>
      </c>
      <c r="M2007" t="b">
        <v>0</v>
      </c>
    </row>
    <row r="2008" spans="1:13" x14ac:dyDescent="0.25">
      <c r="A2008" s="1">
        <v>42905</v>
      </c>
      <c r="B2008" t="s">
        <v>170</v>
      </c>
      <c r="C2008" t="s">
        <v>172</v>
      </c>
      <c r="D2008">
        <v>1</v>
      </c>
      <c r="E2008">
        <v>126.29</v>
      </c>
      <c r="F2008">
        <v>126.29</v>
      </c>
      <c r="G2008">
        <v>1</v>
      </c>
      <c r="H2008">
        <v>1</v>
      </c>
      <c r="I2008">
        <v>10</v>
      </c>
      <c r="J2008">
        <v>0</v>
      </c>
      <c r="K2008">
        <v>5</v>
      </c>
      <c r="L2008" t="s">
        <v>460</v>
      </c>
      <c r="M2008" t="b">
        <v>0</v>
      </c>
    </row>
    <row r="2009" spans="1:13" x14ac:dyDescent="0.25">
      <c r="A2009" s="1">
        <v>42905</v>
      </c>
      <c r="B2009" t="s">
        <v>170</v>
      </c>
      <c r="C2009" t="s">
        <v>161</v>
      </c>
      <c r="D2009">
        <v>1</v>
      </c>
      <c r="E2009">
        <v>108.9</v>
      </c>
      <c r="F2009">
        <v>108.9</v>
      </c>
      <c r="G2009">
        <v>1</v>
      </c>
      <c r="H2009">
        <v>1</v>
      </c>
      <c r="I2009">
        <v>7</v>
      </c>
      <c r="J2009">
        <v>0</v>
      </c>
      <c r="K2009">
        <v>4</v>
      </c>
      <c r="L2009" t="s">
        <v>256</v>
      </c>
      <c r="M2009" t="b">
        <v>0</v>
      </c>
    </row>
    <row r="2010" spans="1:13" x14ac:dyDescent="0.25">
      <c r="A2010" s="1">
        <v>42905</v>
      </c>
      <c r="B2010" t="s">
        <v>170</v>
      </c>
      <c r="C2010" t="s">
        <v>165</v>
      </c>
      <c r="D2010">
        <v>1</v>
      </c>
      <c r="E2010">
        <v>109.59</v>
      </c>
      <c r="F2010">
        <v>109.59</v>
      </c>
      <c r="G2010">
        <v>1</v>
      </c>
      <c r="H2010">
        <v>1</v>
      </c>
      <c r="I2010">
        <v>6</v>
      </c>
      <c r="J2010">
        <v>0</v>
      </c>
      <c r="K2010">
        <v>3</v>
      </c>
      <c r="L2010" t="s">
        <v>259</v>
      </c>
      <c r="M2010" t="b">
        <v>0</v>
      </c>
    </row>
    <row r="2011" spans="1:13" x14ac:dyDescent="0.25">
      <c r="A2011" s="1">
        <v>42905</v>
      </c>
      <c r="B2011" t="s">
        <v>172</v>
      </c>
      <c r="C2011" t="s">
        <v>174</v>
      </c>
      <c r="D2011">
        <v>1</v>
      </c>
      <c r="E2011">
        <v>140.75</v>
      </c>
      <c r="F2011">
        <v>140.75</v>
      </c>
      <c r="G2011">
        <v>1</v>
      </c>
      <c r="H2011">
        <v>1</v>
      </c>
      <c r="I2011">
        <v>15</v>
      </c>
      <c r="J2011">
        <v>0</v>
      </c>
      <c r="K2011">
        <v>5</v>
      </c>
      <c r="L2011" t="s">
        <v>502</v>
      </c>
      <c r="M2011" t="b">
        <v>0</v>
      </c>
    </row>
    <row r="2012" spans="1:13" x14ac:dyDescent="0.25">
      <c r="A2012" s="1">
        <v>42905</v>
      </c>
      <c r="B2012" t="s">
        <v>172</v>
      </c>
      <c r="C2012" t="s">
        <v>165</v>
      </c>
      <c r="D2012">
        <v>2</v>
      </c>
      <c r="E2012">
        <v>253.84</v>
      </c>
      <c r="F2012">
        <v>126.92</v>
      </c>
      <c r="G2012">
        <v>1</v>
      </c>
      <c r="H2012">
        <v>2</v>
      </c>
      <c r="I2012">
        <v>11</v>
      </c>
      <c r="J2012">
        <v>0</v>
      </c>
      <c r="K2012">
        <v>3</v>
      </c>
      <c r="L2012" t="s">
        <v>308</v>
      </c>
      <c r="M2012" t="b">
        <v>0</v>
      </c>
    </row>
    <row r="2013" spans="1:13" x14ac:dyDescent="0.25">
      <c r="A2013" s="1">
        <v>42905</v>
      </c>
      <c r="B2013" t="s">
        <v>171</v>
      </c>
      <c r="C2013" t="s">
        <v>171</v>
      </c>
      <c r="D2013">
        <v>1</v>
      </c>
      <c r="E2013">
        <v>80.05</v>
      </c>
      <c r="F2013">
        <v>80.05</v>
      </c>
      <c r="G2013">
        <v>1</v>
      </c>
      <c r="H2013">
        <v>1</v>
      </c>
      <c r="I2013">
        <v>17</v>
      </c>
      <c r="J2013">
        <v>0</v>
      </c>
      <c r="K2013">
        <v>5</v>
      </c>
      <c r="L2013" t="s">
        <v>483</v>
      </c>
      <c r="M2013" t="b">
        <v>1</v>
      </c>
    </row>
    <row r="2014" spans="1:13" x14ac:dyDescent="0.25">
      <c r="A2014" s="1">
        <v>42905</v>
      </c>
      <c r="B2014" t="s">
        <v>171</v>
      </c>
      <c r="C2014" t="s">
        <v>181</v>
      </c>
      <c r="D2014">
        <v>1</v>
      </c>
      <c r="E2014">
        <v>157.76</v>
      </c>
      <c r="F2014">
        <v>157.76</v>
      </c>
      <c r="G2014">
        <v>1</v>
      </c>
      <c r="H2014">
        <v>1</v>
      </c>
      <c r="I2014">
        <v>17</v>
      </c>
      <c r="J2014">
        <v>0</v>
      </c>
      <c r="K2014">
        <v>4</v>
      </c>
      <c r="L2014" t="s">
        <v>420</v>
      </c>
      <c r="M2014" t="b">
        <v>0</v>
      </c>
    </row>
    <row r="2015" spans="1:13" x14ac:dyDescent="0.25">
      <c r="A2015" s="1">
        <v>42905</v>
      </c>
      <c r="B2015" t="s">
        <v>161</v>
      </c>
      <c r="C2015" t="s">
        <v>167</v>
      </c>
      <c r="D2015">
        <v>2</v>
      </c>
      <c r="E2015">
        <v>292.89</v>
      </c>
      <c r="F2015">
        <v>146.44999999999999</v>
      </c>
      <c r="G2015">
        <v>2</v>
      </c>
      <c r="H2015">
        <v>2</v>
      </c>
      <c r="I2015">
        <v>15.5</v>
      </c>
      <c r="J2015">
        <v>0</v>
      </c>
      <c r="K2015">
        <v>5</v>
      </c>
      <c r="L2015" t="s">
        <v>282</v>
      </c>
      <c r="M2015" t="b">
        <v>0</v>
      </c>
    </row>
    <row r="2016" spans="1:13" x14ac:dyDescent="0.25">
      <c r="A2016" s="1">
        <v>42905</v>
      </c>
      <c r="B2016" t="s">
        <v>161</v>
      </c>
      <c r="C2016" t="s">
        <v>172</v>
      </c>
      <c r="D2016">
        <v>2</v>
      </c>
      <c r="E2016">
        <v>131.19999999999999</v>
      </c>
      <c r="F2016">
        <v>65.599999999999994</v>
      </c>
      <c r="G2016">
        <v>2</v>
      </c>
      <c r="H2016">
        <v>2</v>
      </c>
      <c r="I2016">
        <v>14.67</v>
      </c>
      <c r="J2016">
        <v>0</v>
      </c>
      <c r="K2016">
        <v>5</v>
      </c>
      <c r="L2016" t="s">
        <v>283</v>
      </c>
      <c r="M2016" t="b">
        <v>0</v>
      </c>
    </row>
    <row r="2017" spans="1:13" x14ac:dyDescent="0.25">
      <c r="A2017" s="1">
        <v>42905</v>
      </c>
      <c r="B2017" t="s">
        <v>161</v>
      </c>
      <c r="C2017" t="s">
        <v>171</v>
      </c>
      <c r="D2017">
        <v>1</v>
      </c>
      <c r="E2017">
        <v>76.88</v>
      </c>
      <c r="F2017">
        <v>76.88</v>
      </c>
      <c r="G2017">
        <v>1</v>
      </c>
      <c r="H2017">
        <v>1</v>
      </c>
      <c r="I2017">
        <v>18</v>
      </c>
      <c r="J2017">
        <v>0</v>
      </c>
      <c r="K2017">
        <v>4</v>
      </c>
      <c r="L2017" t="s">
        <v>261</v>
      </c>
      <c r="M2017" t="b">
        <v>0</v>
      </c>
    </row>
    <row r="2018" spans="1:13" x14ac:dyDescent="0.25">
      <c r="A2018" s="1">
        <v>42905</v>
      </c>
      <c r="B2018" t="s">
        <v>161</v>
      </c>
      <c r="C2018" t="s">
        <v>161</v>
      </c>
      <c r="D2018">
        <v>12</v>
      </c>
      <c r="E2018">
        <v>1142.8599999999999</v>
      </c>
      <c r="F2018">
        <v>95.24</v>
      </c>
      <c r="G2018">
        <v>12</v>
      </c>
      <c r="H2018">
        <v>12</v>
      </c>
      <c r="I2018">
        <v>9.08</v>
      </c>
      <c r="J2018">
        <v>7.6899999999999996E-2</v>
      </c>
      <c r="K2018">
        <v>3.77</v>
      </c>
      <c r="L2018" t="s">
        <v>262</v>
      </c>
      <c r="M2018" t="b">
        <v>1</v>
      </c>
    </row>
    <row r="2019" spans="1:13" x14ac:dyDescent="0.25">
      <c r="A2019" s="1">
        <v>42905</v>
      </c>
      <c r="B2019" t="s">
        <v>161</v>
      </c>
      <c r="C2019" t="s">
        <v>181</v>
      </c>
      <c r="D2019">
        <v>1</v>
      </c>
      <c r="E2019">
        <v>166.16</v>
      </c>
      <c r="F2019">
        <v>166.16</v>
      </c>
      <c r="G2019">
        <v>1</v>
      </c>
      <c r="H2019">
        <v>1</v>
      </c>
      <c r="I2019">
        <v>16</v>
      </c>
      <c r="J2019">
        <v>0</v>
      </c>
      <c r="K2019">
        <v>4</v>
      </c>
      <c r="L2019" t="s">
        <v>309</v>
      </c>
      <c r="M2019" t="b">
        <v>0</v>
      </c>
    </row>
    <row r="2020" spans="1:13" x14ac:dyDescent="0.25">
      <c r="A2020" s="1">
        <v>42905</v>
      </c>
      <c r="B2020" t="s">
        <v>161</v>
      </c>
      <c r="C2020" t="s">
        <v>163</v>
      </c>
      <c r="D2020">
        <v>4</v>
      </c>
      <c r="E2020">
        <v>305.2</v>
      </c>
      <c r="F2020">
        <v>76.3</v>
      </c>
      <c r="G2020">
        <v>4</v>
      </c>
      <c r="H2020">
        <v>4</v>
      </c>
      <c r="I2020">
        <v>13.5</v>
      </c>
      <c r="J2020">
        <v>0</v>
      </c>
      <c r="K2020">
        <v>4.5</v>
      </c>
      <c r="L2020" t="s">
        <v>263</v>
      </c>
      <c r="M2020" t="b">
        <v>0</v>
      </c>
    </row>
    <row r="2021" spans="1:13" x14ac:dyDescent="0.25">
      <c r="A2021" s="1">
        <v>42905</v>
      </c>
      <c r="B2021" t="s">
        <v>161</v>
      </c>
      <c r="C2021" t="s">
        <v>175</v>
      </c>
      <c r="D2021">
        <v>11</v>
      </c>
      <c r="E2021">
        <v>1457.2</v>
      </c>
      <c r="F2021">
        <v>132.47</v>
      </c>
      <c r="G2021">
        <v>11</v>
      </c>
      <c r="H2021">
        <v>11</v>
      </c>
      <c r="I2021">
        <v>14.25</v>
      </c>
      <c r="J2021">
        <v>8.3299999999999999E-2</v>
      </c>
      <c r="K2021">
        <v>4.33</v>
      </c>
      <c r="L2021" t="s">
        <v>264</v>
      </c>
      <c r="M2021" t="b">
        <v>0</v>
      </c>
    </row>
    <row r="2022" spans="1:13" x14ac:dyDescent="0.25">
      <c r="A2022" s="1">
        <v>42905</v>
      </c>
      <c r="B2022" t="s">
        <v>161</v>
      </c>
      <c r="C2022" t="s">
        <v>164</v>
      </c>
      <c r="D2022">
        <v>5</v>
      </c>
      <c r="E2022">
        <v>729.35</v>
      </c>
      <c r="F2022">
        <v>145.87</v>
      </c>
      <c r="G2022">
        <v>4</v>
      </c>
      <c r="H2022">
        <v>5</v>
      </c>
      <c r="I2022">
        <v>12.75</v>
      </c>
      <c r="J2022">
        <v>0</v>
      </c>
      <c r="K2022">
        <v>3.2</v>
      </c>
      <c r="L2022" t="s">
        <v>285</v>
      </c>
      <c r="M2022" t="b">
        <v>0</v>
      </c>
    </row>
    <row r="2023" spans="1:13" x14ac:dyDescent="0.25">
      <c r="A2023" s="1">
        <v>42905</v>
      </c>
      <c r="B2023" t="s">
        <v>161</v>
      </c>
      <c r="C2023" t="s">
        <v>176</v>
      </c>
      <c r="D2023">
        <v>4</v>
      </c>
      <c r="E2023">
        <v>230.8</v>
      </c>
      <c r="F2023">
        <v>57.7</v>
      </c>
      <c r="G2023">
        <v>4</v>
      </c>
      <c r="H2023">
        <v>4</v>
      </c>
      <c r="I2023">
        <v>26</v>
      </c>
      <c r="J2023">
        <v>0.2</v>
      </c>
      <c r="K2023">
        <v>3.8</v>
      </c>
      <c r="L2023" t="s">
        <v>286</v>
      </c>
      <c r="M2023" t="b">
        <v>0</v>
      </c>
    </row>
    <row r="2024" spans="1:13" x14ac:dyDescent="0.25">
      <c r="A2024" s="1">
        <v>42905</v>
      </c>
      <c r="B2024" t="s">
        <v>161</v>
      </c>
      <c r="C2024" t="s">
        <v>165</v>
      </c>
      <c r="D2024">
        <v>21</v>
      </c>
      <c r="E2024">
        <v>2594.0100000000002</v>
      </c>
      <c r="F2024">
        <v>123.52</v>
      </c>
      <c r="G2024">
        <v>21</v>
      </c>
      <c r="H2024">
        <v>21</v>
      </c>
      <c r="I2024">
        <v>12</v>
      </c>
      <c r="J2024">
        <v>4.3499999999999997E-2</v>
      </c>
      <c r="K2024">
        <v>4.7</v>
      </c>
      <c r="L2024" t="s">
        <v>265</v>
      </c>
      <c r="M2024" t="b">
        <v>0</v>
      </c>
    </row>
    <row r="2025" spans="1:13" x14ac:dyDescent="0.25">
      <c r="A2025" s="1">
        <v>42905</v>
      </c>
      <c r="B2025" t="s">
        <v>163</v>
      </c>
      <c r="C2025" t="s">
        <v>170</v>
      </c>
      <c r="D2025">
        <v>1</v>
      </c>
      <c r="E2025">
        <v>334.54</v>
      </c>
      <c r="F2025">
        <v>334.54</v>
      </c>
      <c r="G2025">
        <v>1</v>
      </c>
      <c r="H2025">
        <v>1</v>
      </c>
      <c r="I2025">
        <v>9</v>
      </c>
      <c r="J2025">
        <v>0</v>
      </c>
      <c r="K2025">
        <v>3</v>
      </c>
      <c r="L2025" t="s">
        <v>267</v>
      </c>
      <c r="M2025" t="b">
        <v>0</v>
      </c>
    </row>
    <row r="2026" spans="1:13" x14ac:dyDescent="0.25">
      <c r="A2026" s="1">
        <v>42905</v>
      </c>
      <c r="B2026" t="s">
        <v>163</v>
      </c>
      <c r="C2026" t="s">
        <v>172</v>
      </c>
      <c r="D2026">
        <v>1</v>
      </c>
      <c r="E2026">
        <v>75.62</v>
      </c>
      <c r="F2026">
        <v>75.62</v>
      </c>
      <c r="G2026">
        <v>1</v>
      </c>
      <c r="H2026">
        <v>1</v>
      </c>
      <c r="I2026">
        <v>18</v>
      </c>
      <c r="J2026">
        <v>0</v>
      </c>
      <c r="K2026">
        <v>5</v>
      </c>
      <c r="L2026" t="s">
        <v>287</v>
      </c>
      <c r="M2026" t="b">
        <v>0</v>
      </c>
    </row>
    <row r="2027" spans="1:13" x14ac:dyDescent="0.25">
      <c r="A2027" s="1">
        <v>42905</v>
      </c>
      <c r="B2027" t="s">
        <v>163</v>
      </c>
      <c r="C2027" t="s">
        <v>180</v>
      </c>
      <c r="D2027">
        <v>2</v>
      </c>
      <c r="E2027">
        <v>851.35</v>
      </c>
      <c r="F2027">
        <v>425.68</v>
      </c>
      <c r="G2027">
        <v>2</v>
      </c>
      <c r="H2027">
        <v>2</v>
      </c>
      <c r="I2027">
        <v>18.5</v>
      </c>
      <c r="J2027">
        <v>0</v>
      </c>
      <c r="K2027">
        <v>3</v>
      </c>
      <c r="L2027" t="s">
        <v>433</v>
      </c>
      <c r="M2027" t="b">
        <v>0</v>
      </c>
    </row>
    <row r="2028" spans="1:13" x14ac:dyDescent="0.25">
      <c r="A2028" s="1">
        <v>42905</v>
      </c>
      <c r="B2028" t="s">
        <v>163</v>
      </c>
      <c r="C2028" t="s">
        <v>161</v>
      </c>
      <c r="D2028">
        <v>8</v>
      </c>
      <c r="E2028">
        <v>1929.72</v>
      </c>
      <c r="F2028">
        <v>241.22</v>
      </c>
      <c r="G2028">
        <v>8</v>
      </c>
      <c r="H2028">
        <v>8</v>
      </c>
      <c r="I2028">
        <v>15.78</v>
      </c>
      <c r="J2028">
        <v>0</v>
      </c>
      <c r="K2028">
        <v>4.22</v>
      </c>
      <c r="L2028" t="s">
        <v>241</v>
      </c>
      <c r="M2028" t="b">
        <v>0</v>
      </c>
    </row>
    <row r="2029" spans="1:13" x14ac:dyDescent="0.25">
      <c r="A2029" s="1">
        <v>42905</v>
      </c>
      <c r="B2029" t="s">
        <v>163</v>
      </c>
      <c r="C2029" t="s">
        <v>163</v>
      </c>
      <c r="D2029">
        <v>3</v>
      </c>
      <c r="E2029">
        <v>256.27</v>
      </c>
      <c r="F2029">
        <v>85.42</v>
      </c>
      <c r="G2029">
        <v>3</v>
      </c>
      <c r="H2029">
        <v>3</v>
      </c>
      <c r="I2029">
        <v>12</v>
      </c>
      <c r="J2029">
        <v>0.33329999999999999</v>
      </c>
      <c r="K2029">
        <v>4.67</v>
      </c>
      <c r="L2029" t="s">
        <v>242</v>
      </c>
      <c r="M2029" t="b">
        <v>1</v>
      </c>
    </row>
    <row r="2030" spans="1:13" x14ac:dyDescent="0.25">
      <c r="A2030" s="1">
        <v>42905</v>
      </c>
      <c r="B2030" t="s">
        <v>163</v>
      </c>
      <c r="C2030" t="s">
        <v>175</v>
      </c>
      <c r="D2030">
        <v>6</v>
      </c>
      <c r="E2030">
        <v>997.33</v>
      </c>
      <c r="F2030">
        <v>166.22</v>
      </c>
      <c r="G2030">
        <v>6</v>
      </c>
      <c r="H2030">
        <v>6</v>
      </c>
      <c r="I2030">
        <v>14.67</v>
      </c>
      <c r="J2030">
        <v>0.16669999999999999</v>
      </c>
      <c r="K2030">
        <v>4.5</v>
      </c>
      <c r="L2030" t="s">
        <v>269</v>
      </c>
      <c r="M2030" t="b">
        <v>0</v>
      </c>
    </row>
    <row r="2031" spans="1:13" x14ac:dyDescent="0.25">
      <c r="A2031" s="1">
        <v>42905</v>
      </c>
      <c r="B2031" t="s">
        <v>163</v>
      </c>
      <c r="C2031" t="s">
        <v>164</v>
      </c>
      <c r="D2031">
        <v>3</v>
      </c>
      <c r="E2031">
        <v>359.92</v>
      </c>
      <c r="F2031">
        <v>119.97</v>
      </c>
      <c r="G2031">
        <v>3</v>
      </c>
      <c r="H2031">
        <v>3</v>
      </c>
      <c r="I2031">
        <v>12</v>
      </c>
      <c r="J2031">
        <v>0</v>
      </c>
      <c r="K2031">
        <v>5</v>
      </c>
      <c r="L2031" t="s">
        <v>290</v>
      </c>
      <c r="M2031" t="b">
        <v>0</v>
      </c>
    </row>
    <row r="2032" spans="1:13" x14ac:dyDescent="0.25">
      <c r="A2032" s="1">
        <v>42905</v>
      </c>
      <c r="B2032" t="s">
        <v>163</v>
      </c>
      <c r="C2032" t="s">
        <v>176</v>
      </c>
      <c r="D2032">
        <v>2</v>
      </c>
      <c r="E2032">
        <v>127.71</v>
      </c>
      <c r="F2032">
        <v>63.86</v>
      </c>
      <c r="G2032">
        <v>2</v>
      </c>
      <c r="H2032">
        <v>2</v>
      </c>
      <c r="I2032">
        <v>15.5</v>
      </c>
      <c r="J2032">
        <v>0</v>
      </c>
      <c r="K2032">
        <v>5</v>
      </c>
      <c r="L2032" t="s">
        <v>243</v>
      </c>
      <c r="M2032" t="b">
        <v>0</v>
      </c>
    </row>
    <row r="2033" spans="1:13" x14ac:dyDescent="0.25">
      <c r="A2033" s="1">
        <v>42905</v>
      </c>
      <c r="B2033" t="s">
        <v>163</v>
      </c>
      <c r="C2033" t="s">
        <v>165</v>
      </c>
      <c r="D2033">
        <v>17</v>
      </c>
      <c r="E2033">
        <v>2573.85</v>
      </c>
      <c r="F2033">
        <v>151.4</v>
      </c>
      <c r="G2033">
        <v>15</v>
      </c>
      <c r="H2033">
        <v>17</v>
      </c>
      <c r="I2033">
        <v>9.7200000000000006</v>
      </c>
      <c r="J2033">
        <v>0</v>
      </c>
      <c r="K2033">
        <v>3.72</v>
      </c>
      <c r="L2033" t="s">
        <v>244</v>
      </c>
      <c r="M2033" t="b">
        <v>0</v>
      </c>
    </row>
    <row r="2034" spans="1:13" x14ac:dyDescent="0.25">
      <c r="A2034" s="1">
        <v>42905</v>
      </c>
      <c r="B2034" t="s">
        <v>175</v>
      </c>
      <c r="C2034" t="s">
        <v>172</v>
      </c>
      <c r="D2034">
        <v>1</v>
      </c>
      <c r="E2034">
        <v>216.15</v>
      </c>
      <c r="F2034">
        <v>216.15</v>
      </c>
      <c r="G2034">
        <v>1</v>
      </c>
      <c r="H2034">
        <v>1</v>
      </c>
      <c r="I2034">
        <v>8</v>
      </c>
      <c r="J2034">
        <v>0</v>
      </c>
      <c r="K2034">
        <v>5</v>
      </c>
      <c r="L2034" t="s">
        <v>384</v>
      </c>
      <c r="M2034" t="b">
        <v>0</v>
      </c>
    </row>
    <row r="2035" spans="1:13" x14ac:dyDescent="0.25">
      <c r="A2035" s="1">
        <v>42905</v>
      </c>
      <c r="B2035" t="s">
        <v>175</v>
      </c>
      <c r="C2035" t="s">
        <v>161</v>
      </c>
      <c r="D2035">
        <v>3</v>
      </c>
      <c r="E2035">
        <v>3033.21</v>
      </c>
      <c r="F2035">
        <v>1011.07</v>
      </c>
      <c r="G2035">
        <v>3</v>
      </c>
      <c r="H2035">
        <v>3</v>
      </c>
      <c r="I2035">
        <v>12</v>
      </c>
      <c r="J2035">
        <v>0</v>
      </c>
      <c r="K2035">
        <v>5</v>
      </c>
      <c r="L2035" t="s">
        <v>245</v>
      </c>
      <c r="M2035" t="b">
        <v>0</v>
      </c>
    </row>
    <row r="2036" spans="1:13" x14ac:dyDescent="0.25">
      <c r="A2036" s="1">
        <v>42905</v>
      </c>
      <c r="B2036" t="s">
        <v>175</v>
      </c>
      <c r="C2036" t="s">
        <v>179</v>
      </c>
      <c r="D2036">
        <v>1</v>
      </c>
      <c r="E2036">
        <v>220.85</v>
      </c>
      <c r="F2036">
        <v>220.85</v>
      </c>
      <c r="G2036">
        <v>1</v>
      </c>
      <c r="H2036">
        <v>1</v>
      </c>
      <c r="I2036">
        <v>10</v>
      </c>
      <c r="J2036">
        <v>0</v>
      </c>
      <c r="K2036">
        <v>5</v>
      </c>
      <c r="L2036" t="s">
        <v>319</v>
      </c>
      <c r="M2036" t="b">
        <v>0</v>
      </c>
    </row>
    <row r="2037" spans="1:13" x14ac:dyDescent="0.25">
      <c r="A2037" s="1">
        <v>42905</v>
      </c>
      <c r="B2037" t="s">
        <v>175</v>
      </c>
      <c r="C2037" t="s">
        <v>175</v>
      </c>
      <c r="D2037">
        <v>4</v>
      </c>
      <c r="E2037">
        <v>531.29</v>
      </c>
      <c r="F2037">
        <v>132.82</v>
      </c>
      <c r="G2037">
        <v>3</v>
      </c>
      <c r="H2037">
        <v>4</v>
      </c>
      <c r="I2037">
        <v>4.5</v>
      </c>
      <c r="J2037">
        <v>0</v>
      </c>
      <c r="K2037">
        <v>2.2000000000000002</v>
      </c>
      <c r="L2037" t="s">
        <v>292</v>
      </c>
      <c r="M2037" t="b">
        <v>1</v>
      </c>
    </row>
    <row r="2038" spans="1:13" x14ac:dyDescent="0.25">
      <c r="A2038" s="1">
        <v>42905</v>
      </c>
      <c r="B2038" t="s">
        <v>175</v>
      </c>
      <c r="C2038" t="s">
        <v>164</v>
      </c>
      <c r="D2038">
        <v>2</v>
      </c>
      <c r="E2038">
        <v>285.70999999999998</v>
      </c>
      <c r="F2038">
        <v>142.86000000000001</v>
      </c>
      <c r="G2038">
        <v>2</v>
      </c>
      <c r="H2038">
        <v>2</v>
      </c>
      <c r="I2038">
        <v>9.5</v>
      </c>
      <c r="J2038">
        <v>0</v>
      </c>
      <c r="K2038">
        <v>3.5</v>
      </c>
      <c r="L2038" t="s">
        <v>293</v>
      </c>
      <c r="M2038" t="b">
        <v>0</v>
      </c>
    </row>
    <row r="2039" spans="1:13" x14ac:dyDescent="0.25">
      <c r="A2039" s="1">
        <v>42905</v>
      </c>
      <c r="B2039" t="s">
        <v>175</v>
      </c>
      <c r="C2039" t="s">
        <v>176</v>
      </c>
      <c r="D2039">
        <v>1</v>
      </c>
      <c r="E2039">
        <v>51.78</v>
      </c>
      <c r="F2039">
        <v>51.78</v>
      </c>
      <c r="G2039">
        <v>0</v>
      </c>
      <c r="H2039">
        <v>1</v>
      </c>
      <c r="K2039">
        <v>1</v>
      </c>
      <c r="L2039" t="s">
        <v>322</v>
      </c>
      <c r="M2039" t="b">
        <v>0</v>
      </c>
    </row>
    <row r="2040" spans="1:13" x14ac:dyDescent="0.25">
      <c r="A2040" s="1">
        <v>42905</v>
      </c>
      <c r="B2040" t="s">
        <v>175</v>
      </c>
      <c r="C2040" t="s">
        <v>165</v>
      </c>
      <c r="D2040">
        <v>5</v>
      </c>
      <c r="E2040">
        <v>814.03</v>
      </c>
      <c r="F2040">
        <v>162.81</v>
      </c>
      <c r="G2040">
        <v>4</v>
      </c>
      <c r="H2040">
        <v>5</v>
      </c>
      <c r="I2040">
        <v>10.75</v>
      </c>
      <c r="J2040">
        <v>0</v>
      </c>
      <c r="K2040">
        <v>4</v>
      </c>
      <c r="L2040" t="s">
        <v>294</v>
      </c>
      <c r="M2040" t="b">
        <v>0</v>
      </c>
    </row>
    <row r="2041" spans="1:13" x14ac:dyDescent="0.25">
      <c r="A2041" s="1">
        <v>42905</v>
      </c>
      <c r="B2041" t="s">
        <v>164</v>
      </c>
      <c r="C2041" t="s">
        <v>167</v>
      </c>
      <c r="D2041">
        <v>1</v>
      </c>
      <c r="E2041">
        <v>62.28</v>
      </c>
      <c r="F2041">
        <v>62.28</v>
      </c>
      <c r="G2041">
        <v>1</v>
      </c>
      <c r="H2041">
        <v>1</v>
      </c>
      <c r="I2041">
        <v>11</v>
      </c>
      <c r="J2041">
        <v>0</v>
      </c>
      <c r="K2041">
        <v>1</v>
      </c>
      <c r="L2041" t="s">
        <v>354</v>
      </c>
      <c r="M2041" t="b">
        <v>0</v>
      </c>
    </row>
    <row r="2042" spans="1:13" x14ac:dyDescent="0.25">
      <c r="A2042" s="1">
        <v>42905</v>
      </c>
      <c r="B2042" t="s">
        <v>164</v>
      </c>
      <c r="C2042" t="s">
        <v>175</v>
      </c>
      <c r="D2042">
        <v>3</v>
      </c>
      <c r="E2042">
        <v>367.41</v>
      </c>
      <c r="F2042">
        <v>122.47</v>
      </c>
      <c r="G2042">
        <v>3</v>
      </c>
      <c r="H2042">
        <v>3</v>
      </c>
      <c r="I2042">
        <v>15.67</v>
      </c>
      <c r="J2042">
        <v>0</v>
      </c>
      <c r="K2042">
        <v>2.33</v>
      </c>
      <c r="L2042" t="s">
        <v>358</v>
      </c>
      <c r="M2042" t="b">
        <v>0</v>
      </c>
    </row>
    <row r="2043" spans="1:13" x14ac:dyDescent="0.25">
      <c r="A2043" s="1">
        <v>42905</v>
      </c>
      <c r="B2043" t="s">
        <v>164</v>
      </c>
      <c r="C2043" t="s">
        <v>164</v>
      </c>
      <c r="D2043">
        <v>5</v>
      </c>
      <c r="E2043">
        <v>583.22</v>
      </c>
      <c r="F2043">
        <v>116.64</v>
      </c>
      <c r="G2043">
        <v>5</v>
      </c>
      <c r="H2043">
        <v>5</v>
      </c>
      <c r="I2043">
        <v>6</v>
      </c>
      <c r="J2043">
        <v>0</v>
      </c>
      <c r="K2043">
        <v>4.5</v>
      </c>
      <c r="L2043" t="s">
        <v>359</v>
      </c>
      <c r="M2043" t="b">
        <v>1</v>
      </c>
    </row>
    <row r="2044" spans="1:13" x14ac:dyDescent="0.25">
      <c r="A2044" s="1">
        <v>42905</v>
      </c>
      <c r="B2044" t="s">
        <v>164</v>
      </c>
      <c r="C2044" t="s">
        <v>176</v>
      </c>
      <c r="D2044">
        <v>1</v>
      </c>
      <c r="E2044">
        <v>95.21</v>
      </c>
      <c r="F2044">
        <v>95.21</v>
      </c>
      <c r="G2044">
        <v>1</v>
      </c>
      <c r="H2044">
        <v>1</v>
      </c>
      <c r="I2044">
        <v>16</v>
      </c>
      <c r="J2044">
        <v>0</v>
      </c>
      <c r="K2044">
        <v>5</v>
      </c>
      <c r="L2044" t="s">
        <v>271</v>
      </c>
      <c r="M2044" t="b">
        <v>0</v>
      </c>
    </row>
    <row r="2045" spans="1:13" x14ac:dyDescent="0.25">
      <c r="A2045" s="1">
        <v>42905</v>
      </c>
      <c r="B2045" t="s">
        <v>164</v>
      </c>
      <c r="C2045" t="s">
        <v>165</v>
      </c>
      <c r="D2045">
        <v>5</v>
      </c>
      <c r="E2045">
        <v>557.01</v>
      </c>
      <c r="F2045">
        <v>111.4</v>
      </c>
      <c r="G2045">
        <v>4</v>
      </c>
      <c r="H2045">
        <v>5</v>
      </c>
      <c r="I2045">
        <v>9.75</v>
      </c>
      <c r="J2045">
        <v>0</v>
      </c>
      <c r="K2045">
        <v>4.2</v>
      </c>
      <c r="L2045" t="s">
        <v>295</v>
      </c>
      <c r="M2045" t="b">
        <v>0</v>
      </c>
    </row>
    <row r="2046" spans="1:13" x14ac:dyDescent="0.25">
      <c r="A2046" s="1">
        <v>42905</v>
      </c>
      <c r="B2046" t="s">
        <v>176</v>
      </c>
      <c r="C2046" t="s">
        <v>170</v>
      </c>
      <c r="D2046">
        <v>1</v>
      </c>
      <c r="E2046">
        <v>165.25</v>
      </c>
      <c r="F2046">
        <v>165.25</v>
      </c>
      <c r="G2046">
        <v>1</v>
      </c>
      <c r="H2046">
        <v>1</v>
      </c>
      <c r="I2046">
        <v>13</v>
      </c>
      <c r="J2046">
        <v>0</v>
      </c>
      <c r="K2046">
        <v>5</v>
      </c>
      <c r="L2046" t="s">
        <v>387</v>
      </c>
      <c r="M2046" t="b">
        <v>0</v>
      </c>
    </row>
    <row r="2047" spans="1:13" x14ac:dyDescent="0.25">
      <c r="A2047" s="1">
        <v>42905</v>
      </c>
      <c r="B2047" t="s">
        <v>176</v>
      </c>
      <c r="C2047" t="s">
        <v>172</v>
      </c>
      <c r="D2047">
        <v>1</v>
      </c>
      <c r="E2047">
        <v>1084.71</v>
      </c>
      <c r="F2047">
        <v>1084.71</v>
      </c>
      <c r="G2047">
        <v>1</v>
      </c>
      <c r="H2047">
        <v>1</v>
      </c>
      <c r="I2047">
        <v>12</v>
      </c>
      <c r="J2047">
        <v>0</v>
      </c>
      <c r="K2047">
        <v>5</v>
      </c>
      <c r="L2047" t="s">
        <v>399</v>
      </c>
      <c r="M2047" t="b">
        <v>0</v>
      </c>
    </row>
    <row r="2048" spans="1:13" x14ac:dyDescent="0.25">
      <c r="A2048" s="1">
        <v>42905</v>
      </c>
      <c r="B2048" t="s">
        <v>176</v>
      </c>
      <c r="C2048" t="s">
        <v>161</v>
      </c>
      <c r="D2048">
        <v>4</v>
      </c>
      <c r="E2048">
        <v>1358.06</v>
      </c>
      <c r="F2048">
        <v>339.52</v>
      </c>
      <c r="G2048">
        <v>4</v>
      </c>
      <c r="H2048">
        <v>4</v>
      </c>
      <c r="I2048">
        <v>12.25</v>
      </c>
      <c r="J2048">
        <v>0</v>
      </c>
      <c r="K2048">
        <v>4.75</v>
      </c>
      <c r="L2048" t="s">
        <v>272</v>
      </c>
      <c r="M2048" t="b">
        <v>0</v>
      </c>
    </row>
    <row r="2049" spans="1:13" x14ac:dyDescent="0.25">
      <c r="A2049" s="1">
        <v>42905</v>
      </c>
      <c r="B2049" t="s">
        <v>176</v>
      </c>
      <c r="C2049" t="s">
        <v>177</v>
      </c>
      <c r="D2049">
        <v>1</v>
      </c>
      <c r="E2049">
        <v>70.44</v>
      </c>
      <c r="F2049">
        <v>70.44</v>
      </c>
      <c r="G2049">
        <v>1</v>
      </c>
      <c r="H2049">
        <v>1</v>
      </c>
      <c r="I2049">
        <v>11</v>
      </c>
      <c r="J2049">
        <v>0</v>
      </c>
      <c r="K2049">
        <v>4</v>
      </c>
      <c r="L2049" t="s">
        <v>437</v>
      </c>
      <c r="M2049" t="b">
        <v>0</v>
      </c>
    </row>
    <row r="2050" spans="1:13" x14ac:dyDescent="0.25">
      <c r="A2050" s="1">
        <v>42905</v>
      </c>
      <c r="B2050" t="s">
        <v>176</v>
      </c>
      <c r="C2050" t="s">
        <v>179</v>
      </c>
      <c r="D2050">
        <v>1</v>
      </c>
      <c r="E2050">
        <v>186.79</v>
      </c>
      <c r="F2050">
        <v>186.79</v>
      </c>
      <c r="G2050">
        <v>1</v>
      </c>
      <c r="H2050">
        <v>1</v>
      </c>
      <c r="I2050">
        <v>29</v>
      </c>
      <c r="J2050">
        <v>0</v>
      </c>
      <c r="K2050">
        <v>5</v>
      </c>
      <c r="L2050" t="s">
        <v>296</v>
      </c>
      <c r="M2050" t="b">
        <v>0</v>
      </c>
    </row>
    <row r="2051" spans="1:13" x14ac:dyDescent="0.25">
      <c r="A2051" s="1">
        <v>42905</v>
      </c>
      <c r="B2051" t="s">
        <v>176</v>
      </c>
      <c r="C2051" t="s">
        <v>174</v>
      </c>
      <c r="D2051">
        <v>1</v>
      </c>
      <c r="E2051">
        <v>306.35000000000002</v>
      </c>
      <c r="F2051">
        <v>306.35000000000002</v>
      </c>
      <c r="G2051">
        <v>1</v>
      </c>
      <c r="H2051">
        <v>1</v>
      </c>
      <c r="I2051">
        <v>19</v>
      </c>
      <c r="J2051">
        <v>0</v>
      </c>
      <c r="K2051">
        <v>3</v>
      </c>
      <c r="L2051" t="s">
        <v>415</v>
      </c>
      <c r="M2051" t="b">
        <v>0</v>
      </c>
    </row>
    <row r="2052" spans="1:13" x14ac:dyDescent="0.25">
      <c r="A2052" s="1">
        <v>42905</v>
      </c>
      <c r="B2052" t="s">
        <v>176</v>
      </c>
      <c r="C2052" t="s">
        <v>163</v>
      </c>
      <c r="D2052">
        <v>4</v>
      </c>
      <c r="E2052">
        <v>393.23</v>
      </c>
      <c r="F2052">
        <v>98.31</v>
      </c>
      <c r="G2052">
        <v>4</v>
      </c>
      <c r="H2052">
        <v>4</v>
      </c>
      <c r="I2052">
        <v>9.5</v>
      </c>
      <c r="J2052">
        <v>0</v>
      </c>
      <c r="K2052">
        <v>4.5</v>
      </c>
      <c r="L2052" t="s">
        <v>361</v>
      </c>
      <c r="M2052" t="b">
        <v>0</v>
      </c>
    </row>
    <row r="2053" spans="1:13" x14ac:dyDescent="0.25">
      <c r="A2053" s="1">
        <v>42905</v>
      </c>
      <c r="B2053" t="s">
        <v>176</v>
      </c>
      <c r="C2053" t="s">
        <v>175</v>
      </c>
      <c r="D2053">
        <v>5</v>
      </c>
      <c r="E2053">
        <v>1418.56</v>
      </c>
      <c r="F2053">
        <v>283.70999999999998</v>
      </c>
      <c r="G2053">
        <v>5</v>
      </c>
      <c r="H2053">
        <v>5</v>
      </c>
      <c r="I2053">
        <v>16.600000000000001</v>
      </c>
      <c r="J2053">
        <v>0.2</v>
      </c>
      <c r="K2053">
        <v>5</v>
      </c>
      <c r="L2053" t="s">
        <v>297</v>
      </c>
      <c r="M2053" t="b">
        <v>0</v>
      </c>
    </row>
    <row r="2054" spans="1:13" x14ac:dyDescent="0.25">
      <c r="A2054" s="1">
        <v>42905</v>
      </c>
      <c r="B2054" t="s">
        <v>176</v>
      </c>
      <c r="C2054" t="s">
        <v>164</v>
      </c>
      <c r="D2054">
        <v>2</v>
      </c>
      <c r="E2054">
        <v>182.28</v>
      </c>
      <c r="F2054">
        <v>91.14</v>
      </c>
      <c r="G2054">
        <v>2</v>
      </c>
      <c r="H2054">
        <v>2</v>
      </c>
      <c r="I2054">
        <v>17.5</v>
      </c>
      <c r="J2054">
        <v>0</v>
      </c>
      <c r="K2054">
        <v>4.5</v>
      </c>
      <c r="L2054" t="s">
        <v>362</v>
      </c>
      <c r="M2054" t="b">
        <v>0</v>
      </c>
    </row>
    <row r="2055" spans="1:13" x14ac:dyDescent="0.25">
      <c r="A2055" s="1">
        <v>42905</v>
      </c>
      <c r="B2055" t="s">
        <v>176</v>
      </c>
      <c r="C2055" t="s">
        <v>176</v>
      </c>
      <c r="D2055">
        <v>2</v>
      </c>
      <c r="E2055">
        <v>166.28</v>
      </c>
      <c r="F2055">
        <v>83.14</v>
      </c>
      <c r="G2055">
        <v>2</v>
      </c>
      <c r="H2055">
        <v>2</v>
      </c>
      <c r="I2055">
        <v>4.5</v>
      </c>
      <c r="J2055">
        <v>0</v>
      </c>
      <c r="K2055">
        <v>5</v>
      </c>
      <c r="L2055" t="s">
        <v>273</v>
      </c>
      <c r="M2055" t="b">
        <v>1</v>
      </c>
    </row>
    <row r="2056" spans="1:13" x14ac:dyDescent="0.25">
      <c r="A2056" s="1">
        <v>42905</v>
      </c>
      <c r="B2056" t="s">
        <v>176</v>
      </c>
      <c r="C2056" t="s">
        <v>165</v>
      </c>
      <c r="D2056">
        <v>11</v>
      </c>
      <c r="E2056">
        <v>1630.4</v>
      </c>
      <c r="F2056">
        <v>148.22</v>
      </c>
      <c r="G2056">
        <v>11</v>
      </c>
      <c r="H2056">
        <v>11</v>
      </c>
      <c r="I2056">
        <v>15.91</v>
      </c>
      <c r="J2056">
        <v>9.0899999999999995E-2</v>
      </c>
      <c r="K2056">
        <v>4.6399999999999997</v>
      </c>
      <c r="L2056" t="s">
        <v>274</v>
      </c>
      <c r="M2056" t="b">
        <v>0</v>
      </c>
    </row>
    <row r="2057" spans="1:13" x14ac:dyDescent="0.25">
      <c r="A2057" s="1">
        <v>42905</v>
      </c>
      <c r="B2057" t="s">
        <v>165</v>
      </c>
      <c r="C2057" t="s">
        <v>166</v>
      </c>
      <c r="D2057">
        <v>2</v>
      </c>
      <c r="E2057">
        <v>126.65</v>
      </c>
      <c r="F2057">
        <v>63.33</v>
      </c>
      <c r="G2057">
        <v>2</v>
      </c>
      <c r="H2057">
        <v>2</v>
      </c>
      <c r="I2057">
        <v>14.5</v>
      </c>
      <c r="J2057">
        <v>0</v>
      </c>
      <c r="K2057">
        <v>4.5</v>
      </c>
      <c r="L2057" t="s">
        <v>298</v>
      </c>
      <c r="M2057" t="b">
        <v>0</v>
      </c>
    </row>
    <row r="2058" spans="1:13" x14ac:dyDescent="0.25">
      <c r="A2058" s="1">
        <v>42905</v>
      </c>
      <c r="B2058" t="s">
        <v>165</v>
      </c>
      <c r="C2058" t="s">
        <v>178</v>
      </c>
      <c r="D2058">
        <v>1</v>
      </c>
      <c r="E2058">
        <v>143.1</v>
      </c>
      <c r="F2058">
        <v>143.1</v>
      </c>
      <c r="G2058">
        <v>1</v>
      </c>
      <c r="H2058">
        <v>1</v>
      </c>
      <c r="I2058">
        <v>17</v>
      </c>
      <c r="J2058">
        <v>0</v>
      </c>
      <c r="K2058">
        <v>3</v>
      </c>
      <c r="L2058" t="s">
        <v>333</v>
      </c>
      <c r="M2058" t="b">
        <v>0</v>
      </c>
    </row>
    <row r="2059" spans="1:13" x14ac:dyDescent="0.25">
      <c r="A2059" s="1">
        <v>42905</v>
      </c>
      <c r="B2059" t="s">
        <v>165</v>
      </c>
      <c r="C2059" t="s">
        <v>186</v>
      </c>
      <c r="D2059">
        <v>1</v>
      </c>
      <c r="E2059">
        <v>204.84</v>
      </c>
      <c r="F2059">
        <v>204.84</v>
      </c>
      <c r="G2059">
        <v>1</v>
      </c>
      <c r="H2059">
        <v>1</v>
      </c>
      <c r="I2059">
        <v>6</v>
      </c>
      <c r="J2059">
        <v>0</v>
      </c>
      <c r="K2059">
        <v>2</v>
      </c>
      <c r="L2059" t="s">
        <v>364</v>
      </c>
      <c r="M2059" t="b">
        <v>0</v>
      </c>
    </row>
    <row r="2060" spans="1:13" x14ac:dyDescent="0.25">
      <c r="A2060" s="1">
        <v>42905</v>
      </c>
      <c r="B2060" t="s">
        <v>165</v>
      </c>
      <c r="C2060" t="s">
        <v>167</v>
      </c>
      <c r="D2060">
        <v>14</v>
      </c>
      <c r="E2060">
        <v>3869.22</v>
      </c>
      <c r="F2060">
        <v>276.37</v>
      </c>
      <c r="G2060">
        <v>14</v>
      </c>
      <c r="H2060">
        <v>14</v>
      </c>
      <c r="I2060">
        <v>18</v>
      </c>
      <c r="J2060">
        <v>6.6699999999999995E-2</v>
      </c>
      <c r="K2060">
        <v>3.13</v>
      </c>
      <c r="L2060" t="s">
        <v>246</v>
      </c>
      <c r="M2060" t="b">
        <v>0</v>
      </c>
    </row>
    <row r="2061" spans="1:13" x14ac:dyDescent="0.25">
      <c r="A2061" s="1">
        <v>42905</v>
      </c>
      <c r="B2061" t="s">
        <v>165</v>
      </c>
      <c r="C2061" t="s">
        <v>169</v>
      </c>
      <c r="D2061">
        <v>8</v>
      </c>
      <c r="E2061">
        <v>1470.46</v>
      </c>
      <c r="F2061">
        <v>183.81</v>
      </c>
      <c r="G2061">
        <v>8</v>
      </c>
      <c r="H2061">
        <v>8</v>
      </c>
      <c r="I2061">
        <v>16</v>
      </c>
      <c r="J2061">
        <v>0</v>
      </c>
      <c r="K2061">
        <v>4.38</v>
      </c>
      <c r="L2061" t="s">
        <v>275</v>
      </c>
      <c r="M2061" t="b">
        <v>0</v>
      </c>
    </row>
    <row r="2062" spans="1:13" x14ac:dyDescent="0.25">
      <c r="A2062" s="1">
        <v>42905</v>
      </c>
      <c r="B2062" t="s">
        <v>165</v>
      </c>
      <c r="C2062" t="s">
        <v>170</v>
      </c>
      <c r="D2062">
        <v>11</v>
      </c>
      <c r="E2062">
        <v>1359.6</v>
      </c>
      <c r="F2062">
        <v>123.6</v>
      </c>
      <c r="G2062">
        <v>11</v>
      </c>
      <c r="H2062">
        <v>11</v>
      </c>
      <c r="I2062">
        <v>13.67</v>
      </c>
      <c r="J2062">
        <v>0</v>
      </c>
      <c r="K2062">
        <v>3.58</v>
      </c>
      <c r="L2062" t="s">
        <v>276</v>
      </c>
      <c r="M2062" t="b">
        <v>0</v>
      </c>
    </row>
    <row r="2063" spans="1:13" x14ac:dyDescent="0.25">
      <c r="A2063" s="1">
        <v>42905</v>
      </c>
      <c r="B2063" t="s">
        <v>165</v>
      </c>
      <c r="C2063" t="s">
        <v>172</v>
      </c>
      <c r="D2063">
        <v>12</v>
      </c>
      <c r="E2063">
        <v>1205.8599999999999</v>
      </c>
      <c r="F2063">
        <v>100.49</v>
      </c>
      <c r="G2063">
        <v>12</v>
      </c>
      <c r="H2063">
        <v>12</v>
      </c>
      <c r="I2063">
        <v>17.36</v>
      </c>
      <c r="J2063">
        <v>0.1429</v>
      </c>
      <c r="K2063">
        <v>3.93</v>
      </c>
      <c r="L2063" t="s">
        <v>247</v>
      </c>
      <c r="M2063" t="b">
        <v>0</v>
      </c>
    </row>
    <row r="2064" spans="1:13" x14ac:dyDescent="0.25">
      <c r="A2064" s="1">
        <v>42905</v>
      </c>
      <c r="B2064" t="s">
        <v>165</v>
      </c>
      <c r="C2064" t="s">
        <v>171</v>
      </c>
      <c r="D2064">
        <v>18</v>
      </c>
      <c r="E2064">
        <v>3341.79</v>
      </c>
      <c r="F2064">
        <v>185.66</v>
      </c>
      <c r="G2064">
        <v>14</v>
      </c>
      <c r="H2064">
        <v>18</v>
      </c>
      <c r="I2064">
        <v>17.93</v>
      </c>
      <c r="J2064">
        <v>0.21429999999999999</v>
      </c>
      <c r="K2064">
        <v>4.1100000000000003</v>
      </c>
      <c r="L2064" t="s">
        <v>299</v>
      </c>
      <c r="M2064" t="b">
        <v>0</v>
      </c>
    </row>
    <row r="2065" spans="1:13" x14ac:dyDescent="0.25">
      <c r="A2065" s="1">
        <v>42905</v>
      </c>
      <c r="B2065" t="s">
        <v>165</v>
      </c>
      <c r="C2065" t="s">
        <v>180</v>
      </c>
      <c r="D2065">
        <v>3</v>
      </c>
      <c r="E2065">
        <v>374.19</v>
      </c>
      <c r="F2065">
        <v>124.73</v>
      </c>
      <c r="G2065">
        <v>2</v>
      </c>
      <c r="H2065">
        <v>3</v>
      </c>
      <c r="I2065">
        <v>18.5</v>
      </c>
      <c r="J2065">
        <v>0</v>
      </c>
      <c r="K2065">
        <v>2</v>
      </c>
      <c r="L2065" t="s">
        <v>300</v>
      </c>
      <c r="M2065" t="b">
        <v>0</v>
      </c>
    </row>
    <row r="2066" spans="1:13" x14ac:dyDescent="0.25">
      <c r="A2066" s="1">
        <v>42905</v>
      </c>
      <c r="B2066" t="s">
        <v>165</v>
      </c>
      <c r="C2066" t="s">
        <v>161</v>
      </c>
      <c r="D2066">
        <v>48</v>
      </c>
      <c r="E2066">
        <v>8790.23</v>
      </c>
      <c r="F2066">
        <v>183.13</v>
      </c>
      <c r="G2066">
        <v>48</v>
      </c>
      <c r="H2066">
        <v>48</v>
      </c>
      <c r="I2066">
        <v>12.27</v>
      </c>
      <c r="J2066">
        <v>0</v>
      </c>
      <c r="K2066">
        <v>4</v>
      </c>
      <c r="L2066" t="s">
        <v>248</v>
      </c>
      <c r="M2066" t="b">
        <v>0</v>
      </c>
    </row>
    <row r="2067" spans="1:13" x14ac:dyDescent="0.25">
      <c r="A2067" s="1">
        <v>42905</v>
      </c>
      <c r="B2067" t="s">
        <v>165</v>
      </c>
      <c r="C2067" t="s">
        <v>177</v>
      </c>
      <c r="D2067">
        <v>1</v>
      </c>
      <c r="E2067">
        <v>55</v>
      </c>
      <c r="F2067">
        <v>55</v>
      </c>
      <c r="G2067">
        <v>1</v>
      </c>
      <c r="H2067">
        <v>1</v>
      </c>
      <c r="I2067">
        <v>12</v>
      </c>
      <c r="J2067">
        <v>0</v>
      </c>
      <c r="K2067">
        <v>5</v>
      </c>
      <c r="L2067" t="s">
        <v>301</v>
      </c>
      <c r="M2067" t="b">
        <v>0</v>
      </c>
    </row>
    <row r="2068" spans="1:13" x14ac:dyDescent="0.25">
      <c r="A2068" s="1">
        <v>42905</v>
      </c>
      <c r="B2068" t="s">
        <v>165</v>
      </c>
      <c r="C2068" t="s">
        <v>181</v>
      </c>
      <c r="D2068">
        <v>3</v>
      </c>
      <c r="E2068">
        <v>885.13</v>
      </c>
      <c r="F2068">
        <v>295.04000000000002</v>
      </c>
      <c r="G2068">
        <v>3</v>
      </c>
      <c r="H2068">
        <v>3</v>
      </c>
      <c r="I2068">
        <v>15.67</v>
      </c>
      <c r="J2068">
        <v>0</v>
      </c>
      <c r="K2068">
        <v>4</v>
      </c>
      <c r="L2068" t="s">
        <v>302</v>
      </c>
      <c r="M2068" t="b">
        <v>0</v>
      </c>
    </row>
    <row r="2069" spans="1:13" x14ac:dyDescent="0.25">
      <c r="A2069" s="1">
        <v>42905</v>
      </c>
      <c r="B2069" t="s">
        <v>165</v>
      </c>
      <c r="C2069" t="s">
        <v>179</v>
      </c>
      <c r="D2069">
        <v>4</v>
      </c>
      <c r="E2069">
        <v>208.91</v>
      </c>
      <c r="F2069">
        <v>52.23</v>
      </c>
      <c r="G2069">
        <v>4</v>
      </c>
      <c r="H2069">
        <v>4</v>
      </c>
      <c r="I2069">
        <v>17</v>
      </c>
      <c r="J2069">
        <v>0</v>
      </c>
      <c r="K2069">
        <v>3.75</v>
      </c>
      <c r="L2069" t="s">
        <v>277</v>
      </c>
      <c r="M2069" t="b">
        <v>0</v>
      </c>
    </row>
    <row r="2070" spans="1:13" x14ac:dyDescent="0.25">
      <c r="A2070" s="1">
        <v>42905</v>
      </c>
      <c r="B2070" t="s">
        <v>165</v>
      </c>
      <c r="C2070" t="s">
        <v>183</v>
      </c>
      <c r="D2070">
        <v>1</v>
      </c>
      <c r="E2070">
        <v>1304.02</v>
      </c>
      <c r="F2070">
        <v>1304.02</v>
      </c>
      <c r="G2070">
        <v>1</v>
      </c>
      <c r="H2070">
        <v>1</v>
      </c>
      <c r="I2070">
        <v>33</v>
      </c>
      <c r="J2070">
        <v>0</v>
      </c>
      <c r="K2070">
        <v>5</v>
      </c>
      <c r="L2070" t="s">
        <v>365</v>
      </c>
      <c r="M2070" t="b">
        <v>0</v>
      </c>
    </row>
    <row r="2071" spans="1:13" x14ac:dyDescent="0.25">
      <c r="A2071" s="1">
        <v>42905</v>
      </c>
      <c r="B2071" t="s">
        <v>165</v>
      </c>
      <c r="C2071" t="s">
        <v>174</v>
      </c>
      <c r="D2071">
        <v>4</v>
      </c>
      <c r="E2071">
        <v>416.24</v>
      </c>
      <c r="F2071">
        <v>104.06</v>
      </c>
      <c r="G2071">
        <v>4</v>
      </c>
      <c r="H2071">
        <v>4</v>
      </c>
      <c r="I2071">
        <v>23.25</v>
      </c>
      <c r="J2071">
        <v>0</v>
      </c>
      <c r="K2071">
        <v>4.25</v>
      </c>
      <c r="L2071" t="s">
        <v>303</v>
      </c>
      <c r="M2071" t="b">
        <v>0</v>
      </c>
    </row>
    <row r="2072" spans="1:13" x14ac:dyDescent="0.25">
      <c r="A2072" s="1">
        <v>42905</v>
      </c>
      <c r="B2072" t="s">
        <v>165</v>
      </c>
      <c r="C2072" t="s">
        <v>182</v>
      </c>
      <c r="D2072">
        <v>4</v>
      </c>
      <c r="E2072">
        <v>761.3</v>
      </c>
      <c r="F2072">
        <v>190.33</v>
      </c>
      <c r="G2072">
        <v>4</v>
      </c>
      <c r="H2072">
        <v>4</v>
      </c>
      <c r="I2072">
        <v>18.25</v>
      </c>
      <c r="J2072">
        <v>0</v>
      </c>
      <c r="K2072">
        <v>4.75</v>
      </c>
      <c r="L2072" t="s">
        <v>304</v>
      </c>
      <c r="M2072" t="b">
        <v>0</v>
      </c>
    </row>
    <row r="2073" spans="1:13" x14ac:dyDescent="0.25">
      <c r="A2073" s="1">
        <v>42905</v>
      </c>
      <c r="B2073" t="s">
        <v>165</v>
      </c>
      <c r="C2073" t="s">
        <v>163</v>
      </c>
      <c r="D2073">
        <v>25</v>
      </c>
      <c r="E2073">
        <v>4126.29</v>
      </c>
      <c r="F2073">
        <v>165.05</v>
      </c>
      <c r="G2073">
        <v>24</v>
      </c>
      <c r="H2073">
        <v>25</v>
      </c>
      <c r="I2073">
        <v>10.7</v>
      </c>
      <c r="J2073">
        <v>0</v>
      </c>
      <c r="K2073">
        <v>3.77</v>
      </c>
      <c r="L2073" t="s">
        <v>249</v>
      </c>
      <c r="M2073" t="b">
        <v>0</v>
      </c>
    </row>
    <row r="2074" spans="1:13" x14ac:dyDescent="0.25">
      <c r="A2074" s="1">
        <v>42905</v>
      </c>
      <c r="B2074" t="s">
        <v>165</v>
      </c>
      <c r="C2074" t="s">
        <v>175</v>
      </c>
      <c r="D2074">
        <v>60</v>
      </c>
      <c r="E2074">
        <v>9103.2199999999993</v>
      </c>
      <c r="F2074">
        <v>151.72</v>
      </c>
      <c r="G2074">
        <v>58</v>
      </c>
      <c r="H2074">
        <v>58</v>
      </c>
      <c r="I2074">
        <v>12.81</v>
      </c>
      <c r="J2074">
        <v>4.6899999999999997E-2</v>
      </c>
      <c r="K2074">
        <v>4.1100000000000003</v>
      </c>
      <c r="L2074" t="s">
        <v>250</v>
      </c>
      <c r="M2074" t="b">
        <v>0</v>
      </c>
    </row>
    <row r="2075" spans="1:13" x14ac:dyDescent="0.25">
      <c r="A2075" s="1">
        <v>42905</v>
      </c>
      <c r="B2075" t="s">
        <v>165</v>
      </c>
      <c r="C2075" t="s">
        <v>173</v>
      </c>
      <c r="D2075">
        <v>1</v>
      </c>
      <c r="E2075">
        <v>184.75</v>
      </c>
      <c r="F2075">
        <v>184.75</v>
      </c>
      <c r="G2075">
        <v>1</v>
      </c>
      <c r="H2075">
        <v>1</v>
      </c>
      <c r="I2075">
        <v>23</v>
      </c>
      <c r="J2075">
        <v>0</v>
      </c>
      <c r="K2075">
        <v>4</v>
      </c>
      <c r="L2075" t="s">
        <v>251</v>
      </c>
      <c r="M2075" t="b">
        <v>0</v>
      </c>
    </row>
    <row r="2076" spans="1:13" x14ac:dyDescent="0.25">
      <c r="A2076" s="1">
        <v>42905</v>
      </c>
      <c r="B2076" t="s">
        <v>165</v>
      </c>
      <c r="C2076" t="s">
        <v>185</v>
      </c>
      <c r="D2076">
        <v>1</v>
      </c>
      <c r="E2076">
        <v>198.66</v>
      </c>
      <c r="F2076">
        <v>198.66</v>
      </c>
      <c r="G2076">
        <v>1</v>
      </c>
      <c r="H2076">
        <v>1</v>
      </c>
      <c r="I2076">
        <v>23</v>
      </c>
      <c r="J2076">
        <v>0</v>
      </c>
      <c r="K2076">
        <v>5</v>
      </c>
      <c r="L2076" t="s">
        <v>334</v>
      </c>
      <c r="M2076" t="b">
        <v>0</v>
      </c>
    </row>
    <row r="2077" spans="1:13" x14ac:dyDescent="0.25">
      <c r="A2077" s="1">
        <v>42905</v>
      </c>
      <c r="B2077" t="s">
        <v>165</v>
      </c>
      <c r="C2077" t="s">
        <v>164</v>
      </c>
      <c r="D2077">
        <v>25</v>
      </c>
      <c r="E2077">
        <v>3360.56</v>
      </c>
      <c r="F2077">
        <v>134.41999999999999</v>
      </c>
      <c r="G2077">
        <v>25</v>
      </c>
      <c r="H2077">
        <v>25</v>
      </c>
      <c r="I2077">
        <v>11.13</v>
      </c>
      <c r="J2077">
        <v>0</v>
      </c>
      <c r="K2077">
        <v>4.6100000000000003</v>
      </c>
      <c r="L2077" t="s">
        <v>278</v>
      </c>
      <c r="M2077" t="b">
        <v>0</v>
      </c>
    </row>
    <row r="2078" spans="1:13" x14ac:dyDescent="0.25">
      <c r="A2078" s="1">
        <v>42905</v>
      </c>
      <c r="B2078" t="s">
        <v>165</v>
      </c>
      <c r="C2078" t="s">
        <v>176</v>
      </c>
      <c r="D2078">
        <v>7</v>
      </c>
      <c r="E2078">
        <v>1816.7</v>
      </c>
      <c r="F2078">
        <v>259.52999999999997</v>
      </c>
      <c r="G2078">
        <v>6</v>
      </c>
      <c r="H2078">
        <v>7</v>
      </c>
      <c r="I2078">
        <v>12.33</v>
      </c>
      <c r="J2078">
        <v>0</v>
      </c>
      <c r="K2078">
        <v>3.86</v>
      </c>
      <c r="L2078" t="s">
        <v>279</v>
      </c>
      <c r="M2078" t="b">
        <v>0</v>
      </c>
    </row>
    <row r="2079" spans="1:13" x14ac:dyDescent="0.25">
      <c r="A2079" s="1">
        <v>42905</v>
      </c>
      <c r="B2079" t="s">
        <v>165</v>
      </c>
      <c r="C2079" t="s">
        <v>168</v>
      </c>
      <c r="D2079">
        <v>2</v>
      </c>
      <c r="E2079">
        <v>551.66</v>
      </c>
      <c r="F2079">
        <v>275.83</v>
      </c>
      <c r="G2079">
        <v>1</v>
      </c>
      <c r="H2079">
        <v>2</v>
      </c>
      <c r="I2079">
        <v>14</v>
      </c>
      <c r="J2079">
        <v>0</v>
      </c>
      <c r="K2079">
        <v>1.67</v>
      </c>
      <c r="L2079" t="s">
        <v>280</v>
      </c>
      <c r="M2079" t="b">
        <v>0</v>
      </c>
    </row>
    <row r="2080" spans="1:13" x14ac:dyDescent="0.25">
      <c r="A2080" s="1">
        <v>42905</v>
      </c>
      <c r="B2080" t="s">
        <v>165</v>
      </c>
      <c r="C2080" t="s">
        <v>165</v>
      </c>
      <c r="D2080">
        <v>224</v>
      </c>
      <c r="E2080">
        <v>30971.64</v>
      </c>
      <c r="F2080">
        <v>138.27000000000001</v>
      </c>
      <c r="G2080">
        <v>218</v>
      </c>
      <c r="H2080">
        <v>221</v>
      </c>
      <c r="I2080">
        <v>7.25</v>
      </c>
      <c r="J2080">
        <v>2.4799999999999999E-2</v>
      </c>
      <c r="K2080">
        <v>4.12</v>
      </c>
      <c r="L2080" t="s">
        <v>252</v>
      </c>
      <c r="M2080" t="b">
        <v>1</v>
      </c>
    </row>
    <row r="2081" spans="1:13" x14ac:dyDescent="0.25">
      <c r="A2081" s="1">
        <v>42905</v>
      </c>
      <c r="B2081" t="s">
        <v>165</v>
      </c>
      <c r="C2081" t="s">
        <v>184</v>
      </c>
      <c r="D2081">
        <v>1</v>
      </c>
      <c r="E2081">
        <v>109.78</v>
      </c>
      <c r="F2081">
        <v>109.78</v>
      </c>
      <c r="G2081">
        <v>1</v>
      </c>
      <c r="H2081">
        <v>1</v>
      </c>
      <c r="I2081">
        <v>13</v>
      </c>
      <c r="J2081">
        <v>0</v>
      </c>
      <c r="K2081">
        <v>5</v>
      </c>
      <c r="L2081" t="s">
        <v>401</v>
      </c>
      <c r="M2081" t="b">
        <v>0</v>
      </c>
    </row>
    <row r="2082" spans="1:13" x14ac:dyDescent="0.25">
      <c r="A2082" s="1">
        <v>42912</v>
      </c>
      <c r="B2082" t="s">
        <v>167</v>
      </c>
      <c r="C2082" t="s">
        <v>179</v>
      </c>
      <c r="D2082">
        <v>1</v>
      </c>
      <c r="E2082">
        <v>638.51</v>
      </c>
      <c r="F2082">
        <v>638.51</v>
      </c>
      <c r="G2082">
        <v>1</v>
      </c>
      <c r="H2082">
        <v>1</v>
      </c>
      <c r="I2082">
        <v>18</v>
      </c>
      <c r="J2082">
        <v>0</v>
      </c>
      <c r="K2082">
        <v>2</v>
      </c>
      <c r="L2082" t="s">
        <v>369</v>
      </c>
      <c r="M2082" t="b">
        <v>0</v>
      </c>
    </row>
    <row r="2083" spans="1:13" x14ac:dyDescent="0.25">
      <c r="A2083" s="1">
        <v>42912</v>
      </c>
      <c r="B2083" t="s">
        <v>167</v>
      </c>
      <c r="C2083" t="s">
        <v>165</v>
      </c>
      <c r="D2083">
        <v>1</v>
      </c>
      <c r="E2083">
        <v>438.76</v>
      </c>
      <c r="F2083">
        <v>438.76</v>
      </c>
      <c r="G2083">
        <v>1</v>
      </c>
      <c r="H2083">
        <v>1</v>
      </c>
      <c r="I2083">
        <v>10</v>
      </c>
      <c r="J2083">
        <v>0</v>
      </c>
      <c r="K2083">
        <v>5</v>
      </c>
      <c r="L2083" t="s">
        <v>255</v>
      </c>
      <c r="M2083" t="b">
        <v>0</v>
      </c>
    </row>
    <row r="2084" spans="1:13" x14ac:dyDescent="0.25">
      <c r="A2084" s="1">
        <v>42912</v>
      </c>
      <c r="B2084" t="s">
        <v>170</v>
      </c>
      <c r="C2084" t="s">
        <v>167</v>
      </c>
      <c r="D2084">
        <v>1</v>
      </c>
      <c r="E2084">
        <v>53.33</v>
      </c>
      <c r="F2084">
        <v>53.33</v>
      </c>
      <c r="G2084">
        <v>1</v>
      </c>
      <c r="H2084">
        <v>1</v>
      </c>
      <c r="I2084">
        <v>19</v>
      </c>
      <c r="J2084">
        <v>0</v>
      </c>
      <c r="K2084">
        <v>1</v>
      </c>
      <c r="L2084" t="s">
        <v>427</v>
      </c>
      <c r="M2084" t="b">
        <v>0</v>
      </c>
    </row>
    <row r="2085" spans="1:13" x14ac:dyDescent="0.25">
      <c r="A2085" s="1">
        <v>42912</v>
      </c>
      <c r="B2085" t="s">
        <v>170</v>
      </c>
      <c r="C2085" t="s">
        <v>177</v>
      </c>
      <c r="D2085">
        <v>1</v>
      </c>
      <c r="E2085">
        <v>97.79</v>
      </c>
      <c r="F2085">
        <v>97.79</v>
      </c>
      <c r="G2085">
        <v>1</v>
      </c>
      <c r="H2085">
        <v>1</v>
      </c>
      <c r="I2085">
        <v>14</v>
      </c>
      <c r="J2085">
        <v>0</v>
      </c>
      <c r="K2085">
        <v>5</v>
      </c>
      <c r="L2085" t="s">
        <v>503</v>
      </c>
      <c r="M2085" t="b">
        <v>0</v>
      </c>
    </row>
    <row r="2086" spans="1:13" x14ac:dyDescent="0.25">
      <c r="A2086" s="1">
        <v>42912</v>
      </c>
      <c r="B2086" t="s">
        <v>172</v>
      </c>
      <c r="C2086" t="s">
        <v>161</v>
      </c>
      <c r="D2086">
        <v>1</v>
      </c>
      <c r="E2086">
        <v>130.01</v>
      </c>
      <c r="F2086">
        <v>130.01</v>
      </c>
      <c r="G2086">
        <v>1</v>
      </c>
      <c r="H2086">
        <v>1</v>
      </c>
      <c r="I2086">
        <v>13</v>
      </c>
      <c r="J2086">
        <v>0</v>
      </c>
      <c r="K2086">
        <v>5</v>
      </c>
      <c r="L2086" t="s">
        <v>428</v>
      </c>
      <c r="M2086" t="b">
        <v>0</v>
      </c>
    </row>
    <row r="2087" spans="1:13" x14ac:dyDescent="0.25">
      <c r="A2087" s="1">
        <v>42912</v>
      </c>
      <c r="B2087" t="s">
        <v>172</v>
      </c>
      <c r="C2087" t="s">
        <v>163</v>
      </c>
      <c r="D2087">
        <v>1</v>
      </c>
      <c r="E2087">
        <v>132.24</v>
      </c>
      <c r="F2087">
        <v>132.24</v>
      </c>
      <c r="G2087">
        <v>1</v>
      </c>
      <c r="H2087">
        <v>1</v>
      </c>
      <c r="I2087">
        <v>8</v>
      </c>
      <c r="J2087">
        <v>0</v>
      </c>
      <c r="K2087">
        <v>5</v>
      </c>
      <c r="L2087" t="s">
        <v>459</v>
      </c>
      <c r="M2087" t="b">
        <v>0</v>
      </c>
    </row>
    <row r="2088" spans="1:13" x14ac:dyDescent="0.25">
      <c r="A2088" s="1">
        <v>42912</v>
      </c>
      <c r="B2088" t="s">
        <v>172</v>
      </c>
      <c r="C2088" t="s">
        <v>175</v>
      </c>
      <c r="D2088">
        <v>2</v>
      </c>
      <c r="E2088">
        <v>263.04000000000002</v>
      </c>
      <c r="F2088">
        <v>131.52000000000001</v>
      </c>
      <c r="G2088">
        <v>2</v>
      </c>
      <c r="H2088">
        <v>2</v>
      </c>
      <c r="I2088">
        <v>8</v>
      </c>
      <c r="J2088">
        <v>0</v>
      </c>
      <c r="K2088">
        <v>4.5</v>
      </c>
      <c r="L2088" t="s">
        <v>375</v>
      </c>
      <c r="M2088" t="b">
        <v>0</v>
      </c>
    </row>
    <row r="2089" spans="1:13" x14ac:dyDescent="0.25">
      <c r="A2089" s="1">
        <v>42912</v>
      </c>
      <c r="B2089" t="s">
        <v>172</v>
      </c>
      <c r="C2089" t="s">
        <v>165</v>
      </c>
      <c r="D2089">
        <v>1</v>
      </c>
      <c r="E2089">
        <v>126.92</v>
      </c>
      <c r="F2089">
        <v>126.92</v>
      </c>
      <c r="G2089">
        <v>1</v>
      </c>
      <c r="H2089">
        <v>1</v>
      </c>
      <c r="I2089">
        <v>25</v>
      </c>
      <c r="J2089">
        <v>1</v>
      </c>
      <c r="K2089">
        <v>4</v>
      </c>
      <c r="L2089" t="s">
        <v>308</v>
      </c>
      <c r="M2089" t="b">
        <v>0</v>
      </c>
    </row>
    <row r="2090" spans="1:13" x14ac:dyDescent="0.25">
      <c r="A2090" s="1">
        <v>42912</v>
      </c>
      <c r="B2090" t="s">
        <v>171</v>
      </c>
      <c r="C2090" t="s">
        <v>169</v>
      </c>
      <c r="D2090">
        <v>1</v>
      </c>
      <c r="E2090">
        <v>185.88</v>
      </c>
      <c r="F2090">
        <v>185.88</v>
      </c>
      <c r="G2090">
        <v>1</v>
      </c>
      <c r="H2090">
        <v>1</v>
      </c>
      <c r="I2090">
        <v>24</v>
      </c>
      <c r="J2090">
        <v>0</v>
      </c>
      <c r="K2090">
        <v>5</v>
      </c>
      <c r="L2090" t="s">
        <v>473</v>
      </c>
      <c r="M2090" t="b">
        <v>0</v>
      </c>
    </row>
    <row r="2091" spans="1:13" x14ac:dyDescent="0.25">
      <c r="A2091" s="1">
        <v>42912</v>
      </c>
      <c r="B2091" t="s">
        <v>171</v>
      </c>
      <c r="C2091" t="s">
        <v>179</v>
      </c>
      <c r="D2091">
        <v>1</v>
      </c>
      <c r="E2091">
        <v>196.35</v>
      </c>
      <c r="F2091">
        <v>196.35</v>
      </c>
      <c r="G2091">
        <v>1</v>
      </c>
      <c r="H2091">
        <v>1</v>
      </c>
      <c r="I2091">
        <v>16</v>
      </c>
      <c r="J2091">
        <v>0</v>
      </c>
      <c r="K2091">
        <v>5</v>
      </c>
      <c r="L2091" t="s">
        <v>429</v>
      </c>
      <c r="M2091" t="b">
        <v>0</v>
      </c>
    </row>
    <row r="2092" spans="1:13" x14ac:dyDescent="0.25">
      <c r="A2092" s="1">
        <v>42912</v>
      </c>
      <c r="B2092" t="s">
        <v>171</v>
      </c>
      <c r="C2092" t="s">
        <v>165</v>
      </c>
      <c r="D2092">
        <v>4</v>
      </c>
      <c r="E2092">
        <v>524.17999999999995</v>
      </c>
      <c r="F2092">
        <v>131.05000000000001</v>
      </c>
      <c r="G2092">
        <v>4</v>
      </c>
      <c r="H2092">
        <v>4</v>
      </c>
      <c r="I2092">
        <v>10.25</v>
      </c>
      <c r="J2092">
        <v>0</v>
      </c>
      <c r="K2092">
        <v>4.25</v>
      </c>
      <c r="L2092" t="s">
        <v>421</v>
      </c>
      <c r="M2092" t="b">
        <v>0</v>
      </c>
    </row>
    <row r="2093" spans="1:13" x14ac:dyDescent="0.25">
      <c r="A2093" s="1">
        <v>42912</v>
      </c>
      <c r="B2093" t="s">
        <v>161</v>
      </c>
      <c r="C2093" t="s">
        <v>167</v>
      </c>
      <c r="D2093">
        <v>4</v>
      </c>
      <c r="E2093">
        <v>432.21</v>
      </c>
      <c r="F2093">
        <v>108.05</v>
      </c>
      <c r="G2093">
        <v>4</v>
      </c>
      <c r="H2093">
        <v>4</v>
      </c>
      <c r="I2093">
        <v>16.25</v>
      </c>
      <c r="J2093">
        <v>0</v>
      </c>
      <c r="K2093">
        <v>3</v>
      </c>
      <c r="L2093" t="s">
        <v>282</v>
      </c>
      <c r="M2093" t="b">
        <v>0</v>
      </c>
    </row>
    <row r="2094" spans="1:13" x14ac:dyDescent="0.25">
      <c r="A2094" s="1">
        <v>42912</v>
      </c>
      <c r="B2094" t="s">
        <v>161</v>
      </c>
      <c r="C2094" t="s">
        <v>170</v>
      </c>
      <c r="D2094">
        <v>1</v>
      </c>
      <c r="E2094">
        <v>39</v>
      </c>
      <c r="F2094">
        <v>39</v>
      </c>
      <c r="G2094">
        <v>1</v>
      </c>
      <c r="H2094">
        <v>1</v>
      </c>
      <c r="I2094">
        <v>14</v>
      </c>
      <c r="J2094">
        <v>0</v>
      </c>
      <c r="K2094">
        <v>3</v>
      </c>
      <c r="L2094" t="s">
        <v>260</v>
      </c>
      <c r="M2094" t="b">
        <v>0</v>
      </c>
    </row>
    <row r="2095" spans="1:13" x14ac:dyDescent="0.25">
      <c r="A2095" s="1">
        <v>42912</v>
      </c>
      <c r="B2095" t="s">
        <v>161</v>
      </c>
      <c r="C2095" t="s">
        <v>172</v>
      </c>
      <c r="D2095">
        <v>1</v>
      </c>
      <c r="E2095">
        <v>140.07</v>
      </c>
      <c r="F2095">
        <v>140.07</v>
      </c>
      <c r="G2095">
        <v>1</v>
      </c>
      <c r="H2095">
        <v>1</v>
      </c>
      <c r="I2095">
        <v>16</v>
      </c>
      <c r="J2095">
        <v>0</v>
      </c>
      <c r="K2095">
        <v>5</v>
      </c>
      <c r="L2095" t="s">
        <v>283</v>
      </c>
      <c r="M2095" t="b">
        <v>0</v>
      </c>
    </row>
    <row r="2096" spans="1:13" x14ac:dyDescent="0.25">
      <c r="A2096" s="1">
        <v>42912</v>
      </c>
      <c r="B2096" t="s">
        <v>161</v>
      </c>
      <c r="C2096" t="s">
        <v>171</v>
      </c>
      <c r="D2096">
        <v>2</v>
      </c>
      <c r="E2096">
        <v>187.67</v>
      </c>
      <c r="F2096">
        <v>93.84</v>
      </c>
      <c r="G2096">
        <v>2</v>
      </c>
      <c r="H2096">
        <v>2</v>
      </c>
      <c r="I2096">
        <v>15</v>
      </c>
      <c r="J2096">
        <v>0</v>
      </c>
      <c r="K2096">
        <v>3</v>
      </c>
      <c r="L2096" t="s">
        <v>261</v>
      </c>
      <c r="M2096" t="b">
        <v>0</v>
      </c>
    </row>
    <row r="2097" spans="1:13" x14ac:dyDescent="0.25">
      <c r="A2097" s="1">
        <v>42912</v>
      </c>
      <c r="B2097" t="s">
        <v>161</v>
      </c>
      <c r="C2097" t="s">
        <v>180</v>
      </c>
      <c r="D2097">
        <v>1</v>
      </c>
      <c r="E2097">
        <v>62.05</v>
      </c>
      <c r="F2097">
        <v>62.05</v>
      </c>
      <c r="G2097">
        <v>1</v>
      </c>
      <c r="H2097">
        <v>1</v>
      </c>
      <c r="I2097">
        <v>27</v>
      </c>
      <c r="J2097">
        <v>0</v>
      </c>
      <c r="K2097">
        <v>4</v>
      </c>
      <c r="L2097" t="s">
        <v>380</v>
      </c>
      <c r="M2097" t="b">
        <v>0</v>
      </c>
    </row>
    <row r="2098" spans="1:13" x14ac:dyDescent="0.25">
      <c r="A2098" s="1">
        <v>42912</v>
      </c>
      <c r="B2098" t="s">
        <v>161</v>
      </c>
      <c r="C2098" t="s">
        <v>161</v>
      </c>
      <c r="D2098">
        <v>9</v>
      </c>
      <c r="E2098">
        <v>1036.49</v>
      </c>
      <c r="F2098">
        <v>115.17</v>
      </c>
      <c r="G2098">
        <v>9</v>
      </c>
      <c r="H2098">
        <v>9</v>
      </c>
      <c r="I2098">
        <v>7.67</v>
      </c>
      <c r="J2098">
        <v>0</v>
      </c>
      <c r="K2098">
        <v>4.08</v>
      </c>
      <c r="L2098" t="s">
        <v>262</v>
      </c>
      <c r="M2098" t="b">
        <v>1</v>
      </c>
    </row>
    <row r="2099" spans="1:13" x14ac:dyDescent="0.25">
      <c r="A2099" s="1">
        <v>42912</v>
      </c>
      <c r="B2099" t="s">
        <v>161</v>
      </c>
      <c r="C2099" t="s">
        <v>177</v>
      </c>
      <c r="D2099">
        <v>2</v>
      </c>
      <c r="E2099">
        <v>289.10000000000002</v>
      </c>
      <c r="F2099">
        <v>144.55000000000001</v>
      </c>
      <c r="G2099">
        <v>1</v>
      </c>
      <c r="H2099">
        <v>2</v>
      </c>
      <c r="I2099">
        <v>12</v>
      </c>
      <c r="J2099">
        <v>0</v>
      </c>
      <c r="K2099">
        <v>3</v>
      </c>
      <c r="L2099" t="s">
        <v>381</v>
      </c>
      <c r="M2099" t="b">
        <v>0</v>
      </c>
    </row>
    <row r="2100" spans="1:13" x14ac:dyDescent="0.25">
      <c r="A2100" s="1">
        <v>42912</v>
      </c>
      <c r="B2100" t="s">
        <v>161</v>
      </c>
      <c r="C2100" t="s">
        <v>181</v>
      </c>
      <c r="D2100">
        <v>1</v>
      </c>
      <c r="E2100">
        <v>104.34</v>
      </c>
      <c r="F2100">
        <v>104.34</v>
      </c>
      <c r="G2100">
        <v>0</v>
      </c>
      <c r="H2100">
        <v>1</v>
      </c>
      <c r="K2100">
        <v>4</v>
      </c>
      <c r="L2100" t="s">
        <v>309</v>
      </c>
      <c r="M2100" t="b">
        <v>0</v>
      </c>
    </row>
    <row r="2101" spans="1:13" x14ac:dyDescent="0.25">
      <c r="A2101" s="1">
        <v>42912</v>
      </c>
      <c r="B2101" t="s">
        <v>161</v>
      </c>
      <c r="C2101" t="s">
        <v>179</v>
      </c>
      <c r="D2101">
        <v>3</v>
      </c>
      <c r="E2101">
        <v>327.13</v>
      </c>
      <c r="F2101">
        <v>109.04</v>
      </c>
      <c r="G2101">
        <v>3</v>
      </c>
      <c r="H2101">
        <v>3</v>
      </c>
      <c r="I2101">
        <v>18.670000000000002</v>
      </c>
      <c r="J2101">
        <v>0</v>
      </c>
      <c r="K2101">
        <v>4.67</v>
      </c>
      <c r="L2101" t="s">
        <v>310</v>
      </c>
      <c r="M2101" t="b">
        <v>0</v>
      </c>
    </row>
    <row r="2102" spans="1:13" x14ac:dyDescent="0.25">
      <c r="A2102" s="1">
        <v>42912</v>
      </c>
      <c r="B2102" t="s">
        <v>161</v>
      </c>
      <c r="C2102" t="s">
        <v>183</v>
      </c>
      <c r="D2102">
        <v>1</v>
      </c>
      <c r="E2102">
        <v>135.91999999999999</v>
      </c>
      <c r="F2102">
        <v>135.91999999999999</v>
      </c>
      <c r="G2102">
        <v>1</v>
      </c>
      <c r="H2102">
        <v>1</v>
      </c>
      <c r="I2102">
        <v>25</v>
      </c>
      <c r="J2102">
        <v>0</v>
      </c>
      <c r="K2102">
        <v>5</v>
      </c>
      <c r="L2102" t="s">
        <v>284</v>
      </c>
      <c r="M2102" t="b">
        <v>0</v>
      </c>
    </row>
    <row r="2103" spans="1:13" x14ac:dyDescent="0.25">
      <c r="A2103" s="1">
        <v>42912</v>
      </c>
      <c r="B2103" t="s">
        <v>161</v>
      </c>
      <c r="C2103" t="s">
        <v>174</v>
      </c>
      <c r="D2103">
        <v>1</v>
      </c>
      <c r="E2103">
        <v>51.14</v>
      </c>
      <c r="F2103">
        <v>51.14</v>
      </c>
      <c r="G2103">
        <v>1</v>
      </c>
      <c r="H2103">
        <v>1</v>
      </c>
      <c r="I2103">
        <v>23</v>
      </c>
      <c r="J2103">
        <v>0</v>
      </c>
      <c r="K2103">
        <v>2</v>
      </c>
      <c r="L2103" t="s">
        <v>343</v>
      </c>
      <c r="M2103" t="b">
        <v>0</v>
      </c>
    </row>
    <row r="2104" spans="1:13" x14ac:dyDescent="0.25">
      <c r="A2104" s="1">
        <v>42912</v>
      </c>
      <c r="B2104" t="s">
        <v>161</v>
      </c>
      <c r="C2104" t="s">
        <v>163</v>
      </c>
      <c r="D2104">
        <v>1</v>
      </c>
      <c r="E2104">
        <v>137.30000000000001</v>
      </c>
      <c r="F2104">
        <v>137.30000000000001</v>
      </c>
      <c r="G2104">
        <v>1</v>
      </c>
      <c r="H2104">
        <v>1</v>
      </c>
      <c r="I2104">
        <v>6</v>
      </c>
      <c r="J2104">
        <v>0</v>
      </c>
      <c r="K2104">
        <v>5</v>
      </c>
      <c r="L2104" t="s">
        <v>263</v>
      </c>
      <c r="M2104" t="b">
        <v>0</v>
      </c>
    </row>
    <row r="2105" spans="1:13" x14ac:dyDescent="0.25">
      <c r="A2105" s="1">
        <v>42912</v>
      </c>
      <c r="B2105" t="s">
        <v>161</v>
      </c>
      <c r="C2105" t="s">
        <v>175</v>
      </c>
      <c r="D2105">
        <v>11</v>
      </c>
      <c r="E2105">
        <v>994.67</v>
      </c>
      <c r="F2105">
        <v>90.42</v>
      </c>
      <c r="G2105">
        <v>11</v>
      </c>
      <c r="H2105">
        <v>11</v>
      </c>
      <c r="I2105">
        <v>11.92</v>
      </c>
      <c r="J2105">
        <v>0</v>
      </c>
      <c r="K2105">
        <v>4.5</v>
      </c>
      <c r="L2105" t="s">
        <v>264</v>
      </c>
      <c r="M2105" t="b">
        <v>0</v>
      </c>
    </row>
    <row r="2106" spans="1:13" x14ac:dyDescent="0.25">
      <c r="A2106" s="1">
        <v>42912</v>
      </c>
      <c r="B2106" t="s">
        <v>161</v>
      </c>
      <c r="C2106" t="s">
        <v>162</v>
      </c>
      <c r="D2106">
        <v>1</v>
      </c>
      <c r="E2106">
        <v>62.92</v>
      </c>
      <c r="F2106">
        <v>62.92</v>
      </c>
      <c r="G2106">
        <v>1</v>
      </c>
      <c r="H2106">
        <v>1</v>
      </c>
      <c r="I2106">
        <v>21</v>
      </c>
      <c r="J2106">
        <v>0</v>
      </c>
      <c r="K2106">
        <v>5</v>
      </c>
      <c r="L2106" t="s">
        <v>344</v>
      </c>
      <c r="M2106" t="b">
        <v>0</v>
      </c>
    </row>
    <row r="2107" spans="1:13" x14ac:dyDescent="0.25">
      <c r="A2107" s="1">
        <v>42912</v>
      </c>
      <c r="B2107" t="s">
        <v>161</v>
      </c>
      <c r="C2107" t="s">
        <v>164</v>
      </c>
      <c r="D2107">
        <v>1</v>
      </c>
      <c r="E2107">
        <v>132.02000000000001</v>
      </c>
      <c r="F2107">
        <v>132.02000000000001</v>
      </c>
      <c r="G2107">
        <v>1</v>
      </c>
      <c r="H2107">
        <v>1</v>
      </c>
      <c r="I2107">
        <v>20</v>
      </c>
      <c r="J2107">
        <v>0</v>
      </c>
      <c r="K2107">
        <v>5</v>
      </c>
      <c r="L2107" t="s">
        <v>285</v>
      </c>
      <c r="M2107" t="b">
        <v>0</v>
      </c>
    </row>
    <row r="2108" spans="1:13" x14ac:dyDescent="0.25">
      <c r="A2108" s="1">
        <v>42912</v>
      </c>
      <c r="B2108" t="s">
        <v>161</v>
      </c>
      <c r="C2108" t="s">
        <v>176</v>
      </c>
      <c r="D2108">
        <v>1</v>
      </c>
      <c r="E2108">
        <v>249.43</v>
      </c>
      <c r="F2108">
        <v>249.43</v>
      </c>
      <c r="G2108">
        <v>1</v>
      </c>
      <c r="H2108">
        <v>1</v>
      </c>
      <c r="I2108">
        <v>9</v>
      </c>
      <c r="J2108">
        <v>0</v>
      </c>
      <c r="K2108">
        <v>5</v>
      </c>
      <c r="L2108" t="s">
        <v>286</v>
      </c>
      <c r="M2108" t="b">
        <v>0</v>
      </c>
    </row>
    <row r="2109" spans="1:13" x14ac:dyDescent="0.25">
      <c r="A2109" s="1">
        <v>42912</v>
      </c>
      <c r="B2109" t="s">
        <v>161</v>
      </c>
      <c r="C2109" t="s">
        <v>165</v>
      </c>
      <c r="D2109">
        <v>24</v>
      </c>
      <c r="E2109">
        <v>3462.63</v>
      </c>
      <c r="F2109">
        <v>144.28</v>
      </c>
      <c r="G2109">
        <v>23</v>
      </c>
      <c r="H2109">
        <v>24</v>
      </c>
      <c r="I2109">
        <v>15.8</v>
      </c>
      <c r="J2109">
        <v>0.16</v>
      </c>
      <c r="K2109">
        <v>4.1500000000000004</v>
      </c>
      <c r="L2109" t="s">
        <v>265</v>
      </c>
      <c r="M2109" t="b">
        <v>0</v>
      </c>
    </row>
    <row r="2110" spans="1:13" x14ac:dyDescent="0.25">
      <c r="A2110" s="1">
        <v>42912</v>
      </c>
      <c r="B2110" t="s">
        <v>183</v>
      </c>
      <c r="C2110" t="s">
        <v>167</v>
      </c>
      <c r="D2110">
        <v>1</v>
      </c>
      <c r="E2110">
        <v>1003.42</v>
      </c>
      <c r="F2110">
        <v>1003.42</v>
      </c>
      <c r="G2110">
        <v>1</v>
      </c>
      <c r="H2110">
        <v>1</v>
      </c>
      <c r="I2110">
        <v>20</v>
      </c>
      <c r="J2110">
        <v>0</v>
      </c>
      <c r="K2110">
        <v>4</v>
      </c>
      <c r="L2110" t="s">
        <v>504</v>
      </c>
      <c r="M2110" t="b">
        <v>0</v>
      </c>
    </row>
    <row r="2111" spans="1:13" x14ac:dyDescent="0.25">
      <c r="A2111" s="1">
        <v>42912</v>
      </c>
      <c r="B2111" t="s">
        <v>174</v>
      </c>
      <c r="C2111" t="s">
        <v>175</v>
      </c>
      <c r="D2111">
        <v>1</v>
      </c>
      <c r="E2111">
        <v>84.05</v>
      </c>
      <c r="F2111">
        <v>84.05</v>
      </c>
      <c r="G2111">
        <v>1</v>
      </c>
      <c r="H2111">
        <v>1</v>
      </c>
      <c r="I2111">
        <v>20</v>
      </c>
      <c r="J2111">
        <v>0</v>
      </c>
      <c r="K2111">
        <v>5</v>
      </c>
      <c r="L2111" t="s">
        <v>432</v>
      </c>
      <c r="M2111" t="b">
        <v>0</v>
      </c>
    </row>
    <row r="2112" spans="1:13" x14ac:dyDescent="0.25">
      <c r="A2112" s="1">
        <v>42912</v>
      </c>
      <c r="B2112" t="s">
        <v>163</v>
      </c>
      <c r="C2112" t="s">
        <v>186</v>
      </c>
      <c r="D2112">
        <v>1</v>
      </c>
      <c r="E2112">
        <v>83.14</v>
      </c>
      <c r="F2112">
        <v>83.14</v>
      </c>
      <c r="G2112">
        <v>1</v>
      </c>
      <c r="H2112">
        <v>1</v>
      </c>
      <c r="I2112">
        <v>20</v>
      </c>
      <c r="J2112">
        <v>0</v>
      </c>
      <c r="K2112">
        <v>1</v>
      </c>
      <c r="L2112" t="s">
        <v>349</v>
      </c>
      <c r="M2112" t="b">
        <v>0</v>
      </c>
    </row>
    <row r="2113" spans="1:13" x14ac:dyDescent="0.25">
      <c r="A2113" s="1">
        <v>42912</v>
      </c>
      <c r="B2113" t="s">
        <v>163</v>
      </c>
      <c r="C2113" t="s">
        <v>167</v>
      </c>
      <c r="D2113">
        <v>1</v>
      </c>
      <c r="E2113">
        <v>141.54</v>
      </c>
      <c r="F2113">
        <v>141.54</v>
      </c>
      <c r="G2113">
        <v>0</v>
      </c>
      <c r="H2113">
        <v>1</v>
      </c>
      <c r="K2113">
        <v>1</v>
      </c>
      <c r="L2113" t="s">
        <v>266</v>
      </c>
      <c r="M2113" t="b">
        <v>0</v>
      </c>
    </row>
    <row r="2114" spans="1:13" x14ac:dyDescent="0.25">
      <c r="A2114" s="1">
        <v>42912</v>
      </c>
      <c r="B2114" t="s">
        <v>163</v>
      </c>
      <c r="C2114" t="s">
        <v>170</v>
      </c>
      <c r="D2114">
        <v>1</v>
      </c>
      <c r="E2114">
        <v>642.02</v>
      </c>
      <c r="F2114">
        <v>642.02</v>
      </c>
      <c r="G2114">
        <v>1</v>
      </c>
      <c r="H2114">
        <v>1</v>
      </c>
      <c r="I2114">
        <v>23</v>
      </c>
      <c r="J2114">
        <v>0</v>
      </c>
      <c r="K2114">
        <v>5</v>
      </c>
      <c r="L2114" t="s">
        <v>267</v>
      </c>
      <c r="M2114" t="b">
        <v>0</v>
      </c>
    </row>
    <row r="2115" spans="1:13" x14ac:dyDescent="0.25">
      <c r="A2115" s="1">
        <v>42912</v>
      </c>
      <c r="B2115" t="s">
        <v>163</v>
      </c>
      <c r="C2115" t="s">
        <v>161</v>
      </c>
      <c r="D2115">
        <v>6</v>
      </c>
      <c r="E2115">
        <v>923.05</v>
      </c>
      <c r="F2115">
        <v>153.84</v>
      </c>
      <c r="G2115">
        <v>6</v>
      </c>
      <c r="H2115">
        <v>6</v>
      </c>
      <c r="I2115">
        <v>13.83</v>
      </c>
      <c r="J2115">
        <v>0</v>
      </c>
      <c r="K2115">
        <v>4.33</v>
      </c>
      <c r="L2115" t="s">
        <v>241</v>
      </c>
      <c r="M2115" t="b">
        <v>0</v>
      </c>
    </row>
    <row r="2116" spans="1:13" x14ac:dyDescent="0.25">
      <c r="A2116" s="1">
        <v>42912</v>
      </c>
      <c r="B2116" t="s">
        <v>163</v>
      </c>
      <c r="C2116" t="s">
        <v>177</v>
      </c>
      <c r="D2116">
        <v>1</v>
      </c>
      <c r="E2116">
        <v>1293.27</v>
      </c>
      <c r="F2116">
        <v>1293.27</v>
      </c>
      <c r="G2116">
        <v>1</v>
      </c>
      <c r="H2116">
        <v>1</v>
      </c>
      <c r="I2116">
        <v>17</v>
      </c>
      <c r="J2116">
        <v>0</v>
      </c>
      <c r="K2116">
        <v>1</v>
      </c>
      <c r="L2116" t="s">
        <v>382</v>
      </c>
      <c r="M2116" t="b">
        <v>0</v>
      </c>
    </row>
    <row r="2117" spans="1:13" x14ac:dyDescent="0.25">
      <c r="A2117" s="1">
        <v>42912</v>
      </c>
      <c r="B2117" t="s">
        <v>163</v>
      </c>
      <c r="C2117" t="s">
        <v>179</v>
      </c>
      <c r="D2117">
        <v>1</v>
      </c>
      <c r="E2117">
        <v>76.180000000000007</v>
      </c>
      <c r="F2117">
        <v>76.180000000000007</v>
      </c>
      <c r="G2117">
        <v>0</v>
      </c>
      <c r="H2117">
        <v>1</v>
      </c>
      <c r="K2117">
        <v>1</v>
      </c>
      <c r="L2117" t="s">
        <v>268</v>
      </c>
      <c r="M2117" t="b">
        <v>0</v>
      </c>
    </row>
    <row r="2118" spans="1:13" x14ac:dyDescent="0.25">
      <c r="A2118" s="1">
        <v>42912</v>
      </c>
      <c r="B2118" t="s">
        <v>163</v>
      </c>
      <c r="C2118" t="s">
        <v>163</v>
      </c>
      <c r="D2118">
        <v>8</v>
      </c>
      <c r="E2118">
        <v>1535.69</v>
      </c>
      <c r="F2118">
        <v>191.96</v>
      </c>
      <c r="G2118">
        <v>8</v>
      </c>
      <c r="H2118">
        <v>8</v>
      </c>
      <c r="I2118">
        <v>8.25</v>
      </c>
      <c r="J2118">
        <v>0</v>
      </c>
      <c r="K2118">
        <v>4.5</v>
      </c>
      <c r="L2118" t="s">
        <v>242</v>
      </c>
      <c r="M2118" t="b">
        <v>1</v>
      </c>
    </row>
    <row r="2119" spans="1:13" x14ac:dyDescent="0.25">
      <c r="A2119" s="1">
        <v>42912</v>
      </c>
      <c r="B2119" t="s">
        <v>163</v>
      </c>
      <c r="C2119" t="s">
        <v>175</v>
      </c>
      <c r="D2119">
        <v>4</v>
      </c>
      <c r="E2119">
        <v>361.92</v>
      </c>
      <c r="F2119">
        <v>90.48</v>
      </c>
      <c r="G2119">
        <v>4</v>
      </c>
      <c r="H2119">
        <v>4</v>
      </c>
      <c r="I2119">
        <v>11.75</v>
      </c>
      <c r="J2119">
        <v>0</v>
      </c>
      <c r="K2119">
        <v>4</v>
      </c>
      <c r="L2119" t="s">
        <v>269</v>
      </c>
      <c r="M2119" t="b">
        <v>0</v>
      </c>
    </row>
    <row r="2120" spans="1:13" x14ac:dyDescent="0.25">
      <c r="A2120" s="1">
        <v>42912</v>
      </c>
      <c r="B2120" t="s">
        <v>163</v>
      </c>
      <c r="C2120" t="s">
        <v>173</v>
      </c>
      <c r="D2120">
        <v>1</v>
      </c>
      <c r="E2120">
        <v>87.44</v>
      </c>
      <c r="F2120">
        <v>87.44</v>
      </c>
      <c r="G2120">
        <v>1</v>
      </c>
      <c r="H2120">
        <v>1</v>
      </c>
      <c r="I2120">
        <v>41</v>
      </c>
      <c r="J2120">
        <v>1</v>
      </c>
      <c r="K2120">
        <v>1</v>
      </c>
      <c r="L2120" t="s">
        <v>434</v>
      </c>
      <c r="M2120" t="b">
        <v>0</v>
      </c>
    </row>
    <row r="2121" spans="1:13" x14ac:dyDescent="0.25">
      <c r="A2121" s="1">
        <v>42912</v>
      </c>
      <c r="B2121" t="s">
        <v>163</v>
      </c>
      <c r="C2121" t="s">
        <v>164</v>
      </c>
      <c r="D2121">
        <v>1</v>
      </c>
      <c r="E2121">
        <v>360.66</v>
      </c>
      <c r="F2121">
        <v>360.66</v>
      </c>
      <c r="G2121">
        <v>1</v>
      </c>
      <c r="H2121">
        <v>1</v>
      </c>
      <c r="I2121">
        <v>9</v>
      </c>
      <c r="J2121">
        <v>0</v>
      </c>
      <c r="K2121">
        <v>4</v>
      </c>
      <c r="L2121" t="s">
        <v>290</v>
      </c>
      <c r="M2121" t="b">
        <v>0</v>
      </c>
    </row>
    <row r="2122" spans="1:13" x14ac:dyDescent="0.25">
      <c r="A2122" s="1">
        <v>42912</v>
      </c>
      <c r="B2122" t="s">
        <v>163</v>
      </c>
      <c r="C2122" t="s">
        <v>176</v>
      </c>
      <c r="D2122">
        <v>2</v>
      </c>
      <c r="E2122">
        <v>353.19</v>
      </c>
      <c r="F2122">
        <v>176.6</v>
      </c>
      <c r="G2122">
        <v>2</v>
      </c>
      <c r="H2122">
        <v>2</v>
      </c>
      <c r="I2122">
        <v>9</v>
      </c>
      <c r="J2122">
        <v>0</v>
      </c>
      <c r="K2122">
        <v>5</v>
      </c>
      <c r="L2122" t="s">
        <v>243</v>
      </c>
      <c r="M2122" t="b">
        <v>0</v>
      </c>
    </row>
    <row r="2123" spans="1:13" x14ac:dyDescent="0.25">
      <c r="A2123" s="1">
        <v>42912</v>
      </c>
      <c r="B2123" t="s">
        <v>163</v>
      </c>
      <c r="C2123" t="s">
        <v>165</v>
      </c>
      <c r="D2123">
        <v>16</v>
      </c>
      <c r="E2123">
        <v>2931.44</v>
      </c>
      <c r="F2123">
        <v>183.22</v>
      </c>
      <c r="G2123">
        <v>16</v>
      </c>
      <c r="H2123">
        <v>16</v>
      </c>
      <c r="I2123">
        <v>11.05</v>
      </c>
      <c r="J2123">
        <v>0</v>
      </c>
      <c r="K2123">
        <v>4.37</v>
      </c>
      <c r="L2123" t="s">
        <v>244</v>
      </c>
      <c r="M2123" t="b">
        <v>0</v>
      </c>
    </row>
    <row r="2124" spans="1:13" x14ac:dyDescent="0.25">
      <c r="A2124" s="1">
        <v>42912</v>
      </c>
      <c r="B2124" t="s">
        <v>175</v>
      </c>
      <c r="C2124" t="s">
        <v>169</v>
      </c>
      <c r="D2124">
        <v>1</v>
      </c>
      <c r="E2124">
        <v>389.99</v>
      </c>
      <c r="F2124">
        <v>389.99</v>
      </c>
      <c r="G2124">
        <v>1</v>
      </c>
      <c r="H2124">
        <v>1</v>
      </c>
      <c r="I2124">
        <v>18</v>
      </c>
      <c r="J2124">
        <v>0</v>
      </c>
      <c r="K2124">
        <v>5</v>
      </c>
      <c r="L2124" t="s">
        <v>423</v>
      </c>
      <c r="M2124" t="b">
        <v>0</v>
      </c>
    </row>
    <row r="2125" spans="1:13" x14ac:dyDescent="0.25">
      <c r="A2125" s="1">
        <v>42912</v>
      </c>
      <c r="B2125" t="s">
        <v>175</v>
      </c>
      <c r="C2125" t="s">
        <v>170</v>
      </c>
      <c r="D2125">
        <v>1</v>
      </c>
      <c r="E2125">
        <v>173.28</v>
      </c>
      <c r="F2125">
        <v>173.28</v>
      </c>
      <c r="G2125">
        <v>1</v>
      </c>
      <c r="H2125">
        <v>1</v>
      </c>
      <c r="I2125">
        <v>13</v>
      </c>
      <c r="J2125">
        <v>0</v>
      </c>
      <c r="K2125">
        <v>5</v>
      </c>
      <c r="L2125" t="s">
        <v>270</v>
      </c>
      <c r="M2125" t="b">
        <v>0</v>
      </c>
    </row>
    <row r="2126" spans="1:13" x14ac:dyDescent="0.25">
      <c r="A2126" s="1">
        <v>42912</v>
      </c>
      <c r="B2126" t="s">
        <v>175</v>
      </c>
      <c r="C2126" t="s">
        <v>171</v>
      </c>
      <c r="D2126">
        <v>1</v>
      </c>
      <c r="E2126">
        <v>134.94</v>
      </c>
      <c r="F2126">
        <v>134.94</v>
      </c>
      <c r="G2126">
        <v>1</v>
      </c>
      <c r="H2126">
        <v>1</v>
      </c>
      <c r="I2126">
        <v>13</v>
      </c>
      <c r="J2126">
        <v>0</v>
      </c>
      <c r="K2126">
        <v>5</v>
      </c>
      <c r="L2126" t="s">
        <v>291</v>
      </c>
      <c r="M2126" t="b">
        <v>0</v>
      </c>
    </row>
    <row r="2127" spans="1:13" x14ac:dyDescent="0.25">
      <c r="A2127" s="1">
        <v>42912</v>
      </c>
      <c r="B2127" t="s">
        <v>175</v>
      </c>
      <c r="C2127" t="s">
        <v>161</v>
      </c>
      <c r="D2127">
        <v>2</v>
      </c>
      <c r="E2127">
        <v>211.38</v>
      </c>
      <c r="F2127">
        <v>105.69</v>
      </c>
      <c r="G2127">
        <v>2</v>
      </c>
      <c r="H2127">
        <v>2</v>
      </c>
      <c r="I2127">
        <v>12</v>
      </c>
      <c r="J2127">
        <v>0</v>
      </c>
      <c r="K2127">
        <v>3</v>
      </c>
      <c r="L2127" t="s">
        <v>245</v>
      </c>
      <c r="M2127" t="b">
        <v>0</v>
      </c>
    </row>
    <row r="2128" spans="1:13" x14ac:dyDescent="0.25">
      <c r="A2128" s="1">
        <v>42912</v>
      </c>
      <c r="B2128" t="s">
        <v>175</v>
      </c>
      <c r="C2128" t="s">
        <v>174</v>
      </c>
      <c r="D2128">
        <v>1</v>
      </c>
      <c r="E2128">
        <v>336.6</v>
      </c>
      <c r="F2128">
        <v>336.6</v>
      </c>
      <c r="G2128">
        <v>1</v>
      </c>
      <c r="H2128">
        <v>1</v>
      </c>
      <c r="I2128">
        <v>11</v>
      </c>
      <c r="J2128">
        <v>0</v>
      </c>
      <c r="K2128">
        <v>5</v>
      </c>
      <c r="L2128" t="s">
        <v>352</v>
      </c>
      <c r="M2128" t="b">
        <v>0</v>
      </c>
    </row>
    <row r="2129" spans="1:13" x14ac:dyDescent="0.25">
      <c r="A2129" s="1">
        <v>42912</v>
      </c>
      <c r="B2129" t="s">
        <v>175</v>
      </c>
      <c r="C2129" t="s">
        <v>163</v>
      </c>
      <c r="D2129">
        <v>1</v>
      </c>
      <c r="E2129">
        <v>146.66</v>
      </c>
      <c r="F2129">
        <v>146.66</v>
      </c>
      <c r="G2129">
        <v>1</v>
      </c>
      <c r="H2129">
        <v>1</v>
      </c>
      <c r="I2129">
        <v>9</v>
      </c>
      <c r="J2129">
        <v>0</v>
      </c>
      <c r="K2129">
        <v>5</v>
      </c>
      <c r="L2129" t="s">
        <v>320</v>
      </c>
      <c r="M2129" t="b">
        <v>0</v>
      </c>
    </row>
    <row r="2130" spans="1:13" x14ac:dyDescent="0.25">
      <c r="A2130" s="1">
        <v>42912</v>
      </c>
      <c r="B2130" t="s">
        <v>175</v>
      </c>
      <c r="C2130" t="s">
        <v>175</v>
      </c>
      <c r="D2130">
        <v>5</v>
      </c>
      <c r="E2130">
        <v>1215.99</v>
      </c>
      <c r="F2130">
        <v>243.2</v>
      </c>
      <c r="G2130">
        <v>5</v>
      </c>
      <c r="H2130">
        <v>5</v>
      </c>
      <c r="I2130">
        <v>5</v>
      </c>
      <c r="J2130">
        <v>0</v>
      </c>
      <c r="K2130">
        <v>4.2</v>
      </c>
      <c r="L2130" t="s">
        <v>292</v>
      </c>
      <c r="M2130" t="b">
        <v>1</v>
      </c>
    </row>
    <row r="2131" spans="1:13" x14ac:dyDescent="0.25">
      <c r="A2131" s="1">
        <v>42912</v>
      </c>
      <c r="B2131" t="s">
        <v>175</v>
      </c>
      <c r="C2131" t="s">
        <v>164</v>
      </c>
      <c r="D2131">
        <v>4</v>
      </c>
      <c r="E2131">
        <v>700.54</v>
      </c>
      <c r="F2131">
        <v>175.14</v>
      </c>
      <c r="G2131">
        <v>4</v>
      </c>
      <c r="H2131">
        <v>4</v>
      </c>
      <c r="I2131">
        <v>9.25</v>
      </c>
      <c r="J2131">
        <v>0</v>
      </c>
      <c r="K2131">
        <v>3</v>
      </c>
      <c r="L2131" t="s">
        <v>293</v>
      </c>
      <c r="M2131" t="b">
        <v>0</v>
      </c>
    </row>
    <row r="2132" spans="1:13" x14ac:dyDescent="0.25">
      <c r="A2132" s="1">
        <v>42912</v>
      </c>
      <c r="B2132" t="s">
        <v>175</v>
      </c>
      <c r="C2132" t="s">
        <v>165</v>
      </c>
      <c r="D2132">
        <v>5</v>
      </c>
      <c r="E2132">
        <v>329.88</v>
      </c>
      <c r="F2132">
        <v>65.98</v>
      </c>
      <c r="G2132">
        <v>5</v>
      </c>
      <c r="H2132">
        <v>5</v>
      </c>
      <c r="I2132">
        <v>9</v>
      </c>
      <c r="J2132">
        <v>0</v>
      </c>
      <c r="K2132">
        <v>5</v>
      </c>
      <c r="L2132" t="s">
        <v>294</v>
      </c>
      <c r="M2132" t="b">
        <v>0</v>
      </c>
    </row>
    <row r="2133" spans="1:13" x14ac:dyDescent="0.25">
      <c r="A2133" s="1">
        <v>42912</v>
      </c>
      <c r="B2133" t="s">
        <v>173</v>
      </c>
      <c r="C2133" t="s">
        <v>163</v>
      </c>
      <c r="D2133">
        <v>1</v>
      </c>
      <c r="E2133">
        <v>280.27</v>
      </c>
      <c r="F2133">
        <v>280.27</v>
      </c>
      <c r="G2133">
        <v>1</v>
      </c>
      <c r="H2133">
        <v>1</v>
      </c>
      <c r="I2133">
        <v>14</v>
      </c>
      <c r="J2133">
        <v>0</v>
      </c>
      <c r="K2133">
        <v>3</v>
      </c>
      <c r="L2133" t="s">
        <v>505</v>
      </c>
      <c r="M2133" t="b">
        <v>0</v>
      </c>
    </row>
    <row r="2134" spans="1:13" x14ac:dyDescent="0.25">
      <c r="A2134" s="1">
        <v>42912</v>
      </c>
      <c r="B2134" t="s">
        <v>173</v>
      </c>
      <c r="C2134" t="s">
        <v>165</v>
      </c>
      <c r="D2134">
        <v>1</v>
      </c>
      <c r="E2134">
        <v>112.34</v>
      </c>
      <c r="F2134">
        <v>112.34</v>
      </c>
      <c r="G2134">
        <v>1</v>
      </c>
      <c r="H2134">
        <v>1</v>
      </c>
      <c r="I2134">
        <v>22</v>
      </c>
      <c r="J2134">
        <v>0</v>
      </c>
      <c r="K2134">
        <v>5</v>
      </c>
      <c r="L2134" t="s">
        <v>506</v>
      </c>
      <c r="M2134" t="b">
        <v>0</v>
      </c>
    </row>
    <row r="2135" spans="1:13" x14ac:dyDescent="0.25">
      <c r="A2135" s="1">
        <v>42912</v>
      </c>
      <c r="B2135" t="s">
        <v>164</v>
      </c>
      <c r="C2135" t="s">
        <v>169</v>
      </c>
      <c r="D2135">
        <v>1</v>
      </c>
      <c r="E2135">
        <v>661.76</v>
      </c>
      <c r="F2135">
        <v>661.76</v>
      </c>
      <c r="G2135">
        <v>1</v>
      </c>
      <c r="H2135">
        <v>1</v>
      </c>
      <c r="I2135">
        <v>14</v>
      </c>
      <c r="J2135">
        <v>0</v>
      </c>
      <c r="K2135">
        <v>3</v>
      </c>
      <c r="L2135" t="s">
        <v>355</v>
      </c>
      <c r="M2135" t="b">
        <v>0</v>
      </c>
    </row>
    <row r="2136" spans="1:13" x14ac:dyDescent="0.25">
      <c r="A2136" s="1">
        <v>42912</v>
      </c>
      <c r="B2136" t="s">
        <v>164</v>
      </c>
      <c r="C2136" t="s">
        <v>161</v>
      </c>
      <c r="D2136">
        <v>1</v>
      </c>
      <c r="E2136">
        <v>696.08</v>
      </c>
      <c r="F2136">
        <v>696.08</v>
      </c>
      <c r="G2136">
        <v>1</v>
      </c>
      <c r="H2136">
        <v>1</v>
      </c>
      <c r="I2136">
        <v>10</v>
      </c>
      <c r="J2136">
        <v>0</v>
      </c>
      <c r="K2136">
        <v>5</v>
      </c>
      <c r="L2136" t="s">
        <v>325</v>
      </c>
      <c r="M2136" t="b">
        <v>0</v>
      </c>
    </row>
    <row r="2137" spans="1:13" x14ac:dyDescent="0.25">
      <c r="A2137" s="1">
        <v>42912</v>
      </c>
      <c r="B2137" t="s">
        <v>164</v>
      </c>
      <c r="C2137" t="s">
        <v>183</v>
      </c>
      <c r="D2137">
        <v>1</v>
      </c>
      <c r="E2137">
        <v>172.03</v>
      </c>
      <c r="F2137">
        <v>172.03</v>
      </c>
      <c r="G2137">
        <v>1</v>
      </c>
      <c r="H2137">
        <v>1</v>
      </c>
      <c r="I2137">
        <v>23</v>
      </c>
      <c r="J2137">
        <v>0</v>
      </c>
      <c r="K2137">
        <v>5</v>
      </c>
      <c r="L2137" t="s">
        <v>397</v>
      </c>
      <c r="M2137" t="b">
        <v>0</v>
      </c>
    </row>
    <row r="2138" spans="1:13" x14ac:dyDescent="0.25">
      <c r="A2138" s="1">
        <v>42912</v>
      </c>
      <c r="B2138" t="s">
        <v>164</v>
      </c>
      <c r="C2138" t="s">
        <v>174</v>
      </c>
      <c r="D2138">
        <v>1</v>
      </c>
      <c r="E2138">
        <v>144.19999999999999</v>
      </c>
      <c r="F2138">
        <v>144.19999999999999</v>
      </c>
      <c r="G2138">
        <v>1</v>
      </c>
      <c r="H2138">
        <v>1</v>
      </c>
      <c r="I2138">
        <v>53</v>
      </c>
      <c r="J2138">
        <v>1</v>
      </c>
      <c r="K2138">
        <v>1</v>
      </c>
      <c r="L2138" t="s">
        <v>407</v>
      </c>
      <c r="M2138" t="b">
        <v>0</v>
      </c>
    </row>
    <row r="2139" spans="1:13" x14ac:dyDescent="0.25">
      <c r="A2139" s="1">
        <v>42912</v>
      </c>
      <c r="B2139" t="s">
        <v>164</v>
      </c>
      <c r="C2139" t="s">
        <v>163</v>
      </c>
      <c r="D2139">
        <v>1</v>
      </c>
      <c r="E2139">
        <v>1223.06</v>
      </c>
      <c r="F2139">
        <v>1223.06</v>
      </c>
      <c r="G2139">
        <v>1</v>
      </c>
      <c r="H2139">
        <v>1</v>
      </c>
      <c r="I2139">
        <v>8</v>
      </c>
      <c r="J2139">
        <v>0</v>
      </c>
      <c r="K2139">
        <v>5</v>
      </c>
      <c r="L2139" t="s">
        <v>357</v>
      </c>
      <c r="M2139" t="b">
        <v>0</v>
      </c>
    </row>
    <row r="2140" spans="1:13" x14ac:dyDescent="0.25">
      <c r="A2140" s="1">
        <v>42912</v>
      </c>
      <c r="B2140" t="s">
        <v>164</v>
      </c>
      <c r="C2140" t="s">
        <v>175</v>
      </c>
      <c r="D2140">
        <v>1</v>
      </c>
      <c r="E2140">
        <v>630.99</v>
      </c>
      <c r="F2140">
        <v>630.99</v>
      </c>
      <c r="G2140">
        <v>0</v>
      </c>
      <c r="H2140">
        <v>1</v>
      </c>
      <c r="K2140">
        <v>3</v>
      </c>
      <c r="L2140" t="s">
        <v>358</v>
      </c>
      <c r="M2140" t="b">
        <v>0</v>
      </c>
    </row>
    <row r="2141" spans="1:13" x14ac:dyDescent="0.25">
      <c r="A2141" s="1">
        <v>42912</v>
      </c>
      <c r="B2141" t="s">
        <v>164</v>
      </c>
      <c r="C2141" t="s">
        <v>164</v>
      </c>
      <c r="D2141">
        <v>1</v>
      </c>
      <c r="E2141">
        <v>89.67</v>
      </c>
      <c r="F2141">
        <v>89.67</v>
      </c>
      <c r="G2141">
        <v>1</v>
      </c>
      <c r="H2141">
        <v>1</v>
      </c>
      <c r="I2141">
        <v>2</v>
      </c>
      <c r="J2141">
        <v>0</v>
      </c>
      <c r="K2141">
        <v>5</v>
      </c>
      <c r="L2141" t="s">
        <v>359</v>
      </c>
      <c r="M2141" t="b">
        <v>1</v>
      </c>
    </row>
    <row r="2142" spans="1:13" x14ac:dyDescent="0.25">
      <c r="A2142" s="1">
        <v>42912</v>
      </c>
      <c r="B2142" t="s">
        <v>164</v>
      </c>
      <c r="C2142" t="s">
        <v>176</v>
      </c>
      <c r="D2142">
        <v>1</v>
      </c>
      <c r="E2142">
        <v>76.66</v>
      </c>
      <c r="F2142">
        <v>76.66</v>
      </c>
      <c r="G2142">
        <v>1</v>
      </c>
      <c r="H2142">
        <v>1</v>
      </c>
      <c r="I2142">
        <v>7</v>
      </c>
      <c r="J2142">
        <v>0</v>
      </c>
      <c r="K2142">
        <v>5</v>
      </c>
      <c r="L2142" t="s">
        <v>271</v>
      </c>
      <c r="M2142" t="b">
        <v>0</v>
      </c>
    </row>
    <row r="2143" spans="1:13" x14ac:dyDescent="0.25">
      <c r="A2143" s="1">
        <v>42912</v>
      </c>
      <c r="B2143" t="s">
        <v>164</v>
      </c>
      <c r="C2143" t="s">
        <v>165</v>
      </c>
      <c r="D2143">
        <v>7</v>
      </c>
      <c r="E2143">
        <v>1163.56</v>
      </c>
      <c r="F2143">
        <v>166.22</v>
      </c>
      <c r="G2143">
        <v>6</v>
      </c>
      <c r="H2143">
        <v>7</v>
      </c>
      <c r="I2143">
        <v>9.1300000000000008</v>
      </c>
      <c r="J2143">
        <v>0</v>
      </c>
      <c r="K2143">
        <v>4.1100000000000003</v>
      </c>
      <c r="L2143" t="s">
        <v>295</v>
      </c>
      <c r="M2143" t="b">
        <v>0</v>
      </c>
    </row>
    <row r="2144" spans="1:13" x14ac:dyDescent="0.25">
      <c r="A2144" s="1">
        <v>42912</v>
      </c>
      <c r="B2144" t="s">
        <v>176</v>
      </c>
      <c r="C2144" t="s">
        <v>167</v>
      </c>
      <c r="D2144">
        <v>1</v>
      </c>
      <c r="E2144">
        <v>43.14</v>
      </c>
      <c r="F2144">
        <v>43.14</v>
      </c>
      <c r="G2144">
        <v>1</v>
      </c>
      <c r="H2144">
        <v>1</v>
      </c>
      <c r="I2144">
        <v>20</v>
      </c>
      <c r="J2144">
        <v>0</v>
      </c>
      <c r="K2144">
        <v>2</v>
      </c>
      <c r="L2144" t="s">
        <v>328</v>
      </c>
      <c r="M2144" t="b">
        <v>0</v>
      </c>
    </row>
    <row r="2145" spans="1:13" x14ac:dyDescent="0.25">
      <c r="A2145" s="1">
        <v>42912</v>
      </c>
      <c r="B2145" t="s">
        <v>176</v>
      </c>
      <c r="C2145" t="s">
        <v>170</v>
      </c>
      <c r="D2145">
        <v>1</v>
      </c>
      <c r="E2145">
        <v>57.62</v>
      </c>
      <c r="F2145">
        <v>57.62</v>
      </c>
      <c r="G2145">
        <v>1</v>
      </c>
      <c r="H2145">
        <v>1</v>
      </c>
      <c r="I2145">
        <v>25</v>
      </c>
      <c r="J2145">
        <v>0</v>
      </c>
      <c r="K2145">
        <v>4</v>
      </c>
      <c r="L2145" t="s">
        <v>387</v>
      </c>
      <c r="M2145" t="b">
        <v>0</v>
      </c>
    </row>
    <row r="2146" spans="1:13" x14ac:dyDescent="0.25">
      <c r="A2146" s="1">
        <v>42912</v>
      </c>
      <c r="B2146" t="s">
        <v>176</v>
      </c>
      <c r="C2146" t="s">
        <v>161</v>
      </c>
      <c r="D2146">
        <v>3</v>
      </c>
      <c r="E2146">
        <v>423.33</v>
      </c>
      <c r="F2146">
        <v>141.11000000000001</v>
      </c>
      <c r="G2146">
        <v>3</v>
      </c>
      <c r="H2146">
        <v>3</v>
      </c>
      <c r="I2146">
        <v>19.670000000000002</v>
      </c>
      <c r="J2146">
        <v>0</v>
      </c>
      <c r="K2146">
        <v>3.67</v>
      </c>
      <c r="L2146" t="s">
        <v>272</v>
      </c>
      <c r="M2146" t="b">
        <v>0</v>
      </c>
    </row>
    <row r="2147" spans="1:13" x14ac:dyDescent="0.25">
      <c r="A2147" s="1">
        <v>42912</v>
      </c>
      <c r="B2147" t="s">
        <v>176</v>
      </c>
      <c r="C2147" t="s">
        <v>163</v>
      </c>
      <c r="D2147">
        <v>1</v>
      </c>
      <c r="E2147">
        <v>156.33000000000001</v>
      </c>
      <c r="F2147">
        <v>156.33000000000001</v>
      </c>
      <c r="G2147">
        <v>1</v>
      </c>
      <c r="H2147">
        <v>1</v>
      </c>
      <c r="I2147">
        <v>8</v>
      </c>
      <c r="J2147">
        <v>0</v>
      </c>
      <c r="K2147">
        <v>5</v>
      </c>
      <c r="L2147" t="s">
        <v>361</v>
      </c>
      <c r="M2147" t="b">
        <v>0</v>
      </c>
    </row>
    <row r="2148" spans="1:13" x14ac:dyDescent="0.25">
      <c r="A2148" s="1">
        <v>42912</v>
      </c>
      <c r="B2148" t="s">
        <v>176</v>
      </c>
      <c r="C2148" t="s">
        <v>175</v>
      </c>
      <c r="D2148">
        <v>2</v>
      </c>
      <c r="E2148">
        <v>126.52</v>
      </c>
      <c r="F2148">
        <v>63.26</v>
      </c>
      <c r="G2148">
        <v>2</v>
      </c>
      <c r="H2148">
        <v>2</v>
      </c>
      <c r="I2148">
        <v>18</v>
      </c>
      <c r="J2148">
        <v>0</v>
      </c>
      <c r="K2148">
        <v>4</v>
      </c>
      <c r="L2148" t="s">
        <v>297</v>
      </c>
      <c r="M2148" t="b">
        <v>0</v>
      </c>
    </row>
    <row r="2149" spans="1:13" x14ac:dyDescent="0.25">
      <c r="A2149" s="1">
        <v>42912</v>
      </c>
      <c r="B2149" t="s">
        <v>176</v>
      </c>
      <c r="C2149" t="s">
        <v>164</v>
      </c>
      <c r="D2149">
        <v>6</v>
      </c>
      <c r="E2149">
        <v>639.04999999999995</v>
      </c>
      <c r="F2149">
        <v>106.51</v>
      </c>
      <c r="G2149">
        <v>6</v>
      </c>
      <c r="H2149">
        <v>6</v>
      </c>
      <c r="I2149">
        <v>13</v>
      </c>
      <c r="J2149">
        <v>0</v>
      </c>
      <c r="K2149">
        <v>4.17</v>
      </c>
      <c r="L2149" t="s">
        <v>362</v>
      </c>
      <c r="M2149" t="b">
        <v>0</v>
      </c>
    </row>
    <row r="2150" spans="1:13" x14ac:dyDescent="0.25">
      <c r="A2150" s="1">
        <v>42912</v>
      </c>
      <c r="B2150" t="s">
        <v>176</v>
      </c>
      <c r="C2150" t="s">
        <v>176</v>
      </c>
      <c r="D2150">
        <v>2</v>
      </c>
      <c r="E2150">
        <v>133.91999999999999</v>
      </c>
      <c r="F2150">
        <v>66.959999999999994</v>
      </c>
      <c r="G2150">
        <v>2</v>
      </c>
      <c r="H2150">
        <v>2</v>
      </c>
      <c r="I2150">
        <v>6.5</v>
      </c>
      <c r="J2150">
        <v>0</v>
      </c>
      <c r="K2150">
        <v>5</v>
      </c>
      <c r="L2150" t="s">
        <v>273</v>
      </c>
      <c r="M2150" t="b">
        <v>1</v>
      </c>
    </row>
    <row r="2151" spans="1:13" x14ac:dyDescent="0.25">
      <c r="A2151" s="1">
        <v>42912</v>
      </c>
      <c r="B2151" t="s">
        <v>176</v>
      </c>
      <c r="C2151" t="s">
        <v>168</v>
      </c>
      <c r="D2151">
        <v>1</v>
      </c>
      <c r="E2151">
        <v>146.76</v>
      </c>
      <c r="F2151">
        <v>146.76</v>
      </c>
      <c r="G2151">
        <v>1</v>
      </c>
      <c r="H2151">
        <v>1</v>
      </c>
      <c r="I2151">
        <v>28</v>
      </c>
      <c r="J2151">
        <v>0</v>
      </c>
      <c r="K2151">
        <v>5</v>
      </c>
      <c r="L2151" t="s">
        <v>388</v>
      </c>
      <c r="M2151" t="b">
        <v>0</v>
      </c>
    </row>
    <row r="2152" spans="1:13" x14ac:dyDescent="0.25">
      <c r="A2152" s="1">
        <v>42912</v>
      </c>
      <c r="B2152" t="s">
        <v>176</v>
      </c>
      <c r="C2152" t="s">
        <v>165</v>
      </c>
      <c r="D2152">
        <v>17</v>
      </c>
      <c r="E2152">
        <v>2164.86</v>
      </c>
      <c r="F2152">
        <v>127.34</v>
      </c>
      <c r="G2152">
        <v>17</v>
      </c>
      <c r="H2152">
        <v>17</v>
      </c>
      <c r="I2152">
        <v>10.94</v>
      </c>
      <c r="J2152">
        <v>0</v>
      </c>
      <c r="K2152">
        <v>4.72</v>
      </c>
      <c r="L2152" t="s">
        <v>274</v>
      </c>
      <c r="M2152" t="b">
        <v>0</v>
      </c>
    </row>
    <row r="2153" spans="1:13" x14ac:dyDescent="0.25">
      <c r="A2153" s="1">
        <v>42912</v>
      </c>
      <c r="B2153" t="s">
        <v>165</v>
      </c>
      <c r="C2153" t="s">
        <v>178</v>
      </c>
      <c r="D2153">
        <v>3</v>
      </c>
      <c r="E2153">
        <v>344.22</v>
      </c>
      <c r="F2153">
        <v>114.74</v>
      </c>
      <c r="G2153">
        <v>3</v>
      </c>
      <c r="H2153">
        <v>3</v>
      </c>
      <c r="I2153">
        <v>30.67</v>
      </c>
      <c r="J2153">
        <v>0.33329999999999999</v>
      </c>
      <c r="K2153">
        <v>3.33</v>
      </c>
      <c r="L2153" t="s">
        <v>333</v>
      </c>
      <c r="M2153" t="b">
        <v>0</v>
      </c>
    </row>
    <row r="2154" spans="1:13" x14ac:dyDescent="0.25">
      <c r="A2154" s="1">
        <v>42912</v>
      </c>
      <c r="B2154" t="s">
        <v>165</v>
      </c>
      <c r="C2154" t="s">
        <v>167</v>
      </c>
      <c r="D2154">
        <v>16</v>
      </c>
      <c r="E2154">
        <v>3216.53</v>
      </c>
      <c r="F2154">
        <v>201.03</v>
      </c>
      <c r="G2154">
        <v>16</v>
      </c>
      <c r="H2154">
        <v>16</v>
      </c>
      <c r="I2154">
        <v>14.89</v>
      </c>
      <c r="J2154">
        <v>0</v>
      </c>
      <c r="K2154">
        <v>4.22</v>
      </c>
      <c r="L2154" t="s">
        <v>246</v>
      </c>
      <c r="M2154" t="b">
        <v>0</v>
      </c>
    </row>
    <row r="2155" spans="1:13" x14ac:dyDescent="0.25">
      <c r="A2155" s="1">
        <v>42912</v>
      </c>
      <c r="B2155" t="s">
        <v>165</v>
      </c>
      <c r="C2155" t="s">
        <v>169</v>
      </c>
      <c r="D2155">
        <v>7</v>
      </c>
      <c r="E2155">
        <v>958.99</v>
      </c>
      <c r="F2155">
        <v>137</v>
      </c>
      <c r="G2155">
        <v>7</v>
      </c>
      <c r="H2155">
        <v>7</v>
      </c>
      <c r="I2155">
        <v>18.43</v>
      </c>
      <c r="J2155">
        <v>0</v>
      </c>
      <c r="K2155">
        <v>4.57</v>
      </c>
      <c r="L2155" t="s">
        <v>275</v>
      </c>
      <c r="M2155" t="b">
        <v>0</v>
      </c>
    </row>
    <row r="2156" spans="1:13" x14ac:dyDescent="0.25">
      <c r="A2156" s="1">
        <v>42912</v>
      </c>
      <c r="B2156" t="s">
        <v>165</v>
      </c>
      <c r="C2156" t="s">
        <v>170</v>
      </c>
      <c r="D2156">
        <v>7</v>
      </c>
      <c r="E2156">
        <v>452.1</v>
      </c>
      <c r="F2156">
        <v>64.59</v>
      </c>
      <c r="G2156">
        <v>7</v>
      </c>
      <c r="H2156">
        <v>7</v>
      </c>
      <c r="I2156">
        <v>14.57</v>
      </c>
      <c r="J2156">
        <v>0</v>
      </c>
      <c r="K2156">
        <v>4</v>
      </c>
      <c r="L2156" t="s">
        <v>276</v>
      </c>
      <c r="M2156" t="b">
        <v>0</v>
      </c>
    </row>
    <row r="2157" spans="1:13" x14ac:dyDescent="0.25">
      <c r="A2157" s="1">
        <v>42912</v>
      </c>
      <c r="B2157" t="s">
        <v>165</v>
      </c>
      <c r="C2157" t="s">
        <v>172</v>
      </c>
      <c r="D2157">
        <v>12</v>
      </c>
      <c r="E2157">
        <v>1700.2</v>
      </c>
      <c r="F2157">
        <v>141.68</v>
      </c>
      <c r="G2157">
        <v>12</v>
      </c>
      <c r="H2157">
        <v>12</v>
      </c>
      <c r="I2157">
        <v>16</v>
      </c>
      <c r="J2157">
        <v>0</v>
      </c>
      <c r="K2157">
        <v>4.6399999999999997</v>
      </c>
      <c r="L2157" t="s">
        <v>247</v>
      </c>
      <c r="M2157" t="b">
        <v>0</v>
      </c>
    </row>
    <row r="2158" spans="1:13" x14ac:dyDescent="0.25">
      <c r="A2158" s="1">
        <v>42912</v>
      </c>
      <c r="B2158" t="s">
        <v>165</v>
      </c>
      <c r="C2158" t="s">
        <v>171</v>
      </c>
      <c r="D2158">
        <v>12</v>
      </c>
      <c r="E2158">
        <v>1222.1600000000001</v>
      </c>
      <c r="F2158">
        <v>101.85</v>
      </c>
      <c r="G2158">
        <v>12</v>
      </c>
      <c r="H2158">
        <v>12</v>
      </c>
      <c r="I2158">
        <v>12.21</v>
      </c>
      <c r="J2158">
        <v>0</v>
      </c>
      <c r="K2158">
        <v>4.21</v>
      </c>
      <c r="L2158" t="s">
        <v>299</v>
      </c>
      <c r="M2158" t="b">
        <v>0</v>
      </c>
    </row>
    <row r="2159" spans="1:13" x14ac:dyDescent="0.25">
      <c r="A2159" s="1">
        <v>42912</v>
      </c>
      <c r="B2159" t="s">
        <v>165</v>
      </c>
      <c r="C2159" t="s">
        <v>180</v>
      </c>
      <c r="D2159">
        <v>1</v>
      </c>
      <c r="E2159">
        <v>185.57</v>
      </c>
      <c r="F2159">
        <v>185.57</v>
      </c>
      <c r="G2159">
        <v>1</v>
      </c>
      <c r="H2159">
        <v>1</v>
      </c>
      <c r="I2159">
        <v>9</v>
      </c>
      <c r="J2159">
        <v>0</v>
      </c>
      <c r="K2159">
        <v>5</v>
      </c>
      <c r="L2159" t="s">
        <v>300</v>
      </c>
      <c r="M2159" t="b">
        <v>0</v>
      </c>
    </row>
    <row r="2160" spans="1:13" x14ac:dyDescent="0.25">
      <c r="A2160" s="1">
        <v>42912</v>
      </c>
      <c r="B2160" t="s">
        <v>165</v>
      </c>
      <c r="C2160" t="s">
        <v>161</v>
      </c>
      <c r="D2160">
        <v>65</v>
      </c>
      <c r="E2160">
        <v>8650.83</v>
      </c>
      <c r="F2160">
        <v>133.09</v>
      </c>
      <c r="G2160">
        <v>63</v>
      </c>
      <c r="H2160">
        <v>64</v>
      </c>
      <c r="I2160">
        <v>12.64</v>
      </c>
      <c r="J2160">
        <v>1.4500000000000001E-2</v>
      </c>
      <c r="K2160">
        <v>4.4000000000000004</v>
      </c>
      <c r="L2160" t="s">
        <v>248</v>
      </c>
      <c r="M2160" t="b">
        <v>0</v>
      </c>
    </row>
    <row r="2161" spans="1:13" x14ac:dyDescent="0.25">
      <c r="A2161" s="1">
        <v>42912</v>
      </c>
      <c r="B2161" t="s">
        <v>165</v>
      </c>
      <c r="C2161" t="s">
        <v>177</v>
      </c>
      <c r="D2161">
        <v>6</v>
      </c>
      <c r="E2161">
        <v>880.29</v>
      </c>
      <c r="F2161">
        <v>146.72</v>
      </c>
      <c r="G2161">
        <v>6</v>
      </c>
      <c r="H2161">
        <v>6</v>
      </c>
      <c r="I2161">
        <v>15.63</v>
      </c>
      <c r="J2161">
        <v>0</v>
      </c>
      <c r="K2161">
        <v>3.75</v>
      </c>
      <c r="L2161" t="s">
        <v>301</v>
      </c>
      <c r="M2161" t="b">
        <v>0</v>
      </c>
    </row>
    <row r="2162" spans="1:13" x14ac:dyDescent="0.25">
      <c r="A2162" s="1">
        <v>42912</v>
      </c>
      <c r="B2162" t="s">
        <v>165</v>
      </c>
      <c r="C2162" t="s">
        <v>181</v>
      </c>
      <c r="D2162">
        <v>3</v>
      </c>
      <c r="E2162">
        <v>409.43</v>
      </c>
      <c r="F2162">
        <v>136.47999999999999</v>
      </c>
      <c r="G2162">
        <v>3</v>
      </c>
      <c r="H2162">
        <v>3</v>
      </c>
      <c r="I2162">
        <v>12.67</v>
      </c>
      <c r="J2162">
        <v>0</v>
      </c>
      <c r="K2162">
        <v>5</v>
      </c>
      <c r="L2162" t="s">
        <v>302</v>
      </c>
      <c r="M2162" t="b">
        <v>0</v>
      </c>
    </row>
    <row r="2163" spans="1:13" x14ac:dyDescent="0.25">
      <c r="A2163" s="1">
        <v>42912</v>
      </c>
      <c r="B2163" t="s">
        <v>165</v>
      </c>
      <c r="C2163" t="s">
        <v>179</v>
      </c>
      <c r="D2163">
        <v>3</v>
      </c>
      <c r="E2163">
        <v>252.16</v>
      </c>
      <c r="F2163">
        <v>84.05</v>
      </c>
      <c r="G2163">
        <v>3</v>
      </c>
      <c r="H2163">
        <v>3</v>
      </c>
      <c r="I2163">
        <v>22.5</v>
      </c>
      <c r="J2163">
        <v>0.25</v>
      </c>
      <c r="K2163">
        <v>4.75</v>
      </c>
      <c r="L2163" t="s">
        <v>277</v>
      </c>
      <c r="M2163" t="b">
        <v>0</v>
      </c>
    </row>
    <row r="2164" spans="1:13" x14ac:dyDescent="0.25">
      <c r="A2164" s="1">
        <v>42912</v>
      </c>
      <c r="B2164" t="s">
        <v>165</v>
      </c>
      <c r="C2164" t="s">
        <v>183</v>
      </c>
      <c r="D2164">
        <v>6</v>
      </c>
      <c r="E2164">
        <v>1125.3900000000001</v>
      </c>
      <c r="F2164">
        <v>187.57</v>
      </c>
      <c r="G2164">
        <v>6</v>
      </c>
      <c r="H2164">
        <v>6</v>
      </c>
      <c r="I2164">
        <v>24.83</v>
      </c>
      <c r="J2164">
        <v>0.16669999999999999</v>
      </c>
      <c r="K2164">
        <v>4</v>
      </c>
      <c r="L2164" t="s">
        <v>365</v>
      </c>
      <c r="M2164" t="b">
        <v>0</v>
      </c>
    </row>
    <row r="2165" spans="1:13" x14ac:dyDescent="0.25">
      <c r="A2165" s="1">
        <v>42912</v>
      </c>
      <c r="B2165" t="s">
        <v>165</v>
      </c>
      <c r="C2165" t="s">
        <v>174</v>
      </c>
      <c r="D2165">
        <v>6</v>
      </c>
      <c r="E2165">
        <v>625.08000000000004</v>
      </c>
      <c r="F2165">
        <v>104.18</v>
      </c>
      <c r="G2165">
        <v>6</v>
      </c>
      <c r="H2165">
        <v>6</v>
      </c>
      <c r="I2165">
        <v>15.17</v>
      </c>
      <c r="J2165">
        <v>0</v>
      </c>
      <c r="K2165">
        <v>4.67</v>
      </c>
      <c r="L2165" t="s">
        <v>303</v>
      </c>
      <c r="M2165" t="b">
        <v>0</v>
      </c>
    </row>
    <row r="2166" spans="1:13" x14ac:dyDescent="0.25">
      <c r="A2166" s="1">
        <v>42912</v>
      </c>
      <c r="B2166" t="s">
        <v>165</v>
      </c>
      <c r="C2166" t="s">
        <v>182</v>
      </c>
      <c r="D2166">
        <v>2</v>
      </c>
      <c r="E2166">
        <v>846.48</v>
      </c>
      <c r="F2166">
        <v>423.24</v>
      </c>
      <c r="G2166">
        <v>2</v>
      </c>
      <c r="H2166">
        <v>2</v>
      </c>
      <c r="I2166">
        <v>13.33</v>
      </c>
      <c r="J2166">
        <v>0</v>
      </c>
      <c r="K2166">
        <v>3</v>
      </c>
      <c r="L2166" t="s">
        <v>304</v>
      </c>
      <c r="M2166" t="b">
        <v>0</v>
      </c>
    </row>
    <row r="2167" spans="1:13" x14ac:dyDescent="0.25">
      <c r="A2167" s="1">
        <v>42912</v>
      </c>
      <c r="B2167" t="s">
        <v>165</v>
      </c>
      <c r="C2167" t="s">
        <v>163</v>
      </c>
      <c r="D2167">
        <v>22</v>
      </c>
      <c r="E2167">
        <v>5530.92</v>
      </c>
      <c r="F2167">
        <v>251.41</v>
      </c>
      <c r="G2167">
        <v>22</v>
      </c>
      <c r="H2167">
        <v>22</v>
      </c>
      <c r="I2167">
        <v>9</v>
      </c>
      <c r="J2167">
        <v>0</v>
      </c>
      <c r="K2167">
        <v>4.3</v>
      </c>
      <c r="L2167" t="s">
        <v>249</v>
      </c>
      <c r="M2167" t="b">
        <v>0</v>
      </c>
    </row>
    <row r="2168" spans="1:13" x14ac:dyDescent="0.25">
      <c r="A2168" s="1">
        <v>42912</v>
      </c>
      <c r="B2168" t="s">
        <v>165</v>
      </c>
      <c r="C2168" t="s">
        <v>175</v>
      </c>
      <c r="D2168">
        <v>59</v>
      </c>
      <c r="E2168">
        <v>7235.24</v>
      </c>
      <c r="F2168">
        <v>122.63</v>
      </c>
      <c r="G2168">
        <v>58</v>
      </c>
      <c r="H2168">
        <v>59</v>
      </c>
      <c r="I2168">
        <v>11.48</v>
      </c>
      <c r="J2168">
        <v>0</v>
      </c>
      <c r="K2168">
        <v>4.29</v>
      </c>
      <c r="L2168" t="s">
        <v>250</v>
      </c>
      <c r="M2168" t="b">
        <v>0</v>
      </c>
    </row>
    <row r="2169" spans="1:13" x14ac:dyDescent="0.25">
      <c r="A2169" s="1">
        <v>42912</v>
      </c>
      <c r="B2169" t="s">
        <v>165</v>
      </c>
      <c r="C2169" t="s">
        <v>173</v>
      </c>
      <c r="D2169">
        <v>5</v>
      </c>
      <c r="E2169">
        <v>1037.27</v>
      </c>
      <c r="F2169">
        <v>207.45</v>
      </c>
      <c r="G2169">
        <v>5</v>
      </c>
      <c r="H2169">
        <v>5</v>
      </c>
      <c r="I2169">
        <v>42.17</v>
      </c>
      <c r="J2169">
        <v>0.16669999999999999</v>
      </c>
      <c r="K2169">
        <v>3.17</v>
      </c>
      <c r="L2169" t="s">
        <v>251</v>
      </c>
      <c r="M2169" t="b">
        <v>0</v>
      </c>
    </row>
    <row r="2170" spans="1:13" x14ac:dyDescent="0.25">
      <c r="A2170" s="1">
        <v>42912</v>
      </c>
      <c r="B2170" t="s">
        <v>165</v>
      </c>
      <c r="C2170" t="s">
        <v>185</v>
      </c>
      <c r="D2170">
        <v>1</v>
      </c>
      <c r="E2170">
        <v>124.42</v>
      </c>
      <c r="F2170">
        <v>124.42</v>
      </c>
      <c r="G2170">
        <v>1</v>
      </c>
      <c r="H2170">
        <v>1</v>
      </c>
      <c r="I2170">
        <v>22</v>
      </c>
      <c r="J2170">
        <v>0</v>
      </c>
      <c r="K2170">
        <v>5</v>
      </c>
      <c r="L2170" t="s">
        <v>334</v>
      </c>
      <c r="M2170" t="b">
        <v>0</v>
      </c>
    </row>
    <row r="2171" spans="1:13" x14ac:dyDescent="0.25">
      <c r="A2171" s="1">
        <v>42912</v>
      </c>
      <c r="B2171" t="s">
        <v>165</v>
      </c>
      <c r="C2171" t="s">
        <v>164</v>
      </c>
      <c r="D2171">
        <v>36</v>
      </c>
      <c r="E2171">
        <v>4880.84</v>
      </c>
      <c r="F2171">
        <v>135.58000000000001</v>
      </c>
      <c r="G2171">
        <v>36</v>
      </c>
      <c r="H2171">
        <v>36</v>
      </c>
      <c r="I2171">
        <v>11.17</v>
      </c>
      <c r="J2171">
        <v>0</v>
      </c>
      <c r="K2171">
        <v>4.3099999999999996</v>
      </c>
      <c r="L2171" t="s">
        <v>278</v>
      </c>
      <c r="M2171" t="b">
        <v>0</v>
      </c>
    </row>
    <row r="2172" spans="1:13" x14ac:dyDescent="0.25">
      <c r="A2172" s="1">
        <v>42912</v>
      </c>
      <c r="B2172" t="s">
        <v>165</v>
      </c>
      <c r="C2172" t="s">
        <v>176</v>
      </c>
      <c r="D2172">
        <v>18</v>
      </c>
      <c r="E2172">
        <v>2522.29</v>
      </c>
      <c r="F2172">
        <v>140.13</v>
      </c>
      <c r="G2172">
        <v>17</v>
      </c>
      <c r="H2172">
        <v>17</v>
      </c>
      <c r="I2172">
        <v>13</v>
      </c>
      <c r="J2172">
        <v>0</v>
      </c>
      <c r="K2172">
        <v>4</v>
      </c>
      <c r="L2172" t="s">
        <v>279</v>
      </c>
      <c r="M2172" t="b">
        <v>0</v>
      </c>
    </row>
    <row r="2173" spans="1:13" x14ac:dyDescent="0.25">
      <c r="A2173" s="1">
        <v>42912</v>
      </c>
      <c r="B2173" t="s">
        <v>165</v>
      </c>
      <c r="C2173" t="s">
        <v>168</v>
      </c>
      <c r="D2173">
        <v>2</v>
      </c>
      <c r="E2173">
        <v>354.64</v>
      </c>
      <c r="F2173">
        <v>177.32</v>
      </c>
      <c r="G2173">
        <v>2</v>
      </c>
      <c r="H2173">
        <v>2</v>
      </c>
      <c r="I2173">
        <v>16</v>
      </c>
      <c r="J2173">
        <v>0</v>
      </c>
      <c r="K2173">
        <v>5</v>
      </c>
      <c r="L2173" t="s">
        <v>280</v>
      </c>
      <c r="M2173" t="b">
        <v>0</v>
      </c>
    </row>
    <row r="2174" spans="1:13" x14ac:dyDescent="0.25">
      <c r="A2174" s="1">
        <v>42912</v>
      </c>
      <c r="B2174" t="s">
        <v>165</v>
      </c>
      <c r="C2174" t="s">
        <v>165</v>
      </c>
      <c r="D2174">
        <v>231</v>
      </c>
      <c r="E2174">
        <v>29913.86</v>
      </c>
      <c r="F2174">
        <v>129.5</v>
      </c>
      <c r="G2174">
        <v>228</v>
      </c>
      <c r="H2174">
        <v>228</v>
      </c>
      <c r="I2174">
        <v>7.32</v>
      </c>
      <c r="J2174">
        <v>3.2000000000000001E-2</v>
      </c>
      <c r="K2174">
        <v>4.2300000000000004</v>
      </c>
      <c r="L2174" t="s">
        <v>252</v>
      </c>
      <c r="M2174" t="b">
        <v>1</v>
      </c>
    </row>
    <row r="2175" spans="1:13" x14ac:dyDescent="0.25">
      <c r="A2175" s="1">
        <v>42912</v>
      </c>
      <c r="B2175" t="s">
        <v>165</v>
      </c>
      <c r="C2175" t="s">
        <v>184</v>
      </c>
      <c r="D2175">
        <v>2</v>
      </c>
      <c r="E2175">
        <v>2906.92</v>
      </c>
      <c r="F2175">
        <v>1453.46</v>
      </c>
      <c r="G2175">
        <v>2</v>
      </c>
      <c r="H2175">
        <v>2</v>
      </c>
      <c r="I2175">
        <v>12.5</v>
      </c>
      <c r="J2175">
        <v>0</v>
      </c>
      <c r="K2175">
        <v>5</v>
      </c>
      <c r="L2175" t="s">
        <v>401</v>
      </c>
      <c r="M2175" t="b">
        <v>0</v>
      </c>
    </row>
    <row r="2176" spans="1:13" x14ac:dyDescent="0.25">
      <c r="A2176" s="1">
        <v>42919</v>
      </c>
      <c r="B2176" t="s">
        <v>167</v>
      </c>
      <c r="C2176" t="s">
        <v>180</v>
      </c>
      <c r="D2176">
        <v>1</v>
      </c>
      <c r="E2176">
        <v>635.91</v>
      </c>
      <c r="F2176">
        <v>635.91</v>
      </c>
      <c r="G2176">
        <v>1</v>
      </c>
      <c r="H2176">
        <v>1</v>
      </c>
      <c r="I2176">
        <v>20</v>
      </c>
      <c r="J2176">
        <v>0</v>
      </c>
      <c r="K2176">
        <v>5</v>
      </c>
      <c r="L2176" t="s">
        <v>367</v>
      </c>
      <c r="M2176" t="b">
        <v>0</v>
      </c>
    </row>
    <row r="2177" spans="1:13" x14ac:dyDescent="0.25">
      <c r="A2177" s="1">
        <v>42919</v>
      </c>
      <c r="B2177" t="s">
        <v>170</v>
      </c>
      <c r="C2177" t="s">
        <v>167</v>
      </c>
      <c r="D2177">
        <v>1</v>
      </c>
      <c r="E2177">
        <v>234.95</v>
      </c>
      <c r="F2177">
        <v>234.95</v>
      </c>
      <c r="G2177">
        <v>1</v>
      </c>
      <c r="H2177">
        <v>1</v>
      </c>
      <c r="I2177">
        <v>10</v>
      </c>
      <c r="J2177">
        <v>0</v>
      </c>
      <c r="K2177">
        <v>4</v>
      </c>
      <c r="L2177" t="s">
        <v>427</v>
      </c>
      <c r="M2177" t="b">
        <v>0</v>
      </c>
    </row>
    <row r="2178" spans="1:13" x14ac:dyDescent="0.25">
      <c r="A2178" s="1">
        <v>42919</v>
      </c>
      <c r="B2178" t="s">
        <v>170</v>
      </c>
      <c r="C2178" t="s">
        <v>170</v>
      </c>
      <c r="D2178">
        <v>1</v>
      </c>
      <c r="E2178">
        <v>249.16</v>
      </c>
      <c r="F2178">
        <v>249.16</v>
      </c>
      <c r="G2178">
        <v>1</v>
      </c>
      <c r="H2178">
        <v>1</v>
      </c>
      <c r="I2178">
        <v>3</v>
      </c>
      <c r="J2178">
        <v>0</v>
      </c>
      <c r="K2178">
        <v>5</v>
      </c>
      <c r="L2178" t="s">
        <v>409</v>
      </c>
      <c r="M2178" t="b">
        <v>1</v>
      </c>
    </row>
    <row r="2179" spans="1:13" x14ac:dyDescent="0.25">
      <c r="A2179" s="1">
        <v>42919</v>
      </c>
      <c r="B2179" t="s">
        <v>170</v>
      </c>
      <c r="C2179" t="s">
        <v>182</v>
      </c>
      <c r="D2179">
        <v>1</v>
      </c>
      <c r="E2179">
        <v>85.6</v>
      </c>
      <c r="F2179">
        <v>85.6</v>
      </c>
      <c r="G2179">
        <v>1</v>
      </c>
      <c r="H2179">
        <v>1</v>
      </c>
      <c r="I2179">
        <v>18</v>
      </c>
      <c r="J2179">
        <v>0</v>
      </c>
      <c r="K2179">
        <v>4</v>
      </c>
      <c r="L2179" t="s">
        <v>507</v>
      </c>
      <c r="M2179" t="b">
        <v>0</v>
      </c>
    </row>
    <row r="2180" spans="1:13" x14ac:dyDescent="0.25">
      <c r="A2180" s="1">
        <v>42919</v>
      </c>
      <c r="B2180" t="s">
        <v>170</v>
      </c>
      <c r="C2180" t="s">
        <v>175</v>
      </c>
      <c r="D2180">
        <v>2</v>
      </c>
      <c r="E2180">
        <v>163.47999999999999</v>
      </c>
      <c r="F2180">
        <v>81.739999999999995</v>
      </c>
      <c r="G2180">
        <v>2</v>
      </c>
      <c r="H2180">
        <v>2</v>
      </c>
      <c r="I2180">
        <v>9</v>
      </c>
      <c r="J2180">
        <v>0</v>
      </c>
      <c r="K2180">
        <v>4.5</v>
      </c>
      <c r="L2180" t="s">
        <v>258</v>
      </c>
      <c r="M2180" t="b">
        <v>0</v>
      </c>
    </row>
    <row r="2181" spans="1:13" x14ac:dyDescent="0.25">
      <c r="A2181" s="1">
        <v>42919</v>
      </c>
      <c r="B2181" t="s">
        <v>170</v>
      </c>
      <c r="C2181" t="s">
        <v>165</v>
      </c>
      <c r="D2181">
        <v>4</v>
      </c>
      <c r="E2181">
        <v>403.33</v>
      </c>
      <c r="F2181">
        <v>100.83</v>
      </c>
      <c r="G2181">
        <v>4</v>
      </c>
      <c r="H2181">
        <v>4</v>
      </c>
      <c r="I2181">
        <v>10.75</v>
      </c>
      <c r="J2181">
        <v>0</v>
      </c>
      <c r="K2181">
        <v>4.5</v>
      </c>
      <c r="L2181" t="s">
        <v>259</v>
      </c>
      <c r="M2181" t="b">
        <v>0</v>
      </c>
    </row>
    <row r="2182" spans="1:13" x14ac:dyDescent="0.25">
      <c r="A2182" s="1">
        <v>42919</v>
      </c>
      <c r="B2182" t="s">
        <v>172</v>
      </c>
      <c r="C2182" t="s">
        <v>181</v>
      </c>
      <c r="D2182">
        <v>1</v>
      </c>
      <c r="E2182">
        <v>327.82</v>
      </c>
      <c r="F2182">
        <v>327.82</v>
      </c>
      <c r="G2182">
        <v>1</v>
      </c>
      <c r="H2182">
        <v>1</v>
      </c>
      <c r="I2182">
        <v>15</v>
      </c>
      <c r="J2182">
        <v>0</v>
      </c>
      <c r="K2182">
        <v>5</v>
      </c>
      <c r="L2182" t="s">
        <v>341</v>
      </c>
      <c r="M2182" t="b">
        <v>0</v>
      </c>
    </row>
    <row r="2183" spans="1:13" x14ac:dyDescent="0.25">
      <c r="A2183" s="1">
        <v>42919</v>
      </c>
      <c r="B2183" t="s">
        <v>172</v>
      </c>
      <c r="C2183" t="s">
        <v>163</v>
      </c>
      <c r="D2183">
        <v>1</v>
      </c>
      <c r="E2183">
        <v>156.91999999999999</v>
      </c>
      <c r="F2183">
        <v>156.91999999999999</v>
      </c>
      <c r="G2183">
        <v>1</v>
      </c>
      <c r="H2183">
        <v>1</v>
      </c>
      <c r="I2183">
        <v>8</v>
      </c>
      <c r="J2183">
        <v>0</v>
      </c>
      <c r="K2183">
        <v>5</v>
      </c>
      <c r="L2183" t="s">
        <v>459</v>
      </c>
      <c r="M2183" t="b">
        <v>0</v>
      </c>
    </row>
    <row r="2184" spans="1:13" x14ac:dyDescent="0.25">
      <c r="A2184" s="1">
        <v>42919</v>
      </c>
      <c r="B2184" t="s">
        <v>172</v>
      </c>
      <c r="C2184" t="s">
        <v>175</v>
      </c>
      <c r="D2184">
        <v>2</v>
      </c>
      <c r="E2184">
        <v>275.13</v>
      </c>
      <c r="F2184">
        <v>137.57</v>
      </c>
      <c r="G2184">
        <v>2</v>
      </c>
      <c r="H2184">
        <v>2</v>
      </c>
      <c r="I2184">
        <v>17</v>
      </c>
      <c r="J2184">
        <v>0.5</v>
      </c>
      <c r="K2184">
        <v>4.5</v>
      </c>
      <c r="L2184" t="s">
        <v>375</v>
      </c>
      <c r="M2184" t="b">
        <v>0</v>
      </c>
    </row>
    <row r="2185" spans="1:13" x14ac:dyDescent="0.25">
      <c r="A2185" s="1">
        <v>42919</v>
      </c>
      <c r="B2185" t="s">
        <v>172</v>
      </c>
      <c r="C2185" t="s">
        <v>165</v>
      </c>
      <c r="D2185">
        <v>2</v>
      </c>
      <c r="E2185">
        <v>380.76</v>
      </c>
      <c r="F2185">
        <v>190.38</v>
      </c>
      <c r="G2185">
        <v>2</v>
      </c>
      <c r="H2185">
        <v>2</v>
      </c>
      <c r="I2185">
        <v>7</v>
      </c>
      <c r="J2185">
        <v>0</v>
      </c>
      <c r="K2185">
        <v>3</v>
      </c>
      <c r="L2185" t="s">
        <v>308</v>
      </c>
      <c r="M2185" t="b">
        <v>0</v>
      </c>
    </row>
    <row r="2186" spans="1:13" x14ac:dyDescent="0.25">
      <c r="A2186" s="1">
        <v>42919</v>
      </c>
      <c r="B2186" t="s">
        <v>171</v>
      </c>
      <c r="C2186" t="s">
        <v>167</v>
      </c>
      <c r="D2186">
        <v>1</v>
      </c>
      <c r="E2186">
        <v>94.12</v>
      </c>
      <c r="F2186">
        <v>94.12</v>
      </c>
      <c r="G2186">
        <v>1</v>
      </c>
      <c r="H2186">
        <v>1</v>
      </c>
      <c r="I2186">
        <v>12</v>
      </c>
      <c r="J2186">
        <v>0</v>
      </c>
      <c r="K2186">
        <v>5</v>
      </c>
      <c r="L2186" t="s">
        <v>454</v>
      </c>
      <c r="M2186" t="b">
        <v>0</v>
      </c>
    </row>
    <row r="2187" spans="1:13" x14ac:dyDescent="0.25">
      <c r="A2187" s="1">
        <v>42919</v>
      </c>
      <c r="B2187" t="s">
        <v>171</v>
      </c>
      <c r="C2187" t="s">
        <v>169</v>
      </c>
      <c r="D2187">
        <v>1</v>
      </c>
      <c r="E2187">
        <v>196.35</v>
      </c>
      <c r="F2187">
        <v>196.35</v>
      </c>
      <c r="G2187">
        <v>1</v>
      </c>
      <c r="H2187">
        <v>1</v>
      </c>
      <c r="I2187">
        <v>12</v>
      </c>
      <c r="J2187">
        <v>0</v>
      </c>
      <c r="K2187">
        <v>5</v>
      </c>
      <c r="L2187" t="s">
        <v>473</v>
      </c>
      <c r="M2187" t="b">
        <v>0</v>
      </c>
    </row>
    <row r="2188" spans="1:13" x14ac:dyDescent="0.25">
      <c r="A2188" s="1">
        <v>42919</v>
      </c>
      <c r="B2188" t="s">
        <v>171</v>
      </c>
      <c r="C2188" t="s">
        <v>180</v>
      </c>
      <c r="D2188">
        <v>1</v>
      </c>
      <c r="E2188">
        <v>196.35</v>
      </c>
      <c r="F2188">
        <v>196.35</v>
      </c>
      <c r="G2188">
        <v>1</v>
      </c>
      <c r="H2188">
        <v>1</v>
      </c>
      <c r="I2188">
        <v>27</v>
      </c>
      <c r="J2188">
        <v>0</v>
      </c>
      <c r="K2188">
        <v>3</v>
      </c>
      <c r="L2188" t="s">
        <v>476</v>
      </c>
      <c r="M2188" t="b">
        <v>0</v>
      </c>
    </row>
    <row r="2189" spans="1:13" x14ac:dyDescent="0.25">
      <c r="A2189" s="1">
        <v>42919</v>
      </c>
      <c r="B2189" t="s">
        <v>171</v>
      </c>
      <c r="C2189" t="s">
        <v>179</v>
      </c>
      <c r="D2189">
        <v>1</v>
      </c>
      <c r="E2189">
        <v>101.77</v>
      </c>
      <c r="F2189">
        <v>101.77</v>
      </c>
      <c r="G2189">
        <v>1</v>
      </c>
      <c r="H2189">
        <v>1</v>
      </c>
      <c r="I2189">
        <v>15</v>
      </c>
      <c r="J2189">
        <v>0</v>
      </c>
      <c r="K2189">
        <v>4</v>
      </c>
      <c r="L2189" t="s">
        <v>429</v>
      </c>
      <c r="M2189" t="b">
        <v>0</v>
      </c>
    </row>
    <row r="2190" spans="1:13" x14ac:dyDescent="0.25">
      <c r="A2190" s="1">
        <v>42919</v>
      </c>
      <c r="B2190" t="s">
        <v>171</v>
      </c>
      <c r="C2190" t="s">
        <v>163</v>
      </c>
      <c r="D2190">
        <v>1</v>
      </c>
      <c r="E2190">
        <v>264.66000000000003</v>
      </c>
      <c r="F2190">
        <v>264.66000000000003</v>
      </c>
      <c r="G2190">
        <v>1</v>
      </c>
      <c r="H2190">
        <v>1</v>
      </c>
      <c r="I2190">
        <v>14</v>
      </c>
      <c r="J2190">
        <v>0</v>
      </c>
      <c r="K2190">
        <v>5</v>
      </c>
      <c r="L2190" t="s">
        <v>342</v>
      </c>
      <c r="M2190" t="b">
        <v>0</v>
      </c>
    </row>
    <row r="2191" spans="1:13" x14ac:dyDescent="0.25">
      <c r="A2191" s="1">
        <v>42919</v>
      </c>
      <c r="B2191" t="s">
        <v>171</v>
      </c>
      <c r="C2191" t="s">
        <v>175</v>
      </c>
      <c r="D2191">
        <v>1</v>
      </c>
      <c r="E2191">
        <v>92.99</v>
      </c>
      <c r="F2191">
        <v>92.99</v>
      </c>
      <c r="G2191">
        <v>1</v>
      </c>
      <c r="H2191">
        <v>0</v>
      </c>
      <c r="I2191">
        <v>21</v>
      </c>
      <c r="J2191">
        <v>0</v>
      </c>
      <c r="L2191" t="s">
        <v>440</v>
      </c>
      <c r="M2191" t="b">
        <v>0</v>
      </c>
    </row>
    <row r="2192" spans="1:13" x14ac:dyDescent="0.25">
      <c r="A2192" s="1">
        <v>42919</v>
      </c>
      <c r="B2192" t="s">
        <v>161</v>
      </c>
      <c r="C2192" t="s">
        <v>166</v>
      </c>
      <c r="D2192">
        <v>1</v>
      </c>
      <c r="E2192">
        <v>361.27</v>
      </c>
      <c r="F2192">
        <v>361.27</v>
      </c>
      <c r="G2192">
        <v>1</v>
      </c>
      <c r="H2192">
        <v>1</v>
      </c>
      <c r="I2192">
        <v>25</v>
      </c>
      <c r="J2192">
        <v>0</v>
      </c>
      <c r="K2192">
        <v>5</v>
      </c>
      <c r="L2192" t="s">
        <v>377</v>
      </c>
      <c r="M2192" t="b">
        <v>0</v>
      </c>
    </row>
    <row r="2193" spans="1:13" x14ac:dyDescent="0.25">
      <c r="A2193" s="1">
        <v>42919</v>
      </c>
      <c r="B2193" t="s">
        <v>161</v>
      </c>
      <c r="C2193" t="s">
        <v>178</v>
      </c>
      <c r="D2193">
        <v>2</v>
      </c>
      <c r="E2193">
        <v>219.25</v>
      </c>
      <c r="F2193">
        <v>109.63</v>
      </c>
      <c r="G2193">
        <v>2</v>
      </c>
      <c r="H2193">
        <v>2</v>
      </c>
      <c r="I2193">
        <v>30</v>
      </c>
      <c r="J2193">
        <v>0.5</v>
      </c>
      <c r="K2193">
        <v>3</v>
      </c>
      <c r="L2193" t="s">
        <v>378</v>
      </c>
      <c r="M2193" t="b">
        <v>0</v>
      </c>
    </row>
    <row r="2194" spans="1:13" x14ac:dyDescent="0.25">
      <c r="A2194" s="1">
        <v>42919</v>
      </c>
      <c r="B2194" t="s">
        <v>161</v>
      </c>
      <c r="C2194" t="s">
        <v>167</v>
      </c>
      <c r="D2194">
        <v>4</v>
      </c>
      <c r="E2194">
        <v>888.31</v>
      </c>
      <c r="F2194">
        <v>222.08</v>
      </c>
      <c r="G2194">
        <v>4</v>
      </c>
      <c r="H2194">
        <v>4</v>
      </c>
      <c r="I2194">
        <v>17.57</v>
      </c>
      <c r="J2194">
        <v>0</v>
      </c>
      <c r="K2194">
        <v>4.8600000000000003</v>
      </c>
      <c r="L2194" t="s">
        <v>282</v>
      </c>
      <c r="M2194" t="b">
        <v>0</v>
      </c>
    </row>
    <row r="2195" spans="1:13" x14ac:dyDescent="0.25">
      <c r="A2195" s="1">
        <v>42919</v>
      </c>
      <c r="B2195" t="s">
        <v>161</v>
      </c>
      <c r="C2195" t="s">
        <v>170</v>
      </c>
      <c r="D2195">
        <v>3</v>
      </c>
      <c r="E2195">
        <v>265.64</v>
      </c>
      <c r="F2195">
        <v>88.55</v>
      </c>
      <c r="G2195">
        <v>3</v>
      </c>
      <c r="H2195">
        <v>3</v>
      </c>
      <c r="I2195">
        <v>11</v>
      </c>
      <c r="J2195">
        <v>0</v>
      </c>
      <c r="K2195">
        <v>4</v>
      </c>
      <c r="L2195" t="s">
        <v>260</v>
      </c>
      <c r="M2195" t="b">
        <v>0</v>
      </c>
    </row>
    <row r="2196" spans="1:13" x14ac:dyDescent="0.25">
      <c r="A2196" s="1">
        <v>42919</v>
      </c>
      <c r="B2196" t="s">
        <v>161</v>
      </c>
      <c r="C2196" t="s">
        <v>172</v>
      </c>
      <c r="D2196">
        <v>1</v>
      </c>
      <c r="E2196">
        <v>76.88</v>
      </c>
      <c r="F2196">
        <v>76.88</v>
      </c>
      <c r="G2196">
        <v>1</v>
      </c>
      <c r="H2196">
        <v>1</v>
      </c>
      <c r="I2196">
        <v>13</v>
      </c>
      <c r="J2196">
        <v>0</v>
      </c>
      <c r="K2196">
        <v>5</v>
      </c>
      <c r="L2196" t="s">
        <v>283</v>
      </c>
      <c r="M2196" t="b">
        <v>0</v>
      </c>
    </row>
    <row r="2197" spans="1:13" x14ac:dyDescent="0.25">
      <c r="A2197" s="1">
        <v>42919</v>
      </c>
      <c r="B2197" t="s">
        <v>161</v>
      </c>
      <c r="C2197" t="s">
        <v>171</v>
      </c>
      <c r="D2197">
        <v>3</v>
      </c>
      <c r="E2197">
        <v>413.01</v>
      </c>
      <c r="F2197">
        <v>137.66999999999999</v>
      </c>
      <c r="G2197">
        <v>3</v>
      </c>
      <c r="H2197">
        <v>3</v>
      </c>
      <c r="I2197">
        <v>10.5</v>
      </c>
      <c r="J2197">
        <v>0</v>
      </c>
      <c r="K2197">
        <v>5</v>
      </c>
      <c r="L2197" t="s">
        <v>261</v>
      </c>
      <c r="M2197" t="b">
        <v>0</v>
      </c>
    </row>
    <row r="2198" spans="1:13" x14ac:dyDescent="0.25">
      <c r="A2198" s="1">
        <v>42919</v>
      </c>
      <c r="B2198" t="s">
        <v>161</v>
      </c>
      <c r="C2198" t="s">
        <v>161</v>
      </c>
      <c r="D2198">
        <v>9</v>
      </c>
      <c r="E2198">
        <v>1558.01</v>
      </c>
      <c r="F2198">
        <v>173.11</v>
      </c>
      <c r="G2198">
        <v>9</v>
      </c>
      <c r="H2198">
        <v>9</v>
      </c>
      <c r="I2198">
        <v>8.6</v>
      </c>
      <c r="J2198">
        <v>0</v>
      </c>
      <c r="K2198">
        <v>4.5</v>
      </c>
      <c r="L2198" t="s">
        <v>262</v>
      </c>
      <c r="M2198" t="b">
        <v>1</v>
      </c>
    </row>
    <row r="2199" spans="1:13" x14ac:dyDescent="0.25">
      <c r="A2199" s="1">
        <v>42919</v>
      </c>
      <c r="B2199" t="s">
        <v>161</v>
      </c>
      <c r="C2199" t="s">
        <v>174</v>
      </c>
      <c r="D2199">
        <v>1</v>
      </c>
      <c r="E2199">
        <v>53.05</v>
      </c>
      <c r="F2199">
        <v>53.05</v>
      </c>
      <c r="G2199">
        <v>1</v>
      </c>
      <c r="H2199">
        <v>1</v>
      </c>
      <c r="I2199">
        <v>5</v>
      </c>
      <c r="J2199">
        <v>0</v>
      </c>
      <c r="K2199">
        <v>5</v>
      </c>
      <c r="L2199" t="s">
        <v>343</v>
      </c>
      <c r="M2199" t="b">
        <v>0</v>
      </c>
    </row>
    <row r="2200" spans="1:13" x14ac:dyDescent="0.25">
      <c r="A2200" s="1">
        <v>42919</v>
      </c>
      <c r="B2200" t="s">
        <v>161</v>
      </c>
      <c r="C2200" t="s">
        <v>163</v>
      </c>
      <c r="D2200">
        <v>1</v>
      </c>
      <c r="E2200">
        <v>157.32</v>
      </c>
      <c r="F2200">
        <v>157.32</v>
      </c>
      <c r="G2200">
        <v>1</v>
      </c>
      <c r="H2200">
        <v>1</v>
      </c>
      <c r="I2200">
        <v>15</v>
      </c>
      <c r="J2200">
        <v>0</v>
      </c>
      <c r="K2200">
        <v>4</v>
      </c>
      <c r="L2200" t="s">
        <v>263</v>
      </c>
      <c r="M2200" t="b">
        <v>0</v>
      </c>
    </row>
    <row r="2201" spans="1:13" x14ac:dyDescent="0.25">
      <c r="A2201" s="1">
        <v>42919</v>
      </c>
      <c r="B2201" t="s">
        <v>161</v>
      </c>
      <c r="C2201" t="s">
        <v>175</v>
      </c>
      <c r="D2201">
        <v>16</v>
      </c>
      <c r="E2201">
        <v>2498.1999999999998</v>
      </c>
      <c r="F2201">
        <v>156.13999999999999</v>
      </c>
      <c r="G2201">
        <v>16</v>
      </c>
      <c r="H2201">
        <v>16</v>
      </c>
      <c r="I2201">
        <v>15.56</v>
      </c>
      <c r="J2201">
        <v>5.5599999999999997E-2</v>
      </c>
      <c r="K2201">
        <v>3.61</v>
      </c>
      <c r="L2201" t="s">
        <v>264</v>
      </c>
      <c r="M2201" t="b">
        <v>0</v>
      </c>
    </row>
    <row r="2202" spans="1:13" x14ac:dyDescent="0.25">
      <c r="A2202" s="1">
        <v>42919</v>
      </c>
      <c r="B2202" t="s">
        <v>161</v>
      </c>
      <c r="C2202" t="s">
        <v>164</v>
      </c>
      <c r="D2202">
        <v>2</v>
      </c>
      <c r="E2202">
        <v>495.38</v>
      </c>
      <c r="F2202">
        <v>247.69</v>
      </c>
      <c r="G2202">
        <v>2</v>
      </c>
      <c r="H2202">
        <v>2</v>
      </c>
      <c r="I2202">
        <v>19.670000000000002</v>
      </c>
      <c r="J2202">
        <v>0</v>
      </c>
      <c r="K2202">
        <v>2</v>
      </c>
      <c r="L2202" t="s">
        <v>285</v>
      </c>
      <c r="M2202" t="b">
        <v>0</v>
      </c>
    </row>
    <row r="2203" spans="1:13" x14ac:dyDescent="0.25">
      <c r="A2203" s="1">
        <v>42919</v>
      </c>
      <c r="B2203" t="s">
        <v>161</v>
      </c>
      <c r="C2203" t="s">
        <v>176</v>
      </c>
      <c r="D2203">
        <v>5</v>
      </c>
      <c r="E2203">
        <v>435.43</v>
      </c>
      <c r="F2203">
        <v>87.09</v>
      </c>
      <c r="G2203">
        <v>5</v>
      </c>
      <c r="H2203">
        <v>5</v>
      </c>
      <c r="I2203">
        <v>13.83</v>
      </c>
      <c r="J2203">
        <v>0</v>
      </c>
      <c r="K2203">
        <v>3.83</v>
      </c>
      <c r="L2203" t="s">
        <v>286</v>
      </c>
      <c r="M2203" t="b">
        <v>0</v>
      </c>
    </row>
    <row r="2204" spans="1:13" x14ac:dyDescent="0.25">
      <c r="A2204" s="1">
        <v>42919</v>
      </c>
      <c r="B2204" t="s">
        <v>161</v>
      </c>
      <c r="C2204" t="s">
        <v>165</v>
      </c>
      <c r="D2204">
        <v>18</v>
      </c>
      <c r="E2204">
        <v>2091.7199999999998</v>
      </c>
      <c r="F2204">
        <v>116.21</v>
      </c>
      <c r="G2204">
        <v>18</v>
      </c>
      <c r="H2204">
        <v>18</v>
      </c>
      <c r="I2204">
        <v>12.37</v>
      </c>
      <c r="J2204">
        <v>0</v>
      </c>
      <c r="K2204">
        <v>4.42</v>
      </c>
      <c r="L2204" t="s">
        <v>265</v>
      </c>
      <c r="M2204" t="b">
        <v>0</v>
      </c>
    </row>
    <row r="2205" spans="1:13" x14ac:dyDescent="0.25">
      <c r="A2205" s="1">
        <v>42919</v>
      </c>
      <c r="B2205" t="s">
        <v>174</v>
      </c>
      <c r="C2205" t="s">
        <v>164</v>
      </c>
      <c r="D2205">
        <v>1</v>
      </c>
      <c r="E2205">
        <v>90.81</v>
      </c>
      <c r="F2205">
        <v>90.81</v>
      </c>
      <c r="G2205">
        <v>1</v>
      </c>
      <c r="H2205">
        <v>1</v>
      </c>
      <c r="I2205">
        <v>12</v>
      </c>
      <c r="J2205">
        <v>0</v>
      </c>
      <c r="K2205">
        <v>5</v>
      </c>
      <c r="L2205" t="s">
        <v>312</v>
      </c>
      <c r="M2205" t="b">
        <v>0</v>
      </c>
    </row>
    <row r="2206" spans="1:13" x14ac:dyDescent="0.25">
      <c r="A2206" s="1">
        <v>42919</v>
      </c>
      <c r="B2206" t="s">
        <v>163</v>
      </c>
      <c r="C2206" t="s">
        <v>167</v>
      </c>
      <c r="D2206">
        <v>1</v>
      </c>
      <c r="E2206">
        <v>161.19</v>
      </c>
      <c r="F2206">
        <v>161.19</v>
      </c>
      <c r="G2206">
        <v>1</v>
      </c>
      <c r="H2206">
        <v>1</v>
      </c>
      <c r="I2206">
        <v>16</v>
      </c>
      <c r="J2206">
        <v>0</v>
      </c>
      <c r="K2206">
        <v>4</v>
      </c>
      <c r="L2206" t="s">
        <v>266</v>
      </c>
      <c r="M2206" t="b">
        <v>0</v>
      </c>
    </row>
    <row r="2207" spans="1:13" x14ac:dyDescent="0.25">
      <c r="A2207" s="1">
        <v>42919</v>
      </c>
      <c r="B2207" t="s">
        <v>163</v>
      </c>
      <c r="C2207" t="s">
        <v>170</v>
      </c>
      <c r="D2207">
        <v>1</v>
      </c>
      <c r="E2207">
        <v>72.56</v>
      </c>
      <c r="F2207">
        <v>72.56</v>
      </c>
      <c r="G2207">
        <v>1</v>
      </c>
      <c r="H2207">
        <v>1</v>
      </c>
      <c r="I2207">
        <v>17</v>
      </c>
      <c r="J2207">
        <v>0</v>
      </c>
      <c r="K2207">
        <v>5</v>
      </c>
      <c r="L2207" t="s">
        <v>267</v>
      </c>
      <c r="M2207" t="b">
        <v>0</v>
      </c>
    </row>
    <row r="2208" spans="1:13" x14ac:dyDescent="0.25">
      <c r="A2208" s="1">
        <v>42919</v>
      </c>
      <c r="B2208" t="s">
        <v>163</v>
      </c>
      <c r="C2208" t="s">
        <v>172</v>
      </c>
      <c r="D2208">
        <v>3</v>
      </c>
      <c r="E2208">
        <v>739.66</v>
      </c>
      <c r="F2208">
        <v>246.55</v>
      </c>
      <c r="G2208">
        <v>3</v>
      </c>
      <c r="H2208">
        <v>3</v>
      </c>
      <c r="I2208">
        <v>8.4</v>
      </c>
      <c r="J2208">
        <v>0</v>
      </c>
      <c r="K2208">
        <v>4.8</v>
      </c>
      <c r="L2208" t="s">
        <v>287</v>
      </c>
      <c r="M2208" t="b">
        <v>0</v>
      </c>
    </row>
    <row r="2209" spans="1:13" x14ac:dyDescent="0.25">
      <c r="A2209" s="1">
        <v>42919</v>
      </c>
      <c r="B2209" t="s">
        <v>163</v>
      </c>
      <c r="C2209" t="s">
        <v>171</v>
      </c>
      <c r="D2209">
        <v>1</v>
      </c>
      <c r="E2209">
        <v>94.12</v>
      </c>
      <c r="F2209">
        <v>94.12</v>
      </c>
      <c r="G2209">
        <v>1</v>
      </c>
      <c r="H2209">
        <v>1</v>
      </c>
      <c r="I2209">
        <v>11</v>
      </c>
      <c r="J2209">
        <v>0</v>
      </c>
      <c r="K2209">
        <v>5</v>
      </c>
      <c r="L2209" t="s">
        <v>288</v>
      </c>
      <c r="M2209" t="b">
        <v>0</v>
      </c>
    </row>
    <row r="2210" spans="1:13" x14ac:dyDescent="0.25">
      <c r="A2210" s="1">
        <v>42919</v>
      </c>
      <c r="B2210" t="s">
        <v>163</v>
      </c>
      <c r="C2210" t="s">
        <v>180</v>
      </c>
      <c r="D2210">
        <v>1</v>
      </c>
      <c r="E2210">
        <v>142.41999999999999</v>
      </c>
      <c r="F2210">
        <v>142.41999999999999</v>
      </c>
      <c r="G2210">
        <v>1</v>
      </c>
      <c r="H2210">
        <v>1</v>
      </c>
      <c r="I2210">
        <v>20</v>
      </c>
      <c r="J2210">
        <v>0</v>
      </c>
      <c r="K2210">
        <v>4</v>
      </c>
      <c r="L2210" t="s">
        <v>433</v>
      </c>
      <c r="M2210" t="b">
        <v>0</v>
      </c>
    </row>
    <row r="2211" spans="1:13" x14ac:dyDescent="0.25">
      <c r="A2211" s="1">
        <v>42919</v>
      </c>
      <c r="B2211" t="s">
        <v>163</v>
      </c>
      <c r="C2211" t="s">
        <v>161</v>
      </c>
      <c r="D2211">
        <v>3</v>
      </c>
      <c r="E2211">
        <v>367.34</v>
      </c>
      <c r="F2211">
        <v>122.45</v>
      </c>
      <c r="G2211">
        <v>3</v>
      </c>
      <c r="H2211">
        <v>3</v>
      </c>
      <c r="I2211">
        <v>10.33</v>
      </c>
      <c r="J2211">
        <v>0</v>
      </c>
      <c r="K2211">
        <v>4.67</v>
      </c>
      <c r="L2211" t="s">
        <v>241</v>
      </c>
      <c r="M2211" t="b">
        <v>0</v>
      </c>
    </row>
    <row r="2212" spans="1:13" x14ac:dyDescent="0.25">
      <c r="A2212" s="1">
        <v>42919</v>
      </c>
      <c r="B2212" t="s">
        <v>163</v>
      </c>
      <c r="C2212" t="s">
        <v>181</v>
      </c>
      <c r="D2212">
        <v>1</v>
      </c>
      <c r="E2212">
        <v>770.46</v>
      </c>
      <c r="F2212">
        <v>770.46</v>
      </c>
      <c r="G2212">
        <v>1</v>
      </c>
      <c r="H2212">
        <v>1</v>
      </c>
      <c r="I2212">
        <v>13</v>
      </c>
      <c r="J2212">
        <v>0</v>
      </c>
      <c r="K2212">
        <v>5</v>
      </c>
      <c r="L2212" t="s">
        <v>314</v>
      </c>
      <c r="M2212" t="b">
        <v>0</v>
      </c>
    </row>
    <row r="2213" spans="1:13" x14ac:dyDescent="0.25">
      <c r="A2213" s="1">
        <v>42919</v>
      </c>
      <c r="B2213" t="s">
        <v>163</v>
      </c>
      <c r="C2213" t="s">
        <v>183</v>
      </c>
      <c r="D2213">
        <v>1</v>
      </c>
      <c r="E2213">
        <v>321.98</v>
      </c>
      <c r="F2213">
        <v>321.98</v>
      </c>
      <c r="G2213">
        <v>1</v>
      </c>
      <c r="H2213">
        <v>1</v>
      </c>
      <c r="I2213">
        <v>17</v>
      </c>
      <c r="J2213">
        <v>0</v>
      </c>
      <c r="K2213">
        <v>5</v>
      </c>
      <c r="L2213" t="s">
        <v>351</v>
      </c>
      <c r="M2213" t="b">
        <v>0</v>
      </c>
    </row>
    <row r="2214" spans="1:13" x14ac:dyDescent="0.25">
      <c r="A2214" s="1">
        <v>42919</v>
      </c>
      <c r="B2214" t="s">
        <v>163</v>
      </c>
      <c r="C2214" t="s">
        <v>163</v>
      </c>
      <c r="D2214">
        <v>3</v>
      </c>
      <c r="E2214">
        <v>172.21</v>
      </c>
      <c r="F2214">
        <v>57.4</v>
      </c>
      <c r="G2214">
        <v>3</v>
      </c>
      <c r="H2214">
        <v>3</v>
      </c>
      <c r="I2214">
        <v>9.33</v>
      </c>
      <c r="J2214">
        <v>0</v>
      </c>
      <c r="K2214">
        <v>4.33</v>
      </c>
      <c r="L2214" t="s">
        <v>242</v>
      </c>
      <c r="M2214" t="b">
        <v>1</v>
      </c>
    </row>
    <row r="2215" spans="1:13" x14ac:dyDescent="0.25">
      <c r="A2215" s="1">
        <v>42919</v>
      </c>
      <c r="B2215" t="s">
        <v>163</v>
      </c>
      <c r="C2215" t="s">
        <v>175</v>
      </c>
      <c r="D2215">
        <v>8</v>
      </c>
      <c r="E2215">
        <v>1690.01</v>
      </c>
      <c r="F2215">
        <v>211.25</v>
      </c>
      <c r="G2215">
        <v>8</v>
      </c>
      <c r="H2215">
        <v>8</v>
      </c>
      <c r="I2215">
        <v>17.38</v>
      </c>
      <c r="J2215">
        <v>0.125</v>
      </c>
      <c r="K2215">
        <v>4.13</v>
      </c>
      <c r="L2215" t="s">
        <v>269</v>
      </c>
      <c r="M2215" t="b">
        <v>0</v>
      </c>
    </row>
    <row r="2216" spans="1:13" x14ac:dyDescent="0.25">
      <c r="A2216" s="1">
        <v>42919</v>
      </c>
      <c r="B2216" t="s">
        <v>163</v>
      </c>
      <c r="C2216" t="s">
        <v>164</v>
      </c>
      <c r="D2216">
        <v>6</v>
      </c>
      <c r="E2216">
        <v>863.63</v>
      </c>
      <c r="F2216">
        <v>143.94</v>
      </c>
      <c r="G2216">
        <v>6</v>
      </c>
      <c r="H2216">
        <v>6</v>
      </c>
      <c r="I2216">
        <v>9.83</v>
      </c>
      <c r="J2216">
        <v>0</v>
      </c>
      <c r="K2216">
        <v>4.5</v>
      </c>
      <c r="L2216" t="s">
        <v>290</v>
      </c>
      <c r="M2216" t="b">
        <v>0</v>
      </c>
    </row>
    <row r="2217" spans="1:13" x14ac:dyDescent="0.25">
      <c r="A2217" s="1">
        <v>42919</v>
      </c>
      <c r="B2217" t="s">
        <v>163</v>
      </c>
      <c r="C2217" t="s">
        <v>176</v>
      </c>
      <c r="D2217">
        <v>1</v>
      </c>
      <c r="E2217">
        <v>426.06</v>
      </c>
      <c r="F2217">
        <v>426.06</v>
      </c>
      <c r="G2217">
        <v>1</v>
      </c>
      <c r="H2217">
        <v>1</v>
      </c>
      <c r="I2217">
        <v>12</v>
      </c>
      <c r="J2217">
        <v>0</v>
      </c>
      <c r="K2217">
        <v>5</v>
      </c>
      <c r="L2217" t="s">
        <v>243</v>
      </c>
      <c r="M2217" t="b">
        <v>0</v>
      </c>
    </row>
    <row r="2218" spans="1:13" x14ac:dyDescent="0.25">
      <c r="A2218" s="1">
        <v>42919</v>
      </c>
      <c r="B2218" t="s">
        <v>163</v>
      </c>
      <c r="C2218" t="s">
        <v>165</v>
      </c>
      <c r="D2218">
        <v>24</v>
      </c>
      <c r="E2218">
        <v>3519.89</v>
      </c>
      <c r="F2218">
        <v>146.66</v>
      </c>
      <c r="G2218">
        <v>23</v>
      </c>
      <c r="H2218">
        <v>24</v>
      </c>
      <c r="I2218">
        <v>13.33</v>
      </c>
      <c r="J2218">
        <v>4.1700000000000001E-2</v>
      </c>
      <c r="K2218">
        <v>4.3600000000000003</v>
      </c>
      <c r="L2218" t="s">
        <v>244</v>
      </c>
      <c r="M2218" t="b">
        <v>0</v>
      </c>
    </row>
    <row r="2219" spans="1:13" x14ac:dyDescent="0.25">
      <c r="A2219" s="1">
        <v>42919</v>
      </c>
      <c r="B2219" t="s">
        <v>175</v>
      </c>
      <c r="C2219" t="s">
        <v>167</v>
      </c>
      <c r="D2219">
        <v>1</v>
      </c>
      <c r="E2219">
        <v>78.75</v>
      </c>
      <c r="F2219">
        <v>78.75</v>
      </c>
      <c r="G2219">
        <v>1</v>
      </c>
      <c r="H2219">
        <v>1</v>
      </c>
      <c r="I2219">
        <v>14</v>
      </c>
      <c r="J2219">
        <v>0</v>
      </c>
      <c r="K2219">
        <v>5</v>
      </c>
      <c r="L2219" t="s">
        <v>317</v>
      </c>
      <c r="M2219" t="b">
        <v>0</v>
      </c>
    </row>
    <row r="2220" spans="1:13" x14ac:dyDescent="0.25">
      <c r="A2220" s="1">
        <v>42919</v>
      </c>
      <c r="B2220" t="s">
        <v>175</v>
      </c>
      <c r="C2220" t="s">
        <v>169</v>
      </c>
      <c r="D2220">
        <v>1</v>
      </c>
      <c r="E2220">
        <v>89.84</v>
      </c>
      <c r="F2220">
        <v>89.84</v>
      </c>
      <c r="G2220">
        <v>1</v>
      </c>
      <c r="H2220">
        <v>1</v>
      </c>
      <c r="I2220">
        <v>17</v>
      </c>
      <c r="J2220">
        <v>0</v>
      </c>
      <c r="K2220">
        <v>4</v>
      </c>
      <c r="L2220" t="s">
        <v>423</v>
      </c>
      <c r="M2220" t="b">
        <v>0</v>
      </c>
    </row>
    <row r="2221" spans="1:13" x14ac:dyDescent="0.25">
      <c r="A2221" s="1">
        <v>42919</v>
      </c>
      <c r="B2221" t="s">
        <v>175</v>
      </c>
      <c r="C2221" t="s">
        <v>171</v>
      </c>
      <c r="D2221">
        <v>1</v>
      </c>
      <c r="E2221">
        <v>25.78</v>
      </c>
      <c r="F2221">
        <v>25.78</v>
      </c>
      <c r="G2221">
        <v>1</v>
      </c>
      <c r="H2221">
        <v>1</v>
      </c>
      <c r="I2221">
        <v>21</v>
      </c>
      <c r="J2221">
        <v>0</v>
      </c>
      <c r="K2221">
        <v>1</v>
      </c>
      <c r="L2221" t="s">
        <v>291</v>
      </c>
      <c r="M2221" t="b">
        <v>0</v>
      </c>
    </row>
    <row r="2222" spans="1:13" x14ac:dyDescent="0.25">
      <c r="A2222" s="1">
        <v>42919</v>
      </c>
      <c r="B2222" t="s">
        <v>175</v>
      </c>
      <c r="C2222" t="s">
        <v>180</v>
      </c>
      <c r="D2222">
        <v>1</v>
      </c>
      <c r="E2222">
        <v>285.45</v>
      </c>
      <c r="F2222">
        <v>285.45</v>
      </c>
      <c r="G2222">
        <v>1</v>
      </c>
      <c r="H2222">
        <v>1</v>
      </c>
      <c r="I2222">
        <v>30</v>
      </c>
      <c r="J2222">
        <v>0</v>
      </c>
      <c r="K2222">
        <v>4</v>
      </c>
      <c r="L2222" t="s">
        <v>318</v>
      </c>
      <c r="M2222" t="b">
        <v>0</v>
      </c>
    </row>
    <row r="2223" spans="1:13" x14ac:dyDescent="0.25">
      <c r="A2223" s="1">
        <v>42919</v>
      </c>
      <c r="B2223" t="s">
        <v>175</v>
      </c>
      <c r="C2223" t="s">
        <v>161</v>
      </c>
      <c r="D2223">
        <v>3</v>
      </c>
      <c r="E2223">
        <v>305.99</v>
      </c>
      <c r="F2223">
        <v>102</v>
      </c>
      <c r="G2223">
        <v>3</v>
      </c>
      <c r="H2223">
        <v>3</v>
      </c>
      <c r="I2223">
        <v>15.67</v>
      </c>
      <c r="J2223">
        <v>0</v>
      </c>
      <c r="K2223">
        <v>4.67</v>
      </c>
      <c r="L2223" t="s">
        <v>245</v>
      </c>
      <c r="M2223" t="b">
        <v>0</v>
      </c>
    </row>
    <row r="2224" spans="1:13" x14ac:dyDescent="0.25">
      <c r="A2224" s="1">
        <v>42919</v>
      </c>
      <c r="B2224" t="s">
        <v>175</v>
      </c>
      <c r="C2224" t="s">
        <v>163</v>
      </c>
      <c r="D2224">
        <v>2</v>
      </c>
      <c r="E2224">
        <v>540.51</v>
      </c>
      <c r="F2224">
        <v>270.26</v>
      </c>
      <c r="G2224">
        <v>2</v>
      </c>
      <c r="H2224">
        <v>2</v>
      </c>
      <c r="I2224">
        <v>11</v>
      </c>
      <c r="J2224">
        <v>0</v>
      </c>
      <c r="K2224">
        <v>5</v>
      </c>
      <c r="L2224" t="s">
        <v>320</v>
      </c>
      <c r="M2224" t="b">
        <v>0</v>
      </c>
    </row>
    <row r="2225" spans="1:13" x14ac:dyDescent="0.25">
      <c r="A2225" s="1">
        <v>42919</v>
      </c>
      <c r="B2225" t="s">
        <v>175</v>
      </c>
      <c r="C2225" t="s">
        <v>175</v>
      </c>
      <c r="D2225">
        <v>5</v>
      </c>
      <c r="E2225">
        <v>518.35</v>
      </c>
      <c r="F2225">
        <v>103.67</v>
      </c>
      <c r="G2225">
        <v>5</v>
      </c>
      <c r="H2225">
        <v>5</v>
      </c>
      <c r="I2225">
        <v>5</v>
      </c>
      <c r="J2225">
        <v>0</v>
      </c>
      <c r="K2225">
        <v>4</v>
      </c>
      <c r="L2225" t="s">
        <v>292</v>
      </c>
      <c r="M2225" t="b">
        <v>1</v>
      </c>
    </row>
    <row r="2226" spans="1:13" x14ac:dyDescent="0.25">
      <c r="A2226" s="1">
        <v>42919</v>
      </c>
      <c r="B2226" t="s">
        <v>175</v>
      </c>
      <c r="C2226" t="s">
        <v>165</v>
      </c>
      <c r="D2226">
        <v>7</v>
      </c>
      <c r="E2226">
        <v>1210.95</v>
      </c>
      <c r="F2226">
        <v>172.99</v>
      </c>
      <c r="G2226">
        <v>6</v>
      </c>
      <c r="H2226">
        <v>7</v>
      </c>
      <c r="I2226">
        <v>9.67</v>
      </c>
      <c r="J2226">
        <v>0</v>
      </c>
      <c r="K2226">
        <v>3.86</v>
      </c>
      <c r="L2226" t="s">
        <v>294</v>
      </c>
      <c r="M2226" t="b">
        <v>0</v>
      </c>
    </row>
    <row r="2227" spans="1:13" x14ac:dyDescent="0.25">
      <c r="A2227" s="1">
        <v>42919</v>
      </c>
      <c r="B2227" t="s">
        <v>164</v>
      </c>
      <c r="C2227" t="s">
        <v>186</v>
      </c>
      <c r="D2227">
        <v>1</v>
      </c>
      <c r="E2227">
        <v>447.09</v>
      </c>
      <c r="F2227">
        <v>447.09</v>
      </c>
      <c r="G2227">
        <v>1</v>
      </c>
      <c r="H2227">
        <v>1</v>
      </c>
      <c r="I2227">
        <v>13</v>
      </c>
      <c r="J2227">
        <v>0</v>
      </c>
      <c r="K2227">
        <v>4</v>
      </c>
      <c r="L2227" t="s">
        <v>452</v>
      </c>
      <c r="M2227" t="b">
        <v>0</v>
      </c>
    </row>
    <row r="2228" spans="1:13" x14ac:dyDescent="0.25">
      <c r="A2228" s="1">
        <v>42919</v>
      </c>
      <c r="B2228" t="s">
        <v>164</v>
      </c>
      <c r="C2228" t="s">
        <v>187</v>
      </c>
      <c r="D2228">
        <v>1</v>
      </c>
      <c r="E2228">
        <v>292.39</v>
      </c>
      <c r="F2228">
        <v>292.39</v>
      </c>
      <c r="G2228">
        <v>1</v>
      </c>
      <c r="H2228">
        <v>1</v>
      </c>
      <c r="I2228">
        <v>17</v>
      </c>
      <c r="J2228">
        <v>0</v>
      </c>
      <c r="K2228">
        <v>4</v>
      </c>
      <c r="L2228" t="s">
        <v>488</v>
      </c>
      <c r="M2228" t="b">
        <v>0</v>
      </c>
    </row>
    <row r="2229" spans="1:13" x14ac:dyDescent="0.25">
      <c r="A2229" s="1">
        <v>42919</v>
      </c>
      <c r="B2229" t="s">
        <v>164</v>
      </c>
      <c r="C2229" t="s">
        <v>169</v>
      </c>
      <c r="D2229">
        <v>1</v>
      </c>
      <c r="E2229">
        <v>126.28</v>
      </c>
      <c r="F2229">
        <v>126.28</v>
      </c>
      <c r="G2229">
        <v>1</v>
      </c>
      <c r="H2229">
        <v>1</v>
      </c>
      <c r="I2229">
        <v>12</v>
      </c>
      <c r="J2229">
        <v>0</v>
      </c>
      <c r="K2229">
        <v>5</v>
      </c>
      <c r="L2229" t="s">
        <v>355</v>
      </c>
      <c r="M2229" t="b">
        <v>0</v>
      </c>
    </row>
    <row r="2230" spans="1:13" x14ac:dyDescent="0.25">
      <c r="A2230" s="1">
        <v>42919</v>
      </c>
      <c r="B2230" t="s">
        <v>164</v>
      </c>
      <c r="C2230" t="s">
        <v>171</v>
      </c>
      <c r="D2230">
        <v>1</v>
      </c>
      <c r="E2230">
        <v>224.94</v>
      </c>
      <c r="F2230">
        <v>224.94</v>
      </c>
      <c r="G2230">
        <v>1</v>
      </c>
      <c r="H2230">
        <v>1</v>
      </c>
      <c r="I2230">
        <v>18</v>
      </c>
      <c r="J2230">
        <v>0</v>
      </c>
      <c r="K2230">
        <v>5</v>
      </c>
      <c r="L2230" t="s">
        <v>406</v>
      </c>
      <c r="M2230" t="b">
        <v>0</v>
      </c>
    </row>
    <row r="2231" spans="1:13" x14ac:dyDescent="0.25">
      <c r="A2231" s="1">
        <v>42919</v>
      </c>
      <c r="B2231" t="s">
        <v>164</v>
      </c>
      <c r="C2231" t="s">
        <v>161</v>
      </c>
      <c r="D2231">
        <v>1</v>
      </c>
      <c r="E2231">
        <v>697.09</v>
      </c>
      <c r="F2231">
        <v>697.09</v>
      </c>
      <c r="G2231">
        <v>1</v>
      </c>
      <c r="H2231">
        <v>1</v>
      </c>
      <c r="I2231">
        <v>18</v>
      </c>
      <c r="J2231">
        <v>0</v>
      </c>
      <c r="K2231">
        <v>5</v>
      </c>
      <c r="L2231" t="s">
        <v>325</v>
      </c>
      <c r="M2231" t="b">
        <v>0</v>
      </c>
    </row>
    <row r="2232" spans="1:13" x14ac:dyDescent="0.25">
      <c r="A2232" s="1">
        <v>42919</v>
      </c>
      <c r="B2232" t="s">
        <v>164</v>
      </c>
      <c r="C2232" t="s">
        <v>163</v>
      </c>
      <c r="D2232">
        <v>3</v>
      </c>
      <c r="E2232">
        <v>584.96</v>
      </c>
      <c r="F2232">
        <v>194.99</v>
      </c>
      <c r="G2232">
        <v>3</v>
      </c>
      <c r="H2232">
        <v>3</v>
      </c>
      <c r="I2232">
        <v>6.67</v>
      </c>
      <c r="J2232">
        <v>0</v>
      </c>
      <c r="K2232">
        <v>4.67</v>
      </c>
      <c r="L2232" t="s">
        <v>357</v>
      </c>
      <c r="M2232" t="b">
        <v>0</v>
      </c>
    </row>
    <row r="2233" spans="1:13" x14ac:dyDescent="0.25">
      <c r="A2233" s="1">
        <v>42919</v>
      </c>
      <c r="B2233" t="s">
        <v>164</v>
      </c>
      <c r="C2233" t="s">
        <v>175</v>
      </c>
      <c r="D2233">
        <v>3</v>
      </c>
      <c r="E2233">
        <v>525.54999999999995</v>
      </c>
      <c r="F2233">
        <v>175.18</v>
      </c>
      <c r="G2233">
        <v>3</v>
      </c>
      <c r="H2233">
        <v>3</v>
      </c>
      <c r="I2233">
        <v>9</v>
      </c>
      <c r="J2233">
        <v>0</v>
      </c>
      <c r="K2233">
        <v>4.67</v>
      </c>
      <c r="L2233" t="s">
        <v>358</v>
      </c>
      <c r="M2233" t="b">
        <v>0</v>
      </c>
    </row>
    <row r="2234" spans="1:13" x14ac:dyDescent="0.25">
      <c r="A2234" s="1">
        <v>42919</v>
      </c>
      <c r="B2234" t="s">
        <v>164</v>
      </c>
      <c r="C2234" t="s">
        <v>173</v>
      </c>
      <c r="D2234">
        <v>1</v>
      </c>
      <c r="E2234">
        <v>129.36000000000001</v>
      </c>
      <c r="F2234">
        <v>129.36000000000001</v>
      </c>
      <c r="G2234">
        <v>1</v>
      </c>
      <c r="H2234">
        <v>1</v>
      </c>
      <c r="I2234">
        <v>14</v>
      </c>
      <c r="J2234">
        <v>0</v>
      </c>
      <c r="K2234">
        <v>4</v>
      </c>
      <c r="L2234" t="s">
        <v>398</v>
      </c>
      <c r="M2234" t="b">
        <v>0</v>
      </c>
    </row>
    <row r="2235" spans="1:13" x14ac:dyDescent="0.25">
      <c r="A2235" s="1">
        <v>42919</v>
      </c>
      <c r="B2235" t="s">
        <v>164</v>
      </c>
      <c r="C2235" t="s">
        <v>164</v>
      </c>
      <c r="D2235">
        <v>4</v>
      </c>
      <c r="E2235">
        <v>376.95</v>
      </c>
      <c r="F2235">
        <v>94.24</v>
      </c>
      <c r="G2235">
        <v>4</v>
      </c>
      <c r="H2235">
        <v>4</v>
      </c>
      <c r="I2235">
        <v>7.25</v>
      </c>
      <c r="J2235">
        <v>0</v>
      </c>
      <c r="K2235">
        <v>4.75</v>
      </c>
      <c r="L2235" t="s">
        <v>359</v>
      </c>
      <c r="M2235" t="b">
        <v>1</v>
      </c>
    </row>
    <row r="2236" spans="1:13" x14ac:dyDescent="0.25">
      <c r="A2236" s="1">
        <v>42919</v>
      </c>
      <c r="B2236" t="s">
        <v>164</v>
      </c>
      <c r="C2236" t="s">
        <v>176</v>
      </c>
      <c r="D2236">
        <v>1</v>
      </c>
      <c r="E2236">
        <v>116.94</v>
      </c>
      <c r="F2236">
        <v>116.94</v>
      </c>
      <c r="G2236">
        <v>1</v>
      </c>
      <c r="H2236">
        <v>1</v>
      </c>
      <c r="I2236">
        <v>4</v>
      </c>
      <c r="J2236">
        <v>0</v>
      </c>
      <c r="K2236">
        <v>5</v>
      </c>
      <c r="L2236" t="s">
        <v>271</v>
      </c>
      <c r="M2236" t="b">
        <v>0</v>
      </c>
    </row>
    <row r="2237" spans="1:13" x14ac:dyDescent="0.25">
      <c r="A2237" s="1">
        <v>42919</v>
      </c>
      <c r="B2237" t="s">
        <v>164</v>
      </c>
      <c r="C2237" t="s">
        <v>165</v>
      </c>
      <c r="D2237">
        <v>6</v>
      </c>
      <c r="E2237">
        <v>1408.14</v>
      </c>
      <c r="F2237">
        <v>234.69</v>
      </c>
      <c r="G2237">
        <v>5</v>
      </c>
      <c r="H2237">
        <v>6</v>
      </c>
      <c r="I2237">
        <v>10</v>
      </c>
      <c r="J2237">
        <v>0</v>
      </c>
      <c r="K2237">
        <v>4</v>
      </c>
      <c r="L2237" t="s">
        <v>295</v>
      </c>
      <c r="M2237" t="b">
        <v>0</v>
      </c>
    </row>
    <row r="2238" spans="1:13" x14ac:dyDescent="0.25">
      <c r="A2238" s="1">
        <v>42919</v>
      </c>
      <c r="B2238" t="s">
        <v>176</v>
      </c>
      <c r="C2238" t="s">
        <v>170</v>
      </c>
      <c r="D2238">
        <v>2</v>
      </c>
      <c r="E2238">
        <v>212.32</v>
      </c>
      <c r="F2238">
        <v>106.16</v>
      </c>
      <c r="G2238">
        <v>2</v>
      </c>
      <c r="H2238">
        <v>2</v>
      </c>
      <c r="I2238">
        <v>9.5</v>
      </c>
      <c r="J2238">
        <v>0</v>
      </c>
      <c r="K2238">
        <v>4.75</v>
      </c>
      <c r="L2238" t="s">
        <v>387</v>
      </c>
      <c r="M2238" t="b">
        <v>0</v>
      </c>
    </row>
    <row r="2239" spans="1:13" x14ac:dyDescent="0.25">
      <c r="A2239" s="1">
        <v>42919</v>
      </c>
      <c r="B2239" t="s">
        <v>176</v>
      </c>
      <c r="C2239" t="s">
        <v>180</v>
      </c>
      <c r="D2239">
        <v>1</v>
      </c>
      <c r="E2239">
        <v>288.39</v>
      </c>
      <c r="F2239">
        <v>288.39</v>
      </c>
      <c r="G2239">
        <v>0</v>
      </c>
      <c r="H2239">
        <v>1</v>
      </c>
      <c r="K2239">
        <v>5</v>
      </c>
      <c r="L2239" t="s">
        <v>330</v>
      </c>
      <c r="M2239" t="b">
        <v>0</v>
      </c>
    </row>
    <row r="2240" spans="1:13" x14ac:dyDescent="0.25">
      <c r="A2240" s="1">
        <v>42919</v>
      </c>
      <c r="B2240" t="s">
        <v>176</v>
      </c>
      <c r="C2240" t="s">
        <v>161</v>
      </c>
      <c r="D2240">
        <v>2</v>
      </c>
      <c r="E2240">
        <v>763.72</v>
      </c>
      <c r="F2240">
        <v>381.86</v>
      </c>
      <c r="G2240">
        <v>2</v>
      </c>
      <c r="H2240">
        <v>2</v>
      </c>
      <c r="I2240">
        <v>8</v>
      </c>
      <c r="J2240">
        <v>0</v>
      </c>
      <c r="K2240">
        <v>5</v>
      </c>
      <c r="L2240" t="s">
        <v>272</v>
      </c>
      <c r="M2240" t="b">
        <v>0</v>
      </c>
    </row>
    <row r="2241" spans="1:13" x14ac:dyDescent="0.25">
      <c r="A2241" s="1">
        <v>42919</v>
      </c>
      <c r="B2241" t="s">
        <v>176</v>
      </c>
      <c r="C2241" t="s">
        <v>183</v>
      </c>
      <c r="D2241">
        <v>1</v>
      </c>
      <c r="E2241">
        <v>236.12</v>
      </c>
      <c r="F2241">
        <v>236.12</v>
      </c>
      <c r="G2241">
        <v>1</v>
      </c>
      <c r="H2241">
        <v>1</v>
      </c>
      <c r="I2241">
        <v>22</v>
      </c>
      <c r="J2241">
        <v>0</v>
      </c>
      <c r="K2241">
        <v>5</v>
      </c>
      <c r="L2241" t="s">
        <v>360</v>
      </c>
      <c r="M2241" t="b">
        <v>0</v>
      </c>
    </row>
    <row r="2242" spans="1:13" x14ac:dyDescent="0.25">
      <c r="A2242" s="1">
        <v>42919</v>
      </c>
      <c r="B2242" t="s">
        <v>176</v>
      </c>
      <c r="C2242" t="s">
        <v>163</v>
      </c>
      <c r="D2242">
        <v>2</v>
      </c>
      <c r="E2242">
        <v>221.64</v>
      </c>
      <c r="F2242">
        <v>110.82</v>
      </c>
      <c r="G2242">
        <v>2</v>
      </c>
      <c r="H2242">
        <v>2</v>
      </c>
      <c r="I2242">
        <v>12.5</v>
      </c>
      <c r="J2242">
        <v>0</v>
      </c>
      <c r="K2242">
        <v>5</v>
      </c>
      <c r="L2242" t="s">
        <v>361</v>
      </c>
      <c r="M2242" t="b">
        <v>0</v>
      </c>
    </row>
    <row r="2243" spans="1:13" x14ac:dyDescent="0.25">
      <c r="A2243" s="1">
        <v>42919</v>
      </c>
      <c r="B2243" t="s">
        <v>176</v>
      </c>
      <c r="C2243" t="s">
        <v>175</v>
      </c>
      <c r="D2243">
        <v>6</v>
      </c>
      <c r="E2243">
        <v>588.85</v>
      </c>
      <c r="F2243">
        <v>98.14</v>
      </c>
      <c r="G2243">
        <v>6</v>
      </c>
      <c r="H2243">
        <v>6</v>
      </c>
      <c r="I2243">
        <v>12.83</v>
      </c>
      <c r="J2243">
        <v>0</v>
      </c>
      <c r="K2243">
        <v>4.33</v>
      </c>
      <c r="L2243" t="s">
        <v>297</v>
      </c>
      <c r="M2243" t="b">
        <v>0</v>
      </c>
    </row>
    <row r="2244" spans="1:13" x14ac:dyDescent="0.25">
      <c r="A2244" s="1">
        <v>42919</v>
      </c>
      <c r="B2244" t="s">
        <v>176</v>
      </c>
      <c r="C2244" t="s">
        <v>164</v>
      </c>
      <c r="D2244">
        <v>1</v>
      </c>
      <c r="E2244">
        <v>562.25</v>
      </c>
      <c r="F2244">
        <v>562.25</v>
      </c>
      <c r="G2244">
        <v>1</v>
      </c>
      <c r="H2244">
        <v>1</v>
      </c>
      <c r="I2244">
        <v>14</v>
      </c>
      <c r="J2244">
        <v>0</v>
      </c>
      <c r="K2244">
        <v>5</v>
      </c>
      <c r="L2244" t="s">
        <v>362</v>
      </c>
      <c r="M2244" t="b">
        <v>0</v>
      </c>
    </row>
    <row r="2245" spans="1:13" x14ac:dyDescent="0.25">
      <c r="A2245" s="1">
        <v>42919</v>
      </c>
      <c r="B2245" t="s">
        <v>176</v>
      </c>
      <c r="C2245" t="s">
        <v>176</v>
      </c>
      <c r="D2245">
        <v>2</v>
      </c>
      <c r="E2245">
        <v>157.72999999999999</v>
      </c>
      <c r="F2245">
        <v>78.87</v>
      </c>
      <c r="G2245">
        <v>2</v>
      </c>
      <c r="H2245">
        <v>2</v>
      </c>
      <c r="I2245">
        <v>9</v>
      </c>
      <c r="J2245">
        <v>0</v>
      </c>
      <c r="K2245">
        <v>4</v>
      </c>
      <c r="L2245" t="s">
        <v>273</v>
      </c>
      <c r="M2245" t="b">
        <v>1</v>
      </c>
    </row>
    <row r="2246" spans="1:13" x14ac:dyDescent="0.25">
      <c r="A2246" s="1">
        <v>42919</v>
      </c>
      <c r="B2246" t="s">
        <v>176</v>
      </c>
      <c r="C2246" t="s">
        <v>165</v>
      </c>
      <c r="D2246">
        <v>21</v>
      </c>
      <c r="E2246">
        <v>2200.2399999999998</v>
      </c>
      <c r="F2246">
        <v>104.77</v>
      </c>
      <c r="G2246">
        <v>19</v>
      </c>
      <c r="H2246">
        <v>21</v>
      </c>
      <c r="I2246">
        <v>11.58</v>
      </c>
      <c r="J2246">
        <v>5.2600000000000001E-2</v>
      </c>
      <c r="K2246">
        <v>4.05</v>
      </c>
      <c r="L2246" t="s">
        <v>274</v>
      </c>
      <c r="M2246" t="b">
        <v>0</v>
      </c>
    </row>
    <row r="2247" spans="1:13" x14ac:dyDescent="0.25">
      <c r="A2247" s="1">
        <v>42919</v>
      </c>
      <c r="B2247" t="s">
        <v>165</v>
      </c>
      <c r="C2247" t="s">
        <v>167</v>
      </c>
      <c r="D2247">
        <v>20</v>
      </c>
      <c r="E2247">
        <v>2482.12</v>
      </c>
      <c r="F2247">
        <v>124.11</v>
      </c>
      <c r="G2247">
        <v>16</v>
      </c>
      <c r="H2247">
        <v>19</v>
      </c>
      <c r="I2247">
        <v>18.809999999999999</v>
      </c>
      <c r="J2247">
        <v>6.25E-2</v>
      </c>
      <c r="K2247">
        <v>3.68</v>
      </c>
      <c r="L2247" t="s">
        <v>246</v>
      </c>
      <c r="M2247" t="b">
        <v>0</v>
      </c>
    </row>
    <row r="2248" spans="1:13" x14ac:dyDescent="0.25">
      <c r="A2248" s="1">
        <v>42919</v>
      </c>
      <c r="B2248" t="s">
        <v>165</v>
      </c>
      <c r="C2248" t="s">
        <v>169</v>
      </c>
      <c r="D2248">
        <v>6</v>
      </c>
      <c r="E2248">
        <v>1693.46</v>
      </c>
      <c r="F2248">
        <v>282.24</v>
      </c>
      <c r="G2248">
        <v>6</v>
      </c>
      <c r="H2248">
        <v>6</v>
      </c>
      <c r="I2248">
        <v>21.43</v>
      </c>
      <c r="J2248">
        <v>0</v>
      </c>
      <c r="K2248">
        <v>3.86</v>
      </c>
      <c r="L2248" t="s">
        <v>275</v>
      </c>
      <c r="M2248" t="b">
        <v>0</v>
      </c>
    </row>
    <row r="2249" spans="1:13" x14ac:dyDescent="0.25">
      <c r="A2249" s="1">
        <v>42919</v>
      </c>
      <c r="B2249" t="s">
        <v>165</v>
      </c>
      <c r="C2249" t="s">
        <v>170</v>
      </c>
      <c r="D2249">
        <v>12</v>
      </c>
      <c r="E2249">
        <v>1853.5</v>
      </c>
      <c r="F2249">
        <v>154.46</v>
      </c>
      <c r="G2249">
        <v>12</v>
      </c>
      <c r="H2249">
        <v>12</v>
      </c>
      <c r="I2249">
        <v>13.53</v>
      </c>
      <c r="J2249">
        <v>0</v>
      </c>
      <c r="K2249">
        <v>4.33</v>
      </c>
      <c r="L2249" t="s">
        <v>276</v>
      </c>
      <c r="M2249" t="b">
        <v>0</v>
      </c>
    </row>
    <row r="2250" spans="1:13" x14ac:dyDescent="0.25">
      <c r="A2250" s="1">
        <v>42919</v>
      </c>
      <c r="B2250" t="s">
        <v>165</v>
      </c>
      <c r="C2250" t="s">
        <v>172</v>
      </c>
      <c r="D2250">
        <v>7</v>
      </c>
      <c r="E2250">
        <v>632.16</v>
      </c>
      <c r="F2250">
        <v>90.31</v>
      </c>
      <c r="G2250">
        <v>6</v>
      </c>
      <c r="H2250">
        <v>7</v>
      </c>
      <c r="I2250">
        <v>18.29</v>
      </c>
      <c r="J2250">
        <v>0.1429</v>
      </c>
      <c r="K2250">
        <v>3</v>
      </c>
      <c r="L2250" t="s">
        <v>247</v>
      </c>
      <c r="M2250" t="b">
        <v>0</v>
      </c>
    </row>
    <row r="2251" spans="1:13" x14ac:dyDescent="0.25">
      <c r="A2251" s="1">
        <v>42919</v>
      </c>
      <c r="B2251" t="s">
        <v>165</v>
      </c>
      <c r="C2251" t="s">
        <v>171</v>
      </c>
      <c r="D2251">
        <v>11</v>
      </c>
      <c r="E2251">
        <v>1500.01</v>
      </c>
      <c r="F2251">
        <v>136.36000000000001</v>
      </c>
      <c r="G2251">
        <v>11</v>
      </c>
      <c r="H2251">
        <v>11</v>
      </c>
      <c r="I2251">
        <v>12.73</v>
      </c>
      <c r="J2251">
        <v>0</v>
      </c>
      <c r="K2251">
        <v>4.3600000000000003</v>
      </c>
      <c r="L2251" t="s">
        <v>299</v>
      </c>
      <c r="M2251" t="b">
        <v>0</v>
      </c>
    </row>
    <row r="2252" spans="1:13" x14ac:dyDescent="0.25">
      <c r="A2252" s="1">
        <v>42919</v>
      </c>
      <c r="B2252" t="s">
        <v>165</v>
      </c>
      <c r="C2252" t="s">
        <v>180</v>
      </c>
      <c r="D2252">
        <v>9</v>
      </c>
      <c r="E2252">
        <v>1322.77</v>
      </c>
      <c r="F2252">
        <v>146.97</v>
      </c>
      <c r="G2252">
        <v>9</v>
      </c>
      <c r="H2252">
        <v>9</v>
      </c>
      <c r="I2252">
        <v>19.899999999999999</v>
      </c>
      <c r="J2252">
        <v>0</v>
      </c>
      <c r="K2252">
        <v>4.2</v>
      </c>
      <c r="L2252" t="s">
        <v>300</v>
      </c>
      <c r="M2252" t="b">
        <v>0</v>
      </c>
    </row>
    <row r="2253" spans="1:13" x14ac:dyDescent="0.25">
      <c r="A2253" s="1">
        <v>42919</v>
      </c>
      <c r="B2253" t="s">
        <v>165</v>
      </c>
      <c r="C2253" t="s">
        <v>161</v>
      </c>
      <c r="D2253">
        <v>63</v>
      </c>
      <c r="E2253">
        <v>9153.23</v>
      </c>
      <c r="F2253">
        <v>145.29</v>
      </c>
      <c r="G2253">
        <v>62</v>
      </c>
      <c r="H2253">
        <v>63</v>
      </c>
      <c r="I2253">
        <v>13.07</v>
      </c>
      <c r="J2253">
        <v>0</v>
      </c>
      <c r="K2253">
        <v>4.01</v>
      </c>
      <c r="L2253" t="s">
        <v>248</v>
      </c>
      <c r="M2253" t="b">
        <v>0</v>
      </c>
    </row>
    <row r="2254" spans="1:13" x14ac:dyDescent="0.25">
      <c r="A2254" s="1">
        <v>42919</v>
      </c>
      <c r="B2254" t="s">
        <v>165</v>
      </c>
      <c r="C2254" t="s">
        <v>177</v>
      </c>
      <c r="D2254">
        <v>4</v>
      </c>
      <c r="E2254">
        <v>690.26</v>
      </c>
      <c r="F2254">
        <v>172.57</v>
      </c>
      <c r="G2254">
        <v>4</v>
      </c>
      <c r="H2254">
        <v>4</v>
      </c>
      <c r="I2254">
        <v>14.83</v>
      </c>
      <c r="J2254">
        <v>0</v>
      </c>
      <c r="K2254">
        <v>2.83</v>
      </c>
      <c r="L2254" t="s">
        <v>301</v>
      </c>
      <c r="M2254" t="b">
        <v>0</v>
      </c>
    </row>
    <row r="2255" spans="1:13" x14ac:dyDescent="0.25">
      <c r="A2255" s="1">
        <v>42919</v>
      </c>
      <c r="B2255" t="s">
        <v>165</v>
      </c>
      <c r="C2255" t="s">
        <v>181</v>
      </c>
      <c r="D2255">
        <v>8</v>
      </c>
      <c r="E2255">
        <v>2540.0500000000002</v>
      </c>
      <c r="F2255">
        <v>317.51</v>
      </c>
      <c r="G2255">
        <v>8</v>
      </c>
      <c r="H2255">
        <v>8</v>
      </c>
      <c r="I2255">
        <v>15.67</v>
      </c>
      <c r="J2255">
        <v>0</v>
      </c>
      <c r="K2255">
        <v>4.5599999999999996</v>
      </c>
      <c r="L2255" t="s">
        <v>302</v>
      </c>
      <c r="M2255" t="b">
        <v>0</v>
      </c>
    </row>
    <row r="2256" spans="1:13" x14ac:dyDescent="0.25">
      <c r="A2256" s="1">
        <v>42919</v>
      </c>
      <c r="B2256" t="s">
        <v>165</v>
      </c>
      <c r="C2256" t="s">
        <v>179</v>
      </c>
      <c r="D2256">
        <v>7</v>
      </c>
      <c r="E2256">
        <v>1720.8</v>
      </c>
      <c r="F2256">
        <v>245.83</v>
      </c>
      <c r="G2256">
        <v>6</v>
      </c>
      <c r="H2256">
        <v>7</v>
      </c>
      <c r="I2256">
        <v>12.71</v>
      </c>
      <c r="J2256">
        <v>0</v>
      </c>
      <c r="K2256">
        <v>4.25</v>
      </c>
      <c r="L2256" t="s">
        <v>277</v>
      </c>
      <c r="M2256" t="b">
        <v>0</v>
      </c>
    </row>
    <row r="2257" spans="1:13" x14ac:dyDescent="0.25">
      <c r="A2257" s="1">
        <v>42919</v>
      </c>
      <c r="B2257" t="s">
        <v>165</v>
      </c>
      <c r="C2257" t="s">
        <v>183</v>
      </c>
      <c r="D2257">
        <v>3</v>
      </c>
      <c r="E2257">
        <v>599.47</v>
      </c>
      <c r="F2257">
        <v>199.82</v>
      </c>
      <c r="G2257">
        <v>3</v>
      </c>
      <c r="H2257">
        <v>3</v>
      </c>
      <c r="I2257">
        <v>19</v>
      </c>
      <c r="J2257">
        <v>0</v>
      </c>
      <c r="K2257">
        <v>4.33</v>
      </c>
      <c r="L2257" t="s">
        <v>365</v>
      </c>
      <c r="M2257" t="b">
        <v>0</v>
      </c>
    </row>
    <row r="2258" spans="1:13" x14ac:dyDescent="0.25">
      <c r="A2258" s="1">
        <v>42919</v>
      </c>
      <c r="B2258" t="s">
        <v>165</v>
      </c>
      <c r="C2258" t="s">
        <v>174</v>
      </c>
      <c r="D2258">
        <v>13</v>
      </c>
      <c r="E2258">
        <v>2001.61</v>
      </c>
      <c r="F2258">
        <v>153.97</v>
      </c>
      <c r="G2258">
        <v>12</v>
      </c>
      <c r="H2258">
        <v>13</v>
      </c>
      <c r="I2258">
        <v>26.92</v>
      </c>
      <c r="J2258">
        <v>0.23080000000000001</v>
      </c>
      <c r="K2258">
        <v>3.86</v>
      </c>
      <c r="L2258" t="s">
        <v>303</v>
      </c>
      <c r="M2258" t="b">
        <v>0</v>
      </c>
    </row>
    <row r="2259" spans="1:13" x14ac:dyDescent="0.25">
      <c r="A2259" s="1">
        <v>42919</v>
      </c>
      <c r="B2259" t="s">
        <v>165</v>
      </c>
      <c r="C2259" t="s">
        <v>182</v>
      </c>
      <c r="D2259">
        <v>4</v>
      </c>
      <c r="E2259">
        <v>509.44</v>
      </c>
      <c r="F2259">
        <v>127.36</v>
      </c>
      <c r="G2259">
        <v>4</v>
      </c>
      <c r="H2259">
        <v>3</v>
      </c>
      <c r="I2259">
        <v>15</v>
      </c>
      <c r="J2259">
        <v>0</v>
      </c>
      <c r="K2259">
        <v>4.67</v>
      </c>
      <c r="L2259" t="s">
        <v>304</v>
      </c>
      <c r="M2259" t="b">
        <v>0</v>
      </c>
    </row>
    <row r="2260" spans="1:13" x14ac:dyDescent="0.25">
      <c r="A2260" s="1">
        <v>42919</v>
      </c>
      <c r="B2260" t="s">
        <v>165</v>
      </c>
      <c r="C2260" t="s">
        <v>163</v>
      </c>
      <c r="D2260">
        <v>29</v>
      </c>
      <c r="E2260">
        <v>2985.63</v>
      </c>
      <c r="F2260">
        <v>102.95</v>
      </c>
      <c r="G2260">
        <v>28</v>
      </c>
      <c r="H2260">
        <v>29</v>
      </c>
      <c r="I2260">
        <v>10.39</v>
      </c>
      <c r="J2260">
        <v>0</v>
      </c>
      <c r="K2260">
        <v>4.28</v>
      </c>
      <c r="L2260" t="s">
        <v>249</v>
      </c>
      <c r="M2260" t="b">
        <v>0</v>
      </c>
    </row>
    <row r="2261" spans="1:13" x14ac:dyDescent="0.25">
      <c r="A2261" s="1">
        <v>42919</v>
      </c>
      <c r="B2261" t="s">
        <v>165</v>
      </c>
      <c r="C2261" t="s">
        <v>175</v>
      </c>
      <c r="D2261">
        <v>88</v>
      </c>
      <c r="E2261">
        <v>17239.22</v>
      </c>
      <c r="F2261">
        <v>195.9</v>
      </c>
      <c r="G2261">
        <v>85</v>
      </c>
      <c r="H2261">
        <v>84</v>
      </c>
      <c r="I2261">
        <v>11.59</v>
      </c>
      <c r="J2261">
        <v>2.1100000000000001E-2</v>
      </c>
      <c r="K2261">
        <v>4.07</v>
      </c>
      <c r="L2261" t="s">
        <v>250</v>
      </c>
      <c r="M2261" t="b">
        <v>0</v>
      </c>
    </row>
    <row r="2262" spans="1:13" x14ac:dyDescent="0.25">
      <c r="A2262" s="1">
        <v>42919</v>
      </c>
      <c r="B2262" t="s">
        <v>165</v>
      </c>
      <c r="C2262" t="s">
        <v>173</v>
      </c>
      <c r="D2262">
        <v>4</v>
      </c>
      <c r="E2262">
        <v>1086.68</v>
      </c>
      <c r="F2262">
        <v>271.67</v>
      </c>
      <c r="G2262">
        <v>4</v>
      </c>
      <c r="H2262">
        <v>4</v>
      </c>
      <c r="I2262">
        <v>27.25</v>
      </c>
      <c r="J2262">
        <v>0.25</v>
      </c>
      <c r="K2262">
        <v>3.5</v>
      </c>
      <c r="L2262" t="s">
        <v>251</v>
      </c>
      <c r="M2262" t="b">
        <v>0</v>
      </c>
    </row>
    <row r="2263" spans="1:13" x14ac:dyDescent="0.25">
      <c r="A2263" s="1">
        <v>42919</v>
      </c>
      <c r="B2263" t="s">
        <v>165</v>
      </c>
      <c r="C2263" t="s">
        <v>185</v>
      </c>
      <c r="D2263">
        <v>4</v>
      </c>
      <c r="E2263">
        <v>792.92</v>
      </c>
      <c r="F2263">
        <v>198.23</v>
      </c>
      <c r="G2263">
        <v>4</v>
      </c>
      <c r="H2263">
        <v>4</v>
      </c>
      <c r="I2263">
        <v>18.25</v>
      </c>
      <c r="J2263">
        <v>0</v>
      </c>
      <c r="K2263">
        <v>4.5</v>
      </c>
      <c r="L2263" t="s">
        <v>334</v>
      </c>
      <c r="M2263" t="b">
        <v>0</v>
      </c>
    </row>
    <row r="2264" spans="1:13" x14ac:dyDescent="0.25">
      <c r="A2264" s="1">
        <v>42919</v>
      </c>
      <c r="B2264" t="s">
        <v>165</v>
      </c>
      <c r="C2264" t="s">
        <v>164</v>
      </c>
      <c r="D2264">
        <v>34</v>
      </c>
      <c r="E2264">
        <v>5116.37</v>
      </c>
      <c r="F2264">
        <v>150.47999999999999</v>
      </c>
      <c r="G2264">
        <v>34</v>
      </c>
      <c r="H2264">
        <v>34</v>
      </c>
      <c r="I2264">
        <v>12.48</v>
      </c>
      <c r="J2264">
        <v>0</v>
      </c>
      <c r="K2264">
        <v>4.17</v>
      </c>
      <c r="L2264" t="s">
        <v>278</v>
      </c>
      <c r="M2264" t="b">
        <v>0</v>
      </c>
    </row>
    <row r="2265" spans="1:13" x14ac:dyDescent="0.25">
      <c r="A2265" s="1">
        <v>42919</v>
      </c>
      <c r="B2265" t="s">
        <v>165</v>
      </c>
      <c r="C2265" t="s">
        <v>176</v>
      </c>
      <c r="D2265">
        <v>30</v>
      </c>
      <c r="E2265">
        <v>4734.33</v>
      </c>
      <c r="F2265">
        <v>157.81</v>
      </c>
      <c r="G2265">
        <v>28</v>
      </c>
      <c r="H2265">
        <v>30</v>
      </c>
      <c r="I2265">
        <v>12.13</v>
      </c>
      <c r="J2265">
        <v>0</v>
      </c>
      <c r="K2265">
        <v>4.41</v>
      </c>
      <c r="L2265" t="s">
        <v>279</v>
      </c>
      <c r="M2265" t="b">
        <v>0</v>
      </c>
    </row>
    <row r="2266" spans="1:13" x14ac:dyDescent="0.25">
      <c r="A2266" s="1">
        <v>42919</v>
      </c>
      <c r="B2266" t="s">
        <v>165</v>
      </c>
      <c r="C2266" t="s">
        <v>168</v>
      </c>
      <c r="D2266">
        <v>1</v>
      </c>
      <c r="E2266">
        <v>140.08000000000001</v>
      </c>
      <c r="F2266">
        <v>140.08000000000001</v>
      </c>
      <c r="G2266">
        <v>1</v>
      </c>
      <c r="H2266">
        <v>1</v>
      </c>
      <c r="I2266">
        <v>17</v>
      </c>
      <c r="J2266">
        <v>0</v>
      </c>
      <c r="K2266">
        <v>5</v>
      </c>
      <c r="L2266" t="s">
        <v>280</v>
      </c>
      <c r="M2266" t="b">
        <v>0</v>
      </c>
    </row>
    <row r="2267" spans="1:13" x14ac:dyDescent="0.25">
      <c r="A2267" s="1">
        <v>42919</v>
      </c>
      <c r="B2267" t="s">
        <v>165</v>
      </c>
      <c r="C2267" t="s">
        <v>165</v>
      </c>
      <c r="D2267">
        <v>238</v>
      </c>
      <c r="E2267">
        <v>30417.09</v>
      </c>
      <c r="F2267">
        <v>127.8</v>
      </c>
      <c r="G2267">
        <v>234</v>
      </c>
      <c r="H2267">
        <v>234</v>
      </c>
      <c r="I2267">
        <v>7.28</v>
      </c>
      <c r="J2267">
        <v>1.5299999999999999E-2</v>
      </c>
      <c r="K2267">
        <v>4.2699999999999996</v>
      </c>
      <c r="L2267" t="s">
        <v>252</v>
      </c>
      <c r="M2267" t="b">
        <v>1</v>
      </c>
    </row>
    <row r="2268" spans="1:13" x14ac:dyDescent="0.25">
      <c r="A2268" s="1">
        <v>42926</v>
      </c>
      <c r="B2268" t="s">
        <v>167</v>
      </c>
      <c r="C2268" t="s">
        <v>182</v>
      </c>
      <c r="D2268">
        <v>1</v>
      </c>
      <c r="E2268">
        <v>48.62</v>
      </c>
      <c r="F2268">
        <v>48.62</v>
      </c>
      <c r="G2268">
        <v>1</v>
      </c>
      <c r="H2268">
        <v>1</v>
      </c>
      <c r="I2268">
        <v>10</v>
      </c>
      <c r="J2268">
        <v>0</v>
      </c>
      <c r="K2268">
        <v>4</v>
      </c>
      <c r="L2268" t="s">
        <v>508</v>
      </c>
      <c r="M2268" t="b">
        <v>0</v>
      </c>
    </row>
    <row r="2269" spans="1:13" x14ac:dyDescent="0.25">
      <c r="A2269" s="1">
        <v>42926</v>
      </c>
      <c r="B2269" t="s">
        <v>170</v>
      </c>
      <c r="C2269" t="s">
        <v>169</v>
      </c>
      <c r="D2269">
        <v>1</v>
      </c>
      <c r="E2269">
        <v>61.05</v>
      </c>
      <c r="F2269">
        <v>61.05</v>
      </c>
      <c r="G2269">
        <v>1</v>
      </c>
      <c r="H2269">
        <v>1</v>
      </c>
      <c r="I2269">
        <v>12</v>
      </c>
      <c r="J2269">
        <v>0</v>
      </c>
      <c r="K2269">
        <v>4</v>
      </c>
      <c r="L2269" t="s">
        <v>509</v>
      </c>
      <c r="M2269" t="b">
        <v>0</v>
      </c>
    </row>
    <row r="2270" spans="1:13" x14ac:dyDescent="0.25">
      <c r="A2270" s="1">
        <v>42926</v>
      </c>
      <c r="B2270" t="s">
        <v>170</v>
      </c>
      <c r="C2270" t="s">
        <v>163</v>
      </c>
      <c r="D2270">
        <v>2</v>
      </c>
      <c r="E2270">
        <v>451.34</v>
      </c>
      <c r="F2270">
        <v>225.67</v>
      </c>
      <c r="G2270">
        <v>2</v>
      </c>
      <c r="H2270">
        <v>2</v>
      </c>
      <c r="I2270">
        <v>9.5</v>
      </c>
      <c r="J2270">
        <v>0</v>
      </c>
      <c r="K2270">
        <v>4</v>
      </c>
      <c r="L2270" t="s">
        <v>257</v>
      </c>
      <c r="M2270" t="b">
        <v>0</v>
      </c>
    </row>
    <row r="2271" spans="1:13" x14ac:dyDescent="0.25">
      <c r="A2271" s="1">
        <v>42926</v>
      </c>
      <c r="B2271" t="s">
        <v>170</v>
      </c>
      <c r="C2271" t="s">
        <v>165</v>
      </c>
      <c r="D2271">
        <v>1</v>
      </c>
      <c r="E2271">
        <v>215.83</v>
      </c>
      <c r="F2271">
        <v>215.83</v>
      </c>
      <c r="G2271">
        <v>1</v>
      </c>
      <c r="H2271">
        <v>1</v>
      </c>
      <c r="I2271">
        <v>6</v>
      </c>
      <c r="J2271">
        <v>0</v>
      </c>
      <c r="K2271">
        <v>5</v>
      </c>
      <c r="L2271" t="s">
        <v>259</v>
      </c>
      <c r="M2271" t="b">
        <v>0</v>
      </c>
    </row>
    <row r="2272" spans="1:13" x14ac:dyDescent="0.25">
      <c r="A2272" s="1">
        <v>42926</v>
      </c>
      <c r="B2272" t="s">
        <v>172</v>
      </c>
      <c r="C2272" t="s">
        <v>170</v>
      </c>
      <c r="D2272">
        <v>1</v>
      </c>
      <c r="E2272">
        <v>154.01</v>
      </c>
      <c r="F2272">
        <v>154.01</v>
      </c>
      <c r="G2272">
        <v>1</v>
      </c>
      <c r="H2272">
        <v>1</v>
      </c>
      <c r="I2272">
        <v>18</v>
      </c>
      <c r="J2272">
        <v>0</v>
      </c>
      <c r="K2272">
        <v>4</v>
      </c>
      <c r="L2272" t="s">
        <v>510</v>
      </c>
      <c r="M2272" t="b">
        <v>0</v>
      </c>
    </row>
    <row r="2273" spans="1:13" x14ac:dyDescent="0.25">
      <c r="A2273" s="1">
        <v>42926</v>
      </c>
      <c r="B2273" t="s">
        <v>172</v>
      </c>
      <c r="C2273" t="s">
        <v>161</v>
      </c>
      <c r="D2273">
        <v>4</v>
      </c>
      <c r="E2273">
        <v>542.14</v>
      </c>
      <c r="F2273">
        <v>135.54</v>
      </c>
      <c r="G2273">
        <v>4</v>
      </c>
      <c r="H2273">
        <v>3</v>
      </c>
      <c r="I2273">
        <v>12.25</v>
      </c>
      <c r="J2273">
        <v>0</v>
      </c>
      <c r="K2273">
        <v>4.33</v>
      </c>
      <c r="L2273" t="s">
        <v>428</v>
      </c>
      <c r="M2273" t="b">
        <v>0</v>
      </c>
    </row>
    <row r="2274" spans="1:13" x14ac:dyDescent="0.25">
      <c r="A2274" s="1">
        <v>42926</v>
      </c>
      <c r="B2274" t="s">
        <v>172</v>
      </c>
      <c r="C2274" t="s">
        <v>182</v>
      </c>
      <c r="D2274">
        <v>1</v>
      </c>
      <c r="E2274">
        <v>163.91</v>
      </c>
      <c r="F2274">
        <v>163.91</v>
      </c>
      <c r="G2274">
        <v>1</v>
      </c>
      <c r="H2274">
        <v>1</v>
      </c>
      <c r="I2274">
        <v>22</v>
      </c>
      <c r="J2274">
        <v>0</v>
      </c>
      <c r="K2274">
        <v>5</v>
      </c>
      <c r="L2274" t="s">
        <v>511</v>
      </c>
      <c r="M2274" t="b">
        <v>0</v>
      </c>
    </row>
    <row r="2275" spans="1:13" x14ac:dyDescent="0.25">
      <c r="A2275" s="1">
        <v>42926</v>
      </c>
      <c r="B2275" t="s">
        <v>172</v>
      </c>
      <c r="C2275" t="s">
        <v>175</v>
      </c>
      <c r="D2275">
        <v>1</v>
      </c>
      <c r="E2275">
        <v>130.01</v>
      </c>
      <c r="F2275">
        <v>130.01</v>
      </c>
      <c r="G2275">
        <v>1</v>
      </c>
      <c r="H2275">
        <v>1</v>
      </c>
      <c r="I2275">
        <v>9</v>
      </c>
      <c r="J2275">
        <v>0</v>
      </c>
      <c r="K2275">
        <v>4</v>
      </c>
      <c r="L2275" t="s">
        <v>375</v>
      </c>
      <c r="M2275" t="b">
        <v>0</v>
      </c>
    </row>
    <row r="2276" spans="1:13" x14ac:dyDescent="0.25">
      <c r="A2276" s="1">
        <v>42926</v>
      </c>
      <c r="B2276" t="s">
        <v>172</v>
      </c>
      <c r="C2276" t="s">
        <v>164</v>
      </c>
      <c r="D2276">
        <v>1</v>
      </c>
      <c r="E2276">
        <v>303.64</v>
      </c>
      <c r="F2276">
        <v>303.64</v>
      </c>
      <c r="G2276">
        <v>1</v>
      </c>
      <c r="H2276">
        <v>1</v>
      </c>
      <c r="I2276">
        <v>25</v>
      </c>
      <c r="J2276">
        <v>0</v>
      </c>
      <c r="K2276">
        <v>5</v>
      </c>
      <c r="L2276" t="s">
        <v>410</v>
      </c>
      <c r="M2276" t="b">
        <v>0</v>
      </c>
    </row>
    <row r="2277" spans="1:13" x14ac:dyDescent="0.25">
      <c r="A2277" s="1">
        <v>42926</v>
      </c>
      <c r="B2277" t="s">
        <v>172</v>
      </c>
      <c r="C2277" t="s">
        <v>176</v>
      </c>
      <c r="D2277">
        <v>1</v>
      </c>
      <c r="E2277">
        <v>156.91999999999999</v>
      </c>
      <c r="F2277">
        <v>156.91999999999999</v>
      </c>
      <c r="G2277">
        <v>1</v>
      </c>
      <c r="H2277">
        <v>1</v>
      </c>
      <c r="I2277">
        <v>10</v>
      </c>
      <c r="J2277">
        <v>0</v>
      </c>
      <c r="K2277">
        <v>4</v>
      </c>
      <c r="L2277" t="s">
        <v>281</v>
      </c>
      <c r="M2277" t="b">
        <v>0</v>
      </c>
    </row>
    <row r="2278" spans="1:13" x14ac:dyDescent="0.25">
      <c r="A2278" s="1">
        <v>42926</v>
      </c>
      <c r="B2278" t="s">
        <v>171</v>
      </c>
      <c r="C2278" t="s">
        <v>167</v>
      </c>
      <c r="D2278">
        <v>1</v>
      </c>
      <c r="E2278">
        <v>93.3</v>
      </c>
      <c r="F2278">
        <v>93.3</v>
      </c>
      <c r="G2278">
        <v>1</v>
      </c>
      <c r="H2278">
        <v>1</v>
      </c>
      <c r="I2278">
        <v>13</v>
      </c>
      <c r="J2278">
        <v>0</v>
      </c>
      <c r="K2278">
        <v>5</v>
      </c>
      <c r="L2278" t="s">
        <v>454</v>
      </c>
      <c r="M2278" t="b">
        <v>0</v>
      </c>
    </row>
    <row r="2279" spans="1:13" x14ac:dyDescent="0.25">
      <c r="A2279" s="1">
        <v>42926</v>
      </c>
      <c r="B2279" t="s">
        <v>171</v>
      </c>
      <c r="C2279" t="s">
        <v>161</v>
      </c>
      <c r="D2279">
        <v>1</v>
      </c>
      <c r="E2279">
        <v>84.02</v>
      </c>
      <c r="F2279">
        <v>84.02</v>
      </c>
      <c r="G2279">
        <v>0</v>
      </c>
      <c r="H2279">
        <v>1</v>
      </c>
      <c r="K2279">
        <v>1</v>
      </c>
      <c r="L2279" t="s">
        <v>439</v>
      </c>
      <c r="M2279" t="b">
        <v>0</v>
      </c>
    </row>
    <row r="2280" spans="1:13" x14ac:dyDescent="0.25">
      <c r="A2280" s="1">
        <v>42926</v>
      </c>
      <c r="B2280" t="s">
        <v>171</v>
      </c>
      <c r="C2280" t="s">
        <v>175</v>
      </c>
      <c r="D2280">
        <v>2</v>
      </c>
      <c r="E2280">
        <v>92.06</v>
      </c>
      <c r="F2280">
        <v>46.03</v>
      </c>
      <c r="G2280">
        <v>2</v>
      </c>
      <c r="H2280">
        <v>2</v>
      </c>
      <c r="I2280">
        <v>13.5</v>
      </c>
      <c r="J2280">
        <v>0</v>
      </c>
      <c r="K2280">
        <v>5</v>
      </c>
      <c r="L2280" t="s">
        <v>440</v>
      </c>
      <c r="M2280" t="b">
        <v>0</v>
      </c>
    </row>
    <row r="2281" spans="1:13" x14ac:dyDescent="0.25">
      <c r="A2281" s="1">
        <v>42926</v>
      </c>
      <c r="B2281" t="s">
        <v>171</v>
      </c>
      <c r="C2281" t="s">
        <v>173</v>
      </c>
      <c r="D2281">
        <v>1</v>
      </c>
      <c r="E2281">
        <v>42.28</v>
      </c>
      <c r="F2281">
        <v>42.28</v>
      </c>
      <c r="G2281">
        <v>1</v>
      </c>
      <c r="H2281">
        <v>1</v>
      </c>
      <c r="I2281">
        <v>12</v>
      </c>
      <c r="J2281">
        <v>0</v>
      </c>
      <c r="K2281">
        <v>4</v>
      </c>
      <c r="L2281" t="s">
        <v>512</v>
      </c>
      <c r="M2281" t="b">
        <v>0</v>
      </c>
    </row>
    <row r="2282" spans="1:13" x14ac:dyDescent="0.25">
      <c r="A2282" s="1">
        <v>42926</v>
      </c>
      <c r="B2282" t="s">
        <v>161</v>
      </c>
      <c r="C2282" t="s">
        <v>167</v>
      </c>
      <c r="D2282">
        <v>4</v>
      </c>
      <c r="E2282">
        <v>232.69</v>
      </c>
      <c r="F2282">
        <v>58.17</v>
      </c>
      <c r="G2282">
        <v>4</v>
      </c>
      <c r="H2282">
        <v>4</v>
      </c>
      <c r="I2282">
        <v>12.5</v>
      </c>
      <c r="J2282">
        <v>0</v>
      </c>
      <c r="K2282">
        <v>3.5</v>
      </c>
      <c r="L2282" t="s">
        <v>282</v>
      </c>
      <c r="M2282" t="b">
        <v>0</v>
      </c>
    </row>
    <row r="2283" spans="1:13" x14ac:dyDescent="0.25">
      <c r="A2283" s="1">
        <v>42926</v>
      </c>
      <c r="B2283" t="s">
        <v>161</v>
      </c>
      <c r="C2283" t="s">
        <v>169</v>
      </c>
      <c r="D2283">
        <v>1</v>
      </c>
      <c r="E2283">
        <v>135.91999999999999</v>
      </c>
      <c r="F2283">
        <v>135.91999999999999</v>
      </c>
      <c r="G2283">
        <v>1</v>
      </c>
      <c r="H2283">
        <v>1</v>
      </c>
      <c r="I2283">
        <v>13</v>
      </c>
      <c r="J2283">
        <v>0</v>
      </c>
      <c r="K2283">
        <v>5</v>
      </c>
      <c r="L2283" t="s">
        <v>379</v>
      </c>
      <c r="M2283" t="b">
        <v>0</v>
      </c>
    </row>
    <row r="2284" spans="1:13" x14ac:dyDescent="0.25">
      <c r="A2284" s="1">
        <v>42926</v>
      </c>
      <c r="B2284" t="s">
        <v>161</v>
      </c>
      <c r="C2284" t="s">
        <v>170</v>
      </c>
      <c r="D2284">
        <v>1</v>
      </c>
      <c r="E2284">
        <v>48.1</v>
      </c>
      <c r="F2284">
        <v>48.1</v>
      </c>
      <c r="G2284">
        <v>1</v>
      </c>
      <c r="H2284">
        <v>1</v>
      </c>
      <c r="I2284">
        <v>14</v>
      </c>
      <c r="J2284">
        <v>0</v>
      </c>
      <c r="K2284">
        <v>5</v>
      </c>
      <c r="L2284" t="s">
        <v>260</v>
      </c>
      <c r="M2284" t="b">
        <v>0</v>
      </c>
    </row>
    <row r="2285" spans="1:13" x14ac:dyDescent="0.25">
      <c r="A2285" s="1">
        <v>42926</v>
      </c>
      <c r="B2285" t="s">
        <v>161</v>
      </c>
      <c r="C2285" t="s">
        <v>172</v>
      </c>
      <c r="D2285">
        <v>1</v>
      </c>
      <c r="E2285">
        <v>134.94</v>
      </c>
      <c r="F2285">
        <v>134.94</v>
      </c>
      <c r="G2285">
        <v>1</v>
      </c>
      <c r="H2285">
        <v>1</v>
      </c>
      <c r="I2285">
        <v>14</v>
      </c>
      <c r="J2285">
        <v>0</v>
      </c>
      <c r="K2285">
        <v>2</v>
      </c>
      <c r="L2285" t="s">
        <v>283</v>
      </c>
      <c r="M2285" t="b">
        <v>0</v>
      </c>
    </row>
    <row r="2286" spans="1:13" x14ac:dyDescent="0.25">
      <c r="A2286" s="1">
        <v>42926</v>
      </c>
      <c r="B2286" t="s">
        <v>161</v>
      </c>
      <c r="C2286" t="s">
        <v>171</v>
      </c>
      <c r="D2286">
        <v>3</v>
      </c>
      <c r="E2286">
        <v>733.69</v>
      </c>
      <c r="F2286">
        <v>244.56</v>
      </c>
      <c r="G2286">
        <v>3</v>
      </c>
      <c r="H2286">
        <v>3</v>
      </c>
      <c r="I2286">
        <v>16.25</v>
      </c>
      <c r="J2286">
        <v>0</v>
      </c>
      <c r="K2286">
        <v>4</v>
      </c>
      <c r="L2286" t="s">
        <v>261</v>
      </c>
      <c r="M2286" t="b">
        <v>0</v>
      </c>
    </row>
    <row r="2287" spans="1:13" x14ac:dyDescent="0.25">
      <c r="A2287" s="1">
        <v>42926</v>
      </c>
      <c r="B2287" t="s">
        <v>161</v>
      </c>
      <c r="C2287" t="s">
        <v>180</v>
      </c>
      <c r="D2287">
        <v>1</v>
      </c>
      <c r="E2287">
        <v>53.05</v>
      </c>
      <c r="F2287">
        <v>53.05</v>
      </c>
      <c r="G2287">
        <v>0</v>
      </c>
      <c r="H2287">
        <v>1</v>
      </c>
      <c r="K2287">
        <v>1</v>
      </c>
      <c r="L2287" t="s">
        <v>380</v>
      </c>
      <c r="M2287" t="b">
        <v>0</v>
      </c>
    </row>
    <row r="2288" spans="1:13" x14ac:dyDescent="0.25">
      <c r="A2288" s="1">
        <v>42926</v>
      </c>
      <c r="B2288" t="s">
        <v>161</v>
      </c>
      <c r="C2288" t="s">
        <v>161</v>
      </c>
      <c r="D2288">
        <v>14</v>
      </c>
      <c r="E2288">
        <v>1070.3499999999999</v>
      </c>
      <c r="F2288">
        <v>76.45</v>
      </c>
      <c r="G2288">
        <v>14</v>
      </c>
      <c r="H2288">
        <v>14</v>
      </c>
      <c r="I2288">
        <v>8.86</v>
      </c>
      <c r="J2288">
        <v>0</v>
      </c>
      <c r="K2288">
        <v>4.5</v>
      </c>
      <c r="L2288" t="s">
        <v>262</v>
      </c>
      <c r="M2288" t="b">
        <v>1</v>
      </c>
    </row>
    <row r="2289" spans="1:13" x14ac:dyDescent="0.25">
      <c r="A2289" s="1">
        <v>42926</v>
      </c>
      <c r="B2289" t="s">
        <v>161</v>
      </c>
      <c r="C2289" t="s">
        <v>177</v>
      </c>
      <c r="D2289">
        <v>3</v>
      </c>
      <c r="E2289">
        <v>215.49</v>
      </c>
      <c r="F2289">
        <v>71.83</v>
      </c>
      <c r="G2289">
        <v>3</v>
      </c>
      <c r="H2289">
        <v>3</v>
      </c>
      <c r="I2289">
        <v>17</v>
      </c>
      <c r="J2289">
        <v>0</v>
      </c>
      <c r="K2289">
        <v>4.33</v>
      </c>
      <c r="L2289" t="s">
        <v>381</v>
      </c>
      <c r="M2289" t="b">
        <v>0</v>
      </c>
    </row>
    <row r="2290" spans="1:13" x14ac:dyDescent="0.25">
      <c r="A2290" s="1">
        <v>42926</v>
      </c>
      <c r="B2290" t="s">
        <v>161</v>
      </c>
      <c r="C2290" t="s">
        <v>179</v>
      </c>
      <c r="D2290">
        <v>2</v>
      </c>
      <c r="E2290">
        <v>109.19</v>
      </c>
      <c r="F2290">
        <v>54.6</v>
      </c>
      <c r="G2290">
        <v>2</v>
      </c>
      <c r="H2290">
        <v>2</v>
      </c>
      <c r="I2290">
        <v>29</v>
      </c>
      <c r="J2290">
        <v>0.5</v>
      </c>
      <c r="K2290">
        <v>4.5</v>
      </c>
      <c r="L2290" t="s">
        <v>310</v>
      </c>
      <c r="M2290" t="b">
        <v>0</v>
      </c>
    </row>
    <row r="2291" spans="1:13" x14ac:dyDescent="0.25">
      <c r="A2291" s="1">
        <v>42926</v>
      </c>
      <c r="B2291" t="s">
        <v>161</v>
      </c>
      <c r="C2291" t="s">
        <v>183</v>
      </c>
      <c r="D2291">
        <v>2</v>
      </c>
      <c r="E2291">
        <v>1595.99</v>
      </c>
      <c r="F2291">
        <v>798</v>
      </c>
      <c r="G2291">
        <v>2</v>
      </c>
      <c r="H2291">
        <v>2</v>
      </c>
      <c r="I2291">
        <v>36.14</v>
      </c>
      <c r="J2291">
        <v>1</v>
      </c>
      <c r="K2291">
        <v>2.71</v>
      </c>
      <c r="L2291" t="s">
        <v>284</v>
      </c>
      <c r="M2291" t="b">
        <v>0</v>
      </c>
    </row>
    <row r="2292" spans="1:13" x14ac:dyDescent="0.25">
      <c r="A2292" s="1">
        <v>42926</v>
      </c>
      <c r="B2292" t="s">
        <v>161</v>
      </c>
      <c r="C2292" t="s">
        <v>174</v>
      </c>
      <c r="D2292">
        <v>1</v>
      </c>
      <c r="E2292">
        <v>134.19999999999999</v>
      </c>
      <c r="F2292">
        <v>134.19999999999999</v>
      </c>
      <c r="G2292">
        <v>1</v>
      </c>
      <c r="H2292">
        <v>1</v>
      </c>
      <c r="I2292">
        <v>8</v>
      </c>
      <c r="J2292">
        <v>0</v>
      </c>
      <c r="K2292">
        <v>4</v>
      </c>
      <c r="L2292" t="s">
        <v>343</v>
      </c>
      <c r="M2292" t="b">
        <v>0</v>
      </c>
    </row>
    <row r="2293" spans="1:13" x14ac:dyDescent="0.25">
      <c r="A2293" s="1">
        <v>42926</v>
      </c>
      <c r="B2293" t="s">
        <v>161</v>
      </c>
      <c r="C2293" t="s">
        <v>163</v>
      </c>
      <c r="D2293">
        <v>5</v>
      </c>
      <c r="E2293">
        <v>757.89</v>
      </c>
      <c r="F2293">
        <v>151.58000000000001</v>
      </c>
      <c r="G2293">
        <v>5</v>
      </c>
      <c r="H2293">
        <v>5</v>
      </c>
      <c r="I2293">
        <v>11.6</v>
      </c>
      <c r="J2293">
        <v>0</v>
      </c>
      <c r="K2293">
        <v>3.8</v>
      </c>
      <c r="L2293" t="s">
        <v>263</v>
      </c>
      <c r="M2293" t="b">
        <v>0</v>
      </c>
    </row>
    <row r="2294" spans="1:13" x14ac:dyDescent="0.25">
      <c r="A2294" s="1">
        <v>42926</v>
      </c>
      <c r="B2294" t="s">
        <v>161</v>
      </c>
      <c r="C2294" t="s">
        <v>175</v>
      </c>
      <c r="D2294">
        <v>7</v>
      </c>
      <c r="E2294">
        <v>767.65</v>
      </c>
      <c r="F2294">
        <v>109.66</v>
      </c>
      <c r="G2294">
        <v>7</v>
      </c>
      <c r="H2294">
        <v>7</v>
      </c>
      <c r="I2294">
        <v>13.13</v>
      </c>
      <c r="J2294">
        <v>0</v>
      </c>
      <c r="K2294">
        <v>4.75</v>
      </c>
      <c r="L2294" t="s">
        <v>264</v>
      </c>
      <c r="M2294" t="b">
        <v>0</v>
      </c>
    </row>
    <row r="2295" spans="1:13" x14ac:dyDescent="0.25">
      <c r="A2295" s="1">
        <v>42926</v>
      </c>
      <c r="B2295" t="s">
        <v>161</v>
      </c>
      <c r="C2295" t="s">
        <v>164</v>
      </c>
      <c r="D2295">
        <v>4</v>
      </c>
      <c r="E2295">
        <v>739.72</v>
      </c>
      <c r="F2295">
        <v>184.93</v>
      </c>
      <c r="G2295">
        <v>4</v>
      </c>
      <c r="H2295">
        <v>4</v>
      </c>
      <c r="I2295">
        <v>14.4</v>
      </c>
      <c r="J2295">
        <v>0</v>
      </c>
      <c r="K2295">
        <v>5</v>
      </c>
      <c r="L2295" t="s">
        <v>285</v>
      </c>
      <c r="M2295" t="b">
        <v>0</v>
      </c>
    </row>
    <row r="2296" spans="1:13" x14ac:dyDescent="0.25">
      <c r="A2296" s="1">
        <v>42926</v>
      </c>
      <c r="B2296" t="s">
        <v>161</v>
      </c>
      <c r="C2296" t="s">
        <v>176</v>
      </c>
      <c r="D2296">
        <v>3</v>
      </c>
      <c r="E2296">
        <v>270.64999999999998</v>
      </c>
      <c r="F2296">
        <v>90.22</v>
      </c>
      <c r="G2296">
        <v>2</v>
      </c>
      <c r="H2296">
        <v>3</v>
      </c>
      <c r="I2296">
        <v>9</v>
      </c>
      <c r="J2296">
        <v>0</v>
      </c>
      <c r="K2296">
        <v>3.67</v>
      </c>
      <c r="L2296" t="s">
        <v>286</v>
      </c>
      <c r="M2296" t="b">
        <v>0</v>
      </c>
    </row>
    <row r="2297" spans="1:13" x14ac:dyDescent="0.25">
      <c r="A2297" s="1">
        <v>42926</v>
      </c>
      <c r="B2297" t="s">
        <v>161</v>
      </c>
      <c r="C2297" t="s">
        <v>168</v>
      </c>
      <c r="D2297">
        <v>1</v>
      </c>
      <c r="E2297">
        <v>146.9</v>
      </c>
      <c r="F2297">
        <v>146.9</v>
      </c>
      <c r="G2297">
        <v>1</v>
      </c>
      <c r="H2297">
        <v>1</v>
      </c>
      <c r="I2297">
        <v>18</v>
      </c>
      <c r="J2297">
        <v>0</v>
      </c>
      <c r="K2297">
        <v>5</v>
      </c>
      <c r="L2297" t="s">
        <v>345</v>
      </c>
      <c r="M2297" t="b">
        <v>0</v>
      </c>
    </row>
    <row r="2298" spans="1:13" x14ac:dyDescent="0.25">
      <c r="A2298" s="1">
        <v>42926</v>
      </c>
      <c r="B2298" t="s">
        <v>161</v>
      </c>
      <c r="C2298" t="s">
        <v>165</v>
      </c>
      <c r="D2298">
        <v>33</v>
      </c>
      <c r="E2298">
        <v>4480.08</v>
      </c>
      <c r="F2298">
        <v>135.76</v>
      </c>
      <c r="G2298">
        <v>32</v>
      </c>
      <c r="H2298">
        <v>33</v>
      </c>
      <c r="I2298">
        <v>12.33</v>
      </c>
      <c r="J2298">
        <v>6.0600000000000001E-2</v>
      </c>
      <c r="K2298">
        <v>4.0599999999999996</v>
      </c>
      <c r="L2298" t="s">
        <v>265</v>
      </c>
      <c r="M2298" t="b">
        <v>0</v>
      </c>
    </row>
    <row r="2299" spans="1:13" x14ac:dyDescent="0.25">
      <c r="A2299" s="1">
        <v>42926</v>
      </c>
      <c r="B2299" t="s">
        <v>163</v>
      </c>
      <c r="C2299" t="s">
        <v>178</v>
      </c>
      <c r="D2299">
        <v>1</v>
      </c>
      <c r="E2299">
        <v>61.28</v>
      </c>
      <c r="F2299">
        <v>61.28</v>
      </c>
      <c r="G2299">
        <v>0</v>
      </c>
      <c r="H2299">
        <v>1</v>
      </c>
      <c r="K2299">
        <v>1</v>
      </c>
      <c r="L2299" t="s">
        <v>348</v>
      </c>
      <c r="M2299" t="b">
        <v>0</v>
      </c>
    </row>
    <row r="2300" spans="1:13" x14ac:dyDescent="0.25">
      <c r="A2300" s="1">
        <v>42926</v>
      </c>
      <c r="B2300" t="s">
        <v>163</v>
      </c>
      <c r="C2300" t="s">
        <v>167</v>
      </c>
      <c r="D2300">
        <v>2</v>
      </c>
      <c r="E2300">
        <v>604.34</v>
      </c>
      <c r="F2300">
        <v>302.17</v>
      </c>
      <c r="G2300">
        <v>2</v>
      </c>
      <c r="H2300">
        <v>2</v>
      </c>
      <c r="I2300">
        <v>25.5</v>
      </c>
      <c r="J2300">
        <v>0</v>
      </c>
      <c r="K2300">
        <v>4.5</v>
      </c>
      <c r="L2300" t="s">
        <v>266</v>
      </c>
      <c r="M2300" t="b">
        <v>0</v>
      </c>
    </row>
    <row r="2301" spans="1:13" x14ac:dyDescent="0.25">
      <c r="A2301" s="1">
        <v>42926</v>
      </c>
      <c r="B2301" t="s">
        <v>163</v>
      </c>
      <c r="C2301" t="s">
        <v>170</v>
      </c>
      <c r="D2301">
        <v>1</v>
      </c>
      <c r="E2301">
        <v>267.02</v>
      </c>
      <c r="F2301">
        <v>267.02</v>
      </c>
      <c r="G2301">
        <v>1</v>
      </c>
      <c r="H2301">
        <v>1</v>
      </c>
      <c r="I2301">
        <v>9</v>
      </c>
      <c r="J2301">
        <v>0</v>
      </c>
      <c r="K2301">
        <v>5</v>
      </c>
      <c r="L2301" t="s">
        <v>267</v>
      </c>
      <c r="M2301" t="b">
        <v>0</v>
      </c>
    </row>
    <row r="2302" spans="1:13" x14ac:dyDescent="0.25">
      <c r="A2302" s="1">
        <v>42926</v>
      </c>
      <c r="B2302" t="s">
        <v>163</v>
      </c>
      <c r="C2302" t="s">
        <v>172</v>
      </c>
      <c r="D2302">
        <v>1</v>
      </c>
      <c r="E2302">
        <v>109.07</v>
      </c>
      <c r="F2302">
        <v>109.07</v>
      </c>
      <c r="G2302">
        <v>1</v>
      </c>
      <c r="H2302">
        <v>1</v>
      </c>
      <c r="I2302">
        <v>20</v>
      </c>
      <c r="J2302">
        <v>0</v>
      </c>
      <c r="K2302">
        <v>5</v>
      </c>
      <c r="L2302" t="s">
        <v>287</v>
      </c>
      <c r="M2302" t="b">
        <v>0</v>
      </c>
    </row>
    <row r="2303" spans="1:13" x14ac:dyDescent="0.25">
      <c r="A2303" s="1">
        <v>42926</v>
      </c>
      <c r="B2303" t="s">
        <v>163</v>
      </c>
      <c r="C2303" t="s">
        <v>161</v>
      </c>
      <c r="D2303">
        <v>6</v>
      </c>
      <c r="E2303">
        <v>999.36</v>
      </c>
      <c r="F2303">
        <v>166.56</v>
      </c>
      <c r="G2303">
        <v>6</v>
      </c>
      <c r="H2303">
        <v>6</v>
      </c>
      <c r="I2303">
        <v>15.29</v>
      </c>
      <c r="J2303">
        <v>0</v>
      </c>
      <c r="K2303">
        <v>3.14</v>
      </c>
      <c r="L2303" t="s">
        <v>241</v>
      </c>
      <c r="M2303" t="b">
        <v>0</v>
      </c>
    </row>
    <row r="2304" spans="1:13" x14ac:dyDescent="0.25">
      <c r="A2304" s="1">
        <v>42926</v>
      </c>
      <c r="B2304" t="s">
        <v>163</v>
      </c>
      <c r="C2304" t="s">
        <v>177</v>
      </c>
      <c r="D2304">
        <v>1</v>
      </c>
      <c r="E2304">
        <v>189.15</v>
      </c>
      <c r="F2304">
        <v>189.15</v>
      </c>
      <c r="G2304">
        <v>1</v>
      </c>
      <c r="H2304">
        <v>1</v>
      </c>
      <c r="I2304">
        <v>11</v>
      </c>
      <c r="J2304">
        <v>0</v>
      </c>
      <c r="K2304">
        <v>5</v>
      </c>
      <c r="L2304" t="s">
        <v>382</v>
      </c>
      <c r="M2304" t="b">
        <v>0</v>
      </c>
    </row>
    <row r="2305" spans="1:13" x14ac:dyDescent="0.25">
      <c r="A2305" s="1">
        <v>42926</v>
      </c>
      <c r="B2305" t="s">
        <v>163</v>
      </c>
      <c r="C2305" t="s">
        <v>181</v>
      </c>
      <c r="D2305">
        <v>1</v>
      </c>
      <c r="E2305">
        <v>132.02000000000001</v>
      </c>
      <c r="F2305">
        <v>132.02000000000001</v>
      </c>
      <c r="G2305">
        <v>1</v>
      </c>
      <c r="H2305">
        <v>1</v>
      </c>
      <c r="I2305">
        <v>14</v>
      </c>
      <c r="J2305">
        <v>0</v>
      </c>
      <c r="K2305">
        <v>5</v>
      </c>
      <c r="L2305" t="s">
        <v>314</v>
      </c>
      <c r="M2305" t="b">
        <v>0</v>
      </c>
    </row>
    <row r="2306" spans="1:13" x14ac:dyDescent="0.25">
      <c r="A2306" s="1">
        <v>42926</v>
      </c>
      <c r="B2306" t="s">
        <v>163</v>
      </c>
      <c r="C2306" t="s">
        <v>163</v>
      </c>
      <c r="D2306">
        <v>7</v>
      </c>
      <c r="E2306">
        <v>937.9</v>
      </c>
      <c r="F2306">
        <v>133.99</v>
      </c>
      <c r="G2306">
        <v>6</v>
      </c>
      <c r="H2306">
        <v>7</v>
      </c>
      <c r="I2306">
        <v>11.27</v>
      </c>
      <c r="J2306">
        <v>9.0899999999999995E-2</v>
      </c>
      <c r="K2306">
        <v>4.33</v>
      </c>
      <c r="L2306" t="s">
        <v>242</v>
      </c>
      <c r="M2306" t="b">
        <v>1</v>
      </c>
    </row>
    <row r="2307" spans="1:13" x14ac:dyDescent="0.25">
      <c r="A2307" s="1">
        <v>42926</v>
      </c>
      <c r="B2307" t="s">
        <v>163</v>
      </c>
      <c r="C2307" t="s">
        <v>175</v>
      </c>
      <c r="D2307">
        <v>11</v>
      </c>
      <c r="E2307">
        <v>1452.59</v>
      </c>
      <c r="F2307">
        <v>132.05000000000001</v>
      </c>
      <c r="G2307">
        <v>11</v>
      </c>
      <c r="H2307">
        <v>11</v>
      </c>
      <c r="I2307">
        <v>13.17</v>
      </c>
      <c r="J2307">
        <v>0</v>
      </c>
      <c r="K2307">
        <v>3.83</v>
      </c>
      <c r="L2307" t="s">
        <v>269</v>
      </c>
      <c r="M2307" t="b">
        <v>0</v>
      </c>
    </row>
    <row r="2308" spans="1:13" x14ac:dyDescent="0.25">
      <c r="A2308" s="1">
        <v>42926</v>
      </c>
      <c r="B2308" t="s">
        <v>163</v>
      </c>
      <c r="C2308" t="s">
        <v>185</v>
      </c>
      <c r="D2308">
        <v>1</v>
      </c>
      <c r="E2308">
        <v>57.28</v>
      </c>
      <c r="F2308">
        <v>57.28</v>
      </c>
      <c r="G2308">
        <v>1</v>
      </c>
      <c r="H2308">
        <v>1</v>
      </c>
      <c r="I2308">
        <v>18</v>
      </c>
      <c r="J2308">
        <v>0</v>
      </c>
      <c r="K2308">
        <v>2</v>
      </c>
      <c r="L2308" t="s">
        <v>435</v>
      </c>
      <c r="M2308" t="b">
        <v>0</v>
      </c>
    </row>
    <row r="2309" spans="1:13" x14ac:dyDescent="0.25">
      <c r="A2309" s="1">
        <v>42926</v>
      </c>
      <c r="B2309" t="s">
        <v>163</v>
      </c>
      <c r="C2309" t="s">
        <v>164</v>
      </c>
      <c r="D2309">
        <v>3</v>
      </c>
      <c r="E2309">
        <v>251.55</v>
      </c>
      <c r="F2309">
        <v>83.85</v>
      </c>
      <c r="G2309">
        <v>3</v>
      </c>
      <c r="H2309">
        <v>3</v>
      </c>
      <c r="I2309">
        <v>16</v>
      </c>
      <c r="J2309">
        <v>0.33329999999999999</v>
      </c>
      <c r="K2309">
        <v>3.67</v>
      </c>
      <c r="L2309" t="s">
        <v>290</v>
      </c>
      <c r="M2309" t="b">
        <v>0</v>
      </c>
    </row>
    <row r="2310" spans="1:13" x14ac:dyDescent="0.25">
      <c r="A2310" s="1">
        <v>42926</v>
      </c>
      <c r="B2310" t="s">
        <v>163</v>
      </c>
      <c r="C2310" t="s">
        <v>176</v>
      </c>
      <c r="D2310">
        <v>2</v>
      </c>
      <c r="E2310">
        <v>122.3</v>
      </c>
      <c r="F2310">
        <v>61.15</v>
      </c>
      <c r="G2310">
        <v>1</v>
      </c>
      <c r="H2310">
        <v>2</v>
      </c>
      <c r="I2310">
        <v>12</v>
      </c>
      <c r="J2310">
        <v>0</v>
      </c>
      <c r="K2310">
        <v>3.5</v>
      </c>
      <c r="L2310" t="s">
        <v>243</v>
      </c>
      <c r="M2310" t="b">
        <v>0</v>
      </c>
    </row>
    <row r="2311" spans="1:13" x14ac:dyDescent="0.25">
      <c r="A2311" s="1">
        <v>42926</v>
      </c>
      <c r="B2311" t="s">
        <v>163</v>
      </c>
      <c r="C2311" t="s">
        <v>165</v>
      </c>
      <c r="D2311">
        <v>22</v>
      </c>
      <c r="E2311">
        <v>2726.78</v>
      </c>
      <c r="F2311">
        <v>123.94</v>
      </c>
      <c r="G2311">
        <v>22</v>
      </c>
      <c r="H2311">
        <v>22</v>
      </c>
      <c r="I2311">
        <v>9.6999999999999993</v>
      </c>
      <c r="J2311">
        <v>0</v>
      </c>
      <c r="K2311">
        <v>4.3</v>
      </c>
      <c r="L2311" t="s">
        <v>244</v>
      </c>
      <c r="M2311" t="b">
        <v>0</v>
      </c>
    </row>
    <row r="2312" spans="1:13" x14ac:dyDescent="0.25">
      <c r="A2312" s="1">
        <v>42926</v>
      </c>
      <c r="B2312" t="s">
        <v>175</v>
      </c>
      <c r="C2312" t="s">
        <v>171</v>
      </c>
      <c r="D2312">
        <v>1</v>
      </c>
      <c r="E2312">
        <v>56.78</v>
      </c>
      <c r="F2312">
        <v>56.78</v>
      </c>
      <c r="G2312">
        <v>1</v>
      </c>
      <c r="H2312">
        <v>1</v>
      </c>
      <c r="I2312">
        <v>14</v>
      </c>
      <c r="J2312">
        <v>0</v>
      </c>
      <c r="K2312">
        <v>5</v>
      </c>
      <c r="L2312" t="s">
        <v>291</v>
      </c>
      <c r="M2312" t="b">
        <v>0</v>
      </c>
    </row>
    <row r="2313" spans="1:13" x14ac:dyDescent="0.25">
      <c r="A2313" s="1">
        <v>42926</v>
      </c>
      <c r="B2313" t="s">
        <v>175</v>
      </c>
      <c r="C2313" t="s">
        <v>161</v>
      </c>
      <c r="D2313">
        <v>2</v>
      </c>
      <c r="E2313">
        <v>392.84</v>
      </c>
      <c r="F2313">
        <v>196.42</v>
      </c>
      <c r="G2313">
        <v>2</v>
      </c>
      <c r="H2313">
        <v>2</v>
      </c>
      <c r="I2313">
        <v>10.5</v>
      </c>
      <c r="J2313">
        <v>0</v>
      </c>
      <c r="K2313">
        <v>5</v>
      </c>
      <c r="L2313" t="s">
        <v>245</v>
      </c>
      <c r="M2313" t="b">
        <v>0</v>
      </c>
    </row>
    <row r="2314" spans="1:13" x14ac:dyDescent="0.25">
      <c r="A2314" s="1">
        <v>42926</v>
      </c>
      <c r="B2314" t="s">
        <v>175</v>
      </c>
      <c r="C2314" t="s">
        <v>174</v>
      </c>
      <c r="D2314">
        <v>1</v>
      </c>
      <c r="E2314">
        <v>74.14</v>
      </c>
      <c r="F2314">
        <v>74.14</v>
      </c>
      <c r="G2314">
        <v>1</v>
      </c>
      <c r="H2314">
        <v>1</v>
      </c>
      <c r="I2314">
        <v>19</v>
      </c>
      <c r="J2314">
        <v>0</v>
      </c>
      <c r="K2314">
        <v>5</v>
      </c>
      <c r="L2314" t="s">
        <v>352</v>
      </c>
      <c r="M2314" t="b">
        <v>0</v>
      </c>
    </row>
    <row r="2315" spans="1:13" x14ac:dyDescent="0.25">
      <c r="A2315" s="1">
        <v>42926</v>
      </c>
      <c r="B2315" t="s">
        <v>175</v>
      </c>
      <c r="C2315" t="s">
        <v>163</v>
      </c>
      <c r="D2315">
        <v>1</v>
      </c>
      <c r="E2315">
        <v>50</v>
      </c>
      <c r="F2315">
        <v>50</v>
      </c>
      <c r="G2315">
        <v>1</v>
      </c>
      <c r="H2315">
        <v>1</v>
      </c>
      <c r="I2315">
        <v>13</v>
      </c>
      <c r="J2315">
        <v>0</v>
      </c>
      <c r="K2315">
        <v>5</v>
      </c>
      <c r="L2315" t="s">
        <v>320</v>
      </c>
      <c r="M2315" t="b">
        <v>0</v>
      </c>
    </row>
    <row r="2316" spans="1:13" x14ac:dyDescent="0.25">
      <c r="A2316" s="1">
        <v>42926</v>
      </c>
      <c r="B2316" t="s">
        <v>175</v>
      </c>
      <c r="C2316" t="s">
        <v>175</v>
      </c>
      <c r="D2316">
        <v>4</v>
      </c>
      <c r="E2316">
        <v>590.57000000000005</v>
      </c>
      <c r="F2316">
        <v>147.63999999999999</v>
      </c>
      <c r="G2316">
        <v>4</v>
      </c>
      <c r="H2316">
        <v>4</v>
      </c>
      <c r="I2316">
        <v>11</v>
      </c>
      <c r="J2316">
        <v>0.25</v>
      </c>
      <c r="K2316">
        <v>3.5</v>
      </c>
      <c r="L2316" t="s">
        <v>292</v>
      </c>
      <c r="M2316" t="b">
        <v>1</v>
      </c>
    </row>
    <row r="2317" spans="1:13" x14ac:dyDescent="0.25">
      <c r="A2317" s="1">
        <v>42926</v>
      </c>
      <c r="B2317" t="s">
        <v>175</v>
      </c>
      <c r="C2317" t="s">
        <v>164</v>
      </c>
      <c r="D2317">
        <v>3</v>
      </c>
      <c r="E2317">
        <v>316.45999999999998</v>
      </c>
      <c r="F2317">
        <v>105.49</v>
      </c>
      <c r="G2317">
        <v>2</v>
      </c>
      <c r="H2317">
        <v>3</v>
      </c>
      <c r="I2317">
        <v>16.5</v>
      </c>
      <c r="J2317">
        <v>0</v>
      </c>
      <c r="K2317">
        <v>4</v>
      </c>
      <c r="L2317" t="s">
        <v>293</v>
      </c>
      <c r="M2317" t="b">
        <v>0</v>
      </c>
    </row>
    <row r="2318" spans="1:13" x14ac:dyDescent="0.25">
      <c r="A2318" s="1">
        <v>42926</v>
      </c>
      <c r="B2318" t="s">
        <v>175</v>
      </c>
      <c r="C2318" t="s">
        <v>165</v>
      </c>
      <c r="D2318">
        <v>7</v>
      </c>
      <c r="E2318">
        <v>652.08000000000004</v>
      </c>
      <c r="F2318">
        <v>93.15</v>
      </c>
      <c r="G2318">
        <v>7</v>
      </c>
      <c r="H2318">
        <v>7</v>
      </c>
      <c r="I2318">
        <v>11.43</v>
      </c>
      <c r="J2318">
        <v>0</v>
      </c>
      <c r="K2318">
        <v>4.1399999999999997</v>
      </c>
      <c r="L2318" t="s">
        <v>294</v>
      </c>
      <c r="M2318" t="b">
        <v>0</v>
      </c>
    </row>
    <row r="2319" spans="1:13" x14ac:dyDescent="0.25">
      <c r="A2319" s="1">
        <v>42926</v>
      </c>
      <c r="B2319" t="s">
        <v>185</v>
      </c>
      <c r="C2319" t="s">
        <v>164</v>
      </c>
      <c r="D2319">
        <v>1</v>
      </c>
      <c r="E2319">
        <v>193.07</v>
      </c>
      <c r="F2319">
        <v>193.07</v>
      </c>
      <c r="G2319">
        <v>1</v>
      </c>
      <c r="H2319">
        <v>1</v>
      </c>
      <c r="I2319">
        <v>21</v>
      </c>
      <c r="J2319">
        <v>0</v>
      </c>
      <c r="K2319">
        <v>1</v>
      </c>
      <c r="L2319" t="s">
        <v>513</v>
      </c>
      <c r="M2319" t="b">
        <v>0</v>
      </c>
    </row>
    <row r="2320" spans="1:13" x14ac:dyDescent="0.25">
      <c r="A2320" s="1">
        <v>42926</v>
      </c>
      <c r="B2320" t="s">
        <v>164</v>
      </c>
      <c r="C2320" t="s">
        <v>167</v>
      </c>
      <c r="D2320">
        <v>1</v>
      </c>
      <c r="E2320">
        <v>82.28</v>
      </c>
      <c r="F2320">
        <v>82.28</v>
      </c>
      <c r="G2320">
        <v>1</v>
      </c>
      <c r="H2320">
        <v>1</v>
      </c>
      <c r="I2320">
        <v>27</v>
      </c>
      <c r="J2320">
        <v>0</v>
      </c>
      <c r="K2320">
        <v>5</v>
      </c>
      <c r="L2320" t="s">
        <v>354</v>
      </c>
      <c r="M2320" t="b">
        <v>0</v>
      </c>
    </row>
    <row r="2321" spans="1:13" x14ac:dyDescent="0.25">
      <c r="A2321" s="1">
        <v>42926</v>
      </c>
      <c r="B2321" t="s">
        <v>164</v>
      </c>
      <c r="C2321" t="s">
        <v>170</v>
      </c>
      <c r="D2321">
        <v>1</v>
      </c>
      <c r="E2321">
        <v>394.97</v>
      </c>
      <c r="F2321">
        <v>394.97</v>
      </c>
      <c r="G2321">
        <v>1</v>
      </c>
      <c r="H2321">
        <v>1</v>
      </c>
      <c r="I2321">
        <v>8</v>
      </c>
      <c r="J2321">
        <v>0</v>
      </c>
      <c r="K2321">
        <v>5</v>
      </c>
      <c r="L2321" t="s">
        <v>324</v>
      </c>
      <c r="M2321" t="b">
        <v>0</v>
      </c>
    </row>
    <row r="2322" spans="1:13" x14ac:dyDescent="0.25">
      <c r="A2322" s="1">
        <v>42926</v>
      </c>
      <c r="B2322" t="s">
        <v>164</v>
      </c>
      <c r="C2322" t="s">
        <v>180</v>
      </c>
      <c r="D2322">
        <v>1</v>
      </c>
      <c r="E2322">
        <v>259.56</v>
      </c>
      <c r="F2322">
        <v>259.56</v>
      </c>
      <c r="G2322">
        <v>1</v>
      </c>
      <c r="H2322">
        <v>1</v>
      </c>
      <c r="I2322">
        <v>21</v>
      </c>
      <c r="J2322">
        <v>0</v>
      </c>
      <c r="K2322">
        <v>5</v>
      </c>
      <c r="L2322" t="s">
        <v>414</v>
      </c>
      <c r="M2322" t="b">
        <v>0</v>
      </c>
    </row>
    <row r="2323" spans="1:13" x14ac:dyDescent="0.25">
      <c r="A2323" s="1">
        <v>42926</v>
      </c>
      <c r="B2323" t="s">
        <v>164</v>
      </c>
      <c r="C2323" t="s">
        <v>161</v>
      </c>
      <c r="D2323">
        <v>1</v>
      </c>
      <c r="E2323">
        <v>46.14</v>
      </c>
      <c r="F2323">
        <v>46.14</v>
      </c>
      <c r="G2323">
        <v>1</v>
      </c>
      <c r="H2323">
        <v>1</v>
      </c>
      <c r="I2323">
        <v>3</v>
      </c>
      <c r="J2323">
        <v>0</v>
      </c>
      <c r="K2323">
        <v>5</v>
      </c>
      <c r="L2323" t="s">
        <v>325</v>
      </c>
      <c r="M2323" t="b">
        <v>0</v>
      </c>
    </row>
    <row r="2324" spans="1:13" x14ac:dyDescent="0.25">
      <c r="A2324" s="1">
        <v>42926</v>
      </c>
      <c r="B2324" t="s">
        <v>164</v>
      </c>
      <c r="C2324" t="s">
        <v>163</v>
      </c>
      <c r="D2324">
        <v>1</v>
      </c>
      <c r="E2324">
        <v>127.92</v>
      </c>
      <c r="F2324">
        <v>127.92</v>
      </c>
      <c r="G2324">
        <v>1</v>
      </c>
      <c r="H2324">
        <v>1</v>
      </c>
      <c r="I2324">
        <v>8</v>
      </c>
      <c r="J2324">
        <v>0</v>
      </c>
      <c r="K2324">
        <v>5</v>
      </c>
      <c r="L2324" t="s">
        <v>357</v>
      </c>
      <c r="M2324" t="b">
        <v>0</v>
      </c>
    </row>
    <row r="2325" spans="1:13" x14ac:dyDescent="0.25">
      <c r="A2325" s="1">
        <v>42926</v>
      </c>
      <c r="B2325" t="s">
        <v>164</v>
      </c>
      <c r="C2325" t="s">
        <v>175</v>
      </c>
      <c r="D2325">
        <v>2</v>
      </c>
      <c r="E2325">
        <v>103.32</v>
      </c>
      <c r="F2325">
        <v>51.66</v>
      </c>
      <c r="G2325">
        <v>2</v>
      </c>
      <c r="H2325">
        <v>1</v>
      </c>
      <c r="I2325">
        <v>8</v>
      </c>
      <c r="J2325">
        <v>0</v>
      </c>
      <c r="K2325">
        <v>5</v>
      </c>
      <c r="L2325" t="s">
        <v>358</v>
      </c>
      <c r="M2325" t="b">
        <v>0</v>
      </c>
    </row>
    <row r="2326" spans="1:13" x14ac:dyDescent="0.25">
      <c r="A2326" s="1">
        <v>42926</v>
      </c>
      <c r="B2326" t="s">
        <v>164</v>
      </c>
      <c r="C2326" t="s">
        <v>164</v>
      </c>
      <c r="D2326">
        <v>2</v>
      </c>
      <c r="E2326">
        <v>241.71</v>
      </c>
      <c r="F2326">
        <v>120.86</v>
      </c>
      <c r="G2326">
        <v>2</v>
      </c>
      <c r="H2326">
        <v>2</v>
      </c>
      <c r="I2326">
        <v>8.5</v>
      </c>
      <c r="J2326">
        <v>0</v>
      </c>
      <c r="K2326">
        <v>5</v>
      </c>
      <c r="L2326" t="s">
        <v>359</v>
      </c>
      <c r="M2326" t="b">
        <v>1</v>
      </c>
    </row>
    <row r="2327" spans="1:13" x14ac:dyDescent="0.25">
      <c r="A2327" s="1">
        <v>42926</v>
      </c>
      <c r="B2327" t="s">
        <v>164</v>
      </c>
      <c r="C2327" t="s">
        <v>176</v>
      </c>
      <c r="D2327">
        <v>3</v>
      </c>
      <c r="E2327">
        <v>518.85</v>
      </c>
      <c r="F2327">
        <v>172.95</v>
      </c>
      <c r="G2327">
        <v>3</v>
      </c>
      <c r="H2327">
        <v>3</v>
      </c>
      <c r="I2327">
        <v>15.33</v>
      </c>
      <c r="J2327">
        <v>0</v>
      </c>
      <c r="K2327">
        <v>5</v>
      </c>
      <c r="L2327" t="s">
        <v>271</v>
      </c>
      <c r="M2327" t="b">
        <v>0</v>
      </c>
    </row>
    <row r="2328" spans="1:13" x14ac:dyDescent="0.25">
      <c r="A2328" s="1">
        <v>42926</v>
      </c>
      <c r="B2328" t="s">
        <v>164</v>
      </c>
      <c r="C2328" t="s">
        <v>165</v>
      </c>
      <c r="D2328">
        <v>11</v>
      </c>
      <c r="E2328">
        <v>2662.22</v>
      </c>
      <c r="F2328">
        <v>242.02</v>
      </c>
      <c r="G2328">
        <v>11</v>
      </c>
      <c r="H2328">
        <v>11</v>
      </c>
      <c r="I2328">
        <v>8.69</v>
      </c>
      <c r="J2328">
        <v>0</v>
      </c>
      <c r="K2328">
        <v>4.38</v>
      </c>
      <c r="L2328" t="s">
        <v>295</v>
      </c>
      <c r="M2328" t="b">
        <v>0</v>
      </c>
    </row>
    <row r="2329" spans="1:13" x14ac:dyDescent="0.25">
      <c r="A2329" s="1">
        <v>42926</v>
      </c>
      <c r="B2329" t="s">
        <v>176</v>
      </c>
      <c r="C2329" t="s">
        <v>167</v>
      </c>
      <c r="D2329">
        <v>1</v>
      </c>
      <c r="E2329">
        <v>115.78</v>
      </c>
      <c r="F2329">
        <v>115.78</v>
      </c>
      <c r="G2329">
        <v>1</v>
      </c>
      <c r="H2329">
        <v>1</v>
      </c>
      <c r="I2329">
        <v>15</v>
      </c>
      <c r="J2329">
        <v>0</v>
      </c>
      <c r="K2329">
        <v>5</v>
      </c>
      <c r="L2329" t="s">
        <v>328</v>
      </c>
      <c r="M2329" t="b">
        <v>0</v>
      </c>
    </row>
    <row r="2330" spans="1:13" x14ac:dyDescent="0.25">
      <c r="A2330" s="1">
        <v>42926</v>
      </c>
      <c r="B2330" t="s">
        <v>176</v>
      </c>
      <c r="C2330" t="s">
        <v>170</v>
      </c>
      <c r="D2330">
        <v>1</v>
      </c>
      <c r="E2330">
        <v>168.29</v>
      </c>
      <c r="F2330">
        <v>168.29</v>
      </c>
      <c r="G2330">
        <v>1</v>
      </c>
      <c r="H2330">
        <v>1</v>
      </c>
      <c r="I2330">
        <v>19</v>
      </c>
      <c r="J2330">
        <v>0</v>
      </c>
      <c r="K2330">
        <v>5</v>
      </c>
      <c r="L2330" t="s">
        <v>387</v>
      </c>
      <c r="M2330" t="b">
        <v>0</v>
      </c>
    </row>
    <row r="2331" spans="1:13" x14ac:dyDescent="0.25">
      <c r="A2331" s="1">
        <v>42926</v>
      </c>
      <c r="B2331" t="s">
        <v>176</v>
      </c>
      <c r="C2331" t="s">
        <v>172</v>
      </c>
      <c r="D2331">
        <v>2</v>
      </c>
      <c r="E2331">
        <v>205.48</v>
      </c>
      <c r="F2331">
        <v>102.74</v>
      </c>
      <c r="G2331">
        <v>2</v>
      </c>
      <c r="H2331">
        <v>2</v>
      </c>
      <c r="I2331">
        <v>14.5</v>
      </c>
      <c r="J2331">
        <v>0</v>
      </c>
      <c r="K2331">
        <v>3</v>
      </c>
      <c r="L2331" t="s">
        <v>399</v>
      </c>
      <c r="M2331" t="b">
        <v>0</v>
      </c>
    </row>
    <row r="2332" spans="1:13" x14ac:dyDescent="0.25">
      <c r="A2332" s="1">
        <v>42926</v>
      </c>
      <c r="B2332" t="s">
        <v>176</v>
      </c>
      <c r="C2332" t="s">
        <v>180</v>
      </c>
      <c r="D2332">
        <v>1</v>
      </c>
      <c r="E2332">
        <v>157.84</v>
      </c>
      <c r="F2332">
        <v>157.84</v>
      </c>
      <c r="G2332">
        <v>1</v>
      </c>
      <c r="H2332">
        <v>1</v>
      </c>
      <c r="I2332">
        <v>25</v>
      </c>
      <c r="J2332">
        <v>0</v>
      </c>
      <c r="K2332">
        <v>5</v>
      </c>
      <c r="L2332" t="s">
        <v>330</v>
      </c>
      <c r="M2332" t="b">
        <v>0</v>
      </c>
    </row>
    <row r="2333" spans="1:13" x14ac:dyDescent="0.25">
      <c r="A2333" s="1">
        <v>42926</v>
      </c>
      <c r="B2333" t="s">
        <v>176</v>
      </c>
      <c r="C2333" t="s">
        <v>161</v>
      </c>
      <c r="D2333">
        <v>6</v>
      </c>
      <c r="E2333">
        <v>2265.73</v>
      </c>
      <c r="F2333">
        <v>377.62</v>
      </c>
      <c r="G2333">
        <v>6</v>
      </c>
      <c r="H2333">
        <v>6</v>
      </c>
      <c r="I2333">
        <v>12.56</v>
      </c>
      <c r="J2333">
        <v>0</v>
      </c>
      <c r="K2333">
        <v>3.67</v>
      </c>
      <c r="L2333" t="s">
        <v>272</v>
      </c>
      <c r="M2333" t="b">
        <v>0</v>
      </c>
    </row>
    <row r="2334" spans="1:13" x14ac:dyDescent="0.25">
      <c r="A2334" s="1">
        <v>42926</v>
      </c>
      <c r="B2334" t="s">
        <v>176</v>
      </c>
      <c r="C2334" t="s">
        <v>163</v>
      </c>
      <c r="D2334">
        <v>2</v>
      </c>
      <c r="E2334">
        <v>192.14</v>
      </c>
      <c r="F2334">
        <v>96.07</v>
      </c>
      <c r="G2334">
        <v>2</v>
      </c>
      <c r="H2334">
        <v>2</v>
      </c>
      <c r="I2334">
        <v>9</v>
      </c>
      <c r="J2334">
        <v>0</v>
      </c>
      <c r="K2334">
        <v>5</v>
      </c>
      <c r="L2334" t="s">
        <v>361</v>
      </c>
      <c r="M2334" t="b">
        <v>0</v>
      </c>
    </row>
    <row r="2335" spans="1:13" x14ac:dyDescent="0.25">
      <c r="A2335" s="1">
        <v>42926</v>
      </c>
      <c r="B2335" t="s">
        <v>176</v>
      </c>
      <c r="C2335" t="s">
        <v>175</v>
      </c>
      <c r="D2335">
        <v>8</v>
      </c>
      <c r="E2335">
        <v>2487.5700000000002</v>
      </c>
      <c r="F2335">
        <v>310.95</v>
      </c>
      <c r="G2335">
        <v>8</v>
      </c>
      <c r="H2335">
        <v>8</v>
      </c>
      <c r="I2335">
        <v>17.38</v>
      </c>
      <c r="J2335">
        <v>0.125</v>
      </c>
      <c r="K2335">
        <v>4.25</v>
      </c>
      <c r="L2335" t="s">
        <v>297</v>
      </c>
      <c r="M2335" t="b">
        <v>0</v>
      </c>
    </row>
    <row r="2336" spans="1:13" x14ac:dyDescent="0.25">
      <c r="A2336" s="1">
        <v>42926</v>
      </c>
      <c r="B2336" t="s">
        <v>176</v>
      </c>
      <c r="C2336" t="s">
        <v>164</v>
      </c>
      <c r="D2336">
        <v>1</v>
      </c>
      <c r="E2336">
        <v>53.6</v>
      </c>
      <c r="F2336">
        <v>53.6</v>
      </c>
      <c r="G2336">
        <v>1</v>
      </c>
      <c r="H2336">
        <v>1</v>
      </c>
      <c r="I2336">
        <v>7</v>
      </c>
      <c r="J2336">
        <v>0</v>
      </c>
      <c r="K2336">
        <v>5</v>
      </c>
      <c r="L2336" t="s">
        <v>362</v>
      </c>
      <c r="M2336" t="b">
        <v>0</v>
      </c>
    </row>
    <row r="2337" spans="1:13" x14ac:dyDescent="0.25">
      <c r="A2337" s="1">
        <v>42926</v>
      </c>
      <c r="B2337" t="s">
        <v>176</v>
      </c>
      <c r="C2337" t="s">
        <v>176</v>
      </c>
      <c r="D2337">
        <v>3</v>
      </c>
      <c r="E2337">
        <v>156.99</v>
      </c>
      <c r="F2337">
        <v>52.33</v>
      </c>
      <c r="G2337">
        <v>3</v>
      </c>
      <c r="H2337">
        <v>3</v>
      </c>
      <c r="I2337">
        <v>19.329999999999998</v>
      </c>
      <c r="J2337">
        <v>0</v>
      </c>
      <c r="K2337">
        <v>3.33</v>
      </c>
      <c r="L2337" t="s">
        <v>273</v>
      </c>
      <c r="M2337" t="b">
        <v>1</v>
      </c>
    </row>
    <row r="2338" spans="1:13" x14ac:dyDescent="0.25">
      <c r="A2338" s="1">
        <v>42926</v>
      </c>
      <c r="B2338" t="s">
        <v>176</v>
      </c>
      <c r="C2338" t="s">
        <v>165</v>
      </c>
      <c r="D2338">
        <v>13</v>
      </c>
      <c r="E2338">
        <v>1873.3</v>
      </c>
      <c r="F2338">
        <v>144.1</v>
      </c>
      <c r="G2338">
        <v>13</v>
      </c>
      <c r="H2338">
        <v>13</v>
      </c>
      <c r="I2338">
        <v>11.31</v>
      </c>
      <c r="J2338">
        <v>0</v>
      </c>
      <c r="K2338">
        <v>4.38</v>
      </c>
      <c r="L2338" t="s">
        <v>274</v>
      </c>
      <c r="M2338" t="b">
        <v>0</v>
      </c>
    </row>
    <row r="2339" spans="1:13" x14ac:dyDescent="0.25">
      <c r="A2339" s="1">
        <v>42926</v>
      </c>
      <c r="B2339" t="s">
        <v>165</v>
      </c>
      <c r="C2339" t="s">
        <v>166</v>
      </c>
      <c r="D2339">
        <v>1</v>
      </c>
      <c r="E2339">
        <v>147.59</v>
      </c>
      <c r="F2339">
        <v>147.59</v>
      </c>
      <c r="G2339">
        <v>1</v>
      </c>
      <c r="H2339">
        <v>1</v>
      </c>
      <c r="I2339">
        <v>16</v>
      </c>
      <c r="J2339">
        <v>0</v>
      </c>
      <c r="K2339">
        <v>5</v>
      </c>
      <c r="L2339" t="s">
        <v>298</v>
      </c>
      <c r="M2339" t="b">
        <v>0</v>
      </c>
    </row>
    <row r="2340" spans="1:13" x14ac:dyDescent="0.25">
      <c r="A2340" s="1">
        <v>42926</v>
      </c>
      <c r="B2340" t="s">
        <v>165</v>
      </c>
      <c r="C2340" t="s">
        <v>178</v>
      </c>
      <c r="D2340">
        <v>4</v>
      </c>
      <c r="E2340">
        <v>866.93</v>
      </c>
      <c r="F2340">
        <v>216.73</v>
      </c>
      <c r="G2340">
        <v>4</v>
      </c>
      <c r="H2340">
        <v>3</v>
      </c>
      <c r="I2340">
        <v>37</v>
      </c>
      <c r="J2340">
        <v>0.5</v>
      </c>
      <c r="K2340">
        <v>3.33</v>
      </c>
      <c r="L2340" t="s">
        <v>333</v>
      </c>
      <c r="M2340" t="b">
        <v>0</v>
      </c>
    </row>
    <row r="2341" spans="1:13" x14ac:dyDescent="0.25">
      <c r="A2341" s="1">
        <v>42926</v>
      </c>
      <c r="B2341" t="s">
        <v>165</v>
      </c>
      <c r="C2341" t="s">
        <v>167</v>
      </c>
      <c r="D2341">
        <v>34</v>
      </c>
      <c r="E2341">
        <v>4991.71</v>
      </c>
      <c r="F2341">
        <v>146.82</v>
      </c>
      <c r="G2341">
        <v>33</v>
      </c>
      <c r="H2341">
        <v>34</v>
      </c>
      <c r="I2341">
        <v>20.74</v>
      </c>
      <c r="J2341">
        <v>8.5699999999999998E-2</v>
      </c>
      <c r="K2341">
        <v>4.4400000000000004</v>
      </c>
      <c r="L2341" t="s">
        <v>246</v>
      </c>
      <c r="M2341" t="b">
        <v>0</v>
      </c>
    </row>
    <row r="2342" spans="1:13" x14ac:dyDescent="0.25">
      <c r="A2342" s="1">
        <v>42926</v>
      </c>
      <c r="B2342" t="s">
        <v>165</v>
      </c>
      <c r="C2342" t="s">
        <v>169</v>
      </c>
      <c r="D2342">
        <v>11</v>
      </c>
      <c r="E2342">
        <v>2466.33</v>
      </c>
      <c r="F2342">
        <v>224.21</v>
      </c>
      <c r="G2342">
        <v>11</v>
      </c>
      <c r="H2342">
        <v>11</v>
      </c>
      <c r="I2342">
        <v>14.87</v>
      </c>
      <c r="J2342">
        <v>0</v>
      </c>
      <c r="K2342">
        <v>4.07</v>
      </c>
      <c r="L2342" t="s">
        <v>275</v>
      </c>
      <c r="M2342" t="b">
        <v>0</v>
      </c>
    </row>
    <row r="2343" spans="1:13" x14ac:dyDescent="0.25">
      <c r="A2343" s="1">
        <v>42926</v>
      </c>
      <c r="B2343" t="s">
        <v>165</v>
      </c>
      <c r="C2343" t="s">
        <v>170</v>
      </c>
      <c r="D2343">
        <v>14</v>
      </c>
      <c r="E2343">
        <v>2115.25</v>
      </c>
      <c r="F2343">
        <v>151.09</v>
      </c>
      <c r="G2343">
        <v>14</v>
      </c>
      <c r="H2343">
        <v>14</v>
      </c>
      <c r="I2343">
        <v>13.21</v>
      </c>
      <c r="J2343">
        <v>0</v>
      </c>
      <c r="K2343">
        <v>4.6399999999999997</v>
      </c>
      <c r="L2343" t="s">
        <v>276</v>
      </c>
      <c r="M2343" t="b">
        <v>0</v>
      </c>
    </row>
    <row r="2344" spans="1:13" x14ac:dyDescent="0.25">
      <c r="A2344" s="1">
        <v>42926</v>
      </c>
      <c r="B2344" t="s">
        <v>165</v>
      </c>
      <c r="C2344" t="s">
        <v>172</v>
      </c>
      <c r="D2344">
        <v>16</v>
      </c>
      <c r="E2344">
        <v>1896.35</v>
      </c>
      <c r="F2344">
        <v>118.52</v>
      </c>
      <c r="G2344">
        <v>16</v>
      </c>
      <c r="H2344">
        <v>16</v>
      </c>
      <c r="I2344">
        <v>13.37</v>
      </c>
      <c r="J2344">
        <v>0</v>
      </c>
      <c r="K2344">
        <v>3.47</v>
      </c>
      <c r="L2344" t="s">
        <v>247</v>
      </c>
      <c r="M2344" t="b">
        <v>0</v>
      </c>
    </row>
    <row r="2345" spans="1:13" x14ac:dyDescent="0.25">
      <c r="A2345" s="1">
        <v>42926</v>
      </c>
      <c r="B2345" t="s">
        <v>165</v>
      </c>
      <c r="C2345" t="s">
        <v>171</v>
      </c>
      <c r="D2345">
        <v>9</v>
      </c>
      <c r="E2345">
        <v>1028.25</v>
      </c>
      <c r="F2345">
        <v>114.25</v>
      </c>
      <c r="G2345">
        <v>9</v>
      </c>
      <c r="H2345">
        <v>9</v>
      </c>
      <c r="I2345">
        <v>14.5</v>
      </c>
      <c r="J2345">
        <v>0</v>
      </c>
      <c r="K2345">
        <v>5</v>
      </c>
      <c r="L2345" t="s">
        <v>299</v>
      </c>
      <c r="M2345" t="b">
        <v>0</v>
      </c>
    </row>
    <row r="2346" spans="1:13" x14ac:dyDescent="0.25">
      <c r="A2346" s="1">
        <v>42926</v>
      </c>
      <c r="B2346" t="s">
        <v>165</v>
      </c>
      <c r="C2346" t="s">
        <v>180</v>
      </c>
      <c r="D2346">
        <v>10</v>
      </c>
      <c r="E2346">
        <v>2739.63</v>
      </c>
      <c r="F2346">
        <v>273.95999999999998</v>
      </c>
      <c r="G2346">
        <v>10</v>
      </c>
      <c r="H2346">
        <v>10</v>
      </c>
      <c r="I2346">
        <v>20.91</v>
      </c>
      <c r="J2346">
        <v>0</v>
      </c>
      <c r="K2346">
        <v>3.55</v>
      </c>
      <c r="L2346" t="s">
        <v>300</v>
      </c>
      <c r="M2346" t="b">
        <v>0</v>
      </c>
    </row>
    <row r="2347" spans="1:13" x14ac:dyDescent="0.25">
      <c r="A2347" s="1">
        <v>42926</v>
      </c>
      <c r="B2347" t="s">
        <v>165</v>
      </c>
      <c r="C2347" t="s">
        <v>161</v>
      </c>
      <c r="D2347">
        <v>69</v>
      </c>
      <c r="E2347">
        <v>8653.35</v>
      </c>
      <c r="F2347">
        <v>125.41</v>
      </c>
      <c r="G2347">
        <v>67</v>
      </c>
      <c r="H2347">
        <v>68</v>
      </c>
      <c r="I2347">
        <v>12.18</v>
      </c>
      <c r="J2347">
        <v>0</v>
      </c>
      <c r="K2347">
        <v>4.0599999999999996</v>
      </c>
      <c r="L2347" t="s">
        <v>248</v>
      </c>
      <c r="M2347" t="b">
        <v>0</v>
      </c>
    </row>
    <row r="2348" spans="1:13" x14ac:dyDescent="0.25">
      <c r="A2348" s="1">
        <v>42926</v>
      </c>
      <c r="B2348" t="s">
        <v>165</v>
      </c>
      <c r="C2348" t="s">
        <v>177</v>
      </c>
      <c r="D2348">
        <v>3</v>
      </c>
      <c r="E2348">
        <v>1471.64</v>
      </c>
      <c r="F2348">
        <v>490.55</v>
      </c>
      <c r="G2348">
        <v>3</v>
      </c>
      <c r="H2348">
        <v>3</v>
      </c>
      <c r="I2348">
        <v>10.33</v>
      </c>
      <c r="J2348">
        <v>0</v>
      </c>
      <c r="K2348">
        <v>5</v>
      </c>
      <c r="L2348" t="s">
        <v>301</v>
      </c>
      <c r="M2348" t="b">
        <v>0</v>
      </c>
    </row>
    <row r="2349" spans="1:13" x14ac:dyDescent="0.25">
      <c r="A2349" s="1">
        <v>42926</v>
      </c>
      <c r="B2349" t="s">
        <v>165</v>
      </c>
      <c r="C2349" t="s">
        <v>181</v>
      </c>
      <c r="D2349">
        <v>8</v>
      </c>
      <c r="E2349">
        <v>1454.87</v>
      </c>
      <c r="F2349">
        <v>181.86</v>
      </c>
      <c r="G2349">
        <v>7</v>
      </c>
      <c r="H2349">
        <v>8</v>
      </c>
      <c r="I2349">
        <v>14.43</v>
      </c>
      <c r="J2349">
        <v>0</v>
      </c>
      <c r="K2349">
        <v>4.25</v>
      </c>
      <c r="L2349" t="s">
        <v>302</v>
      </c>
      <c r="M2349" t="b">
        <v>0</v>
      </c>
    </row>
    <row r="2350" spans="1:13" x14ac:dyDescent="0.25">
      <c r="A2350" s="1">
        <v>42926</v>
      </c>
      <c r="B2350" t="s">
        <v>165</v>
      </c>
      <c r="C2350" t="s">
        <v>179</v>
      </c>
      <c r="D2350">
        <v>11</v>
      </c>
      <c r="E2350">
        <v>2174.34</v>
      </c>
      <c r="F2350">
        <v>197.67</v>
      </c>
      <c r="G2350">
        <v>11</v>
      </c>
      <c r="H2350">
        <v>11</v>
      </c>
      <c r="I2350">
        <v>20.54</v>
      </c>
      <c r="J2350">
        <v>0.15379999999999999</v>
      </c>
      <c r="K2350">
        <v>3.92</v>
      </c>
      <c r="L2350" t="s">
        <v>277</v>
      </c>
      <c r="M2350" t="b">
        <v>0</v>
      </c>
    </row>
    <row r="2351" spans="1:13" x14ac:dyDescent="0.25">
      <c r="A2351" s="1">
        <v>42926</v>
      </c>
      <c r="B2351" t="s">
        <v>165</v>
      </c>
      <c r="C2351" t="s">
        <v>183</v>
      </c>
      <c r="D2351">
        <v>4</v>
      </c>
      <c r="E2351">
        <v>1128.71</v>
      </c>
      <c r="F2351">
        <v>282.18</v>
      </c>
      <c r="G2351">
        <v>3</v>
      </c>
      <c r="H2351">
        <v>4</v>
      </c>
      <c r="I2351">
        <v>35.25</v>
      </c>
      <c r="J2351">
        <v>0.25</v>
      </c>
      <c r="K2351">
        <v>4</v>
      </c>
      <c r="L2351" t="s">
        <v>365</v>
      </c>
      <c r="M2351" t="b">
        <v>0</v>
      </c>
    </row>
    <row r="2352" spans="1:13" x14ac:dyDescent="0.25">
      <c r="A2352" s="1">
        <v>42926</v>
      </c>
      <c r="B2352" t="s">
        <v>165</v>
      </c>
      <c r="C2352" t="s">
        <v>174</v>
      </c>
      <c r="D2352">
        <v>16</v>
      </c>
      <c r="E2352">
        <v>2029.97</v>
      </c>
      <c r="F2352">
        <v>126.87</v>
      </c>
      <c r="G2352">
        <v>16</v>
      </c>
      <c r="H2352">
        <v>16</v>
      </c>
      <c r="I2352">
        <v>22.56</v>
      </c>
      <c r="J2352">
        <v>6.25E-2</v>
      </c>
      <c r="K2352">
        <v>3.44</v>
      </c>
      <c r="L2352" t="s">
        <v>303</v>
      </c>
      <c r="M2352" t="b">
        <v>0</v>
      </c>
    </row>
    <row r="2353" spans="1:13" x14ac:dyDescent="0.25">
      <c r="A2353" s="1">
        <v>42926</v>
      </c>
      <c r="B2353" t="s">
        <v>165</v>
      </c>
      <c r="C2353" t="s">
        <v>182</v>
      </c>
      <c r="D2353">
        <v>4</v>
      </c>
      <c r="E2353">
        <v>556.34</v>
      </c>
      <c r="F2353">
        <v>139.09</v>
      </c>
      <c r="G2353">
        <v>4</v>
      </c>
      <c r="H2353">
        <v>4</v>
      </c>
      <c r="I2353">
        <v>17.5</v>
      </c>
      <c r="J2353">
        <v>0.25</v>
      </c>
      <c r="K2353">
        <v>3</v>
      </c>
      <c r="L2353" t="s">
        <v>304</v>
      </c>
      <c r="M2353" t="b">
        <v>0</v>
      </c>
    </row>
    <row r="2354" spans="1:13" x14ac:dyDescent="0.25">
      <c r="A2354" s="1">
        <v>42926</v>
      </c>
      <c r="B2354" t="s">
        <v>165</v>
      </c>
      <c r="C2354" t="s">
        <v>163</v>
      </c>
      <c r="D2354">
        <v>29</v>
      </c>
      <c r="E2354">
        <v>4301.67</v>
      </c>
      <c r="F2354">
        <v>148.33000000000001</v>
      </c>
      <c r="G2354">
        <v>29</v>
      </c>
      <c r="H2354">
        <v>28</v>
      </c>
      <c r="I2354">
        <v>12.69</v>
      </c>
      <c r="J2354">
        <v>0</v>
      </c>
      <c r="K2354">
        <v>4.5199999999999996</v>
      </c>
      <c r="L2354" t="s">
        <v>249</v>
      </c>
      <c r="M2354" t="b">
        <v>0</v>
      </c>
    </row>
    <row r="2355" spans="1:13" x14ac:dyDescent="0.25">
      <c r="A2355" s="1">
        <v>42926</v>
      </c>
      <c r="B2355" t="s">
        <v>165</v>
      </c>
      <c r="C2355" t="s">
        <v>175</v>
      </c>
      <c r="D2355">
        <v>92</v>
      </c>
      <c r="E2355">
        <v>11031.18</v>
      </c>
      <c r="F2355">
        <v>119.9</v>
      </c>
      <c r="G2355">
        <v>88</v>
      </c>
      <c r="H2355">
        <v>90</v>
      </c>
      <c r="I2355">
        <v>11.99</v>
      </c>
      <c r="J2355">
        <v>1.9800000000000002E-2</v>
      </c>
      <c r="K2355">
        <v>3.91</v>
      </c>
      <c r="L2355" t="s">
        <v>250</v>
      </c>
      <c r="M2355" t="b">
        <v>0</v>
      </c>
    </row>
    <row r="2356" spans="1:13" x14ac:dyDescent="0.25">
      <c r="A2356" s="1">
        <v>42926</v>
      </c>
      <c r="B2356" t="s">
        <v>165</v>
      </c>
      <c r="C2356" t="s">
        <v>173</v>
      </c>
      <c r="D2356">
        <v>3</v>
      </c>
      <c r="E2356">
        <v>499.92</v>
      </c>
      <c r="F2356">
        <v>166.64</v>
      </c>
      <c r="G2356">
        <v>3</v>
      </c>
      <c r="H2356">
        <v>3</v>
      </c>
      <c r="I2356">
        <v>18.329999999999998</v>
      </c>
      <c r="J2356">
        <v>0</v>
      </c>
      <c r="K2356">
        <v>4.67</v>
      </c>
      <c r="L2356" t="s">
        <v>251</v>
      </c>
      <c r="M2356" t="b">
        <v>0</v>
      </c>
    </row>
    <row r="2357" spans="1:13" x14ac:dyDescent="0.25">
      <c r="A2357" s="1">
        <v>42926</v>
      </c>
      <c r="B2357" t="s">
        <v>165</v>
      </c>
      <c r="C2357" t="s">
        <v>185</v>
      </c>
      <c r="D2357">
        <v>3</v>
      </c>
      <c r="E2357">
        <v>336.56</v>
      </c>
      <c r="F2357">
        <v>112.19</v>
      </c>
      <c r="G2357">
        <v>3</v>
      </c>
      <c r="H2357">
        <v>3</v>
      </c>
      <c r="I2357">
        <v>20</v>
      </c>
      <c r="J2357">
        <v>0</v>
      </c>
      <c r="K2357">
        <v>5</v>
      </c>
      <c r="L2357" t="s">
        <v>334</v>
      </c>
      <c r="M2357" t="b">
        <v>0</v>
      </c>
    </row>
    <row r="2358" spans="1:13" x14ac:dyDescent="0.25">
      <c r="A2358" s="1">
        <v>42926</v>
      </c>
      <c r="B2358" t="s">
        <v>165</v>
      </c>
      <c r="C2358" t="s">
        <v>164</v>
      </c>
      <c r="D2358">
        <v>49</v>
      </c>
      <c r="E2358">
        <v>7905.4</v>
      </c>
      <c r="F2358">
        <v>161.33000000000001</v>
      </c>
      <c r="G2358">
        <v>48</v>
      </c>
      <c r="H2358">
        <v>49</v>
      </c>
      <c r="I2358">
        <v>14.72</v>
      </c>
      <c r="J2358">
        <v>3.6999999999999998E-2</v>
      </c>
      <c r="K2358">
        <v>4.07</v>
      </c>
      <c r="L2358" t="s">
        <v>278</v>
      </c>
      <c r="M2358" t="b">
        <v>0</v>
      </c>
    </row>
    <row r="2359" spans="1:13" x14ac:dyDescent="0.25">
      <c r="A2359" s="1">
        <v>42926</v>
      </c>
      <c r="B2359" t="s">
        <v>165</v>
      </c>
      <c r="C2359" t="s">
        <v>176</v>
      </c>
      <c r="D2359">
        <v>27</v>
      </c>
      <c r="E2359">
        <v>3749.26</v>
      </c>
      <c r="F2359">
        <v>138.86000000000001</v>
      </c>
      <c r="G2359">
        <v>27</v>
      </c>
      <c r="H2359">
        <v>27</v>
      </c>
      <c r="I2359">
        <v>14.09</v>
      </c>
      <c r="J2359">
        <v>6.0600000000000001E-2</v>
      </c>
      <c r="K2359">
        <v>3.94</v>
      </c>
      <c r="L2359" t="s">
        <v>279</v>
      </c>
      <c r="M2359" t="b">
        <v>0</v>
      </c>
    </row>
    <row r="2360" spans="1:13" x14ac:dyDescent="0.25">
      <c r="A2360" s="1">
        <v>42926</v>
      </c>
      <c r="B2360" t="s">
        <v>165</v>
      </c>
      <c r="C2360" t="s">
        <v>168</v>
      </c>
      <c r="D2360">
        <v>1</v>
      </c>
      <c r="E2360">
        <v>61.05</v>
      </c>
      <c r="F2360">
        <v>61.05</v>
      </c>
      <c r="G2360">
        <v>1</v>
      </c>
      <c r="H2360">
        <v>1</v>
      </c>
      <c r="I2360">
        <v>17</v>
      </c>
      <c r="J2360">
        <v>0</v>
      </c>
      <c r="K2360">
        <v>3</v>
      </c>
      <c r="L2360" t="s">
        <v>280</v>
      </c>
      <c r="M2360" t="b">
        <v>0</v>
      </c>
    </row>
    <row r="2361" spans="1:13" x14ac:dyDescent="0.25">
      <c r="A2361" s="1">
        <v>42926</v>
      </c>
      <c r="B2361" t="s">
        <v>165</v>
      </c>
      <c r="C2361" t="s">
        <v>165</v>
      </c>
      <c r="D2361">
        <v>287</v>
      </c>
      <c r="E2361">
        <v>37416.31</v>
      </c>
      <c r="F2361">
        <v>130.37</v>
      </c>
      <c r="G2361">
        <v>284</v>
      </c>
      <c r="H2361">
        <v>284</v>
      </c>
      <c r="I2361">
        <v>7.97</v>
      </c>
      <c r="J2361">
        <v>7.0999999999999994E-2</v>
      </c>
      <c r="K2361">
        <v>4.05</v>
      </c>
      <c r="L2361" t="s">
        <v>252</v>
      </c>
      <c r="M2361" t="b">
        <v>1</v>
      </c>
    </row>
    <row r="2362" spans="1:13" x14ac:dyDescent="0.25">
      <c r="A2362" s="1">
        <v>42926</v>
      </c>
      <c r="B2362" t="s">
        <v>165</v>
      </c>
      <c r="C2362" t="s">
        <v>184</v>
      </c>
      <c r="D2362">
        <v>1</v>
      </c>
      <c r="E2362">
        <v>126.58</v>
      </c>
      <c r="F2362">
        <v>126.58</v>
      </c>
      <c r="G2362">
        <v>1</v>
      </c>
      <c r="H2362">
        <v>1</v>
      </c>
      <c r="I2362">
        <v>18</v>
      </c>
      <c r="J2362">
        <v>0</v>
      </c>
      <c r="K2362">
        <v>4</v>
      </c>
      <c r="L2362" t="s">
        <v>401</v>
      </c>
      <c r="M2362" t="b">
        <v>0</v>
      </c>
    </row>
    <row r="2363" spans="1:13" x14ac:dyDescent="0.25">
      <c r="A2363" s="1">
        <v>42933</v>
      </c>
      <c r="B2363" t="s">
        <v>167</v>
      </c>
      <c r="C2363" t="s">
        <v>172</v>
      </c>
      <c r="D2363">
        <v>1</v>
      </c>
      <c r="E2363">
        <v>297.39</v>
      </c>
      <c r="F2363">
        <v>297.39</v>
      </c>
      <c r="G2363">
        <v>1</v>
      </c>
      <c r="H2363">
        <v>1</v>
      </c>
      <c r="I2363">
        <v>19</v>
      </c>
      <c r="J2363">
        <v>0</v>
      </c>
      <c r="K2363">
        <v>4</v>
      </c>
      <c r="L2363" t="s">
        <v>514</v>
      </c>
      <c r="M2363" t="b">
        <v>0</v>
      </c>
    </row>
    <row r="2364" spans="1:13" x14ac:dyDescent="0.25">
      <c r="A2364" s="1">
        <v>42933</v>
      </c>
      <c r="B2364" t="s">
        <v>169</v>
      </c>
      <c r="C2364" t="s">
        <v>164</v>
      </c>
      <c r="D2364">
        <v>1</v>
      </c>
      <c r="E2364">
        <v>70.040000000000006</v>
      </c>
      <c r="F2364">
        <v>70.040000000000006</v>
      </c>
      <c r="G2364">
        <v>1</v>
      </c>
      <c r="H2364">
        <v>1</v>
      </c>
      <c r="I2364">
        <v>16</v>
      </c>
      <c r="J2364">
        <v>0</v>
      </c>
      <c r="K2364">
        <v>5</v>
      </c>
      <c r="L2364" t="s">
        <v>515</v>
      </c>
      <c r="M2364" t="b">
        <v>0</v>
      </c>
    </row>
    <row r="2365" spans="1:13" x14ac:dyDescent="0.25">
      <c r="A2365" s="1">
        <v>42933</v>
      </c>
      <c r="B2365" t="s">
        <v>169</v>
      </c>
      <c r="C2365" t="s">
        <v>165</v>
      </c>
      <c r="D2365">
        <v>1</v>
      </c>
      <c r="E2365">
        <v>83.2</v>
      </c>
      <c r="F2365">
        <v>83.2</v>
      </c>
      <c r="G2365">
        <v>1</v>
      </c>
      <c r="H2365">
        <v>1</v>
      </c>
      <c r="I2365">
        <v>24</v>
      </c>
      <c r="J2365">
        <v>0</v>
      </c>
      <c r="K2365">
        <v>4</v>
      </c>
      <c r="L2365" t="s">
        <v>306</v>
      </c>
      <c r="M2365" t="b">
        <v>0</v>
      </c>
    </row>
    <row r="2366" spans="1:13" x14ac:dyDescent="0.25">
      <c r="A2366" s="1">
        <v>42933</v>
      </c>
      <c r="B2366" t="s">
        <v>170</v>
      </c>
      <c r="C2366" t="s">
        <v>169</v>
      </c>
      <c r="D2366">
        <v>1</v>
      </c>
      <c r="E2366">
        <v>524.80999999999995</v>
      </c>
      <c r="F2366">
        <v>524.80999999999995</v>
      </c>
      <c r="G2366">
        <v>1</v>
      </c>
      <c r="H2366">
        <v>1</v>
      </c>
      <c r="I2366">
        <v>18</v>
      </c>
      <c r="J2366">
        <v>0</v>
      </c>
      <c r="K2366">
        <v>5</v>
      </c>
      <c r="L2366" t="s">
        <v>509</v>
      </c>
      <c r="M2366" t="b">
        <v>0</v>
      </c>
    </row>
    <row r="2367" spans="1:13" x14ac:dyDescent="0.25">
      <c r="A2367" s="1">
        <v>42933</v>
      </c>
      <c r="B2367" t="s">
        <v>170</v>
      </c>
      <c r="C2367" t="s">
        <v>171</v>
      </c>
      <c r="D2367">
        <v>2</v>
      </c>
      <c r="E2367">
        <v>176.39</v>
      </c>
      <c r="F2367">
        <v>88.2</v>
      </c>
      <c r="G2367">
        <v>2</v>
      </c>
      <c r="H2367">
        <v>2</v>
      </c>
      <c r="I2367">
        <v>1.5</v>
      </c>
      <c r="J2367">
        <v>0</v>
      </c>
      <c r="K2367">
        <v>5</v>
      </c>
      <c r="L2367" t="s">
        <v>516</v>
      </c>
      <c r="M2367" t="b">
        <v>0</v>
      </c>
    </row>
    <row r="2368" spans="1:13" x14ac:dyDescent="0.25">
      <c r="A2368" s="1">
        <v>42933</v>
      </c>
      <c r="B2368" t="s">
        <v>170</v>
      </c>
      <c r="C2368" t="s">
        <v>175</v>
      </c>
      <c r="D2368">
        <v>2</v>
      </c>
      <c r="E2368">
        <v>678.5</v>
      </c>
      <c r="F2368">
        <v>339.25</v>
      </c>
      <c r="G2368">
        <v>2</v>
      </c>
      <c r="H2368">
        <v>2</v>
      </c>
      <c r="I2368">
        <v>9.5</v>
      </c>
      <c r="J2368">
        <v>0</v>
      </c>
      <c r="K2368">
        <v>5</v>
      </c>
      <c r="L2368" t="s">
        <v>258</v>
      </c>
      <c r="M2368" t="b">
        <v>0</v>
      </c>
    </row>
    <row r="2369" spans="1:13" x14ac:dyDescent="0.25">
      <c r="A2369" s="1">
        <v>42933</v>
      </c>
      <c r="B2369" t="s">
        <v>170</v>
      </c>
      <c r="C2369" t="s">
        <v>165</v>
      </c>
      <c r="D2369">
        <v>1</v>
      </c>
      <c r="E2369">
        <v>36.68</v>
      </c>
      <c r="F2369">
        <v>36.68</v>
      </c>
      <c r="G2369">
        <v>1</v>
      </c>
      <c r="H2369">
        <v>1</v>
      </c>
      <c r="I2369">
        <v>8</v>
      </c>
      <c r="J2369">
        <v>0</v>
      </c>
      <c r="K2369">
        <v>5</v>
      </c>
      <c r="L2369" t="s">
        <v>259</v>
      </c>
      <c r="M2369" t="b">
        <v>0</v>
      </c>
    </row>
    <row r="2370" spans="1:13" x14ac:dyDescent="0.25">
      <c r="A2370" s="1">
        <v>42933</v>
      </c>
      <c r="B2370" t="s">
        <v>172</v>
      </c>
      <c r="C2370" t="s">
        <v>161</v>
      </c>
      <c r="D2370">
        <v>2</v>
      </c>
      <c r="E2370">
        <v>271.04000000000002</v>
      </c>
      <c r="F2370">
        <v>135.52000000000001</v>
      </c>
      <c r="G2370">
        <v>2</v>
      </c>
      <c r="H2370">
        <v>2</v>
      </c>
      <c r="I2370">
        <v>10.5</v>
      </c>
      <c r="J2370">
        <v>0</v>
      </c>
      <c r="K2370">
        <v>3</v>
      </c>
      <c r="L2370" t="s">
        <v>428</v>
      </c>
      <c r="M2370" t="b">
        <v>0</v>
      </c>
    </row>
    <row r="2371" spans="1:13" x14ac:dyDescent="0.25">
      <c r="A2371" s="1">
        <v>42933</v>
      </c>
      <c r="B2371" t="s">
        <v>172</v>
      </c>
      <c r="C2371" t="s">
        <v>165</v>
      </c>
      <c r="D2371">
        <v>1</v>
      </c>
      <c r="E2371">
        <v>148.86000000000001</v>
      </c>
      <c r="F2371">
        <v>148.86000000000001</v>
      </c>
      <c r="G2371">
        <v>1</v>
      </c>
      <c r="H2371">
        <v>1</v>
      </c>
      <c r="I2371">
        <v>16</v>
      </c>
      <c r="J2371">
        <v>0</v>
      </c>
      <c r="K2371">
        <v>5</v>
      </c>
      <c r="L2371" t="s">
        <v>308</v>
      </c>
      <c r="M2371" t="b">
        <v>0</v>
      </c>
    </row>
    <row r="2372" spans="1:13" x14ac:dyDescent="0.25">
      <c r="A2372" s="1">
        <v>42933</v>
      </c>
      <c r="B2372" t="s">
        <v>171</v>
      </c>
      <c r="C2372" t="s">
        <v>180</v>
      </c>
      <c r="D2372">
        <v>1</v>
      </c>
      <c r="E2372">
        <v>188.29</v>
      </c>
      <c r="F2372">
        <v>188.29</v>
      </c>
      <c r="G2372">
        <v>1</v>
      </c>
      <c r="H2372">
        <v>1</v>
      </c>
      <c r="I2372">
        <v>17</v>
      </c>
      <c r="J2372">
        <v>0</v>
      </c>
      <c r="K2372">
        <v>4</v>
      </c>
      <c r="L2372" t="s">
        <v>476</v>
      </c>
      <c r="M2372" t="b">
        <v>0</v>
      </c>
    </row>
    <row r="2373" spans="1:13" x14ac:dyDescent="0.25">
      <c r="A2373" s="1">
        <v>42933</v>
      </c>
      <c r="B2373" t="s">
        <v>171</v>
      </c>
      <c r="C2373" t="s">
        <v>161</v>
      </c>
      <c r="D2373">
        <v>1</v>
      </c>
      <c r="E2373">
        <v>183.93</v>
      </c>
      <c r="F2373">
        <v>183.93</v>
      </c>
      <c r="G2373">
        <v>1</v>
      </c>
      <c r="H2373">
        <v>1</v>
      </c>
      <c r="I2373">
        <v>9</v>
      </c>
      <c r="J2373">
        <v>0</v>
      </c>
      <c r="K2373">
        <v>5</v>
      </c>
      <c r="L2373" t="s">
        <v>439</v>
      </c>
      <c r="M2373" t="b">
        <v>0</v>
      </c>
    </row>
    <row r="2374" spans="1:13" x14ac:dyDescent="0.25">
      <c r="A2374" s="1">
        <v>42933</v>
      </c>
      <c r="B2374" t="s">
        <v>171</v>
      </c>
      <c r="C2374" t="s">
        <v>175</v>
      </c>
      <c r="D2374">
        <v>1</v>
      </c>
      <c r="E2374">
        <v>184.77</v>
      </c>
      <c r="F2374">
        <v>184.77</v>
      </c>
      <c r="G2374">
        <v>1</v>
      </c>
      <c r="H2374">
        <v>1</v>
      </c>
      <c r="I2374">
        <v>16</v>
      </c>
      <c r="J2374">
        <v>0</v>
      </c>
      <c r="K2374">
        <v>5</v>
      </c>
      <c r="L2374" t="s">
        <v>440</v>
      </c>
      <c r="M2374" t="b">
        <v>0</v>
      </c>
    </row>
    <row r="2375" spans="1:13" x14ac:dyDescent="0.25">
      <c r="A2375" s="1">
        <v>42933</v>
      </c>
      <c r="B2375" t="s">
        <v>161</v>
      </c>
      <c r="C2375" t="s">
        <v>166</v>
      </c>
      <c r="D2375">
        <v>1</v>
      </c>
      <c r="E2375">
        <v>62.92</v>
      </c>
      <c r="F2375">
        <v>62.92</v>
      </c>
      <c r="G2375">
        <v>1</v>
      </c>
      <c r="H2375">
        <v>1</v>
      </c>
      <c r="I2375">
        <v>18</v>
      </c>
      <c r="J2375">
        <v>0</v>
      </c>
      <c r="K2375">
        <v>2</v>
      </c>
      <c r="L2375" t="s">
        <v>377</v>
      </c>
      <c r="M2375" t="b">
        <v>0</v>
      </c>
    </row>
    <row r="2376" spans="1:13" x14ac:dyDescent="0.25">
      <c r="A2376" s="1">
        <v>42933</v>
      </c>
      <c r="B2376" t="s">
        <v>161</v>
      </c>
      <c r="C2376" t="s">
        <v>186</v>
      </c>
      <c r="D2376">
        <v>1</v>
      </c>
      <c r="E2376">
        <v>84.81</v>
      </c>
      <c r="F2376">
        <v>84.81</v>
      </c>
      <c r="G2376">
        <v>1</v>
      </c>
      <c r="H2376">
        <v>1</v>
      </c>
      <c r="I2376">
        <v>22</v>
      </c>
      <c r="J2376">
        <v>0</v>
      </c>
      <c r="K2376">
        <v>4</v>
      </c>
      <c r="L2376" t="s">
        <v>441</v>
      </c>
      <c r="M2376" t="b">
        <v>0</v>
      </c>
    </row>
    <row r="2377" spans="1:13" x14ac:dyDescent="0.25">
      <c r="A2377" s="1">
        <v>42933</v>
      </c>
      <c r="B2377" t="s">
        <v>161</v>
      </c>
      <c r="C2377" t="s">
        <v>167</v>
      </c>
      <c r="D2377">
        <v>4</v>
      </c>
      <c r="E2377">
        <v>788.6</v>
      </c>
      <c r="F2377">
        <v>197.15</v>
      </c>
      <c r="G2377">
        <v>4</v>
      </c>
      <c r="H2377">
        <v>4</v>
      </c>
      <c r="I2377">
        <v>20.6</v>
      </c>
      <c r="J2377">
        <v>0</v>
      </c>
      <c r="K2377">
        <v>3.8</v>
      </c>
      <c r="L2377" t="s">
        <v>282</v>
      </c>
      <c r="M2377" t="b">
        <v>0</v>
      </c>
    </row>
    <row r="2378" spans="1:13" x14ac:dyDescent="0.25">
      <c r="A2378" s="1">
        <v>42933</v>
      </c>
      <c r="B2378" t="s">
        <v>161</v>
      </c>
      <c r="C2378" t="s">
        <v>170</v>
      </c>
      <c r="D2378">
        <v>1</v>
      </c>
      <c r="E2378">
        <v>265.75</v>
      </c>
      <c r="F2378">
        <v>265.75</v>
      </c>
      <c r="G2378">
        <v>1</v>
      </c>
      <c r="H2378">
        <v>1</v>
      </c>
      <c r="I2378">
        <v>25</v>
      </c>
      <c r="J2378">
        <v>0</v>
      </c>
      <c r="K2378">
        <v>3</v>
      </c>
      <c r="L2378" t="s">
        <v>260</v>
      </c>
      <c r="M2378" t="b">
        <v>0</v>
      </c>
    </row>
    <row r="2379" spans="1:13" x14ac:dyDescent="0.25">
      <c r="A2379" s="1">
        <v>42933</v>
      </c>
      <c r="B2379" t="s">
        <v>161</v>
      </c>
      <c r="C2379" t="s">
        <v>171</v>
      </c>
      <c r="D2379">
        <v>3</v>
      </c>
      <c r="E2379">
        <v>256.64999999999998</v>
      </c>
      <c r="F2379">
        <v>85.55</v>
      </c>
      <c r="G2379">
        <v>3</v>
      </c>
      <c r="H2379">
        <v>3</v>
      </c>
      <c r="I2379">
        <v>20</v>
      </c>
      <c r="J2379">
        <v>0.33329999999999999</v>
      </c>
      <c r="K2379">
        <v>2.33</v>
      </c>
      <c r="L2379" t="s">
        <v>261</v>
      </c>
      <c r="M2379" t="b">
        <v>0</v>
      </c>
    </row>
    <row r="2380" spans="1:13" x14ac:dyDescent="0.25">
      <c r="A2380" s="1">
        <v>42933</v>
      </c>
      <c r="B2380" t="s">
        <v>161</v>
      </c>
      <c r="C2380" t="s">
        <v>161</v>
      </c>
      <c r="D2380">
        <v>15</v>
      </c>
      <c r="E2380">
        <v>1695.25</v>
      </c>
      <c r="F2380">
        <v>113.02</v>
      </c>
      <c r="G2380">
        <v>15</v>
      </c>
      <c r="H2380">
        <v>15</v>
      </c>
      <c r="I2380">
        <v>7.63</v>
      </c>
      <c r="J2380">
        <v>0</v>
      </c>
      <c r="K2380">
        <v>4.4400000000000004</v>
      </c>
      <c r="L2380" t="s">
        <v>262</v>
      </c>
      <c r="M2380" t="b">
        <v>1</v>
      </c>
    </row>
    <row r="2381" spans="1:13" x14ac:dyDescent="0.25">
      <c r="A2381" s="1">
        <v>42933</v>
      </c>
      <c r="B2381" t="s">
        <v>161</v>
      </c>
      <c r="C2381" t="s">
        <v>183</v>
      </c>
      <c r="D2381">
        <v>2</v>
      </c>
      <c r="E2381">
        <v>226.35</v>
      </c>
      <c r="F2381">
        <v>113.18</v>
      </c>
      <c r="G2381">
        <v>2</v>
      </c>
      <c r="H2381">
        <v>2</v>
      </c>
      <c r="I2381">
        <v>15.5</v>
      </c>
      <c r="J2381">
        <v>0</v>
      </c>
      <c r="K2381">
        <v>4.5</v>
      </c>
      <c r="L2381" t="s">
        <v>284</v>
      </c>
      <c r="M2381" t="b">
        <v>0</v>
      </c>
    </row>
    <row r="2382" spans="1:13" x14ac:dyDescent="0.25">
      <c r="A2382" s="1">
        <v>42933</v>
      </c>
      <c r="B2382" t="s">
        <v>161</v>
      </c>
      <c r="C2382" t="s">
        <v>174</v>
      </c>
      <c r="D2382">
        <v>1</v>
      </c>
      <c r="E2382">
        <v>386.76</v>
      </c>
      <c r="F2382">
        <v>386.76</v>
      </c>
      <c r="G2382">
        <v>1</v>
      </c>
      <c r="H2382">
        <v>1</v>
      </c>
      <c r="I2382">
        <v>14</v>
      </c>
      <c r="J2382">
        <v>0</v>
      </c>
      <c r="K2382">
        <v>5</v>
      </c>
      <c r="L2382" t="s">
        <v>343</v>
      </c>
      <c r="M2382" t="b">
        <v>0</v>
      </c>
    </row>
    <row r="2383" spans="1:13" x14ac:dyDescent="0.25">
      <c r="A2383" s="1">
        <v>42933</v>
      </c>
      <c r="B2383" t="s">
        <v>161</v>
      </c>
      <c r="C2383" t="s">
        <v>163</v>
      </c>
      <c r="D2383">
        <v>4</v>
      </c>
      <c r="E2383">
        <v>483.98</v>
      </c>
      <c r="F2383">
        <v>121</v>
      </c>
      <c r="G2383">
        <v>4</v>
      </c>
      <c r="H2383">
        <v>4</v>
      </c>
      <c r="I2383">
        <v>14.25</v>
      </c>
      <c r="J2383">
        <v>0</v>
      </c>
      <c r="K2383">
        <v>4.5</v>
      </c>
      <c r="L2383" t="s">
        <v>263</v>
      </c>
      <c r="M2383" t="b">
        <v>0</v>
      </c>
    </row>
    <row r="2384" spans="1:13" x14ac:dyDescent="0.25">
      <c r="A2384" s="1">
        <v>42933</v>
      </c>
      <c r="B2384" t="s">
        <v>161</v>
      </c>
      <c r="C2384" t="s">
        <v>175</v>
      </c>
      <c r="D2384">
        <v>11</v>
      </c>
      <c r="E2384">
        <v>1054.7</v>
      </c>
      <c r="F2384">
        <v>95.88</v>
      </c>
      <c r="G2384">
        <v>11</v>
      </c>
      <c r="H2384">
        <v>11</v>
      </c>
      <c r="I2384">
        <v>12.08</v>
      </c>
      <c r="J2384">
        <v>8.3299999999999999E-2</v>
      </c>
      <c r="K2384">
        <v>3.25</v>
      </c>
      <c r="L2384" t="s">
        <v>264</v>
      </c>
      <c r="M2384" t="b">
        <v>0</v>
      </c>
    </row>
    <row r="2385" spans="1:13" x14ac:dyDescent="0.25">
      <c r="A2385" s="1">
        <v>42933</v>
      </c>
      <c r="B2385" t="s">
        <v>161</v>
      </c>
      <c r="C2385" t="s">
        <v>173</v>
      </c>
      <c r="D2385">
        <v>1</v>
      </c>
      <c r="E2385">
        <v>152.69999999999999</v>
      </c>
      <c r="F2385">
        <v>152.69999999999999</v>
      </c>
      <c r="G2385">
        <v>1</v>
      </c>
      <c r="H2385">
        <v>1</v>
      </c>
      <c r="I2385">
        <v>14</v>
      </c>
      <c r="J2385">
        <v>0</v>
      </c>
      <c r="K2385">
        <v>5</v>
      </c>
      <c r="L2385" t="s">
        <v>392</v>
      </c>
      <c r="M2385" t="b">
        <v>0</v>
      </c>
    </row>
    <row r="2386" spans="1:13" x14ac:dyDescent="0.25">
      <c r="A2386" s="1">
        <v>42933</v>
      </c>
      <c r="B2386" t="s">
        <v>161</v>
      </c>
      <c r="C2386" t="s">
        <v>164</v>
      </c>
      <c r="D2386">
        <v>2</v>
      </c>
      <c r="E2386">
        <v>213.7</v>
      </c>
      <c r="F2386">
        <v>106.85</v>
      </c>
      <c r="G2386">
        <v>2</v>
      </c>
      <c r="H2386">
        <v>2</v>
      </c>
      <c r="I2386">
        <v>15</v>
      </c>
      <c r="J2386">
        <v>0</v>
      </c>
      <c r="K2386">
        <v>5</v>
      </c>
      <c r="L2386" t="s">
        <v>285</v>
      </c>
      <c r="M2386" t="b">
        <v>0</v>
      </c>
    </row>
    <row r="2387" spans="1:13" x14ac:dyDescent="0.25">
      <c r="A2387" s="1">
        <v>42933</v>
      </c>
      <c r="B2387" t="s">
        <v>161</v>
      </c>
      <c r="C2387" t="s">
        <v>176</v>
      </c>
      <c r="D2387">
        <v>3</v>
      </c>
      <c r="E2387">
        <v>230.51</v>
      </c>
      <c r="F2387">
        <v>76.84</v>
      </c>
      <c r="G2387">
        <v>3</v>
      </c>
      <c r="H2387">
        <v>3</v>
      </c>
      <c r="I2387">
        <v>17.329999999999998</v>
      </c>
      <c r="J2387">
        <v>0</v>
      </c>
      <c r="K2387">
        <v>4</v>
      </c>
      <c r="L2387" t="s">
        <v>286</v>
      </c>
      <c r="M2387" t="b">
        <v>0</v>
      </c>
    </row>
    <row r="2388" spans="1:13" x14ac:dyDescent="0.25">
      <c r="A2388" s="1">
        <v>42933</v>
      </c>
      <c r="B2388" t="s">
        <v>161</v>
      </c>
      <c r="C2388" t="s">
        <v>165</v>
      </c>
      <c r="D2388">
        <v>23</v>
      </c>
      <c r="E2388">
        <v>3605.6</v>
      </c>
      <c r="F2388">
        <v>156.77000000000001</v>
      </c>
      <c r="G2388">
        <v>23</v>
      </c>
      <c r="H2388">
        <v>23</v>
      </c>
      <c r="I2388">
        <v>9.52</v>
      </c>
      <c r="J2388">
        <v>3.2300000000000002E-2</v>
      </c>
      <c r="K2388">
        <v>4.5199999999999996</v>
      </c>
      <c r="L2388" t="s">
        <v>265</v>
      </c>
      <c r="M2388" t="b">
        <v>0</v>
      </c>
    </row>
    <row r="2389" spans="1:13" x14ac:dyDescent="0.25">
      <c r="A2389" s="1">
        <v>42933</v>
      </c>
      <c r="B2389" t="s">
        <v>181</v>
      </c>
      <c r="C2389" t="s">
        <v>170</v>
      </c>
      <c r="D2389">
        <v>1</v>
      </c>
      <c r="E2389">
        <v>70.819999999999993</v>
      </c>
      <c r="F2389">
        <v>70.819999999999993</v>
      </c>
      <c r="G2389">
        <v>1</v>
      </c>
      <c r="H2389">
        <v>1</v>
      </c>
      <c r="I2389">
        <v>8</v>
      </c>
      <c r="J2389">
        <v>0</v>
      </c>
      <c r="K2389">
        <v>5</v>
      </c>
      <c r="L2389" t="s">
        <v>517</v>
      </c>
      <c r="M2389" t="b">
        <v>0</v>
      </c>
    </row>
    <row r="2390" spans="1:13" x14ac:dyDescent="0.25">
      <c r="A2390" s="1">
        <v>42933</v>
      </c>
      <c r="B2390" t="s">
        <v>183</v>
      </c>
      <c r="C2390" t="s">
        <v>181</v>
      </c>
      <c r="D2390">
        <v>1</v>
      </c>
      <c r="E2390">
        <v>1150.54</v>
      </c>
      <c r="F2390">
        <v>1150.54</v>
      </c>
      <c r="G2390">
        <v>1</v>
      </c>
      <c r="H2390">
        <v>1</v>
      </c>
      <c r="I2390">
        <v>17</v>
      </c>
      <c r="J2390">
        <v>0</v>
      </c>
      <c r="K2390">
        <v>5</v>
      </c>
      <c r="L2390" t="s">
        <v>518</v>
      </c>
      <c r="M2390" t="b">
        <v>0</v>
      </c>
    </row>
    <row r="2391" spans="1:13" x14ac:dyDescent="0.25">
      <c r="A2391" s="1">
        <v>42933</v>
      </c>
      <c r="B2391" t="s">
        <v>174</v>
      </c>
      <c r="C2391" t="s">
        <v>179</v>
      </c>
      <c r="D2391">
        <v>1</v>
      </c>
      <c r="E2391">
        <v>149.6</v>
      </c>
      <c r="F2391">
        <v>149.6</v>
      </c>
      <c r="G2391">
        <v>1</v>
      </c>
      <c r="H2391">
        <v>1</v>
      </c>
      <c r="I2391">
        <v>18</v>
      </c>
      <c r="J2391">
        <v>0</v>
      </c>
      <c r="K2391">
        <v>4</v>
      </c>
      <c r="L2391" t="s">
        <v>519</v>
      </c>
      <c r="M2391" t="b">
        <v>0</v>
      </c>
    </row>
    <row r="2392" spans="1:13" x14ac:dyDescent="0.25">
      <c r="A2392" s="1">
        <v>42933</v>
      </c>
      <c r="B2392" t="s">
        <v>163</v>
      </c>
      <c r="C2392" t="s">
        <v>167</v>
      </c>
      <c r="D2392">
        <v>5</v>
      </c>
      <c r="E2392">
        <v>3156.37</v>
      </c>
      <c r="F2392">
        <v>631.27</v>
      </c>
      <c r="G2392">
        <v>5</v>
      </c>
      <c r="H2392">
        <v>5</v>
      </c>
      <c r="I2392">
        <v>17.829999999999998</v>
      </c>
      <c r="J2392">
        <v>0</v>
      </c>
      <c r="K2392">
        <v>4.33</v>
      </c>
      <c r="L2392" t="s">
        <v>266</v>
      </c>
      <c r="M2392" t="b">
        <v>0</v>
      </c>
    </row>
    <row r="2393" spans="1:13" x14ac:dyDescent="0.25">
      <c r="A2393" s="1">
        <v>42933</v>
      </c>
      <c r="B2393" t="s">
        <v>163</v>
      </c>
      <c r="C2393" t="s">
        <v>170</v>
      </c>
      <c r="D2393">
        <v>2</v>
      </c>
      <c r="E2393">
        <v>769.65</v>
      </c>
      <c r="F2393">
        <v>384.83</v>
      </c>
      <c r="G2393">
        <v>2</v>
      </c>
      <c r="H2393">
        <v>2</v>
      </c>
      <c r="I2393">
        <v>6</v>
      </c>
      <c r="J2393">
        <v>0</v>
      </c>
      <c r="K2393">
        <v>3.5</v>
      </c>
      <c r="L2393" t="s">
        <v>267</v>
      </c>
      <c r="M2393" t="b">
        <v>0</v>
      </c>
    </row>
    <row r="2394" spans="1:13" x14ac:dyDescent="0.25">
      <c r="A2394" s="1">
        <v>42933</v>
      </c>
      <c r="B2394" t="s">
        <v>163</v>
      </c>
      <c r="C2394" t="s">
        <v>171</v>
      </c>
      <c r="D2394">
        <v>1</v>
      </c>
      <c r="E2394">
        <v>343.5</v>
      </c>
      <c r="F2394">
        <v>343.5</v>
      </c>
      <c r="G2394">
        <v>1</v>
      </c>
      <c r="H2394">
        <v>1</v>
      </c>
      <c r="I2394">
        <v>20</v>
      </c>
      <c r="J2394">
        <v>0</v>
      </c>
      <c r="K2394">
        <v>4</v>
      </c>
      <c r="L2394" t="s">
        <v>288</v>
      </c>
      <c r="M2394" t="b">
        <v>0</v>
      </c>
    </row>
    <row r="2395" spans="1:13" x14ac:dyDescent="0.25">
      <c r="A2395" s="1">
        <v>42933</v>
      </c>
      <c r="B2395" t="s">
        <v>163</v>
      </c>
      <c r="C2395" t="s">
        <v>180</v>
      </c>
      <c r="D2395">
        <v>1</v>
      </c>
      <c r="E2395">
        <v>74.38</v>
      </c>
      <c r="F2395">
        <v>74.38</v>
      </c>
      <c r="G2395">
        <v>1</v>
      </c>
      <c r="H2395">
        <v>1</v>
      </c>
      <c r="I2395">
        <v>20</v>
      </c>
      <c r="J2395">
        <v>0</v>
      </c>
      <c r="K2395">
        <v>5</v>
      </c>
      <c r="L2395" t="s">
        <v>433</v>
      </c>
      <c r="M2395" t="b">
        <v>0</v>
      </c>
    </row>
    <row r="2396" spans="1:13" x14ac:dyDescent="0.25">
      <c r="A2396" s="1">
        <v>42933</v>
      </c>
      <c r="B2396" t="s">
        <v>163</v>
      </c>
      <c r="C2396" t="s">
        <v>161</v>
      </c>
      <c r="D2396">
        <v>5</v>
      </c>
      <c r="E2396">
        <v>536.39</v>
      </c>
      <c r="F2396">
        <v>107.28</v>
      </c>
      <c r="G2396">
        <v>5</v>
      </c>
      <c r="H2396">
        <v>5</v>
      </c>
      <c r="I2396">
        <v>12.2</v>
      </c>
      <c r="J2396">
        <v>0</v>
      </c>
      <c r="K2396">
        <v>4.8</v>
      </c>
      <c r="L2396" t="s">
        <v>241</v>
      </c>
      <c r="M2396" t="b">
        <v>0</v>
      </c>
    </row>
    <row r="2397" spans="1:13" x14ac:dyDescent="0.25">
      <c r="A2397" s="1">
        <v>42933</v>
      </c>
      <c r="B2397" t="s">
        <v>163</v>
      </c>
      <c r="C2397" t="s">
        <v>163</v>
      </c>
      <c r="D2397">
        <v>7</v>
      </c>
      <c r="E2397">
        <v>1020.34</v>
      </c>
      <c r="F2397">
        <v>145.76</v>
      </c>
      <c r="G2397">
        <v>7</v>
      </c>
      <c r="H2397">
        <v>7</v>
      </c>
      <c r="I2397">
        <v>6</v>
      </c>
      <c r="J2397">
        <v>0</v>
      </c>
      <c r="K2397">
        <v>4.78</v>
      </c>
      <c r="L2397" t="s">
        <v>242</v>
      </c>
      <c r="M2397" t="b">
        <v>1</v>
      </c>
    </row>
    <row r="2398" spans="1:13" x14ac:dyDescent="0.25">
      <c r="A2398" s="1">
        <v>42933</v>
      </c>
      <c r="B2398" t="s">
        <v>163</v>
      </c>
      <c r="C2398" t="s">
        <v>175</v>
      </c>
      <c r="D2398">
        <v>9</v>
      </c>
      <c r="E2398">
        <v>2135.83</v>
      </c>
      <c r="F2398">
        <v>237.31</v>
      </c>
      <c r="G2398">
        <v>9</v>
      </c>
      <c r="H2398">
        <v>9</v>
      </c>
      <c r="I2398">
        <v>16.579999999999998</v>
      </c>
      <c r="J2398">
        <v>8.3299999999999999E-2</v>
      </c>
      <c r="K2398">
        <v>4.5</v>
      </c>
      <c r="L2398" t="s">
        <v>269</v>
      </c>
      <c r="M2398" t="b">
        <v>0</v>
      </c>
    </row>
    <row r="2399" spans="1:13" x14ac:dyDescent="0.25">
      <c r="A2399" s="1">
        <v>42933</v>
      </c>
      <c r="B2399" t="s">
        <v>163</v>
      </c>
      <c r="C2399" t="s">
        <v>185</v>
      </c>
      <c r="D2399">
        <v>1</v>
      </c>
      <c r="E2399">
        <v>59.28</v>
      </c>
      <c r="F2399">
        <v>59.28</v>
      </c>
      <c r="G2399">
        <v>1</v>
      </c>
      <c r="H2399">
        <v>1</v>
      </c>
      <c r="I2399">
        <v>17</v>
      </c>
      <c r="J2399">
        <v>0</v>
      </c>
      <c r="K2399">
        <v>4</v>
      </c>
      <c r="L2399" t="s">
        <v>435</v>
      </c>
      <c r="M2399" t="b">
        <v>0</v>
      </c>
    </row>
    <row r="2400" spans="1:13" x14ac:dyDescent="0.25">
      <c r="A2400" s="1">
        <v>42933</v>
      </c>
      <c r="B2400" t="s">
        <v>163</v>
      </c>
      <c r="C2400" t="s">
        <v>164</v>
      </c>
      <c r="D2400">
        <v>8</v>
      </c>
      <c r="E2400">
        <v>1051.49</v>
      </c>
      <c r="F2400">
        <v>131.44</v>
      </c>
      <c r="G2400">
        <v>8</v>
      </c>
      <c r="H2400">
        <v>8</v>
      </c>
      <c r="I2400">
        <v>11.5</v>
      </c>
      <c r="J2400">
        <v>0</v>
      </c>
      <c r="K2400">
        <v>4.25</v>
      </c>
      <c r="L2400" t="s">
        <v>290</v>
      </c>
      <c r="M2400" t="b">
        <v>0</v>
      </c>
    </row>
    <row r="2401" spans="1:13" x14ac:dyDescent="0.25">
      <c r="A2401" s="1">
        <v>42933</v>
      </c>
      <c r="B2401" t="s">
        <v>163</v>
      </c>
      <c r="C2401" t="s">
        <v>176</v>
      </c>
      <c r="D2401">
        <v>1</v>
      </c>
      <c r="E2401">
        <v>60</v>
      </c>
      <c r="F2401">
        <v>60</v>
      </c>
      <c r="G2401">
        <v>1</v>
      </c>
      <c r="H2401">
        <v>1</v>
      </c>
      <c r="I2401">
        <v>16</v>
      </c>
      <c r="J2401">
        <v>0</v>
      </c>
      <c r="K2401">
        <v>5</v>
      </c>
      <c r="L2401" t="s">
        <v>243</v>
      </c>
      <c r="M2401" t="b">
        <v>0</v>
      </c>
    </row>
    <row r="2402" spans="1:13" x14ac:dyDescent="0.25">
      <c r="A2402" s="1">
        <v>42933</v>
      </c>
      <c r="B2402" t="s">
        <v>163</v>
      </c>
      <c r="C2402" t="s">
        <v>168</v>
      </c>
      <c r="D2402">
        <v>1</v>
      </c>
      <c r="E2402">
        <v>379.2</v>
      </c>
      <c r="F2402">
        <v>379.2</v>
      </c>
      <c r="G2402">
        <v>1</v>
      </c>
      <c r="H2402">
        <v>1</v>
      </c>
      <c r="I2402">
        <v>34</v>
      </c>
      <c r="J2402">
        <v>0</v>
      </c>
      <c r="K2402">
        <v>4</v>
      </c>
      <c r="L2402" t="s">
        <v>315</v>
      </c>
      <c r="M2402" t="b">
        <v>0</v>
      </c>
    </row>
    <row r="2403" spans="1:13" x14ac:dyDescent="0.25">
      <c r="A2403" s="1">
        <v>42933</v>
      </c>
      <c r="B2403" t="s">
        <v>163</v>
      </c>
      <c r="C2403" t="s">
        <v>165</v>
      </c>
      <c r="D2403">
        <v>19</v>
      </c>
      <c r="E2403">
        <v>2434.35</v>
      </c>
      <c r="F2403">
        <v>128.12</v>
      </c>
      <c r="G2403">
        <v>19</v>
      </c>
      <c r="H2403">
        <v>19</v>
      </c>
      <c r="I2403">
        <v>9.9499999999999993</v>
      </c>
      <c r="J2403">
        <v>0</v>
      </c>
      <c r="K2403">
        <v>4.3600000000000003</v>
      </c>
      <c r="L2403" t="s">
        <v>244</v>
      </c>
      <c r="M2403" t="b">
        <v>0</v>
      </c>
    </row>
    <row r="2404" spans="1:13" x14ac:dyDescent="0.25">
      <c r="A2404" s="1">
        <v>42933</v>
      </c>
      <c r="B2404" t="s">
        <v>175</v>
      </c>
      <c r="C2404" t="s">
        <v>167</v>
      </c>
      <c r="D2404">
        <v>2</v>
      </c>
      <c r="E2404">
        <v>283.47000000000003</v>
      </c>
      <c r="F2404">
        <v>141.74</v>
      </c>
      <c r="G2404">
        <v>2</v>
      </c>
      <c r="H2404">
        <v>2</v>
      </c>
      <c r="I2404">
        <v>11</v>
      </c>
      <c r="J2404">
        <v>0</v>
      </c>
      <c r="K2404">
        <v>5</v>
      </c>
      <c r="L2404" t="s">
        <v>317</v>
      </c>
      <c r="M2404" t="b">
        <v>0</v>
      </c>
    </row>
    <row r="2405" spans="1:13" x14ac:dyDescent="0.25">
      <c r="A2405" s="1">
        <v>42933</v>
      </c>
      <c r="B2405" t="s">
        <v>175</v>
      </c>
      <c r="C2405" t="s">
        <v>169</v>
      </c>
      <c r="D2405">
        <v>1</v>
      </c>
      <c r="E2405">
        <v>44.9</v>
      </c>
      <c r="F2405">
        <v>44.9</v>
      </c>
      <c r="G2405">
        <v>1</v>
      </c>
      <c r="H2405">
        <v>1</v>
      </c>
      <c r="I2405">
        <v>12</v>
      </c>
      <c r="J2405">
        <v>0</v>
      </c>
      <c r="K2405">
        <v>5</v>
      </c>
      <c r="L2405" t="s">
        <v>423</v>
      </c>
      <c r="M2405" t="b">
        <v>0</v>
      </c>
    </row>
    <row r="2406" spans="1:13" x14ac:dyDescent="0.25">
      <c r="A2406" s="1">
        <v>42933</v>
      </c>
      <c r="B2406" t="s">
        <v>175</v>
      </c>
      <c r="C2406" t="s">
        <v>170</v>
      </c>
      <c r="D2406">
        <v>1</v>
      </c>
      <c r="E2406">
        <v>144.65</v>
      </c>
      <c r="F2406">
        <v>144.65</v>
      </c>
      <c r="G2406">
        <v>1</v>
      </c>
      <c r="H2406">
        <v>1</v>
      </c>
      <c r="I2406">
        <v>11</v>
      </c>
      <c r="J2406">
        <v>0</v>
      </c>
      <c r="K2406">
        <v>5</v>
      </c>
      <c r="L2406" t="s">
        <v>270</v>
      </c>
      <c r="M2406" t="b">
        <v>0</v>
      </c>
    </row>
    <row r="2407" spans="1:13" x14ac:dyDescent="0.25">
      <c r="A2407" s="1">
        <v>42933</v>
      </c>
      <c r="B2407" t="s">
        <v>175</v>
      </c>
      <c r="C2407" t="s">
        <v>172</v>
      </c>
      <c r="D2407">
        <v>1</v>
      </c>
      <c r="E2407">
        <v>74.16</v>
      </c>
      <c r="F2407">
        <v>74.16</v>
      </c>
      <c r="G2407">
        <v>1</v>
      </c>
      <c r="H2407">
        <v>1</v>
      </c>
      <c r="I2407">
        <v>18</v>
      </c>
      <c r="J2407">
        <v>0</v>
      </c>
      <c r="K2407">
        <v>1</v>
      </c>
      <c r="L2407" t="s">
        <v>384</v>
      </c>
      <c r="M2407" t="b">
        <v>0</v>
      </c>
    </row>
    <row r="2408" spans="1:13" x14ac:dyDescent="0.25">
      <c r="A2408" s="1">
        <v>42933</v>
      </c>
      <c r="B2408" t="s">
        <v>175</v>
      </c>
      <c r="C2408" t="s">
        <v>171</v>
      </c>
      <c r="D2408">
        <v>3</v>
      </c>
      <c r="E2408">
        <v>316.44</v>
      </c>
      <c r="F2408">
        <v>105.48</v>
      </c>
      <c r="G2408">
        <v>3</v>
      </c>
      <c r="H2408">
        <v>3</v>
      </c>
      <c r="I2408">
        <v>11</v>
      </c>
      <c r="J2408">
        <v>0</v>
      </c>
      <c r="K2408">
        <v>5</v>
      </c>
      <c r="L2408" t="s">
        <v>291</v>
      </c>
      <c r="M2408" t="b">
        <v>0</v>
      </c>
    </row>
    <row r="2409" spans="1:13" x14ac:dyDescent="0.25">
      <c r="A2409" s="1">
        <v>42933</v>
      </c>
      <c r="B2409" t="s">
        <v>175</v>
      </c>
      <c r="C2409" t="s">
        <v>177</v>
      </c>
      <c r="D2409">
        <v>1</v>
      </c>
      <c r="E2409">
        <v>116.04</v>
      </c>
      <c r="F2409">
        <v>116.04</v>
      </c>
      <c r="G2409">
        <v>1</v>
      </c>
      <c r="H2409">
        <v>1</v>
      </c>
      <c r="I2409">
        <v>22</v>
      </c>
      <c r="J2409">
        <v>0</v>
      </c>
      <c r="K2409">
        <v>5</v>
      </c>
      <c r="L2409" t="s">
        <v>487</v>
      </c>
      <c r="M2409" t="b">
        <v>0</v>
      </c>
    </row>
    <row r="2410" spans="1:13" x14ac:dyDescent="0.25">
      <c r="A2410" s="1">
        <v>42933</v>
      </c>
      <c r="B2410" t="s">
        <v>175</v>
      </c>
      <c r="C2410" t="s">
        <v>181</v>
      </c>
      <c r="D2410">
        <v>1</v>
      </c>
      <c r="E2410">
        <v>188.37</v>
      </c>
      <c r="F2410">
        <v>188.37</v>
      </c>
      <c r="G2410">
        <v>1</v>
      </c>
      <c r="H2410">
        <v>1</v>
      </c>
      <c r="I2410">
        <v>25</v>
      </c>
      <c r="J2410">
        <v>0</v>
      </c>
      <c r="K2410">
        <v>5</v>
      </c>
      <c r="L2410" t="s">
        <v>520</v>
      </c>
      <c r="M2410" t="b">
        <v>0</v>
      </c>
    </row>
    <row r="2411" spans="1:13" x14ac:dyDescent="0.25">
      <c r="A2411" s="1">
        <v>42933</v>
      </c>
      <c r="B2411" t="s">
        <v>175</v>
      </c>
      <c r="C2411" t="s">
        <v>174</v>
      </c>
      <c r="D2411">
        <v>1</v>
      </c>
      <c r="E2411">
        <v>56.08</v>
      </c>
      <c r="F2411">
        <v>56.08</v>
      </c>
      <c r="G2411">
        <v>1</v>
      </c>
      <c r="H2411">
        <v>1</v>
      </c>
      <c r="I2411">
        <v>7</v>
      </c>
      <c r="J2411">
        <v>0</v>
      </c>
      <c r="K2411">
        <v>5</v>
      </c>
      <c r="L2411" t="s">
        <v>352</v>
      </c>
      <c r="M2411" t="b">
        <v>0</v>
      </c>
    </row>
    <row r="2412" spans="1:13" x14ac:dyDescent="0.25">
      <c r="A2412" s="1">
        <v>42933</v>
      </c>
      <c r="B2412" t="s">
        <v>175</v>
      </c>
      <c r="C2412" t="s">
        <v>163</v>
      </c>
      <c r="D2412">
        <v>1</v>
      </c>
      <c r="E2412">
        <v>115.45</v>
      </c>
      <c r="F2412">
        <v>115.45</v>
      </c>
      <c r="G2412">
        <v>1</v>
      </c>
      <c r="H2412">
        <v>1</v>
      </c>
      <c r="I2412">
        <v>11</v>
      </c>
      <c r="J2412">
        <v>0</v>
      </c>
      <c r="K2412">
        <v>5</v>
      </c>
      <c r="L2412" t="s">
        <v>320</v>
      </c>
      <c r="M2412" t="b">
        <v>0</v>
      </c>
    </row>
    <row r="2413" spans="1:13" x14ac:dyDescent="0.25">
      <c r="A2413" s="1">
        <v>42933</v>
      </c>
      <c r="B2413" t="s">
        <v>175</v>
      </c>
      <c r="C2413" t="s">
        <v>175</v>
      </c>
      <c r="D2413">
        <v>4</v>
      </c>
      <c r="E2413">
        <v>1245.7</v>
      </c>
      <c r="F2413">
        <v>311.43</v>
      </c>
      <c r="G2413">
        <v>4</v>
      </c>
      <c r="H2413">
        <v>4</v>
      </c>
      <c r="I2413">
        <v>5.25</v>
      </c>
      <c r="J2413">
        <v>0</v>
      </c>
      <c r="K2413">
        <v>5</v>
      </c>
      <c r="L2413" t="s">
        <v>292</v>
      </c>
      <c r="M2413" t="b">
        <v>1</v>
      </c>
    </row>
    <row r="2414" spans="1:13" x14ac:dyDescent="0.25">
      <c r="A2414" s="1">
        <v>42933</v>
      </c>
      <c r="B2414" t="s">
        <v>175</v>
      </c>
      <c r="C2414" t="s">
        <v>176</v>
      </c>
      <c r="D2414">
        <v>1</v>
      </c>
      <c r="E2414">
        <v>371.68</v>
      </c>
      <c r="F2414">
        <v>371.68</v>
      </c>
      <c r="G2414">
        <v>1</v>
      </c>
      <c r="H2414">
        <v>1</v>
      </c>
      <c r="I2414">
        <v>11</v>
      </c>
      <c r="J2414">
        <v>0</v>
      </c>
      <c r="K2414">
        <v>5</v>
      </c>
      <c r="L2414" t="s">
        <v>322</v>
      </c>
      <c r="M2414" t="b">
        <v>0</v>
      </c>
    </row>
    <row r="2415" spans="1:13" x14ac:dyDescent="0.25">
      <c r="A2415" s="1">
        <v>42933</v>
      </c>
      <c r="B2415" t="s">
        <v>175</v>
      </c>
      <c r="C2415" t="s">
        <v>168</v>
      </c>
      <c r="D2415">
        <v>1</v>
      </c>
      <c r="E2415">
        <v>146.12</v>
      </c>
      <c r="F2415">
        <v>146.12</v>
      </c>
      <c r="G2415">
        <v>1</v>
      </c>
      <c r="H2415">
        <v>1</v>
      </c>
      <c r="I2415">
        <v>19</v>
      </c>
      <c r="J2415">
        <v>0</v>
      </c>
      <c r="K2415">
        <v>5</v>
      </c>
      <c r="L2415" t="s">
        <v>353</v>
      </c>
      <c r="M2415" t="b">
        <v>0</v>
      </c>
    </row>
    <row r="2416" spans="1:13" x14ac:dyDescent="0.25">
      <c r="A2416" s="1">
        <v>42933</v>
      </c>
      <c r="B2416" t="s">
        <v>175</v>
      </c>
      <c r="C2416" t="s">
        <v>165</v>
      </c>
      <c r="D2416">
        <v>11</v>
      </c>
      <c r="E2416">
        <v>1634.71</v>
      </c>
      <c r="F2416">
        <v>148.61000000000001</v>
      </c>
      <c r="G2416">
        <v>11</v>
      </c>
      <c r="H2416">
        <v>11</v>
      </c>
      <c r="I2416">
        <v>10</v>
      </c>
      <c r="J2416">
        <v>0</v>
      </c>
      <c r="K2416">
        <v>3.86</v>
      </c>
      <c r="L2416" t="s">
        <v>294</v>
      </c>
      <c r="M2416" t="b">
        <v>0</v>
      </c>
    </row>
    <row r="2417" spans="1:13" x14ac:dyDescent="0.25">
      <c r="A2417" s="1">
        <v>42933</v>
      </c>
      <c r="B2417" t="s">
        <v>164</v>
      </c>
      <c r="C2417" t="s">
        <v>161</v>
      </c>
      <c r="D2417">
        <v>2</v>
      </c>
      <c r="E2417">
        <v>432.26</v>
      </c>
      <c r="F2417">
        <v>216.13</v>
      </c>
      <c r="G2417">
        <v>1</v>
      </c>
      <c r="H2417">
        <v>2</v>
      </c>
      <c r="I2417">
        <v>8</v>
      </c>
      <c r="J2417">
        <v>0</v>
      </c>
      <c r="K2417">
        <v>3</v>
      </c>
      <c r="L2417" t="s">
        <v>325</v>
      </c>
      <c r="M2417" t="b">
        <v>0</v>
      </c>
    </row>
    <row r="2418" spans="1:13" x14ac:dyDescent="0.25">
      <c r="A2418" s="1">
        <v>42933</v>
      </c>
      <c r="B2418" t="s">
        <v>164</v>
      </c>
      <c r="C2418" t="s">
        <v>181</v>
      </c>
      <c r="D2418">
        <v>1</v>
      </c>
      <c r="E2418">
        <v>204.98</v>
      </c>
      <c r="F2418">
        <v>204.98</v>
      </c>
      <c r="G2418">
        <v>1</v>
      </c>
      <c r="H2418">
        <v>0</v>
      </c>
      <c r="I2418">
        <v>10</v>
      </c>
      <c r="J2418">
        <v>0</v>
      </c>
      <c r="L2418" t="s">
        <v>326</v>
      </c>
      <c r="M2418" t="b">
        <v>0</v>
      </c>
    </row>
    <row r="2419" spans="1:13" x14ac:dyDescent="0.25">
      <c r="A2419" s="1">
        <v>42933</v>
      </c>
      <c r="B2419" t="s">
        <v>164</v>
      </c>
      <c r="C2419" t="s">
        <v>163</v>
      </c>
      <c r="D2419">
        <v>2</v>
      </c>
      <c r="E2419">
        <v>165.31</v>
      </c>
      <c r="F2419">
        <v>82.66</v>
      </c>
      <c r="G2419">
        <v>2</v>
      </c>
      <c r="H2419">
        <v>2</v>
      </c>
      <c r="I2419">
        <v>8.5</v>
      </c>
      <c r="J2419">
        <v>0</v>
      </c>
      <c r="K2419">
        <v>5</v>
      </c>
      <c r="L2419" t="s">
        <v>357</v>
      </c>
      <c r="M2419" t="b">
        <v>0</v>
      </c>
    </row>
    <row r="2420" spans="1:13" x14ac:dyDescent="0.25">
      <c r="A2420" s="1">
        <v>42933</v>
      </c>
      <c r="B2420" t="s">
        <v>164</v>
      </c>
      <c r="C2420" t="s">
        <v>173</v>
      </c>
      <c r="D2420">
        <v>1</v>
      </c>
      <c r="E2420">
        <v>169.84</v>
      </c>
      <c r="F2420">
        <v>169.84</v>
      </c>
      <c r="G2420">
        <v>1</v>
      </c>
      <c r="H2420">
        <v>1</v>
      </c>
      <c r="I2420">
        <v>12</v>
      </c>
      <c r="J2420">
        <v>0</v>
      </c>
      <c r="K2420">
        <v>4</v>
      </c>
      <c r="L2420" t="s">
        <v>398</v>
      </c>
      <c r="M2420" t="b">
        <v>0</v>
      </c>
    </row>
    <row r="2421" spans="1:13" x14ac:dyDescent="0.25">
      <c r="A2421" s="1">
        <v>42933</v>
      </c>
      <c r="B2421" t="s">
        <v>164</v>
      </c>
      <c r="C2421" t="s">
        <v>164</v>
      </c>
      <c r="D2421">
        <v>2</v>
      </c>
      <c r="E2421">
        <v>207.04</v>
      </c>
      <c r="F2421">
        <v>103.52</v>
      </c>
      <c r="G2421">
        <v>2</v>
      </c>
      <c r="H2421">
        <v>2</v>
      </c>
      <c r="I2421">
        <v>4</v>
      </c>
      <c r="J2421">
        <v>0</v>
      </c>
      <c r="K2421">
        <v>4.5</v>
      </c>
      <c r="L2421" t="s">
        <v>359</v>
      </c>
      <c r="M2421" t="b">
        <v>1</v>
      </c>
    </row>
    <row r="2422" spans="1:13" x14ac:dyDescent="0.25">
      <c r="A2422" s="1">
        <v>42933</v>
      </c>
      <c r="B2422" t="s">
        <v>164</v>
      </c>
      <c r="C2422" t="s">
        <v>176</v>
      </c>
      <c r="D2422">
        <v>1</v>
      </c>
      <c r="E2422">
        <v>57</v>
      </c>
      <c r="F2422">
        <v>57</v>
      </c>
      <c r="G2422">
        <v>1</v>
      </c>
      <c r="H2422">
        <v>1</v>
      </c>
      <c r="I2422">
        <v>11</v>
      </c>
      <c r="J2422">
        <v>0</v>
      </c>
      <c r="K2422">
        <v>5</v>
      </c>
      <c r="L2422" t="s">
        <v>271</v>
      </c>
      <c r="M2422" t="b">
        <v>0</v>
      </c>
    </row>
    <row r="2423" spans="1:13" x14ac:dyDescent="0.25">
      <c r="A2423" s="1">
        <v>42933</v>
      </c>
      <c r="B2423" t="s">
        <v>164</v>
      </c>
      <c r="C2423" t="s">
        <v>165</v>
      </c>
      <c r="D2423">
        <v>5</v>
      </c>
      <c r="E2423">
        <v>711.65</v>
      </c>
      <c r="F2423">
        <v>142.33000000000001</v>
      </c>
      <c r="G2423">
        <v>5</v>
      </c>
      <c r="H2423">
        <v>5</v>
      </c>
      <c r="I2423">
        <v>7.8</v>
      </c>
      <c r="J2423">
        <v>0</v>
      </c>
      <c r="K2423">
        <v>4.4000000000000004</v>
      </c>
      <c r="L2423" t="s">
        <v>295</v>
      </c>
      <c r="M2423" t="b">
        <v>0</v>
      </c>
    </row>
    <row r="2424" spans="1:13" x14ac:dyDescent="0.25">
      <c r="A2424" s="1">
        <v>42933</v>
      </c>
      <c r="B2424" t="s">
        <v>176</v>
      </c>
      <c r="C2424" t="s">
        <v>170</v>
      </c>
      <c r="D2424">
        <v>2</v>
      </c>
      <c r="E2424">
        <v>176.1</v>
      </c>
      <c r="F2424">
        <v>88.05</v>
      </c>
      <c r="G2424">
        <v>2</v>
      </c>
      <c r="H2424">
        <v>2</v>
      </c>
      <c r="I2424">
        <v>19</v>
      </c>
      <c r="J2424">
        <v>0</v>
      </c>
      <c r="K2424">
        <v>4</v>
      </c>
      <c r="L2424" t="s">
        <v>387</v>
      </c>
      <c r="M2424" t="b">
        <v>0</v>
      </c>
    </row>
    <row r="2425" spans="1:13" x14ac:dyDescent="0.25">
      <c r="A2425" s="1">
        <v>42933</v>
      </c>
      <c r="B2425" t="s">
        <v>176</v>
      </c>
      <c r="C2425" t="s">
        <v>161</v>
      </c>
      <c r="D2425">
        <v>3</v>
      </c>
      <c r="E2425">
        <v>403.6</v>
      </c>
      <c r="F2425">
        <v>134.53</v>
      </c>
      <c r="G2425">
        <v>3</v>
      </c>
      <c r="H2425">
        <v>3</v>
      </c>
      <c r="I2425">
        <v>10.25</v>
      </c>
      <c r="J2425">
        <v>0</v>
      </c>
      <c r="K2425">
        <v>5</v>
      </c>
      <c r="L2425" t="s">
        <v>272</v>
      </c>
      <c r="M2425" t="b">
        <v>0</v>
      </c>
    </row>
    <row r="2426" spans="1:13" x14ac:dyDescent="0.25">
      <c r="A2426" s="1">
        <v>42933</v>
      </c>
      <c r="B2426" t="s">
        <v>176</v>
      </c>
      <c r="C2426" t="s">
        <v>181</v>
      </c>
      <c r="D2426">
        <v>1</v>
      </c>
      <c r="E2426">
        <v>114.36</v>
      </c>
      <c r="F2426">
        <v>114.36</v>
      </c>
      <c r="G2426">
        <v>1</v>
      </c>
      <c r="H2426">
        <v>1</v>
      </c>
      <c r="I2426">
        <v>14</v>
      </c>
      <c r="J2426">
        <v>0</v>
      </c>
      <c r="K2426">
        <v>4</v>
      </c>
      <c r="L2426" t="s">
        <v>331</v>
      </c>
      <c r="M2426" t="b">
        <v>0</v>
      </c>
    </row>
    <row r="2427" spans="1:13" x14ac:dyDescent="0.25">
      <c r="A2427" s="1">
        <v>42933</v>
      </c>
      <c r="B2427" t="s">
        <v>176</v>
      </c>
      <c r="C2427" t="s">
        <v>183</v>
      </c>
      <c r="D2427">
        <v>1</v>
      </c>
      <c r="E2427">
        <v>149.47999999999999</v>
      </c>
      <c r="F2427">
        <v>149.47999999999999</v>
      </c>
      <c r="G2427">
        <v>1</v>
      </c>
      <c r="H2427">
        <v>1</v>
      </c>
      <c r="I2427">
        <v>18</v>
      </c>
      <c r="J2427">
        <v>0</v>
      </c>
      <c r="K2427">
        <v>5</v>
      </c>
      <c r="L2427" t="s">
        <v>360</v>
      </c>
      <c r="M2427" t="b">
        <v>0</v>
      </c>
    </row>
    <row r="2428" spans="1:13" x14ac:dyDescent="0.25">
      <c r="A2428" s="1">
        <v>42933</v>
      </c>
      <c r="B2428" t="s">
        <v>176</v>
      </c>
      <c r="C2428" t="s">
        <v>174</v>
      </c>
      <c r="D2428">
        <v>2</v>
      </c>
      <c r="E2428">
        <v>990.42</v>
      </c>
      <c r="F2428">
        <v>495.21</v>
      </c>
      <c r="G2428">
        <v>2</v>
      </c>
      <c r="H2428">
        <v>2</v>
      </c>
      <c r="I2428">
        <v>15.5</v>
      </c>
      <c r="J2428">
        <v>0</v>
      </c>
      <c r="K2428">
        <v>3</v>
      </c>
      <c r="L2428" t="s">
        <v>415</v>
      </c>
      <c r="M2428" t="b">
        <v>0</v>
      </c>
    </row>
    <row r="2429" spans="1:13" x14ac:dyDescent="0.25">
      <c r="A2429" s="1">
        <v>42933</v>
      </c>
      <c r="B2429" t="s">
        <v>176</v>
      </c>
      <c r="C2429" t="s">
        <v>182</v>
      </c>
      <c r="D2429">
        <v>1</v>
      </c>
      <c r="E2429">
        <v>188.2</v>
      </c>
      <c r="F2429">
        <v>188.2</v>
      </c>
      <c r="G2429">
        <v>1</v>
      </c>
      <c r="H2429">
        <v>1</v>
      </c>
      <c r="I2429">
        <v>20</v>
      </c>
      <c r="J2429">
        <v>0</v>
      </c>
      <c r="K2429">
        <v>3</v>
      </c>
      <c r="L2429" t="s">
        <v>400</v>
      </c>
      <c r="M2429" t="b">
        <v>0</v>
      </c>
    </row>
    <row r="2430" spans="1:13" x14ac:dyDescent="0.25">
      <c r="A2430" s="1">
        <v>42933</v>
      </c>
      <c r="B2430" t="s">
        <v>176</v>
      </c>
      <c r="C2430" t="s">
        <v>163</v>
      </c>
      <c r="D2430">
        <v>6</v>
      </c>
      <c r="E2430">
        <v>1077.1199999999999</v>
      </c>
      <c r="F2430">
        <v>179.52</v>
      </c>
      <c r="G2430">
        <v>6</v>
      </c>
      <c r="H2430">
        <v>6</v>
      </c>
      <c r="I2430">
        <v>10.63</v>
      </c>
      <c r="J2430">
        <v>0</v>
      </c>
      <c r="K2430">
        <v>4.25</v>
      </c>
      <c r="L2430" t="s">
        <v>361</v>
      </c>
      <c r="M2430" t="b">
        <v>0</v>
      </c>
    </row>
    <row r="2431" spans="1:13" x14ac:dyDescent="0.25">
      <c r="A2431" s="1">
        <v>42933</v>
      </c>
      <c r="B2431" t="s">
        <v>176</v>
      </c>
      <c r="C2431" t="s">
        <v>175</v>
      </c>
      <c r="D2431">
        <v>9</v>
      </c>
      <c r="E2431">
        <v>956.95</v>
      </c>
      <c r="F2431">
        <v>106.33</v>
      </c>
      <c r="G2431">
        <v>9</v>
      </c>
      <c r="H2431">
        <v>9</v>
      </c>
      <c r="I2431">
        <v>14.1</v>
      </c>
      <c r="J2431">
        <v>0.1</v>
      </c>
      <c r="K2431">
        <v>3.7</v>
      </c>
      <c r="L2431" t="s">
        <v>297</v>
      </c>
      <c r="M2431" t="b">
        <v>0</v>
      </c>
    </row>
    <row r="2432" spans="1:13" x14ac:dyDescent="0.25">
      <c r="A2432" s="1">
        <v>42933</v>
      </c>
      <c r="B2432" t="s">
        <v>176</v>
      </c>
      <c r="C2432" t="s">
        <v>164</v>
      </c>
      <c r="D2432">
        <v>6</v>
      </c>
      <c r="E2432">
        <v>950.54</v>
      </c>
      <c r="F2432">
        <v>158.41999999999999</v>
      </c>
      <c r="G2432">
        <v>6</v>
      </c>
      <c r="H2432">
        <v>6</v>
      </c>
      <c r="I2432">
        <v>9.2899999999999991</v>
      </c>
      <c r="J2432">
        <v>0</v>
      </c>
      <c r="K2432">
        <v>4</v>
      </c>
      <c r="L2432" t="s">
        <v>362</v>
      </c>
      <c r="M2432" t="b">
        <v>0</v>
      </c>
    </row>
    <row r="2433" spans="1:13" x14ac:dyDescent="0.25">
      <c r="A2433" s="1">
        <v>42933</v>
      </c>
      <c r="B2433" t="s">
        <v>176</v>
      </c>
      <c r="C2433" t="s">
        <v>176</v>
      </c>
      <c r="D2433">
        <v>5</v>
      </c>
      <c r="E2433">
        <v>600.94000000000005</v>
      </c>
      <c r="F2433">
        <v>120.19</v>
      </c>
      <c r="G2433">
        <v>5</v>
      </c>
      <c r="H2433">
        <v>5</v>
      </c>
      <c r="I2433">
        <v>6.83</v>
      </c>
      <c r="J2433">
        <v>0</v>
      </c>
      <c r="K2433">
        <v>4.67</v>
      </c>
      <c r="L2433" t="s">
        <v>273</v>
      </c>
      <c r="M2433" t="b">
        <v>1</v>
      </c>
    </row>
    <row r="2434" spans="1:13" x14ac:dyDescent="0.25">
      <c r="A2434" s="1">
        <v>42933</v>
      </c>
      <c r="B2434" t="s">
        <v>176</v>
      </c>
      <c r="C2434" t="s">
        <v>168</v>
      </c>
      <c r="D2434">
        <v>1</v>
      </c>
      <c r="E2434">
        <v>208.74</v>
      </c>
      <c r="F2434">
        <v>208.74</v>
      </c>
      <c r="G2434">
        <v>1</v>
      </c>
      <c r="H2434">
        <v>1</v>
      </c>
      <c r="I2434">
        <v>19</v>
      </c>
      <c r="J2434">
        <v>0</v>
      </c>
      <c r="K2434">
        <v>5</v>
      </c>
      <c r="L2434" t="s">
        <v>388</v>
      </c>
      <c r="M2434" t="b">
        <v>0</v>
      </c>
    </row>
    <row r="2435" spans="1:13" x14ac:dyDescent="0.25">
      <c r="A2435" s="1">
        <v>42933</v>
      </c>
      <c r="B2435" t="s">
        <v>176</v>
      </c>
      <c r="C2435" t="s">
        <v>165</v>
      </c>
      <c r="D2435">
        <v>16</v>
      </c>
      <c r="E2435">
        <v>2798.35</v>
      </c>
      <c r="F2435">
        <v>174.9</v>
      </c>
      <c r="G2435">
        <v>13</v>
      </c>
      <c r="H2435">
        <v>16</v>
      </c>
      <c r="I2435">
        <v>10.67</v>
      </c>
      <c r="J2435">
        <v>0</v>
      </c>
      <c r="K2435">
        <v>3.5</v>
      </c>
      <c r="L2435" t="s">
        <v>274</v>
      </c>
      <c r="M2435" t="b">
        <v>0</v>
      </c>
    </row>
    <row r="2436" spans="1:13" x14ac:dyDescent="0.25">
      <c r="A2436" s="1">
        <v>42933</v>
      </c>
      <c r="B2436" t="s">
        <v>165</v>
      </c>
      <c r="C2436" t="s">
        <v>166</v>
      </c>
      <c r="D2436">
        <v>1</v>
      </c>
      <c r="E2436">
        <v>82.42</v>
      </c>
      <c r="F2436">
        <v>82.42</v>
      </c>
      <c r="G2436">
        <v>1</v>
      </c>
      <c r="H2436">
        <v>1</v>
      </c>
      <c r="I2436">
        <v>16</v>
      </c>
      <c r="J2436">
        <v>0</v>
      </c>
      <c r="K2436">
        <v>5</v>
      </c>
      <c r="L2436" t="s">
        <v>298</v>
      </c>
      <c r="M2436" t="b">
        <v>0</v>
      </c>
    </row>
    <row r="2437" spans="1:13" x14ac:dyDescent="0.25">
      <c r="A2437" s="1">
        <v>42933</v>
      </c>
      <c r="B2437" t="s">
        <v>165</v>
      </c>
      <c r="C2437" t="s">
        <v>178</v>
      </c>
      <c r="D2437">
        <v>5</v>
      </c>
      <c r="E2437">
        <v>803.24</v>
      </c>
      <c r="F2437">
        <v>160.65</v>
      </c>
      <c r="G2437">
        <v>5</v>
      </c>
      <c r="H2437">
        <v>5</v>
      </c>
      <c r="I2437">
        <v>27</v>
      </c>
      <c r="J2437">
        <v>0.5</v>
      </c>
      <c r="K2437">
        <v>3.33</v>
      </c>
      <c r="L2437" t="s">
        <v>333</v>
      </c>
      <c r="M2437" t="b">
        <v>0</v>
      </c>
    </row>
    <row r="2438" spans="1:13" x14ac:dyDescent="0.25">
      <c r="A2438" s="1">
        <v>42933</v>
      </c>
      <c r="B2438" t="s">
        <v>165</v>
      </c>
      <c r="C2438" t="s">
        <v>186</v>
      </c>
      <c r="D2438">
        <v>1</v>
      </c>
      <c r="E2438">
        <v>124.33</v>
      </c>
      <c r="F2438">
        <v>124.33</v>
      </c>
      <c r="G2438">
        <v>1</v>
      </c>
      <c r="H2438">
        <v>1</v>
      </c>
      <c r="I2438">
        <v>29</v>
      </c>
      <c r="J2438">
        <v>0</v>
      </c>
      <c r="K2438">
        <v>5</v>
      </c>
      <c r="L2438" t="s">
        <v>364</v>
      </c>
      <c r="M2438" t="b">
        <v>0</v>
      </c>
    </row>
    <row r="2439" spans="1:13" x14ac:dyDescent="0.25">
      <c r="A2439" s="1">
        <v>42933</v>
      </c>
      <c r="B2439" t="s">
        <v>165</v>
      </c>
      <c r="C2439" t="s">
        <v>167</v>
      </c>
      <c r="D2439">
        <v>32</v>
      </c>
      <c r="E2439">
        <v>4364.33</v>
      </c>
      <c r="F2439">
        <v>136.38999999999999</v>
      </c>
      <c r="G2439">
        <v>31</v>
      </c>
      <c r="H2439">
        <v>31</v>
      </c>
      <c r="I2439">
        <v>17.53</v>
      </c>
      <c r="J2439">
        <v>3.1300000000000001E-2</v>
      </c>
      <c r="K2439">
        <v>4.16</v>
      </c>
      <c r="L2439" t="s">
        <v>246</v>
      </c>
      <c r="M2439" t="b">
        <v>0</v>
      </c>
    </row>
    <row r="2440" spans="1:13" x14ac:dyDescent="0.25">
      <c r="A2440" s="1">
        <v>42933</v>
      </c>
      <c r="B2440" t="s">
        <v>165</v>
      </c>
      <c r="C2440" t="s">
        <v>169</v>
      </c>
      <c r="D2440">
        <v>12</v>
      </c>
      <c r="E2440">
        <v>1228.44</v>
      </c>
      <c r="F2440">
        <v>102.37</v>
      </c>
      <c r="G2440">
        <v>12</v>
      </c>
      <c r="H2440">
        <v>12</v>
      </c>
      <c r="I2440">
        <v>14.08</v>
      </c>
      <c r="J2440">
        <v>0</v>
      </c>
      <c r="K2440">
        <v>3.77</v>
      </c>
      <c r="L2440" t="s">
        <v>275</v>
      </c>
      <c r="M2440" t="b">
        <v>0</v>
      </c>
    </row>
    <row r="2441" spans="1:13" x14ac:dyDescent="0.25">
      <c r="A2441" s="1">
        <v>42933</v>
      </c>
      <c r="B2441" t="s">
        <v>165</v>
      </c>
      <c r="C2441" t="s">
        <v>170</v>
      </c>
      <c r="D2441">
        <v>14</v>
      </c>
      <c r="E2441">
        <v>3524.19</v>
      </c>
      <c r="F2441">
        <v>251.73</v>
      </c>
      <c r="G2441">
        <v>14</v>
      </c>
      <c r="H2441">
        <v>14</v>
      </c>
      <c r="I2441">
        <v>10.62</v>
      </c>
      <c r="J2441">
        <v>0</v>
      </c>
      <c r="K2441">
        <v>3.43</v>
      </c>
      <c r="L2441" t="s">
        <v>276</v>
      </c>
      <c r="M2441" t="b">
        <v>0</v>
      </c>
    </row>
    <row r="2442" spans="1:13" x14ac:dyDescent="0.25">
      <c r="A2442" s="1">
        <v>42933</v>
      </c>
      <c r="B2442" t="s">
        <v>165</v>
      </c>
      <c r="C2442" t="s">
        <v>172</v>
      </c>
      <c r="D2442">
        <v>13</v>
      </c>
      <c r="E2442">
        <v>1181.99</v>
      </c>
      <c r="F2442">
        <v>90.92</v>
      </c>
      <c r="G2442">
        <v>13</v>
      </c>
      <c r="H2442">
        <v>12</v>
      </c>
      <c r="I2442">
        <v>16</v>
      </c>
      <c r="J2442">
        <v>7.6899999999999996E-2</v>
      </c>
      <c r="K2442">
        <v>3.75</v>
      </c>
      <c r="L2442" t="s">
        <v>247</v>
      </c>
      <c r="M2442" t="b">
        <v>0</v>
      </c>
    </row>
    <row r="2443" spans="1:13" x14ac:dyDescent="0.25">
      <c r="A2443" s="1">
        <v>42933</v>
      </c>
      <c r="B2443" t="s">
        <v>165</v>
      </c>
      <c r="C2443" t="s">
        <v>171</v>
      </c>
      <c r="D2443">
        <v>13</v>
      </c>
      <c r="E2443">
        <v>1512.29</v>
      </c>
      <c r="F2443">
        <v>116.33</v>
      </c>
      <c r="G2443">
        <v>13</v>
      </c>
      <c r="H2443">
        <v>13</v>
      </c>
      <c r="I2443">
        <v>13.79</v>
      </c>
      <c r="J2443">
        <v>0</v>
      </c>
      <c r="K2443">
        <v>4.21</v>
      </c>
      <c r="L2443" t="s">
        <v>299</v>
      </c>
      <c r="M2443" t="b">
        <v>0</v>
      </c>
    </row>
    <row r="2444" spans="1:13" x14ac:dyDescent="0.25">
      <c r="A2444" s="1">
        <v>42933</v>
      </c>
      <c r="B2444" t="s">
        <v>165</v>
      </c>
      <c r="C2444" t="s">
        <v>180</v>
      </c>
      <c r="D2444">
        <v>2</v>
      </c>
      <c r="E2444">
        <v>373.68</v>
      </c>
      <c r="F2444">
        <v>186.84</v>
      </c>
      <c r="G2444">
        <v>2</v>
      </c>
      <c r="H2444">
        <v>2</v>
      </c>
      <c r="I2444">
        <v>17</v>
      </c>
      <c r="J2444">
        <v>0</v>
      </c>
      <c r="K2444">
        <v>4.5</v>
      </c>
      <c r="L2444" t="s">
        <v>300</v>
      </c>
      <c r="M2444" t="b">
        <v>0</v>
      </c>
    </row>
    <row r="2445" spans="1:13" x14ac:dyDescent="0.25">
      <c r="A2445" s="1">
        <v>42933</v>
      </c>
      <c r="B2445" t="s">
        <v>165</v>
      </c>
      <c r="C2445" t="s">
        <v>161</v>
      </c>
      <c r="D2445">
        <v>83</v>
      </c>
      <c r="E2445">
        <v>12962.9</v>
      </c>
      <c r="F2445">
        <v>156.18</v>
      </c>
      <c r="G2445">
        <v>82</v>
      </c>
      <c r="H2445">
        <v>81</v>
      </c>
      <c r="I2445">
        <v>11.27</v>
      </c>
      <c r="J2445">
        <v>2.1299999999999999E-2</v>
      </c>
      <c r="K2445">
        <v>3.91</v>
      </c>
      <c r="L2445" t="s">
        <v>248</v>
      </c>
      <c r="M2445" t="b">
        <v>0</v>
      </c>
    </row>
    <row r="2446" spans="1:13" x14ac:dyDescent="0.25">
      <c r="A2446" s="1">
        <v>42933</v>
      </c>
      <c r="B2446" t="s">
        <v>165</v>
      </c>
      <c r="C2446" t="s">
        <v>177</v>
      </c>
      <c r="D2446">
        <v>2</v>
      </c>
      <c r="E2446">
        <v>288.79000000000002</v>
      </c>
      <c r="F2446">
        <v>144.4</v>
      </c>
      <c r="G2446">
        <v>2</v>
      </c>
      <c r="H2446">
        <v>2</v>
      </c>
      <c r="I2446">
        <v>14</v>
      </c>
      <c r="J2446">
        <v>0</v>
      </c>
      <c r="K2446">
        <v>3.5</v>
      </c>
      <c r="L2446" t="s">
        <v>301</v>
      </c>
      <c r="M2446" t="b">
        <v>0</v>
      </c>
    </row>
    <row r="2447" spans="1:13" x14ac:dyDescent="0.25">
      <c r="A2447" s="1">
        <v>42933</v>
      </c>
      <c r="B2447" t="s">
        <v>165</v>
      </c>
      <c r="C2447" t="s">
        <v>181</v>
      </c>
      <c r="D2447">
        <v>4</v>
      </c>
      <c r="E2447">
        <v>506.14</v>
      </c>
      <c r="F2447">
        <v>126.54</v>
      </c>
      <c r="G2447">
        <v>4</v>
      </c>
      <c r="H2447">
        <v>4</v>
      </c>
      <c r="I2447">
        <v>18.25</v>
      </c>
      <c r="J2447">
        <v>0</v>
      </c>
      <c r="K2447">
        <v>4.75</v>
      </c>
      <c r="L2447" t="s">
        <v>302</v>
      </c>
      <c r="M2447" t="b">
        <v>0</v>
      </c>
    </row>
    <row r="2448" spans="1:13" x14ac:dyDescent="0.25">
      <c r="A2448" s="1">
        <v>42933</v>
      </c>
      <c r="B2448" t="s">
        <v>165</v>
      </c>
      <c r="C2448" t="s">
        <v>179</v>
      </c>
      <c r="D2448">
        <v>7</v>
      </c>
      <c r="E2448">
        <v>833.01</v>
      </c>
      <c r="F2448">
        <v>119</v>
      </c>
      <c r="G2448">
        <v>7</v>
      </c>
      <c r="H2448">
        <v>7</v>
      </c>
      <c r="I2448">
        <v>17.63</v>
      </c>
      <c r="J2448">
        <v>0</v>
      </c>
      <c r="K2448">
        <v>4.13</v>
      </c>
      <c r="L2448" t="s">
        <v>277</v>
      </c>
      <c r="M2448" t="b">
        <v>0</v>
      </c>
    </row>
    <row r="2449" spans="1:13" x14ac:dyDescent="0.25">
      <c r="A2449" s="1">
        <v>42933</v>
      </c>
      <c r="B2449" t="s">
        <v>165</v>
      </c>
      <c r="C2449" t="s">
        <v>183</v>
      </c>
      <c r="D2449">
        <v>4</v>
      </c>
      <c r="E2449">
        <v>719.53</v>
      </c>
      <c r="F2449">
        <v>179.88</v>
      </c>
      <c r="G2449">
        <v>4</v>
      </c>
      <c r="H2449">
        <v>4</v>
      </c>
      <c r="I2449">
        <v>27</v>
      </c>
      <c r="J2449">
        <v>0.25</v>
      </c>
      <c r="K2449">
        <v>3.75</v>
      </c>
      <c r="L2449" t="s">
        <v>365</v>
      </c>
      <c r="M2449" t="b">
        <v>0</v>
      </c>
    </row>
    <row r="2450" spans="1:13" x14ac:dyDescent="0.25">
      <c r="A2450" s="1">
        <v>42933</v>
      </c>
      <c r="B2450" t="s">
        <v>165</v>
      </c>
      <c r="C2450" t="s">
        <v>174</v>
      </c>
      <c r="D2450">
        <v>11</v>
      </c>
      <c r="E2450">
        <v>1765.93</v>
      </c>
      <c r="F2450">
        <v>160.54</v>
      </c>
      <c r="G2450">
        <v>11</v>
      </c>
      <c r="H2450">
        <v>11</v>
      </c>
      <c r="I2450">
        <v>18.829999999999998</v>
      </c>
      <c r="J2450">
        <v>8.3299999999999999E-2</v>
      </c>
      <c r="K2450">
        <v>4.33</v>
      </c>
      <c r="L2450" t="s">
        <v>303</v>
      </c>
      <c r="M2450" t="b">
        <v>0</v>
      </c>
    </row>
    <row r="2451" spans="1:13" x14ac:dyDescent="0.25">
      <c r="A2451" s="1">
        <v>42933</v>
      </c>
      <c r="B2451" t="s">
        <v>165</v>
      </c>
      <c r="C2451" t="s">
        <v>182</v>
      </c>
      <c r="D2451">
        <v>3</v>
      </c>
      <c r="E2451">
        <v>262.05</v>
      </c>
      <c r="F2451">
        <v>87.35</v>
      </c>
      <c r="G2451">
        <v>3</v>
      </c>
      <c r="H2451">
        <v>3</v>
      </c>
      <c r="I2451">
        <v>11</v>
      </c>
      <c r="J2451">
        <v>0</v>
      </c>
      <c r="K2451">
        <v>5</v>
      </c>
      <c r="L2451" t="s">
        <v>304</v>
      </c>
      <c r="M2451" t="b">
        <v>0</v>
      </c>
    </row>
    <row r="2452" spans="1:13" x14ac:dyDescent="0.25">
      <c r="A2452" s="1">
        <v>42933</v>
      </c>
      <c r="B2452" t="s">
        <v>165</v>
      </c>
      <c r="C2452" t="s">
        <v>163</v>
      </c>
      <c r="D2452">
        <v>26</v>
      </c>
      <c r="E2452">
        <v>3794.02</v>
      </c>
      <c r="F2452">
        <v>145.91999999999999</v>
      </c>
      <c r="G2452">
        <v>26</v>
      </c>
      <c r="H2452">
        <v>26</v>
      </c>
      <c r="I2452">
        <v>11.17</v>
      </c>
      <c r="J2452">
        <v>0</v>
      </c>
      <c r="K2452">
        <v>4.67</v>
      </c>
      <c r="L2452" t="s">
        <v>249</v>
      </c>
      <c r="M2452" t="b">
        <v>0</v>
      </c>
    </row>
    <row r="2453" spans="1:13" x14ac:dyDescent="0.25">
      <c r="A2453" s="1">
        <v>42933</v>
      </c>
      <c r="B2453" t="s">
        <v>165</v>
      </c>
      <c r="C2453" t="s">
        <v>175</v>
      </c>
      <c r="D2453">
        <v>100</v>
      </c>
      <c r="E2453">
        <v>18275.61</v>
      </c>
      <c r="F2453">
        <v>182.76</v>
      </c>
      <c r="G2453">
        <v>97</v>
      </c>
      <c r="H2453">
        <v>100</v>
      </c>
      <c r="I2453">
        <v>12.04</v>
      </c>
      <c r="J2453">
        <v>2.6499999999999999E-2</v>
      </c>
      <c r="K2453">
        <v>3.99</v>
      </c>
      <c r="L2453" t="s">
        <v>250</v>
      </c>
      <c r="M2453" t="b">
        <v>0</v>
      </c>
    </row>
    <row r="2454" spans="1:13" x14ac:dyDescent="0.25">
      <c r="A2454" s="1">
        <v>42933</v>
      </c>
      <c r="B2454" t="s">
        <v>165</v>
      </c>
      <c r="C2454" t="s">
        <v>173</v>
      </c>
      <c r="D2454">
        <v>4</v>
      </c>
      <c r="E2454">
        <v>516.17999999999995</v>
      </c>
      <c r="F2454">
        <v>129.05000000000001</v>
      </c>
      <c r="G2454">
        <v>4</v>
      </c>
      <c r="H2454">
        <v>4</v>
      </c>
      <c r="I2454">
        <v>31.25</v>
      </c>
      <c r="J2454">
        <v>0.25</v>
      </c>
      <c r="K2454">
        <v>3.5</v>
      </c>
      <c r="L2454" t="s">
        <v>251</v>
      </c>
      <c r="M2454" t="b">
        <v>0</v>
      </c>
    </row>
    <row r="2455" spans="1:13" x14ac:dyDescent="0.25">
      <c r="A2455" s="1">
        <v>42933</v>
      </c>
      <c r="B2455" t="s">
        <v>165</v>
      </c>
      <c r="C2455" t="s">
        <v>162</v>
      </c>
      <c r="D2455">
        <v>1</v>
      </c>
      <c r="E2455">
        <v>225.01</v>
      </c>
      <c r="F2455">
        <v>225.01</v>
      </c>
      <c r="G2455">
        <v>1</v>
      </c>
      <c r="H2455">
        <v>1</v>
      </c>
      <c r="I2455">
        <v>8</v>
      </c>
      <c r="J2455">
        <v>0</v>
      </c>
      <c r="K2455">
        <v>5</v>
      </c>
      <c r="L2455" t="s">
        <v>366</v>
      </c>
      <c r="M2455" t="b">
        <v>0</v>
      </c>
    </row>
    <row r="2456" spans="1:13" x14ac:dyDescent="0.25">
      <c r="A2456" s="1">
        <v>42933</v>
      </c>
      <c r="B2456" t="s">
        <v>165</v>
      </c>
      <c r="C2456" t="s">
        <v>164</v>
      </c>
      <c r="D2456">
        <v>39</v>
      </c>
      <c r="E2456">
        <v>5515.94</v>
      </c>
      <c r="F2456">
        <v>141.43</v>
      </c>
      <c r="G2456">
        <v>39</v>
      </c>
      <c r="H2456">
        <v>39</v>
      </c>
      <c r="I2456">
        <v>13.98</v>
      </c>
      <c r="J2456">
        <v>2.4400000000000002E-2</v>
      </c>
      <c r="K2456">
        <v>4.1500000000000004</v>
      </c>
      <c r="L2456" t="s">
        <v>278</v>
      </c>
      <c r="M2456" t="b">
        <v>0</v>
      </c>
    </row>
    <row r="2457" spans="1:13" x14ac:dyDescent="0.25">
      <c r="A2457" s="1">
        <v>42933</v>
      </c>
      <c r="B2457" t="s">
        <v>165</v>
      </c>
      <c r="C2457" t="s">
        <v>176</v>
      </c>
      <c r="D2457">
        <v>18</v>
      </c>
      <c r="E2457">
        <v>2521.62</v>
      </c>
      <c r="F2457">
        <v>140.09</v>
      </c>
      <c r="G2457">
        <v>17</v>
      </c>
      <c r="H2457">
        <v>18</v>
      </c>
      <c r="I2457">
        <v>13.58</v>
      </c>
      <c r="J2457">
        <v>0.1053</v>
      </c>
      <c r="K2457">
        <v>4.3499999999999996</v>
      </c>
      <c r="L2457" t="s">
        <v>279</v>
      </c>
      <c r="M2457" t="b">
        <v>0</v>
      </c>
    </row>
    <row r="2458" spans="1:13" x14ac:dyDescent="0.25">
      <c r="A2458" s="1">
        <v>42933</v>
      </c>
      <c r="B2458" t="s">
        <v>165</v>
      </c>
      <c r="C2458" t="s">
        <v>168</v>
      </c>
      <c r="D2458">
        <v>4</v>
      </c>
      <c r="E2458">
        <v>374.36</v>
      </c>
      <c r="F2458">
        <v>93.59</v>
      </c>
      <c r="G2458">
        <v>4</v>
      </c>
      <c r="H2458">
        <v>4</v>
      </c>
      <c r="I2458">
        <v>17.5</v>
      </c>
      <c r="J2458">
        <v>0</v>
      </c>
      <c r="K2458">
        <v>2.25</v>
      </c>
      <c r="L2458" t="s">
        <v>280</v>
      </c>
      <c r="M2458" t="b">
        <v>0</v>
      </c>
    </row>
    <row r="2459" spans="1:13" x14ac:dyDescent="0.25">
      <c r="A2459" s="1">
        <v>42933</v>
      </c>
      <c r="B2459" t="s">
        <v>165</v>
      </c>
      <c r="C2459" t="s">
        <v>165</v>
      </c>
      <c r="D2459">
        <v>311</v>
      </c>
      <c r="E2459">
        <v>39980.629999999997</v>
      </c>
      <c r="F2459">
        <v>128.56</v>
      </c>
      <c r="G2459">
        <v>308</v>
      </c>
      <c r="H2459">
        <v>311</v>
      </c>
      <c r="I2459">
        <v>7.24</v>
      </c>
      <c r="J2459">
        <v>1.67E-2</v>
      </c>
      <c r="K2459">
        <v>4.1500000000000004</v>
      </c>
      <c r="L2459" t="s">
        <v>252</v>
      </c>
      <c r="M2459" t="b">
        <v>1</v>
      </c>
    </row>
    <row r="2460" spans="1:13" x14ac:dyDescent="0.25">
      <c r="A2460" s="1">
        <v>42940</v>
      </c>
      <c r="B2460" t="s">
        <v>167</v>
      </c>
      <c r="C2460" t="s">
        <v>161</v>
      </c>
      <c r="D2460">
        <v>1</v>
      </c>
      <c r="E2460">
        <v>168.32</v>
      </c>
      <c r="F2460">
        <v>168.32</v>
      </c>
      <c r="G2460">
        <v>1</v>
      </c>
      <c r="H2460">
        <v>1</v>
      </c>
      <c r="I2460">
        <v>12</v>
      </c>
      <c r="J2460">
        <v>0</v>
      </c>
      <c r="K2460">
        <v>5</v>
      </c>
      <c r="L2460" t="s">
        <v>368</v>
      </c>
      <c r="M2460" t="b">
        <v>0</v>
      </c>
    </row>
    <row r="2461" spans="1:13" x14ac:dyDescent="0.25">
      <c r="A2461" s="1">
        <v>42940</v>
      </c>
      <c r="B2461" t="s">
        <v>167</v>
      </c>
      <c r="C2461" t="s">
        <v>173</v>
      </c>
      <c r="D2461">
        <v>1</v>
      </c>
      <c r="E2461">
        <v>108.7</v>
      </c>
      <c r="F2461">
        <v>108.7</v>
      </c>
      <c r="G2461">
        <v>1</v>
      </c>
      <c r="H2461">
        <v>1</v>
      </c>
      <c r="I2461">
        <v>11</v>
      </c>
      <c r="J2461">
        <v>0</v>
      </c>
      <c r="K2461">
        <v>5</v>
      </c>
      <c r="L2461" t="s">
        <v>521</v>
      </c>
      <c r="M2461" t="b">
        <v>0</v>
      </c>
    </row>
    <row r="2462" spans="1:13" x14ac:dyDescent="0.25">
      <c r="A2462" s="1">
        <v>42940</v>
      </c>
      <c r="B2462" t="s">
        <v>167</v>
      </c>
      <c r="C2462" t="s">
        <v>165</v>
      </c>
      <c r="D2462">
        <v>1</v>
      </c>
      <c r="E2462">
        <v>423.59</v>
      </c>
      <c r="F2462">
        <v>423.59</v>
      </c>
      <c r="G2462">
        <v>1</v>
      </c>
      <c r="H2462">
        <v>1</v>
      </c>
      <c r="I2462">
        <v>9</v>
      </c>
      <c r="J2462">
        <v>0</v>
      </c>
      <c r="K2462">
        <v>4</v>
      </c>
      <c r="L2462" t="s">
        <v>255</v>
      </c>
      <c r="M2462" t="b">
        <v>0</v>
      </c>
    </row>
    <row r="2463" spans="1:13" x14ac:dyDescent="0.25">
      <c r="A2463" s="1">
        <v>42940</v>
      </c>
      <c r="B2463" t="s">
        <v>169</v>
      </c>
      <c r="C2463" t="s">
        <v>181</v>
      </c>
      <c r="D2463">
        <v>1</v>
      </c>
      <c r="E2463">
        <v>208.74</v>
      </c>
      <c r="F2463">
        <v>208.74</v>
      </c>
      <c r="G2463">
        <v>1</v>
      </c>
      <c r="H2463">
        <v>1</v>
      </c>
      <c r="I2463">
        <v>17</v>
      </c>
      <c r="J2463">
        <v>0</v>
      </c>
      <c r="K2463">
        <v>5</v>
      </c>
      <c r="L2463" t="s">
        <v>419</v>
      </c>
      <c r="M2463" t="b">
        <v>0</v>
      </c>
    </row>
    <row r="2464" spans="1:13" x14ac:dyDescent="0.25">
      <c r="A2464" s="1">
        <v>42940</v>
      </c>
      <c r="B2464" t="s">
        <v>170</v>
      </c>
      <c r="C2464" t="s">
        <v>161</v>
      </c>
      <c r="D2464">
        <v>1</v>
      </c>
      <c r="E2464">
        <v>96.8</v>
      </c>
      <c r="F2464">
        <v>96.8</v>
      </c>
      <c r="G2464">
        <v>1</v>
      </c>
      <c r="H2464">
        <v>1</v>
      </c>
      <c r="I2464">
        <v>8</v>
      </c>
      <c r="J2464">
        <v>0</v>
      </c>
      <c r="K2464">
        <v>5</v>
      </c>
      <c r="L2464" t="s">
        <v>256</v>
      </c>
      <c r="M2464" t="b">
        <v>0</v>
      </c>
    </row>
    <row r="2465" spans="1:13" x14ac:dyDescent="0.25">
      <c r="A2465" s="1">
        <v>42940</v>
      </c>
      <c r="B2465" t="s">
        <v>170</v>
      </c>
      <c r="C2465" t="s">
        <v>177</v>
      </c>
      <c r="D2465">
        <v>1</v>
      </c>
      <c r="E2465">
        <v>78.56</v>
      </c>
      <c r="F2465">
        <v>78.56</v>
      </c>
      <c r="G2465">
        <v>1</v>
      </c>
      <c r="H2465">
        <v>1</v>
      </c>
      <c r="I2465">
        <v>16</v>
      </c>
      <c r="J2465">
        <v>0</v>
      </c>
      <c r="K2465">
        <v>5</v>
      </c>
      <c r="L2465" t="s">
        <v>503</v>
      </c>
      <c r="M2465" t="b">
        <v>0</v>
      </c>
    </row>
    <row r="2466" spans="1:13" x14ac:dyDescent="0.25">
      <c r="A2466" s="1">
        <v>42940</v>
      </c>
      <c r="B2466" t="s">
        <v>170</v>
      </c>
      <c r="C2466" t="s">
        <v>181</v>
      </c>
      <c r="D2466">
        <v>1</v>
      </c>
      <c r="E2466">
        <v>106.3</v>
      </c>
      <c r="F2466">
        <v>106.3</v>
      </c>
      <c r="G2466">
        <v>1</v>
      </c>
      <c r="H2466">
        <v>1</v>
      </c>
      <c r="I2466">
        <v>7</v>
      </c>
      <c r="J2466">
        <v>0</v>
      </c>
      <c r="K2466">
        <v>5</v>
      </c>
      <c r="L2466" t="s">
        <v>461</v>
      </c>
      <c r="M2466" t="b">
        <v>0</v>
      </c>
    </row>
    <row r="2467" spans="1:13" x14ac:dyDescent="0.25">
      <c r="A2467" s="1">
        <v>42940</v>
      </c>
      <c r="B2467" t="s">
        <v>170</v>
      </c>
      <c r="C2467" t="s">
        <v>176</v>
      </c>
      <c r="D2467">
        <v>1</v>
      </c>
      <c r="E2467">
        <v>357.52</v>
      </c>
      <c r="F2467">
        <v>357.52</v>
      </c>
      <c r="G2467">
        <v>1</v>
      </c>
      <c r="H2467">
        <v>1</v>
      </c>
      <c r="I2467">
        <v>30</v>
      </c>
      <c r="J2467">
        <v>1</v>
      </c>
      <c r="K2467">
        <v>5</v>
      </c>
      <c r="L2467" t="s">
        <v>463</v>
      </c>
      <c r="M2467" t="b">
        <v>0</v>
      </c>
    </row>
    <row r="2468" spans="1:13" x14ac:dyDescent="0.25">
      <c r="A2468" s="1">
        <v>42940</v>
      </c>
      <c r="B2468" t="s">
        <v>170</v>
      </c>
      <c r="C2468" t="s">
        <v>165</v>
      </c>
      <c r="D2468">
        <v>6</v>
      </c>
      <c r="E2468">
        <v>891.8</v>
      </c>
      <c r="F2468">
        <v>148.63</v>
      </c>
      <c r="G2468">
        <v>6</v>
      </c>
      <c r="H2468">
        <v>6</v>
      </c>
      <c r="I2468">
        <v>9.67</v>
      </c>
      <c r="J2468">
        <v>0</v>
      </c>
      <c r="K2468">
        <v>3.5</v>
      </c>
      <c r="L2468" t="s">
        <v>259</v>
      </c>
      <c r="M2468" t="b">
        <v>0</v>
      </c>
    </row>
    <row r="2469" spans="1:13" x14ac:dyDescent="0.25">
      <c r="A2469" s="1">
        <v>42940</v>
      </c>
      <c r="B2469" t="s">
        <v>172</v>
      </c>
      <c r="C2469" t="s">
        <v>175</v>
      </c>
      <c r="D2469">
        <v>1</v>
      </c>
      <c r="E2469">
        <v>144.11000000000001</v>
      </c>
      <c r="F2469">
        <v>144.11000000000001</v>
      </c>
      <c r="G2469">
        <v>1</v>
      </c>
      <c r="H2469">
        <v>1</v>
      </c>
      <c r="I2469">
        <v>9</v>
      </c>
      <c r="J2469">
        <v>0</v>
      </c>
      <c r="K2469">
        <v>1</v>
      </c>
      <c r="L2469" t="s">
        <v>375</v>
      </c>
      <c r="M2469" t="b">
        <v>0</v>
      </c>
    </row>
    <row r="2470" spans="1:13" x14ac:dyDescent="0.25">
      <c r="A2470" s="1">
        <v>42940</v>
      </c>
      <c r="B2470" t="s">
        <v>172</v>
      </c>
      <c r="C2470" t="s">
        <v>165</v>
      </c>
      <c r="D2470">
        <v>2</v>
      </c>
      <c r="E2470">
        <v>380.76</v>
      </c>
      <c r="F2470">
        <v>190.38</v>
      </c>
      <c r="G2470">
        <v>2</v>
      </c>
      <c r="H2470">
        <v>2</v>
      </c>
      <c r="I2470">
        <v>6</v>
      </c>
      <c r="J2470">
        <v>0</v>
      </c>
      <c r="K2470">
        <v>5</v>
      </c>
      <c r="L2470" t="s">
        <v>308</v>
      </c>
      <c r="M2470" t="b">
        <v>0</v>
      </c>
    </row>
    <row r="2471" spans="1:13" x14ac:dyDescent="0.25">
      <c r="A2471" s="1">
        <v>42940</v>
      </c>
      <c r="B2471" t="s">
        <v>171</v>
      </c>
      <c r="C2471" t="s">
        <v>178</v>
      </c>
      <c r="D2471">
        <v>1</v>
      </c>
      <c r="E2471">
        <v>358.28</v>
      </c>
      <c r="F2471">
        <v>358.28</v>
      </c>
      <c r="G2471">
        <v>1</v>
      </c>
      <c r="H2471">
        <v>1</v>
      </c>
      <c r="I2471">
        <v>12</v>
      </c>
      <c r="J2471">
        <v>0</v>
      </c>
      <c r="K2471">
        <v>5</v>
      </c>
      <c r="L2471" t="s">
        <v>522</v>
      </c>
      <c r="M2471" t="b">
        <v>0</v>
      </c>
    </row>
    <row r="2472" spans="1:13" x14ac:dyDescent="0.25">
      <c r="A2472" s="1">
        <v>42940</v>
      </c>
      <c r="B2472" t="s">
        <v>171</v>
      </c>
      <c r="C2472" t="s">
        <v>170</v>
      </c>
      <c r="D2472">
        <v>1</v>
      </c>
      <c r="E2472">
        <v>84.75</v>
      </c>
      <c r="F2472">
        <v>84.75</v>
      </c>
      <c r="G2472">
        <v>1</v>
      </c>
      <c r="H2472">
        <v>1</v>
      </c>
      <c r="I2472">
        <v>8</v>
      </c>
      <c r="J2472">
        <v>0</v>
      </c>
      <c r="K2472">
        <v>5</v>
      </c>
      <c r="L2472" t="s">
        <v>475</v>
      </c>
      <c r="M2472" t="b">
        <v>0</v>
      </c>
    </row>
    <row r="2473" spans="1:13" x14ac:dyDescent="0.25">
      <c r="A2473" s="1">
        <v>42940</v>
      </c>
      <c r="B2473" t="s">
        <v>171</v>
      </c>
      <c r="C2473" t="s">
        <v>175</v>
      </c>
      <c r="D2473">
        <v>1</v>
      </c>
      <c r="E2473">
        <v>34.53</v>
      </c>
      <c r="F2473">
        <v>34.53</v>
      </c>
      <c r="G2473">
        <v>0</v>
      </c>
      <c r="H2473">
        <v>0</v>
      </c>
      <c r="L2473" t="s">
        <v>440</v>
      </c>
      <c r="M2473" t="b">
        <v>0</v>
      </c>
    </row>
    <row r="2474" spans="1:13" x14ac:dyDescent="0.25">
      <c r="A2474" s="1">
        <v>42940</v>
      </c>
      <c r="B2474" t="s">
        <v>161</v>
      </c>
      <c r="C2474" t="s">
        <v>167</v>
      </c>
      <c r="D2474">
        <v>3</v>
      </c>
      <c r="E2474">
        <v>274.07</v>
      </c>
      <c r="F2474">
        <v>91.36</v>
      </c>
      <c r="G2474">
        <v>3</v>
      </c>
      <c r="H2474">
        <v>3</v>
      </c>
      <c r="I2474">
        <v>21</v>
      </c>
      <c r="J2474">
        <v>0.33329999999999999</v>
      </c>
      <c r="K2474">
        <v>3.67</v>
      </c>
      <c r="L2474" t="s">
        <v>282</v>
      </c>
      <c r="M2474" t="b">
        <v>0</v>
      </c>
    </row>
    <row r="2475" spans="1:13" x14ac:dyDescent="0.25">
      <c r="A2475" s="1">
        <v>42940</v>
      </c>
      <c r="B2475" t="s">
        <v>161</v>
      </c>
      <c r="C2475" t="s">
        <v>169</v>
      </c>
      <c r="D2475">
        <v>1</v>
      </c>
      <c r="E2475">
        <v>183.38</v>
      </c>
      <c r="F2475">
        <v>183.38</v>
      </c>
      <c r="G2475">
        <v>1</v>
      </c>
      <c r="H2475">
        <v>1</v>
      </c>
      <c r="I2475">
        <v>20</v>
      </c>
      <c r="J2475">
        <v>0</v>
      </c>
      <c r="K2475">
        <v>5</v>
      </c>
      <c r="L2475" t="s">
        <v>379</v>
      </c>
      <c r="M2475" t="b">
        <v>0</v>
      </c>
    </row>
    <row r="2476" spans="1:13" x14ac:dyDescent="0.25">
      <c r="A2476" s="1">
        <v>42940</v>
      </c>
      <c r="B2476" t="s">
        <v>161</v>
      </c>
      <c r="C2476" t="s">
        <v>170</v>
      </c>
      <c r="D2476">
        <v>2</v>
      </c>
      <c r="E2476">
        <v>114.9</v>
      </c>
      <c r="F2476">
        <v>57.45</v>
      </c>
      <c r="G2476">
        <v>2</v>
      </c>
      <c r="H2476">
        <v>2</v>
      </c>
      <c r="I2476">
        <v>9</v>
      </c>
      <c r="J2476">
        <v>0</v>
      </c>
      <c r="K2476">
        <v>4.5</v>
      </c>
      <c r="L2476" t="s">
        <v>260</v>
      </c>
      <c r="M2476" t="b">
        <v>0</v>
      </c>
    </row>
    <row r="2477" spans="1:13" x14ac:dyDescent="0.25">
      <c r="A2477" s="1">
        <v>42940</v>
      </c>
      <c r="B2477" t="s">
        <v>161</v>
      </c>
      <c r="C2477" t="s">
        <v>172</v>
      </c>
      <c r="D2477">
        <v>5</v>
      </c>
      <c r="E2477">
        <v>306.61</v>
      </c>
      <c r="F2477">
        <v>61.32</v>
      </c>
      <c r="G2477">
        <v>5</v>
      </c>
      <c r="H2477">
        <v>5</v>
      </c>
      <c r="I2477">
        <v>13.6</v>
      </c>
      <c r="J2477">
        <v>0</v>
      </c>
      <c r="K2477">
        <v>5</v>
      </c>
      <c r="L2477" t="s">
        <v>283</v>
      </c>
      <c r="M2477" t="b">
        <v>0</v>
      </c>
    </row>
    <row r="2478" spans="1:13" x14ac:dyDescent="0.25">
      <c r="A2478" s="1">
        <v>42940</v>
      </c>
      <c r="B2478" t="s">
        <v>161</v>
      </c>
      <c r="C2478" t="s">
        <v>171</v>
      </c>
      <c r="D2478">
        <v>2</v>
      </c>
      <c r="E2478">
        <v>200.01</v>
      </c>
      <c r="F2478">
        <v>100.01</v>
      </c>
      <c r="G2478">
        <v>2</v>
      </c>
      <c r="H2478">
        <v>2</v>
      </c>
      <c r="I2478">
        <v>11</v>
      </c>
      <c r="J2478">
        <v>0</v>
      </c>
      <c r="K2478">
        <v>5</v>
      </c>
      <c r="L2478" t="s">
        <v>261</v>
      </c>
      <c r="M2478" t="b">
        <v>0</v>
      </c>
    </row>
    <row r="2479" spans="1:13" x14ac:dyDescent="0.25">
      <c r="A2479" s="1">
        <v>42940</v>
      </c>
      <c r="B2479" t="s">
        <v>161</v>
      </c>
      <c r="C2479" t="s">
        <v>161</v>
      </c>
      <c r="D2479">
        <v>16</v>
      </c>
      <c r="E2479">
        <v>1668.95</v>
      </c>
      <c r="F2479">
        <v>104.31</v>
      </c>
      <c r="G2479">
        <v>16</v>
      </c>
      <c r="H2479">
        <v>16</v>
      </c>
      <c r="I2479">
        <v>8</v>
      </c>
      <c r="J2479">
        <v>0</v>
      </c>
      <c r="K2479">
        <v>4.1100000000000003</v>
      </c>
      <c r="L2479" t="s">
        <v>262</v>
      </c>
      <c r="M2479" t="b">
        <v>1</v>
      </c>
    </row>
    <row r="2480" spans="1:13" x14ac:dyDescent="0.25">
      <c r="A2480" s="1">
        <v>42940</v>
      </c>
      <c r="B2480" t="s">
        <v>161</v>
      </c>
      <c r="C2480" t="s">
        <v>183</v>
      </c>
      <c r="D2480">
        <v>2</v>
      </c>
      <c r="E2480">
        <v>153.99</v>
      </c>
      <c r="F2480">
        <v>77</v>
      </c>
      <c r="G2480">
        <v>2</v>
      </c>
      <c r="H2480">
        <v>2</v>
      </c>
      <c r="I2480">
        <v>46</v>
      </c>
      <c r="J2480">
        <v>0.5</v>
      </c>
      <c r="K2480">
        <v>4</v>
      </c>
      <c r="L2480" t="s">
        <v>284</v>
      </c>
      <c r="M2480" t="b">
        <v>0</v>
      </c>
    </row>
    <row r="2481" spans="1:13" x14ac:dyDescent="0.25">
      <c r="A2481" s="1">
        <v>42940</v>
      </c>
      <c r="B2481" t="s">
        <v>161</v>
      </c>
      <c r="C2481" t="s">
        <v>174</v>
      </c>
      <c r="D2481">
        <v>4</v>
      </c>
      <c r="E2481">
        <v>983.37</v>
      </c>
      <c r="F2481">
        <v>245.84</v>
      </c>
      <c r="G2481">
        <v>4</v>
      </c>
      <c r="H2481">
        <v>4</v>
      </c>
      <c r="I2481">
        <v>26.43</v>
      </c>
      <c r="J2481">
        <v>0.28570000000000001</v>
      </c>
      <c r="K2481">
        <v>2.29</v>
      </c>
      <c r="L2481" t="s">
        <v>343</v>
      </c>
      <c r="M2481" t="b">
        <v>0</v>
      </c>
    </row>
    <row r="2482" spans="1:13" x14ac:dyDescent="0.25">
      <c r="A2482" s="1">
        <v>42940</v>
      </c>
      <c r="B2482" t="s">
        <v>161</v>
      </c>
      <c r="C2482" t="s">
        <v>163</v>
      </c>
      <c r="D2482">
        <v>3</v>
      </c>
      <c r="E2482">
        <v>242.4</v>
      </c>
      <c r="F2482">
        <v>80.8</v>
      </c>
      <c r="G2482">
        <v>3</v>
      </c>
      <c r="H2482">
        <v>3</v>
      </c>
      <c r="I2482">
        <v>11</v>
      </c>
      <c r="J2482">
        <v>0</v>
      </c>
      <c r="K2482">
        <v>4.67</v>
      </c>
      <c r="L2482" t="s">
        <v>263</v>
      </c>
      <c r="M2482" t="b">
        <v>0</v>
      </c>
    </row>
    <row r="2483" spans="1:13" x14ac:dyDescent="0.25">
      <c r="A2483" s="1">
        <v>42940</v>
      </c>
      <c r="B2483" t="s">
        <v>161</v>
      </c>
      <c r="C2483" t="s">
        <v>175</v>
      </c>
      <c r="D2483">
        <v>17</v>
      </c>
      <c r="E2483">
        <v>2915.71</v>
      </c>
      <c r="F2483">
        <v>171.51</v>
      </c>
      <c r="G2483">
        <v>16</v>
      </c>
      <c r="H2483">
        <v>17</v>
      </c>
      <c r="I2483">
        <v>15.41</v>
      </c>
      <c r="J2483">
        <v>5.8799999999999998E-2</v>
      </c>
      <c r="K2483">
        <v>4.17</v>
      </c>
      <c r="L2483" t="s">
        <v>264</v>
      </c>
      <c r="M2483" t="b">
        <v>0</v>
      </c>
    </row>
    <row r="2484" spans="1:13" x14ac:dyDescent="0.25">
      <c r="A2484" s="1">
        <v>42940</v>
      </c>
      <c r="B2484" t="s">
        <v>161</v>
      </c>
      <c r="C2484" t="s">
        <v>164</v>
      </c>
      <c r="D2484">
        <v>2</v>
      </c>
      <c r="E2484">
        <v>251.79</v>
      </c>
      <c r="F2484">
        <v>125.9</v>
      </c>
      <c r="G2484">
        <v>2</v>
      </c>
      <c r="H2484">
        <v>2</v>
      </c>
      <c r="I2484">
        <v>16.5</v>
      </c>
      <c r="J2484">
        <v>0</v>
      </c>
      <c r="K2484">
        <v>5</v>
      </c>
      <c r="L2484" t="s">
        <v>285</v>
      </c>
      <c r="M2484" t="b">
        <v>0</v>
      </c>
    </row>
    <row r="2485" spans="1:13" x14ac:dyDescent="0.25">
      <c r="A2485" s="1">
        <v>42940</v>
      </c>
      <c r="B2485" t="s">
        <v>161</v>
      </c>
      <c r="C2485" t="s">
        <v>176</v>
      </c>
      <c r="D2485">
        <v>1</v>
      </c>
      <c r="E2485">
        <v>85.92</v>
      </c>
      <c r="F2485">
        <v>85.92</v>
      </c>
      <c r="G2485">
        <v>1</v>
      </c>
      <c r="H2485">
        <v>1</v>
      </c>
      <c r="I2485">
        <v>10</v>
      </c>
      <c r="J2485">
        <v>0</v>
      </c>
      <c r="K2485">
        <v>5</v>
      </c>
      <c r="L2485" t="s">
        <v>286</v>
      </c>
      <c r="M2485" t="b">
        <v>0</v>
      </c>
    </row>
    <row r="2486" spans="1:13" x14ac:dyDescent="0.25">
      <c r="A2486" s="1">
        <v>42940</v>
      </c>
      <c r="B2486" t="s">
        <v>161</v>
      </c>
      <c r="C2486" t="s">
        <v>165</v>
      </c>
      <c r="D2486">
        <v>31</v>
      </c>
      <c r="E2486">
        <v>3756.13</v>
      </c>
      <c r="F2486">
        <v>121.17</v>
      </c>
      <c r="G2486">
        <v>30</v>
      </c>
      <c r="H2486">
        <v>31</v>
      </c>
      <c r="I2486">
        <v>8.41</v>
      </c>
      <c r="J2486">
        <v>0</v>
      </c>
      <c r="K2486">
        <v>4.2300000000000004</v>
      </c>
      <c r="L2486" t="s">
        <v>265</v>
      </c>
      <c r="M2486" t="b">
        <v>0</v>
      </c>
    </row>
    <row r="2487" spans="1:13" x14ac:dyDescent="0.25">
      <c r="A2487" s="1">
        <v>42940</v>
      </c>
      <c r="B2487" t="s">
        <v>183</v>
      </c>
      <c r="C2487" t="s">
        <v>165</v>
      </c>
      <c r="D2487">
        <v>1</v>
      </c>
      <c r="E2487">
        <v>1351.94</v>
      </c>
      <c r="F2487">
        <v>1351.94</v>
      </c>
      <c r="G2487">
        <v>1</v>
      </c>
      <c r="H2487">
        <v>1</v>
      </c>
      <c r="I2487">
        <v>5</v>
      </c>
      <c r="J2487">
        <v>0</v>
      </c>
      <c r="K2487">
        <v>5</v>
      </c>
      <c r="L2487" t="s">
        <v>444</v>
      </c>
      <c r="M2487" t="b">
        <v>0</v>
      </c>
    </row>
    <row r="2488" spans="1:13" x14ac:dyDescent="0.25">
      <c r="A2488" s="1">
        <v>42940</v>
      </c>
      <c r="B2488" t="s">
        <v>174</v>
      </c>
      <c r="C2488" t="s">
        <v>174</v>
      </c>
      <c r="D2488">
        <v>1</v>
      </c>
      <c r="E2488">
        <v>18.59</v>
      </c>
      <c r="F2488">
        <v>18.59</v>
      </c>
      <c r="G2488">
        <v>1</v>
      </c>
      <c r="H2488">
        <v>1</v>
      </c>
      <c r="I2488">
        <v>6</v>
      </c>
      <c r="J2488">
        <v>0</v>
      </c>
      <c r="K2488">
        <v>5</v>
      </c>
      <c r="L2488" t="s">
        <v>523</v>
      </c>
      <c r="M2488" t="b">
        <v>1</v>
      </c>
    </row>
    <row r="2489" spans="1:13" x14ac:dyDescent="0.25">
      <c r="A2489" s="1">
        <v>42940</v>
      </c>
      <c r="B2489" t="s">
        <v>174</v>
      </c>
      <c r="C2489" t="s">
        <v>164</v>
      </c>
      <c r="D2489">
        <v>1</v>
      </c>
      <c r="E2489">
        <v>192.12</v>
      </c>
      <c r="F2489">
        <v>192.12</v>
      </c>
      <c r="G2489">
        <v>1</v>
      </c>
      <c r="H2489">
        <v>1</v>
      </c>
      <c r="I2489">
        <v>9</v>
      </c>
      <c r="J2489">
        <v>0</v>
      </c>
      <c r="K2489">
        <v>2</v>
      </c>
      <c r="L2489" t="s">
        <v>312</v>
      </c>
      <c r="M2489" t="b">
        <v>0</v>
      </c>
    </row>
    <row r="2490" spans="1:13" x14ac:dyDescent="0.25">
      <c r="A2490" s="1">
        <v>42940</v>
      </c>
      <c r="B2490" t="s">
        <v>174</v>
      </c>
      <c r="C2490" t="s">
        <v>165</v>
      </c>
      <c r="D2490">
        <v>1</v>
      </c>
      <c r="E2490">
        <v>55.31</v>
      </c>
      <c r="F2490">
        <v>55.31</v>
      </c>
      <c r="G2490">
        <v>1</v>
      </c>
      <c r="H2490">
        <v>1</v>
      </c>
      <c r="I2490">
        <v>10</v>
      </c>
      <c r="J2490">
        <v>0</v>
      </c>
      <c r="K2490">
        <v>5</v>
      </c>
      <c r="L2490" t="s">
        <v>347</v>
      </c>
      <c r="M2490" t="b">
        <v>0</v>
      </c>
    </row>
    <row r="2491" spans="1:13" x14ac:dyDescent="0.25">
      <c r="A2491" s="1">
        <v>42940</v>
      </c>
      <c r="B2491" t="s">
        <v>163</v>
      </c>
      <c r="C2491" t="s">
        <v>167</v>
      </c>
      <c r="D2491">
        <v>1</v>
      </c>
      <c r="E2491">
        <v>157.28</v>
      </c>
      <c r="F2491">
        <v>157.28</v>
      </c>
      <c r="G2491">
        <v>0</v>
      </c>
      <c r="H2491">
        <v>1</v>
      </c>
      <c r="K2491">
        <v>1</v>
      </c>
      <c r="L2491" t="s">
        <v>266</v>
      </c>
      <c r="M2491" t="b">
        <v>0</v>
      </c>
    </row>
    <row r="2492" spans="1:13" x14ac:dyDescent="0.25">
      <c r="A2492" s="1">
        <v>42940</v>
      </c>
      <c r="B2492" t="s">
        <v>163</v>
      </c>
      <c r="C2492" t="s">
        <v>172</v>
      </c>
      <c r="D2492">
        <v>2</v>
      </c>
      <c r="E2492">
        <v>168.34</v>
      </c>
      <c r="F2492">
        <v>84.17</v>
      </c>
      <c r="G2492">
        <v>2</v>
      </c>
      <c r="H2492">
        <v>2</v>
      </c>
      <c r="I2492">
        <v>14.5</v>
      </c>
      <c r="J2492">
        <v>0</v>
      </c>
      <c r="K2492">
        <v>5</v>
      </c>
      <c r="L2492" t="s">
        <v>287</v>
      </c>
      <c r="M2492" t="b">
        <v>0</v>
      </c>
    </row>
    <row r="2493" spans="1:13" x14ac:dyDescent="0.25">
      <c r="A2493" s="1">
        <v>42940</v>
      </c>
      <c r="B2493" t="s">
        <v>163</v>
      </c>
      <c r="C2493" t="s">
        <v>161</v>
      </c>
      <c r="D2493">
        <v>7</v>
      </c>
      <c r="E2493">
        <v>1059.55</v>
      </c>
      <c r="F2493">
        <v>151.36000000000001</v>
      </c>
      <c r="G2493">
        <v>7</v>
      </c>
      <c r="H2493">
        <v>7</v>
      </c>
      <c r="I2493">
        <v>9.5</v>
      </c>
      <c r="J2493">
        <v>0</v>
      </c>
      <c r="K2493">
        <v>4.25</v>
      </c>
      <c r="L2493" t="s">
        <v>241</v>
      </c>
      <c r="M2493" t="b">
        <v>0</v>
      </c>
    </row>
    <row r="2494" spans="1:13" x14ac:dyDescent="0.25">
      <c r="A2494" s="1">
        <v>42940</v>
      </c>
      <c r="B2494" t="s">
        <v>163</v>
      </c>
      <c r="C2494" t="s">
        <v>181</v>
      </c>
      <c r="D2494">
        <v>1</v>
      </c>
      <c r="E2494">
        <v>333.54</v>
      </c>
      <c r="F2494">
        <v>333.54</v>
      </c>
      <c r="G2494">
        <v>1</v>
      </c>
      <c r="H2494">
        <v>1</v>
      </c>
      <c r="I2494">
        <v>19</v>
      </c>
      <c r="J2494">
        <v>0</v>
      </c>
      <c r="K2494">
        <v>5</v>
      </c>
      <c r="L2494" t="s">
        <v>314</v>
      </c>
      <c r="M2494" t="b">
        <v>0</v>
      </c>
    </row>
    <row r="2495" spans="1:13" x14ac:dyDescent="0.25">
      <c r="A2495" s="1">
        <v>42940</v>
      </c>
      <c r="B2495" t="s">
        <v>163</v>
      </c>
      <c r="C2495" t="s">
        <v>179</v>
      </c>
      <c r="D2495">
        <v>1</v>
      </c>
      <c r="E2495">
        <v>59.28</v>
      </c>
      <c r="F2495">
        <v>59.28</v>
      </c>
      <c r="G2495">
        <v>1</v>
      </c>
      <c r="H2495">
        <v>1</v>
      </c>
      <c r="I2495">
        <v>29</v>
      </c>
      <c r="J2495">
        <v>0</v>
      </c>
      <c r="K2495">
        <v>2</v>
      </c>
      <c r="L2495" t="s">
        <v>268</v>
      </c>
      <c r="M2495" t="b">
        <v>0</v>
      </c>
    </row>
    <row r="2496" spans="1:13" x14ac:dyDescent="0.25">
      <c r="A2496" s="1">
        <v>42940</v>
      </c>
      <c r="B2496" t="s">
        <v>163</v>
      </c>
      <c r="C2496" t="s">
        <v>174</v>
      </c>
      <c r="D2496">
        <v>1</v>
      </c>
      <c r="E2496">
        <v>227.98</v>
      </c>
      <c r="F2496">
        <v>227.98</v>
      </c>
      <c r="G2496">
        <v>0</v>
      </c>
      <c r="H2496">
        <v>1</v>
      </c>
      <c r="K2496">
        <v>1</v>
      </c>
      <c r="L2496" t="s">
        <v>289</v>
      </c>
      <c r="M2496" t="b">
        <v>0</v>
      </c>
    </row>
    <row r="2497" spans="1:13" x14ac:dyDescent="0.25">
      <c r="A2497" s="1">
        <v>42940</v>
      </c>
      <c r="B2497" t="s">
        <v>163</v>
      </c>
      <c r="C2497" t="s">
        <v>182</v>
      </c>
      <c r="D2497">
        <v>1</v>
      </c>
      <c r="E2497">
        <v>104.17</v>
      </c>
      <c r="F2497">
        <v>104.17</v>
      </c>
      <c r="G2497">
        <v>1</v>
      </c>
      <c r="H2497">
        <v>1</v>
      </c>
      <c r="I2497">
        <v>13</v>
      </c>
      <c r="J2497">
        <v>0</v>
      </c>
      <c r="K2497">
        <v>5</v>
      </c>
      <c r="L2497" t="s">
        <v>395</v>
      </c>
      <c r="M2497" t="b">
        <v>0</v>
      </c>
    </row>
    <row r="2498" spans="1:13" x14ac:dyDescent="0.25">
      <c r="A2498" s="1">
        <v>42940</v>
      </c>
      <c r="B2498" t="s">
        <v>163</v>
      </c>
      <c r="C2498" t="s">
        <v>163</v>
      </c>
      <c r="D2498">
        <v>3</v>
      </c>
      <c r="E2498">
        <v>302.87</v>
      </c>
      <c r="F2498">
        <v>100.96</v>
      </c>
      <c r="G2498">
        <v>3</v>
      </c>
      <c r="H2498">
        <v>3</v>
      </c>
      <c r="I2498">
        <v>12.67</v>
      </c>
      <c r="J2498">
        <v>0</v>
      </c>
      <c r="K2498">
        <v>5</v>
      </c>
      <c r="L2498" t="s">
        <v>242</v>
      </c>
      <c r="M2498" t="b">
        <v>1</v>
      </c>
    </row>
    <row r="2499" spans="1:13" x14ac:dyDescent="0.25">
      <c r="A2499" s="1">
        <v>42940</v>
      </c>
      <c r="B2499" t="s">
        <v>163</v>
      </c>
      <c r="C2499" t="s">
        <v>175</v>
      </c>
      <c r="D2499">
        <v>10</v>
      </c>
      <c r="E2499">
        <v>1442.21</v>
      </c>
      <c r="F2499">
        <v>144.22</v>
      </c>
      <c r="G2499">
        <v>10</v>
      </c>
      <c r="H2499">
        <v>10</v>
      </c>
      <c r="I2499">
        <v>11.55</v>
      </c>
      <c r="J2499">
        <v>0</v>
      </c>
      <c r="K2499">
        <v>3.64</v>
      </c>
      <c r="L2499" t="s">
        <v>269</v>
      </c>
      <c r="M2499" t="b">
        <v>0</v>
      </c>
    </row>
    <row r="2500" spans="1:13" x14ac:dyDescent="0.25">
      <c r="A2500" s="1">
        <v>42940</v>
      </c>
      <c r="B2500" t="s">
        <v>163</v>
      </c>
      <c r="C2500" t="s">
        <v>164</v>
      </c>
      <c r="D2500">
        <v>4</v>
      </c>
      <c r="E2500">
        <v>582.51</v>
      </c>
      <c r="F2500">
        <v>145.63</v>
      </c>
      <c r="G2500">
        <v>4</v>
      </c>
      <c r="H2500">
        <v>4</v>
      </c>
      <c r="I2500">
        <v>10.25</v>
      </c>
      <c r="J2500">
        <v>0</v>
      </c>
      <c r="K2500">
        <v>4.5</v>
      </c>
      <c r="L2500" t="s">
        <v>290</v>
      </c>
      <c r="M2500" t="b">
        <v>0</v>
      </c>
    </row>
    <row r="2501" spans="1:13" x14ac:dyDescent="0.25">
      <c r="A2501" s="1">
        <v>42940</v>
      </c>
      <c r="B2501" t="s">
        <v>163</v>
      </c>
      <c r="C2501" t="s">
        <v>176</v>
      </c>
      <c r="D2501">
        <v>6</v>
      </c>
      <c r="E2501">
        <v>1021.76</v>
      </c>
      <c r="F2501">
        <v>170.29</v>
      </c>
      <c r="G2501">
        <v>6</v>
      </c>
      <c r="H2501">
        <v>6</v>
      </c>
      <c r="I2501">
        <v>17.670000000000002</v>
      </c>
      <c r="J2501">
        <v>0</v>
      </c>
      <c r="K2501">
        <v>4.17</v>
      </c>
      <c r="L2501" t="s">
        <v>243</v>
      </c>
      <c r="M2501" t="b">
        <v>0</v>
      </c>
    </row>
    <row r="2502" spans="1:13" x14ac:dyDescent="0.25">
      <c r="A2502" s="1">
        <v>42940</v>
      </c>
      <c r="B2502" t="s">
        <v>163</v>
      </c>
      <c r="C2502" t="s">
        <v>165</v>
      </c>
      <c r="D2502">
        <v>21</v>
      </c>
      <c r="E2502">
        <v>3291.75</v>
      </c>
      <c r="F2502">
        <v>156.75</v>
      </c>
      <c r="G2502">
        <v>20</v>
      </c>
      <c r="H2502">
        <v>21</v>
      </c>
      <c r="I2502">
        <v>8.25</v>
      </c>
      <c r="J2502">
        <v>0</v>
      </c>
      <c r="K2502">
        <v>4.71</v>
      </c>
      <c r="L2502" t="s">
        <v>244</v>
      </c>
      <c r="M2502" t="b">
        <v>0</v>
      </c>
    </row>
    <row r="2503" spans="1:13" x14ac:dyDescent="0.25">
      <c r="A2503" s="1">
        <v>42940</v>
      </c>
      <c r="B2503" t="s">
        <v>175</v>
      </c>
      <c r="C2503" t="s">
        <v>171</v>
      </c>
      <c r="D2503">
        <v>1</v>
      </c>
      <c r="E2503">
        <v>150.05000000000001</v>
      </c>
      <c r="F2503">
        <v>150.05000000000001</v>
      </c>
      <c r="G2503">
        <v>1</v>
      </c>
      <c r="H2503">
        <v>1</v>
      </c>
      <c r="I2503">
        <v>8</v>
      </c>
      <c r="J2503">
        <v>0</v>
      </c>
      <c r="K2503">
        <v>5</v>
      </c>
      <c r="L2503" t="s">
        <v>291</v>
      </c>
      <c r="M2503" t="b">
        <v>0</v>
      </c>
    </row>
    <row r="2504" spans="1:13" x14ac:dyDescent="0.25">
      <c r="A2504" s="1">
        <v>42940</v>
      </c>
      <c r="B2504" t="s">
        <v>175</v>
      </c>
      <c r="C2504" t="s">
        <v>161</v>
      </c>
      <c r="D2504">
        <v>3</v>
      </c>
      <c r="E2504">
        <v>775.39</v>
      </c>
      <c r="F2504">
        <v>258.45999999999998</v>
      </c>
      <c r="G2504">
        <v>3</v>
      </c>
      <c r="H2504">
        <v>3</v>
      </c>
      <c r="I2504">
        <v>8.6</v>
      </c>
      <c r="J2504">
        <v>0</v>
      </c>
      <c r="K2504">
        <v>5</v>
      </c>
      <c r="L2504" t="s">
        <v>245</v>
      </c>
      <c r="M2504" t="b">
        <v>0</v>
      </c>
    </row>
    <row r="2505" spans="1:13" x14ac:dyDescent="0.25">
      <c r="A2505" s="1">
        <v>42940</v>
      </c>
      <c r="B2505" t="s">
        <v>175</v>
      </c>
      <c r="C2505" t="s">
        <v>179</v>
      </c>
      <c r="D2505">
        <v>1</v>
      </c>
      <c r="E2505">
        <v>424.68</v>
      </c>
      <c r="F2505">
        <v>424.68</v>
      </c>
      <c r="G2505">
        <v>1</v>
      </c>
      <c r="H2505">
        <v>1</v>
      </c>
      <c r="I2505">
        <v>18</v>
      </c>
      <c r="J2505">
        <v>0</v>
      </c>
      <c r="K2505">
        <v>4</v>
      </c>
      <c r="L2505" t="s">
        <v>319</v>
      </c>
      <c r="M2505" t="b">
        <v>0</v>
      </c>
    </row>
    <row r="2506" spans="1:13" x14ac:dyDescent="0.25">
      <c r="A2506" s="1">
        <v>42940</v>
      </c>
      <c r="B2506" t="s">
        <v>175</v>
      </c>
      <c r="C2506" t="s">
        <v>174</v>
      </c>
      <c r="D2506">
        <v>1</v>
      </c>
      <c r="E2506">
        <v>159.38999999999999</v>
      </c>
      <c r="F2506">
        <v>159.38999999999999</v>
      </c>
      <c r="G2506">
        <v>1</v>
      </c>
      <c r="H2506">
        <v>1</v>
      </c>
      <c r="I2506">
        <v>9</v>
      </c>
      <c r="J2506">
        <v>0</v>
      </c>
      <c r="K2506">
        <v>5</v>
      </c>
      <c r="L2506" t="s">
        <v>352</v>
      </c>
      <c r="M2506" t="b">
        <v>0</v>
      </c>
    </row>
    <row r="2507" spans="1:13" x14ac:dyDescent="0.25">
      <c r="A2507" s="1">
        <v>42940</v>
      </c>
      <c r="B2507" t="s">
        <v>175</v>
      </c>
      <c r="C2507" t="s">
        <v>175</v>
      </c>
      <c r="D2507">
        <v>6</v>
      </c>
      <c r="E2507">
        <v>1418.51</v>
      </c>
      <c r="F2507">
        <v>236.42</v>
      </c>
      <c r="G2507">
        <v>6</v>
      </c>
      <c r="H2507">
        <v>6</v>
      </c>
      <c r="I2507">
        <v>8.67</v>
      </c>
      <c r="J2507">
        <v>0.16669999999999999</v>
      </c>
      <c r="K2507">
        <v>2.83</v>
      </c>
      <c r="L2507" t="s">
        <v>292</v>
      </c>
      <c r="M2507" t="b">
        <v>1</v>
      </c>
    </row>
    <row r="2508" spans="1:13" x14ac:dyDescent="0.25">
      <c r="A2508" s="1">
        <v>42940</v>
      </c>
      <c r="B2508" t="s">
        <v>175</v>
      </c>
      <c r="C2508" t="s">
        <v>176</v>
      </c>
      <c r="D2508">
        <v>2</v>
      </c>
      <c r="E2508">
        <v>321.81</v>
      </c>
      <c r="F2508">
        <v>160.91</v>
      </c>
      <c r="G2508">
        <v>2</v>
      </c>
      <c r="H2508">
        <v>2</v>
      </c>
      <c r="I2508">
        <v>14</v>
      </c>
      <c r="J2508">
        <v>0</v>
      </c>
      <c r="K2508">
        <v>5</v>
      </c>
      <c r="L2508" t="s">
        <v>322</v>
      </c>
      <c r="M2508" t="b">
        <v>0</v>
      </c>
    </row>
    <row r="2509" spans="1:13" x14ac:dyDescent="0.25">
      <c r="A2509" s="1">
        <v>42940</v>
      </c>
      <c r="B2509" t="s">
        <v>175</v>
      </c>
      <c r="C2509" t="s">
        <v>165</v>
      </c>
      <c r="D2509">
        <v>4</v>
      </c>
      <c r="E2509">
        <v>1077.56</v>
      </c>
      <c r="F2509">
        <v>269.39</v>
      </c>
      <c r="G2509">
        <v>4</v>
      </c>
      <c r="H2509">
        <v>4</v>
      </c>
      <c r="I2509">
        <v>9</v>
      </c>
      <c r="J2509">
        <v>0</v>
      </c>
      <c r="K2509">
        <v>4.75</v>
      </c>
      <c r="L2509" t="s">
        <v>294</v>
      </c>
      <c r="M2509" t="b">
        <v>0</v>
      </c>
    </row>
    <row r="2510" spans="1:13" x14ac:dyDescent="0.25">
      <c r="A2510" s="1">
        <v>42940</v>
      </c>
      <c r="B2510" t="s">
        <v>164</v>
      </c>
      <c r="C2510" t="s">
        <v>166</v>
      </c>
      <c r="D2510">
        <v>1</v>
      </c>
      <c r="E2510">
        <v>140.19999999999999</v>
      </c>
      <c r="F2510">
        <v>140.19999999999999</v>
      </c>
      <c r="G2510">
        <v>1</v>
      </c>
      <c r="H2510">
        <v>1</v>
      </c>
      <c r="I2510">
        <v>15</v>
      </c>
      <c r="J2510">
        <v>0</v>
      </c>
      <c r="K2510">
        <v>5</v>
      </c>
      <c r="L2510" t="s">
        <v>524</v>
      </c>
      <c r="M2510" t="b">
        <v>0</v>
      </c>
    </row>
    <row r="2511" spans="1:13" x14ac:dyDescent="0.25">
      <c r="A2511" s="1">
        <v>42940</v>
      </c>
      <c r="B2511" t="s">
        <v>164</v>
      </c>
      <c r="C2511" t="s">
        <v>161</v>
      </c>
      <c r="D2511">
        <v>1</v>
      </c>
      <c r="E2511">
        <v>237.94</v>
      </c>
      <c r="F2511">
        <v>237.94</v>
      </c>
      <c r="G2511">
        <v>1</v>
      </c>
      <c r="H2511">
        <v>1</v>
      </c>
      <c r="I2511">
        <v>20</v>
      </c>
      <c r="J2511">
        <v>0</v>
      </c>
      <c r="K2511">
        <v>5</v>
      </c>
      <c r="L2511" t="s">
        <v>325</v>
      </c>
      <c r="M2511" t="b">
        <v>0</v>
      </c>
    </row>
    <row r="2512" spans="1:13" x14ac:dyDescent="0.25">
      <c r="A2512" s="1">
        <v>42940</v>
      </c>
      <c r="B2512" t="s">
        <v>164</v>
      </c>
      <c r="C2512" t="s">
        <v>181</v>
      </c>
      <c r="D2512">
        <v>1</v>
      </c>
      <c r="E2512">
        <v>2487.2399999999998</v>
      </c>
      <c r="F2512">
        <v>2487.2399999999998</v>
      </c>
      <c r="G2512">
        <v>1</v>
      </c>
      <c r="H2512">
        <v>1</v>
      </c>
      <c r="I2512">
        <v>13</v>
      </c>
      <c r="J2512">
        <v>0</v>
      </c>
      <c r="K2512">
        <v>5</v>
      </c>
      <c r="L2512" t="s">
        <v>326</v>
      </c>
      <c r="M2512" t="b">
        <v>0</v>
      </c>
    </row>
    <row r="2513" spans="1:13" x14ac:dyDescent="0.25">
      <c r="A2513" s="1">
        <v>42940</v>
      </c>
      <c r="B2513" t="s">
        <v>164</v>
      </c>
      <c r="C2513" t="s">
        <v>163</v>
      </c>
      <c r="D2513">
        <v>3</v>
      </c>
      <c r="E2513">
        <v>1031.6500000000001</v>
      </c>
      <c r="F2513">
        <v>343.88</v>
      </c>
      <c r="G2513">
        <v>3</v>
      </c>
      <c r="H2513">
        <v>3</v>
      </c>
      <c r="I2513">
        <v>5.67</v>
      </c>
      <c r="J2513">
        <v>0</v>
      </c>
      <c r="K2513">
        <v>5</v>
      </c>
      <c r="L2513" t="s">
        <v>357</v>
      </c>
      <c r="M2513" t="b">
        <v>0</v>
      </c>
    </row>
    <row r="2514" spans="1:13" x14ac:dyDescent="0.25">
      <c r="A2514" s="1">
        <v>42940</v>
      </c>
      <c r="B2514" t="s">
        <v>164</v>
      </c>
      <c r="C2514" t="s">
        <v>175</v>
      </c>
      <c r="D2514">
        <v>3</v>
      </c>
      <c r="E2514">
        <v>1477.11</v>
      </c>
      <c r="F2514">
        <v>492.37</v>
      </c>
      <c r="G2514">
        <v>3</v>
      </c>
      <c r="H2514">
        <v>3</v>
      </c>
      <c r="I2514">
        <v>15.33</v>
      </c>
      <c r="J2514">
        <v>0</v>
      </c>
      <c r="K2514">
        <v>4.67</v>
      </c>
      <c r="L2514" t="s">
        <v>358</v>
      </c>
      <c r="M2514" t="b">
        <v>0</v>
      </c>
    </row>
    <row r="2515" spans="1:13" x14ac:dyDescent="0.25">
      <c r="A2515" s="1">
        <v>42940</v>
      </c>
      <c r="B2515" t="s">
        <v>164</v>
      </c>
      <c r="C2515" t="s">
        <v>164</v>
      </c>
      <c r="D2515">
        <v>3</v>
      </c>
      <c r="E2515">
        <v>327.31</v>
      </c>
      <c r="F2515">
        <v>109.1</v>
      </c>
      <c r="G2515">
        <v>3</v>
      </c>
      <c r="H2515">
        <v>3</v>
      </c>
      <c r="I2515">
        <v>5</v>
      </c>
      <c r="J2515">
        <v>0</v>
      </c>
      <c r="K2515">
        <v>5</v>
      </c>
      <c r="L2515" t="s">
        <v>359</v>
      </c>
      <c r="M2515" t="b">
        <v>1</v>
      </c>
    </row>
    <row r="2516" spans="1:13" x14ac:dyDescent="0.25">
      <c r="A2516" s="1">
        <v>42940</v>
      </c>
      <c r="B2516" t="s">
        <v>164</v>
      </c>
      <c r="C2516" t="s">
        <v>176</v>
      </c>
      <c r="D2516">
        <v>1</v>
      </c>
      <c r="E2516">
        <v>244.34</v>
      </c>
      <c r="F2516">
        <v>244.34</v>
      </c>
      <c r="G2516">
        <v>1</v>
      </c>
      <c r="H2516">
        <v>1</v>
      </c>
      <c r="I2516">
        <v>5</v>
      </c>
      <c r="J2516">
        <v>0</v>
      </c>
      <c r="K2516">
        <v>4</v>
      </c>
      <c r="L2516" t="s">
        <v>271</v>
      </c>
      <c r="M2516" t="b">
        <v>0</v>
      </c>
    </row>
    <row r="2517" spans="1:13" x14ac:dyDescent="0.25">
      <c r="A2517" s="1">
        <v>42940</v>
      </c>
      <c r="B2517" t="s">
        <v>164</v>
      </c>
      <c r="C2517" t="s">
        <v>165</v>
      </c>
      <c r="D2517">
        <v>9</v>
      </c>
      <c r="E2517">
        <v>1412.81</v>
      </c>
      <c r="F2517">
        <v>156.97999999999999</v>
      </c>
      <c r="G2517">
        <v>9</v>
      </c>
      <c r="H2517">
        <v>9</v>
      </c>
      <c r="I2517">
        <v>9.3000000000000007</v>
      </c>
      <c r="J2517">
        <v>0</v>
      </c>
      <c r="K2517">
        <v>4.5</v>
      </c>
      <c r="L2517" t="s">
        <v>295</v>
      </c>
      <c r="M2517" t="b">
        <v>0</v>
      </c>
    </row>
    <row r="2518" spans="1:13" x14ac:dyDescent="0.25">
      <c r="A2518" s="1">
        <v>42940</v>
      </c>
      <c r="B2518" t="s">
        <v>176</v>
      </c>
      <c r="C2518" t="s">
        <v>167</v>
      </c>
      <c r="D2518">
        <v>2</v>
      </c>
      <c r="E2518">
        <v>354.67</v>
      </c>
      <c r="F2518">
        <v>177.34</v>
      </c>
      <c r="G2518">
        <v>2</v>
      </c>
      <c r="H2518">
        <v>2</v>
      </c>
      <c r="I2518">
        <v>25.5</v>
      </c>
      <c r="J2518">
        <v>0</v>
      </c>
      <c r="K2518">
        <v>2</v>
      </c>
      <c r="L2518" t="s">
        <v>328</v>
      </c>
      <c r="M2518" t="b">
        <v>0</v>
      </c>
    </row>
    <row r="2519" spans="1:13" x14ac:dyDescent="0.25">
      <c r="A2519" s="1">
        <v>42940</v>
      </c>
      <c r="B2519" t="s">
        <v>176</v>
      </c>
      <c r="C2519" t="s">
        <v>161</v>
      </c>
      <c r="D2519">
        <v>8</v>
      </c>
      <c r="E2519">
        <v>1634.08</v>
      </c>
      <c r="F2519">
        <v>204.26</v>
      </c>
      <c r="G2519">
        <v>8</v>
      </c>
      <c r="H2519">
        <v>8</v>
      </c>
      <c r="I2519">
        <v>11.11</v>
      </c>
      <c r="J2519">
        <v>0</v>
      </c>
      <c r="K2519">
        <v>4.4400000000000004</v>
      </c>
      <c r="L2519" t="s">
        <v>272</v>
      </c>
      <c r="M2519" t="b">
        <v>0</v>
      </c>
    </row>
    <row r="2520" spans="1:13" x14ac:dyDescent="0.25">
      <c r="A2520" s="1">
        <v>42940</v>
      </c>
      <c r="B2520" t="s">
        <v>176</v>
      </c>
      <c r="C2520" t="s">
        <v>163</v>
      </c>
      <c r="D2520">
        <v>10</v>
      </c>
      <c r="E2520">
        <v>1605.37</v>
      </c>
      <c r="F2520">
        <v>160.54</v>
      </c>
      <c r="G2520">
        <v>10</v>
      </c>
      <c r="H2520">
        <v>10</v>
      </c>
      <c r="I2520">
        <v>11.07</v>
      </c>
      <c r="J2520">
        <v>0</v>
      </c>
      <c r="K2520">
        <v>4.29</v>
      </c>
      <c r="L2520" t="s">
        <v>361</v>
      </c>
      <c r="M2520" t="b">
        <v>0</v>
      </c>
    </row>
    <row r="2521" spans="1:13" x14ac:dyDescent="0.25">
      <c r="A2521" s="1">
        <v>42940</v>
      </c>
      <c r="B2521" t="s">
        <v>176</v>
      </c>
      <c r="C2521" t="s">
        <v>175</v>
      </c>
      <c r="D2521">
        <v>7</v>
      </c>
      <c r="E2521">
        <v>992.17</v>
      </c>
      <c r="F2521">
        <v>141.74</v>
      </c>
      <c r="G2521">
        <v>7</v>
      </c>
      <c r="H2521">
        <v>7</v>
      </c>
      <c r="I2521">
        <v>12.63</v>
      </c>
      <c r="J2521">
        <v>0</v>
      </c>
      <c r="K2521">
        <v>3.38</v>
      </c>
      <c r="L2521" t="s">
        <v>297</v>
      </c>
      <c r="M2521" t="b">
        <v>0</v>
      </c>
    </row>
    <row r="2522" spans="1:13" x14ac:dyDescent="0.25">
      <c r="A2522" s="1">
        <v>42940</v>
      </c>
      <c r="B2522" t="s">
        <v>176</v>
      </c>
      <c r="C2522" t="s">
        <v>164</v>
      </c>
      <c r="D2522">
        <v>6</v>
      </c>
      <c r="E2522">
        <v>659.84</v>
      </c>
      <c r="F2522">
        <v>109.97</v>
      </c>
      <c r="G2522">
        <v>6</v>
      </c>
      <c r="H2522">
        <v>6</v>
      </c>
      <c r="I2522">
        <v>8.67</v>
      </c>
      <c r="J2522">
        <v>0</v>
      </c>
      <c r="K2522">
        <v>4.33</v>
      </c>
      <c r="L2522" t="s">
        <v>362</v>
      </c>
      <c r="M2522" t="b">
        <v>0</v>
      </c>
    </row>
    <row r="2523" spans="1:13" x14ac:dyDescent="0.25">
      <c r="A2523" s="1">
        <v>42940</v>
      </c>
      <c r="B2523" t="s">
        <v>176</v>
      </c>
      <c r="C2523" t="s">
        <v>176</v>
      </c>
      <c r="D2523">
        <v>4</v>
      </c>
      <c r="E2523">
        <v>1041.5899999999999</v>
      </c>
      <c r="F2523">
        <v>260.39999999999998</v>
      </c>
      <c r="G2523">
        <v>3</v>
      </c>
      <c r="H2523">
        <v>4</v>
      </c>
      <c r="I2523">
        <v>4.33</v>
      </c>
      <c r="J2523">
        <v>0</v>
      </c>
      <c r="K2523">
        <v>3.4</v>
      </c>
      <c r="L2523" t="s">
        <v>273</v>
      </c>
      <c r="M2523" t="b">
        <v>1</v>
      </c>
    </row>
    <row r="2524" spans="1:13" x14ac:dyDescent="0.25">
      <c r="A2524" s="1">
        <v>42940</v>
      </c>
      <c r="B2524" t="s">
        <v>176</v>
      </c>
      <c r="C2524" t="s">
        <v>165</v>
      </c>
      <c r="D2524">
        <v>14</v>
      </c>
      <c r="E2524">
        <v>1451.18</v>
      </c>
      <c r="F2524">
        <v>103.66</v>
      </c>
      <c r="G2524">
        <v>14</v>
      </c>
      <c r="H2524">
        <v>14</v>
      </c>
      <c r="I2524">
        <v>9.67</v>
      </c>
      <c r="J2524">
        <v>0</v>
      </c>
      <c r="K2524">
        <v>4.47</v>
      </c>
      <c r="L2524" t="s">
        <v>274</v>
      </c>
      <c r="M2524" t="b">
        <v>0</v>
      </c>
    </row>
    <row r="2525" spans="1:13" x14ac:dyDescent="0.25">
      <c r="A2525" s="1">
        <v>42940</v>
      </c>
      <c r="B2525" t="s">
        <v>165</v>
      </c>
      <c r="C2525" t="s">
        <v>178</v>
      </c>
      <c r="D2525">
        <v>3</v>
      </c>
      <c r="E2525">
        <v>551.11</v>
      </c>
      <c r="F2525">
        <v>183.7</v>
      </c>
      <c r="G2525">
        <v>2</v>
      </c>
      <c r="H2525">
        <v>3</v>
      </c>
      <c r="I2525">
        <v>34.5</v>
      </c>
      <c r="J2525">
        <v>0.5</v>
      </c>
      <c r="K2525">
        <v>3.67</v>
      </c>
      <c r="L2525" t="s">
        <v>333</v>
      </c>
      <c r="M2525" t="b">
        <v>0</v>
      </c>
    </row>
    <row r="2526" spans="1:13" x14ac:dyDescent="0.25">
      <c r="A2526" s="1">
        <v>42940</v>
      </c>
      <c r="B2526" t="s">
        <v>165</v>
      </c>
      <c r="C2526" t="s">
        <v>186</v>
      </c>
      <c r="D2526">
        <v>1</v>
      </c>
      <c r="E2526">
        <v>212.03</v>
      </c>
      <c r="F2526">
        <v>212.03</v>
      </c>
      <c r="G2526">
        <v>1</v>
      </c>
      <c r="H2526">
        <v>1</v>
      </c>
      <c r="I2526">
        <v>9</v>
      </c>
      <c r="J2526">
        <v>0</v>
      </c>
      <c r="K2526">
        <v>5</v>
      </c>
      <c r="L2526" t="s">
        <v>364</v>
      </c>
      <c r="M2526" t="b">
        <v>0</v>
      </c>
    </row>
    <row r="2527" spans="1:13" x14ac:dyDescent="0.25">
      <c r="A2527" s="1">
        <v>42940</v>
      </c>
      <c r="B2527" t="s">
        <v>165</v>
      </c>
      <c r="C2527" t="s">
        <v>167</v>
      </c>
      <c r="D2527">
        <v>27</v>
      </c>
      <c r="E2527">
        <v>2625.58</v>
      </c>
      <c r="F2527">
        <v>97.24</v>
      </c>
      <c r="G2527">
        <v>27</v>
      </c>
      <c r="H2527">
        <v>27</v>
      </c>
      <c r="I2527">
        <v>14.93</v>
      </c>
      <c r="J2527">
        <v>3.5700000000000003E-2</v>
      </c>
      <c r="K2527">
        <v>3.89</v>
      </c>
      <c r="L2527" t="s">
        <v>246</v>
      </c>
      <c r="M2527" t="b">
        <v>0</v>
      </c>
    </row>
    <row r="2528" spans="1:13" x14ac:dyDescent="0.25">
      <c r="A2528" s="1">
        <v>42940</v>
      </c>
      <c r="B2528" t="s">
        <v>165</v>
      </c>
      <c r="C2528" t="s">
        <v>169</v>
      </c>
      <c r="D2528">
        <v>11</v>
      </c>
      <c r="E2528">
        <v>2419.2199999999998</v>
      </c>
      <c r="F2528">
        <v>219.93</v>
      </c>
      <c r="G2528">
        <v>11</v>
      </c>
      <c r="H2528">
        <v>11</v>
      </c>
      <c r="I2528">
        <v>17.829999999999998</v>
      </c>
      <c r="J2528">
        <v>0</v>
      </c>
      <c r="K2528">
        <v>4.08</v>
      </c>
      <c r="L2528" t="s">
        <v>275</v>
      </c>
      <c r="M2528" t="b">
        <v>0</v>
      </c>
    </row>
    <row r="2529" spans="1:13" x14ac:dyDescent="0.25">
      <c r="A2529" s="1">
        <v>42940</v>
      </c>
      <c r="B2529" t="s">
        <v>165</v>
      </c>
      <c r="C2529" t="s">
        <v>170</v>
      </c>
      <c r="D2529">
        <v>10</v>
      </c>
      <c r="E2529">
        <v>816.98</v>
      </c>
      <c r="F2529">
        <v>81.7</v>
      </c>
      <c r="G2529">
        <v>10</v>
      </c>
      <c r="H2529">
        <v>10</v>
      </c>
      <c r="I2529">
        <v>13.36</v>
      </c>
      <c r="J2529">
        <v>0</v>
      </c>
      <c r="K2529">
        <v>4.09</v>
      </c>
      <c r="L2529" t="s">
        <v>276</v>
      </c>
      <c r="M2529" t="b">
        <v>0</v>
      </c>
    </row>
    <row r="2530" spans="1:13" x14ac:dyDescent="0.25">
      <c r="A2530" s="1">
        <v>42940</v>
      </c>
      <c r="B2530" t="s">
        <v>165</v>
      </c>
      <c r="C2530" t="s">
        <v>172</v>
      </c>
      <c r="D2530">
        <v>19</v>
      </c>
      <c r="E2530">
        <v>1934.07</v>
      </c>
      <c r="F2530">
        <v>101.79</v>
      </c>
      <c r="G2530">
        <v>19</v>
      </c>
      <c r="H2530">
        <v>18</v>
      </c>
      <c r="I2530">
        <v>14</v>
      </c>
      <c r="J2530">
        <v>4.5499999999999999E-2</v>
      </c>
      <c r="K2530">
        <v>3.62</v>
      </c>
      <c r="L2530" t="s">
        <v>247</v>
      </c>
      <c r="M2530" t="b">
        <v>0</v>
      </c>
    </row>
    <row r="2531" spans="1:13" x14ac:dyDescent="0.25">
      <c r="A2531" s="1">
        <v>42940</v>
      </c>
      <c r="B2531" t="s">
        <v>165</v>
      </c>
      <c r="C2531" t="s">
        <v>171</v>
      </c>
      <c r="D2531">
        <v>18</v>
      </c>
      <c r="E2531">
        <v>3075.04</v>
      </c>
      <c r="F2531">
        <v>170.84</v>
      </c>
      <c r="G2531">
        <v>18</v>
      </c>
      <c r="H2531">
        <v>18</v>
      </c>
      <c r="I2531">
        <v>16.399999999999999</v>
      </c>
      <c r="J2531">
        <v>0.1</v>
      </c>
      <c r="K2531">
        <v>4.6500000000000004</v>
      </c>
      <c r="L2531" t="s">
        <v>299</v>
      </c>
      <c r="M2531" t="b">
        <v>0</v>
      </c>
    </row>
    <row r="2532" spans="1:13" x14ac:dyDescent="0.25">
      <c r="A2532" s="1">
        <v>42940</v>
      </c>
      <c r="B2532" t="s">
        <v>165</v>
      </c>
      <c r="C2532" t="s">
        <v>180</v>
      </c>
      <c r="D2532">
        <v>7</v>
      </c>
      <c r="E2532">
        <v>1068.98</v>
      </c>
      <c r="F2532">
        <v>152.71</v>
      </c>
      <c r="G2532">
        <v>7</v>
      </c>
      <c r="H2532">
        <v>7</v>
      </c>
      <c r="I2532">
        <v>20.57</v>
      </c>
      <c r="J2532">
        <v>0</v>
      </c>
      <c r="K2532">
        <v>3.43</v>
      </c>
      <c r="L2532" t="s">
        <v>300</v>
      </c>
      <c r="M2532" t="b">
        <v>0</v>
      </c>
    </row>
    <row r="2533" spans="1:13" x14ac:dyDescent="0.25">
      <c r="A2533" s="1">
        <v>42940</v>
      </c>
      <c r="B2533" t="s">
        <v>165</v>
      </c>
      <c r="C2533" t="s">
        <v>161</v>
      </c>
      <c r="D2533">
        <v>63</v>
      </c>
      <c r="E2533">
        <v>8137.75</v>
      </c>
      <c r="F2533">
        <v>129.16999999999999</v>
      </c>
      <c r="G2533">
        <v>62</v>
      </c>
      <c r="H2533">
        <v>62</v>
      </c>
      <c r="I2533">
        <v>10.029999999999999</v>
      </c>
      <c r="J2533">
        <v>1.52E-2</v>
      </c>
      <c r="K2533">
        <v>4.3</v>
      </c>
      <c r="L2533" t="s">
        <v>248</v>
      </c>
      <c r="M2533" t="b">
        <v>0</v>
      </c>
    </row>
    <row r="2534" spans="1:13" x14ac:dyDescent="0.25">
      <c r="A2534" s="1">
        <v>42940</v>
      </c>
      <c r="B2534" t="s">
        <v>165</v>
      </c>
      <c r="C2534" t="s">
        <v>177</v>
      </c>
      <c r="D2534">
        <v>8</v>
      </c>
      <c r="E2534">
        <v>965.58</v>
      </c>
      <c r="F2534">
        <v>120.7</v>
      </c>
      <c r="G2534">
        <v>8</v>
      </c>
      <c r="H2534">
        <v>8</v>
      </c>
      <c r="I2534">
        <v>11.4</v>
      </c>
      <c r="J2534">
        <v>0</v>
      </c>
      <c r="K2534">
        <v>4.3</v>
      </c>
      <c r="L2534" t="s">
        <v>301</v>
      </c>
      <c r="M2534" t="b">
        <v>0</v>
      </c>
    </row>
    <row r="2535" spans="1:13" x14ac:dyDescent="0.25">
      <c r="A2535" s="1">
        <v>42940</v>
      </c>
      <c r="B2535" t="s">
        <v>165</v>
      </c>
      <c r="C2535" t="s">
        <v>181</v>
      </c>
      <c r="D2535">
        <v>4</v>
      </c>
      <c r="E2535">
        <v>473.15</v>
      </c>
      <c r="F2535">
        <v>118.29</v>
      </c>
      <c r="G2535">
        <v>4</v>
      </c>
      <c r="H2535">
        <v>4</v>
      </c>
      <c r="I2535">
        <v>12.8</v>
      </c>
      <c r="J2535">
        <v>0</v>
      </c>
      <c r="K2535">
        <v>3</v>
      </c>
      <c r="L2535" t="s">
        <v>302</v>
      </c>
      <c r="M2535" t="b">
        <v>0</v>
      </c>
    </row>
    <row r="2536" spans="1:13" x14ac:dyDescent="0.25">
      <c r="A2536" s="1">
        <v>42940</v>
      </c>
      <c r="B2536" t="s">
        <v>165</v>
      </c>
      <c r="C2536" t="s">
        <v>179</v>
      </c>
      <c r="D2536">
        <v>5</v>
      </c>
      <c r="E2536">
        <v>824.69</v>
      </c>
      <c r="F2536">
        <v>164.94</v>
      </c>
      <c r="G2536">
        <v>4</v>
      </c>
      <c r="H2536">
        <v>5</v>
      </c>
      <c r="I2536">
        <v>16.399999999999999</v>
      </c>
      <c r="J2536">
        <v>0</v>
      </c>
      <c r="K2536">
        <v>2.5</v>
      </c>
      <c r="L2536" t="s">
        <v>277</v>
      </c>
      <c r="M2536" t="b">
        <v>0</v>
      </c>
    </row>
    <row r="2537" spans="1:13" x14ac:dyDescent="0.25">
      <c r="A2537" s="1">
        <v>42940</v>
      </c>
      <c r="B2537" t="s">
        <v>165</v>
      </c>
      <c r="C2537" t="s">
        <v>183</v>
      </c>
      <c r="D2537">
        <v>4</v>
      </c>
      <c r="E2537">
        <v>451.03</v>
      </c>
      <c r="F2537">
        <v>112.76</v>
      </c>
      <c r="G2537">
        <v>4</v>
      </c>
      <c r="H2537">
        <v>4</v>
      </c>
      <c r="I2537">
        <v>19.399999999999999</v>
      </c>
      <c r="J2537">
        <v>0</v>
      </c>
      <c r="K2537">
        <v>4</v>
      </c>
      <c r="L2537" t="s">
        <v>365</v>
      </c>
      <c r="M2537" t="b">
        <v>0</v>
      </c>
    </row>
    <row r="2538" spans="1:13" x14ac:dyDescent="0.25">
      <c r="A2538" s="1">
        <v>42940</v>
      </c>
      <c r="B2538" t="s">
        <v>165</v>
      </c>
      <c r="C2538" t="s">
        <v>174</v>
      </c>
      <c r="D2538">
        <v>14</v>
      </c>
      <c r="E2538">
        <v>2934.84</v>
      </c>
      <c r="F2538">
        <v>209.63</v>
      </c>
      <c r="G2538">
        <v>13</v>
      </c>
      <c r="H2538">
        <v>14</v>
      </c>
      <c r="I2538">
        <v>28.6</v>
      </c>
      <c r="J2538">
        <v>0.33329999999999999</v>
      </c>
      <c r="K2538">
        <v>3.06</v>
      </c>
      <c r="L2538" t="s">
        <v>303</v>
      </c>
      <c r="M2538" t="b">
        <v>0</v>
      </c>
    </row>
    <row r="2539" spans="1:13" x14ac:dyDescent="0.25">
      <c r="A2539" s="1">
        <v>42940</v>
      </c>
      <c r="B2539" t="s">
        <v>165</v>
      </c>
      <c r="C2539" t="s">
        <v>182</v>
      </c>
      <c r="D2539">
        <v>2</v>
      </c>
      <c r="E2539">
        <v>193.19</v>
      </c>
      <c r="F2539">
        <v>96.6</v>
      </c>
      <c r="G2539">
        <v>2</v>
      </c>
      <c r="H2539">
        <v>2</v>
      </c>
      <c r="I2539">
        <v>12</v>
      </c>
      <c r="J2539">
        <v>0</v>
      </c>
      <c r="K2539">
        <v>4</v>
      </c>
      <c r="L2539" t="s">
        <v>304</v>
      </c>
      <c r="M2539" t="b">
        <v>0</v>
      </c>
    </row>
    <row r="2540" spans="1:13" x14ac:dyDescent="0.25">
      <c r="A2540" s="1">
        <v>42940</v>
      </c>
      <c r="B2540" t="s">
        <v>165</v>
      </c>
      <c r="C2540" t="s">
        <v>163</v>
      </c>
      <c r="D2540">
        <v>29</v>
      </c>
      <c r="E2540">
        <v>4576.43</v>
      </c>
      <c r="F2540">
        <v>157.81</v>
      </c>
      <c r="G2540">
        <v>29</v>
      </c>
      <c r="H2540">
        <v>29</v>
      </c>
      <c r="I2540">
        <v>10.119999999999999</v>
      </c>
      <c r="J2540">
        <v>0</v>
      </c>
      <c r="K2540">
        <v>4.09</v>
      </c>
      <c r="L2540" t="s">
        <v>249</v>
      </c>
      <c r="M2540" t="b">
        <v>0</v>
      </c>
    </row>
    <row r="2541" spans="1:13" x14ac:dyDescent="0.25">
      <c r="A2541" s="1">
        <v>42940</v>
      </c>
      <c r="B2541" t="s">
        <v>165</v>
      </c>
      <c r="C2541" t="s">
        <v>175</v>
      </c>
      <c r="D2541">
        <v>82</v>
      </c>
      <c r="E2541">
        <v>11504.55</v>
      </c>
      <c r="F2541">
        <v>140.30000000000001</v>
      </c>
      <c r="G2541">
        <v>80</v>
      </c>
      <c r="H2541">
        <v>81</v>
      </c>
      <c r="I2541">
        <v>10.71</v>
      </c>
      <c r="J2541">
        <v>0</v>
      </c>
      <c r="K2541">
        <v>4.3499999999999996</v>
      </c>
      <c r="L2541" t="s">
        <v>250</v>
      </c>
      <c r="M2541" t="b">
        <v>0</v>
      </c>
    </row>
    <row r="2542" spans="1:13" x14ac:dyDescent="0.25">
      <c r="A2542" s="1">
        <v>42940</v>
      </c>
      <c r="B2542" t="s">
        <v>165</v>
      </c>
      <c r="C2542" t="s">
        <v>173</v>
      </c>
      <c r="D2542">
        <v>5</v>
      </c>
      <c r="E2542">
        <v>597.20000000000005</v>
      </c>
      <c r="F2542">
        <v>119.44</v>
      </c>
      <c r="G2542">
        <v>5</v>
      </c>
      <c r="H2542">
        <v>5</v>
      </c>
      <c r="I2542">
        <v>21.83</v>
      </c>
      <c r="J2542">
        <v>0</v>
      </c>
      <c r="K2542">
        <v>4.17</v>
      </c>
      <c r="L2542" t="s">
        <v>251</v>
      </c>
      <c r="M2542" t="b">
        <v>0</v>
      </c>
    </row>
    <row r="2543" spans="1:13" x14ac:dyDescent="0.25">
      <c r="A2543" s="1">
        <v>42940</v>
      </c>
      <c r="B2543" t="s">
        <v>165</v>
      </c>
      <c r="C2543" t="s">
        <v>185</v>
      </c>
      <c r="D2543">
        <v>1</v>
      </c>
      <c r="E2543">
        <v>182.6</v>
      </c>
      <c r="F2543">
        <v>182.6</v>
      </c>
      <c r="G2543">
        <v>1</v>
      </c>
      <c r="H2543">
        <v>1</v>
      </c>
      <c r="I2543">
        <v>16</v>
      </c>
      <c r="J2543">
        <v>0</v>
      </c>
      <c r="K2543">
        <v>5</v>
      </c>
      <c r="L2543" t="s">
        <v>334</v>
      </c>
      <c r="M2543" t="b">
        <v>0</v>
      </c>
    </row>
    <row r="2544" spans="1:13" x14ac:dyDescent="0.25">
      <c r="A2544" s="1">
        <v>42940</v>
      </c>
      <c r="B2544" t="s">
        <v>165</v>
      </c>
      <c r="C2544" t="s">
        <v>164</v>
      </c>
      <c r="D2544">
        <v>42</v>
      </c>
      <c r="E2544">
        <v>4551.04</v>
      </c>
      <c r="F2544">
        <v>108.36</v>
      </c>
      <c r="G2544">
        <v>40</v>
      </c>
      <c r="H2544">
        <v>41</v>
      </c>
      <c r="I2544">
        <v>14.59</v>
      </c>
      <c r="J2544">
        <v>4.3499999999999997E-2</v>
      </c>
      <c r="K2544">
        <v>4.4000000000000004</v>
      </c>
      <c r="L2544" t="s">
        <v>278</v>
      </c>
      <c r="M2544" t="b">
        <v>0</v>
      </c>
    </row>
    <row r="2545" spans="1:13" x14ac:dyDescent="0.25">
      <c r="A2545" s="1">
        <v>42940</v>
      </c>
      <c r="B2545" t="s">
        <v>165</v>
      </c>
      <c r="C2545" t="s">
        <v>176</v>
      </c>
      <c r="D2545">
        <v>25</v>
      </c>
      <c r="E2545">
        <v>3051.96</v>
      </c>
      <c r="F2545">
        <v>122.08</v>
      </c>
      <c r="G2545">
        <v>25</v>
      </c>
      <c r="H2545">
        <v>25</v>
      </c>
      <c r="I2545">
        <v>11.26</v>
      </c>
      <c r="J2545">
        <v>2.9399999999999999E-2</v>
      </c>
      <c r="K2545">
        <v>4.5</v>
      </c>
      <c r="L2545" t="s">
        <v>279</v>
      </c>
      <c r="M2545" t="b">
        <v>0</v>
      </c>
    </row>
    <row r="2546" spans="1:13" x14ac:dyDescent="0.25">
      <c r="A2546" s="1">
        <v>42940</v>
      </c>
      <c r="B2546" t="s">
        <v>165</v>
      </c>
      <c r="C2546" t="s">
        <v>168</v>
      </c>
      <c r="D2546">
        <v>2</v>
      </c>
      <c r="E2546">
        <v>215.97</v>
      </c>
      <c r="F2546">
        <v>107.99</v>
      </c>
      <c r="G2546">
        <v>2</v>
      </c>
      <c r="H2546">
        <v>2</v>
      </c>
      <c r="I2546">
        <v>17</v>
      </c>
      <c r="J2546">
        <v>0</v>
      </c>
      <c r="K2546">
        <v>5</v>
      </c>
      <c r="L2546" t="s">
        <v>280</v>
      </c>
      <c r="M2546" t="b">
        <v>0</v>
      </c>
    </row>
    <row r="2547" spans="1:13" x14ac:dyDescent="0.25">
      <c r="A2547" s="1">
        <v>42940</v>
      </c>
      <c r="B2547" t="s">
        <v>165</v>
      </c>
      <c r="C2547" t="s">
        <v>165</v>
      </c>
      <c r="D2547">
        <v>280</v>
      </c>
      <c r="E2547">
        <v>37304.980000000003</v>
      </c>
      <c r="F2547">
        <v>133.22999999999999</v>
      </c>
      <c r="G2547">
        <v>266</v>
      </c>
      <c r="H2547">
        <v>279</v>
      </c>
      <c r="I2547">
        <v>6.91</v>
      </c>
      <c r="J2547">
        <v>1.6400000000000001E-2</v>
      </c>
      <c r="K2547">
        <v>4.16</v>
      </c>
      <c r="L2547" t="s">
        <v>252</v>
      </c>
      <c r="M2547" t="b">
        <v>1</v>
      </c>
    </row>
    <row r="2548" spans="1:13" x14ac:dyDescent="0.25">
      <c r="A2548" s="1">
        <v>42947</v>
      </c>
      <c r="B2548" t="s">
        <v>167</v>
      </c>
      <c r="C2548" t="s">
        <v>161</v>
      </c>
      <c r="D2548">
        <v>1</v>
      </c>
      <c r="E2548">
        <v>105.83</v>
      </c>
      <c r="F2548">
        <v>105.83</v>
      </c>
      <c r="G2548">
        <v>1</v>
      </c>
      <c r="H2548">
        <v>1</v>
      </c>
      <c r="I2548">
        <v>12</v>
      </c>
      <c r="J2548">
        <v>0</v>
      </c>
      <c r="K2548">
        <v>5</v>
      </c>
      <c r="L2548" t="s">
        <v>368</v>
      </c>
      <c r="M2548" t="b">
        <v>0</v>
      </c>
    </row>
    <row r="2549" spans="1:13" x14ac:dyDescent="0.25">
      <c r="A2549" s="1">
        <v>42947</v>
      </c>
      <c r="B2549" t="s">
        <v>167</v>
      </c>
      <c r="C2549" t="s">
        <v>165</v>
      </c>
      <c r="D2549">
        <v>1</v>
      </c>
      <c r="E2549">
        <v>111.42</v>
      </c>
      <c r="F2549">
        <v>111.42</v>
      </c>
      <c r="G2549">
        <v>1</v>
      </c>
      <c r="H2549">
        <v>1</v>
      </c>
      <c r="I2549">
        <v>16</v>
      </c>
      <c r="J2549">
        <v>0</v>
      </c>
      <c r="K2549">
        <v>3</v>
      </c>
      <c r="L2549" t="s">
        <v>255</v>
      </c>
      <c r="M2549" t="b">
        <v>0</v>
      </c>
    </row>
    <row r="2550" spans="1:13" x14ac:dyDescent="0.25">
      <c r="A2550" s="1">
        <v>42947</v>
      </c>
      <c r="B2550" t="s">
        <v>169</v>
      </c>
      <c r="C2550" t="s">
        <v>174</v>
      </c>
      <c r="D2550">
        <v>1</v>
      </c>
      <c r="E2550">
        <v>171.79</v>
      </c>
      <c r="F2550">
        <v>171.79</v>
      </c>
      <c r="G2550">
        <v>1</v>
      </c>
      <c r="H2550">
        <v>1</v>
      </c>
      <c r="I2550">
        <v>23</v>
      </c>
      <c r="J2550">
        <v>0</v>
      </c>
      <c r="K2550">
        <v>5</v>
      </c>
      <c r="L2550" t="s">
        <v>402</v>
      </c>
      <c r="M2550" t="b">
        <v>0</v>
      </c>
    </row>
    <row r="2551" spans="1:13" x14ac:dyDescent="0.25">
      <c r="A2551" s="1">
        <v>42947</v>
      </c>
      <c r="B2551" t="s">
        <v>170</v>
      </c>
      <c r="C2551" t="s">
        <v>166</v>
      </c>
      <c r="D2551">
        <v>1</v>
      </c>
      <c r="E2551">
        <v>225.42</v>
      </c>
      <c r="F2551">
        <v>225.42</v>
      </c>
      <c r="G2551">
        <v>1</v>
      </c>
      <c r="H2551">
        <v>1</v>
      </c>
      <c r="I2551">
        <v>11</v>
      </c>
      <c r="J2551">
        <v>0</v>
      </c>
      <c r="K2551">
        <v>5</v>
      </c>
      <c r="L2551" t="s">
        <v>525</v>
      </c>
      <c r="M2551" t="b">
        <v>0</v>
      </c>
    </row>
    <row r="2552" spans="1:13" x14ac:dyDescent="0.25">
      <c r="A2552" s="1">
        <v>42947</v>
      </c>
      <c r="B2552" t="s">
        <v>170</v>
      </c>
      <c r="C2552" t="s">
        <v>169</v>
      </c>
      <c r="D2552">
        <v>1</v>
      </c>
      <c r="E2552">
        <v>136.51</v>
      </c>
      <c r="F2552">
        <v>136.51</v>
      </c>
      <c r="G2552">
        <v>1</v>
      </c>
      <c r="H2552">
        <v>1</v>
      </c>
      <c r="I2552">
        <v>26</v>
      </c>
      <c r="J2552">
        <v>0</v>
      </c>
      <c r="K2552">
        <v>5</v>
      </c>
      <c r="L2552" t="s">
        <v>509</v>
      </c>
      <c r="M2552" t="b">
        <v>0</v>
      </c>
    </row>
    <row r="2553" spans="1:13" x14ac:dyDescent="0.25">
      <c r="A2553" s="1">
        <v>42947</v>
      </c>
      <c r="B2553" t="s">
        <v>170</v>
      </c>
      <c r="C2553" t="s">
        <v>172</v>
      </c>
      <c r="D2553">
        <v>1</v>
      </c>
      <c r="E2553">
        <v>118.23</v>
      </c>
      <c r="F2553">
        <v>118.23</v>
      </c>
      <c r="G2553">
        <v>1</v>
      </c>
      <c r="H2553">
        <v>1</v>
      </c>
      <c r="I2553">
        <v>21</v>
      </c>
      <c r="J2553">
        <v>0</v>
      </c>
      <c r="K2553">
        <v>3</v>
      </c>
      <c r="L2553" t="s">
        <v>460</v>
      </c>
      <c r="M2553" t="b">
        <v>0</v>
      </c>
    </row>
    <row r="2554" spans="1:13" x14ac:dyDescent="0.25">
      <c r="A2554" s="1">
        <v>42947</v>
      </c>
      <c r="B2554" t="s">
        <v>170</v>
      </c>
      <c r="C2554" t="s">
        <v>161</v>
      </c>
      <c r="D2554">
        <v>2</v>
      </c>
      <c r="E2554">
        <v>329.58</v>
      </c>
      <c r="F2554">
        <v>164.79</v>
      </c>
      <c r="G2554">
        <v>2</v>
      </c>
      <c r="H2554">
        <v>2</v>
      </c>
      <c r="I2554">
        <v>7</v>
      </c>
      <c r="J2554">
        <v>0</v>
      </c>
      <c r="K2554">
        <v>5</v>
      </c>
      <c r="L2554" t="s">
        <v>256</v>
      </c>
      <c r="M2554" t="b">
        <v>0</v>
      </c>
    </row>
    <row r="2555" spans="1:13" x14ac:dyDescent="0.25">
      <c r="A2555" s="1">
        <v>42947</v>
      </c>
      <c r="B2555" t="s">
        <v>170</v>
      </c>
      <c r="C2555" t="s">
        <v>165</v>
      </c>
      <c r="D2555">
        <v>4</v>
      </c>
      <c r="E2555">
        <v>408.75</v>
      </c>
      <c r="F2555">
        <v>102.19</v>
      </c>
      <c r="G2555">
        <v>4</v>
      </c>
      <c r="H2555">
        <v>4</v>
      </c>
      <c r="I2555">
        <v>7</v>
      </c>
      <c r="J2555">
        <v>0</v>
      </c>
      <c r="K2555">
        <v>5</v>
      </c>
      <c r="L2555" t="s">
        <v>259</v>
      </c>
      <c r="M2555" t="b">
        <v>0</v>
      </c>
    </row>
    <row r="2556" spans="1:13" x14ac:dyDescent="0.25">
      <c r="A2556" s="1">
        <v>42947</v>
      </c>
      <c r="B2556" t="s">
        <v>172</v>
      </c>
      <c r="C2556" t="s">
        <v>167</v>
      </c>
      <c r="D2556">
        <v>1</v>
      </c>
      <c r="E2556">
        <v>126.92</v>
      </c>
      <c r="F2556">
        <v>126.92</v>
      </c>
      <c r="G2556">
        <v>1</v>
      </c>
      <c r="H2556">
        <v>1</v>
      </c>
      <c r="I2556">
        <v>8</v>
      </c>
      <c r="J2556">
        <v>0</v>
      </c>
      <c r="K2556">
        <v>5</v>
      </c>
      <c r="L2556" t="s">
        <v>489</v>
      </c>
      <c r="M2556" t="b">
        <v>0</v>
      </c>
    </row>
    <row r="2557" spans="1:13" x14ac:dyDescent="0.25">
      <c r="A2557" s="1">
        <v>42947</v>
      </c>
      <c r="B2557" t="s">
        <v>172</v>
      </c>
      <c r="C2557" t="s">
        <v>175</v>
      </c>
      <c r="D2557">
        <v>1</v>
      </c>
      <c r="E2557">
        <v>152.11000000000001</v>
      </c>
      <c r="F2557">
        <v>152.11000000000001</v>
      </c>
      <c r="G2557">
        <v>1</v>
      </c>
      <c r="H2557">
        <v>1</v>
      </c>
      <c r="I2557">
        <v>5</v>
      </c>
      <c r="J2557">
        <v>0</v>
      </c>
      <c r="K2557">
        <v>5</v>
      </c>
      <c r="L2557" t="s">
        <v>375</v>
      </c>
      <c r="M2557" t="b">
        <v>0</v>
      </c>
    </row>
    <row r="2558" spans="1:13" x14ac:dyDescent="0.25">
      <c r="A2558" s="1">
        <v>42947</v>
      </c>
      <c r="B2558" t="s">
        <v>171</v>
      </c>
      <c r="C2558" t="s">
        <v>170</v>
      </c>
      <c r="D2558">
        <v>1</v>
      </c>
      <c r="E2558">
        <v>304.18</v>
      </c>
      <c r="F2558">
        <v>304.18</v>
      </c>
      <c r="G2558">
        <v>1</v>
      </c>
      <c r="H2558">
        <v>1</v>
      </c>
      <c r="I2558">
        <v>6</v>
      </c>
      <c r="J2558">
        <v>0</v>
      </c>
      <c r="K2558">
        <v>4</v>
      </c>
      <c r="L2558" t="s">
        <v>475</v>
      </c>
      <c r="M2558" t="b">
        <v>0</v>
      </c>
    </row>
    <row r="2559" spans="1:13" x14ac:dyDescent="0.25">
      <c r="A2559" s="1">
        <v>42947</v>
      </c>
      <c r="B2559" t="s">
        <v>171</v>
      </c>
      <c r="C2559" t="s">
        <v>172</v>
      </c>
      <c r="D2559">
        <v>1</v>
      </c>
      <c r="E2559">
        <v>201.29</v>
      </c>
      <c r="F2559">
        <v>201.29</v>
      </c>
      <c r="G2559">
        <v>1</v>
      </c>
      <c r="H2559">
        <v>1</v>
      </c>
      <c r="I2559">
        <v>19</v>
      </c>
      <c r="J2559">
        <v>0</v>
      </c>
      <c r="K2559">
        <v>5</v>
      </c>
      <c r="L2559" t="s">
        <v>499</v>
      </c>
      <c r="M2559" t="b">
        <v>0</v>
      </c>
    </row>
    <row r="2560" spans="1:13" x14ac:dyDescent="0.25">
      <c r="A2560" s="1">
        <v>42947</v>
      </c>
      <c r="B2560" t="s">
        <v>171</v>
      </c>
      <c r="C2560" t="s">
        <v>175</v>
      </c>
      <c r="D2560">
        <v>1</v>
      </c>
      <c r="E2560">
        <v>42.53</v>
      </c>
      <c r="F2560">
        <v>42.53</v>
      </c>
      <c r="G2560">
        <v>1</v>
      </c>
      <c r="H2560">
        <v>1</v>
      </c>
      <c r="I2560">
        <v>11</v>
      </c>
      <c r="J2560">
        <v>0</v>
      </c>
      <c r="K2560">
        <v>1</v>
      </c>
      <c r="L2560" t="s">
        <v>440</v>
      </c>
      <c r="M2560" t="b">
        <v>0</v>
      </c>
    </row>
    <row r="2561" spans="1:13" x14ac:dyDescent="0.25">
      <c r="A2561" s="1">
        <v>42947</v>
      </c>
      <c r="B2561" t="s">
        <v>171</v>
      </c>
      <c r="C2561" t="s">
        <v>164</v>
      </c>
      <c r="D2561">
        <v>1</v>
      </c>
      <c r="E2561">
        <v>141.54</v>
      </c>
      <c r="F2561">
        <v>141.54</v>
      </c>
      <c r="G2561">
        <v>1</v>
      </c>
      <c r="H2561">
        <v>1</v>
      </c>
      <c r="I2561">
        <v>9</v>
      </c>
      <c r="J2561">
        <v>0</v>
      </c>
      <c r="K2561">
        <v>4</v>
      </c>
      <c r="L2561" t="s">
        <v>430</v>
      </c>
      <c r="M2561" t="b">
        <v>0</v>
      </c>
    </row>
    <row r="2562" spans="1:13" x14ac:dyDescent="0.25">
      <c r="A2562" s="1">
        <v>42947</v>
      </c>
      <c r="B2562" t="s">
        <v>171</v>
      </c>
      <c r="C2562" t="s">
        <v>165</v>
      </c>
      <c r="D2562">
        <v>1</v>
      </c>
      <c r="E2562">
        <v>116.96</v>
      </c>
      <c r="F2562">
        <v>116.96</v>
      </c>
      <c r="G2562">
        <v>1</v>
      </c>
      <c r="H2562">
        <v>1</v>
      </c>
      <c r="I2562">
        <v>10</v>
      </c>
      <c r="J2562">
        <v>0</v>
      </c>
      <c r="K2562">
        <v>4</v>
      </c>
      <c r="L2562" t="s">
        <v>421</v>
      </c>
      <c r="M2562" t="b">
        <v>0</v>
      </c>
    </row>
    <row r="2563" spans="1:13" x14ac:dyDescent="0.25">
      <c r="A2563" s="1">
        <v>42947</v>
      </c>
      <c r="B2563" t="s">
        <v>161</v>
      </c>
      <c r="C2563" t="s">
        <v>167</v>
      </c>
      <c r="D2563">
        <v>5</v>
      </c>
      <c r="E2563">
        <v>612.70000000000005</v>
      </c>
      <c r="F2563">
        <v>122.54</v>
      </c>
      <c r="G2563">
        <v>5</v>
      </c>
      <c r="H2563">
        <v>5</v>
      </c>
      <c r="I2563">
        <v>16.600000000000001</v>
      </c>
      <c r="J2563">
        <v>0</v>
      </c>
      <c r="K2563">
        <v>4.2</v>
      </c>
      <c r="L2563" t="s">
        <v>282</v>
      </c>
      <c r="M2563" t="b">
        <v>0</v>
      </c>
    </row>
    <row r="2564" spans="1:13" x14ac:dyDescent="0.25">
      <c r="A2564" s="1">
        <v>42947</v>
      </c>
      <c r="B2564" t="s">
        <v>161</v>
      </c>
      <c r="C2564" t="s">
        <v>170</v>
      </c>
      <c r="D2564">
        <v>3</v>
      </c>
      <c r="E2564">
        <v>349</v>
      </c>
      <c r="F2564">
        <v>116.33</v>
      </c>
      <c r="G2564">
        <v>3</v>
      </c>
      <c r="H2564">
        <v>3</v>
      </c>
      <c r="I2564">
        <v>9.1300000000000008</v>
      </c>
      <c r="J2564">
        <v>0</v>
      </c>
      <c r="K2564">
        <v>5</v>
      </c>
      <c r="L2564" t="s">
        <v>260</v>
      </c>
      <c r="M2564" t="b">
        <v>0</v>
      </c>
    </row>
    <row r="2565" spans="1:13" x14ac:dyDescent="0.25">
      <c r="A2565" s="1">
        <v>42947</v>
      </c>
      <c r="B2565" t="s">
        <v>161</v>
      </c>
      <c r="C2565" t="s">
        <v>172</v>
      </c>
      <c r="D2565">
        <v>3</v>
      </c>
      <c r="E2565">
        <v>272.51</v>
      </c>
      <c r="F2565">
        <v>90.84</v>
      </c>
      <c r="G2565">
        <v>2</v>
      </c>
      <c r="H2565">
        <v>3</v>
      </c>
      <c r="I2565">
        <v>8</v>
      </c>
      <c r="J2565">
        <v>0</v>
      </c>
      <c r="K2565">
        <v>5</v>
      </c>
      <c r="L2565" t="s">
        <v>283</v>
      </c>
      <c r="M2565" t="b">
        <v>0</v>
      </c>
    </row>
    <row r="2566" spans="1:13" x14ac:dyDescent="0.25">
      <c r="A2566" s="1">
        <v>42947</v>
      </c>
      <c r="B2566" t="s">
        <v>161</v>
      </c>
      <c r="C2566" t="s">
        <v>171</v>
      </c>
      <c r="D2566">
        <v>2</v>
      </c>
      <c r="E2566">
        <v>177.61</v>
      </c>
      <c r="F2566">
        <v>88.81</v>
      </c>
      <c r="G2566">
        <v>2</v>
      </c>
      <c r="H2566">
        <v>2</v>
      </c>
      <c r="I2566">
        <v>11</v>
      </c>
      <c r="J2566">
        <v>0</v>
      </c>
      <c r="K2566">
        <v>3.5</v>
      </c>
      <c r="L2566" t="s">
        <v>261</v>
      </c>
      <c r="M2566" t="b">
        <v>0</v>
      </c>
    </row>
    <row r="2567" spans="1:13" x14ac:dyDescent="0.25">
      <c r="A2567" s="1">
        <v>42947</v>
      </c>
      <c r="B2567" t="s">
        <v>161</v>
      </c>
      <c r="C2567" t="s">
        <v>180</v>
      </c>
      <c r="D2567">
        <v>1</v>
      </c>
      <c r="E2567">
        <v>53.05</v>
      </c>
      <c r="F2567">
        <v>53.05</v>
      </c>
      <c r="G2567">
        <v>1</v>
      </c>
      <c r="H2567">
        <v>1</v>
      </c>
      <c r="I2567">
        <v>24</v>
      </c>
      <c r="J2567">
        <v>0</v>
      </c>
      <c r="K2567">
        <v>5</v>
      </c>
      <c r="L2567" t="s">
        <v>380</v>
      </c>
      <c r="M2567" t="b">
        <v>0</v>
      </c>
    </row>
    <row r="2568" spans="1:13" x14ac:dyDescent="0.25">
      <c r="A2568" s="1">
        <v>42947</v>
      </c>
      <c r="B2568" t="s">
        <v>161</v>
      </c>
      <c r="C2568" t="s">
        <v>161</v>
      </c>
      <c r="D2568">
        <v>19</v>
      </c>
      <c r="E2568">
        <v>2359.7399999999998</v>
      </c>
      <c r="F2568">
        <v>124.2</v>
      </c>
      <c r="G2568">
        <v>18</v>
      </c>
      <c r="H2568">
        <v>19</v>
      </c>
      <c r="I2568">
        <v>8.9499999999999993</v>
      </c>
      <c r="J2568">
        <v>0.1053</v>
      </c>
      <c r="K2568">
        <v>3.45</v>
      </c>
      <c r="L2568" t="s">
        <v>262</v>
      </c>
      <c r="M2568" t="b">
        <v>1</v>
      </c>
    </row>
    <row r="2569" spans="1:13" x14ac:dyDescent="0.25">
      <c r="A2569" s="1">
        <v>42947</v>
      </c>
      <c r="B2569" t="s">
        <v>161</v>
      </c>
      <c r="C2569" t="s">
        <v>177</v>
      </c>
      <c r="D2569">
        <v>2</v>
      </c>
      <c r="E2569">
        <v>370.5</v>
      </c>
      <c r="F2569">
        <v>185.25</v>
      </c>
      <c r="G2569">
        <v>2</v>
      </c>
      <c r="H2569">
        <v>2</v>
      </c>
      <c r="I2569">
        <v>17</v>
      </c>
      <c r="J2569">
        <v>0</v>
      </c>
      <c r="K2569">
        <v>5</v>
      </c>
      <c r="L2569" t="s">
        <v>381</v>
      </c>
      <c r="M2569" t="b">
        <v>0</v>
      </c>
    </row>
    <row r="2570" spans="1:13" x14ac:dyDescent="0.25">
      <c r="A2570" s="1">
        <v>42947</v>
      </c>
      <c r="B2570" t="s">
        <v>161</v>
      </c>
      <c r="C2570" t="s">
        <v>179</v>
      </c>
      <c r="D2570">
        <v>1</v>
      </c>
      <c r="E2570">
        <v>82.8</v>
      </c>
      <c r="F2570">
        <v>82.8</v>
      </c>
      <c r="G2570">
        <v>1</v>
      </c>
      <c r="H2570">
        <v>1</v>
      </c>
      <c r="I2570">
        <v>21</v>
      </c>
      <c r="J2570">
        <v>0</v>
      </c>
      <c r="K2570">
        <v>5</v>
      </c>
      <c r="L2570" t="s">
        <v>310</v>
      </c>
      <c r="M2570" t="b">
        <v>0</v>
      </c>
    </row>
    <row r="2571" spans="1:13" x14ac:dyDescent="0.25">
      <c r="A2571" s="1">
        <v>42947</v>
      </c>
      <c r="B2571" t="s">
        <v>161</v>
      </c>
      <c r="C2571" t="s">
        <v>183</v>
      </c>
      <c r="D2571">
        <v>1</v>
      </c>
      <c r="E2571">
        <v>79.150000000000006</v>
      </c>
      <c r="F2571">
        <v>79.150000000000006</v>
      </c>
      <c r="G2571">
        <v>1</v>
      </c>
      <c r="H2571">
        <v>1</v>
      </c>
      <c r="I2571">
        <v>18</v>
      </c>
      <c r="J2571">
        <v>0</v>
      </c>
      <c r="K2571">
        <v>3</v>
      </c>
      <c r="L2571" t="s">
        <v>284</v>
      </c>
      <c r="M2571" t="b">
        <v>0</v>
      </c>
    </row>
    <row r="2572" spans="1:13" x14ac:dyDescent="0.25">
      <c r="A2572" s="1">
        <v>42947</v>
      </c>
      <c r="B2572" t="s">
        <v>161</v>
      </c>
      <c r="C2572" t="s">
        <v>174</v>
      </c>
      <c r="D2572">
        <v>3</v>
      </c>
      <c r="E2572">
        <v>441.91</v>
      </c>
      <c r="F2572">
        <v>147.30000000000001</v>
      </c>
      <c r="G2572">
        <v>3</v>
      </c>
      <c r="H2572">
        <v>3</v>
      </c>
      <c r="I2572">
        <v>29</v>
      </c>
      <c r="J2572">
        <v>0.33329999999999999</v>
      </c>
      <c r="K2572">
        <v>4</v>
      </c>
      <c r="L2572" t="s">
        <v>343</v>
      </c>
      <c r="M2572" t="b">
        <v>0</v>
      </c>
    </row>
    <row r="2573" spans="1:13" x14ac:dyDescent="0.25">
      <c r="A2573" s="1">
        <v>42947</v>
      </c>
      <c r="B2573" t="s">
        <v>161</v>
      </c>
      <c r="C2573" t="s">
        <v>163</v>
      </c>
      <c r="D2573">
        <v>5</v>
      </c>
      <c r="E2573">
        <v>421.47</v>
      </c>
      <c r="F2573">
        <v>84.29</v>
      </c>
      <c r="G2573">
        <v>5</v>
      </c>
      <c r="H2573">
        <v>5</v>
      </c>
      <c r="I2573">
        <v>10.33</v>
      </c>
      <c r="J2573">
        <v>0</v>
      </c>
      <c r="K2573">
        <v>4.17</v>
      </c>
      <c r="L2573" t="s">
        <v>263</v>
      </c>
      <c r="M2573" t="b">
        <v>0</v>
      </c>
    </row>
    <row r="2574" spans="1:13" x14ac:dyDescent="0.25">
      <c r="A2574" s="1">
        <v>42947</v>
      </c>
      <c r="B2574" t="s">
        <v>161</v>
      </c>
      <c r="C2574" t="s">
        <v>175</v>
      </c>
      <c r="D2574">
        <v>11</v>
      </c>
      <c r="E2574">
        <v>1069</v>
      </c>
      <c r="F2574">
        <v>97.18</v>
      </c>
      <c r="G2574">
        <v>11</v>
      </c>
      <c r="H2574">
        <v>11</v>
      </c>
      <c r="I2574">
        <v>10.55</v>
      </c>
      <c r="J2574">
        <v>0</v>
      </c>
      <c r="K2574">
        <v>4.55</v>
      </c>
      <c r="L2574" t="s">
        <v>264</v>
      </c>
      <c r="M2574" t="b">
        <v>0</v>
      </c>
    </row>
    <row r="2575" spans="1:13" x14ac:dyDescent="0.25">
      <c r="A2575" s="1">
        <v>42947</v>
      </c>
      <c r="B2575" t="s">
        <v>161</v>
      </c>
      <c r="C2575" t="s">
        <v>164</v>
      </c>
      <c r="D2575">
        <v>5</v>
      </c>
      <c r="E2575">
        <v>479.55</v>
      </c>
      <c r="F2575">
        <v>95.91</v>
      </c>
      <c r="G2575">
        <v>5</v>
      </c>
      <c r="H2575">
        <v>5</v>
      </c>
      <c r="I2575">
        <v>11.4</v>
      </c>
      <c r="J2575">
        <v>0</v>
      </c>
      <c r="K2575">
        <v>4.5999999999999996</v>
      </c>
      <c r="L2575" t="s">
        <v>285</v>
      </c>
      <c r="M2575" t="b">
        <v>0</v>
      </c>
    </row>
    <row r="2576" spans="1:13" x14ac:dyDescent="0.25">
      <c r="A2576" s="1">
        <v>42947</v>
      </c>
      <c r="B2576" t="s">
        <v>161</v>
      </c>
      <c r="C2576" t="s">
        <v>176</v>
      </c>
      <c r="D2576">
        <v>4</v>
      </c>
      <c r="E2576">
        <v>289.04000000000002</v>
      </c>
      <c r="F2576">
        <v>72.260000000000005</v>
      </c>
      <c r="G2576">
        <v>4</v>
      </c>
      <c r="H2576">
        <v>4</v>
      </c>
      <c r="I2576">
        <v>15.5</v>
      </c>
      <c r="J2576">
        <v>0</v>
      </c>
      <c r="K2576">
        <v>4.5</v>
      </c>
      <c r="L2576" t="s">
        <v>286</v>
      </c>
      <c r="M2576" t="b">
        <v>0</v>
      </c>
    </row>
    <row r="2577" spans="1:13" x14ac:dyDescent="0.25">
      <c r="A2577" s="1">
        <v>42947</v>
      </c>
      <c r="B2577" t="s">
        <v>161</v>
      </c>
      <c r="C2577" t="s">
        <v>165</v>
      </c>
      <c r="D2577">
        <v>36</v>
      </c>
      <c r="E2577">
        <v>5711.2</v>
      </c>
      <c r="F2577">
        <v>158.63999999999999</v>
      </c>
      <c r="G2577">
        <v>35</v>
      </c>
      <c r="H2577">
        <v>35</v>
      </c>
      <c r="I2577">
        <v>10.08</v>
      </c>
      <c r="J2577">
        <v>0</v>
      </c>
      <c r="K2577">
        <v>3.9</v>
      </c>
      <c r="L2577" t="s">
        <v>265</v>
      </c>
      <c r="M2577" t="b">
        <v>0</v>
      </c>
    </row>
    <row r="2578" spans="1:13" x14ac:dyDescent="0.25">
      <c r="A2578" s="1">
        <v>42947</v>
      </c>
      <c r="B2578" t="s">
        <v>181</v>
      </c>
      <c r="C2578" t="s">
        <v>161</v>
      </c>
      <c r="D2578">
        <v>1</v>
      </c>
      <c r="E2578">
        <v>128.08000000000001</v>
      </c>
      <c r="F2578">
        <v>128.08000000000001</v>
      </c>
      <c r="G2578">
        <v>1</v>
      </c>
      <c r="H2578">
        <v>1</v>
      </c>
      <c r="I2578">
        <v>10</v>
      </c>
      <c r="J2578">
        <v>0</v>
      </c>
      <c r="K2578">
        <v>4</v>
      </c>
      <c r="L2578" t="s">
        <v>526</v>
      </c>
      <c r="M2578" t="b">
        <v>0</v>
      </c>
    </row>
    <row r="2579" spans="1:13" x14ac:dyDescent="0.25">
      <c r="A2579" s="1">
        <v>42947</v>
      </c>
      <c r="B2579" t="s">
        <v>163</v>
      </c>
      <c r="C2579" t="s">
        <v>167</v>
      </c>
      <c r="D2579">
        <v>1</v>
      </c>
      <c r="E2579">
        <v>164.33</v>
      </c>
      <c r="F2579">
        <v>164.33</v>
      </c>
      <c r="G2579">
        <v>1</v>
      </c>
      <c r="H2579">
        <v>1</v>
      </c>
      <c r="I2579">
        <v>19</v>
      </c>
      <c r="J2579">
        <v>0</v>
      </c>
      <c r="K2579">
        <v>1</v>
      </c>
      <c r="L2579" t="s">
        <v>266</v>
      </c>
      <c r="M2579" t="b">
        <v>0</v>
      </c>
    </row>
    <row r="2580" spans="1:13" x14ac:dyDescent="0.25">
      <c r="A2580" s="1">
        <v>42947</v>
      </c>
      <c r="B2580" t="s">
        <v>163</v>
      </c>
      <c r="C2580" t="s">
        <v>161</v>
      </c>
      <c r="D2580">
        <v>5</v>
      </c>
      <c r="E2580">
        <v>578.36</v>
      </c>
      <c r="F2580">
        <v>115.67</v>
      </c>
      <c r="G2580">
        <v>5</v>
      </c>
      <c r="H2580">
        <v>5</v>
      </c>
      <c r="I2580">
        <v>12.67</v>
      </c>
      <c r="J2580">
        <v>0</v>
      </c>
      <c r="K2580">
        <v>4</v>
      </c>
      <c r="L2580" t="s">
        <v>241</v>
      </c>
      <c r="M2580" t="b">
        <v>0</v>
      </c>
    </row>
    <row r="2581" spans="1:13" x14ac:dyDescent="0.25">
      <c r="A2581" s="1">
        <v>42947</v>
      </c>
      <c r="B2581" t="s">
        <v>163</v>
      </c>
      <c r="C2581" t="s">
        <v>179</v>
      </c>
      <c r="D2581">
        <v>1</v>
      </c>
      <c r="E2581">
        <v>59.38</v>
      </c>
      <c r="F2581">
        <v>59.38</v>
      </c>
      <c r="G2581">
        <v>1</v>
      </c>
      <c r="H2581">
        <v>1</v>
      </c>
      <c r="I2581">
        <v>24</v>
      </c>
      <c r="J2581">
        <v>0</v>
      </c>
      <c r="K2581">
        <v>4</v>
      </c>
      <c r="L2581" t="s">
        <v>268</v>
      </c>
      <c r="M2581" t="b">
        <v>0</v>
      </c>
    </row>
    <row r="2582" spans="1:13" x14ac:dyDescent="0.25">
      <c r="A2582" s="1">
        <v>42947</v>
      </c>
      <c r="B2582" t="s">
        <v>163</v>
      </c>
      <c r="C2582" t="s">
        <v>174</v>
      </c>
      <c r="D2582">
        <v>1</v>
      </c>
      <c r="E2582">
        <v>92.37</v>
      </c>
      <c r="F2582">
        <v>92.37</v>
      </c>
      <c r="G2582">
        <v>1</v>
      </c>
      <c r="H2582">
        <v>1</v>
      </c>
      <c r="I2582">
        <v>49</v>
      </c>
      <c r="J2582">
        <v>1</v>
      </c>
      <c r="K2582">
        <v>1</v>
      </c>
      <c r="L2582" t="s">
        <v>289</v>
      </c>
      <c r="M2582" t="b">
        <v>0</v>
      </c>
    </row>
    <row r="2583" spans="1:13" x14ac:dyDescent="0.25">
      <c r="A2583" s="1">
        <v>42947</v>
      </c>
      <c r="B2583" t="s">
        <v>163</v>
      </c>
      <c r="C2583" t="s">
        <v>182</v>
      </c>
      <c r="D2583">
        <v>1</v>
      </c>
      <c r="E2583">
        <v>263.77999999999997</v>
      </c>
      <c r="F2583">
        <v>263.77999999999997</v>
      </c>
      <c r="G2583">
        <v>0</v>
      </c>
      <c r="H2583">
        <v>1</v>
      </c>
      <c r="K2583">
        <v>1</v>
      </c>
      <c r="L2583" t="s">
        <v>395</v>
      </c>
      <c r="M2583" t="b">
        <v>0</v>
      </c>
    </row>
    <row r="2584" spans="1:13" x14ac:dyDescent="0.25">
      <c r="A2584" s="1">
        <v>42947</v>
      </c>
      <c r="B2584" t="s">
        <v>163</v>
      </c>
      <c r="C2584" t="s">
        <v>163</v>
      </c>
      <c r="D2584">
        <v>8</v>
      </c>
      <c r="E2584">
        <v>2555.2199999999998</v>
      </c>
      <c r="F2584">
        <v>319.39999999999998</v>
      </c>
      <c r="G2584">
        <v>8</v>
      </c>
      <c r="H2584">
        <v>8</v>
      </c>
      <c r="I2584">
        <v>9.33</v>
      </c>
      <c r="J2584">
        <v>0</v>
      </c>
      <c r="K2584">
        <v>4.22</v>
      </c>
      <c r="L2584" t="s">
        <v>242</v>
      </c>
      <c r="M2584" t="b">
        <v>1</v>
      </c>
    </row>
    <row r="2585" spans="1:13" x14ac:dyDescent="0.25">
      <c r="A2585" s="1">
        <v>42947</v>
      </c>
      <c r="B2585" t="s">
        <v>163</v>
      </c>
      <c r="C2585" t="s">
        <v>175</v>
      </c>
      <c r="D2585">
        <v>5</v>
      </c>
      <c r="E2585">
        <v>832.61</v>
      </c>
      <c r="F2585">
        <v>166.52</v>
      </c>
      <c r="G2585">
        <v>5</v>
      </c>
      <c r="H2585">
        <v>4</v>
      </c>
      <c r="I2585">
        <v>12.2</v>
      </c>
      <c r="J2585">
        <v>0</v>
      </c>
      <c r="K2585">
        <v>3.75</v>
      </c>
      <c r="L2585" t="s">
        <v>269</v>
      </c>
      <c r="M2585" t="b">
        <v>0</v>
      </c>
    </row>
    <row r="2586" spans="1:13" x14ac:dyDescent="0.25">
      <c r="A2586" s="1">
        <v>42947</v>
      </c>
      <c r="B2586" t="s">
        <v>163</v>
      </c>
      <c r="C2586" t="s">
        <v>164</v>
      </c>
      <c r="D2586">
        <v>5</v>
      </c>
      <c r="E2586">
        <v>290.58</v>
      </c>
      <c r="F2586">
        <v>58.12</v>
      </c>
      <c r="G2586">
        <v>5</v>
      </c>
      <c r="H2586">
        <v>5</v>
      </c>
      <c r="I2586">
        <v>16.8</v>
      </c>
      <c r="J2586">
        <v>0</v>
      </c>
      <c r="K2586">
        <v>4.2</v>
      </c>
      <c r="L2586" t="s">
        <v>290</v>
      </c>
      <c r="M2586" t="b">
        <v>0</v>
      </c>
    </row>
    <row r="2587" spans="1:13" x14ac:dyDescent="0.25">
      <c r="A2587" s="1">
        <v>42947</v>
      </c>
      <c r="B2587" t="s">
        <v>163</v>
      </c>
      <c r="C2587" t="s">
        <v>176</v>
      </c>
      <c r="D2587">
        <v>1</v>
      </c>
      <c r="E2587">
        <v>63.27</v>
      </c>
      <c r="F2587">
        <v>63.27</v>
      </c>
      <c r="G2587">
        <v>1</v>
      </c>
      <c r="H2587">
        <v>1</v>
      </c>
      <c r="I2587">
        <v>9</v>
      </c>
      <c r="J2587">
        <v>0</v>
      </c>
      <c r="K2587">
        <v>5</v>
      </c>
      <c r="L2587" t="s">
        <v>243</v>
      </c>
      <c r="M2587" t="b">
        <v>0</v>
      </c>
    </row>
    <row r="2588" spans="1:13" x14ac:dyDescent="0.25">
      <c r="A2588" s="1">
        <v>42947</v>
      </c>
      <c r="B2588" t="s">
        <v>163</v>
      </c>
      <c r="C2588" t="s">
        <v>168</v>
      </c>
      <c r="D2588">
        <v>1</v>
      </c>
      <c r="E2588">
        <v>112.34</v>
      </c>
      <c r="F2588">
        <v>112.34</v>
      </c>
      <c r="G2588">
        <v>1</v>
      </c>
      <c r="H2588">
        <v>1</v>
      </c>
      <c r="I2588">
        <v>39</v>
      </c>
      <c r="J2588">
        <v>1</v>
      </c>
      <c r="K2588">
        <v>1</v>
      </c>
      <c r="L2588" t="s">
        <v>315</v>
      </c>
      <c r="M2588" t="b">
        <v>0</v>
      </c>
    </row>
    <row r="2589" spans="1:13" x14ac:dyDescent="0.25">
      <c r="A2589" s="1">
        <v>42947</v>
      </c>
      <c r="B2589" t="s">
        <v>163</v>
      </c>
      <c r="C2589" t="s">
        <v>165</v>
      </c>
      <c r="D2589">
        <v>28</v>
      </c>
      <c r="E2589">
        <v>6022.74</v>
      </c>
      <c r="F2589">
        <v>215.1</v>
      </c>
      <c r="G2589">
        <v>27</v>
      </c>
      <c r="H2589">
        <v>28</v>
      </c>
      <c r="I2589">
        <v>9.3000000000000007</v>
      </c>
      <c r="J2589">
        <v>0</v>
      </c>
      <c r="K2589">
        <v>4.32</v>
      </c>
      <c r="L2589" t="s">
        <v>244</v>
      </c>
      <c r="M2589" t="b">
        <v>0</v>
      </c>
    </row>
    <row r="2590" spans="1:13" x14ac:dyDescent="0.25">
      <c r="A2590" s="1">
        <v>42947</v>
      </c>
      <c r="B2590" t="s">
        <v>175</v>
      </c>
      <c r="C2590" t="s">
        <v>169</v>
      </c>
      <c r="D2590">
        <v>1</v>
      </c>
      <c r="E2590">
        <v>339.64</v>
      </c>
      <c r="F2590">
        <v>339.64</v>
      </c>
      <c r="G2590">
        <v>1</v>
      </c>
      <c r="H2590">
        <v>1</v>
      </c>
      <c r="I2590">
        <v>13</v>
      </c>
      <c r="J2590">
        <v>0</v>
      </c>
      <c r="K2590">
        <v>5</v>
      </c>
      <c r="L2590" t="s">
        <v>423</v>
      </c>
      <c r="M2590" t="b">
        <v>0</v>
      </c>
    </row>
    <row r="2591" spans="1:13" x14ac:dyDescent="0.25">
      <c r="A2591" s="1">
        <v>42947</v>
      </c>
      <c r="B2591" t="s">
        <v>175</v>
      </c>
      <c r="C2591" t="s">
        <v>174</v>
      </c>
      <c r="D2591">
        <v>2</v>
      </c>
      <c r="E2591">
        <v>178.31</v>
      </c>
      <c r="F2591">
        <v>89.16</v>
      </c>
      <c r="G2591">
        <v>1</v>
      </c>
      <c r="H2591">
        <v>2</v>
      </c>
      <c r="I2591">
        <v>20</v>
      </c>
      <c r="J2591">
        <v>0</v>
      </c>
      <c r="K2591">
        <v>3</v>
      </c>
      <c r="L2591" t="s">
        <v>352</v>
      </c>
      <c r="M2591" t="b">
        <v>0</v>
      </c>
    </row>
    <row r="2592" spans="1:13" x14ac:dyDescent="0.25">
      <c r="A2592" s="1">
        <v>42947</v>
      </c>
      <c r="B2592" t="s">
        <v>175</v>
      </c>
      <c r="C2592" t="s">
        <v>163</v>
      </c>
      <c r="D2592">
        <v>2</v>
      </c>
      <c r="E2592">
        <v>344.19</v>
      </c>
      <c r="F2592">
        <v>172.1</v>
      </c>
      <c r="G2592">
        <v>2</v>
      </c>
      <c r="H2592">
        <v>2</v>
      </c>
      <c r="I2592">
        <v>11</v>
      </c>
      <c r="J2592">
        <v>0</v>
      </c>
      <c r="K2592">
        <v>5</v>
      </c>
      <c r="L2592" t="s">
        <v>320</v>
      </c>
      <c r="M2592" t="b">
        <v>0</v>
      </c>
    </row>
    <row r="2593" spans="1:13" x14ac:dyDescent="0.25">
      <c r="A2593" s="1">
        <v>42947</v>
      </c>
      <c r="B2593" t="s">
        <v>175</v>
      </c>
      <c r="C2593" t="s">
        <v>175</v>
      </c>
      <c r="D2593">
        <v>3</v>
      </c>
      <c r="E2593">
        <v>257.62</v>
      </c>
      <c r="F2593">
        <v>85.87</v>
      </c>
      <c r="G2593">
        <v>3</v>
      </c>
      <c r="H2593">
        <v>3</v>
      </c>
      <c r="I2593">
        <v>3.67</v>
      </c>
      <c r="J2593">
        <v>0</v>
      </c>
      <c r="K2593">
        <v>3.67</v>
      </c>
      <c r="L2593" t="s">
        <v>292</v>
      </c>
      <c r="M2593" t="b">
        <v>1</v>
      </c>
    </row>
    <row r="2594" spans="1:13" x14ac:dyDescent="0.25">
      <c r="A2594" s="1">
        <v>42947</v>
      </c>
      <c r="B2594" t="s">
        <v>175</v>
      </c>
      <c r="C2594" t="s">
        <v>164</v>
      </c>
      <c r="D2594">
        <v>2</v>
      </c>
      <c r="E2594">
        <v>205.81</v>
      </c>
      <c r="F2594">
        <v>102.91</v>
      </c>
      <c r="G2594">
        <v>2</v>
      </c>
      <c r="H2594">
        <v>2</v>
      </c>
      <c r="I2594">
        <v>18</v>
      </c>
      <c r="J2594">
        <v>0</v>
      </c>
      <c r="K2594">
        <v>4.5</v>
      </c>
      <c r="L2594" t="s">
        <v>293</v>
      </c>
      <c r="M2594" t="b">
        <v>0</v>
      </c>
    </row>
    <row r="2595" spans="1:13" x14ac:dyDescent="0.25">
      <c r="A2595" s="1">
        <v>42947</v>
      </c>
      <c r="B2595" t="s">
        <v>175</v>
      </c>
      <c r="C2595" t="s">
        <v>176</v>
      </c>
      <c r="D2595">
        <v>2</v>
      </c>
      <c r="E2595">
        <v>122.48</v>
      </c>
      <c r="F2595">
        <v>61.24</v>
      </c>
      <c r="G2595">
        <v>1</v>
      </c>
      <c r="H2595">
        <v>2</v>
      </c>
      <c r="I2595">
        <v>18</v>
      </c>
      <c r="J2595">
        <v>0</v>
      </c>
      <c r="K2595">
        <v>3</v>
      </c>
      <c r="L2595" t="s">
        <v>322</v>
      </c>
      <c r="M2595" t="b">
        <v>0</v>
      </c>
    </row>
    <row r="2596" spans="1:13" x14ac:dyDescent="0.25">
      <c r="A2596" s="1">
        <v>42947</v>
      </c>
      <c r="B2596" t="s">
        <v>175</v>
      </c>
      <c r="C2596" t="s">
        <v>165</v>
      </c>
      <c r="D2596">
        <v>5</v>
      </c>
      <c r="E2596">
        <v>465.84</v>
      </c>
      <c r="F2596">
        <v>93.17</v>
      </c>
      <c r="G2596">
        <v>4</v>
      </c>
      <c r="H2596">
        <v>5</v>
      </c>
      <c r="I2596">
        <v>10.17</v>
      </c>
      <c r="J2596">
        <v>0</v>
      </c>
      <c r="K2596">
        <v>4.43</v>
      </c>
      <c r="L2596" t="s">
        <v>294</v>
      </c>
      <c r="M2596" t="b">
        <v>0</v>
      </c>
    </row>
    <row r="2597" spans="1:13" x14ac:dyDescent="0.25">
      <c r="A2597" s="1">
        <v>42947</v>
      </c>
      <c r="B2597" t="s">
        <v>185</v>
      </c>
      <c r="C2597" t="s">
        <v>163</v>
      </c>
      <c r="D2597">
        <v>1</v>
      </c>
      <c r="E2597">
        <v>251.59</v>
      </c>
      <c r="F2597">
        <v>251.59</v>
      </c>
      <c r="G2597">
        <v>1</v>
      </c>
      <c r="H2597">
        <v>1</v>
      </c>
      <c r="I2597">
        <v>8</v>
      </c>
      <c r="J2597">
        <v>0</v>
      </c>
      <c r="K2597">
        <v>2</v>
      </c>
      <c r="L2597" t="s">
        <v>527</v>
      </c>
      <c r="M2597" t="b">
        <v>0</v>
      </c>
    </row>
    <row r="2598" spans="1:13" x14ac:dyDescent="0.25">
      <c r="A2598" s="1">
        <v>42947</v>
      </c>
      <c r="B2598" t="s">
        <v>185</v>
      </c>
      <c r="C2598" t="s">
        <v>165</v>
      </c>
      <c r="D2598">
        <v>1</v>
      </c>
      <c r="E2598">
        <v>165.28</v>
      </c>
      <c r="F2598">
        <v>165.28</v>
      </c>
      <c r="G2598">
        <v>1</v>
      </c>
      <c r="H2598">
        <v>1</v>
      </c>
      <c r="I2598">
        <v>4</v>
      </c>
      <c r="J2598">
        <v>0</v>
      </c>
      <c r="K2598">
        <v>5</v>
      </c>
      <c r="L2598" t="s">
        <v>484</v>
      </c>
      <c r="M2598" t="b">
        <v>0</v>
      </c>
    </row>
    <row r="2599" spans="1:13" x14ac:dyDescent="0.25">
      <c r="A2599" s="1">
        <v>42947</v>
      </c>
      <c r="B2599" t="s">
        <v>164</v>
      </c>
      <c r="C2599" t="s">
        <v>172</v>
      </c>
      <c r="D2599">
        <v>1</v>
      </c>
      <c r="E2599">
        <v>46.14</v>
      </c>
      <c r="F2599">
        <v>46.14</v>
      </c>
      <c r="G2599">
        <v>1</v>
      </c>
      <c r="H2599">
        <v>1</v>
      </c>
      <c r="I2599">
        <v>5</v>
      </c>
      <c r="J2599">
        <v>0</v>
      </c>
      <c r="K2599">
        <v>5</v>
      </c>
      <c r="L2599" t="s">
        <v>446</v>
      </c>
      <c r="M2599" t="b">
        <v>0</v>
      </c>
    </row>
    <row r="2600" spans="1:13" x14ac:dyDescent="0.25">
      <c r="A2600" s="1">
        <v>42947</v>
      </c>
      <c r="B2600" t="s">
        <v>164</v>
      </c>
      <c r="C2600" t="s">
        <v>161</v>
      </c>
      <c r="D2600">
        <v>2</v>
      </c>
      <c r="E2600">
        <v>155.28</v>
      </c>
      <c r="F2600">
        <v>77.64</v>
      </c>
      <c r="G2600">
        <v>2</v>
      </c>
      <c r="H2600">
        <v>2</v>
      </c>
      <c r="I2600">
        <v>7.5</v>
      </c>
      <c r="J2600">
        <v>0</v>
      </c>
      <c r="K2600">
        <v>4.5</v>
      </c>
      <c r="L2600" t="s">
        <v>325</v>
      </c>
      <c r="M2600" t="b">
        <v>0</v>
      </c>
    </row>
    <row r="2601" spans="1:13" x14ac:dyDescent="0.25">
      <c r="A2601" s="1">
        <v>42947</v>
      </c>
      <c r="B2601" t="s">
        <v>164</v>
      </c>
      <c r="C2601" t="s">
        <v>179</v>
      </c>
      <c r="D2601">
        <v>1</v>
      </c>
      <c r="E2601">
        <v>1241.19</v>
      </c>
      <c r="F2601">
        <v>1241.19</v>
      </c>
      <c r="G2601">
        <v>1</v>
      </c>
      <c r="H2601">
        <v>1</v>
      </c>
      <c r="I2601">
        <v>16</v>
      </c>
      <c r="J2601">
        <v>0</v>
      </c>
      <c r="K2601">
        <v>5</v>
      </c>
      <c r="L2601" t="s">
        <v>327</v>
      </c>
      <c r="M2601" t="b">
        <v>0</v>
      </c>
    </row>
    <row r="2602" spans="1:13" x14ac:dyDescent="0.25">
      <c r="A2602" s="1">
        <v>42947</v>
      </c>
      <c r="B2602" t="s">
        <v>164</v>
      </c>
      <c r="C2602" t="s">
        <v>182</v>
      </c>
      <c r="D2602">
        <v>1</v>
      </c>
      <c r="E2602">
        <v>166.98</v>
      </c>
      <c r="F2602">
        <v>166.98</v>
      </c>
      <c r="G2602">
        <v>1</v>
      </c>
      <c r="H2602">
        <v>1</v>
      </c>
      <c r="I2602">
        <v>17</v>
      </c>
      <c r="J2602">
        <v>0</v>
      </c>
      <c r="K2602">
        <v>4</v>
      </c>
      <c r="L2602" t="s">
        <v>356</v>
      </c>
      <c r="M2602" t="b">
        <v>0</v>
      </c>
    </row>
    <row r="2603" spans="1:13" x14ac:dyDescent="0.25">
      <c r="A2603" s="1">
        <v>42947</v>
      </c>
      <c r="B2603" t="s">
        <v>164</v>
      </c>
      <c r="C2603" t="s">
        <v>163</v>
      </c>
      <c r="D2603">
        <v>1</v>
      </c>
      <c r="E2603">
        <v>64.099999999999994</v>
      </c>
      <c r="F2603">
        <v>64.099999999999994</v>
      </c>
      <c r="G2603">
        <v>1</v>
      </c>
      <c r="H2603">
        <v>1</v>
      </c>
      <c r="I2603">
        <v>5</v>
      </c>
      <c r="J2603">
        <v>0</v>
      </c>
      <c r="K2603">
        <v>1</v>
      </c>
      <c r="L2603" t="s">
        <v>357</v>
      </c>
      <c r="M2603" t="b">
        <v>0</v>
      </c>
    </row>
    <row r="2604" spans="1:13" x14ac:dyDescent="0.25">
      <c r="A2604" s="1">
        <v>42947</v>
      </c>
      <c r="B2604" t="s">
        <v>164</v>
      </c>
      <c r="C2604" t="s">
        <v>175</v>
      </c>
      <c r="D2604">
        <v>8</v>
      </c>
      <c r="E2604">
        <v>3999.33</v>
      </c>
      <c r="F2604">
        <v>499.92</v>
      </c>
      <c r="G2604">
        <v>8</v>
      </c>
      <c r="H2604">
        <v>8</v>
      </c>
      <c r="I2604">
        <v>13.25</v>
      </c>
      <c r="J2604">
        <v>0</v>
      </c>
      <c r="K2604">
        <v>5</v>
      </c>
      <c r="L2604" t="s">
        <v>358</v>
      </c>
      <c r="M2604" t="b">
        <v>0</v>
      </c>
    </row>
    <row r="2605" spans="1:13" x14ac:dyDescent="0.25">
      <c r="A2605" s="1">
        <v>42947</v>
      </c>
      <c r="B2605" t="s">
        <v>164</v>
      </c>
      <c r="C2605" t="s">
        <v>164</v>
      </c>
      <c r="D2605">
        <v>3</v>
      </c>
      <c r="E2605">
        <v>496.35</v>
      </c>
      <c r="F2605">
        <v>165.45</v>
      </c>
      <c r="G2605">
        <v>3</v>
      </c>
      <c r="H2605">
        <v>3</v>
      </c>
      <c r="I2605">
        <v>4.67</v>
      </c>
      <c r="J2605">
        <v>0</v>
      </c>
      <c r="K2605">
        <v>5</v>
      </c>
      <c r="L2605" t="s">
        <v>359</v>
      </c>
      <c r="M2605" t="b">
        <v>1</v>
      </c>
    </row>
    <row r="2606" spans="1:13" x14ac:dyDescent="0.25">
      <c r="A2606" s="1">
        <v>42947</v>
      </c>
      <c r="B2606" t="s">
        <v>164</v>
      </c>
      <c r="C2606" t="s">
        <v>176</v>
      </c>
      <c r="D2606">
        <v>1</v>
      </c>
      <c r="E2606">
        <v>45.09</v>
      </c>
      <c r="F2606">
        <v>45.09</v>
      </c>
      <c r="G2606">
        <v>1</v>
      </c>
      <c r="H2606">
        <v>1</v>
      </c>
      <c r="I2606">
        <v>9</v>
      </c>
      <c r="J2606">
        <v>0</v>
      </c>
      <c r="K2606">
        <v>5</v>
      </c>
      <c r="L2606" t="s">
        <v>271</v>
      </c>
      <c r="M2606" t="b">
        <v>0</v>
      </c>
    </row>
    <row r="2607" spans="1:13" x14ac:dyDescent="0.25">
      <c r="A2607" s="1">
        <v>42947</v>
      </c>
      <c r="B2607" t="s">
        <v>164</v>
      </c>
      <c r="C2607" t="s">
        <v>165</v>
      </c>
      <c r="D2607">
        <v>4</v>
      </c>
      <c r="E2607">
        <v>461.78</v>
      </c>
      <c r="F2607">
        <v>115.45</v>
      </c>
      <c r="G2607">
        <v>4</v>
      </c>
      <c r="H2607">
        <v>4</v>
      </c>
      <c r="I2607">
        <v>6.6</v>
      </c>
      <c r="J2607">
        <v>0</v>
      </c>
      <c r="K2607">
        <v>4.8</v>
      </c>
      <c r="L2607" t="s">
        <v>295</v>
      </c>
      <c r="M2607" t="b">
        <v>0</v>
      </c>
    </row>
    <row r="2608" spans="1:13" x14ac:dyDescent="0.25">
      <c r="A2608" s="1">
        <v>42947</v>
      </c>
      <c r="B2608" t="s">
        <v>176</v>
      </c>
      <c r="C2608" t="s">
        <v>167</v>
      </c>
      <c r="D2608">
        <v>2</v>
      </c>
      <c r="E2608">
        <v>956.45</v>
      </c>
      <c r="F2608">
        <v>478.23</v>
      </c>
      <c r="G2608">
        <v>2</v>
      </c>
      <c r="H2608">
        <v>2</v>
      </c>
      <c r="I2608">
        <v>19.5</v>
      </c>
      <c r="J2608">
        <v>0</v>
      </c>
      <c r="K2608">
        <v>5</v>
      </c>
      <c r="L2608" t="s">
        <v>328</v>
      </c>
      <c r="M2608" t="b">
        <v>0</v>
      </c>
    </row>
    <row r="2609" spans="1:13" x14ac:dyDescent="0.25">
      <c r="A2609" s="1">
        <v>42947</v>
      </c>
      <c r="B2609" t="s">
        <v>176</v>
      </c>
      <c r="C2609" t="s">
        <v>170</v>
      </c>
      <c r="D2609">
        <v>1</v>
      </c>
      <c r="E2609">
        <v>95.67</v>
      </c>
      <c r="F2609">
        <v>95.67</v>
      </c>
      <c r="G2609">
        <v>1</v>
      </c>
      <c r="H2609">
        <v>1</v>
      </c>
      <c r="I2609">
        <v>8</v>
      </c>
      <c r="J2609">
        <v>0</v>
      </c>
      <c r="K2609">
        <v>5</v>
      </c>
      <c r="L2609" t="s">
        <v>387</v>
      </c>
      <c r="M2609" t="b">
        <v>0</v>
      </c>
    </row>
    <row r="2610" spans="1:13" x14ac:dyDescent="0.25">
      <c r="A2610" s="1">
        <v>42947</v>
      </c>
      <c r="B2610" t="s">
        <v>176</v>
      </c>
      <c r="C2610" t="s">
        <v>172</v>
      </c>
      <c r="D2610">
        <v>1</v>
      </c>
      <c r="E2610">
        <v>70.62</v>
      </c>
      <c r="F2610">
        <v>70.62</v>
      </c>
      <c r="G2610">
        <v>1</v>
      </c>
      <c r="H2610">
        <v>1</v>
      </c>
      <c r="I2610">
        <v>10</v>
      </c>
      <c r="J2610">
        <v>0</v>
      </c>
      <c r="K2610">
        <v>3</v>
      </c>
      <c r="L2610" t="s">
        <v>399</v>
      </c>
      <c r="M2610" t="b">
        <v>0</v>
      </c>
    </row>
    <row r="2611" spans="1:13" x14ac:dyDescent="0.25">
      <c r="A2611" s="1">
        <v>42947</v>
      </c>
      <c r="B2611" t="s">
        <v>176</v>
      </c>
      <c r="C2611" t="s">
        <v>171</v>
      </c>
      <c r="D2611">
        <v>2</v>
      </c>
      <c r="E2611">
        <v>340.41</v>
      </c>
      <c r="F2611">
        <v>170.21</v>
      </c>
      <c r="G2611">
        <v>2</v>
      </c>
      <c r="H2611">
        <v>2</v>
      </c>
      <c r="I2611">
        <v>15.5</v>
      </c>
      <c r="J2611">
        <v>0</v>
      </c>
      <c r="K2611">
        <v>4</v>
      </c>
      <c r="L2611" t="s">
        <v>329</v>
      </c>
      <c r="M2611" t="b">
        <v>0</v>
      </c>
    </row>
    <row r="2612" spans="1:13" x14ac:dyDescent="0.25">
      <c r="A2612" s="1">
        <v>42947</v>
      </c>
      <c r="B2612" t="s">
        <v>176</v>
      </c>
      <c r="C2612" t="s">
        <v>180</v>
      </c>
      <c r="D2612">
        <v>1</v>
      </c>
      <c r="E2612">
        <v>107.48</v>
      </c>
      <c r="F2612">
        <v>107.48</v>
      </c>
      <c r="G2612">
        <v>1</v>
      </c>
      <c r="H2612">
        <v>1</v>
      </c>
      <c r="I2612">
        <v>19</v>
      </c>
      <c r="J2612">
        <v>0</v>
      </c>
      <c r="K2612">
        <v>4</v>
      </c>
      <c r="L2612" t="s">
        <v>330</v>
      </c>
      <c r="M2612" t="b">
        <v>0</v>
      </c>
    </row>
    <row r="2613" spans="1:13" x14ac:dyDescent="0.25">
      <c r="A2613" s="1">
        <v>42947</v>
      </c>
      <c r="B2613" t="s">
        <v>176</v>
      </c>
      <c r="C2613" t="s">
        <v>161</v>
      </c>
      <c r="D2613">
        <v>1</v>
      </c>
      <c r="E2613">
        <v>155.18</v>
      </c>
      <c r="F2613">
        <v>155.18</v>
      </c>
      <c r="G2613">
        <v>1</v>
      </c>
      <c r="H2613">
        <v>1</v>
      </c>
      <c r="I2613">
        <v>9</v>
      </c>
      <c r="J2613">
        <v>0</v>
      </c>
      <c r="K2613">
        <v>5</v>
      </c>
      <c r="L2613" t="s">
        <v>272</v>
      </c>
      <c r="M2613" t="b">
        <v>0</v>
      </c>
    </row>
    <row r="2614" spans="1:13" x14ac:dyDescent="0.25">
      <c r="A2614" s="1">
        <v>42947</v>
      </c>
      <c r="B2614" t="s">
        <v>176</v>
      </c>
      <c r="C2614" t="s">
        <v>163</v>
      </c>
      <c r="D2614">
        <v>4</v>
      </c>
      <c r="E2614">
        <v>395.03</v>
      </c>
      <c r="F2614">
        <v>98.76</v>
      </c>
      <c r="G2614">
        <v>4</v>
      </c>
      <c r="H2614">
        <v>4</v>
      </c>
      <c r="I2614">
        <v>10.25</v>
      </c>
      <c r="J2614">
        <v>0</v>
      </c>
      <c r="K2614">
        <v>4.75</v>
      </c>
      <c r="L2614" t="s">
        <v>361</v>
      </c>
      <c r="M2614" t="b">
        <v>0</v>
      </c>
    </row>
    <row r="2615" spans="1:13" x14ac:dyDescent="0.25">
      <c r="A2615" s="1">
        <v>42947</v>
      </c>
      <c r="B2615" t="s">
        <v>176</v>
      </c>
      <c r="C2615" t="s">
        <v>175</v>
      </c>
      <c r="D2615">
        <v>7</v>
      </c>
      <c r="E2615">
        <v>2802.23</v>
      </c>
      <c r="F2615">
        <v>400.32</v>
      </c>
      <c r="G2615">
        <v>7</v>
      </c>
      <c r="H2615">
        <v>7</v>
      </c>
      <c r="I2615">
        <v>9.91</v>
      </c>
      <c r="J2615">
        <v>0</v>
      </c>
      <c r="K2615">
        <v>4.2699999999999996</v>
      </c>
      <c r="L2615" t="s">
        <v>297</v>
      </c>
      <c r="M2615" t="b">
        <v>0</v>
      </c>
    </row>
    <row r="2616" spans="1:13" x14ac:dyDescent="0.25">
      <c r="A2616" s="1">
        <v>42947</v>
      </c>
      <c r="B2616" t="s">
        <v>176</v>
      </c>
      <c r="C2616" t="s">
        <v>164</v>
      </c>
      <c r="D2616">
        <v>8</v>
      </c>
      <c r="E2616">
        <v>1916.38</v>
      </c>
      <c r="F2616">
        <v>239.55</v>
      </c>
      <c r="G2616">
        <v>8</v>
      </c>
      <c r="H2616">
        <v>8</v>
      </c>
      <c r="I2616">
        <v>12.38</v>
      </c>
      <c r="J2616">
        <v>0</v>
      </c>
      <c r="K2616">
        <v>4.75</v>
      </c>
      <c r="L2616" t="s">
        <v>362</v>
      </c>
      <c r="M2616" t="b">
        <v>0</v>
      </c>
    </row>
    <row r="2617" spans="1:13" x14ac:dyDescent="0.25">
      <c r="A2617" s="1">
        <v>42947</v>
      </c>
      <c r="B2617" t="s">
        <v>176</v>
      </c>
      <c r="C2617" t="s">
        <v>176</v>
      </c>
      <c r="D2617">
        <v>3</v>
      </c>
      <c r="E2617">
        <v>550.92999999999995</v>
      </c>
      <c r="F2617">
        <v>183.64</v>
      </c>
      <c r="G2617">
        <v>3</v>
      </c>
      <c r="H2617">
        <v>3</v>
      </c>
      <c r="I2617">
        <v>5.25</v>
      </c>
      <c r="J2617">
        <v>0</v>
      </c>
      <c r="K2617">
        <v>5</v>
      </c>
      <c r="L2617" t="s">
        <v>273</v>
      </c>
      <c r="M2617" t="b">
        <v>1</v>
      </c>
    </row>
    <row r="2618" spans="1:13" x14ac:dyDescent="0.25">
      <c r="A2618" s="1">
        <v>42947</v>
      </c>
      <c r="B2618" t="s">
        <v>176</v>
      </c>
      <c r="C2618" t="s">
        <v>165</v>
      </c>
      <c r="D2618">
        <v>12</v>
      </c>
      <c r="E2618">
        <v>1305.8599999999999</v>
      </c>
      <c r="F2618">
        <v>108.82</v>
      </c>
      <c r="G2618">
        <v>11</v>
      </c>
      <c r="H2618">
        <v>12</v>
      </c>
      <c r="I2618">
        <v>9.27</v>
      </c>
      <c r="J2618">
        <v>0</v>
      </c>
      <c r="K2618">
        <v>4.42</v>
      </c>
      <c r="L2618" t="s">
        <v>274</v>
      </c>
      <c r="M2618" t="b">
        <v>0</v>
      </c>
    </row>
    <row r="2619" spans="1:13" x14ac:dyDescent="0.25">
      <c r="A2619" s="1">
        <v>42947</v>
      </c>
      <c r="B2619" t="s">
        <v>165</v>
      </c>
      <c r="C2619" t="s">
        <v>166</v>
      </c>
      <c r="D2619">
        <v>1</v>
      </c>
      <c r="E2619">
        <v>130.22</v>
      </c>
      <c r="F2619">
        <v>130.22</v>
      </c>
      <c r="G2619">
        <v>1</v>
      </c>
      <c r="H2619">
        <v>1</v>
      </c>
      <c r="I2619">
        <v>12</v>
      </c>
      <c r="J2619">
        <v>0</v>
      </c>
      <c r="K2619">
        <v>1</v>
      </c>
      <c r="L2619" t="s">
        <v>298</v>
      </c>
      <c r="M2619" t="b">
        <v>0</v>
      </c>
    </row>
    <row r="2620" spans="1:13" x14ac:dyDescent="0.25">
      <c r="A2620" s="1">
        <v>42947</v>
      </c>
      <c r="B2620" t="s">
        <v>165</v>
      </c>
      <c r="C2620" t="s">
        <v>178</v>
      </c>
      <c r="D2620">
        <v>3</v>
      </c>
      <c r="E2620">
        <v>1078.1400000000001</v>
      </c>
      <c r="F2620">
        <v>359.38</v>
      </c>
      <c r="G2620">
        <v>3</v>
      </c>
      <c r="H2620">
        <v>3</v>
      </c>
      <c r="I2620">
        <v>21</v>
      </c>
      <c r="J2620">
        <v>0</v>
      </c>
      <c r="K2620">
        <v>5</v>
      </c>
      <c r="L2620" t="s">
        <v>333</v>
      </c>
      <c r="M2620" t="b">
        <v>0</v>
      </c>
    </row>
    <row r="2621" spans="1:13" x14ac:dyDescent="0.25">
      <c r="A2621" s="1">
        <v>42947</v>
      </c>
      <c r="B2621" t="s">
        <v>165</v>
      </c>
      <c r="C2621" t="s">
        <v>167</v>
      </c>
      <c r="D2621">
        <v>21</v>
      </c>
      <c r="E2621">
        <v>3040.31</v>
      </c>
      <c r="F2621">
        <v>144.78</v>
      </c>
      <c r="G2621">
        <v>21</v>
      </c>
      <c r="H2621">
        <v>21</v>
      </c>
      <c r="I2621">
        <v>17.79</v>
      </c>
      <c r="J2621">
        <v>4.1700000000000001E-2</v>
      </c>
      <c r="K2621">
        <v>4.33</v>
      </c>
      <c r="L2621" t="s">
        <v>246</v>
      </c>
      <c r="M2621" t="b">
        <v>0</v>
      </c>
    </row>
    <row r="2622" spans="1:13" x14ac:dyDescent="0.25">
      <c r="A2622" s="1">
        <v>42947</v>
      </c>
      <c r="B2622" t="s">
        <v>165</v>
      </c>
      <c r="C2622" t="s">
        <v>169</v>
      </c>
      <c r="D2622">
        <v>16</v>
      </c>
      <c r="E2622">
        <v>2939.78</v>
      </c>
      <c r="F2622">
        <v>183.74</v>
      </c>
      <c r="G2622">
        <v>16</v>
      </c>
      <c r="H2622">
        <v>16</v>
      </c>
      <c r="I2622">
        <v>16.59</v>
      </c>
      <c r="J2622">
        <v>0</v>
      </c>
      <c r="K2622">
        <v>4.59</v>
      </c>
      <c r="L2622" t="s">
        <v>275</v>
      </c>
      <c r="M2622" t="b">
        <v>0</v>
      </c>
    </row>
    <row r="2623" spans="1:13" x14ac:dyDescent="0.25">
      <c r="A2623" s="1">
        <v>42947</v>
      </c>
      <c r="B2623" t="s">
        <v>165</v>
      </c>
      <c r="C2623" t="s">
        <v>170</v>
      </c>
      <c r="D2623">
        <v>12</v>
      </c>
      <c r="E2623">
        <v>1738.19</v>
      </c>
      <c r="F2623">
        <v>144.85</v>
      </c>
      <c r="G2623">
        <v>12</v>
      </c>
      <c r="H2623">
        <v>12</v>
      </c>
      <c r="I2623">
        <v>10.87</v>
      </c>
      <c r="J2623">
        <v>0</v>
      </c>
      <c r="K2623">
        <v>4</v>
      </c>
      <c r="L2623" t="s">
        <v>276</v>
      </c>
      <c r="M2623" t="b">
        <v>0</v>
      </c>
    </row>
    <row r="2624" spans="1:13" x14ac:dyDescent="0.25">
      <c r="A2624" s="1">
        <v>42947</v>
      </c>
      <c r="B2624" t="s">
        <v>165</v>
      </c>
      <c r="C2624" t="s">
        <v>172</v>
      </c>
      <c r="D2624">
        <v>15</v>
      </c>
      <c r="E2624">
        <v>1583.72</v>
      </c>
      <c r="F2624">
        <v>105.58</v>
      </c>
      <c r="G2624">
        <v>15</v>
      </c>
      <c r="H2624">
        <v>15</v>
      </c>
      <c r="I2624">
        <v>10.69</v>
      </c>
      <c r="J2624">
        <v>0</v>
      </c>
      <c r="K2624">
        <v>4.75</v>
      </c>
      <c r="L2624" t="s">
        <v>247</v>
      </c>
      <c r="M2624" t="b">
        <v>0</v>
      </c>
    </row>
    <row r="2625" spans="1:13" x14ac:dyDescent="0.25">
      <c r="A2625" s="1">
        <v>42947</v>
      </c>
      <c r="B2625" t="s">
        <v>165</v>
      </c>
      <c r="C2625" t="s">
        <v>171</v>
      </c>
      <c r="D2625">
        <v>15</v>
      </c>
      <c r="E2625">
        <v>1977.64</v>
      </c>
      <c r="F2625">
        <v>131.84</v>
      </c>
      <c r="G2625">
        <v>14</v>
      </c>
      <c r="H2625">
        <v>15</v>
      </c>
      <c r="I2625">
        <v>13.06</v>
      </c>
      <c r="J2625">
        <v>5.8799999999999998E-2</v>
      </c>
      <c r="K2625">
        <v>4.33</v>
      </c>
      <c r="L2625" t="s">
        <v>299</v>
      </c>
      <c r="M2625" t="b">
        <v>0</v>
      </c>
    </row>
    <row r="2626" spans="1:13" x14ac:dyDescent="0.25">
      <c r="A2626" s="1">
        <v>42947</v>
      </c>
      <c r="B2626" t="s">
        <v>165</v>
      </c>
      <c r="C2626" t="s">
        <v>180</v>
      </c>
      <c r="D2626">
        <v>10</v>
      </c>
      <c r="E2626">
        <v>1622.86</v>
      </c>
      <c r="F2626">
        <v>162.29</v>
      </c>
      <c r="G2626">
        <v>10</v>
      </c>
      <c r="H2626">
        <v>10</v>
      </c>
      <c r="I2626">
        <v>17.23</v>
      </c>
      <c r="J2626">
        <v>0</v>
      </c>
      <c r="K2626">
        <v>4.46</v>
      </c>
      <c r="L2626" t="s">
        <v>300</v>
      </c>
      <c r="M2626" t="b">
        <v>0</v>
      </c>
    </row>
    <row r="2627" spans="1:13" x14ac:dyDescent="0.25">
      <c r="A2627" s="1">
        <v>42947</v>
      </c>
      <c r="B2627" t="s">
        <v>165</v>
      </c>
      <c r="C2627" t="s">
        <v>161</v>
      </c>
      <c r="D2627">
        <v>70</v>
      </c>
      <c r="E2627">
        <v>9356.19</v>
      </c>
      <c r="F2627">
        <v>133.66</v>
      </c>
      <c r="G2627">
        <v>69</v>
      </c>
      <c r="H2627">
        <v>68</v>
      </c>
      <c r="I2627">
        <v>9.7200000000000006</v>
      </c>
      <c r="J2627">
        <v>1.2699999999999999E-2</v>
      </c>
      <c r="K2627">
        <v>4.2699999999999996</v>
      </c>
      <c r="L2627" t="s">
        <v>248</v>
      </c>
      <c r="M2627" t="b">
        <v>0</v>
      </c>
    </row>
    <row r="2628" spans="1:13" x14ac:dyDescent="0.25">
      <c r="A2628" s="1">
        <v>42947</v>
      </c>
      <c r="B2628" t="s">
        <v>165</v>
      </c>
      <c r="C2628" t="s">
        <v>177</v>
      </c>
      <c r="D2628">
        <v>3</v>
      </c>
      <c r="E2628">
        <v>246.07</v>
      </c>
      <c r="F2628">
        <v>82.02</v>
      </c>
      <c r="G2628">
        <v>3</v>
      </c>
      <c r="H2628">
        <v>3</v>
      </c>
      <c r="I2628">
        <v>12.33</v>
      </c>
      <c r="J2628">
        <v>0</v>
      </c>
      <c r="K2628">
        <v>4.67</v>
      </c>
      <c r="L2628" t="s">
        <v>301</v>
      </c>
      <c r="M2628" t="b">
        <v>0</v>
      </c>
    </row>
    <row r="2629" spans="1:13" x14ac:dyDescent="0.25">
      <c r="A2629" s="1">
        <v>42947</v>
      </c>
      <c r="B2629" t="s">
        <v>165</v>
      </c>
      <c r="C2629" t="s">
        <v>181</v>
      </c>
      <c r="D2629">
        <v>7</v>
      </c>
      <c r="E2629">
        <v>2353.83</v>
      </c>
      <c r="F2629">
        <v>336.26</v>
      </c>
      <c r="G2629">
        <v>7</v>
      </c>
      <c r="H2629">
        <v>7</v>
      </c>
      <c r="I2629">
        <v>20.100000000000001</v>
      </c>
      <c r="J2629">
        <v>0</v>
      </c>
      <c r="K2629">
        <v>3.7</v>
      </c>
      <c r="L2629" t="s">
        <v>302</v>
      </c>
      <c r="M2629" t="b">
        <v>0</v>
      </c>
    </row>
    <row r="2630" spans="1:13" x14ac:dyDescent="0.25">
      <c r="A2630" s="1">
        <v>42947</v>
      </c>
      <c r="B2630" t="s">
        <v>165</v>
      </c>
      <c r="C2630" t="s">
        <v>179</v>
      </c>
      <c r="D2630">
        <v>14</v>
      </c>
      <c r="E2630">
        <v>4007.49</v>
      </c>
      <c r="F2630">
        <v>286.25</v>
      </c>
      <c r="G2630">
        <v>13</v>
      </c>
      <c r="H2630">
        <v>14</v>
      </c>
      <c r="I2630">
        <v>16.29</v>
      </c>
      <c r="J2630">
        <v>0</v>
      </c>
      <c r="K2630">
        <v>4</v>
      </c>
      <c r="L2630" t="s">
        <v>277</v>
      </c>
      <c r="M2630" t="b">
        <v>0</v>
      </c>
    </row>
    <row r="2631" spans="1:13" x14ac:dyDescent="0.25">
      <c r="A2631" s="1">
        <v>42947</v>
      </c>
      <c r="B2631" t="s">
        <v>165</v>
      </c>
      <c r="C2631" t="s">
        <v>183</v>
      </c>
      <c r="D2631">
        <v>3</v>
      </c>
      <c r="E2631">
        <v>415.37</v>
      </c>
      <c r="F2631">
        <v>138.46</v>
      </c>
      <c r="G2631">
        <v>3</v>
      </c>
      <c r="H2631">
        <v>3</v>
      </c>
      <c r="I2631">
        <v>18.600000000000001</v>
      </c>
      <c r="J2631">
        <v>0</v>
      </c>
      <c r="K2631">
        <v>4.8</v>
      </c>
      <c r="L2631" t="s">
        <v>365</v>
      </c>
      <c r="M2631" t="b">
        <v>0</v>
      </c>
    </row>
    <row r="2632" spans="1:13" x14ac:dyDescent="0.25">
      <c r="A2632" s="1">
        <v>42947</v>
      </c>
      <c r="B2632" t="s">
        <v>165</v>
      </c>
      <c r="C2632" t="s">
        <v>174</v>
      </c>
      <c r="D2632">
        <v>15</v>
      </c>
      <c r="E2632">
        <v>1950.45</v>
      </c>
      <c r="F2632">
        <v>130.03</v>
      </c>
      <c r="G2632">
        <v>14</v>
      </c>
      <c r="H2632">
        <v>15</v>
      </c>
      <c r="I2632">
        <v>24.94</v>
      </c>
      <c r="J2632">
        <v>0.22220000000000001</v>
      </c>
      <c r="K2632">
        <v>3.5</v>
      </c>
      <c r="L2632" t="s">
        <v>303</v>
      </c>
      <c r="M2632" t="b">
        <v>0</v>
      </c>
    </row>
    <row r="2633" spans="1:13" x14ac:dyDescent="0.25">
      <c r="A2633" s="1">
        <v>42947</v>
      </c>
      <c r="B2633" t="s">
        <v>165</v>
      </c>
      <c r="C2633" t="s">
        <v>182</v>
      </c>
      <c r="D2633">
        <v>2</v>
      </c>
      <c r="E2633">
        <v>591.95000000000005</v>
      </c>
      <c r="F2633">
        <v>295.98</v>
      </c>
      <c r="G2633">
        <v>2</v>
      </c>
      <c r="H2633">
        <v>2</v>
      </c>
      <c r="I2633">
        <v>11.5</v>
      </c>
      <c r="J2633">
        <v>0</v>
      </c>
      <c r="K2633">
        <v>5</v>
      </c>
      <c r="L2633" t="s">
        <v>304</v>
      </c>
      <c r="M2633" t="b">
        <v>0</v>
      </c>
    </row>
    <row r="2634" spans="1:13" x14ac:dyDescent="0.25">
      <c r="A2634" s="1">
        <v>42947</v>
      </c>
      <c r="B2634" t="s">
        <v>165</v>
      </c>
      <c r="C2634" t="s">
        <v>163</v>
      </c>
      <c r="D2634">
        <v>35</v>
      </c>
      <c r="E2634">
        <v>4364.71</v>
      </c>
      <c r="F2634">
        <v>124.71</v>
      </c>
      <c r="G2634">
        <v>35</v>
      </c>
      <c r="H2634">
        <v>35</v>
      </c>
      <c r="I2634">
        <v>9.69</v>
      </c>
      <c r="J2634">
        <v>0</v>
      </c>
      <c r="K2634">
        <v>3.86</v>
      </c>
      <c r="L2634" t="s">
        <v>249</v>
      </c>
      <c r="M2634" t="b">
        <v>0</v>
      </c>
    </row>
    <row r="2635" spans="1:13" x14ac:dyDescent="0.25">
      <c r="A2635" s="1">
        <v>42947</v>
      </c>
      <c r="B2635" t="s">
        <v>165</v>
      </c>
      <c r="C2635" t="s">
        <v>175</v>
      </c>
      <c r="D2635">
        <v>100</v>
      </c>
      <c r="E2635">
        <v>13498.96</v>
      </c>
      <c r="F2635">
        <v>134.99</v>
      </c>
      <c r="G2635">
        <v>97</v>
      </c>
      <c r="H2635">
        <v>99</v>
      </c>
      <c r="I2635">
        <v>12.36</v>
      </c>
      <c r="J2635">
        <v>2.8799999999999999E-2</v>
      </c>
      <c r="K2635">
        <v>4.26</v>
      </c>
      <c r="L2635" t="s">
        <v>250</v>
      </c>
      <c r="M2635" t="b">
        <v>0</v>
      </c>
    </row>
    <row r="2636" spans="1:13" x14ac:dyDescent="0.25">
      <c r="A2636" s="1">
        <v>42947</v>
      </c>
      <c r="B2636" t="s">
        <v>165</v>
      </c>
      <c r="C2636" t="s">
        <v>173</v>
      </c>
      <c r="D2636">
        <v>5</v>
      </c>
      <c r="E2636">
        <v>671.32</v>
      </c>
      <c r="F2636">
        <v>134.26</v>
      </c>
      <c r="G2636">
        <v>5</v>
      </c>
      <c r="H2636">
        <v>5</v>
      </c>
      <c r="I2636">
        <v>25.4</v>
      </c>
      <c r="J2636">
        <v>0.2</v>
      </c>
      <c r="K2636">
        <v>4.8</v>
      </c>
      <c r="L2636" t="s">
        <v>251</v>
      </c>
      <c r="M2636" t="b">
        <v>0</v>
      </c>
    </row>
    <row r="2637" spans="1:13" x14ac:dyDescent="0.25">
      <c r="A2637" s="1">
        <v>42947</v>
      </c>
      <c r="B2637" t="s">
        <v>165</v>
      </c>
      <c r="C2637" t="s">
        <v>185</v>
      </c>
      <c r="D2637">
        <v>3</v>
      </c>
      <c r="E2637">
        <v>267.47000000000003</v>
      </c>
      <c r="F2637">
        <v>89.16</v>
      </c>
      <c r="G2637">
        <v>3</v>
      </c>
      <c r="H2637">
        <v>3</v>
      </c>
      <c r="I2637">
        <v>17.670000000000002</v>
      </c>
      <c r="J2637">
        <v>0</v>
      </c>
      <c r="K2637">
        <v>4.33</v>
      </c>
      <c r="L2637" t="s">
        <v>334</v>
      </c>
      <c r="M2637" t="b">
        <v>0</v>
      </c>
    </row>
    <row r="2638" spans="1:13" x14ac:dyDescent="0.25">
      <c r="A2638" s="1">
        <v>42947</v>
      </c>
      <c r="B2638" t="s">
        <v>165</v>
      </c>
      <c r="C2638" t="s">
        <v>164</v>
      </c>
      <c r="D2638">
        <v>48</v>
      </c>
      <c r="E2638">
        <v>7303.86</v>
      </c>
      <c r="F2638">
        <v>152.16</v>
      </c>
      <c r="G2638">
        <v>48</v>
      </c>
      <c r="H2638">
        <v>48</v>
      </c>
      <c r="I2638">
        <v>11.81</v>
      </c>
      <c r="J2638">
        <v>0</v>
      </c>
      <c r="K2638">
        <v>4.1100000000000003</v>
      </c>
      <c r="L2638" t="s">
        <v>278</v>
      </c>
      <c r="M2638" t="b">
        <v>0</v>
      </c>
    </row>
    <row r="2639" spans="1:13" x14ac:dyDescent="0.25">
      <c r="A2639" s="1">
        <v>42947</v>
      </c>
      <c r="B2639" t="s">
        <v>165</v>
      </c>
      <c r="C2639" t="s">
        <v>176</v>
      </c>
      <c r="D2639">
        <v>30</v>
      </c>
      <c r="E2639">
        <v>4374.7299999999996</v>
      </c>
      <c r="F2639">
        <v>145.82</v>
      </c>
      <c r="G2639">
        <v>30</v>
      </c>
      <c r="H2639">
        <v>30</v>
      </c>
      <c r="I2639">
        <v>13.84</v>
      </c>
      <c r="J2639">
        <v>6.25E-2</v>
      </c>
      <c r="K2639">
        <v>3.66</v>
      </c>
      <c r="L2639" t="s">
        <v>279</v>
      </c>
      <c r="M2639" t="b">
        <v>0</v>
      </c>
    </row>
    <row r="2640" spans="1:13" x14ac:dyDescent="0.25">
      <c r="A2640" s="1">
        <v>42947</v>
      </c>
      <c r="B2640" t="s">
        <v>165</v>
      </c>
      <c r="C2640" t="s">
        <v>168</v>
      </c>
      <c r="D2640">
        <v>2</v>
      </c>
      <c r="E2640">
        <v>332.79</v>
      </c>
      <c r="F2640">
        <v>166.4</v>
      </c>
      <c r="G2640">
        <v>2</v>
      </c>
      <c r="H2640">
        <v>2</v>
      </c>
      <c r="I2640">
        <v>22</v>
      </c>
      <c r="J2640">
        <v>0</v>
      </c>
      <c r="K2640">
        <v>4</v>
      </c>
      <c r="L2640" t="s">
        <v>280</v>
      </c>
      <c r="M2640" t="b">
        <v>0</v>
      </c>
    </row>
    <row r="2641" spans="1:13" x14ac:dyDescent="0.25">
      <c r="A2641" s="1">
        <v>42947</v>
      </c>
      <c r="B2641" t="s">
        <v>165</v>
      </c>
      <c r="C2641" t="s">
        <v>165</v>
      </c>
      <c r="D2641">
        <v>291</v>
      </c>
      <c r="E2641">
        <v>34079.230000000003</v>
      </c>
      <c r="F2641">
        <v>117.11</v>
      </c>
      <c r="G2641">
        <v>284</v>
      </c>
      <c r="H2641">
        <v>290</v>
      </c>
      <c r="I2641">
        <v>6.88</v>
      </c>
      <c r="J2641">
        <v>3.4200000000000001E-2</v>
      </c>
      <c r="K2641">
        <v>4.3099999999999996</v>
      </c>
      <c r="L2641" t="s">
        <v>252</v>
      </c>
      <c r="M2641" t="b">
        <v>1</v>
      </c>
    </row>
    <row r="2642" spans="1:13" x14ac:dyDescent="0.25">
      <c r="A2642" s="1">
        <v>42954</v>
      </c>
      <c r="B2642" t="s">
        <v>167</v>
      </c>
      <c r="C2642" t="s">
        <v>165</v>
      </c>
      <c r="D2642">
        <v>1</v>
      </c>
      <c r="E2642">
        <v>101.35</v>
      </c>
      <c r="F2642">
        <v>101.35</v>
      </c>
      <c r="G2642">
        <v>1</v>
      </c>
      <c r="H2642">
        <v>1</v>
      </c>
      <c r="I2642">
        <v>7</v>
      </c>
      <c r="J2642">
        <v>0</v>
      </c>
      <c r="K2642">
        <v>5</v>
      </c>
      <c r="L2642" t="s">
        <v>255</v>
      </c>
      <c r="M2642" t="b">
        <v>0</v>
      </c>
    </row>
    <row r="2643" spans="1:13" x14ac:dyDescent="0.25">
      <c r="A2643" s="1">
        <v>42954</v>
      </c>
      <c r="B2643" t="s">
        <v>169</v>
      </c>
      <c r="C2643" t="s">
        <v>174</v>
      </c>
      <c r="D2643">
        <v>1</v>
      </c>
      <c r="E2643">
        <v>29.42</v>
      </c>
      <c r="F2643">
        <v>29.42</v>
      </c>
      <c r="G2643">
        <v>1</v>
      </c>
      <c r="H2643">
        <v>1</v>
      </c>
      <c r="I2643">
        <v>8</v>
      </c>
      <c r="J2643">
        <v>0</v>
      </c>
      <c r="K2643">
        <v>5</v>
      </c>
      <c r="L2643" t="s">
        <v>402</v>
      </c>
      <c r="M2643" t="b">
        <v>0</v>
      </c>
    </row>
    <row r="2644" spans="1:13" x14ac:dyDescent="0.25">
      <c r="A2644" s="1">
        <v>42954</v>
      </c>
      <c r="B2644" t="s">
        <v>170</v>
      </c>
      <c r="C2644" t="s">
        <v>161</v>
      </c>
      <c r="D2644">
        <v>3</v>
      </c>
      <c r="E2644">
        <v>542.52</v>
      </c>
      <c r="F2644">
        <v>180.84</v>
      </c>
      <c r="G2644">
        <v>3</v>
      </c>
      <c r="H2644">
        <v>3</v>
      </c>
      <c r="I2644">
        <v>8.67</v>
      </c>
      <c r="J2644">
        <v>0</v>
      </c>
      <c r="K2644">
        <v>5</v>
      </c>
      <c r="L2644" t="s">
        <v>256</v>
      </c>
      <c r="M2644" t="b">
        <v>0</v>
      </c>
    </row>
    <row r="2645" spans="1:13" x14ac:dyDescent="0.25">
      <c r="A2645" s="1">
        <v>42954</v>
      </c>
      <c r="B2645" t="s">
        <v>170</v>
      </c>
      <c r="C2645" t="s">
        <v>165</v>
      </c>
      <c r="D2645">
        <v>3</v>
      </c>
      <c r="E2645">
        <v>178.27</v>
      </c>
      <c r="F2645">
        <v>59.42</v>
      </c>
      <c r="G2645">
        <v>3</v>
      </c>
      <c r="H2645">
        <v>3</v>
      </c>
      <c r="I2645">
        <v>9.67</v>
      </c>
      <c r="J2645">
        <v>0</v>
      </c>
      <c r="K2645">
        <v>4.33</v>
      </c>
      <c r="L2645" t="s">
        <v>259</v>
      </c>
      <c r="M2645" t="b">
        <v>0</v>
      </c>
    </row>
    <row r="2646" spans="1:13" x14ac:dyDescent="0.25">
      <c r="A2646" s="1">
        <v>42954</v>
      </c>
      <c r="B2646" t="s">
        <v>172</v>
      </c>
      <c r="C2646" t="s">
        <v>167</v>
      </c>
      <c r="D2646">
        <v>1</v>
      </c>
      <c r="E2646">
        <v>158.08000000000001</v>
      </c>
      <c r="F2646">
        <v>158.08000000000001</v>
      </c>
      <c r="G2646">
        <v>1</v>
      </c>
      <c r="H2646">
        <v>1</v>
      </c>
      <c r="I2646">
        <v>15</v>
      </c>
      <c r="J2646">
        <v>0</v>
      </c>
      <c r="K2646">
        <v>4</v>
      </c>
      <c r="L2646" t="s">
        <v>489</v>
      </c>
      <c r="M2646" t="b">
        <v>0</v>
      </c>
    </row>
    <row r="2647" spans="1:13" x14ac:dyDescent="0.25">
      <c r="A2647" s="1">
        <v>42954</v>
      </c>
      <c r="B2647" t="s">
        <v>172</v>
      </c>
      <c r="C2647" t="s">
        <v>175</v>
      </c>
      <c r="D2647">
        <v>1</v>
      </c>
      <c r="E2647">
        <v>161.22999999999999</v>
      </c>
      <c r="F2647">
        <v>161.22999999999999</v>
      </c>
      <c r="G2647">
        <v>1</v>
      </c>
      <c r="H2647">
        <v>1</v>
      </c>
      <c r="I2647">
        <v>12</v>
      </c>
      <c r="J2647">
        <v>0</v>
      </c>
      <c r="K2647">
        <v>5</v>
      </c>
      <c r="L2647" t="s">
        <v>375</v>
      </c>
      <c r="M2647" t="b">
        <v>0</v>
      </c>
    </row>
    <row r="2648" spans="1:13" x14ac:dyDescent="0.25">
      <c r="A2648" s="1">
        <v>42954</v>
      </c>
      <c r="B2648" t="s">
        <v>171</v>
      </c>
      <c r="C2648" t="s">
        <v>171</v>
      </c>
      <c r="D2648">
        <v>1</v>
      </c>
      <c r="E2648">
        <v>108.16</v>
      </c>
      <c r="F2648">
        <v>108.16</v>
      </c>
      <c r="G2648">
        <v>1</v>
      </c>
      <c r="H2648">
        <v>1</v>
      </c>
      <c r="I2648">
        <v>6</v>
      </c>
      <c r="J2648">
        <v>0</v>
      </c>
      <c r="K2648">
        <v>5</v>
      </c>
      <c r="L2648" t="s">
        <v>483</v>
      </c>
      <c r="M2648" t="b">
        <v>1</v>
      </c>
    </row>
    <row r="2649" spans="1:13" x14ac:dyDescent="0.25">
      <c r="A2649" s="1">
        <v>42954</v>
      </c>
      <c r="B2649" t="s">
        <v>171</v>
      </c>
      <c r="C2649" t="s">
        <v>161</v>
      </c>
      <c r="D2649">
        <v>2</v>
      </c>
      <c r="E2649">
        <v>251.17</v>
      </c>
      <c r="F2649">
        <v>125.59</v>
      </c>
      <c r="G2649">
        <v>2</v>
      </c>
      <c r="H2649">
        <v>2</v>
      </c>
      <c r="I2649">
        <v>14</v>
      </c>
      <c r="J2649">
        <v>0</v>
      </c>
      <c r="K2649">
        <v>5</v>
      </c>
      <c r="L2649" t="s">
        <v>439</v>
      </c>
      <c r="M2649" t="b">
        <v>0</v>
      </c>
    </row>
    <row r="2650" spans="1:13" x14ac:dyDescent="0.25">
      <c r="A2650" s="1">
        <v>42954</v>
      </c>
      <c r="B2650" t="s">
        <v>171</v>
      </c>
      <c r="C2650" t="s">
        <v>174</v>
      </c>
      <c r="D2650">
        <v>1</v>
      </c>
      <c r="E2650">
        <v>41.05</v>
      </c>
      <c r="F2650">
        <v>41.05</v>
      </c>
      <c r="G2650">
        <v>1</v>
      </c>
      <c r="H2650">
        <v>1</v>
      </c>
      <c r="I2650">
        <v>39</v>
      </c>
      <c r="J2650">
        <v>1</v>
      </c>
      <c r="K2650">
        <v>1</v>
      </c>
      <c r="L2650" t="s">
        <v>376</v>
      </c>
      <c r="M2650" t="b">
        <v>0</v>
      </c>
    </row>
    <row r="2651" spans="1:13" x14ac:dyDescent="0.25">
      <c r="A2651" s="1">
        <v>42954</v>
      </c>
      <c r="B2651" t="s">
        <v>171</v>
      </c>
      <c r="C2651" t="s">
        <v>165</v>
      </c>
      <c r="D2651">
        <v>4</v>
      </c>
      <c r="E2651">
        <v>396.6</v>
      </c>
      <c r="F2651">
        <v>99.15</v>
      </c>
      <c r="G2651">
        <v>4</v>
      </c>
      <c r="H2651">
        <v>4</v>
      </c>
      <c r="I2651">
        <v>8.5</v>
      </c>
      <c r="J2651">
        <v>0</v>
      </c>
      <c r="K2651">
        <v>5</v>
      </c>
      <c r="L2651" t="s">
        <v>421</v>
      </c>
      <c r="M2651" t="b">
        <v>0</v>
      </c>
    </row>
    <row r="2652" spans="1:13" x14ac:dyDescent="0.25">
      <c r="A2652" s="1">
        <v>42954</v>
      </c>
      <c r="B2652" t="s">
        <v>161</v>
      </c>
      <c r="C2652" t="s">
        <v>178</v>
      </c>
      <c r="D2652">
        <v>1</v>
      </c>
      <c r="E2652">
        <v>2269.98</v>
      </c>
      <c r="F2652">
        <v>2269.98</v>
      </c>
      <c r="G2652">
        <v>1</v>
      </c>
      <c r="H2652">
        <v>1</v>
      </c>
      <c r="I2652">
        <v>15</v>
      </c>
      <c r="J2652">
        <v>0</v>
      </c>
      <c r="K2652">
        <v>5</v>
      </c>
      <c r="L2652" t="s">
        <v>378</v>
      </c>
      <c r="M2652" t="b">
        <v>0</v>
      </c>
    </row>
    <row r="2653" spans="1:13" x14ac:dyDescent="0.25">
      <c r="A2653" s="1">
        <v>42954</v>
      </c>
      <c r="B2653" t="s">
        <v>161</v>
      </c>
      <c r="C2653" t="s">
        <v>186</v>
      </c>
      <c r="D2653">
        <v>1</v>
      </c>
      <c r="E2653">
        <v>190.22</v>
      </c>
      <c r="F2653">
        <v>190.22</v>
      </c>
      <c r="G2653">
        <v>1</v>
      </c>
      <c r="H2653">
        <v>1</v>
      </c>
      <c r="I2653">
        <v>4</v>
      </c>
      <c r="J2653">
        <v>0</v>
      </c>
      <c r="K2653">
        <v>5</v>
      </c>
      <c r="L2653" t="s">
        <v>441</v>
      </c>
      <c r="M2653" t="b">
        <v>0</v>
      </c>
    </row>
    <row r="2654" spans="1:13" x14ac:dyDescent="0.25">
      <c r="A2654" s="1">
        <v>42954</v>
      </c>
      <c r="B2654" t="s">
        <v>161</v>
      </c>
      <c r="C2654" t="s">
        <v>167</v>
      </c>
      <c r="D2654">
        <v>4</v>
      </c>
      <c r="E2654">
        <v>773.89</v>
      </c>
      <c r="F2654">
        <v>193.47</v>
      </c>
      <c r="G2654">
        <v>4</v>
      </c>
      <c r="H2654">
        <v>4</v>
      </c>
      <c r="I2654">
        <v>13</v>
      </c>
      <c r="J2654">
        <v>0</v>
      </c>
      <c r="K2654">
        <v>4.25</v>
      </c>
      <c r="L2654" t="s">
        <v>282</v>
      </c>
      <c r="M2654" t="b">
        <v>0</v>
      </c>
    </row>
    <row r="2655" spans="1:13" x14ac:dyDescent="0.25">
      <c r="A2655" s="1">
        <v>42954</v>
      </c>
      <c r="B2655" t="s">
        <v>161</v>
      </c>
      <c r="C2655" t="s">
        <v>169</v>
      </c>
      <c r="D2655">
        <v>5</v>
      </c>
      <c r="E2655">
        <v>659.35</v>
      </c>
      <c r="F2655">
        <v>131.87</v>
      </c>
      <c r="G2655">
        <v>5</v>
      </c>
      <c r="H2655">
        <v>5</v>
      </c>
      <c r="I2655">
        <v>14</v>
      </c>
      <c r="J2655">
        <v>0</v>
      </c>
      <c r="K2655">
        <v>4.83</v>
      </c>
      <c r="L2655" t="s">
        <v>379</v>
      </c>
      <c r="M2655" t="b">
        <v>0</v>
      </c>
    </row>
    <row r="2656" spans="1:13" x14ac:dyDescent="0.25">
      <c r="A2656" s="1">
        <v>42954</v>
      </c>
      <c r="B2656" t="s">
        <v>161</v>
      </c>
      <c r="C2656" t="s">
        <v>170</v>
      </c>
      <c r="D2656">
        <v>2</v>
      </c>
      <c r="E2656">
        <v>206.49</v>
      </c>
      <c r="F2656">
        <v>103.25</v>
      </c>
      <c r="G2656">
        <v>2</v>
      </c>
      <c r="H2656">
        <v>2</v>
      </c>
      <c r="I2656">
        <v>15</v>
      </c>
      <c r="J2656">
        <v>0</v>
      </c>
      <c r="K2656">
        <v>4.5</v>
      </c>
      <c r="L2656" t="s">
        <v>260</v>
      </c>
      <c r="M2656" t="b">
        <v>0</v>
      </c>
    </row>
    <row r="2657" spans="1:13" x14ac:dyDescent="0.25">
      <c r="A2657" s="1">
        <v>42954</v>
      </c>
      <c r="B2657" t="s">
        <v>161</v>
      </c>
      <c r="C2657" t="s">
        <v>171</v>
      </c>
      <c r="D2657">
        <v>2</v>
      </c>
      <c r="E2657">
        <v>219.44</v>
      </c>
      <c r="F2657">
        <v>109.72</v>
      </c>
      <c r="G2657">
        <v>2</v>
      </c>
      <c r="H2657">
        <v>2</v>
      </c>
      <c r="I2657">
        <v>13.5</v>
      </c>
      <c r="J2657">
        <v>0</v>
      </c>
      <c r="K2657">
        <v>4.5</v>
      </c>
      <c r="L2657" t="s">
        <v>261</v>
      </c>
      <c r="M2657" t="b">
        <v>0</v>
      </c>
    </row>
    <row r="2658" spans="1:13" x14ac:dyDescent="0.25">
      <c r="A2658" s="1">
        <v>42954</v>
      </c>
      <c r="B2658" t="s">
        <v>161</v>
      </c>
      <c r="C2658" t="s">
        <v>161</v>
      </c>
      <c r="D2658">
        <v>13</v>
      </c>
      <c r="E2658">
        <v>1083.33</v>
      </c>
      <c r="F2658">
        <v>83.33</v>
      </c>
      <c r="G2658">
        <v>13</v>
      </c>
      <c r="H2658">
        <v>13</v>
      </c>
      <c r="I2658">
        <v>8.43</v>
      </c>
      <c r="J2658">
        <v>0</v>
      </c>
      <c r="K2658">
        <v>4.79</v>
      </c>
      <c r="L2658" t="s">
        <v>262</v>
      </c>
      <c r="M2658" t="b">
        <v>1</v>
      </c>
    </row>
    <row r="2659" spans="1:13" x14ac:dyDescent="0.25">
      <c r="A2659" s="1">
        <v>42954</v>
      </c>
      <c r="B2659" t="s">
        <v>161</v>
      </c>
      <c r="C2659" t="s">
        <v>177</v>
      </c>
      <c r="D2659">
        <v>1</v>
      </c>
      <c r="E2659">
        <v>156.32</v>
      </c>
      <c r="F2659">
        <v>156.32</v>
      </c>
      <c r="G2659">
        <v>1</v>
      </c>
      <c r="H2659">
        <v>1</v>
      </c>
      <c r="I2659">
        <v>22</v>
      </c>
      <c r="J2659">
        <v>0</v>
      </c>
      <c r="K2659">
        <v>5</v>
      </c>
      <c r="L2659" t="s">
        <v>381</v>
      </c>
      <c r="M2659" t="b">
        <v>0</v>
      </c>
    </row>
    <row r="2660" spans="1:13" x14ac:dyDescent="0.25">
      <c r="A2660" s="1">
        <v>42954</v>
      </c>
      <c r="B2660" t="s">
        <v>161</v>
      </c>
      <c r="C2660" t="s">
        <v>174</v>
      </c>
      <c r="D2660">
        <v>1</v>
      </c>
      <c r="E2660">
        <v>67.89</v>
      </c>
      <c r="F2660">
        <v>67.89</v>
      </c>
      <c r="G2660">
        <v>1</v>
      </c>
      <c r="H2660">
        <v>1</v>
      </c>
      <c r="I2660">
        <v>24</v>
      </c>
      <c r="J2660">
        <v>0</v>
      </c>
      <c r="K2660">
        <v>5</v>
      </c>
      <c r="L2660" t="s">
        <v>343</v>
      </c>
      <c r="M2660" t="b">
        <v>0</v>
      </c>
    </row>
    <row r="2661" spans="1:13" x14ac:dyDescent="0.25">
      <c r="A2661" s="1">
        <v>42954</v>
      </c>
      <c r="B2661" t="s">
        <v>161</v>
      </c>
      <c r="C2661" t="s">
        <v>163</v>
      </c>
      <c r="D2661">
        <v>6</v>
      </c>
      <c r="E2661">
        <v>650.03</v>
      </c>
      <c r="F2661">
        <v>108.34</v>
      </c>
      <c r="G2661">
        <v>6</v>
      </c>
      <c r="H2661">
        <v>6</v>
      </c>
      <c r="I2661">
        <v>13.17</v>
      </c>
      <c r="J2661">
        <v>0</v>
      </c>
      <c r="K2661">
        <v>4.67</v>
      </c>
      <c r="L2661" t="s">
        <v>263</v>
      </c>
      <c r="M2661" t="b">
        <v>0</v>
      </c>
    </row>
    <row r="2662" spans="1:13" x14ac:dyDescent="0.25">
      <c r="A2662" s="1">
        <v>42954</v>
      </c>
      <c r="B2662" t="s">
        <v>161</v>
      </c>
      <c r="C2662" t="s">
        <v>175</v>
      </c>
      <c r="D2662">
        <v>15</v>
      </c>
      <c r="E2662">
        <v>1853.7</v>
      </c>
      <c r="F2662">
        <v>123.58</v>
      </c>
      <c r="G2662">
        <v>14</v>
      </c>
      <c r="H2662">
        <v>15</v>
      </c>
      <c r="I2662">
        <v>10.93</v>
      </c>
      <c r="J2662">
        <v>0</v>
      </c>
      <c r="K2662">
        <v>4.25</v>
      </c>
      <c r="L2662" t="s">
        <v>264</v>
      </c>
      <c r="M2662" t="b">
        <v>0</v>
      </c>
    </row>
    <row r="2663" spans="1:13" x14ac:dyDescent="0.25">
      <c r="A2663" s="1">
        <v>42954</v>
      </c>
      <c r="B2663" t="s">
        <v>161</v>
      </c>
      <c r="C2663" t="s">
        <v>173</v>
      </c>
      <c r="D2663">
        <v>1</v>
      </c>
      <c r="E2663">
        <v>142.43</v>
      </c>
      <c r="F2663">
        <v>142.43</v>
      </c>
      <c r="G2663">
        <v>1</v>
      </c>
      <c r="H2663">
        <v>1</v>
      </c>
      <c r="I2663">
        <v>25</v>
      </c>
      <c r="J2663">
        <v>0</v>
      </c>
      <c r="K2663">
        <v>5</v>
      </c>
      <c r="L2663" t="s">
        <v>392</v>
      </c>
      <c r="M2663" t="b">
        <v>0</v>
      </c>
    </row>
    <row r="2664" spans="1:13" x14ac:dyDescent="0.25">
      <c r="A2664" s="1">
        <v>42954</v>
      </c>
      <c r="B2664" t="s">
        <v>161</v>
      </c>
      <c r="C2664" t="s">
        <v>164</v>
      </c>
      <c r="D2664">
        <v>7</v>
      </c>
      <c r="E2664">
        <v>616.42999999999995</v>
      </c>
      <c r="F2664">
        <v>88.06</v>
      </c>
      <c r="G2664">
        <v>7</v>
      </c>
      <c r="H2664">
        <v>7</v>
      </c>
      <c r="I2664">
        <v>18.57</v>
      </c>
      <c r="J2664">
        <v>0.1429</v>
      </c>
      <c r="K2664">
        <v>4.1399999999999997</v>
      </c>
      <c r="L2664" t="s">
        <v>285</v>
      </c>
      <c r="M2664" t="b">
        <v>0</v>
      </c>
    </row>
    <row r="2665" spans="1:13" x14ac:dyDescent="0.25">
      <c r="A2665" s="1">
        <v>42954</v>
      </c>
      <c r="B2665" t="s">
        <v>161</v>
      </c>
      <c r="C2665" t="s">
        <v>176</v>
      </c>
      <c r="D2665">
        <v>1</v>
      </c>
      <c r="E2665">
        <v>2480.58</v>
      </c>
      <c r="F2665">
        <v>2480.58</v>
      </c>
      <c r="G2665">
        <v>1</v>
      </c>
      <c r="H2665">
        <v>1</v>
      </c>
      <c r="I2665">
        <v>23</v>
      </c>
      <c r="J2665">
        <v>0</v>
      </c>
      <c r="K2665">
        <v>3</v>
      </c>
      <c r="L2665" t="s">
        <v>286</v>
      </c>
      <c r="M2665" t="b">
        <v>0</v>
      </c>
    </row>
    <row r="2666" spans="1:13" x14ac:dyDescent="0.25">
      <c r="A2666" s="1">
        <v>42954</v>
      </c>
      <c r="B2666" t="s">
        <v>161</v>
      </c>
      <c r="C2666" t="s">
        <v>168</v>
      </c>
      <c r="D2666">
        <v>1</v>
      </c>
      <c r="E2666">
        <v>156.28</v>
      </c>
      <c r="F2666">
        <v>156.28</v>
      </c>
      <c r="G2666">
        <v>1</v>
      </c>
      <c r="H2666">
        <v>1</v>
      </c>
      <c r="I2666">
        <v>18</v>
      </c>
      <c r="J2666">
        <v>0</v>
      </c>
      <c r="K2666">
        <v>4</v>
      </c>
      <c r="L2666" t="s">
        <v>345</v>
      </c>
      <c r="M2666" t="b">
        <v>0</v>
      </c>
    </row>
    <row r="2667" spans="1:13" x14ac:dyDescent="0.25">
      <c r="A2667" s="1">
        <v>42954</v>
      </c>
      <c r="B2667" t="s">
        <v>161</v>
      </c>
      <c r="C2667" t="s">
        <v>165</v>
      </c>
      <c r="D2667">
        <v>24</v>
      </c>
      <c r="E2667">
        <v>3223.82</v>
      </c>
      <c r="F2667">
        <v>134.33000000000001</v>
      </c>
      <c r="G2667">
        <v>23</v>
      </c>
      <c r="H2667">
        <v>24</v>
      </c>
      <c r="I2667">
        <v>10.84</v>
      </c>
      <c r="J2667">
        <v>0</v>
      </c>
      <c r="K2667">
        <v>4.58</v>
      </c>
      <c r="L2667" t="s">
        <v>265</v>
      </c>
      <c r="M2667" t="b">
        <v>0</v>
      </c>
    </row>
    <row r="2668" spans="1:13" x14ac:dyDescent="0.25">
      <c r="A2668" s="1">
        <v>42954</v>
      </c>
      <c r="B2668" t="s">
        <v>161</v>
      </c>
      <c r="C2668" t="s">
        <v>184</v>
      </c>
      <c r="D2668">
        <v>1</v>
      </c>
      <c r="E2668">
        <v>123.14</v>
      </c>
      <c r="F2668">
        <v>123.14</v>
      </c>
      <c r="G2668">
        <v>1</v>
      </c>
      <c r="H2668">
        <v>1</v>
      </c>
      <c r="I2668">
        <v>13</v>
      </c>
      <c r="J2668">
        <v>0</v>
      </c>
      <c r="K2668">
        <v>5</v>
      </c>
      <c r="L2668" t="s">
        <v>412</v>
      </c>
      <c r="M2668" t="b">
        <v>0</v>
      </c>
    </row>
    <row r="2669" spans="1:13" x14ac:dyDescent="0.25">
      <c r="A2669" s="1">
        <v>42954</v>
      </c>
      <c r="B2669" t="s">
        <v>163</v>
      </c>
      <c r="C2669" t="s">
        <v>186</v>
      </c>
      <c r="D2669">
        <v>1</v>
      </c>
      <c r="E2669">
        <v>281.82</v>
      </c>
      <c r="F2669">
        <v>281.82</v>
      </c>
      <c r="G2669">
        <v>1</v>
      </c>
      <c r="H2669">
        <v>1</v>
      </c>
      <c r="I2669">
        <v>26</v>
      </c>
      <c r="J2669">
        <v>0</v>
      </c>
      <c r="K2669">
        <v>4</v>
      </c>
      <c r="L2669" t="s">
        <v>349</v>
      </c>
      <c r="M2669" t="b">
        <v>0</v>
      </c>
    </row>
    <row r="2670" spans="1:13" x14ac:dyDescent="0.25">
      <c r="A2670" s="1">
        <v>42954</v>
      </c>
      <c r="B2670" t="s">
        <v>163</v>
      </c>
      <c r="C2670" t="s">
        <v>167</v>
      </c>
      <c r="D2670">
        <v>2</v>
      </c>
      <c r="E2670">
        <v>221.93</v>
      </c>
      <c r="F2670">
        <v>110.97</v>
      </c>
      <c r="G2670">
        <v>2</v>
      </c>
      <c r="H2670">
        <v>2</v>
      </c>
      <c r="I2670">
        <v>16.5</v>
      </c>
      <c r="J2670">
        <v>0</v>
      </c>
      <c r="K2670">
        <v>4.5</v>
      </c>
      <c r="L2670" t="s">
        <v>266</v>
      </c>
      <c r="M2670" t="b">
        <v>0</v>
      </c>
    </row>
    <row r="2671" spans="1:13" x14ac:dyDescent="0.25">
      <c r="A2671" s="1">
        <v>42954</v>
      </c>
      <c r="B2671" t="s">
        <v>163</v>
      </c>
      <c r="C2671" t="s">
        <v>172</v>
      </c>
      <c r="D2671">
        <v>1</v>
      </c>
      <c r="E2671">
        <v>117.2</v>
      </c>
      <c r="F2671">
        <v>117.2</v>
      </c>
      <c r="G2671">
        <v>1</v>
      </c>
      <c r="H2671">
        <v>1</v>
      </c>
      <c r="I2671">
        <v>12</v>
      </c>
      <c r="J2671">
        <v>0</v>
      </c>
      <c r="K2671">
        <v>5</v>
      </c>
      <c r="L2671" t="s">
        <v>287</v>
      </c>
      <c r="M2671" t="b">
        <v>0</v>
      </c>
    </row>
    <row r="2672" spans="1:13" x14ac:dyDescent="0.25">
      <c r="A2672" s="1">
        <v>42954</v>
      </c>
      <c r="B2672" t="s">
        <v>163</v>
      </c>
      <c r="C2672" t="s">
        <v>171</v>
      </c>
      <c r="D2672">
        <v>2</v>
      </c>
      <c r="E2672">
        <v>1175.06</v>
      </c>
      <c r="F2672">
        <v>587.53</v>
      </c>
      <c r="G2672">
        <v>1</v>
      </c>
      <c r="H2672">
        <v>2</v>
      </c>
      <c r="I2672">
        <v>13</v>
      </c>
      <c r="J2672">
        <v>0</v>
      </c>
      <c r="K2672">
        <v>3</v>
      </c>
      <c r="L2672" t="s">
        <v>288</v>
      </c>
      <c r="M2672" t="b">
        <v>0</v>
      </c>
    </row>
    <row r="2673" spans="1:13" x14ac:dyDescent="0.25">
      <c r="A2673" s="1">
        <v>42954</v>
      </c>
      <c r="B2673" t="s">
        <v>163</v>
      </c>
      <c r="C2673" t="s">
        <v>161</v>
      </c>
      <c r="D2673">
        <v>8</v>
      </c>
      <c r="E2673">
        <v>1581.17</v>
      </c>
      <c r="F2673">
        <v>197.65</v>
      </c>
      <c r="G2673">
        <v>8</v>
      </c>
      <c r="H2673">
        <v>8</v>
      </c>
      <c r="I2673">
        <v>12.9</v>
      </c>
      <c r="J2673">
        <v>0</v>
      </c>
      <c r="K2673">
        <v>4.5999999999999996</v>
      </c>
      <c r="L2673" t="s">
        <v>241</v>
      </c>
      <c r="M2673" t="b">
        <v>0</v>
      </c>
    </row>
    <row r="2674" spans="1:13" x14ac:dyDescent="0.25">
      <c r="A2674" s="1">
        <v>42954</v>
      </c>
      <c r="B2674" t="s">
        <v>163</v>
      </c>
      <c r="C2674" t="s">
        <v>179</v>
      </c>
      <c r="D2674">
        <v>1</v>
      </c>
      <c r="E2674">
        <v>57.28</v>
      </c>
      <c r="F2674">
        <v>57.28</v>
      </c>
      <c r="G2674">
        <v>1</v>
      </c>
      <c r="H2674">
        <v>1</v>
      </c>
      <c r="I2674">
        <v>21</v>
      </c>
      <c r="J2674">
        <v>0</v>
      </c>
      <c r="K2674">
        <v>5</v>
      </c>
      <c r="L2674" t="s">
        <v>268</v>
      </c>
      <c r="M2674" t="b">
        <v>0</v>
      </c>
    </row>
    <row r="2675" spans="1:13" x14ac:dyDescent="0.25">
      <c r="A2675" s="1">
        <v>42954</v>
      </c>
      <c r="B2675" t="s">
        <v>163</v>
      </c>
      <c r="C2675" t="s">
        <v>174</v>
      </c>
      <c r="D2675">
        <v>3</v>
      </c>
      <c r="E2675">
        <v>403.81</v>
      </c>
      <c r="F2675">
        <v>134.6</v>
      </c>
      <c r="G2675">
        <v>3</v>
      </c>
      <c r="H2675">
        <v>3</v>
      </c>
      <c r="I2675">
        <v>23.33</v>
      </c>
      <c r="J2675">
        <v>0</v>
      </c>
      <c r="K2675">
        <v>4.33</v>
      </c>
      <c r="L2675" t="s">
        <v>289</v>
      </c>
      <c r="M2675" t="b">
        <v>0</v>
      </c>
    </row>
    <row r="2676" spans="1:13" x14ac:dyDescent="0.25">
      <c r="A2676" s="1">
        <v>42954</v>
      </c>
      <c r="B2676" t="s">
        <v>163</v>
      </c>
      <c r="C2676" t="s">
        <v>163</v>
      </c>
      <c r="D2676">
        <v>10</v>
      </c>
      <c r="E2676">
        <v>1319.84</v>
      </c>
      <c r="F2676">
        <v>131.97999999999999</v>
      </c>
      <c r="G2676">
        <v>10</v>
      </c>
      <c r="H2676">
        <v>10</v>
      </c>
      <c r="I2676">
        <v>5.7</v>
      </c>
      <c r="J2676">
        <v>0</v>
      </c>
      <c r="K2676">
        <v>4.8</v>
      </c>
      <c r="L2676" t="s">
        <v>242</v>
      </c>
      <c r="M2676" t="b">
        <v>1</v>
      </c>
    </row>
    <row r="2677" spans="1:13" x14ac:dyDescent="0.25">
      <c r="A2677" s="1">
        <v>42954</v>
      </c>
      <c r="B2677" t="s">
        <v>163</v>
      </c>
      <c r="C2677" t="s">
        <v>175</v>
      </c>
      <c r="D2677">
        <v>9</v>
      </c>
      <c r="E2677">
        <v>2676.09</v>
      </c>
      <c r="F2677">
        <v>297.33999999999997</v>
      </c>
      <c r="G2677">
        <v>9</v>
      </c>
      <c r="H2677">
        <v>9</v>
      </c>
      <c r="I2677">
        <v>12.6</v>
      </c>
      <c r="J2677">
        <v>0</v>
      </c>
      <c r="K2677">
        <v>4</v>
      </c>
      <c r="L2677" t="s">
        <v>269</v>
      </c>
      <c r="M2677" t="b">
        <v>0</v>
      </c>
    </row>
    <row r="2678" spans="1:13" x14ac:dyDescent="0.25">
      <c r="A2678" s="1">
        <v>42954</v>
      </c>
      <c r="B2678" t="s">
        <v>163</v>
      </c>
      <c r="C2678" t="s">
        <v>164</v>
      </c>
      <c r="D2678">
        <v>3</v>
      </c>
      <c r="E2678">
        <v>540.46</v>
      </c>
      <c r="F2678">
        <v>180.15</v>
      </c>
      <c r="G2678">
        <v>3</v>
      </c>
      <c r="H2678">
        <v>3</v>
      </c>
      <c r="I2678">
        <v>14.5</v>
      </c>
      <c r="J2678">
        <v>0.25</v>
      </c>
      <c r="K2678">
        <v>3</v>
      </c>
      <c r="L2678" t="s">
        <v>290</v>
      </c>
      <c r="M2678" t="b">
        <v>0</v>
      </c>
    </row>
    <row r="2679" spans="1:13" x14ac:dyDescent="0.25">
      <c r="A2679" s="1">
        <v>42954</v>
      </c>
      <c r="B2679" t="s">
        <v>163</v>
      </c>
      <c r="C2679" t="s">
        <v>176</v>
      </c>
      <c r="D2679">
        <v>2</v>
      </c>
      <c r="E2679">
        <v>227.49</v>
      </c>
      <c r="F2679">
        <v>113.75</v>
      </c>
      <c r="G2679">
        <v>2</v>
      </c>
      <c r="H2679">
        <v>2</v>
      </c>
      <c r="I2679">
        <v>12.5</v>
      </c>
      <c r="J2679">
        <v>0</v>
      </c>
      <c r="K2679">
        <v>5</v>
      </c>
      <c r="L2679" t="s">
        <v>243</v>
      </c>
      <c r="M2679" t="b">
        <v>0</v>
      </c>
    </row>
    <row r="2680" spans="1:13" x14ac:dyDescent="0.25">
      <c r="A2680" s="1">
        <v>42954</v>
      </c>
      <c r="B2680" t="s">
        <v>163</v>
      </c>
      <c r="C2680" t="s">
        <v>168</v>
      </c>
      <c r="D2680">
        <v>1</v>
      </c>
      <c r="E2680">
        <v>396.2</v>
      </c>
      <c r="F2680">
        <v>396.2</v>
      </c>
      <c r="G2680">
        <v>1</v>
      </c>
      <c r="H2680">
        <v>1</v>
      </c>
      <c r="I2680">
        <v>16</v>
      </c>
      <c r="J2680">
        <v>0</v>
      </c>
      <c r="K2680">
        <v>5</v>
      </c>
      <c r="L2680" t="s">
        <v>315</v>
      </c>
      <c r="M2680" t="b">
        <v>0</v>
      </c>
    </row>
    <row r="2681" spans="1:13" x14ac:dyDescent="0.25">
      <c r="A2681" s="1">
        <v>42954</v>
      </c>
      <c r="B2681" t="s">
        <v>163</v>
      </c>
      <c r="C2681" t="s">
        <v>165</v>
      </c>
      <c r="D2681">
        <v>16</v>
      </c>
      <c r="E2681">
        <v>2256.0500000000002</v>
      </c>
      <c r="F2681">
        <v>141</v>
      </c>
      <c r="G2681">
        <v>16</v>
      </c>
      <c r="H2681">
        <v>16</v>
      </c>
      <c r="I2681">
        <v>8.17</v>
      </c>
      <c r="J2681">
        <v>0</v>
      </c>
      <c r="K2681">
        <v>4.28</v>
      </c>
      <c r="L2681" t="s">
        <v>244</v>
      </c>
      <c r="M2681" t="b">
        <v>0</v>
      </c>
    </row>
    <row r="2682" spans="1:13" x14ac:dyDescent="0.25">
      <c r="A2682" s="1">
        <v>42954</v>
      </c>
      <c r="B2682" t="s">
        <v>175</v>
      </c>
      <c r="C2682" t="s">
        <v>161</v>
      </c>
      <c r="D2682">
        <v>3</v>
      </c>
      <c r="E2682">
        <v>356.14</v>
      </c>
      <c r="F2682">
        <v>118.71</v>
      </c>
      <c r="G2682">
        <v>3</v>
      </c>
      <c r="H2682">
        <v>3</v>
      </c>
      <c r="I2682">
        <v>10.33</v>
      </c>
      <c r="J2682">
        <v>0</v>
      </c>
      <c r="K2682">
        <v>3.33</v>
      </c>
      <c r="L2682" t="s">
        <v>245</v>
      </c>
      <c r="M2682" t="b">
        <v>0</v>
      </c>
    </row>
    <row r="2683" spans="1:13" x14ac:dyDescent="0.25">
      <c r="A2683" s="1">
        <v>42954</v>
      </c>
      <c r="B2683" t="s">
        <v>175</v>
      </c>
      <c r="C2683" t="s">
        <v>163</v>
      </c>
      <c r="D2683">
        <v>2</v>
      </c>
      <c r="E2683">
        <v>87.2</v>
      </c>
      <c r="F2683">
        <v>43.6</v>
      </c>
      <c r="G2683">
        <v>2</v>
      </c>
      <c r="H2683">
        <v>2</v>
      </c>
      <c r="I2683">
        <v>13.5</v>
      </c>
      <c r="J2683">
        <v>0</v>
      </c>
      <c r="K2683">
        <v>5</v>
      </c>
      <c r="L2683" t="s">
        <v>320</v>
      </c>
      <c r="M2683" t="b">
        <v>0</v>
      </c>
    </row>
    <row r="2684" spans="1:13" x14ac:dyDescent="0.25">
      <c r="A2684" s="1">
        <v>42954</v>
      </c>
      <c r="B2684" t="s">
        <v>175</v>
      </c>
      <c r="C2684" t="s">
        <v>175</v>
      </c>
      <c r="D2684">
        <v>8</v>
      </c>
      <c r="E2684">
        <v>1745.73</v>
      </c>
      <c r="F2684">
        <v>218.22</v>
      </c>
      <c r="G2684">
        <v>8</v>
      </c>
      <c r="H2684">
        <v>8</v>
      </c>
      <c r="I2684">
        <v>5</v>
      </c>
      <c r="J2684">
        <v>0</v>
      </c>
      <c r="K2684">
        <v>4.88</v>
      </c>
      <c r="L2684" t="s">
        <v>292</v>
      </c>
      <c r="M2684" t="b">
        <v>1</v>
      </c>
    </row>
    <row r="2685" spans="1:13" x14ac:dyDescent="0.25">
      <c r="A2685" s="1">
        <v>42954</v>
      </c>
      <c r="B2685" t="s">
        <v>175</v>
      </c>
      <c r="C2685" t="s">
        <v>164</v>
      </c>
      <c r="D2685">
        <v>3</v>
      </c>
      <c r="E2685">
        <v>448.42</v>
      </c>
      <c r="F2685">
        <v>149.47</v>
      </c>
      <c r="G2685">
        <v>3</v>
      </c>
      <c r="H2685">
        <v>3</v>
      </c>
      <c r="I2685">
        <v>11.67</v>
      </c>
      <c r="J2685">
        <v>0</v>
      </c>
      <c r="K2685">
        <v>4.33</v>
      </c>
      <c r="L2685" t="s">
        <v>293</v>
      </c>
      <c r="M2685" t="b">
        <v>0</v>
      </c>
    </row>
    <row r="2686" spans="1:13" x14ac:dyDescent="0.25">
      <c r="A2686" s="1">
        <v>42954</v>
      </c>
      <c r="B2686" t="s">
        <v>175</v>
      </c>
      <c r="C2686" t="s">
        <v>176</v>
      </c>
      <c r="D2686">
        <v>1</v>
      </c>
      <c r="E2686">
        <v>32.69</v>
      </c>
      <c r="F2686">
        <v>32.69</v>
      </c>
      <c r="G2686">
        <v>1</v>
      </c>
      <c r="H2686">
        <v>1</v>
      </c>
      <c r="I2686">
        <v>9</v>
      </c>
      <c r="J2686">
        <v>0</v>
      </c>
      <c r="K2686">
        <v>4</v>
      </c>
      <c r="L2686" t="s">
        <v>322</v>
      </c>
      <c r="M2686" t="b">
        <v>0</v>
      </c>
    </row>
    <row r="2687" spans="1:13" x14ac:dyDescent="0.25">
      <c r="A2687" s="1">
        <v>42954</v>
      </c>
      <c r="B2687" t="s">
        <v>175</v>
      </c>
      <c r="C2687" t="s">
        <v>168</v>
      </c>
      <c r="D2687">
        <v>1</v>
      </c>
      <c r="E2687">
        <v>45.62</v>
      </c>
      <c r="F2687">
        <v>45.62</v>
      </c>
      <c r="G2687">
        <v>1</v>
      </c>
      <c r="H2687">
        <v>1</v>
      </c>
      <c r="I2687">
        <v>10</v>
      </c>
      <c r="J2687">
        <v>0</v>
      </c>
      <c r="K2687">
        <v>5</v>
      </c>
      <c r="L2687" t="s">
        <v>353</v>
      </c>
      <c r="M2687" t="b">
        <v>0</v>
      </c>
    </row>
    <row r="2688" spans="1:13" x14ac:dyDescent="0.25">
      <c r="A2688" s="1">
        <v>42954</v>
      </c>
      <c r="B2688" t="s">
        <v>175</v>
      </c>
      <c r="C2688" t="s">
        <v>165</v>
      </c>
      <c r="D2688">
        <v>6</v>
      </c>
      <c r="E2688">
        <v>1068.2</v>
      </c>
      <c r="F2688">
        <v>178.03</v>
      </c>
      <c r="G2688">
        <v>6</v>
      </c>
      <c r="H2688">
        <v>6</v>
      </c>
      <c r="I2688">
        <v>7.43</v>
      </c>
      <c r="J2688">
        <v>0</v>
      </c>
      <c r="K2688">
        <v>4.8600000000000003</v>
      </c>
      <c r="L2688" t="s">
        <v>294</v>
      </c>
      <c r="M2688" t="b">
        <v>0</v>
      </c>
    </row>
    <row r="2689" spans="1:13" x14ac:dyDescent="0.25">
      <c r="A2689" s="1">
        <v>42954</v>
      </c>
      <c r="B2689" t="s">
        <v>164</v>
      </c>
      <c r="C2689" t="s">
        <v>167</v>
      </c>
      <c r="D2689">
        <v>1</v>
      </c>
      <c r="E2689">
        <v>688.47</v>
      </c>
      <c r="F2689">
        <v>688.47</v>
      </c>
      <c r="G2689">
        <v>1</v>
      </c>
      <c r="H2689">
        <v>1</v>
      </c>
      <c r="I2689">
        <v>16</v>
      </c>
      <c r="J2689">
        <v>0</v>
      </c>
      <c r="K2689">
        <v>5</v>
      </c>
      <c r="L2689" t="s">
        <v>354</v>
      </c>
      <c r="M2689" t="b">
        <v>0</v>
      </c>
    </row>
    <row r="2690" spans="1:13" x14ac:dyDescent="0.25">
      <c r="A2690" s="1">
        <v>42954</v>
      </c>
      <c r="B2690" t="s">
        <v>164</v>
      </c>
      <c r="C2690" t="s">
        <v>172</v>
      </c>
      <c r="D2690">
        <v>1</v>
      </c>
      <c r="E2690">
        <v>460.86</v>
      </c>
      <c r="F2690">
        <v>460.86</v>
      </c>
      <c r="G2690">
        <v>1</v>
      </c>
      <c r="H2690">
        <v>1</v>
      </c>
      <c r="I2690">
        <v>8</v>
      </c>
      <c r="J2690">
        <v>0</v>
      </c>
      <c r="K2690">
        <v>1</v>
      </c>
      <c r="L2690" t="s">
        <v>446</v>
      </c>
      <c r="M2690" t="b">
        <v>0</v>
      </c>
    </row>
    <row r="2691" spans="1:13" x14ac:dyDescent="0.25">
      <c r="A2691" s="1">
        <v>42954</v>
      </c>
      <c r="B2691" t="s">
        <v>164</v>
      </c>
      <c r="C2691" t="s">
        <v>161</v>
      </c>
      <c r="D2691">
        <v>1</v>
      </c>
      <c r="E2691">
        <v>237.94</v>
      </c>
      <c r="F2691">
        <v>237.94</v>
      </c>
      <c r="G2691">
        <v>1</v>
      </c>
      <c r="H2691">
        <v>1</v>
      </c>
      <c r="I2691">
        <v>17</v>
      </c>
      <c r="J2691">
        <v>0</v>
      </c>
      <c r="K2691">
        <v>5</v>
      </c>
      <c r="L2691" t="s">
        <v>325</v>
      </c>
      <c r="M2691" t="b">
        <v>0</v>
      </c>
    </row>
    <row r="2692" spans="1:13" x14ac:dyDescent="0.25">
      <c r="A2692" s="1">
        <v>42954</v>
      </c>
      <c r="B2692" t="s">
        <v>164</v>
      </c>
      <c r="C2692" t="s">
        <v>179</v>
      </c>
      <c r="D2692">
        <v>1</v>
      </c>
      <c r="E2692">
        <v>68.14</v>
      </c>
      <c r="F2692">
        <v>68.14</v>
      </c>
      <c r="G2692">
        <v>1</v>
      </c>
      <c r="H2692">
        <v>1</v>
      </c>
      <c r="I2692">
        <v>11</v>
      </c>
      <c r="J2692">
        <v>0</v>
      </c>
      <c r="K2692">
        <v>4</v>
      </c>
      <c r="L2692" t="s">
        <v>327</v>
      </c>
      <c r="M2692" t="b">
        <v>0</v>
      </c>
    </row>
    <row r="2693" spans="1:13" x14ac:dyDescent="0.25">
      <c r="A2693" s="1">
        <v>42954</v>
      </c>
      <c r="B2693" t="s">
        <v>164</v>
      </c>
      <c r="C2693" t="s">
        <v>163</v>
      </c>
      <c r="D2693">
        <v>1</v>
      </c>
      <c r="E2693">
        <v>45.09</v>
      </c>
      <c r="F2693">
        <v>45.09</v>
      </c>
      <c r="G2693">
        <v>1</v>
      </c>
      <c r="H2693">
        <v>1</v>
      </c>
      <c r="I2693">
        <v>9</v>
      </c>
      <c r="J2693">
        <v>0</v>
      </c>
      <c r="K2693">
        <v>5</v>
      </c>
      <c r="L2693" t="s">
        <v>357</v>
      </c>
      <c r="M2693" t="b">
        <v>0</v>
      </c>
    </row>
    <row r="2694" spans="1:13" x14ac:dyDescent="0.25">
      <c r="A2694" s="1">
        <v>42954</v>
      </c>
      <c r="B2694" t="s">
        <v>164</v>
      </c>
      <c r="C2694" t="s">
        <v>164</v>
      </c>
      <c r="D2694">
        <v>2</v>
      </c>
      <c r="E2694">
        <v>333.89</v>
      </c>
      <c r="F2694">
        <v>166.95</v>
      </c>
      <c r="G2694">
        <v>2</v>
      </c>
      <c r="H2694">
        <v>2</v>
      </c>
      <c r="I2694">
        <v>5.5</v>
      </c>
      <c r="J2694">
        <v>0</v>
      </c>
      <c r="K2694">
        <v>5</v>
      </c>
      <c r="L2694" t="s">
        <v>359</v>
      </c>
      <c r="M2694" t="b">
        <v>1</v>
      </c>
    </row>
    <row r="2695" spans="1:13" x14ac:dyDescent="0.25">
      <c r="A2695" s="1">
        <v>42954</v>
      </c>
      <c r="B2695" t="s">
        <v>164</v>
      </c>
      <c r="C2695" t="s">
        <v>176</v>
      </c>
      <c r="D2695">
        <v>3</v>
      </c>
      <c r="E2695">
        <v>273.52</v>
      </c>
      <c r="F2695">
        <v>91.17</v>
      </c>
      <c r="G2695">
        <v>3</v>
      </c>
      <c r="H2695">
        <v>3</v>
      </c>
      <c r="I2695">
        <v>8.33</v>
      </c>
      <c r="J2695">
        <v>0</v>
      </c>
      <c r="K2695">
        <v>4.67</v>
      </c>
      <c r="L2695" t="s">
        <v>271</v>
      </c>
      <c r="M2695" t="b">
        <v>0</v>
      </c>
    </row>
    <row r="2696" spans="1:13" x14ac:dyDescent="0.25">
      <c r="A2696" s="1">
        <v>42954</v>
      </c>
      <c r="B2696" t="s">
        <v>164</v>
      </c>
      <c r="C2696" t="s">
        <v>165</v>
      </c>
      <c r="D2696">
        <v>9</v>
      </c>
      <c r="E2696">
        <v>2516.7199999999998</v>
      </c>
      <c r="F2696">
        <v>279.64</v>
      </c>
      <c r="G2696">
        <v>9</v>
      </c>
      <c r="H2696">
        <v>9</v>
      </c>
      <c r="I2696">
        <v>9.09</v>
      </c>
      <c r="J2696">
        <v>0</v>
      </c>
      <c r="K2696">
        <v>4.6399999999999997</v>
      </c>
      <c r="L2696" t="s">
        <v>295</v>
      </c>
      <c r="M2696" t="b">
        <v>0</v>
      </c>
    </row>
    <row r="2697" spans="1:13" x14ac:dyDescent="0.25">
      <c r="A2697" s="1">
        <v>42954</v>
      </c>
      <c r="B2697" t="s">
        <v>176</v>
      </c>
      <c r="C2697" t="s">
        <v>170</v>
      </c>
      <c r="D2697">
        <v>2</v>
      </c>
      <c r="E2697">
        <v>173.46</v>
      </c>
      <c r="F2697">
        <v>86.73</v>
      </c>
      <c r="G2697">
        <v>2</v>
      </c>
      <c r="H2697">
        <v>2</v>
      </c>
      <c r="I2697">
        <v>16</v>
      </c>
      <c r="J2697">
        <v>0</v>
      </c>
      <c r="K2697">
        <v>5</v>
      </c>
      <c r="L2697" t="s">
        <v>387</v>
      </c>
      <c r="M2697" t="b">
        <v>0</v>
      </c>
    </row>
    <row r="2698" spans="1:13" x14ac:dyDescent="0.25">
      <c r="A2698" s="1">
        <v>42954</v>
      </c>
      <c r="B2698" t="s">
        <v>176</v>
      </c>
      <c r="C2698" t="s">
        <v>172</v>
      </c>
      <c r="D2698">
        <v>2</v>
      </c>
      <c r="E2698">
        <v>153.26</v>
      </c>
      <c r="F2698">
        <v>76.63</v>
      </c>
      <c r="G2698">
        <v>2</v>
      </c>
      <c r="H2698">
        <v>2</v>
      </c>
      <c r="I2698">
        <v>11.5</v>
      </c>
      <c r="J2698">
        <v>0</v>
      </c>
      <c r="K2698">
        <v>5</v>
      </c>
      <c r="L2698" t="s">
        <v>399</v>
      </c>
      <c r="M2698" t="b">
        <v>0</v>
      </c>
    </row>
    <row r="2699" spans="1:13" x14ac:dyDescent="0.25">
      <c r="A2699" s="1">
        <v>42954</v>
      </c>
      <c r="B2699" t="s">
        <v>176</v>
      </c>
      <c r="C2699" t="s">
        <v>161</v>
      </c>
      <c r="D2699">
        <v>4</v>
      </c>
      <c r="E2699">
        <v>547.51</v>
      </c>
      <c r="F2699">
        <v>136.88</v>
      </c>
      <c r="G2699">
        <v>3</v>
      </c>
      <c r="H2699">
        <v>3</v>
      </c>
      <c r="I2699">
        <v>13</v>
      </c>
      <c r="J2699">
        <v>0</v>
      </c>
      <c r="K2699">
        <v>4.67</v>
      </c>
      <c r="L2699" t="s">
        <v>272</v>
      </c>
      <c r="M2699" t="b">
        <v>0</v>
      </c>
    </row>
    <row r="2700" spans="1:13" x14ac:dyDescent="0.25">
      <c r="A2700" s="1">
        <v>42954</v>
      </c>
      <c r="B2700" t="s">
        <v>176</v>
      </c>
      <c r="C2700" t="s">
        <v>177</v>
      </c>
      <c r="D2700">
        <v>1</v>
      </c>
      <c r="E2700">
        <v>157.32</v>
      </c>
      <c r="F2700">
        <v>157.32</v>
      </c>
      <c r="G2700">
        <v>1</v>
      </c>
      <c r="H2700">
        <v>1</v>
      </c>
      <c r="I2700">
        <v>11</v>
      </c>
      <c r="J2700">
        <v>0</v>
      </c>
      <c r="K2700">
        <v>5</v>
      </c>
      <c r="L2700" t="s">
        <v>437</v>
      </c>
      <c r="M2700" t="b">
        <v>0</v>
      </c>
    </row>
    <row r="2701" spans="1:13" x14ac:dyDescent="0.25">
      <c r="A2701" s="1">
        <v>42954</v>
      </c>
      <c r="B2701" t="s">
        <v>176</v>
      </c>
      <c r="C2701" t="s">
        <v>174</v>
      </c>
      <c r="D2701">
        <v>2</v>
      </c>
      <c r="E2701">
        <v>320.76</v>
      </c>
      <c r="F2701">
        <v>160.38</v>
      </c>
      <c r="G2701">
        <v>2</v>
      </c>
      <c r="H2701">
        <v>2</v>
      </c>
      <c r="I2701">
        <v>20.5</v>
      </c>
      <c r="J2701">
        <v>0</v>
      </c>
      <c r="K2701">
        <v>5</v>
      </c>
      <c r="L2701" t="s">
        <v>415</v>
      </c>
      <c r="M2701" t="b">
        <v>0</v>
      </c>
    </row>
    <row r="2702" spans="1:13" x14ac:dyDescent="0.25">
      <c r="A2702" s="1">
        <v>42954</v>
      </c>
      <c r="B2702" t="s">
        <v>176</v>
      </c>
      <c r="C2702" t="s">
        <v>163</v>
      </c>
      <c r="D2702">
        <v>1</v>
      </c>
      <c r="E2702">
        <v>78.180000000000007</v>
      </c>
      <c r="F2702">
        <v>78.180000000000007</v>
      </c>
      <c r="G2702">
        <v>1</v>
      </c>
      <c r="H2702">
        <v>1</v>
      </c>
      <c r="I2702">
        <v>8</v>
      </c>
      <c r="J2702">
        <v>0</v>
      </c>
      <c r="K2702">
        <v>5</v>
      </c>
      <c r="L2702" t="s">
        <v>361</v>
      </c>
      <c r="M2702" t="b">
        <v>0</v>
      </c>
    </row>
    <row r="2703" spans="1:13" x14ac:dyDescent="0.25">
      <c r="A2703" s="1">
        <v>42954</v>
      </c>
      <c r="B2703" t="s">
        <v>176</v>
      </c>
      <c r="C2703" t="s">
        <v>175</v>
      </c>
      <c r="D2703">
        <v>6</v>
      </c>
      <c r="E2703">
        <v>942.36</v>
      </c>
      <c r="F2703">
        <v>157.06</v>
      </c>
      <c r="G2703">
        <v>6</v>
      </c>
      <c r="H2703">
        <v>6</v>
      </c>
      <c r="I2703">
        <v>15.83</v>
      </c>
      <c r="J2703">
        <v>0</v>
      </c>
      <c r="K2703">
        <v>4.5</v>
      </c>
      <c r="L2703" t="s">
        <v>297</v>
      </c>
      <c r="M2703" t="b">
        <v>0</v>
      </c>
    </row>
    <row r="2704" spans="1:13" x14ac:dyDescent="0.25">
      <c r="A2704" s="1">
        <v>42954</v>
      </c>
      <c r="B2704" t="s">
        <v>176</v>
      </c>
      <c r="C2704" t="s">
        <v>173</v>
      </c>
      <c r="D2704">
        <v>1</v>
      </c>
      <c r="E2704">
        <v>62.28</v>
      </c>
      <c r="F2704">
        <v>62.28</v>
      </c>
      <c r="G2704">
        <v>1</v>
      </c>
      <c r="H2704">
        <v>1</v>
      </c>
      <c r="I2704">
        <v>27</v>
      </c>
      <c r="J2704">
        <v>0</v>
      </c>
      <c r="K2704">
        <v>4</v>
      </c>
      <c r="L2704" t="s">
        <v>332</v>
      </c>
      <c r="M2704" t="b">
        <v>0</v>
      </c>
    </row>
    <row r="2705" spans="1:13" x14ac:dyDescent="0.25">
      <c r="A2705" s="1">
        <v>42954</v>
      </c>
      <c r="B2705" t="s">
        <v>176</v>
      </c>
      <c r="C2705" t="s">
        <v>164</v>
      </c>
      <c r="D2705">
        <v>3</v>
      </c>
      <c r="E2705">
        <v>295.08</v>
      </c>
      <c r="F2705">
        <v>98.36</v>
      </c>
      <c r="G2705">
        <v>3</v>
      </c>
      <c r="H2705">
        <v>3</v>
      </c>
      <c r="I2705">
        <v>11.67</v>
      </c>
      <c r="J2705">
        <v>0</v>
      </c>
      <c r="K2705">
        <v>5</v>
      </c>
      <c r="L2705" t="s">
        <v>362</v>
      </c>
      <c r="M2705" t="b">
        <v>0</v>
      </c>
    </row>
    <row r="2706" spans="1:13" x14ac:dyDescent="0.25">
      <c r="A2706" s="1">
        <v>42954</v>
      </c>
      <c r="B2706" t="s">
        <v>176</v>
      </c>
      <c r="C2706" t="s">
        <v>176</v>
      </c>
      <c r="D2706">
        <v>3</v>
      </c>
      <c r="E2706">
        <v>652.47</v>
      </c>
      <c r="F2706">
        <v>217.49</v>
      </c>
      <c r="G2706">
        <v>3</v>
      </c>
      <c r="H2706">
        <v>3</v>
      </c>
      <c r="I2706">
        <v>6</v>
      </c>
      <c r="J2706">
        <v>0</v>
      </c>
      <c r="K2706">
        <v>4.67</v>
      </c>
      <c r="L2706" t="s">
        <v>273</v>
      </c>
      <c r="M2706" t="b">
        <v>1</v>
      </c>
    </row>
    <row r="2707" spans="1:13" x14ac:dyDescent="0.25">
      <c r="A2707" s="1">
        <v>42954</v>
      </c>
      <c r="B2707" t="s">
        <v>176</v>
      </c>
      <c r="C2707" t="s">
        <v>165</v>
      </c>
      <c r="D2707">
        <v>13</v>
      </c>
      <c r="E2707">
        <v>1959.56</v>
      </c>
      <c r="F2707">
        <v>150.74</v>
      </c>
      <c r="G2707">
        <v>13</v>
      </c>
      <c r="H2707">
        <v>12</v>
      </c>
      <c r="I2707">
        <v>9.77</v>
      </c>
      <c r="J2707">
        <v>7.6899999999999996E-2</v>
      </c>
      <c r="K2707">
        <v>4.5</v>
      </c>
      <c r="L2707" t="s">
        <v>274</v>
      </c>
      <c r="M2707" t="b">
        <v>0</v>
      </c>
    </row>
    <row r="2708" spans="1:13" x14ac:dyDescent="0.25">
      <c r="A2708" s="1">
        <v>42954</v>
      </c>
      <c r="B2708" t="s">
        <v>176</v>
      </c>
      <c r="C2708" t="s">
        <v>184</v>
      </c>
      <c r="D2708">
        <v>1</v>
      </c>
      <c r="E2708">
        <v>98.59</v>
      </c>
      <c r="F2708">
        <v>98.59</v>
      </c>
      <c r="G2708">
        <v>1</v>
      </c>
      <c r="H2708">
        <v>1</v>
      </c>
      <c r="I2708">
        <v>19</v>
      </c>
      <c r="J2708">
        <v>0</v>
      </c>
      <c r="K2708">
        <v>5</v>
      </c>
      <c r="L2708" t="s">
        <v>416</v>
      </c>
      <c r="M2708" t="b">
        <v>0</v>
      </c>
    </row>
    <row r="2709" spans="1:13" x14ac:dyDescent="0.25">
      <c r="A2709" s="1">
        <v>42954</v>
      </c>
      <c r="B2709" t="s">
        <v>165</v>
      </c>
      <c r="C2709" t="s">
        <v>178</v>
      </c>
      <c r="D2709">
        <v>1</v>
      </c>
      <c r="E2709">
        <v>315.76</v>
      </c>
      <c r="F2709">
        <v>315.76</v>
      </c>
      <c r="G2709">
        <v>1</v>
      </c>
      <c r="H2709">
        <v>1</v>
      </c>
      <c r="I2709">
        <v>26</v>
      </c>
      <c r="J2709">
        <v>0</v>
      </c>
      <c r="K2709">
        <v>5</v>
      </c>
      <c r="L2709" t="s">
        <v>333</v>
      </c>
      <c r="M2709" t="b">
        <v>0</v>
      </c>
    </row>
    <row r="2710" spans="1:13" x14ac:dyDescent="0.25">
      <c r="A2710" s="1">
        <v>42954</v>
      </c>
      <c r="B2710" t="s">
        <v>165</v>
      </c>
      <c r="C2710" t="s">
        <v>187</v>
      </c>
      <c r="D2710">
        <v>2</v>
      </c>
      <c r="E2710">
        <v>320.64</v>
      </c>
      <c r="F2710">
        <v>160.32</v>
      </c>
      <c r="G2710">
        <v>2</v>
      </c>
      <c r="H2710">
        <v>2</v>
      </c>
      <c r="I2710">
        <v>23.67</v>
      </c>
      <c r="J2710">
        <v>0</v>
      </c>
      <c r="K2710">
        <v>4</v>
      </c>
      <c r="L2710" t="s">
        <v>417</v>
      </c>
      <c r="M2710" t="b">
        <v>0</v>
      </c>
    </row>
    <row r="2711" spans="1:13" x14ac:dyDescent="0.25">
      <c r="A2711" s="1">
        <v>42954</v>
      </c>
      <c r="B2711" t="s">
        <v>165</v>
      </c>
      <c r="C2711" t="s">
        <v>167</v>
      </c>
      <c r="D2711">
        <v>19</v>
      </c>
      <c r="E2711">
        <v>3181.59</v>
      </c>
      <c r="F2711">
        <v>167.45</v>
      </c>
      <c r="G2711">
        <v>18</v>
      </c>
      <c r="H2711">
        <v>19</v>
      </c>
      <c r="I2711">
        <v>15.32</v>
      </c>
      <c r="J2711">
        <v>0</v>
      </c>
      <c r="K2711">
        <v>3.17</v>
      </c>
      <c r="L2711" t="s">
        <v>246</v>
      </c>
      <c r="M2711" t="b">
        <v>0</v>
      </c>
    </row>
    <row r="2712" spans="1:13" x14ac:dyDescent="0.25">
      <c r="A2712" s="1">
        <v>42954</v>
      </c>
      <c r="B2712" t="s">
        <v>165</v>
      </c>
      <c r="C2712" t="s">
        <v>169</v>
      </c>
      <c r="D2712">
        <v>8</v>
      </c>
      <c r="E2712">
        <v>1759.43</v>
      </c>
      <c r="F2712">
        <v>219.93</v>
      </c>
      <c r="G2712">
        <v>8</v>
      </c>
      <c r="H2712">
        <v>8</v>
      </c>
      <c r="I2712">
        <v>12.82</v>
      </c>
      <c r="J2712">
        <v>0</v>
      </c>
      <c r="K2712">
        <v>4.55</v>
      </c>
      <c r="L2712" t="s">
        <v>275</v>
      </c>
      <c r="M2712" t="b">
        <v>0</v>
      </c>
    </row>
    <row r="2713" spans="1:13" x14ac:dyDescent="0.25">
      <c r="A2713" s="1">
        <v>42954</v>
      </c>
      <c r="B2713" t="s">
        <v>165</v>
      </c>
      <c r="C2713" t="s">
        <v>170</v>
      </c>
      <c r="D2713">
        <v>15</v>
      </c>
      <c r="E2713">
        <v>1800.69</v>
      </c>
      <c r="F2713">
        <v>120.05</v>
      </c>
      <c r="G2713">
        <v>15</v>
      </c>
      <c r="H2713">
        <v>15</v>
      </c>
      <c r="I2713">
        <v>12.47</v>
      </c>
      <c r="J2713">
        <v>0</v>
      </c>
      <c r="K2713">
        <v>4.88</v>
      </c>
      <c r="L2713" t="s">
        <v>276</v>
      </c>
      <c r="M2713" t="b">
        <v>0</v>
      </c>
    </row>
    <row r="2714" spans="1:13" x14ac:dyDescent="0.25">
      <c r="A2714" s="1">
        <v>42954</v>
      </c>
      <c r="B2714" t="s">
        <v>165</v>
      </c>
      <c r="C2714" t="s">
        <v>172</v>
      </c>
      <c r="D2714">
        <v>21</v>
      </c>
      <c r="E2714">
        <v>3224.53</v>
      </c>
      <c r="F2714">
        <v>153.55000000000001</v>
      </c>
      <c r="G2714">
        <v>21</v>
      </c>
      <c r="H2714">
        <v>21</v>
      </c>
      <c r="I2714">
        <v>13</v>
      </c>
      <c r="J2714">
        <v>8.3299999999999999E-2</v>
      </c>
      <c r="K2714">
        <v>3.67</v>
      </c>
      <c r="L2714" t="s">
        <v>247</v>
      </c>
      <c r="M2714" t="b">
        <v>0</v>
      </c>
    </row>
    <row r="2715" spans="1:13" x14ac:dyDescent="0.25">
      <c r="A2715" s="1">
        <v>42954</v>
      </c>
      <c r="B2715" t="s">
        <v>165</v>
      </c>
      <c r="C2715" t="s">
        <v>171</v>
      </c>
      <c r="D2715">
        <v>15</v>
      </c>
      <c r="E2715">
        <v>2563.09</v>
      </c>
      <c r="F2715">
        <v>170.87</v>
      </c>
      <c r="G2715">
        <v>15</v>
      </c>
      <c r="H2715">
        <v>15</v>
      </c>
      <c r="I2715">
        <v>15.27</v>
      </c>
      <c r="J2715">
        <v>6.6699999999999995E-2</v>
      </c>
      <c r="K2715">
        <v>4.33</v>
      </c>
      <c r="L2715" t="s">
        <v>299</v>
      </c>
      <c r="M2715" t="b">
        <v>0</v>
      </c>
    </row>
    <row r="2716" spans="1:13" x14ac:dyDescent="0.25">
      <c r="A2716" s="1">
        <v>42954</v>
      </c>
      <c r="B2716" t="s">
        <v>165</v>
      </c>
      <c r="C2716" t="s">
        <v>180</v>
      </c>
      <c r="D2716">
        <v>5</v>
      </c>
      <c r="E2716">
        <v>1097.08</v>
      </c>
      <c r="F2716">
        <v>219.42</v>
      </c>
      <c r="G2716">
        <v>5</v>
      </c>
      <c r="H2716">
        <v>5</v>
      </c>
      <c r="I2716">
        <v>19.170000000000002</v>
      </c>
      <c r="J2716">
        <v>0</v>
      </c>
      <c r="K2716">
        <v>2.83</v>
      </c>
      <c r="L2716" t="s">
        <v>300</v>
      </c>
      <c r="M2716" t="b">
        <v>0</v>
      </c>
    </row>
    <row r="2717" spans="1:13" x14ac:dyDescent="0.25">
      <c r="A2717" s="1">
        <v>42954</v>
      </c>
      <c r="B2717" t="s">
        <v>165</v>
      </c>
      <c r="C2717" t="s">
        <v>161</v>
      </c>
      <c r="D2717">
        <v>84</v>
      </c>
      <c r="E2717">
        <v>12742.1</v>
      </c>
      <c r="F2717">
        <v>151.69</v>
      </c>
      <c r="G2717">
        <v>83</v>
      </c>
      <c r="H2717">
        <v>84</v>
      </c>
      <c r="I2717">
        <v>11.12</v>
      </c>
      <c r="J2717">
        <v>9.7000000000000003E-3</v>
      </c>
      <c r="K2717">
        <v>4.2300000000000004</v>
      </c>
      <c r="L2717" t="s">
        <v>248</v>
      </c>
      <c r="M2717" t="b">
        <v>0</v>
      </c>
    </row>
    <row r="2718" spans="1:13" x14ac:dyDescent="0.25">
      <c r="A2718" s="1">
        <v>42954</v>
      </c>
      <c r="B2718" t="s">
        <v>165</v>
      </c>
      <c r="C2718" t="s">
        <v>177</v>
      </c>
      <c r="D2718">
        <v>4</v>
      </c>
      <c r="E2718">
        <v>840.1</v>
      </c>
      <c r="F2718">
        <v>210.03</v>
      </c>
      <c r="G2718">
        <v>4</v>
      </c>
      <c r="H2718">
        <v>4</v>
      </c>
      <c r="I2718">
        <v>12.6</v>
      </c>
      <c r="J2718">
        <v>0</v>
      </c>
      <c r="K2718">
        <v>3.6</v>
      </c>
      <c r="L2718" t="s">
        <v>301</v>
      </c>
      <c r="M2718" t="b">
        <v>0</v>
      </c>
    </row>
    <row r="2719" spans="1:13" x14ac:dyDescent="0.25">
      <c r="A2719" s="1">
        <v>42954</v>
      </c>
      <c r="B2719" t="s">
        <v>165</v>
      </c>
      <c r="C2719" t="s">
        <v>181</v>
      </c>
      <c r="D2719">
        <v>6</v>
      </c>
      <c r="E2719">
        <v>1467.93</v>
      </c>
      <c r="F2719">
        <v>244.66</v>
      </c>
      <c r="G2719">
        <v>6</v>
      </c>
      <c r="H2719">
        <v>6</v>
      </c>
      <c r="I2719">
        <v>14.83</v>
      </c>
      <c r="J2719">
        <v>0</v>
      </c>
      <c r="K2719">
        <v>3.5</v>
      </c>
      <c r="L2719" t="s">
        <v>302</v>
      </c>
      <c r="M2719" t="b">
        <v>0</v>
      </c>
    </row>
    <row r="2720" spans="1:13" x14ac:dyDescent="0.25">
      <c r="A2720" s="1">
        <v>42954</v>
      </c>
      <c r="B2720" t="s">
        <v>165</v>
      </c>
      <c r="C2720" t="s">
        <v>179</v>
      </c>
      <c r="D2720">
        <v>4</v>
      </c>
      <c r="E2720">
        <v>1443.93</v>
      </c>
      <c r="F2720">
        <v>360.98</v>
      </c>
      <c r="G2720">
        <v>4</v>
      </c>
      <c r="H2720">
        <v>4</v>
      </c>
      <c r="I2720">
        <v>12</v>
      </c>
      <c r="J2720">
        <v>0</v>
      </c>
      <c r="K2720">
        <v>4.71</v>
      </c>
      <c r="L2720" t="s">
        <v>277</v>
      </c>
      <c r="M2720" t="b">
        <v>0</v>
      </c>
    </row>
    <row r="2721" spans="1:13" x14ac:dyDescent="0.25">
      <c r="A2721" s="1">
        <v>42954</v>
      </c>
      <c r="B2721" t="s">
        <v>165</v>
      </c>
      <c r="C2721" t="s">
        <v>183</v>
      </c>
      <c r="D2721">
        <v>2</v>
      </c>
      <c r="E2721">
        <v>931.29</v>
      </c>
      <c r="F2721">
        <v>465.65</v>
      </c>
      <c r="G2721">
        <v>2</v>
      </c>
      <c r="H2721">
        <v>2</v>
      </c>
      <c r="I2721">
        <v>20</v>
      </c>
      <c r="J2721">
        <v>0</v>
      </c>
      <c r="K2721">
        <v>5</v>
      </c>
      <c r="L2721" t="s">
        <v>365</v>
      </c>
      <c r="M2721" t="b">
        <v>0</v>
      </c>
    </row>
    <row r="2722" spans="1:13" x14ac:dyDescent="0.25">
      <c r="A2722" s="1">
        <v>42954</v>
      </c>
      <c r="B2722" t="s">
        <v>165</v>
      </c>
      <c r="C2722" t="s">
        <v>174</v>
      </c>
      <c r="D2722">
        <v>12</v>
      </c>
      <c r="E2722">
        <v>2731.5</v>
      </c>
      <c r="F2722">
        <v>227.63</v>
      </c>
      <c r="G2722">
        <v>12</v>
      </c>
      <c r="H2722">
        <v>12</v>
      </c>
      <c r="I2722">
        <v>24.85</v>
      </c>
      <c r="J2722">
        <v>0.15379999999999999</v>
      </c>
      <c r="K2722">
        <v>3.77</v>
      </c>
      <c r="L2722" t="s">
        <v>303</v>
      </c>
      <c r="M2722" t="b">
        <v>0</v>
      </c>
    </row>
    <row r="2723" spans="1:13" x14ac:dyDescent="0.25">
      <c r="A2723" s="1">
        <v>42954</v>
      </c>
      <c r="B2723" t="s">
        <v>165</v>
      </c>
      <c r="C2723" t="s">
        <v>182</v>
      </c>
      <c r="D2723">
        <v>3</v>
      </c>
      <c r="E2723">
        <v>355.52</v>
      </c>
      <c r="F2723">
        <v>118.51</v>
      </c>
      <c r="G2723">
        <v>3</v>
      </c>
      <c r="H2723">
        <v>3</v>
      </c>
      <c r="I2723">
        <v>16.329999999999998</v>
      </c>
      <c r="J2723">
        <v>0</v>
      </c>
      <c r="K2723">
        <v>4</v>
      </c>
      <c r="L2723" t="s">
        <v>304</v>
      </c>
      <c r="M2723" t="b">
        <v>0</v>
      </c>
    </row>
    <row r="2724" spans="1:13" x14ac:dyDescent="0.25">
      <c r="A2724" s="1">
        <v>42954</v>
      </c>
      <c r="B2724" t="s">
        <v>165</v>
      </c>
      <c r="C2724" t="s">
        <v>163</v>
      </c>
      <c r="D2724">
        <v>39</v>
      </c>
      <c r="E2724">
        <v>5325.08</v>
      </c>
      <c r="F2724">
        <v>136.54</v>
      </c>
      <c r="G2724">
        <v>39</v>
      </c>
      <c r="H2724">
        <v>39</v>
      </c>
      <c r="I2724">
        <v>9.43</v>
      </c>
      <c r="J2724">
        <v>0</v>
      </c>
      <c r="K2724">
        <v>4.55</v>
      </c>
      <c r="L2724" t="s">
        <v>249</v>
      </c>
      <c r="M2724" t="b">
        <v>0</v>
      </c>
    </row>
    <row r="2725" spans="1:13" x14ac:dyDescent="0.25">
      <c r="A2725" s="1">
        <v>42954</v>
      </c>
      <c r="B2725" t="s">
        <v>165</v>
      </c>
      <c r="C2725" t="s">
        <v>175</v>
      </c>
      <c r="D2725">
        <v>91</v>
      </c>
      <c r="E2725">
        <v>12180.97</v>
      </c>
      <c r="F2725">
        <v>133.86000000000001</v>
      </c>
      <c r="G2725">
        <v>89</v>
      </c>
      <c r="H2725">
        <v>90</v>
      </c>
      <c r="I2725">
        <v>12.65</v>
      </c>
      <c r="J2725">
        <v>3.9600000000000003E-2</v>
      </c>
      <c r="K2725">
        <v>4.16</v>
      </c>
      <c r="L2725" t="s">
        <v>250</v>
      </c>
      <c r="M2725" t="b">
        <v>0</v>
      </c>
    </row>
    <row r="2726" spans="1:13" x14ac:dyDescent="0.25">
      <c r="A2726" s="1">
        <v>42954</v>
      </c>
      <c r="B2726" t="s">
        <v>165</v>
      </c>
      <c r="C2726" t="s">
        <v>173</v>
      </c>
      <c r="D2726">
        <v>3</v>
      </c>
      <c r="E2726">
        <v>417.59</v>
      </c>
      <c r="F2726">
        <v>139.19999999999999</v>
      </c>
      <c r="G2726">
        <v>3</v>
      </c>
      <c r="H2726">
        <v>3</v>
      </c>
      <c r="I2726">
        <v>19.25</v>
      </c>
      <c r="J2726">
        <v>0</v>
      </c>
      <c r="K2726">
        <v>4.5</v>
      </c>
      <c r="L2726" t="s">
        <v>251</v>
      </c>
      <c r="M2726" t="b">
        <v>0</v>
      </c>
    </row>
    <row r="2727" spans="1:13" x14ac:dyDescent="0.25">
      <c r="A2727" s="1">
        <v>42954</v>
      </c>
      <c r="B2727" t="s">
        <v>165</v>
      </c>
      <c r="C2727" t="s">
        <v>164</v>
      </c>
      <c r="D2727">
        <v>46</v>
      </c>
      <c r="E2727">
        <v>7266.53</v>
      </c>
      <c r="F2727">
        <v>157.97</v>
      </c>
      <c r="G2727">
        <v>45</v>
      </c>
      <c r="H2727">
        <v>46</v>
      </c>
      <c r="I2727">
        <v>15.77</v>
      </c>
      <c r="J2727">
        <v>9.6199999999999994E-2</v>
      </c>
      <c r="K2727">
        <v>3.85</v>
      </c>
      <c r="L2727" t="s">
        <v>278</v>
      </c>
      <c r="M2727" t="b">
        <v>0</v>
      </c>
    </row>
    <row r="2728" spans="1:13" x14ac:dyDescent="0.25">
      <c r="A2728" s="1">
        <v>42954</v>
      </c>
      <c r="B2728" t="s">
        <v>165</v>
      </c>
      <c r="C2728" t="s">
        <v>176</v>
      </c>
      <c r="D2728">
        <v>18</v>
      </c>
      <c r="E2728">
        <v>4616.04</v>
      </c>
      <c r="F2728">
        <v>256.45</v>
      </c>
      <c r="G2728">
        <v>17</v>
      </c>
      <c r="H2728">
        <v>18</v>
      </c>
      <c r="I2728">
        <v>12.1</v>
      </c>
      <c r="J2728">
        <v>0</v>
      </c>
      <c r="K2728">
        <v>3.73</v>
      </c>
      <c r="L2728" t="s">
        <v>279</v>
      </c>
      <c r="M2728" t="b">
        <v>0</v>
      </c>
    </row>
    <row r="2729" spans="1:13" x14ac:dyDescent="0.25">
      <c r="A2729" s="1">
        <v>42954</v>
      </c>
      <c r="B2729" t="s">
        <v>165</v>
      </c>
      <c r="C2729" t="s">
        <v>168</v>
      </c>
      <c r="D2729">
        <v>2</v>
      </c>
      <c r="E2729">
        <v>549.73</v>
      </c>
      <c r="F2729">
        <v>274.87</v>
      </c>
      <c r="G2729">
        <v>2</v>
      </c>
      <c r="H2729">
        <v>2</v>
      </c>
      <c r="I2729">
        <v>12.33</v>
      </c>
      <c r="J2729">
        <v>0</v>
      </c>
      <c r="K2729">
        <v>5</v>
      </c>
      <c r="L2729" t="s">
        <v>280</v>
      </c>
      <c r="M2729" t="b">
        <v>0</v>
      </c>
    </row>
    <row r="2730" spans="1:13" x14ac:dyDescent="0.25">
      <c r="A2730" s="1">
        <v>42954</v>
      </c>
      <c r="B2730" t="s">
        <v>165</v>
      </c>
      <c r="C2730" t="s">
        <v>165</v>
      </c>
      <c r="D2730">
        <v>280</v>
      </c>
      <c r="E2730">
        <v>42209.9</v>
      </c>
      <c r="F2730">
        <v>150.75</v>
      </c>
      <c r="G2730">
        <v>274</v>
      </c>
      <c r="H2730">
        <v>278</v>
      </c>
      <c r="I2730">
        <v>6.77</v>
      </c>
      <c r="J2730">
        <v>2.1899999999999999E-2</v>
      </c>
      <c r="K2730">
        <v>4.29</v>
      </c>
      <c r="L2730" t="s">
        <v>252</v>
      </c>
      <c r="M2730" t="b">
        <v>1</v>
      </c>
    </row>
    <row r="2731" spans="1:13" x14ac:dyDescent="0.25">
      <c r="A2731" s="1">
        <v>42954</v>
      </c>
      <c r="B2731" t="s">
        <v>165</v>
      </c>
      <c r="C2731" t="s">
        <v>184</v>
      </c>
      <c r="D2731">
        <v>3</v>
      </c>
      <c r="E2731">
        <v>217.41</v>
      </c>
      <c r="F2731">
        <v>72.47</v>
      </c>
      <c r="G2731">
        <v>3</v>
      </c>
      <c r="H2731">
        <v>3</v>
      </c>
      <c r="I2731">
        <v>10.67</v>
      </c>
      <c r="J2731">
        <v>0</v>
      </c>
      <c r="K2731">
        <v>4.67</v>
      </c>
      <c r="L2731" t="s">
        <v>401</v>
      </c>
      <c r="M2731" t="b">
        <v>0</v>
      </c>
    </row>
    <row r="2732" spans="1:13" x14ac:dyDescent="0.25">
      <c r="A2732" s="1">
        <v>42961</v>
      </c>
      <c r="B2732" t="s">
        <v>169</v>
      </c>
      <c r="C2732" t="s">
        <v>165</v>
      </c>
      <c r="D2732">
        <v>2</v>
      </c>
      <c r="E2732">
        <v>721.75</v>
      </c>
      <c r="F2732">
        <v>360.88</v>
      </c>
      <c r="G2732">
        <v>1</v>
      </c>
      <c r="H2732">
        <v>2</v>
      </c>
      <c r="I2732">
        <v>5</v>
      </c>
      <c r="J2732">
        <v>0</v>
      </c>
      <c r="K2732">
        <v>3</v>
      </c>
      <c r="L2732" t="s">
        <v>306</v>
      </c>
      <c r="M2732" t="b">
        <v>0</v>
      </c>
    </row>
    <row r="2733" spans="1:13" x14ac:dyDescent="0.25">
      <c r="A2733" s="1">
        <v>42961</v>
      </c>
      <c r="B2733" t="s">
        <v>170</v>
      </c>
      <c r="C2733" t="s">
        <v>167</v>
      </c>
      <c r="D2733">
        <v>2</v>
      </c>
      <c r="E2733">
        <v>220.65</v>
      </c>
      <c r="F2733">
        <v>110.33</v>
      </c>
      <c r="G2733">
        <v>1</v>
      </c>
      <c r="H2733">
        <v>2</v>
      </c>
      <c r="I2733">
        <v>13</v>
      </c>
      <c r="J2733">
        <v>0</v>
      </c>
      <c r="K2733">
        <v>2</v>
      </c>
      <c r="L2733" t="s">
        <v>427</v>
      </c>
      <c r="M2733" t="b">
        <v>0</v>
      </c>
    </row>
    <row r="2734" spans="1:13" x14ac:dyDescent="0.25">
      <c r="A2734" s="1">
        <v>42961</v>
      </c>
      <c r="B2734" t="s">
        <v>170</v>
      </c>
      <c r="C2734" t="s">
        <v>170</v>
      </c>
      <c r="D2734">
        <v>1</v>
      </c>
      <c r="E2734">
        <v>91.26</v>
      </c>
      <c r="F2734">
        <v>91.26</v>
      </c>
      <c r="G2734">
        <v>1</v>
      </c>
      <c r="H2734">
        <v>1</v>
      </c>
      <c r="I2734">
        <v>5</v>
      </c>
      <c r="J2734">
        <v>0</v>
      </c>
      <c r="K2734">
        <v>5</v>
      </c>
      <c r="L2734" t="s">
        <v>409</v>
      </c>
      <c r="M2734" t="b">
        <v>1</v>
      </c>
    </row>
    <row r="2735" spans="1:13" x14ac:dyDescent="0.25">
      <c r="A2735" s="1">
        <v>42961</v>
      </c>
      <c r="B2735" t="s">
        <v>170</v>
      </c>
      <c r="C2735" t="s">
        <v>171</v>
      </c>
      <c r="D2735">
        <v>2</v>
      </c>
      <c r="E2735">
        <v>154.81</v>
      </c>
      <c r="F2735">
        <v>77.41</v>
      </c>
      <c r="G2735">
        <v>2</v>
      </c>
      <c r="H2735">
        <v>2</v>
      </c>
      <c r="I2735">
        <v>5</v>
      </c>
      <c r="J2735">
        <v>0</v>
      </c>
      <c r="K2735">
        <v>5</v>
      </c>
      <c r="L2735" t="s">
        <v>516</v>
      </c>
      <c r="M2735" t="b">
        <v>0</v>
      </c>
    </row>
    <row r="2736" spans="1:13" x14ac:dyDescent="0.25">
      <c r="A2736" s="1">
        <v>42961</v>
      </c>
      <c r="B2736" t="s">
        <v>170</v>
      </c>
      <c r="C2736" t="s">
        <v>161</v>
      </c>
      <c r="D2736">
        <v>1</v>
      </c>
      <c r="E2736">
        <v>168</v>
      </c>
      <c r="F2736">
        <v>168</v>
      </c>
      <c r="G2736">
        <v>1</v>
      </c>
      <c r="H2736">
        <v>1</v>
      </c>
      <c r="I2736">
        <v>14</v>
      </c>
      <c r="J2736">
        <v>0</v>
      </c>
      <c r="K2736">
        <v>4</v>
      </c>
      <c r="L2736" t="s">
        <v>256</v>
      </c>
      <c r="M2736" t="b">
        <v>0</v>
      </c>
    </row>
    <row r="2737" spans="1:13" x14ac:dyDescent="0.25">
      <c r="A2737" s="1">
        <v>42961</v>
      </c>
      <c r="B2737" t="s">
        <v>170</v>
      </c>
      <c r="C2737" t="s">
        <v>181</v>
      </c>
      <c r="D2737">
        <v>1</v>
      </c>
      <c r="E2737">
        <v>62.88</v>
      </c>
      <c r="F2737">
        <v>62.88</v>
      </c>
      <c r="G2737">
        <v>1</v>
      </c>
      <c r="H2737">
        <v>1</v>
      </c>
      <c r="I2737">
        <v>8</v>
      </c>
      <c r="J2737">
        <v>0</v>
      </c>
      <c r="K2737">
        <v>4</v>
      </c>
      <c r="L2737" t="s">
        <v>461</v>
      </c>
      <c r="M2737" t="b">
        <v>0</v>
      </c>
    </row>
    <row r="2738" spans="1:13" x14ac:dyDescent="0.25">
      <c r="A2738" s="1">
        <v>42961</v>
      </c>
      <c r="B2738" t="s">
        <v>170</v>
      </c>
      <c r="C2738" t="s">
        <v>179</v>
      </c>
      <c r="D2738">
        <v>1</v>
      </c>
      <c r="E2738">
        <v>79.83</v>
      </c>
      <c r="F2738">
        <v>79.83</v>
      </c>
      <c r="G2738">
        <v>1</v>
      </c>
      <c r="H2738">
        <v>1</v>
      </c>
      <c r="I2738">
        <v>13</v>
      </c>
      <c r="J2738">
        <v>0</v>
      </c>
      <c r="K2738">
        <v>5</v>
      </c>
      <c r="L2738" t="s">
        <v>448</v>
      </c>
      <c r="M2738" t="b">
        <v>0</v>
      </c>
    </row>
    <row r="2739" spans="1:13" x14ac:dyDescent="0.25">
      <c r="A2739" s="1">
        <v>42961</v>
      </c>
      <c r="B2739" t="s">
        <v>170</v>
      </c>
      <c r="C2739" t="s">
        <v>183</v>
      </c>
      <c r="D2739">
        <v>1</v>
      </c>
      <c r="E2739">
        <v>71.05</v>
      </c>
      <c r="F2739">
        <v>71.05</v>
      </c>
      <c r="G2739">
        <v>1</v>
      </c>
      <c r="H2739">
        <v>1</v>
      </c>
      <c r="I2739">
        <v>12</v>
      </c>
      <c r="J2739">
        <v>0</v>
      </c>
      <c r="K2739">
        <v>5</v>
      </c>
      <c r="L2739" t="s">
        <v>457</v>
      </c>
      <c r="M2739" t="b">
        <v>0</v>
      </c>
    </row>
    <row r="2740" spans="1:13" x14ac:dyDescent="0.25">
      <c r="A2740" s="1">
        <v>42961</v>
      </c>
      <c r="B2740" t="s">
        <v>170</v>
      </c>
      <c r="C2740" t="s">
        <v>165</v>
      </c>
      <c r="D2740">
        <v>4</v>
      </c>
      <c r="E2740">
        <v>490.93</v>
      </c>
      <c r="F2740">
        <v>122.73</v>
      </c>
      <c r="G2740">
        <v>4</v>
      </c>
      <c r="H2740">
        <v>4</v>
      </c>
      <c r="I2740">
        <v>7.75</v>
      </c>
      <c r="J2740">
        <v>0</v>
      </c>
      <c r="K2740">
        <v>3.5</v>
      </c>
      <c r="L2740" t="s">
        <v>259</v>
      </c>
      <c r="M2740" t="b">
        <v>0</v>
      </c>
    </row>
    <row r="2741" spans="1:13" x14ac:dyDescent="0.25">
      <c r="A2741" s="1">
        <v>42961</v>
      </c>
      <c r="B2741" t="s">
        <v>172</v>
      </c>
      <c r="C2741" t="s">
        <v>167</v>
      </c>
      <c r="D2741">
        <v>1</v>
      </c>
      <c r="E2741">
        <v>136.99</v>
      </c>
      <c r="F2741">
        <v>136.99</v>
      </c>
      <c r="G2741">
        <v>1</v>
      </c>
      <c r="H2741">
        <v>1</v>
      </c>
      <c r="I2741">
        <v>12</v>
      </c>
      <c r="J2741">
        <v>0</v>
      </c>
      <c r="K2741">
        <v>3</v>
      </c>
      <c r="L2741" t="s">
        <v>489</v>
      </c>
      <c r="M2741" t="b">
        <v>0</v>
      </c>
    </row>
    <row r="2742" spans="1:13" x14ac:dyDescent="0.25">
      <c r="A2742" s="1">
        <v>42961</v>
      </c>
      <c r="B2742" t="s">
        <v>172</v>
      </c>
      <c r="C2742" t="s">
        <v>165</v>
      </c>
      <c r="D2742">
        <v>2</v>
      </c>
      <c r="E2742">
        <v>671.02</v>
      </c>
      <c r="F2742">
        <v>335.51</v>
      </c>
      <c r="G2742">
        <v>2</v>
      </c>
      <c r="H2742">
        <v>2</v>
      </c>
      <c r="I2742">
        <v>5.33</v>
      </c>
      <c r="J2742">
        <v>0</v>
      </c>
      <c r="K2742">
        <v>3.33</v>
      </c>
      <c r="L2742" t="s">
        <v>308</v>
      </c>
      <c r="M2742" t="b">
        <v>0</v>
      </c>
    </row>
    <row r="2743" spans="1:13" x14ac:dyDescent="0.25">
      <c r="A2743" s="1">
        <v>42961</v>
      </c>
      <c r="B2743" t="s">
        <v>171</v>
      </c>
      <c r="C2743" t="s">
        <v>178</v>
      </c>
      <c r="D2743">
        <v>1</v>
      </c>
      <c r="E2743">
        <v>136.5</v>
      </c>
      <c r="F2743">
        <v>136.5</v>
      </c>
      <c r="G2743">
        <v>1</v>
      </c>
      <c r="H2743">
        <v>1</v>
      </c>
      <c r="I2743">
        <v>30</v>
      </c>
      <c r="J2743">
        <v>0</v>
      </c>
      <c r="K2743">
        <v>5</v>
      </c>
      <c r="L2743" t="s">
        <v>522</v>
      </c>
      <c r="M2743" t="b">
        <v>0</v>
      </c>
    </row>
    <row r="2744" spans="1:13" x14ac:dyDescent="0.25">
      <c r="A2744" s="1">
        <v>42961</v>
      </c>
      <c r="B2744" t="s">
        <v>171</v>
      </c>
      <c r="C2744" t="s">
        <v>169</v>
      </c>
      <c r="D2744">
        <v>1</v>
      </c>
      <c r="E2744">
        <v>136.5</v>
      </c>
      <c r="F2744">
        <v>136.5</v>
      </c>
      <c r="G2744">
        <v>1</v>
      </c>
      <c r="H2744">
        <v>1</v>
      </c>
      <c r="I2744">
        <v>11</v>
      </c>
      <c r="J2744">
        <v>0</v>
      </c>
      <c r="K2744">
        <v>5</v>
      </c>
      <c r="L2744" t="s">
        <v>473</v>
      </c>
      <c r="M2744" t="b">
        <v>0</v>
      </c>
    </row>
    <row r="2745" spans="1:13" x14ac:dyDescent="0.25">
      <c r="A2745" s="1">
        <v>42961</v>
      </c>
      <c r="B2745" t="s">
        <v>171</v>
      </c>
      <c r="C2745" t="s">
        <v>170</v>
      </c>
      <c r="D2745">
        <v>2</v>
      </c>
      <c r="E2745">
        <v>155.46</v>
      </c>
      <c r="F2745">
        <v>77.73</v>
      </c>
      <c r="G2745">
        <v>2</v>
      </c>
      <c r="H2745">
        <v>2</v>
      </c>
      <c r="I2745">
        <v>19</v>
      </c>
      <c r="J2745">
        <v>0.5</v>
      </c>
      <c r="K2745">
        <v>3</v>
      </c>
      <c r="L2745" t="s">
        <v>475</v>
      </c>
      <c r="M2745" t="b">
        <v>0</v>
      </c>
    </row>
    <row r="2746" spans="1:13" x14ac:dyDescent="0.25">
      <c r="A2746" s="1">
        <v>42961</v>
      </c>
      <c r="B2746" t="s">
        <v>171</v>
      </c>
      <c r="C2746" t="s">
        <v>175</v>
      </c>
      <c r="D2746">
        <v>1</v>
      </c>
      <c r="E2746">
        <v>190.82</v>
      </c>
      <c r="F2746">
        <v>190.82</v>
      </c>
      <c r="G2746">
        <v>0</v>
      </c>
      <c r="H2746">
        <v>1</v>
      </c>
      <c r="K2746">
        <v>2</v>
      </c>
      <c r="L2746" t="s">
        <v>440</v>
      </c>
      <c r="M2746" t="b">
        <v>0</v>
      </c>
    </row>
    <row r="2747" spans="1:13" x14ac:dyDescent="0.25">
      <c r="A2747" s="1">
        <v>42961</v>
      </c>
      <c r="B2747" t="s">
        <v>161</v>
      </c>
      <c r="C2747" t="s">
        <v>167</v>
      </c>
      <c r="D2747">
        <v>5</v>
      </c>
      <c r="E2747">
        <v>569.44000000000005</v>
      </c>
      <c r="F2747">
        <v>113.89</v>
      </c>
      <c r="G2747">
        <v>5</v>
      </c>
      <c r="H2747">
        <v>5</v>
      </c>
      <c r="I2747">
        <v>15.88</v>
      </c>
      <c r="J2747">
        <v>0</v>
      </c>
      <c r="K2747">
        <v>4.5</v>
      </c>
      <c r="L2747" t="s">
        <v>282</v>
      </c>
      <c r="M2747" t="b">
        <v>0</v>
      </c>
    </row>
    <row r="2748" spans="1:13" x14ac:dyDescent="0.25">
      <c r="A2748" s="1">
        <v>42961</v>
      </c>
      <c r="B2748" t="s">
        <v>161</v>
      </c>
      <c r="C2748" t="s">
        <v>169</v>
      </c>
      <c r="D2748">
        <v>2</v>
      </c>
      <c r="E2748">
        <v>443.87</v>
      </c>
      <c r="F2748">
        <v>221.94</v>
      </c>
      <c r="G2748">
        <v>2</v>
      </c>
      <c r="H2748">
        <v>2</v>
      </c>
      <c r="I2748">
        <v>15</v>
      </c>
      <c r="J2748">
        <v>0</v>
      </c>
      <c r="K2748">
        <v>3.67</v>
      </c>
      <c r="L2748" t="s">
        <v>379</v>
      </c>
      <c r="M2748" t="b">
        <v>0</v>
      </c>
    </row>
    <row r="2749" spans="1:13" x14ac:dyDescent="0.25">
      <c r="A2749" s="1">
        <v>42961</v>
      </c>
      <c r="B2749" t="s">
        <v>161</v>
      </c>
      <c r="C2749" t="s">
        <v>170</v>
      </c>
      <c r="D2749">
        <v>2</v>
      </c>
      <c r="E2749">
        <v>234.11</v>
      </c>
      <c r="F2749">
        <v>117.06</v>
      </c>
      <c r="G2749">
        <v>2</v>
      </c>
      <c r="H2749">
        <v>2</v>
      </c>
      <c r="I2749">
        <v>12.33</v>
      </c>
      <c r="J2749">
        <v>0</v>
      </c>
      <c r="K2749">
        <v>4.33</v>
      </c>
      <c r="L2749" t="s">
        <v>260</v>
      </c>
      <c r="M2749" t="b">
        <v>0</v>
      </c>
    </row>
    <row r="2750" spans="1:13" x14ac:dyDescent="0.25">
      <c r="A2750" s="1">
        <v>42961</v>
      </c>
      <c r="B2750" t="s">
        <v>161</v>
      </c>
      <c r="C2750" t="s">
        <v>172</v>
      </c>
      <c r="D2750">
        <v>2</v>
      </c>
      <c r="E2750">
        <v>886.76</v>
      </c>
      <c r="F2750">
        <v>443.38</v>
      </c>
      <c r="G2750">
        <v>2</v>
      </c>
      <c r="H2750">
        <v>2</v>
      </c>
      <c r="I2750">
        <v>22.5</v>
      </c>
      <c r="J2750">
        <v>0</v>
      </c>
      <c r="K2750">
        <v>3</v>
      </c>
      <c r="L2750" t="s">
        <v>283</v>
      </c>
      <c r="M2750" t="b">
        <v>0</v>
      </c>
    </row>
    <row r="2751" spans="1:13" x14ac:dyDescent="0.25">
      <c r="A2751" s="1">
        <v>42961</v>
      </c>
      <c r="B2751" t="s">
        <v>161</v>
      </c>
      <c r="C2751" t="s">
        <v>171</v>
      </c>
      <c r="D2751">
        <v>1</v>
      </c>
      <c r="E2751">
        <v>78.77</v>
      </c>
      <c r="F2751">
        <v>78.77</v>
      </c>
      <c r="G2751">
        <v>1</v>
      </c>
      <c r="H2751">
        <v>1</v>
      </c>
      <c r="I2751">
        <v>14</v>
      </c>
      <c r="J2751">
        <v>0</v>
      </c>
      <c r="K2751">
        <v>5</v>
      </c>
      <c r="L2751" t="s">
        <v>261</v>
      </c>
      <c r="M2751" t="b">
        <v>0</v>
      </c>
    </row>
    <row r="2752" spans="1:13" x14ac:dyDescent="0.25">
      <c r="A2752" s="1">
        <v>42961</v>
      </c>
      <c r="B2752" t="s">
        <v>161</v>
      </c>
      <c r="C2752" t="s">
        <v>180</v>
      </c>
      <c r="D2752">
        <v>1</v>
      </c>
      <c r="E2752">
        <v>138.15</v>
      </c>
      <c r="F2752">
        <v>138.15</v>
      </c>
      <c r="G2752">
        <v>1</v>
      </c>
      <c r="H2752">
        <v>1</v>
      </c>
      <c r="I2752">
        <v>19</v>
      </c>
      <c r="J2752">
        <v>0</v>
      </c>
      <c r="K2752">
        <v>5</v>
      </c>
      <c r="L2752" t="s">
        <v>380</v>
      </c>
      <c r="M2752" t="b">
        <v>0</v>
      </c>
    </row>
    <row r="2753" spans="1:13" x14ac:dyDescent="0.25">
      <c r="A2753" s="1">
        <v>42961</v>
      </c>
      <c r="B2753" t="s">
        <v>161</v>
      </c>
      <c r="C2753" t="s">
        <v>161</v>
      </c>
      <c r="D2753">
        <v>19</v>
      </c>
      <c r="E2753">
        <v>2979.42</v>
      </c>
      <c r="F2753">
        <v>156.81</v>
      </c>
      <c r="G2753">
        <v>18</v>
      </c>
      <c r="H2753">
        <v>19</v>
      </c>
      <c r="I2753">
        <v>10.76</v>
      </c>
      <c r="J2753">
        <v>0.1429</v>
      </c>
      <c r="K2753">
        <v>4.2699999999999996</v>
      </c>
      <c r="L2753" t="s">
        <v>262</v>
      </c>
      <c r="M2753" t="b">
        <v>1</v>
      </c>
    </row>
    <row r="2754" spans="1:13" x14ac:dyDescent="0.25">
      <c r="A2754" s="1">
        <v>42961</v>
      </c>
      <c r="B2754" t="s">
        <v>161</v>
      </c>
      <c r="C2754" t="s">
        <v>177</v>
      </c>
      <c r="D2754">
        <v>1</v>
      </c>
      <c r="E2754">
        <v>113.4</v>
      </c>
      <c r="F2754">
        <v>113.4</v>
      </c>
      <c r="G2754">
        <v>1</v>
      </c>
      <c r="H2754">
        <v>1</v>
      </c>
      <c r="I2754">
        <v>22</v>
      </c>
      <c r="J2754">
        <v>0</v>
      </c>
      <c r="K2754">
        <v>4</v>
      </c>
      <c r="L2754" t="s">
        <v>381</v>
      </c>
      <c r="M2754" t="b">
        <v>0</v>
      </c>
    </row>
    <row r="2755" spans="1:13" x14ac:dyDescent="0.25">
      <c r="A2755" s="1">
        <v>42961</v>
      </c>
      <c r="B2755" t="s">
        <v>161</v>
      </c>
      <c r="C2755" t="s">
        <v>181</v>
      </c>
      <c r="D2755">
        <v>1</v>
      </c>
      <c r="E2755">
        <v>556.75</v>
      </c>
      <c r="F2755">
        <v>556.75</v>
      </c>
      <c r="G2755">
        <v>1</v>
      </c>
      <c r="H2755">
        <v>1</v>
      </c>
      <c r="I2755">
        <v>31</v>
      </c>
      <c r="J2755">
        <v>0</v>
      </c>
      <c r="K2755">
        <v>4</v>
      </c>
      <c r="L2755" t="s">
        <v>309</v>
      </c>
      <c r="M2755" t="b">
        <v>0</v>
      </c>
    </row>
    <row r="2756" spans="1:13" x14ac:dyDescent="0.25">
      <c r="A2756" s="1">
        <v>42961</v>
      </c>
      <c r="B2756" t="s">
        <v>161</v>
      </c>
      <c r="C2756" t="s">
        <v>183</v>
      </c>
      <c r="D2756">
        <v>1</v>
      </c>
      <c r="E2756">
        <v>95.73</v>
      </c>
      <c r="F2756">
        <v>95.73</v>
      </c>
      <c r="G2756">
        <v>1</v>
      </c>
      <c r="H2756">
        <v>1</v>
      </c>
      <c r="I2756">
        <v>8</v>
      </c>
      <c r="J2756">
        <v>0</v>
      </c>
      <c r="K2756">
        <v>5</v>
      </c>
      <c r="L2756" t="s">
        <v>284</v>
      </c>
      <c r="M2756" t="b">
        <v>0</v>
      </c>
    </row>
    <row r="2757" spans="1:13" x14ac:dyDescent="0.25">
      <c r="A2757" s="1">
        <v>42961</v>
      </c>
      <c r="B2757" t="s">
        <v>161</v>
      </c>
      <c r="C2757" t="s">
        <v>163</v>
      </c>
      <c r="D2757">
        <v>4</v>
      </c>
      <c r="E2757">
        <v>616.38</v>
      </c>
      <c r="F2757">
        <v>154.1</v>
      </c>
      <c r="G2757">
        <v>4</v>
      </c>
      <c r="H2757">
        <v>4</v>
      </c>
      <c r="I2757">
        <v>15</v>
      </c>
      <c r="J2757">
        <v>0</v>
      </c>
      <c r="K2757">
        <v>4.5999999999999996</v>
      </c>
      <c r="L2757" t="s">
        <v>263</v>
      </c>
      <c r="M2757" t="b">
        <v>0</v>
      </c>
    </row>
    <row r="2758" spans="1:13" x14ac:dyDescent="0.25">
      <c r="A2758" s="1">
        <v>42961</v>
      </c>
      <c r="B2758" t="s">
        <v>161</v>
      </c>
      <c r="C2758" t="s">
        <v>175</v>
      </c>
      <c r="D2758">
        <v>12</v>
      </c>
      <c r="E2758">
        <v>1063.6099999999999</v>
      </c>
      <c r="F2758">
        <v>88.63</v>
      </c>
      <c r="G2758">
        <v>10</v>
      </c>
      <c r="H2758">
        <v>12</v>
      </c>
      <c r="I2758">
        <v>12</v>
      </c>
      <c r="J2758">
        <v>0</v>
      </c>
      <c r="K2758">
        <v>3.17</v>
      </c>
      <c r="L2758" t="s">
        <v>264</v>
      </c>
      <c r="M2758" t="b">
        <v>0</v>
      </c>
    </row>
    <row r="2759" spans="1:13" x14ac:dyDescent="0.25">
      <c r="A2759" s="1">
        <v>42961</v>
      </c>
      <c r="B2759" t="s">
        <v>161</v>
      </c>
      <c r="C2759" t="s">
        <v>164</v>
      </c>
      <c r="D2759">
        <v>2</v>
      </c>
      <c r="E2759">
        <v>187.6</v>
      </c>
      <c r="F2759">
        <v>93.8</v>
      </c>
      <c r="G2759">
        <v>2</v>
      </c>
      <c r="H2759">
        <v>2</v>
      </c>
      <c r="I2759">
        <v>20.5</v>
      </c>
      <c r="J2759">
        <v>0</v>
      </c>
      <c r="K2759">
        <v>4.5</v>
      </c>
      <c r="L2759" t="s">
        <v>285</v>
      </c>
      <c r="M2759" t="b">
        <v>0</v>
      </c>
    </row>
    <row r="2760" spans="1:13" x14ac:dyDescent="0.25">
      <c r="A2760" s="1">
        <v>42961</v>
      </c>
      <c r="B2760" t="s">
        <v>161</v>
      </c>
      <c r="C2760" t="s">
        <v>176</v>
      </c>
      <c r="D2760">
        <v>3</v>
      </c>
      <c r="E2760">
        <v>1109.81</v>
      </c>
      <c r="F2760">
        <v>369.94</v>
      </c>
      <c r="G2760">
        <v>3</v>
      </c>
      <c r="H2760">
        <v>3</v>
      </c>
      <c r="I2760">
        <v>17.25</v>
      </c>
      <c r="J2760">
        <v>0</v>
      </c>
      <c r="K2760">
        <v>3.75</v>
      </c>
      <c r="L2760" t="s">
        <v>286</v>
      </c>
      <c r="M2760" t="b">
        <v>0</v>
      </c>
    </row>
    <row r="2761" spans="1:13" x14ac:dyDescent="0.25">
      <c r="A2761" s="1">
        <v>42961</v>
      </c>
      <c r="B2761" t="s">
        <v>161</v>
      </c>
      <c r="C2761" t="s">
        <v>168</v>
      </c>
      <c r="D2761">
        <v>2</v>
      </c>
      <c r="E2761">
        <v>627.01</v>
      </c>
      <c r="F2761">
        <v>313.51</v>
      </c>
      <c r="G2761">
        <v>2</v>
      </c>
      <c r="H2761">
        <v>2</v>
      </c>
      <c r="I2761">
        <v>27.5</v>
      </c>
      <c r="J2761">
        <v>0.5</v>
      </c>
      <c r="K2761">
        <v>4.5</v>
      </c>
      <c r="L2761" t="s">
        <v>345</v>
      </c>
      <c r="M2761" t="b">
        <v>0</v>
      </c>
    </row>
    <row r="2762" spans="1:13" x14ac:dyDescent="0.25">
      <c r="A2762" s="1">
        <v>42961</v>
      </c>
      <c r="B2762" t="s">
        <v>161</v>
      </c>
      <c r="C2762" t="s">
        <v>165</v>
      </c>
      <c r="D2762">
        <v>30</v>
      </c>
      <c r="E2762">
        <v>3448.42</v>
      </c>
      <c r="F2762">
        <v>114.95</v>
      </c>
      <c r="G2762">
        <v>30</v>
      </c>
      <c r="H2762">
        <v>29</v>
      </c>
      <c r="I2762">
        <v>10.71</v>
      </c>
      <c r="J2762">
        <v>5.7099999999999998E-2</v>
      </c>
      <c r="K2762">
        <v>4.38</v>
      </c>
      <c r="L2762" t="s">
        <v>265</v>
      </c>
      <c r="M2762" t="b">
        <v>0</v>
      </c>
    </row>
    <row r="2763" spans="1:13" x14ac:dyDescent="0.25">
      <c r="A2763" s="1">
        <v>42961</v>
      </c>
      <c r="B2763" t="s">
        <v>163</v>
      </c>
      <c r="C2763" t="s">
        <v>178</v>
      </c>
      <c r="D2763">
        <v>2</v>
      </c>
      <c r="E2763">
        <v>1790.76</v>
      </c>
      <c r="F2763">
        <v>895.38</v>
      </c>
      <c r="G2763">
        <v>2</v>
      </c>
      <c r="H2763">
        <v>2</v>
      </c>
      <c r="I2763">
        <v>21</v>
      </c>
      <c r="J2763">
        <v>0</v>
      </c>
      <c r="K2763">
        <v>5</v>
      </c>
      <c r="L2763" t="s">
        <v>348</v>
      </c>
      <c r="M2763" t="b">
        <v>0</v>
      </c>
    </row>
    <row r="2764" spans="1:13" x14ac:dyDescent="0.25">
      <c r="A2764" s="1">
        <v>42961</v>
      </c>
      <c r="B2764" t="s">
        <v>163</v>
      </c>
      <c r="C2764" t="s">
        <v>170</v>
      </c>
      <c r="D2764">
        <v>2</v>
      </c>
      <c r="E2764">
        <v>212.4</v>
      </c>
      <c r="F2764">
        <v>106.2</v>
      </c>
      <c r="G2764">
        <v>2</v>
      </c>
      <c r="H2764">
        <v>2</v>
      </c>
      <c r="I2764">
        <v>14</v>
      </c>
      <c r="J2764">
        <v>0</v>
      </c>
      <c r="K2764">
        <v>4.5</v>
      </c>
      <c r="L2764" t="s">
        <v>267</v>
      </c>
      <c r="M2764" t="b">
        <v>0</v>
      </c>
    </row>
    <row r="2765" spans="1:13" x14ac:dyDescent="0.25">
      <c r="A2765" s="1">
        <v>42961</v>
      </c>
      <c r="B2765" t="s">
        <v>163</v>
      </c>
      <c r="C2765" t="s">
        <v>171</v>
      </c>
      <c r="D2765">
        <v>1</v>
      </c>
      <c r="E2765">
        <v>394.85</v>
      </c>
      <c r="F2765">
        <v>394.85</v>
      </c>
      <c r="G2765">
        <v>1</v>
      </c>
      <c r="H2765">
        <v>1</v>
      </c>
      <c r="I2765">
        <v>23</v>
      </c>
      <c r="J2765">
        <v>0</v>
      </c>
      <c r="K2765">
        <v>5</v>
      </c>
      <c r="L2765" t="s">
        <v>288</v>
      </c>
      <c r="M2765" t="b">
        <v>0</v>
      </c>
    </row>
    <row r="2766" spans="1:13" x14ac:dyDescent="0.25">
      <c r="A2766" s="1">
        <v>42961</v>
      </c>
      <c r="B2766" t="s">
        <v>163</v>
      </c>
      <c r="C2766" t="s">
        <v>161</v>
      </c>
      <c r="D2766">
        <v>6</v>
      </c>
      <c r="E2766">
        <v>857.65</v>
      </c>
      <c r="F2766">
        <v>142.94</v>
      </c>
      <c r="G2766">
        <v>6</v>
      </c>
      <c r="H2766">
        <v>6</v>
      </c>
      <c r="I2766">
        <v>13.71</v>
      </c>
      <c r="J2766">
        <v>0</v>
      </c>
      <c r="K2766">
        <v>5</v>
      </c>
      <c r="L2766" t="s">
        <v>241</v>
      </c>
      <c r="M2766" t="b">
        <v>0</v>
      </c>
    </row>
    <row r="2767" spans="1:13" x14ac:dyDescent="0.25">
      <c r="A2767" s="1">
        <v>42961</v>
      </c>
      <c r="B2767" t="s">
        <v>163</v>
      </c>
      <c r="C2767" t="s">
        <v>177</v>
      </c>
      <c r="D2767">
        <v>1</v>
      </c>
      <c r="E2767">
        <v>169.19</v>
      </c>
      <c r="F2767">
        <v>169.19</v>
      </c>
      <c r="G2767">
        <v>1</v>
      </c>
      <c r="H2767">
        <v>0</v>
      </c>
      <c r="I2767">
        <v>17</v>
      </c>
      <c r="J2767">
        <v>0</v>
      </c>
      <c r="L2767" t="s">
        <v>382</v>
      </c>
      <c r="M2767" t="b">
        <v>0</v>
      </c>
    </row>
    <row r="2768" spans="1:13" x14ac:dyDescent="0.25">
      <c r="A2768" s="1">
        <v>42961</v>
      </c>
      <c r="B2768" t="s">
        <v>163</v>
      </c>
      <c r="C2768" t="s">
        <v>181</v>
      </c>
      <c r="D2768">
        <v>1</v>
      </c>
      <c r="E2768">
        <v>28.33</v>
      </c>
      <c r="F2768">
        <v>28.33</v>
      </c>
      <c r="G2768">
        <v>1</v>
      </c>
      <c r="H2768">
        <v>1</v>
      </c>
      <c r="I2768">
        <v>8</v>
      </c>
      <c r="J2768">
        <v>0</v>
      </c>
      <c r="K2768">
        <v>4</v>
      </c>
      <c r="L2768" t="s">
        <v>314</v>
      </c>
      <c r="M2768" t="b">
        <v>0</v>
      </c>
    </row>
    <row r="2769" spans="1:13" x14ac:dyDescent="0.25">
      <c r="A2769" s="1">
        <v>42961</v>
      </c>
      <c r="B2769" t="s">
        <v>163</v>
      </c>
      <c r="C2769" t="s">
        <v>182</v>
      </c>
      <c r="D2769">
        <v>1</v>
      </c>
      <c r="E2769">
        <v>778.27</v>
      </c>
      <c r="F2769">
        <v>778.27</v>
      </c>
      <c r="G2769">
        <v>1</v>
      </c>
      <c r="H2769">
        <v>1</v>
      </c>
      <c r="I2769">
        <v>9</v>
      </c>
      <c r="J2769">
        <v>0</v>
      </c>
      <c r="K2769">
        <v>5</v>
      </c>
      <c r="L2769" t="s">
        <v>395</v>
      </c>
      <c r="M2769" t="b">
        <v>0</v>
      </c>
    </row>
    <row r="2770" spans="1:13" x14ac:dyDescent="0.25">
      <c r="A2770" s="1">
        <v>42961</v>
      </c>
      <c r="B2770" t="s">
        <v>163</v>
      </c>
      <c r="C2770" t="s">
        <v>163</v>
      </c>
      <c r="D2770">
        <v>6</v>
      </c>
      <c r="E2770">
        <v>1534.31</v>
      </c>
      <c r="F2770">
        <v>255.72</v>
      </c>
      <c r="G2770">
        <v>6</v>
      </c>
      <c r="H2770">
        <v>6</v>
      </c>
      <c r="I2770">
        <v>8.43</v>
      </c>
      <c r="J2770">
        <v>0</v>
      </c>
      <c r="K2770">
        <v>4.71</v>
      </c>
      <c r="L2770" t="s">
        <v>242</v>
      </c>
      <c r="M2770" t="b">
        <v>1</v>
      </c>
    </row>
    <row r="2771" spans="1:13" x14ac:dyDescent="0.25">
      <c r="A2771" s="1">
        <v>42961</v>
      </c>
      <c r="B2771" t="s">
        <v>163</v>
      </c>
      <c r="C2771" t="s">
        <v>175</v>
      </c>
      <c r="D2771">
        <v>6</v>
      </c>
      <c r="E2771">
        <v>930.43</v>
      </c>
      <c r="F2771">
        <v>155.07</v>
      </c>
      <c r="G2771">
        <v>6</v>
      </c>
      <c r="H2771">
        <v>6</v>
      </c>
      <c r="I2771">
        <v>15.56</v>
      </c>
      <c r="J2771">
        <v>0</v>
      </c>
      <c r="K2771">
        <v>4.5599999999999996</v>
      </c>
      <c r="L2771" t="s">
        <v>269</v>
      </c>
      <c r="M2771" t="b">
        <v>0</v>
      </c>
    </row>
    <row r="2772" spans="1:13" x14ac:dyDescent="0.25">
      <c r="A2772" s="1">
        <v>42961</v>
      </c>
      <c r="B2772" t="s">
        <v>163</v>
      </c>
      <c r="C2772" t="s">
        <v>173</v>
      </c>
      <c r="D2772">
        <v>1</v>
      </c>
      <c r="E2772">
        <v>305.57</v>
      </c>
      <c r="F2772">
        <v>305.57</v>
      </c>
      <c r="G2772">
        <v>1</v>
      </c>
      <c r="H2772">
        <v>1</v>
      </c>
      <c r="I2772">
        <v>24</v>
      </c>
      <c r="J2772">
        <v>0</v>
      </c>
      <c r="K2772">
        <v>5</v>
      </c>
      <c r="L2772" t="s">
        <v>434</v>
      </c>
      <c r="M2772" t="b">
        <v>0</v>
      </c>
    </row>
    <row r="2773" spans="1:13" x14ac:dyDescent="0.25">
      <c r="A2773" s="1">
        <v>42961</v>
      </c>
      <c r="B2773" t="s">
        <v>163</v>
      </c>
      <c r="C2773" t="s">
        <v>164</v>
      </c>
      <c r="D2773">
        <v>10</v>
      </c>
      <c r="E2773">
        <v>1322.27</v>
      </c>
      <c r="F2773">
        <v>132.22999999999999</v>
      </c>
      <c r="G2773">
        <v>10</v>
      </c>
      <c r="H2773">
        <v>10</v>
      </c>
      <c r="I2773">
        <v>11.92</v>
      </c>
      <c r="J2773">
        <v>0</v>
      </c>
      <c r="K2773">
        <v>4</v>
      </c>
      <c r="L2773" t="s">
        <v>290</v>
      </c>
      <c r="M2773" t="b">
        <v>0</v>
      </c>
    </row>
    <row r="2774" spans="1:13" x14ac:dyDescent="0.25">
      <c r="A2774" s="1">
        <v>42961</v>
      </c>
      <c r="B2774" t="s">
        <v>163</v>
      </c>
      <c r="C2774" t="s">
        <v>176</v>
      </c>
      <c r="D2774">
        <v>2</v>
      </c>
      <c r="E2774">
        <v>195.35</v>
      </c>
      <c r="F2774">
        <v>97.68</v>
      </c>
      <c r="G2774">
        <v>2</v>
      </c>
      <c r="H2774">
        <v>2</v>
      </c>
      <c r="I2774">
        <v>17</v>
      </c>
      <c r="J2774">
        <v>0</v>
      </c>
      <c r="K2774">
        <v>5</v>
      </c>
      <c r="L2774" t="s">
        <v>243</v>
      </c>
      <c r="M2774" t="b">
        <v>0</v>
      </c>
    </row>
    <row r="2775" spans="1:13" x14ac:dyDescent="0.25">
      <c r="A2775" s="1">
        <v>42961</v>
      </c>
      <c r="B2775" t="s">
        <v>163</v>
      </c>
      <c r="C2775" t="s">
        <v>165</v>
      </c>
      <c r="D2775">
        <v>20</v>
      </c>
      <c r="E2775">
        <v>4404.9399999999996</v>
      </c>
      <c r="F2775">
        <v>220.25</v>
      </c>
      <c r="G2775">
        <v>20</v>
      </c>
      <c r="H2775">
        <v>19</v>
      </c>
      <c r="I2775">
        <v>10.050000000000001</v>
      </c>
      <c r="J2775">
        <v>0</v>
      </c>
      <c r="K2775">
        <v>4.5999999999999996</v>
      </c>
      <c r="L2775" t="s">
        <v>244</v>
      </c>
      <c r="M2775" t="b">
        <v>0</v>
      </c>
    </row>
    <row r="2776" spans="1:13" x14ac:dyDescent="0.25">
      <c r="A2776" s="1">
        <v>42961</v>
      </c>
      <c r="B2776" t="s">
        <v>175</v>
      </c>
      <c r="C2776" t="s">
        <v>167</v>
      </c>
      <c r="D2776">
        <v>2</v>
      </c>
      <c r="E2776">
        <v>2761.35</v>
      </c>
      <c r="F2776">
        <v>1380.68</v>
      </c>
      <c r="G2776">
        <v>1</v>
      </c>
      <c r="H2776">
        <v>2</v>
      </c>
      <c r="I2776">
        <v>11</v>
      </c>
      <c r="J2776">
        <v>0</v>
      </c>
      <c r="K2776">
        <v>3</v>
      </c>
      <c r="L2776" t="s">
        <v>317</v>
      </c>
      <c r="M2776" t="b">
        <v>0</v>
      </c>
    </row>
    <row r="2777" spans="1:13" x14ac:dyDescent="0.25">
      <c r="A2777" s="1">
        <v>42961</v>
      </c>
      <c r="B2777" t="s">
        <v>175</v>
      </c>
      <c r="C2777" t="s">
        <v>161</v>
      </c>
      <c r="D2777">
        <v>3</v>
      </c>
      <c r="E2777">
        <v>249.32</v>
      </c>
      <c r="F2777">
        <v>83.11</v>
      </c>
      <c r="G2777">
        <v>3</v>
      </c>
      <c r="H2777">
        <v>3</v>
      </c>
      <c r="I2777">
        <v>11.33</v>
      </c>
      <c r="J2777">
        <v>0</v>
      </c>
      <c r="K2777">
        <v>4.67</v>
      </c>
      <c r="L2777" t="s">
        <v>245</v>
      </c>
      <c r="M2777" t="b">
        <v>0</v>
      </c>
    </row>
    <row r="2778" spans="1:13" x14ac:dyDescent="0.25">
      <c r="A2778" s="1">
        <v>42961</v>
      </c>
      <c r="B2778" t="s">
        <v>175</v>
      </c>
      <c r="C2778" t="s">
        <v>174</v>
      </c>
      <c r="D2778">
        <v>1</v>
      </c>
      <c r="E2778">
        <v>236.71</v>
      </c>
      <c r="F2778">
        <v>236.71</v>
      </c>
      <c r="G2778">
        <v>1</v>
      </c>
      <c r="H2778">
        <v>1</v>
      </c>
      <c r="I2778">
        <v>29</v>
      </c>
      <c r="J2778">
        <v>0</v>
      </c>
      <c r="K2778">
        <v>3</v>
      </c>
      <c r="L2778" t="s">
        <v>352</v>
      </c>
      <c r="M2778" t="b">
        <v>0</v>
      </c>
    </row>
    <row r="2779" spans="1:13" x14ac:dyDescent="0.25">
      <c r="A2779" s="1">
        <v>42961</v>
      </c>
      <c r="B2779" t="s">
        <v>175</v>
      </c>
      <c r="C2779" t="s">
        <v>182</v>
      </c>
      <c r="D2779">
        <v>1</v>
      </c>
      <c r="E2779">
        <v>206.41</v>
      </c>
      <c r="F2779">
        <v>206.41</v>
      </c>
      <c r="G2779">
        <v>1</v>
      </c>
      <c r="H2779">
        <v>1</v>
      </c>
      <c r="I2779">
        <v>15</v>
      </c>
      <c r="J2779">
        <v>0</v>
      </c>
      <c r="K2779">
        <v>1</v>
      </c>
      <c r="L2779" t="s">
        <v>455</v>
      </c>
      <c r="M2779" t="b">
        <v>0</v>
      </c>
    </row>
    <row r="2780" spans="1:13" x14ac:dyDescent="0.25">
      <c r="A2780" s="1">
        <v>42961</v>
      </c>
      <c r="B2780" t="s">
        <v>175</v>
      </c>
      <c r="C2780" t="s">
        <v>163</v>
      </c>
      <c r="D2780">
        <v>1</v>
      </c>
      <c r="E2780">
        <v>24.09</v>
      </c>
      <c r="F2780">
        <v>24.09</v>
      </c>
      <c r="G2780">
        <v>1</v>
      </c>
      <c r="H2780">
        <v>1</v>
      </c>
      <c r="I2780">
        <v>13</v>
      </c>
      <c r="J2780">
        <v>0</v>
      </c>
      <c r="K2780">
        <v>5</v>
      </c>
      <c r="L2780" t="s">
        <v>320</v>
      </c>
      <c r="M2780" t="b">
        <v>0</v>
      </c>
    </row>
    <row r="2781" spans="1:13" x14ac:dyDescent="0.25">
      <c r="A2781" s="1">
        <v>42961</v>
      </c>
      <c r="B2781" t="s">
        <v>175</v>
      </c>
      <c r="C2781" t="s">
        <v>175</v>
      </c>
      <c r="D2781">
        <v>8</v>
      </c>
      <c r="E2781">
        <v>1756.67</v>
      </c>
      <c r="F2781">
        <v>219.58</v>
      </c>
      <c r="G2781">
        <v>8</v>
      </c>
      <c r="H2781">
        <v>8</v>
      </c>
      <c r="I2781">
        <v>5.1100000000000003</v>
      </c>
      <c r="J2781">
        <v>0</v>
      </c>
      <c r="K2781">
        <v>4</v>
      </c>
      <c r="L2781" t="s">
        <v>292</v>
      </c>
      <c r="M2781" t="b">
        <v>1</v>
      </c>
    </row>
    <row r="2782" spans="1:13" x14ac:dyDescent="0.25">
      <c r="A2782" s="1">
        <v>42961</v>
      </c>
      <c r="B2782" t="s">
        <v>175</v>
      </c>
      <c r="C2782" t="s">
        <v>165</v>
      </c>
      <c r="D2782">
        <v>10</v>
      </c>
      <c r="E2782">
        <v>2590.44</v>
      </c>
      <c r="F2782">
        <v>259.04000000000002</v>
      </c>
      <c r="G2782">
        <v>9</v>
      </c>
      <c r="H2782">
        <v>10</v>
      </c>
      <c r="I2782">
        <v>8.56</v>
      </c>
      <c r="J2782">
        <v>0</v>
      </c>
      <c r="K2782">
        <v>4.7</v>
      </c>
      <c r="L2782" t="s">
        <v>294</v>
      </c>
      <c r="M2782" t="b">
        <v>0</v>
      </c>
    </row>
    <row r="2783" spans="1:13" x14ac:dyDescent="0.25">
      <c r="A2783" s="1">
        <v>42961</v>
      </c>
      <c r="B2783" t="s">
        <v>173</v>
      </c>
      <c r="C2783" t="s">
        <v>167</v>
      </c>
      <c r="D2783">
        <v>1</v>
      </c>
      <c r="E2783">
        <v>311.10000000000002</v>
      </c>
      <c r="F2783">
        <v>311.10000000000002</v>
      </c>
      <c r="G2783">
        <v>1</v>
      </c>
      <c r="H2783">
        <v>1</v>
      </c>
      <c r="I2783">
        <v>4</v>
      </c>
      <c r="J2783">
        <v>0</v>
      </c>
      <c r="K2783">
        <v>4</v>
      </c>
      <c r="L2783" t="s">
        <v>467</v>
      </c>
      <c r="M2783" t="b">
        <v>0</v>
      </c>
    </row>
    <row r="2784" spans="1:13" x14ac:dyDescent="0.25">
      <c r="A2784" s="1">
        <v>42961</v>
      </c>
      <c r="B2784" t="s">
        <v>173</v>
      </c>
      <c r="C2784" t="s">
        <v>179</v>
      </c>
      <c r="D2784">
        <v>1</v>
      </c>
      <c r="E2784">
        <v>275.29000000000002</v>
      </c>
      <c r="F2784">
        <v>275.29000000000002</v>
      </c>
      <c r="G2784">
        <v>1</v>
      </c>
      <c r="H2784">
        <v>1</v>
      </c>
      <c r="I2784">
        <v>26</v>
      </c>
      <c r="J2784">
        <v>0</v>
      </c>
      <c r="K2784">
        <v>4</v>
      </c>
      <c r="L2784" t="s">
        <v>528</v>
      </c>
      <c r="M2784" t="b">
        <v>0</v>
      </c>
    </row>
    <row r="2785" spans="1:13" x14ac:dyDescent="0.25">
      <c r="A2785" s="1">
        <v>42961</v>
      </c>
      <c r="B2785" t="s">
        <v>173</v>
      </c>
      <c r="C2785" t="s">
        <v>163</v>
      </c>
      <c r="D2785">
        <v>1</v>
      </c>
      <c r="E2785">
        <v>297.27</v>
      </c>
      <c r="F2785">
        <v>297.27</v>
      </c>
      <c r="G2785">
        <v>1</v>
      </c>
      <c r="H2785">
        <v>1</v>
      </c>
      <c r="I2785">
        <v>24</v>
      </c>
      <c r="J2785">
        <v>0</v>
      </c>
      <c r="K2785">
        <v>4</v>
      </c>
      <c r="L2785" t="s">
        <v>505</v>
      </c>
      <c r="M2785" t="b">
        <v>0</v>
      </c>
    </row>
    <row r="2786" spans="1:13" x14ac:dyDescent="0.25">
      <c r="A2786" s="1">
        <v>42961</v>
      </c>
      <c r="B2786" t="s">
        <v>173</v>
      </c>
      <c r="C2786" t="s">
        <v>173</v>
      </c>
      <c r="D2786">
        <v>1</v>
      </c>
      <c r="E2786">
        <v>94.91</v>
      </c>
      <c r="F2786">
        <v>94.91</v>
      </c>
      <c r="G2786">
        <v>1</v>
      </c>
      <c r="H2786">
        <v>1</v>
      </c>
      <c r="I2786">
        <v>6</v>
      </c>
      <c r="J2786">
        <v>0</v>
      </c>
      <c r="K2786">
        <v>5</v>
      </c>
      <c r="L2786" t="s">
        <v>529</v>
      </c>
      <c r="M2786" t="b">
        <v>1</v>
      </c>
    </row>
    <row r="2787" spans="1:13" x14ac:dyDescent="0.25">
      <c r="A2787" s="1">
        <v>42961</v>
      </c>
      <c r="B2787" t="s">
        <v>173</v>
      </c>
      <c r="C2787" t="s">
        <v>176</v>
      </c>
      <c r="D2787">
        <v>1</v>
      </c>
      <c r="E2787">
        <v>297.27</v>
      </c>
      <c r="F2787">
        <v>297.27</v>
      </c>
      <c r="G2787">
        <v>1</v>
      </c>
      <c r="H2787">
        <v>1</v>
      </c>
      <c r="I2787">
        <v>22</v>
      </c>
      <c r="J2787">
        <v>0</v>
      </c>
      <c r="K2787">
        <v>5</v>
      </c>
      <c r="L2787" t="s">
        <v>530</v>
      </c>
      <c r="M2787" t="b">
        <v>0</v>
      </c>
    </row>
    <row r="2788" spans="1:13" x14ac:dyDescent="0.25">
      <c r="A2788" s="1">
        <v>42961</v>
      </c>
      <c r="B2788" t="s">
        <v>164</v>
      </c>
      <c r="C2788" t="s">
        <v>167</v>
      </c>
      <c r="D2788">
        <v>1</v>
      </c>
      <c r="E2788">
        <v>246.92</v>
      </c>
      <c r="F2788">
        <v>246.92</v>
      </c>
      <c r="G2788">
        <v>1</v>
      </c>
      <c r="H2788">
        <v>1</v>
      </c>
      <c r="I2788">
        <v>14</v>
      </c>
      <c r="J2788">
        <v>0</v>
      </c>
      <c r="K2788">
        <v>5</v>
      </c>
      <c r="L2788" t="s">
        <v>354</v>
      </c>
      <c r="M2788" t="b">
        <v>0</v>
      </c>
    </row>
    <row r="2789" spans="1:13" x14ac:dyDescent="0.25">
      <c r="A2789" s="1">
        <v>42961</v>
      </c>
      <c r="B2789" t="s">
        <v>164</v>
      </c>
      <c r="C2789" t="s">
        <v>171</v>
      </c>
      <c r="D2789">
        <v>1</v>
      </c>
      <c r="E2789">
        <v>431.57</v>
      </c>
      <c r="F2789">
        <v>431.57</v>
      </c>
      <c r="G2789">
        <v>1</v>
      </c>
      <c r="H2789">
        <v>1</v>
      </c>
      <c r="I2789">
        <v>14</v>
      </c>
      <c r="J2789">
        <v>0</v>
      </c>
      <c r="K2789">
        <v>5</v>
      </c>
      <c r="L2789" t="s">
        <v>406</v>
      </c>
      <c r="M2789" t="b">
        <v>0</v>
      </c>
    </row>
    <row r="2790" spans="1:13" x14ac:dyDescent="0.25">
      <c r="A2790" s="1">
        <v>42961</v>
      </c>
      <c r="B2790" t="s">
        <v>164</v>
      </c>
      <c r="C2790" t="s">
        <v>161</v>
      </c>
      <c r="D2790">
        <v>3</v>
      </c>
      <c r="E2790">
        <v>480.82</v>
      </c>
      <c r="F2790">
        <v>160.27000000000001</v>
      </c>
      <c r="G2790">
        <v>3</v>
      </c>
      <c r="H2790">
        <v>3</v>
      </c>
      <c r="I2790">
        <v>13.33</v>
      </c>
      <c r="J2790">
        <v>0</v>
      </c>
      <c r="K2790">
        <v>5</v>
      </c>
      <c r="L2790" t="s">
        <v>325</v>
      </c>
      <c r="M2790" t="b">
        <v>0</v>
      </c>
    </row>
    <row r="2791" spans="1:13" x14ac:dyDescent="0.25">
      <c r="A2791" s="1">
        <v>42961</v>
      </c>
      <c r="B2791" t="s">
        <v>164</v>
      </c>
      <c r="C2791" t="s">
        <v>177</v>
      </c>
      <c r="D2791">
        <v>1</v>
      </c>
      <c r="E2791">
        <v>147.28</v>
      </c>
      <c r="F2791">
        <v>147.28</v>
      </c>
      <c r="G2791">
        <v>1</v>
      </c>
      <c r="H2791">
        <v>1</v>
      </c>
      <c r="I2791">
        <v>9</v>
      </c>
      <c r="J2791">
        <v>0</v>
      </c>
      <c r="K2791">
        <v>5</v>
      </c>
      <c r="L2791" t="s">
        <v>447</v>
      </c>
      <c r="M2791" t="b">
        <v>0</v>
      </c>
    </row>
    <row r="2792" spans="1:13" x14ac:dyDescent="0.25">
      <c r="A2792" s="1">
        <v>42961</v>
      </c>
      <c r="B2792" t="s">
        <v>164</v>
      </c>
      <c r="C2792" t="s">
        <v>163</v>
      </c>
      <c r="D2792">
        <v>2</v>
      </c>
      <c r="E2792">
        <v>304.55</v>
      </c>
      <c r="F2792">
        <v>152.28</v>
      </c>
      <c r="G2792">
        <v>2</v>
      </c>
      <c r="H2792">
        <v>2</v>
      </c>
      <c r="I2792">
        <v>8.5</v>
      </c>
      <c r="J2792">
        <v>0</v>
      </c>
      <c r="K2792">
        <v>3.5</v>
      </c>
      <c r="L2792" t="s">
        <v>357</v>
      </c>
      <c r="M2792" t="b">
        <v>0</v>
      </c>
    </row>
    <row r="2793" spans="1:13" x14ac:dyDescent="0.25">
      <c r="A2793" s="1">
        <v>42961</v>
      </c>
      <c r="B2793" t="s">
        <v>164</v>
      </c>
      <c r="C2793" t="s">
        <v>175</v>
      </c>
      <c r="D2793">
        <v>1</v>
      </c>
      <c r="E2793">
        <v>168.58</v>
      </c>
      <c r="F2793">
        <v>168.58</v>
      </c>
      <c r="G2793">
        <v>1</v>
      </c>
      <c r="H2793">
        <v>1</v>
      </c>
      <c r="I2793">
        <v>14</v>
      </c>
      <c r="J2793">
        <v>0</v>
      </c>
      <c r="K2793">
        <v>1</v>
      </c>
      <c r="L2793" t="s">
        <v>358</v>
      </c>
      <c r="M2793" t="b">
        <v>0</v>
      </c>
    </row>
    <row r="2794" spans="1:13" x14ac:dyDescent="0.25">
      <c r="A2794" s="1">
        <v>42961</v>
      </c>
      <c r="B2794" t="s">
        <v>164</v>
      </c>
      <c r="C2794" t="s">
        <v>164</v>
      </c>
      <c r="D2794">
        <v>4</v>
      </c>
      <c r="E2794">
        <v>169.44</v>
      </c>
      <c r="F2794">
        <v>42.36</v>
      </c>
      <c r="G2794">
        <v>4</v>
      </c>
      <c r="H2794">
        <v>4</v>
      </c>
      <c r="I2794">
        <v>4.75</v>
      </c>
      <c r="J2794">
        <v>0</v>
      </c>
      <c r="K2794">
        <v>5</v>
      </c>
      <c r="L2794" t="s">
        <v>359</v>
      </c>
      <c r="M2794" t="b">
        <v>1</v>
      </c>
    </row>
    <row r="2795" spans="1:13" x14ac:dyDescent="0.25">
      <c r="A2795" s="1">
        <v>42961</v>
      </c>
      <c r="B2795" t="s">
        <v>164</v>
      </c>
      <c r="C2795" t="s">
        <v>168</v>
      </c>
      <c r="D2795">
        <v>1</v>
      </c>
      <c r="E2795">
        <v>157.19999999999999</v>
      </c>
      <c r="F2795">
        <v>157.19999999999999</v>
      </c>
      <c r="G2795">
        <v>1</v>
      </c>
      <c r="H2795">
        <v>1</v>
      </c>
      <c r="I2795">
        <v>8</v>
      </c>
      <c r="J2795">
        <v>0</v>
      </c>
      <c r="K2795">
        <v>5</v>
      </c>
      <c r="L2795" t="s">
        <v>456</v>
      </c>
      <c r="M2795" t="b">
        <v>0</v>
      </c>
    </row>
    <row r="2796" spans="1:13" x14ac:dyDescent="0.25">
      <c r="A2796" s="1">
        <v>42961</v>
      </c>
      <c r="B2796" t="s">
        <v>164</v>
      </c>
      <c r="C2796" t="s">
        <v>165</v>
      </c>
      <c r="D2796">
        <v>7</v>
      </c>
      <c r="E2796">
        <v>675.95</v>
      </c>
      <c r="F2796">
        <v>96.56</v>
      </c>
      <c r="G2796">
        <v>7</v>
      </c>
      <c r="H2796">
        <v>7</v>
      </c>
      <c r="I2796">
        <v>7.14</v>
      </c>
      <c r="J2796">
        <v>0</v>
      </c>
      <c r="K2796">
        <v>4.8600000000000003</v>
      </c>
      <c r="L2796" t="s">
        <v>295</v>
      </c>
      <c r="M2796" t="b">
        <v>0</v>
      </c>
    </row>
    <row r="2797" spans="1:13" x14ac:dyDescent="0.25">
      <c r="A2797" s="1">
        <v>42961</v>
      </c>
      <c r="B2797" t="s">
        <v>176</v>
      </c>
      <c r="C2797" t="s">
        <v>186</v>
      </c>
      <c r="D2797">
        <v>1</v>
      </c>
      <c r="E2797">
        <v>93.21</v>
      </c>
      <c r="F2797">
        <v>93.21</v>
      </c>
      <c r="G2797">
        <v>1</v>
      </c>
      <c r="H2797">
        <v>1</v>
      </c>
      <c r="I2797">
        <v>30</v>
      </c>
      <c r="J2797">
        <v>0</v>
      </c>
      <c r="K2797">
        <v>4</v>
      </c>
      <c r="L2797" t="s">
        <v>531</v>
      </c>
      <c r="M2797" t="b">
        <v>0</v>
      </c>
    </row>
    <row r="2798" spans="1:13" x14ac:dyDescent="0.25">
      <c r="A2798" s="1">
        <v>42961</v>
      </c>
      <c r="B2798" t="s">
        <v>176</v>
      </c>
      <c r="C2798" t="s">
        <v>167</v>
      </c>
      <c r="D2798">
        <v>1</v>
      </c>
      <c r="E2798">
        <v>228.82</v>
      </c>
      <c r="F2798">
        <v>228.82</v>
      </c>
      <c r="G2798">
        <v>0</v>
      </c>
      <c r="H2798">
        <v>1</v>
      </c>
      <c r="K2798">
        <v>4</v>
      </c>
      <c r="L2798" t="s">
        <v>328</v>
      </c>
      <c r="M2798" t="b">
        <v>0</v>
      </c>
    </row>
    <row r="2799" spans="1:13" x14ac:dyDescent="0.25">
      <c r="A2799" s="1">
        <v>42961</v>
      </c>
      <c r="B2799" t="s">
        <v>176</v>
      </c>
      <c r="C2799" t="s">
        <v>172</v>
      </c>
      <c r="D2799">
        <v>1</v>
      </c>
      <c r="E2799">
        <v>168.29</v>
      </c>
      <c r="F2799">
        <v>168.29</v>
      </c>
      <c r="G2799">
        <v>1</v>
      </c>
      <c r="H2799">
        <v>1</v>
      </c>
      <c r="I2799">
        <v>18</v>
      </c>
      <c r="J2799">
        <v>0</v>
      </c>
      <c r="K2799">
        <v>2</v>
      </c>
      <c r="L2799" t="s">
        <v>399</v>
      </c>
      <c r="M2799" t="b">
        <v>0</v>
      </c>
    </row>
    <row r="2800" spans="1:13" x14ac:dyDescent="0.25">
      <c r="A2800" s="1">
        <v>42961</v>
      </c>
      <c r="B2800" t="s">
        <v>176</v>
      </c>
      <c r="C2800" t="s">
        <v>171</v>
      </c>
      <c r="D2800">
        <v>1</v>
      </c>
      <c r="E2800">
        <v>545.13</v>
      </c>
      <c r="F2800">
        <v>545.13</v>
      </c>
      <c r="G2800">
        <v>1</v>
      </c>
      <c r="H2800">
        <v>1</v>
      </c>
      <c r="I2800">
        <v>25</v>
      </c>
      <c r="J2800">
        <v>0</v>
      </c>
      <c r="K2800">
        <v>5</v>
      </c>
      <c r="L2800" t="s">
        <v>329</v>
      </c>
      <c r="M2800" t="b">
        <v>0</v>
      </c>
    </row>
    <row r="2801" spans="1:13" x14ac:dyDescent="0.25">
      <c r="A2801" s="1">
        <v>42961</v>
      </c>
      <c r="B2801" t="s">
        <v>176</v>
      </c>
      <c r="C2801" t="s">
        <v>161</v>
      </c>
      <c r="D2801">
        <v>5</v>
      </c>
      <c r="E2801">
        <v>1106.2</v>
      </c>
      <c r="F2801">
        <v>221.24</v>
      </c>
      <c r="G2801">
        <v>5</v>
      </c>
      <c r="H2801">
        <v>5</v>
      </c>
      <c r="I2801">
        <v>11.5</v>
      </c>
      <c r="J2801">
        <v>0</v>
      </c>
      <c r="K2801">
        <v>4.33</v>
      </c>
      <c r="L2801" t="s">
        <v>272</v>
      </c>
      <c r="M2801" t="b">
        <v>0</v>
      </c>
    </row>
    <row r="2802" spans="1:13" x14ac:dyDescent="0.25">
      <c r="A2802" s="1">
        <v>42961</v>
      </c>
      <c r="B2802" t="s">
        <v>176</v>
      </c>
      <c r="C2802" t="s">
        <v>181</v>
      </c>
      <c r="D2802">
        <v>1</v>
      </c>
      <c r="E2802">
        <v>135.91999999999999</v>
      </c>
      <c r="F2802">
        <v>135.91999999999999</v>
      </c>
      <c r="G2802">
        <v>1</v>
      </c>
      <c r="H2802">
        <v>1</v>
      </c>
      <c r="I2802">
        <v>13</v>
      </c>
      <c r="J2802">
        <v>0</v>
      </c>
      <c r="K2802">
        <v>4</v>
      </c>
      <c r="L2802" t="s">
        <v>331</v>
      </c>
      <c r="M2802" t="b">
        <v>0</v>
      </c>
    </row>
    <row r="2803" spans="1:13" x14ac:dyDescent="0.25">
      <c r="A2803" s="1">
        <v>42961</v>
      </c>
      <c r="B2803" t="s">
        <v>176</v>
      </c>
      <c r="C2803" t="s">
        <v>183</v>
      </c>
      <c r="D2803">
        <v>1</v>
      </c>
      <c r="E2803">
        <v>67.28</v>
      </c>
      <c r="F2803">
        <v>67.28</v>
      </c>
      <c r="G2803">
        <v>1</v>
      </c>
      <c r="H2803">
        <v>1</v>
      </c>
      <c r="I2803">
        <v>35</v>
      </c>
      <c r="J2803">
        <v>0</v>
      </c>
      <c r="K2803">
        <v>5</v>
      </c>
      <c r="L2803" t="s">
        <v>360</v>
      </c>
      <c r="M2803" t="b">
        <v>0</v>
      </c>
    </row>
    <row r="2804" spans="1:13" x14ac:dyDescent="0.25">
      <c r="A2804" s="1">
        <v>42961</v>
      </c>
      <c r="B2804" t="s">
        <v>176</v>
      </c>
      <c r="C2804" t="s">
        <v>174</v>
      </c>
      <c r="D2804">
        <v>1</v>
      </c>
      <c r="E2804">
        <v>2065.35</v>
      </c>
      <c r="F2804">
        <v>2065.35</v>
      </c>
      <c r="G2804">
        <v>1</v>
      </c>
      <c r="H2804">
        <v>1</v>
      </c>
      <c r="I2804">
        <v>40</v>
      </c>
      <c r="J2804">
        <v>0</v>
      </c>
      <c r="K2804">
        <v>2</v>
      </c>
      <c r="L2804" t="s">
        <v>415</v>
      </c>
      <c r="M2804" t="b">
        <v>0</v>
      </c>
    </row>
    <row r="2805" spans="1:13" x14ac:dyDescent="0.25">
      <c r="A2805" s="1">
        <v>42961</v>
      </c>
      <c r="B2805" t="s">
        <v>176</v>
      </c>
      <c r="C2805" t="s">
        <v>163</v>
      </c>
      <c r="D2805">
        <v>3</v>
      </c>
      <c r="E2805">
        <v>445.08</v>
      </c>
      <c r="F2805">
        <v>148.36000000000001</v>
      </c>
      <c r="G2805">
        <v>3</v>
      </c>
      <c r="H2805">
        <v>3</v>
      </c>
      <c r="I2805">
        <v>6.25</v>
      </c>
      <c r="J2805">
        <v>0</v>
      </c>
      <c r="K2805">
        <v>3.25</v>
      </c>
      <c r="L2805" t="s">
        <v>361</v>
      </c>
      <c r="M2805" t="b">
        <v>0</v>
      </c>
    </row>
    <row r="2806" spans="1:13" x14ac:dyDescent="0.25">
      <c r="A2806" s="1">
        <v>42961</v>
      </c>
      <c r="B2806" t="s">
        <v>176</v>
      </c>
      <c r="C2806" t="s">
        <v>175</v>
      </c>
      <c r="D2806">
        <v>3</v>
      </c>
      <c r="E2806">
        <v>772.36</v>
      </c>
      <c r="F2806">
        <v>257.45</v>
      </c>
      <c r="G2806">
        <v>3</v>
      </c>
      <c r="H2806">
        <v>3</v>
      </c>
      <c r="I2806">
        <v>12</v>
      </c>
      <c r="J2806">
        <v>0</v>
      </c>
      <c r="K2806">
        <v>4.33</v>
      </c>
      <c r="L2806" t="s">
        <v>297</v>
      </c>
      <c r="M2806" t="b">
        <v>0</v>
      </c>
    </row>
    <row r="2807" spans="1:13" x14ac:dyDescent="0.25">
      <c r="A2807" s="1">
        <v>42961</v>
      </c>
      <c r="B2807" t="s">
        <v>176</v>
      </c>
      <c r="C2807" t="s">
        <v>164</v>
      </c>
      <c r="D2807">
        <v>2</v>
      </c>
      <c r="E2807">
        <v>370.87</v>
      </c>
      <c r="F2807">
        <v>185.44</v>
      </c>
      <c r="G2807">
        <v>2</v>
      </c>
      <c r="H2807">
        <v>2</v>
      </c>
      <c r="I2807">
        <v>9</v>
      </c>
      <c r="J2807">
        <v>0</v>
      </c>
      <c r="K2807">
        <v>5</v>
      </c>
      <c r="L2807" t="s">
        <v>362</v>
      </c>
      <c r="M2807" t="b">
        <v>0</v>
      </c>
    </row>
    <row r="2808" spans="1:13" x14ac:dyDescent="0.25">
      <c r="A2808" s="1">
        <v>42961</v>
      </c>
      <c r="B2808" t="s">
        <v>176</v>
      </c>
      <c r="C2808" t="s">
        <v>176</v>
      </c>
      <c r="D2808">
        <v>3</v>
      </c>
      <c r="E2808">
        <v>134.36000000000001</v>
      </c>
      <c r="F2808">
        <v>44.79</v>
      </c>
      <c r="G2808">
        <v>3</v>
      </c>
      <c r="H2808">
        <v>3</v>
      </c>
      <c r="I2808">
        <v>13.33</v>
      </c>
      <c r="J2808">
        <v>0.33329999999999999</v>
      </c>
      <c r="K2808">
        <v>4.33</v>
      </c>
      <c r="L2808" t="s">
        <v>273</v>
      </c>
      <c r="M2808" t="b">
        <v>1</v>
      </c>
    </row>
    <row r="2809" spans="1:13" x14ac:dyDescent="0.25">
      <c r="A2809" s="1">
        <v>42961</v>
      </c>
      <c r="B2809" t="s">
        <v>176</v>
      </c>
      <c r="C2809" t="s">
        <v>165</v>
      </c>
      <c r="D2809">
        <v>25</v>
      </c>
      <c r="E2809">
        <v>2751.48</v>
      </c>
      <c r="F2809">
        <v>110.06</v>
      </c>
      <c r="G2809">
        <v>25</v>
      </c>
      <c r="H2809">
        <v>25</v>
      </c>
      <c r="I2809">
        <v>10.5</v>
      </c>
      <c r="J2809">
        <v>0</v>
      </c>
      <c r="K2809">
        <v>4.71</v>
      </c>
      <c r="L2809" t="s">
        <v>274</v>
      </c>
      <c r="M2809" t="b">
        <v>0</v>
      </c>
    </row>
    <row r="2810" spans="1:13" x14ac:dyDescent="0.25">
      <c r="A2810" s="1">
        <v>42961</v>
      </c>
      <c r="B2810" t="s">
        <v>165</v>
      </c>
      <c r="C2810" t="s">
        <v>166</v>
      </c>
      <c r="D2810">
        <v>1</v>
      </c>
      <c r="E2810">
        <v>88.27</v>
      </c>
      <c r="F2810">
        <v>88.27</v>
      </c>
      <c r="G2810">
        <v>1</v>
      </c>
      <c r="H2810">
        <v>1</v>
      </c>
      <c r="I2810">
        <v>34</v>
      </c>
      <c r="J2810">
        <v>0</v>
      </c>
      <c r="K2810">
        <v>4</v>
      </c>
      <c r="L2810" t="s">
        <v>298</v>
      </c>
      <c r="M2810" t="b">
        <v>0</v>
      </c>
    </row>
    <row r="2811" spans="1:13" x14ac:dyDescent="0.25">
      <c r="A2811" s="1">
        <v>42961</v>
      </c>
      <c r="B2811" t="s">
        <v>165</v>
      </c>
      <c r="C2811" t="s">
        <v>178</v>
      </c>
      <c r="D2811">
        <v>2</v>
      </c>
      <c r="E2811">
        <v>964.55</v>
      </c>
      <c r="F2811">
        <v>482.28</v>
      </c>
      <c r="G2811">
        <v>2</v>
      </c>
      <c r="H2811">
        <v>2</v>
      </c>
      <c r="I2811">
        <v>40.5</v>
      </c>
      <c r="J2811">
        <v>1</v>
      </c>
      <c r="K2811">
        <v>1</v>
      </c>
      <c r="L2811" t="s">
        <v>333</v>
      </c>
      <c r="M2811" t="b">
        <v>0</v>
      </c>
    </row>
    <row r="2812" spans="1:13" x14ac:dyDescent="0.25">
      <c r="A2812" s="1">
        <v>42961</v>
      </c>
      <c r="B2812" t="s">
        <v>165</v>
      </c>
      <c r="C2812" t="s">
        <v>187</v>
      </c>
      <c r="D2812">
        <v>1</v>
      </c>
      <c r="E2812">
        <v>64.14</v>
      </c>
      <c r="F2812">
        <v>64.14</v>
      </c>
      <c r="G2812">
        <v>1</v>
      </c>
      <c r="H2812">
        <v>1</v>
      </c>
      <c r="I2812">
        <v>22</v>
      </c>
      <c r="J2812">
        <v>0</v>
      </c>
      <c r="K2812">
        <v>5</v>
      </c>
      <c r="L2812" t="s">
        <v>417</v>
      </c>
      <c r="M2812" t="b">
        <v>0</v>
      </c>
    </row>
    <row r="2813" spans="1:13" x14ac:dyDescent="0.25">
      <c r="A2813" s="1">
        <v>42961</v>
      </c>
      <c r="B2813" t="s">
        <v>165</v>
      </c>
      <c r="C2813" t="s">
        <v>167</v>
      </c>
      <c r="D2813">
        <v>26</v>
      </c>
      <c r="E2813">
        <v>4865.93</v>
      </c>
      <c r="F2813">
        <v>187.15</v>
      </c>
      <c r="G2813">
        <v>26</v>
      </c>
      <c r="H2813">
        <v>25</v>
      </c>
      <c r="I2813">
        <v>13.07</v>
      </c>
      <c r="J2813">
        <v>0</v>
      </c>
      <c r="K2813">
        <v>4.1500000000000004</v>
      </c>
      <c r="L2813" t="s">
        <v>246</v>
      </c>
      <c r="M2813" t="b">
        <v>0</v>
      </c>
    </row>
    <row r="2814" spans="1:13" x14ac:dyDescent="0.25">
      <c r="A2814" s="1">
        <v>42961</v>
      </c>
      <c r="B2814" t="s">
        <v>165</v>
      </c>
      <c r="C2814" t="s">
        <v>169</v>
      </c>
      <c r="D2814">
        <v>19</v>
      </c>
      <c r="E2814">
        <v>3189.66</v>
      </c>
      <c r="F2814">
        <v>167.88</v>
      </c>
      <c r="G2814">
        <v>19</v>
      </c>
      <c r="H2814">
        <v>19</v>
      </c>
      <c r="I2814">
        <v>14.73</v>
      </c>
      <c r="J2814">
        <v>0</v>
      </c>
      <c r="K2814">
        <v>4.41</v>
      </c>
      <c r="L2814" t="s">
        <v>275</v>
      </c>
      <c r="M2814" t="b">
        <v>0</v>
      </c>
    </row>
    <row r="2815" spans="1:13" x14ac:dyDescent="0.25">
      <c r="A2815" s="1">
        <v>42961</v>
      </c>
      <c r="B2815" t="s">
        <v>165</v>
      </c>
      <c r="C2815" t="s">
        <v>170</v>
      </c>
      <c r="D2815">
        <v>12</v>
      </c>
      <c r="E2815">
        <v>1460.09</v>
      </c>
      <c r="F2815">
        <v>121.67</v>
      </c>
      <c r="G2815">
        <v>10</v>
      </c>
      <c r="H2815">
        <v>12</v>
      </c>
      <c r="I2815">
        <v>10.210000000000001</v>
      </c>
      <c r="J2815">
        <v>0</v>
      </c>
      <c r="K2815">
        <v>3.25</v>
      </c>
      <c r="L2815" t="s">
        <v>276</v>
      </c>
      <c r="M2815" t="b">
        <v>0</v>
      </c>
    </row>
    <row r="2816" spans="1:13" x14ac:dyDescent="0.25">
      <c r="A2816" s="1">
        <v>42961</v>
      </c>
      <c r="B2816" t="s">
        <v>165</v>
      </c>
      <c r="C2816" t="s">
        <v>172</v>
      </c>
      <c r="D2816">
        <v>18</v>
      </c>
      <c r="E2816">
        <v>3312.76</v>
      </c>
      <c r="F2816">
        <v>184.04</v>
      </c>
      <c r="G2816">
        <v>18</v>
      </c>
      <c r="H2816">
        <v>18</v>
      </c>
      <c r="I2816">
        <v>11.86</v>
      </c>
      <c r="J2816">
        <v>0</v>
      </c>
      <c r="K2816">
        <v>4.0999999999999996</v>
      </c>
      <c r="L2816" t="s">
        <v>247</v>
      </c>
      <c r="M2816" t="b">
        <v>0</v>
      </c>
    </row>
    <row r="2817" spans="1:13" x14ac:dyDescent="0.25">
      <c r="A2817" s="1">
        <v>42961</v>
      </c>
      <c r="B2817" t="s">
        <v>165</v>
      </c>
      <c r="C2817" t="s">
        <v>171</v>
      </c>
      <c r="D2817">
        <v>18</v>
      </c>
      <c r="E2817">
        <v>2404.91</v>
      </c>
      <c r="F2817">
        <v>133.61000000000001</v>
      </c>
      <c r="G2817">
        <v>18</v>
      </c>
      <c r="H2817">
        <v>18</v>
      </c>
      <c r="I2817">
        <v>13.8</v>
      </c>
      <c r="J2817">
        <v>0</v>
      </c>
      <c r="K2817">
        <v>3.75</v>
      </c>
      <c r="L2817" t="s">
        <v>299</v>
      </c>
      <c r="M2817" t="b">
        <v>0</v>
      </c>
    </row>
    <row r="2818" spans="1:13" x14ac:dyDescent="0.25">
      <c r="A2818" s="1">
        <v>42961</v>
      </c>
      <c r="B2818" t="s">
        <v>165</v>
      </c>
      <c r="C2818" t="s">
        <v>180</v>
      </c>
      <c r="D2818">
        <v>7</v>
      </c>
      <c r="E2818">
        <v>906.72</v>
      </c>
      <c r="F2818">
        <v>129.53</v>
      </c>
      <c r="G2818">
        <v>6</v>
      </c>
      <c r="H2818">
        <v>7</v>
      </c>
      <c r="I2818">
        <v>19.329999999999998</v>
      </c>
      <c r="J2818">
        <v>0</v>
      </c>
      <c r="K2818">
        <v>3.29</v>
      </c>
      <c r="L2818" t="s">
        <v>300</v>
      </c>
      <c r="M2818" t="b">
        <v>0</v>
      </c>
    </row>
    <row r="2819" spans="1:13" x14ac:dyDescent="0.25">
      <c r="A2819" s="1">
        <v>42961</v>
      </c>
      <c r="B2819" t="s">
        <v>165</v>
      </c>
      <c r="C2819" t="s">
        <v>161</v>
      </c>
      <c r="D2819">
        <v>74</v>
      </c>
      <c r="E2819">
        <v>9908.9599999999991</v>
      </c>
      <c r="F2819">
        <v>133.9</v>
      </c>
      <c r="G2819">
        <v>73</v>
      </c>
      <c r="H2819">
        <v>73</v>
      </c>
      <c r="I2819">
        <v>10.210000000000001</v>
      </c>
      <c r="J2819">
        <v>0</v>
      </c>
      <c r="K2819">
        <v>4.17</v>
      </c>
      <c r="L2819" t="s">
        <v>248</v>
      </c>
      <c r="M2819" t="b">
        <v>0</v>
      </c>
    </row>
    <row r="2820" spans="1:13" x14ac:dyDescent="0.25">
      <c r="A2820" s="1">
        <v>42961</v>
      </c>
      <c r="B2820" t="s">
        <v>165</v>
      </c>
      <c r="C2820" t="s">
        <v>177</v>
      </c>
      <c r="D2820">
        <v>4</v>
      </c>
      <c r="E2820">
        <v>475.42</v>
      </c>
      <c r="F2820">
        <v>118.86</v>
      </c>
      <c r="G2820">
        <v>4</v>
      </c>
      <c r="H2820">
        <v>4</v>
      </c>
      <c r="I2820">
        <v>15.25</v>
      </c>
      <c r="J2820">
        <v>0</v>
      </c>
      <c r="K2820">
        <v>3.5</v>
      </c>
      <c r="L2820" t="s">
        <v>301</v>
      </c>
      <c r="M2820" t="b">
        <v>0</v>
      </c>
    </row>
    <row r="2821" spans="1:13" x14ac:dyDescent="0.25">
      <c r="A2821" s="1">
        <v>42961</v>
      </c>
      <c r="B2821" t="s">
        <v>165</v>
      </c>
      <c r="C2821" t="s">
        <v>181</v>
      </c>
      <c r="D2821">
        <v>9</v>
      </c>
      <c r="E2821">
        <v>1377.67</v>
      </c>
      <c r="F2821">
        <v>153.07</v>
      </c>
      <c r="G2821">
        <v>9</v>
      </c>
      <c r="H2821">
        <v>7</v>
      </c>
      <c r="I2821">
        <v>15.46</v>
      </c>
      <c r="J2821">
        <v>0</v>
      </c>
      <c r="K2821">
        <v>4.57</v>
      </c>
      <c r="L2821" t="s">
        <v>302</v>
      </c>
      <c r="M2821" t="b">
        <v>0</v>
      </c>
    </row>
    <row r="2822" spans="1:13" x14ac:dyDescent="0.25">
      <c r="A2822" s="1">
        <v>42961</v>
      </c>
      <c r="B2822" t="s">
        <v>165</v>
      </c>
      <c r="C2822" t="s">
        <v>179</v>
      </c>
      <c r="D2822">
        <v>11</v>
      </c>
      <c r="E2822">
        <v>2259.71</v>
      </c>
      <c r="F2822">
        <v>205.43</v>
      </c>
      <c r="G2822">
        <v>10</v>
      </c>
      <c r="H2822">
        <v>11</v>
      </c>
      <c r="I2822">
        <v>16.09</v>
      </c>
      <c r="J2822">
        <v>0</v>
      </c>
      <c r="K2822">
        <v>3.75</v>
      </c>
      <c r="L2822" t="s">
        <v>277</v>
      </c>
      <c r="M2822" t="b">
        <v>0</v>
      </c>
    </row>
    <row r="2823" spans="1:13" x14ac:dyDescent="0.25">
      <c r="A2823" s="1">
        <v>42961</v>
      </c>
      <c r="B2823" t="s">
        <v>165</v>
      </c>
      <c r="C2823" t="s">
        <v>183</v>
      </c>
      <c r="D2823">
        <v>1</v>
      </c>
      <c r="E2823">
        <v>202.42</v>
      </c>
      <c r="F2823">
        <v>202.42</v>
      </c>
      <c r="G2823">
        <v>1</v>
      </c>
      <c r="H2823">
        <v>1</v>
      </c>
      <c r="I2823">
        <v>15</v>
      </c>
      <c r="J2823">
        <v>0</v>
      </c>
      <c r="K2823">
        <v>5</v>
      </c>
      <c r="L2823" t="s">
        <v>365</v>
      </c>
      <c r="M2823" t="b">
        <v>0</v>
      </c>
    </row>
    <row r="2824" spans="1:13" x14ac:dyDescent="0.25">
      <c r="A2824" s="1">
        <v>42961</v>
      </c>
      <c r="B2824" t="s">
        <v>165</v>
      </c>
      <c r="C2824" t="s">
        <v>174</v>
      </c>
      <c r="D2824">
        <v>17</v>
      </c>
      <c r="E2824">
        <v>2181.41</v>
      </c>
      <c r="F2824">
        <v>128.32</v>
      </c>
      <c r="G2824">
        <v>17</v>
      </c>
      <c r="H2824">
        <v>17</v>
      </c>
      <c r="I2824">
        <v>17.78</v>
      </c>
      <c r="J2824">
        <v>5.5599999999999997E-2</v>
      </c>
      <c r="K2824">
        <v>4.17</v>
      </c>
      <c r="L2824" t="s">
        <v>303</v>
      </c>
      <c r="M2824" t="b">
        <v>0</v>
      </c>
    </row>
    <row r="2825" spans="1:13" x14ac:dyDescent="0.25">
      <c r="A2825" s="1">
        <v>42961</v>
      </c>
      <c r="B2825" t="s">
        <v>165</v>
      </c>
      <c r="C2825" t="s">
        <v>182</v>
      </c>
      <c r="D2825">
        <v>7</v>
      </c>
      <c r="E2825">
        <v>2321.2399999999998</v>
      </c>
      <c r="F2825">
        <v>331.61</v>
      </c>
      <c r="G2825">
        <v>7</v>
      </c>
      <c r="H2825">
        <v>7</v>
      </c>
      <c r="I2825">
        <v>20.5</v>
      </c>
      <c r="J2825">
        <v>0</v>
      </c>
      <c r="K2825">
        <v>4.4000000000000004</v>
      </c>
      <c r="L2825" t="s">
        <v>304</v>
      </c>
      <c r="M2825" t="b">
        <v>0</v>
      </c>
    </row>
    <row r="2826" spans="1:13" x14ac:dyDescent="0.25">
      <c r="A2826" s="1">
        <v>42961</v>
      </c>
      <c r="B2826" t="s">
        <v>165</v>
      </c>
      <c r="C2826" t="s">
        <v>163</v>
      </c>
      <c r="D2826">
        <v>22</v>
      </c>
      <c r="E2826">
        <v>3264.06</v>
      </c>
      <c r="F2826">
        <v>148.37</v>
      </c>
      <c r="G2826">
        <v>22</v>
      </c>
      <c r="H2826">
        <v>21</v>
      </c>
      <c r="I2826">
        <v>9.8800000000000008</v>
      </c>
      <c r="J2826">
        <v>0</v>
      </c>
      <c r="K2826">
        <v>4.33</v>
      </c>
      <c r="L2826" t="s">
        <v>249</v>
      </c>
      <c r="M2826" t="b">
        <v>0</v>
      </c>
    </row>
    <row r="2827" spans="1:13" x14ac:dyDescent="0.25">
      <c r="A2827" s="1">
        <v>42961</v>
      </c>
      <c r="B2827" t="s">
        <v>165</v>
      </c>
      <c r="C2827" t="s">
        <v>175</v>
      </c>
      <c r="D2827">
        <v>94</v>
      </c>
      <c r="E2827">
        <v>15073.48</v>
      </c>
      <c r="F2827">
        <v>160.36000000000001</v>
      </c>
      <c r="G2827">
        <v>90</v>
      </c>
      <c r="H2827">
        <v>92</v>
      </c>
      <c r="I2827">
        <v>12.31</v>
      </c>
      <c r="J2827">
        <v>9.9000000000000008E-3</v>
      </c>
      <c r="K2827">
        <v>3.99</v>
      </c>
      <c r="L2827" t="s">
        <v>250</v>
      </c>
      <c r="M2827" t="b">
        <v>0</v>
      </c>
    </row>
    <row r="2828" spans="1:13" x14ac:dyDescent="0.25">
      <c r="A2828" s="1">
        <v>42961</v>
      </c>
      <c r="B2828" t="s">
        <v>165</v>
      </c>
      <c r="C2828" t="s">
        <v>173</v>
      </c>
      <c r="D2828">
        <v>2</v>
      </c>
      <c r="E2828">
        <v>166.62</v>
      </c>
      <c r="F2828">
        <v>83.31</v>
      </c>
      <c r="G2828">
        <v>2</v>
      </c>
      <c r="H2828">
        <v>2</v>
      </c>
      <c r="I2828">
        <v>14.5</v>
      </c>
      <c r="J2828">
        <v>0</v>
      </c>
      <c r="K2828">
        <v>5</v>
      </c>
      <c r="L2828" t="s">
        <v>251</v>
      </c>
      <c r="M2828" t="b">
        <v>0</v>
      </c>
    </row>
    <row r="2829" spans="1:13" x14ac:dyDescent="0.25">
      <c r="A2829" s="1">
        <v>42961</v>
      </c>
      <c r="B2829" t="s">
        <v>165</v>
      </c>
      <c r="C2829" t="s">
        <v>164</v>
      </c>
      <c r="D2829">
        <v>47</v>
      </c>
      <c r="E2829">
        <v>5155.58</v>
      </c>
      <c r="F2829">
        <v>109.69</v>
      </c>
      <c r="G2829">
        <v>46</v>
      </c>
      <c r="H2829">
        <v>47</v>
      </c>
      <c r="I2829">
        <v>18.71</v>
      </c>
      <c r="J2829">
        <v>0.22919999999999999</v>
      </c>
      <c r="K2829">
        <v>4</v>
      </c>
      <c r="L2829" t="s">
        <v>278</v>
      </c>
      <c r="M2829" t="b">
        <v>0</v>
      </c>
    </row>
    <row r="2830" spans="1:13" x14ac:dyDescent="0.25">
      <c r="A2830" s="1">
        <v>42961</v>
      </c>
      <c r="B2830" t="s">
        <v>165</v>
      </c>
      <c r="C2830" t="s">
        <v>176</v>
      </c>
      <c r="D2830">
        <v>29</v>
      </c>
      <c r="E2830">
        <v>3084.89</v>
      </c>
      <c r="F2830">
        <v>106.38</v>
      </c>
      <c r="G2830">
        <v>28</v>
      </c>
      <c r="H2830">
        <v>29</v>
      </c>
      <c r="I2830">
        <v>13.23</v>
      </c>
      <c r="J2830">
        <v>0</v>
      </c>
      <c r="K2830">
        <v>4.45</v>
      </c>
      <c r="L2830" t="s">
        <v>279</v>
      </c>
      <c r="M2830" t="b">
        <v>0</v>
      </c>
    </row>
    <row r="2831" spans="1:13" x14ac:dyDescent="0.25">
      <c r="A2831" s="1">
        <v>42961</v>
      </c>
      <c r="B2831" t="s">
        <v>165</v>
      </c>
      <c r="C2831" t="s">
        <v>168</v>
      </c>
      <c r="D2831">
        <v>1</v>
      </c>
      <c r="E2831">
        <v>53.79</v>
      </c>
      <c r="F2831">
        <v>53.79</v>
      </c>
      <c r="G2831">
        <v>1</v>
      </c>
      <c r="H2831">
        <v>1</v>
      </c>
      <c r="I2831">
        <v>9</v>
      </c>
      <c r="J2831">
        <v>0</v>
      </c>
      <c r="K2831">
        <v>5</v>
      </c>
      <c r="L2831" t="s">
        <v>280</v>
      </c>
      <c r="M2831" t="b">
        <v>0</v>
      </c>
    </row>
    <row r="2832" spans="1:13" x14ac:dyDescent="0.25">
      <c r="A2832" s="1">
        <v>42961</v>
      </c>
      <c r="B2832" t="s">
        <v>165</v>
      </c>
      <c r="C2832" t="s">
        <v>165</v>
      </c>
      <c r="D2832">
        <v>342</v>
      </c>
      <c r="E2832">
        <v>35726.839999999997</v>
      </c>
      <c r="F2832">
        <v>104.46</v>
      </c>
      <c r="G2832">
        <v>336</v>
      </c>
      <c r="H2832">
        <v>342</v>
      </c>
      <c r="I2832">
        <v>6.86</v>
      </c>
      <c r="J2832">
        <v>1.34E-2</v>
      </c>
      <c r="K2832">
        <v>4.26</v>
      </c>
      <c r="L2832" t="s">
        <v>252</v>
      </c>
      <c r="M2832" t="b">
        <v>1</v>
      </c>
    </row>
    <row r="2833" spans="1:13" x14ac:dyDescent="0.25">
      <c r="A2833" s="1">
        <v>42961</v>
      </c>
      <c r="B2833" t="s">
        <v>165</v>
      </c>
      <c r="C2833" t="s">
        <v>184</v>
      </c>
      <c r="D2833">
        <v>5</v>
      </c>
      <c r="E2833">
        <v>566.09</v>
      </c>
      <c r="F2833">
        <v>113.22</v>
      </c>
      <c r="G2833">
        <v>5</v>
      </c>
      <c r="H2833">
        <v>5</v>
      </c>
      <c r="I2833">
        <v>16.2</v>
      </c>
      <c r="J2833">
        <v>0</v>
      </c>
      <c r="K2833">
        <v>4.8</v>
      </c>
      <c r="L2833" t="s">
        <v>401</v>
      </c>
      <c r="M2833" t="b">
        <v>0</v>
      </c>
    </row>
    <row r="2834" spans="1:13" x14ac:dyDescent="0.25">
      <c r="A2834" s="1">
        <v>42968</v>
      </c>
      <c r="B2834" t="s">
        <v>167</v>
      </c>
      <c r="C2834" t="s">
        <v>169</v>
      </c>
      <c r="D2834">
        <v>1</v>
      </c>
      <c r="E2834">
        <v>337.44</v>
      </c>
      <c r="F2834">
        <v>337.44</v>
      </c>
      <c r="G2834">
        <v>1</v>
      </c>
      <c r="H2834">
        <v>1</v>
      </c>
      <c r="I2834">
        <v>27</v>
      </c>
      <c r="J2834">
        <v>1</v>
      </c>
      <c r="K2834">
        <v>4</v>
      </c>
      <c r="L2834" t="s">
        <v>482</v>
      </c>
      <c r="M2834" t="b">
        <v>0</v>
      </c>
    </row>
    <row r="2835" spans="1:13" x14ac:dyDescent="0.25">
      <c r="A2835" s="1">
        <v>42968</v>
      </c>
      <c r="B2835" t="s">
        <v>167</v>
      </c>
      <c r="C2835" t="s">
        <v>165</v>
      </c>
      <c r="D2835">
        <v>1</v>
      </c>
      <c r="E2835">
        <v>75.069999999999993</v>
      </c>
      <c r="F2835">
        <v>75.069999999999993</v>
      </c>
      <c r="G2835">
        <v>1</v>
      </c>
      <c r="H2835">
        <v>1</v>
      </c>
      <c r="I2835">
        <v>5</v>
      </c>
      <c r="J2835">
        <v>0</v>
      </c>
      <c r="K2835">
        <v>5</v>
      </c>
      <c r="L2835" t="s">
        <v>255</v>
      </c>
      <c r="M2835" t="b">
        <v>0</v>
      </c>
    </row>
    <row r="2836" spans="1:13" x14ac:dyDescent="0.25">
      <c r="A2836" s="1">
        <v>42968</v>
      </c>
      <c r="B2836" t="s">
        <v>169</v>
      </c>
      <c r="C2836" t="s">
        <v>161</v>
      </c>
      <c r="D2836">
        <v>1</v>
      </c>
      <c r="E2836">
        <v>53.27</v>
      </c>
      <c r="F2836">
        <v>53.27</v>
      </c>
      <c r="G2836">
        <v>1</v>
      </c>
      <c r="H2836">
        <v>1</v>
      </c>
      <c r="I2836">
        <v>4</v>
      </c>
      <c r="J2836">
        <v>0</v>
      </c>
      <c r="K2836">
        <v>3</v>
      </c>
      <c r="L2836" t="s">
        <v>371</v>
      </c>
      <c r="M2836" t="b">
        <v>0</v>
      </c>
    </row>
    <row r="2837" spans="1:13" x14ac:dyDescent="0.25">
      <c r="A2837" s="1">
        <v>42968</v>
      </c>
      <c r="B2837" t="s">
        <v>170</v>
      </c>
      <c r="C2837" t="s">
        <v>177</v>
      </c>
      <c r="D2837">
        <v>1</v>
      </c>
      <c r="E2837">
        <v>97.79</v>
      </c>
      <c r="F2837">
        <v>97.79</v>
      </c>
      <c r="G2837">
        <v>1</v>
      </c>
      <c r="H2837">
        <v>1</v>
      </c>
      <c r="I2837">
        <v>12</v>
      </c>
      <c r="J2837">
        <v>0</v>
      </c>
      <c r="K2837">
        <v>4</v>
      </c>
      <c r="L2837" t="s">
        <v>503</v>
      </c>
      <c r="M2837" t="b">
        <v>0</v>
      </c>
    </row>
    <row r="2838" spans="1:13" x14ac:dyDescent="0.25">
      <c r="A2838" s="1">
        <v>42968</v>
      </c>
      <c r="B2838" t="s">
        <v>170</v>
      </c>
      <c r="C2838" t="s">
        <v>175</v>
      </c>
      <c r="D2838">
        <v>1</v>
      </c>
      <c r="E2838">
        <v>98.79</v>
      </c>
      <c r="F2838">
        <v>98.79</v>
      </c>
      <c r="G2838">
        <v>1</v>
      </c>
      <c r="H2838">
        <v>1</v>
      </c>
      <c r="I2838">
        <v>10</v>
      </c>
      <c r="J2838">
        <v>0</v>
      </c>
      <c r="K2838">
        <v>5</v>
      </c>
      <c r="L2838" t="s">
        <v>258</v>
      </c>
      <c r="M2838" t="b">
        <v>0</v>
      </c>
    </row>
    <row r="2839" spans="1:13" x14ac:dyDescent="0.25">
      <c r="A2839" s="1">
        <v>42968</v>
      </c>
      <c r="B2839" t="s">
        <v>170</v>
      </c>
      <c r="C2839" t="s">
        <v>165</v>
      </c>
      <c r="D2839">
        <v>1</v>
      </c>
      <c r="E2839">
        <v>204.75</v>
      </c>
      <c r="F2839">
        <v>204.75</v>
      </c>
      <c r="G2839">
        <v>1</v>
      </c>
      <c r="H2839">
        <v>1</v>
      </c>
      <c r="I2839">
        <v>17</v>
      </c>
      <c r="J2839">
        <v>0</v>
      </c>
      <c r="K2839">
        <v>4</v>
      </c>
      <c r="L2839" t="s">
        <v>259</v>
      </c>
      <c r="M2839" t="b">
        <v>0</v>
      </c>
    </row>
    <row r="2840" spans="1:13" x14ac:dyDescent="0.25">
      <c r="A2840" s="1">
        <v>42968</v>
      </c>
      <c r="B2840" t="s">
        <v>170</v>
      </c>
      <c r="C2840" t="s">
        <v>184</v>
      </c>
      <c r="D2840">
        <v>1</v>
      </c>
      <c r="E2840">
        <v>48</v>
      </c>
      <c r="F2840">
        <v>48</v>
      </c>
      <c r="G2840">
        <v>1</v>
      </c>
      <c r="H2840">
        <v>1</v>
      </c>
      <c r="I2840">
        <v>10</v>
      </c>
      <c r="J2840">
        <v>0</v>
      </c>
      <c r="K2840">
        <v>5</v>
      </c>
      <c r="L2840" t="s">
        <v>532</v>
      </c>
      <c r="M2840" t="b">
        <v>0</v>
      </c>
    </row>
    <row r="2841" spans="1:13" x14ac:dyDescent="0.25">
      <c r="A2841" s="1">
        <v>42968</v>
      </c>
      <c r="B2841" t="s">
        <v>172</v>
      </c>
      <c r="C2841" t="s">
        <v>161</v>
      </c>
      <c r="D2841">
        <v>1</v>
      </c>
      <c r="E2841">
        <v>161.22999999999999</v>
      </c>
      <c r="F2841">
        <v>161.22999999999999</v>
      </c>
      <c r="G2841">
        <v>1</v>
      </c>
      <c r="H2841">
        <v>1</v>
      </c>
      <c r="I2841">
        <v>7</v>
      </c>
      <c r="J2841">
        <v>0</v>
      </c>
      <c r="K2841">
        <v>1</v>
      </c>
      <c r="L2841" t="s">
        <v>428</v>
      </c>
      <c r="M2841" t="b">
        <v>0</v>
      </c>
    </row>
    <row r="2842" spans="1:13" x14ac:dyDescent="0.25">
      <c r="A2842" s="1">
        <v>42968</v>
      </c>
      <c r="B2842" t="s">
        <v>172</v>
      </c>
      <c r="C2842" t="s">
        <v>174</v>
      </c>
      <c r="D2842">
        <v>1</v>
      </c>
      <c r="E2842">
        <v>152.54</v>
      </c>
      <c r="F2842">
        <v>152.54</v>
      </c>
      <c r="G2842">
        <v>1</v>
      </c>
      <c r="H2842">
        <v>1</v>
      </c>
      <c r="I2842">
        <v>25</v>
      </c>
      <c r="J2842">
        <v>0</v>
      </c>
      <c r="K2842">
        <v>5</v>
      </c>
      <c r="L2842" t="s">
        <v>502</v>
      </c>
      <c r="M2842" t="b">
        <v>0</v>
      </c>
    </row>
    <row r="2843" spans="1:13" x14ac:dyDescent="0.25">
      <c r="A2843" s="1">
        <v>42968</v>
      </c>
      <c r="B2843" t="s">
        <v>172</v>
      </c>
      <c r="C2843" t="s">
        <v>175</v>
      </c>
      <c r="D2843">
        <v>1</v>
      </c>
      <c r="E2843">
        <v>117.39</v>
      </c>
      <c r="F2843">
        <v>117.39</v>
      </c>
      <c r="G2843">
        <v>1</v>
      </c>
      <c r="H2843">
        <v>1</v>
      </c>
      <c r="I2843">
        <v>10</v>
      </c>
      <c r="J2843">
        <v>0</v>
      </c>
      <c r="K2843">
        <v>5</v>
      </c>
      <c r="L2843" t="s">
        <v>375</v>
      </c>
      <c r="M2843" t="b">
        <v>0</v>
      </c>
    </row>
    <row r="2844" spans="1:13" x14ac:dyDescent="0.25">
      <c r="A2844" s="1">
        <v>42968</v>
      </c>
      <c r="B2844" t="s">
        <v>172</v>
      </c>
      <c r="C2844" t="s">
        <v>165</v>
      </c>
      <c r="D2844">
        <v>1</v>
      </c>
      <c r="E2844">
        <v>136.99</v>
      </c>
      <c r="F2844">
        <v>136.99</v>
      </c>
      <c r="G2844">
        <v>1</v>
      </c>
      <c r="H2844">
        <v>1</v>
      </c>
      <c r="I2844">
        <v>8</v>
      </c>
      <c r="J2844">
        <v>0</v>
      </c>
      <c r="K2844">
        <v>3</v>
      </c>
      <c r="L2844" t="s">
        <v>308</v>
      </c>
      <c r="M2844" t="b">
        <v>0</v>
      </c>
    </row>
    <row r="2845" spans="1:13" x14ac:dyDescent="0.25">
      <c r="A2845" s="1">
        <v>42968</v>
      </c>
      <c r="B2845" t="s">
        <v>171</v>
      </c>
      <c r="C2845" t="s">
        <v>161</v>
      </c>
      <c r="D2845">
        <v>2</v>
      </c>
      <c r="E2845">
        <v>266.74</v>
      </c>
      <c r="F2845">
        <v>133.37</v>
      </c>
      <c r="G2845">
        <v>2</v>
      </c>
      <c r="H2845">
        <v>2</v>
      </c>
      <c r="I2845">
        <v>10.5</v>
      </c>
      <c r="J2845">
        <v>0</v>
      </c>
      <c r="K2845">
        <v>3</v>
      </c>
      <c r="L2845" t="s">
        <v>439</v>
      </c>
      <c r="M2845" t="b">
        <v>0</v>
      </c>
    </row>
    <row r="2846" spans="1:13" x14ac:dyDescent="0.25">
      <c r="A2846" s="1">
        <v>42968</v>
      </c>
      <c r="B2846" t="s">
        <v>171</v>
      </c>
      <c r="C2846" t="s">
        <v>177</v>
      </c>
      <c r="D2846">
        <v>1</v>
      </c>
      <c r="E2846">
        <v>35.69</v>
      </c>
      <c r="F2846">
        <v>35.69</v>
      </c>
      <c r="G2846">
        <v>1</v>
      </c>
      <c r="H2846">
        <v>1</v>
      </c>
      <c r="I2846">
        <v>11</v>
      </c>
      <c r="J2846">
        <v>0</v>
      </c>
      <c r="K2846">
        <v>4</v>
      </c>
      <c r="L2846" t="s">
        <v>491</v>
      </c>
      <c r="M2846" t="b">
        <v>0</v>
      </c>
    </row>
    <row r="2847" spans="1:13" x14ac:dyDescent="0.25">
      <c r="A2847" s="1">
        <v>42968</v>
      </c>
      <c r="B2847" t="s">
        <v>171</v>
      </c>
      <c r="C2847" t="s">
        <v>164</v>
      </c>
      <c r="D2847">
        <v>1</v>
      </c>
      <c r="E2847">
        <v>270.45</v>
      </c>
      <c r="F2847">
        <v>270.45</v>
      </c>
      <c r="G2847">
        <v>0</v>
      </c>
      <c r="H2847">
        <v>1</v>
      </c>
      <c r="K2847">
        <v>3</v>
      </c>
      <c r="L2847" t="s">
        <v>430</v>
      </c>
      <c r="M2847" t="b">
        <v>0</v>
      </c>
    </row>
    <row r="2848" spans="1:13" x14ac:dyDescent="0.25">
      <c r="A2848" s="1">
        <v>42968</v>
      </c>
      <c r="B2848" t="s">
        <v>161</v>
      </c>
      <c r="C2848" t="s">
        <v>167</v>
      </c>
      <c r="D2848">
        <v>4</v>
      </c>
      <c r="E2848">
        <v>494.85</v>
      </c>
      <c r="F2848">
        <v>123.71</v>
      </c>
      <c r="G2848">
        <v>4</v>
      </c>
      <c r="H2848">
        <v>4</v>
      </c>
      <c r="I2848">
        <v>15.25</v>
      </c>
      <c r="J2848">
        <v>0</v>
      </c>
      <c r="K2848">
        <v>4.75</v>
      </c>
      <c r="L2848" t="s">
        <v>282</v>
      </c>
      <c r="M2848" t="b">
        <v>0</v>
      </c>
    </row>
    <row r="2849" spans="1:13" x14ac:dyDescent="0.25">
      <c r="A2849" s="1">
        <v>42968</v>
      </c>
      <c r="B2849" t="s">
        <v>161</v>
      </c>
      <c r="C2849" t="s">
        <v>170</v>
      </c>
      <c r="D2849">
        <v>5</v>
      </c>
      <c r="E2849">
        <v>477.96</v>
      </c>
      <c r="F2849">
        <v>95.59</v>
      </c>
      <c r="G2849">
        <v>4</v>
      </c>
      <c r="H2849">
        <v>5</v>
      </c>
      <c r="I2849">
        <v>9.25</v>
      </c>
      <c r="J2849">
        <v>0</v>
      </c>
      <c r="K2849">
        <v>4.8</v>
      </c>
      <c r="L2849" t="s">
        <v>260</v>
      </c>
      <c r="M2849" t="b">
        <v>0</v>
      </c>
    </row>
    <row r="2850" spans="1:13" x14ac:dyDescent="0.25">
      <c r="A2850" s="1">
        <v>42968</v>
      </c>
      <c r="B2850" t="s">
        <v>161</v>
      </c>
      <c r="C2850" t="s">
        <v>172</v>
      </c>
      <c r="D2850">
        <v>4</v>
      </c>
      <c r="E2850">
        <v>319.04000000000002</v>
      </c>
      <c r="F2850">
        <v>79.760000000000005</v>
      </c>
      <c r="G2850">
        <v>4</v>
      </c>
      <c r="H2850">
        <v>4</v>
      </c>
      <c r="I2850">
        <v>13.5</v>
      </c>
      <c r="J2850">
        <v>0</v>
      </c>
      <c r="K2850">
        <v>4.75</v>
      </c>
      <c r="L2850" t="s">
        <v>283</v>
      </c>
      <c r="M2850" t="b">
        <v>0</v>
      </c>
    </row>
    <row r="2851" spans="1:13" x14ac:dyDescent="0.25">
      <c r="A2851" s="1">
        <v>42968</v>
      </c>
      <c r="B2851" t="s">
        <v>161</v>
      </c>
      <c r="C2851" t="s">
        <v>171</v>
      </c>
      <c r="D2851">
        <v>4</v>
      </c>
      <c r="E2851">
        <v>476.27</v>
      </c>
      <c r="F2851">
        <v>119.07</v>
      </c>
      <c r="G2851">
        <v>4</v>
      </c>
      <c r="H2851">
        <v>4</v>
      </c>
      <c r="I2851">
        <v>10.5</v>
      </c>
      <c r="J2851">
        <v>0</v>
      </c>
      <c r="K2851">
        <v>4.5</v>
      </c>
      <c r="L2851" t="s">
        <v>261</v>
      </c>
      <c r="M2851" t="b">
        <v>0</v>
      </c>
    </row>
    <row r="2852" spans="1:13" x14ac:dyDescent="0.25">
      <c r="A2852" s="1">
        <v>42968</v>
      </c>
      <c r="B2852" t="s">
        <v>161</v>
      </c>
      <c r="C2852" t="s">
        <v>161</v>
      </c>
      <c r="D2852">
        <v>11</v>
      </c>
      <c r="E2852">
        <v>1258.95</v>
      </c>
      <c r="F2852">
        <v>114.45</v>
      </c>
      <c r="G2852">
        <v>11</v>
      </c>
      <c r="H2852">
        <v>10</v>
      </c>
      <c r="I2852">
        <v>6.62</v>
      </c>
      <c r="J2852">
        <v>0</v>
      </c>
      <c r="K2852">
        <v>4.58</v>
      </c>
      <c r="L2852" t="s">
        <v>262</v>
      </c>
      <c r="M2852" t="b">
        <v>1</v>
      </c>
    </row>
    <row r="2853" spans="1:13" x14ac:dyDescent="0.25">
      <c r="A2853" s="1">
        <v>42968</v>
      </c>
      <c r="B2853" t="s">
        <v>161</v>
      </c>
      <c r="C2853" t="s">
        <v>179</v>
      </c>
      <c r="D2853">
        <v>1</v>
      </c>
      <c r="E2853">
        <v>85.85</v>
      </c>
      <c r="F2853">
        <v>85.85</v>
      </c>
      <c r="G2853">
        <v>1</v>
      </c>
      <c r="H2853">
        <v>1</v>
      </c>
      <c r="I2853">
        <v>19</v>
      </c>
      <c r="J2853">
        <v>0</v>
      </c>
      <c r="K2853">
        <v>5</v>
      </c>
      <c r="L2853" t="s">
        <v>310</v>
      </c>
      <c r="M2853" t="b">
        <v>0</v>
      </c>
    </row>
    <row r="2854" spans="1:13" x14ac:dyDescent="0.25">
      <c r="A2854" s="1">
        <v>42968</v>
      </c>
      <c r="B2854" t="s">
        <v>161</v>
      </c>
      <c r="C2854" t="s">
        <v>183</v>
      </c>
      <c r="D2854">
        <v>1</v>
      </c>
      <c r="E2854">
        <v>69.05</v>
      </c>
      <c r="F2854">
        <v>69.05</v>
      </c>
      <c r="G2854">
        <v>1</v>
      </c>
      <c r="H2854">
        <v>1</v>
      </c>
      <c r="I2854">
        <v>16</v>
      </c>
      <c r="J2854">
        <v>0</v>
      </c>
      <c r="K2854">
        <v>4</v>
      </c>
      <c r="L2854" t="s">
        <v>284</v>
      </c>
      <c r="M2854" t="b">
        <v>0</v>
      </c>
    </row>
    <row r="2855" spans="1:13" x14ac:dyDescent="0.25">
      <c r="A2855" s="1">
        <v>42968</v>
      </c>
      <c r="B2855" t="s">
        <v>161</v>
      </c>
      <c r="C2855" t="s">
        <v>163</v>
      </c>
      <c r="D2855">
        <v>5</v>
      </c>
      <c r="E2855">
        <v>927.67</v>
      </c>
      <c r="F2855">
        <v>185.53</v>
      </c>
      <c r="G2855">
        <v>5</v>
      </c>
      <c r="H2855">
        <v>5</v>
      </c>
      <c r="I2855">
        <v>12.67</v>
      </c>
      <c r="J2855">
        <v>0</v>
      </c>
      <c r="K2855">
        <v>4.17</v>
      </c>
      <c r="L2855" t="s">
        <v>263</v>
      </c>
      <c r="M2855" t="b">
        <v>0</v>
      </c>
    </row>
    <row r="2856" spans="1:13" x14ac:dyDescent="0.25">
      <c r="A2856" s="1">
        <v>42968</v>
      </c>
      <c r="B2856" t="s">
        <v>161</v>
      </c>
      <c r="C2856" t="s">
        <v>175</v>
      </c>
      <c r="D2856">
        <v>9</v>
      </c>
      <c r="E2856">
        <v>1081.0899999999999</v>
      </c>
      <c r="F2856">
        <v>120.12</v>
      </c>
      <c r="G2856">
        <v>8</v>
      </c>
      <c r="H2856">
        <v>9</v>
      </c>
      <c r="I2856">
        <v>11.38</v>
      </c>
      <c r="J2856">
        <v>0</v>
      </c>
      <c r="K2856">
        <v>4.8899999999999997</v>
      </c>
      <c r="L2856" t="s">
        <v>264</v>
      </c>
      <c r="M2856" t="b">
        <v>0</v>
      </c>
    </row>
    <row r="2857" spans="1:13" x14ac:dyDescent="0.25">
      <c r="A2857" s="1">
        <v>42968</v>
      </c>
      <c r="B2857" t="s">
        <v>161</v>
      </c>
      <c r="C2857" t="s">
        <v>164</v>
      </c>
      <c r="D2857">
        <v>7</v>
      </c>
      <c r="E2857">
        <v>762.81</v>
      </c>
      <c r="F2857">
        <v>108.97</v>
      </c>
      <c r="G2857">
        <v>7</v>
      </c>
      <c r="H2857">
        <v>6</v>
      </c>
      <c r="I2857">
        <v>18</v>
      </c>
      <c r="J2857">
        <v>0</v>
      </c>
      <c r="K2857">
        <v>4.5</v>
      </c>
      <c r="L2857" t="s">
        <v>285</v>
      </c>
      <c r="M2857" t="b">
        <v>0</v>
      </c>
    </row>
    <row r="2858" spans="1:13" x14ac:dyDescent="0.25">
      <c r="A2858" s="1">
        <v>42968</v>
      </c>
      <c r="B2858" t="s">
        <v>161</v>
      </c>
      <c r="C2858" t="s">
        <v>176</v>
      </c>
      <c r="D2858">
        <v>2</v>
      </c>
      <c r="E2858">
        <v>145.68</v>
      </c>
      <c r="F2858">
        <v>72.84</v>
      </c>
      <c r="G2858">
        <v>1</v>
      </c>
      <c r="H2858">
        <v>2</v>
      </c>
      <c r="I2858">
        <v>12</v>
      </c>
      <c r="J2858">
        <v>0</v>
      </c>
      <c r="K2858">
        <v>3</v>
      </c>
      <c r="L2858" t="s">
        <v>286</v>
      </c>
      <c r="M2858" t="b">
        <v>0</v>
      </c>
    </row>
    <row r="2859" spans="1:13" x14ac:dyDescent="0.25">
      <c r="A2859" s="1">
        <v>42968</v>
      </c>
      <c r="B2859" t="s">
        <v>161</v>
      </c>
      <c r="C2859" t="s">
        <v>165</v>
      </c>
      <c r="D2859">
        <v>33</v>
      </c>
      <c r="E2859">
        <v>5341.17</v>
      </c>
      <c r="F2859">
        <v>161.85</v>
      </c>
      <c r="G2859">
        <v>32</v>
      </c>
      <c r="H2859">
        <v>33</v>
      </c>
      <c r="I2859">
        <v>10.15</v>
      </c>
      <c r="J2859">
        <v>4.8800000000000003E-2</v>
      </c>
      <c r="K2859">
        <v>3.88</v>
      </c>
      <c r="L2859" t="s">
        <v>265</v>
      </c>
      <c r="M2859" t="b">
        <v>0</v>
      </c>
    </row>
    <row r="2860" spans="1:13" x14ac:dyDescent="0.25">
      <c r="A2860" s="1">
        <v>42968</v>
      </c>
      <c r="B2860" t="s">
        <v>181</v>
      </c>
      <c r="C2860" t="s">
        <v>170</v>
      </c>
      <c r="D2860">
        <v>1</v>
      </c>
      <c r="E2860">
        <v>65.09</v>
      </c>
      <c r="F2860">
        <v>65.09</v>
      </c>
      <c r="G2860">
        <v>1</v>
      </c>
      <c r="H2860">
        <v>1</v>
      </c>
      <c r="I2860">
        <v>9</v>
      </c>
      <c r="J2860">
        <v>0</v>
      </c>
      <c r="K2860">
        <v>5</v>
      </c>
      <c r="L2860" t="s">
        <v>517</v>
      </c>
      <c r="M2860" t="b">
        <v>0</v>
      </c>
    </row>
    <row r="2861" spans="1:13" x14ac:dyDescent="0.25">
      <c r="A2861" s="1">
        <v>42968</v>
      </c>
      <c r="B2861" t="s">
        <v>174</v>
      </c>
      <c r="C2861" t="s">
        <v>167</v>
      </c>
      <c r="D2861">
        <v>1</v>
      </c>
      <c r="E2861">
        <v>33.33</v>
      </c>
      <c r="F2861">
        <v>33.33</v>
      </c>
      <c r="G2861">
        <v>1</v>
      </c>
      <c r="H2861">
        <v>1</v>
      </c>
      <c r="I2861">
        <v>7</v>
      </c>
      <c r="J2861">
        <v>0</v>
      </c>
      <c r="K2861">
        <v>3</v>
      </c>
      <c r="L2861" t="s">
        <v>500</v>
      </c>
      <c r="M2861" t="b">
        <v>0</v>
      </c>
    </row>
    <row r="2862" spans="1:13" x14ac:dyDescent="0.25">
      <c r="A2862" s="1">
        <v>42968</v>
      </c>
      <c r="B2862" t="s">
        <v>163</v>
      </c>
      <c r="C2862" t="s">
        <v>167</v>
      </c>
      <c r="D2862">
        <v>2</v>
      </c>
      <c r="E2862">
        <v>546.14</v>
      </c>
      <c r="F2862">
        <v>273.07</v>
      </c>
      <c r="G2862">
        <v>2</v>
      </c>
      <c r="H2862">
        <v>2</v>
      </c>
      <c r="I2862">
        <v>26.5</v>
      </c>
      <c r="J2862">
        <v>0.5</v>
      </c>
      <c r="K2862">
        <v>3.5</v>
      </c>
      <c r="L2862" t="s">
        <v>266</v>
      </c>
      <c r="M2862" t="b">
        <v>0</v>
      </c>
    </row>
    <row r="2863" spans="1:13" x14ac:dyDescent="0.25">
      <c r="A2863" s="1">
        <v>42968</v>
      </c>
      <c r="B2863" t="s">
        <v>163</v>
      </c>
      <c r="C2863" t="s">
        <v>170</v>
      </c>
      <c r="D2863">
        <v>1</v>
      </c>
      <c r="E2863">
        <v>110.93</v>
      </c>
      <c r="F2863">
        <v>110.93</v>
      </c>
      <c r="G2863">
        <v>1</v>
      </c>
      <c r="H2863">
        <v>1</v>
      </c>
      <c r="I2863">
        <v>9</v>
      </c>
      <c r="J2863">
        <v>0</v>
      </c>
      <c r="K2863">
        <v>5</v>
      </c>
      <c r="L2863" t="s">
        <v>267</v>
      </c>
      <c r="M2863" t="b">
        <v>0</v>
      </c>
    </row>
    <row r="2864" spans="1:13" x14ac:dyDescent="0.25">
      <c r="A2864" s="1">
        <v>42968</v>
      </c>
      <c r="B2864" t="s">
        <v>163</v>
      </c>
      <c r="C2864" t="s">
        <v>172</v>
      </c>
      <c r="D2864">
        <v>3</v>
      </c>
      <c r="E2864">
        <v>346.07</v>
      </c>
      <c r="F2864">
        <v>115.36</v>
      </c>
      <c r="G2864">
        <v>3</v>
      </c>
      <c r="H2864">
        <v>3</v>
      </c>
      <c r="I2864">
        <v>21</v>
      </c>
      <c r="J2864">
        <v>0</v>
      </c>
      <c r="K2864">
        <v>4.67</v>
      </c>
      <c r="L2864" t="s">
        <v>287</v>
      </c>
      <c r="M2864" t="b">
        <v>0</v>
      </c>
    </row>
    <row r="2865" spans="1:13" x14ac:dyDescent="0.25">
      <c r="A2865" s="1">
        <v>42968</v>
      </c>
      <c r="B2865" t="s">
        <v>163</v>
      </c>
      <c r="C2865" t="s">
        <v>171</v>
      </c>
      <c r="D2865">
        <v>2</v>
      </c>
      <c r="E2865">
        <v>225.64</v>
      </c>
      <c r="F2865">
        <v>112.82</v>
      </c>
      <c r="G2865">
        <v>2</v>
      </c>
      <c r="H2865">
        <v>2</v>
      </c>
      <c r="I2865">
        <v>10.5</v>
      </c>
      <c r="J2865">
        <v>0</v>
      </c>
      <c r="K2865">
        <v>5</v>
      </c>
      <c r="L2865" t="s">
        <v>288</v>
      </c>
      <c r="M2865" t="b">
        <v>0</v>
      </c>
    </row>
    <row r="2866" spans="1:13" x14ac:dyDescent="0.25">
      <c r="A2866" s="1">
        <v>42968</v>
      </c>
      <c r="B2866" t="s">
        <v>163</v>
      </c>
      <c r="C2866" t="s">
        <v>180</v>
      </c>
      <c r="D2866">
        <v>1</v>
      </c>
      <c r="E2866">
        <v>114.33</v>
      </c>
      <c r="F2866">
        <v>114.33</v>
      </c>
      <c r="G2866">
        <v>1</v>
      </c>
      <c r="H2866">
        <v>1</v>
      </c>
      <c r="I2866">
        <v>23</v>
      </c>
      <c r="J2866">
        <v>0</v>
      </c>
      <c r="K2866">
        <v>5</v>
      </c>
      <c r="L2866" t="s">
        <v>433</v>
      </c>
      <c r="M2866" t="b">
        <v>0</v>
      </c>
    </row>
    <row r="2867" spans="1:13" x14ac:dyDescent="0.25">
      <c r="A2867" s="1">
        <v>42968</v>
      </c>
      <c r="B2867" t="s">
        <v>163</v>
      </c>
      <c r="C2867" t="s">
        <v>161</v>
      </c>
      <c r="D2867">
        <v>5</v>
      </c>
      <c r="E2867">
        <v>328.97</v>
      </c>
      <c r="F2867">
        <v>65.790000000000006</v>
      </c>
      <c r="G2867">
        <v>5</v>
      </c>
      <c r="H2867">
        <v>5</v>
      </c>
      <c r="I2867">
        <v>16</v>
      </c>
      <c r="J2867">
        <v>0</v>
      </c>
      <c r="K2867">
        <v>3.8</v>
      </c>
      <c r="L2867" t="s">
        <v>241</v>
      </c>
      <c r="M2867" t="b">
        <v>0</v>
      </c>
    </row>
    <row r="2868" spans="1:13" x14ac:dyDescent="0.25">
      <c r="A2868" s="1">
        <v>42968</v>
      </c>
      <c r="B2868" t="s">
        <v>163</v>
      </c>
      <c r="C2868" t="s">
        <v>181</v>
      </c>
      <c r="D2868">
        <v>1</v>
      </c>
      <c r="E2868">
        <v>153.05000000000001</v>
      </c>
      <c r="F2868">
        <v>153.05000000000001</v>
      </c>
      <c r="G2868">
        <v>1</v>
      </c>
      <c r="H2868">
        <v>1</v>
      </c>
      <c r="I2868">
        <v>10</v>
      </c>
      <c r="J2868">
        <v>0</v>
      </c>
      <c r="K2868">
        <v>2</v>
      </c>
      <c r="L2868" t="s">
        <v>314</v>
      </c>
      <c r="M2868" t="b">
        <v>0</v>
      </c>
    </row>
    <row r="2869" spans="1:13" x14ac:dyDescent="0.25">
      <c r="A2869" s="1">
        <v>42968</v>
      </c>
      <c r="B2869" t="s">
        <v>163</v>
      </c>
      <c r="C2869" t="s">
        <v>179</v>
      </c>
      <c r="D2869">
        <v>1</v>
      </c>
      <c r="E2869">
        <v>166.01</v>
      </c>
      <c r="F2869">
        <v>166.01</v>
      </c>
      <c r="G2869">
        <v>1</v>
      </c>
      <c r="H2869">
        <v>1</v>
      </c>
      <c r="I2869">
        <v>36</v>
      </c>
      <c r="J2869">
        <v>0</v>
      </c>
      <c r="K2869">
        <v>5</v>
      </c>
      <c r="L2869" t="s">
        <v>268</v>
      </c>
      <c r="M2869" t="b">
        <v>0</v>
      </c>
    </row>
    <row r="2870" spans="1:13" x14ac:dyDescent="0.25">
      <c r="A2870" s="1">
        <v>42968</v>
      </c>
      <c r="B2870" t="s">
        <v>163</v>
      </c>
      <c r="C2870" t="s">
        <v>183</v>
      </c>
      <c r="D2870">
        <v>2</v>
      </c>
      <c r="E2870">
        <v>278.02999999999997</v>
      </c>
      <c r="F2870">
        <v>139.02000000000001</v>
      </c>
      <c r="G2870">
        <v>2</v>
      </c>
      <c r="H2870">
        <v>2</v>
      </c>
      <c r="I2870">
        <v>36.67</v>
      </c>
      <c r="J2870">
        <v>0.66669999999999996</v>
      </c>
      <c r="K2870">
        <v>3</v>
      </c>
      <c r="L2870" t="s">
        <v>351</v>
      </c>
      <c r="M2870" t="b">
        <v>0</v>
      </c>
    </row>
    <row r="2871" spans="1:13" x14ac:dyDescent="0.25">
      <c r="A2871" s="1">
        <v>42968</v>
      </c>
      <c r="B2871" t="s">
        <v>163</v>
      </c>
      <c r="C2871" t="s">
        <v>174</v>
      </c>
      <c r="D2871">
        <v>1</v>
      </c>
      <c r="E2871">
        <v>241.76</v>
      </c>
      <c r="F2871">
        <v>241.76</v>
      </c>
      <c r="G2871">
        <v>1</v>
      </c>
      <c r="H2871">
        <v>1</v>
      </c>
      <c r="I2871">
        <v>21</v>
      </c>
      <c r="J2871">
        <v>0</v>
      </c>
      <c r="K2871">
        <v>5</v>
      </c>
      <c r="L2871" t="s">
        <v>289</v>
      </c>
      <c r="M2871" t="b">
        <v>0</v>
      </c>
    </row>
    <row r="2872" spans="1:13" x14ac:dyDescent="0.25">
      <c r="A2872" s="1">
        <v>42968</v>
      </c>
      <c r="B2872" t="s">
        <v>163</v>
      </c>
      <c r="C2872" t="s">
        <v>163</v>
      </c>
      <c r="D2872">
        <v>5</v>
      </c>
      <c r="E2872">
        <v>611.32000000000005</v>
      </c>
      <c r="F2872">
        <v>122.26</v>
      </c>
      <c r="G2872">
        <v>5</v>
      </c>
      <c r="H2872">
        <v>5</v>
      </c>
      <c r="I2872">
        <v>7.33</v>
      </c>
      <c r="J2872">
        <v>0</v>
      </c>
      <c r="K2872">
        <v>4.17</v>
      </c>
      <c r="L2872" t="s">
        <v>242</v>
      </c>
      <c r="M2872" t="b">
        <v>1</v>
      </c>
    </row>
    <row r="2873" spans="1:13" x14ac:dyDescent="0.25">
      <c r="A2873" s="1">
        <v>42968</v>
      </c>
      <c r="B2873" t="s">
        <v>163</v>
      </c>
      <c r="C2873" t="s">
        <v>175</v>
      </c>
      <c r="D2873">
        <v>11</v>
      </c>
      <c r="E2873">
        <v>1959.95</v>
      </c>
      <c r="F2873">
        <v>178.18</v>
      </c>
      <c r="G2873">
        <v>10</v>
      </c>
      <c r="H2873">
        <v>11</v>
      </c>
      <c r="I2873">
        <v>6.88</v>
      </c>
      <c r="J2873">
        <v>0</v>
      </c>
      <c r="K2873">
        <v>4.41</v>
      </c>
      <c r="L2873" t="s">
        <v>269</v>
      </c>
      <c r="M2873" t="b">
        <v>0</v>
      </c>
    </row>
    <row r="2874" spans="1:13" x14ac:dyDescent="0.25">
      <c r="A2874" s="1">
        <v>42968</v>
      </c>
      <c r="B2874" t="s">
        <v>163</v>
      </c>
      <c r="C2874" t="s">
        <v>164</v>
      </c>
      <c r="D2874">
        <v>8</v>
      </c>
      <c r="E2874">
        <v>1325.39</v>
      </c>
      <c r="F2874">
        <v>165.67</v>
      </c>
      <c r="G2874">
        <v>8</v>
      </c>
      <c r="H2874">
        <v>8</v>
      </c>
      <c r="I2874">
        <v>11.69</v>
      </c>
      <c r="J2874">
        <v>0</v>
      </c>
      <c r="K2874">
        <v>4.54</v>
      </c>
      <c r="L2874" t="s">
        <v>290</v>
      </c>
      <c r="M2874" t="b">
        <v>0</v>
      </c>
    </row>
    <row r="2875" spans="1:13" x14ac:dyDescent="0.25">
      <c r="A2875" s="1">
        <v>42968</v>
      </c>
      <c r="B2875" t="s">
        <v>163</v>
      </c>
      <c r="C2875" t="s">
        <v>176</v>
      </c>
      <c r="D2875">
        <v>3</v>
      </c>
      <c r="E2875">
        <v>222.58</v>
      </c>
      <c r="F2875">
        <v>74.19</v>
      </c>
      <c r="G2875">
        <v>2</v>
      </c>
      <c r="H2875">
        <v>3</v>
      </c>
      <c r="I2875">
        <v>14.5</v>
      </c>
      <c r="J2875">
        <v>0</v>
      </c>
      <c r="K2875">
        <v>3</v>
      </c>
      <c r="L2875" t="s">
        <v>243</v>
      </c>
      <c r="M2875" t="b">
        <v>0</v>
      </c>
    </row>
    <row r="2876" spans="1:13" x14ac:dyDescent="0.25">
      <c r="A2876" s="1">
        <v>42968</v>
      </c>
      <c r="B2876" t="s">
        <v>163</v>
      </c>
      <c r="C2876" t="s">
        <v>165</v>
      </c>
      <c r="D2876">
        <v>23</v>
      </c>
      <c r="E2876">
        <v>3586.22</v>
      </c>
      <c r="F2876">
        <v>155.91999999999999</v>
      </c>
      <c r="G2876">
        <v>23</v>
      </c>
      <c r="H2876">
        <v>23</v>
      </c>
      <c r="I2876">
        <v>7.72</v>
      </c>
      <c r="J2876">
        <v>0</v>
      </c>
      <c r="K2876">
        <v>4.4800000000000004</v>
      </c>
      <c r="L2876" t="s">
        <v>244</v>
      </c>
      <c r="M2876" t="b">
        <v>0</v>
      </c>
    </row>
    <row r="2877" spans="1:13" x14ac:dyDescent="0.25">
      <c r="A2877" s="1">
        <v>42968</v>
      </c>
      <c r="B2877" t="s">
        <v>175</v>
      </c>
      <c r="C2877" t="s">
        <v>167</v>
      </c>
      <c r="D2877">
        <v>1</v>
      </c>
      <c r="E2877">
        <v>95.67</v>
      </c>
      <c r="F2877">
        <v>95.67</v>
      </c>
      <c r="G2877">
        <v>1</v>
      </c>
      <c r="H2877">
        <v>1</v>
      </c>
      <c r="I2877">
        <v>15</v>
      </c>
      <c r="J2877">
        <v>0</v>
      </c>
      <c r="K2877">
        <v>4</v>
      </c>
      <c r="L2877" t="s">
        <v>317</v>
      </c>
      <c r="M2877" t="b">
        <v>0</v>
      </c>
    </row>
    <row r="2878" spans="1:13" x14ac:dyDescent="0.25">
      <c r="A2878" s="1">
        <v>42968</v>
      </c>
      <c r="B2878" t="s">
        <v>175</v>
      </c>
      <c r="C2878" t="s">
        <v>170</v>
      </c>
      <c r="D2878">
        <v>1</v>
      </c>
      <c r="E2878">
        <v>168.48</v>
      </c>
      <c r="F2878">
        <v>168.48</v>
      </c>
      <c r="G2878">
        <v>1</v>
      </c>
      <c r="H2878">
        <v>1</v>
      </c>
      <c r="I2878">
        <v>15</v>
      </c>
      <c r="J2878">
        <v>0</v>
      </c>
      <c r="K2878">
        <v>3</v>
      </c>
      <c r="L2878" t="s">
        <v>270</v>
      </c>
      <c r="M2878" t="b">
        <v>0</v>
      </c>
    </row>
    <row r="2879" spans="1:13" x14ac:dyDescent="0.25">
      <c r="A2879" s="1">
        <v>42968</v>
      </c>
      <c r="B2879" t="s">
        <v>175</v>
      </c>
      <c r="C2879" t="s">
        <v>161</v>
      </c>
      <c r="D2879">
        <v>2</v>
      </c>
      <c r="E2879">
        <v>375.28</v>
      </c>
      <c r="F2879">
        <v>187.64</v>
      </c>
      <c r="G2879">
        <v>2</v>
      </c>
      <c r="H2879">
        <v>2</v>
      </c>
      <c r="I2879">
        <v>15.5</v>
      </c>
      <c r="J2879">
        <v>0</v>
      </c>
      <c r="K2879">
        <v>4.5</v>
      </c>
      <c r="L2879" t="s">
        <v>245</v>
      </c>
      <c r="M2879" t="b">
        <v>0</v>
      </c>
    </row>
    <row r="2880" spans="1:13" x14ac:dyDescent="0.25">
      <c r="A2880" s="1">
        <v>42968</v>
      </c>
      <c r="B2880" t="s">
        <v>175</v>
      </c>
      <c r="C2880" t="s">
        <v>181</v>
      </c>
      <c r="D2880">
        <v>2</v>
      </c>
      <c r="E2880">
        <v>606.69000000000005</v>
      </c>
      <c r="F2880">
        <v>303.35000000000002</v>
      </c>
      <c r="G2880">
        <v>2</v>
      </c>
      <c r="H2880">
        <v>2</v>
      </c>
      <c r="I2880">
        <v>19.5</v>
      </c>
      <c r="J2880">
        <v>0</v>
      </c>
      <c r="K2880">
        <v>4</v>
      </c>
      <c r="L2880" t="s">
        <v>520</v>
      </c>
      <c r="M2880" t="b">
        <v>0</v>
      </c>
    </row>
    <row r="2881" spans="1:13" x14ac:dyDescent="0.25">
      <c r="A2881" s="1">
        <v>42968</v>
      </c>
      <c r="B2881" t="s">
        <v>175</v>
      </c>
      <c r="C2881" t="s">
        <v>174</v>
      </c>
      <c r="D2881">
        <v>1</v>
      </c>
      <c r="E2881">
        <v>80.44</v>
      </c>
      <c r="F2881">
        <v>80.44</v>
      </c>
      <c r="G2881">
        <v>1</v>
      </c>
      <c r="H2881">
        <v>1</v>
      </c>
      <c r="I2881">
        <v>16</v>
      </c>
      <c r="J2881">
        <v>0</v>
      </c>
      <c r="K2881">
        <v>5</v>
      </c>
      <c r="L2881" t="s">
        <v>352</v>
      </c>
      <c r="M2881" t="b">
        <v>0</v>
      </c>
    </row>
    <row r="2882" spans="1:13" x14ac:dyDescent="0.25">
      <c r="A2882" s="1">
        <v>42968</v>
      </c>
      <c r="B2882" t="s">
        <v>175</v>
      </c>
      <c r="C2882" t="s">
        <v>175</v>
      </c>
      <c r="D2882">
        <v>8</v>
      </c>
      <c r="E2882">
        <v>2520.35</v>
      </c>
      <c r="F2882">
        <v>315.04000000000002</v>
      </c>
      <c r="G2882">
        <v>7</v>
      </c>
      <c r="H2882">
        <v>8</v>
      </c>
      <c r="I2882">
        <v>18.88</v>
      </c>
      <c r="J2882">
        <v>0.125</v>
      </c>
      <c r="K2882">
        <v>4.4400000000000004</v>
      </c>
      <c r="L2882" t="s">
        <v>292</v>
      </c>
      <c r="M2882" t="b">
        <v>1</v>
      </c>
    </row>
    <row r="2883" spans="1:13" x14ac:dyDescent="0.25">
      <c r="A2883" s="1">
        <v>42968</v>
      </c>
      <c r="B2883" t="s">
        <v>175</v>
      </c>
      <c r="C2883" t="s">
        <v>168</v>
      </c>
      <c r="D2883">
        <v>1</v>
      </c>
      <c r="E2883">
        <v>47.62</v>
      </c>
      <c r="F2883">
        <v>47.62</v>
      </c>
      <c r="G2883">
        <v>1</v>
      </c>
      <c r="H2883">
        <v>1</v>
      </c>
      <c r="I2883">
        <v>22</v>
      </c>
      <c r="J2883">
        <v>0</v>
      </c>
      <c r="K2883">
        <v>4</v>
      </c>
      <c r="L2883" t="s">
        <v>353</v>
      </c>
      <c r="M2883" t="b">
        <v>0</v>
      </c>
    </row>
    <row r="2884" spans="1:13" x14ac:dyDescent="0.25">
      <c r="A2884" s="1">
        <v>42968</v>
      </c>
      <c r="B2884" t="s">
        <v>175</v>
      </c>
      <c r="C2884" t="s">
        <v>165</v>
      </c>
      <c r="D2884">
        <v>6</v>
      </c>
      <c r="E2884">
        <v>998.68</v>
      </c>
      <c r="F2884">
        <v>166.45</v>
      </c>
      <c r="G2884">
        <v>5</v>
      </c>
      <c r="H2884">
        <v>6</v>
      </c>
      <c r="I2884">
        <v>5.6</v>
      </c>
      <c r="J2884">
        <v>0</v>
      </c>
      <c r="K2884">
        <v>4.5</v>
      </c>
      <c r="L2884" t="s">
        <v>294</v>
      </c>
      <c r="M2884" t="b">
        <v>0</v>
      </c>
    </row>
    <row r="2885" spans="1:13" x14ac:dyDescent="0.25">
      <c r="A2885" s="1">
        <v>42968</v>
      </c>
      <c r="B2885" t="s">
        <v>173</v>
      </c>
      <c r="C2885" t="s">
        <v>167</v>
      </c>
      <c r="D2885">
        <v>1</v>
      </c>
      <c r="E2885">
        <v>268.98</v>
      </c>
      <c r="F2885">
        <v>268.98</v>
      </c>
      <c r="G2885">
        <v>1</v>
      </c>
      <c r="H2885">
        <v>1</v>
      </c>
      <c r="I2885">
        <v>30</v>
      </c>
      <c r="J2885">
        <v>1</v>
      </c>
      <c r="K2885">
        <v>1</v>
      </c>
      <c r="L2885" t="s">
        <v>467</v>
      </c>
      <c r="M2885" t="b">
        <v>0</v>
      </c>
    </row>
    <row r="2886" spans="1:13" x14ac:dyDescent="0.25">
      <c r="A2886" s="1">
        <v>42968</v>
      </c>
      <c r="B2886" t="s">
        <v>164</v>
      </c>
      <c r="C2886" t="s">
        <v>167</v>
      </c>
      <c r="D2886">
        <v>1</v>
      </c>
      <c r="E2886">
        <v>134.38</v>
      </c>
      <c r="F2886">
        <v>134.38</v>
      </c>
      <c r="G2886">
        <v>1</v>
      </c>
      <c r="H2886">
        <v>1</v>
      </c>
      <c r="I2886">
        <v>16</v>
      </c>
      <c r="J2886">
        <v>0</v>
      </c>
      <c r="K2886">
        <v>5</v>
      </c>
      <c r="L2886" t="s">
        <v>354</v>
      </c>
      <c r="M2886" t="b">
        <v>0</v>
      </c>
    </row>
    <row r="2887" spans="1:13" x14ac:dyDescent="0.25">
      <c r="A2887" s="1">
        <v>42968</v>
      </c>
      <c r="B2887" t="s">
        <v>164</v>
      </c>
      <c r="C2887" t="s">
        <v>170</v>
      </c>
      <c r="D2887">
        <v>1</v>
      </c>
      <c r="E2887">
        <v>224.94</v>
      </c>
      <c r="F2887">
        <v>224.94</v>
      </c>
      <c r="G2887">
        <v>1</v>
      </c>
      <c r="H2887">
        <v>1</v>
      </c>
      <c r="I2887">
        <v>10</v>
      </c>
      <c r="J2887">
        <v>0</v>
      </c>
      <c r="K2887">
        <v>5</v>
      </c>
      <c r="L2887" t="s">
        <v>324</v>
      </c>
      <c r="M2887" t="b">
        <v>0</v>
      </c>
    </row>
    <row r="2888" spans="1:13" x14ac:dyDescent="0.25">
      <c r="A2888" s="1">
        <v>42968</v>
      </c>
      <c r="B2888" t="s">
        <v>164</v>
      </c>
      <c r="C2888" t="s">
        <v>172</v>
      </c>
      <c r="D2888">
        <v>1</v>
      </c>
      <c r="E2888">
        <v>64.14</v>
      </c>
      <c r="F2888">
        <v>64.14</v>
      </c>
      <c r="G2888">
        <v>1</v>
      </c>
      <c r="H2888">
        <v>1</v>
      </c>
      <c r="I2888">
        <v>6</v>
      </c>
      <c r="J2888">
        <v>0</v>
      </c>
      <c r="K2888">
        <v>5</v>
      </c>
      <c r="L2888" t="s">
        <v>446</v>
      </c>
      <c r="M2888" t="b">
        <v>0</v>
      </c>
    </row>
    <row r="2889" spans="1:13" x14ac:dyDescent="0.25">
      <c r="A2889" s="1">
        <v>42968</v>
      </c>
      <c r="B2889" t="s">
        <v>164</v>
      </c>
      <c r="C2889" t="s">
        <v>161</v>
      </c>
      <c r="D2889">
        <v>2</v>
      </c>
      <c r="E2889">
        <v>1025.1400000000001</v>
      </c>
      <c r="F2889">
        <v>512.57000000000005</v>
      </c>
      <c r="G2889">
        <v>2</v>
      </c>
      <c r="H2889">
        <v>2</v>
      </c>
      <c r="I2889">
        <v>10.5</v>
      </c>
      <c r="J2889">
        <v>0</v>
      </c>
      <c r="K2889">
        <v>4.5</v>
      </c>
      <c r="L2889" t="s">
        <v>325</v>
      </c>
      <c r="M2889" t="b">
        <v>0</v>
      </c>
    </row>
    <row r="2890" spans="1:13" x14ac:dyDescent="0.25">
      <c r="A2890" s="1">
        <v>42968</v>
      </c>
      <c r="B2890" t="s">
        <v>164</v>
      </c>
      <c r="C2890" t="s">
        <v>181</v>
      </c>
      <c r="D2890">
        <v>1</v>
      </c>
      <c r="E2890">
        <v>176.2</v>
      </c>
      <c r="F2890">
        <v>176.2</v>
      </c>
      <c r="G2890">
        <v>1</v>
      </c>
      <c r="H2890">
        <v>1</v>
      </c>
      <c r="I2890">
        <v>15</v>
      </c>
      <c r="J2890">
        <v>0</v>
      </c>
      <c r="K2890">
        <v>5</v>
      </c>
      <c r="L2890" t="s">
        <v>326</v>
      </c>
      <c r="M2890" t="b">
        <v>0</v>
      </c>
    </row>
    <row r="2891" spans="1:13" x14ac:dyDescent="0.25">
      <c r="A2891" s="1">
        <v>42968</v>
      </c>
      <c r="B2891" t="s">
        <v>164</v>
      </c>
      <c r="C2891" t="s">
        <v>183</v>
      </c>
      <c r="D2891">
        <v>1</v>
      </c>
      <c r="E2891">
        <v>95.58</v>
      </c>
      <c r="F2891">
        <v>95.58</v>
      </c>
      <c r="G2891">
        <v>1</v>
      </c>
      <c r="H2891">
        <v>1</v>
      </c>
      <c r="I2891">
        <v>12</v>
      </c>
      <c r="J2891">
        <v>0</v>
      </c>
      <c r="K2891">
        <v>5</v>
      </c>
      <c r="L2891" t="s">
        <v>397</v>
      </c>
      <c r="M2891" t="b">
        <v>0</v>
      </c>
    </row>
    <row r="2892" spans="1:13" x14ac:dyDescent="0.25">
      <c r="A2892" s="1">
        <v>42968</v>
      </c>
      <c r="B2892" t="s">
        <v>164</v>
      </c>
      <c r="C2892" t="s">
        <v>163</v>
      </c>
      <c r="D2892">
        <v>1</v>
      </c>
      <c r="E2892">
        <v>139</v>
      </c>
      <c r="F2892">
        <v>139</v>
      </c>
      <c r="G2892">
        <v>1</v>
      </c>
      <c r="H2892">
        <v>1</v>
      </c>
      <c r="I2892">
        <v>7</v>
      </c>
      <c r="J2892">
        <v>0</v>
      </c>
      <c r="K2892">
        <v>5</v>
      </c>
      <c r="L2892" t="s">
        <v>357</v>
      </c>
      <c r="M2892" t="b">
        <v>0</v>
      </c>
    </row>
    <row r="2893" spans="1:13" x14ac:dyDescent="0.25">
      <c r="A2893" s="1">
        <v>42968</v>
      </c>
      <c r="B2893" t="s">
        <v>164</v>
      </c>
      <c r="C2893" t="s">
        <v>175</v>
      </c>
      <c r="D2893">
        <v>3</v>
      </c>
      <c r="E2893">
        <v>575.35</v>
      </c>
      <c r="F2893">
        <v>191.78</v>
      </c>
      <c r="G2893">
        <v>3</v>
      </c>
      <c r="H2893">
        <v>3</v>
      </c>
      <c r="I2893">
        <v>26.67</v>
      </c>
      <c r="J2893">
        <v>0.33329999999999999</v>
      </c>
      <c r="K2893">
        <v>3.67</v>
      </c>
      <c r="L2893" t="s">
        <v>358</v>
      </c>
      <c r="M2893" t="b">
        <v>0</v>
      </c>
    </row>
    <row r="2894" spans="1:13" x14ac:dyDescent="0.25">
      <c r="A2894" s="1">
        <v>42968</v>
      </c>
      <c r="B2894" t="s">
        <v>164</v>
      </c>
      <c r="C2894" t="s">
        <v>164</v>
      </c>
      <c r="D2894">
        <v>4</v>
      </c>
      <c r="E2894">
        <v>607.74</v>
      </c>
      <c r="F2894">
        <v>151.94</v>
      </c>
      <c r="G2894">
        <v>4</v>
      </c>
      <c r="H2894">
        <v>4</v>
      </c>
      <c r="I2894">
        <v>3.5</v>
      </c>
      <c r="J2894">
        <v>0</v>
      </c>
      <c r="K2894">
        <v>4.5</v>
      </c>
      <c r="L2894" t="s">
        <v>359</v>
      </c>
      <c r="M2894" t="b">
        <v>1</v>
      </c>
    </row>
    <row r="2895" spans="1:13" x14ac:dyDescent="0.25">
      <c r="A2895" s="1">
        <v>42968</v>
      </c>
      <c r="B2895" t="s">
        <v>164</v>
      </c>
      <c r="C2895" t="s">
        <v>176</v>
      </c>
      <c r="D2895">
        <v>2</v>
      </c>
      <c r="E2895">
        <v>222.8</v>
      </c>
      <c r="F2895">
        <v>111.4</v>
      </c>
      <c r="G2895">
        <v>1</v>
      </c>
      <c r="H2895">
        <v>2</v>
      </c>
      <c r="I2895">
        <v>6</v>
      </c>
      <c r="J2895">
        <v>0</v>
      </c>
      <c r="K2895">
        <v>3</v>
      </c>
      <c r="L2895" t="s">
        <v>271</v>
      </c>
      <c r="M2895" t="b">
        <v>0</v>
      </c>
    </row>
    <row r="2896" spans="1:13" x14ac:dyDescent="0.25">
      <c r="A2896" s="1">
        <v>42968</v>
      </c>
      <c r="B2896" t="s">
        <v>164</v>
      </c>
      <c r="C2896" t="s">
        <v>165</v>
      </c>
      <c r="D2896">
        <v>3</v>
      </c>
      <c r="E2896">
        <v>375.15</v>
      </c>
      <c r="F2896">
        <v>125.05</v>
      </c>
      <c r="G2896">
        <v>3</v>
      </c>
      <c r="H2896">
        <v>3</v>
      </c>
      <c r="I2896">
        <v>7.33</v>
      </c>
      <c r="J2896">
        <v>0</v>
      </c>
      <c r="K2896">
        <v>5</v>
      </c>
      <c r="L2896" t="s">
        <v>295</v>
      </c>
      <c r="M2896" t="b">
        <v>0</v>
      </c>
    </row>
    <row r="2897" spans="1:13" x14ac:dyDescent="0.25">
      <c r="A2897" s="1">
        <v>42968</v>
      </c>
      <c r="B2897" t="s">
        <v>176</v>
      </c>
      <c r="C2897" t="s">
        <v>167</v>
      </c>
      <c r="D2897">
        <v>2</v>
      </c>
      <c r="E2897">
        <v>292.69</v>
      </c>
      <c r="F2897">
        <v>146.35</v>
      </c>
      <c r="G2897">
        <v>2</v>
      </c>
      <c r="H2897">
        <v>2</v>
      </c>
      <c r="I2897">
        <v>11.5</v>
      </c>
      <c r="J2897">
        <v>0</v>
      </c>
      <c r="K2897">
        <v>2</v>
      </c>
      <c r="L2897" t="s">
        <v>328</v>
      </c>
      <c r="M2897" t="b">
        <v>0</v>
      </c>
    </row>
    <row r="2898" spans="1:13" x14ac:dyDescent="0.25">
      <c r="A2898" s="1">
        <v>42968</v>
      </c>
      <c r="B2898" t="s">
        <v>176</v>
      </c>
      <c r="C2898" t="s">
        <v>169</v>
      </c>
      <c r="D2898">
        <v>1</v>
      </c>
      <c r="E2898">
        <v>243.36</v>
      </c>
      <c r="F2898">
        <v>243.36</v>
      </c>
      <c r="G2898">
        <v>1</v>
      </c>
      <c r="H2898">
        <v>1</v>
      </c>
      <c r="I2898">
        <v>19</v>
      </c>
      <c r="J2898">
        <v>0</v>
      </c>
      <c r="K2898">
        <v>5</v>
      </c>
      <c r="L2898" t="s">
        <v>408</v>
      </c>
      <c r="M2898" t="b">
        <v>0</v>
      </c>
    </row>
    <row r="2899" spans="1:13" x14ac:dyDescent="0.25">
      <c r="A2899" s="1">
        <v>42968</v>
      </c>
      <c r="B2899" t="s">
        <v>176</v>
      </c>
      <c r="C2899" t="s">
        <v>172</v>
      </c>
      <c r="D2899">
        <v>2</v>
      </c>
      <c r="E2899">
        <v>273.33</v>
      </c>
      <c r="F2899">
        <v>136.66999999999999</v>
      </c>
      <c r="G2899">
        <v>2</v>
      </c>
      <c r="H2899">
        <v>2</v>
      </c>
      <c r="I2899">
        <v>11</v>
      </c>
      <c r="J2899">
        <v>0</v>
      </c>
      <c r="K2899">
        <v>4.67</v>
      </c>
      <c r="L2899" t="s">
        <v>399</v>
      </c>
      <c r="M2899" t="b">
        <v>0</v>
      </c>
    </row>
    <row r="2900" spans="1:13" x14ac:dyDescent="0.25">
      <c r="A2900" s="1">
        <v>42968</v>
      </c>
      <c r="B2900" t="s">
        <v>176</v>
      </c>
      <c r="C2900" t="s">
        <v>161</v>
      </c>
      <c r="D2900">
        <v>8</v>
      </c>
      <c r="E2900">
        <v>1060.07</v>
      </c>
      <c r="F2900">
        <v>132.51</v>
      </c>
      <c r="G2900">
        <v>8</v>
      </c>
      <c r="H2900">
        <v>8</v>
      </c>
      <c r="I2900">
        <v>11.44</v>
      </c>
      <c r="J2900">
        <v>0</v>
      </c>
      <c r="K2900">
        <v>3.67</v>
      </c>
      <c r="L2900" t="s">
        <v>272</v>
      </c>
      <c r="M2900" t="b">
        <v>0</v>
      </c>
    </row>
    <row r="2901" spans="1:13" x14ac:dyDescent="0.25">
      <c r="A2901" s="1">
        <v>42968</v>
      </c>
      <c r="B2901" t="s">
        <v>176</v>
      </c>
      <c r="C2901" t="s">
        <v>174</v>
      </c>
      <c r="D2901">
        <v>1</v>
      </c>
      <c r="E2901">
        <v>112.42</v>
      </c>
      <c r="F2901">
        <v>112.42</v>
      </c>
      <c r="G2901">
        <v>1</v>
      </c>
      <c r="H2901">
        <v>1</v>
      </c>
      <c r="I2901">
        <v>19</v>
      </c>
      <c r="J2901">
        <v>0</v>
      </c>
      <c r="K2901">
        <v>4</v>
      </c>
      <c r="L2901" t="s">
        <v>415</v>
      </c>
      <c r="M2901" t="b">
        <v>0</v>
      </c>
    </row>
    <row r="2902" spans="1:13" x14ac:dyDescent="0.25">
      <c r="A2902" s="1">
        <v>42968</v>
      </c>
      <c r="B2902" t="s">
        <v>176</v>
      </c>
      <c r="C2902" t="s">
        <v>163</v>
      </c>
      <c r="D2902">
        <v>5</v>
      </c>
      <c r="E2902">
        <v>702.96</v>
      </c>
      <c r="F2902">
        <v>140.59</v>
      </c>
      <c r="G2902">
        <v>5</v>
      </c>
      <c r="H2902">
        <v>5</v>
      </c>
      <c r="I2902">
        <v>7.5</v>
      </c>
      <c r="J2902">
        <v>0</v>
      </c>
      <c r="K2902">
        <v>4</v>
      </c>
      <c r="L2902" t="s">
        <v>361</v>
      </c>
      <c r="M2902" t="b">
        <v>0</v>
      </c>
    </row>
    <row r="2903" spans="1:13" x14ac:dyDescent="0.25">
      <c r="A2903" s="1">
        <v>42968</v>
      </c>
      <c r="B2903" t="s">
        <v>176</v>
      </c>
      <c r="C2903" t="s">
        <v>175</v>
      </c>
      <c r="D2903">
        <v>4</v>
      </c>
      <c r="E2903">
        <v>308.69</v>
      </c>
      <c r="F2903">
        <v>77.17</v>
      </c>
      <c r="G2903">
        <v>4</v>
      </c>
      <c r="H2903">
        <v>4</v>
      </c>
      <c r="I2903">
        <v>12.5</v>
      </c>
      <c r="J2903">
        <v>0</v>
      </c>
      <c r="K2903">
        <v>4.5</v>
      </c>
      <c r="L2903" t="s">
        <v>297</v>
      </c>
      <c r="M2903" t="b">
        <v>0</v>
      </c>
    </row>
    <row r="2904" spans="1:13" x14ac:dyDescent="0.25">
      <c r="A2904" s="1">
        <v>42968</v>
      </c>
      <c r="B2904" t="s">
        <v>176</v>
      </c>
      <c r="C2904" t="s">
        <v>164</v>
      </c>
      <c r="D2904">
        <v>2</v>
      </c>
      <c r="E2904">
        <v>159.91999999999999</v>
      </c>
      <c r="F2904">
        <v>79.959999999999994</v>
      </c>
      <c r="G2904">
        <v>2</v>
      </c>
      <c r="H2904">
        <v>2</v>
      </c>
      <c r="I2904">
        <v>7.5</v>
      </c>
      <c r="J2904">
        <v>0</v>
      </c>
      <c r="K2904">
        <v>4.5</v>
      </c>
      <c r="L2904" t="s">
        <v>362</v>
      </c>
      <c r="M2904" t="b">
        <v>0</v>
      </c>
    </row>
    <row r="2905" spans="1:13" x14ac:dyDescent="0.25">
      <c r="A2905" s="1">
        <v>42968</v>
      </c>
      <c r="B2905" t="s">
        <v>176</v>
      </c>
      <c r="C2905" t="s">
        <v>176</v>
      </c>
      <c r="D2905">
        <v>7</v>
      </c>
      <c r="E2905">
        <v>1485.26</v>
      </c>
      <c r="F2905">
        <v>212.18</v>
      </c>
      <c r="G2905">
        <v>7</v>
      </c>
      <c r="H2905">
        <v>7</v>
      </c>
      <c r="I2905">
        <v>9.2899999999999991</v>
      </c>
      <c r="J2905">
        <v>0</v>
      </c>
      <c r="K2905">
        <v>5</v>
      </c>
      <c r="L2905" t="s">
        <v>273</v>
      </c>
      <c r="M2905" t="b">
        <v>1</v>
      </c>
    </row>
    <row r="2906" spans="1:13" x14ac:dyDescent="0.25">
      <c r="A2906" s="1">
        <v>42968</v>
      </c>
      <c r="B2906" t="s">
        <v>176</v>
      </c>
      <c r="C2906" t="s">
        <v>165</v>
      </c>
      <c r="D2906">
        <v>14</v>
      </c>
      <c r="E2906">
        <v>2886.46</v>
      </c>
      <c r="F2906">
        <v>206.18</v>
      </c>
      <c r="G2906">
        <v>14</v>
      </c>
      <c r="H2906">
        <v>14</v>
      </c>
      <c r="I2906">
        <v>8.6300000000000008</v>
      </c>
      <c r="J2906">
        <v>0</v>
      </c>
      <c r="K2906">
        <v>4.63</v>
      </c>
      <c r="L2906" t="s">
        <v>274</v>
      </c>
      <c r="M2906" t="b">
        <v>0</v>
      </c>
    </row>
    <row r="2907" spans="1:13" x14ac:dyDescent="0.25">
      <c r="A2907" s="1">
        <v>42968</v>
      </c>
      <c r="B2907" t="s">
        <v>165</v>
      </c>
      <c r="C2907" t="s">
        <v>166</v>
      </c>
      <c r="D2907">
        <v>1</v>
      </c>
      <c r="E2907">
        <v>321.92</v>
      </c>
      <c r="F2907">
        <v>321.92</v>
      </c>
      <c r="G2907">
        <v>1</v>
      </c>
      <c r="H2907">
        <v>1</v>
      </c>
      <c r="I2907">
        <v>14</v>
      </c>
      <c r="J2907">
        <v>0</v>
      </c>
      <c r="K2907">
        <v>5</v>
      </c>
      <c r="L2907" t="s">
        <v>298</v>
      </c>
      <c r="M2907" t="b">
        <v>0</v>
      </c>
    </row>
    <row r="2908" spans="1:13" x14ac:dyDescent="0.25">
      <c r="A2908" s="1">
        <v>42968</v>
      </c>
      <c r="B2908" t="s">
        <v>165</v>
      </c>
      <c r="C2908" t="s">
        <v>178</v>
      </c>
      <c r="D2908">
        <v>5</v>
      </c>
      <c r="E2908">
        <v>1321.93</v>
      </c>
      <c r="F2908">
        <v>264.39</v>
      </c>
      <c r="G2908">
        <v>4</v>
      </c>
      <c r="H2908">
        <v>5</v>
      </c>
      <c r="I2908">
        <v>27</v>
      </c>
      <c r="J2908">
        <v>0.25</v>
      </c>
      <c r="K2908">
        <v>2.4</v>
      </c>
      <c r="L2908" t="s">
        <v>333</v>
      </c>
      <c r="M2908" t="b">
        <v>0</v>
      </c>
    </row>
    <row r="2909" spans="1:13" x14ac:dyDescent="0.25">
      <c r="A2909" s="1">
        <v>42968</v>
      </c>
      <c r="B2909" t="s">
        <v>165</v>
      </c>
      <c r="C2909" t="s">
        <v>186</v>
      </c>
      <c r="D2909">
        <v>2</v>
      </c>
      <c r="E2909">
        <v>918.16</v>
      </c>
      <c r="F2909">
        <v>459.08</v>
      </c>
      <c r="G2909">
        <v>2</v>
      </c>
      <c r="H2909">
        <v>2</v>
      </c>
      <c r="I2909">
        <v>28.5</v>
      </c>
      <c r="J2909">
        <v>0</v>
      </c>
      <c r="K2909">
        <v>5</v>
      </c>
      <c r="L2909" t="s">
        <v>364</v>
      </c>
      <c r="M2909" t="b">
        <v>0</v>
      </c>
    </row>
    <row r="2910" spans="1:13" x14ac:dyDescent="0.25">
      <c r="A2910" s="1">
        <v>42968</v>
      </c>
      <c r="B2910" t="s">
        <v>165</v>
      </c>
      <c r="C2910" t="s">
        <v>167</v>
      </c>
      <c r="D2910">
        <v>23</v>
      </c>
      <c r="E2910">
        <v>3578.03</v>
      </c>
      <c r="F2910">
        <v>155.57</v>
      </c>
      <c r="G2910">
        <v>23</v>
      </c>
      <c r="H2910">
        <v>23</v>
      </c>
      <c r="I2910">
        <v>14.38</v>
      </c>
      <c r="J2910">
        <v>3.85E-2</v>
      </c>
      <c r="K2910">
        <v>4.3099999999999996</v>
      </c>
      <c r="L2910" t="s">
        <v>246</v>
      </c>
      <c r="M2910" t="b">
        <v>0</v>
      </c>
    </row>
    <row r="2911" spans="1:13" x14ac:dyDescent="0.25">
      <c r="A2911" s="1">
        <v>42968</v>
      </c>
      <c r="B2911" t="s">
        <v>165</v>
      </c>
      <c r="C2911" t="s">
        <v>169</v>
      </c>
      <c r="D2911">
        <v>10</v>
      </c>
      <c r="E2911">
        <v>1143.31</v>
      </c>
      <c r="F2911">
        <v>114.33</v>
      </c>
      <c r="G2911">
        <v>10</v>
      </c>
      <c r="H2911">
        <v>10</v>
      </c>
      <c r="I2911">
        <v>15.6</v>
      </c>
      <c r="J2911">
        <v>0</v>
      </c>
      <c r="K2911">
        <v>4.4000000000000004</v>
      </c>
      <c r="L2911" t="s">
        <v>275</v>
      </c>
      <c r="M2911" t="b">
        <v>0</v>
      </c>
    </row>
    <row r="2912" spans="1:13" x14ac:dyDescent="0.25">
      <c r="A2912" s="1">
        <v>42968</v>
      </c>
      <c r="B2912" t="s">
        <v>165</v>
      </c>
      <c r="C2912" t="s">
        <v>170</v>
      </c>
      <c r="D2912">
        <v>12</v>
      </c>
      <c r="E2912">
        <v>1274.31</v>
      </c>
      <c r="F2912">
        <v>106.19</v>
      </c>
      <c r="G2912">
        <v>12</v>
      </c>
      <c r="H2912">
        <v>12</v>
      </c>
      <c r="I2912">
        <v>10.210000000000001</v>
      </c>
      <c r="J2912">
        <v>0</v>
      </c>
      <c r="K2912">
        <v>3.57</v>
      </c>
      <c r="L2912" t="s">
        <v>276</v>
      </c>
      <c r="M2912" t="b">
        <v>0</v>
      </c>
    </row>
    <row r="2913" spans="1:13" x14ac:dyDescent="0.25">
      <c r="A2913" s="1">
        <v>42968</v>
      </c>
      <c r="B2913" t="s">
        <v>165</v>
      </c>
      <c r="C2913" t="s">
        <v>172</v>
      </c>
      <c r="D2913">
        <v>11</v>
      </c>
      <c r="E2913">
        <v>1522.03</v>
      </c>
      <c r="F2913">
        <v>138.37</v>
      </c>
      <c r="G2913">
        <v>11</v>
      </c>
      <c r="H2913">
        <v>11</v>
      </c>
      <c r="I2913">
        <v>17.079999999999998</v>
      </c>
      <c r="J2913">
        <v>8.3299999999999999E-2</v>
      </c>
      <c r="K2913">
        <v>4.25</v>
      </c>
      <c r="L2913" t="s">
        <v>247</v>
      </c>
      <c r="M2913" t="b">
        <v>0</v>
      </c>
    </row>
    <row r="2914" spans="1:13" x14ac:dyDescent="0.25">
      <c r="A2914" s="1">
        <v>42968</v>
      </c>
      <c r="B2914" t="s">
        <v>165</v>
      </c>
      <c r="C2914" t="s">
        <v>171</v>
      </c>
      <c r="D2914">
        <v>15</v>
      </c>
      <c r="E2914">
        <v>5050.87</v>
      </c>
      <c r="F2914">
        <v>336.72</v>
      </c>
      <c r="G2914">
        <v>14</v>
      </c>
      <c r="H2914">
        <v>14</v>
      </c>
      <c r="I2914">
        <v>9.9499999999999993</v>
      </c>
      <c r="J2914">
        <v>0</v>
      </c>
      <c r="K2914">
        <v>3.48</v>
      </c>
      <c r="L2914" t="s">
        <v>299</v>
      </c>
      <c r="M2914" t="b">
        <v>0</v>
      </c>
    </row>
    <row r="2915" spans="1:13" x14ac:dyDescent="0.25">
      <c r="A2915" s="1">
        <v>42968</v>
      </c>
      <c r="B2915" t="s">
        <v>165</v>
      </c>
      <c r="C2915" t="s">
        <v>180</v>
      </c>
      <c r="D2915">
        <v>6</v>
      </c>
      <c r="E2915">
        <v>1698.94</v>
      </c>
      <c r="F2915">
        <v>283.16000000000003</v>
      </c>
      <c r="G2915">
        <v>6</v>
      </c>
      <c r="H2915">
        <v>6</v>
      </c>
      <c r="I2915">
        <v>15.5</v>
      </c>
      <c r="J2915">
        <v>0</v>
      </c>
      <c r="K2915">
        <v>4.33</v>
      </c>
      <c r="L2915" t="s">
        <v>300</v>
      </c>
      <c r="M2915" t="b">
        <v>0</v>
      </c>
    </row>
    <row r="2916" spans="1:13" x14ac:dyDescent="0.25">
      <c r="A2916" s="1">
        <v>42968</v>
      </c>
      <c r="B2916" t="s">
        <v>165</v>
      </c>
      <c r="C2916" t="s">
        <v>161</v>
      </c>
      <c r="D2916">
        <v>63</v>
      </c>
      <c r="E2916">
        <v>7454.98</v>
      </c>
      <c r="F2916">
        <v>118.33</v>
      </c>
      <c r="G2916">
        <v>62</v>
      </c>
      <c r="H2916">
        <v>62</v>
      </c>
      <c r="I2916">
        <v>10.81</v>
      </c>
      <c r="J2916">
        <v>4.48E-2</v>
      </c>
      <c r="K2916">
        <v>4.28</v>
      </c>
      <c r="L2916" t="s">
        <v>248</v>
      </c>
      <c r="M2916" t="b">
        <v>0</v>
      </c>
    </row>
    <row r="2917" spans="1:13" x14ac:dyDescent="0.25">
      <c r="A2917" s="1">
        <v>42968</v>
      </c>
      <c r="B2917" t="s">
        <v>165</v>
      </c>
      <c r="C2917" t="s">
        <v>177</v>
      </c>
      <c r="D2917">
        <v>2</v>
      </c>
      <c r="E2917">
        <v>390.04</v>
      </c>
      <c r="F2917">
        <v>195.02</v>
      </c>
      <c r="G2917">
        <v>2</v>
      </c>
      <c r="H2917">
        <v>2</v>
      </c>
      <c r="I2917">
        <v>9.5</v>
      </c>
      <c r="J2917">
        <v>0</v>
      </c>
      <c r="K2917">
        <v>5</v>
      </c>
      <c r="L2917" t="s">
        <v>301</v>
      </c>
      <c r="M2917" t="b">
        <v>0</v>
      </c>
    </row>
    <row r="2918" spans="1:13" x14ac:dyDescent="0.25">
      <c r="A2918" s="1">
        <v>42968</v>
      </c>
      <c r="B2918" t="s">
        <v>165</v>
      </c>
      <c r="C2918" t="s">
        <v>181</v>
      </c>
      <c r="D2918">
        <v>6</v>
      </c>
      <c r="E2918">
        <v>483.89</v>
      </c>
      <c r="F2918">
        <v>80.650000000000006</v>
      </c>
      <c r="G2918">
        <v>6</v>
      </c>
      <c r="H2918">
        <v>6</v>
      </c>
      <c r="I2918">
        <v>14.17</v>
      </c>
      <c r="J2918">
        <v>0</v>
      </c>
      <c r="K2918">
        <v>4</v>
      </c>
      <c r="L2918" t="s">
        <v>302</v>
      </c>
      <c r="M2918" t="b">
        <v>0</v>
      </c>
    </row>
    <row r="2919" spans="1:13" x14ac:dyDescent="0.25">
      <c r="A2919" s="1">
        <v>42968</v>
      </c>
      <c r="B2919" t="s">
        <v>165</v>
      </c>
      <c r="C2919" t="s">
        <v>179</v>
      </c>
      <c r="D2919">
        <v>13</v>
      </c>
      <c r="E2919">
        <v>3294.59</v>
      </c>
      <c r="F2919">
        <v>253.43</v>
      </c>
      <c r="G2919">
        <v>13</v>
      </c>
      <c r="H2919">
        <v>13</v>
      </c>
      <c r="I2919">
        <v>18.38</v>
      </c>
      <c r="J2919">
        <v>0</v>
      </c>
      <c r="K2919">
        <v>3.77</v>
      </c>
      <c r="L2919" t="s">
        <v>277</v>
      </c>
      <c r="M2919" t="b">
        <v>0</v>
      </c>
    </row>
    <row r="2920" spans="1:13" x14ac:dyDescent="0.25">
      <c r="A2920" s="1">
        <v>42968</v>
      </c>
      <c r="B2920" t="s">
        <v>165</v>
      </c>
      <c r="C2920" t="s">
        <v>183</v>
      </c>
      <c r="D2920">
        <v>1</v>
      </c>
      <c r="E2920">
        <v>228.87</v>
      </c>
      <c r="F2920">
        <v>228.87</v>
      </c>
      <c r="G2920">
        <v>1</v>
      </c>
      <c r="H2920">
        <v>1</v>
      </c>
      <c r="I2920">
        <v>17</v>
      </c>
      <c r="J2920">
        <v>0</v>
      </c>
      <c r="K2920">
        <v>5</v>
      </c>
      <c r="L2920" t="s">
        <v>365</v>
      </c>
      <c r="M2920" t="b">
        <v>0</v>
      </c>
    </row>
    <row r="2921" spans="1:13" x14ac:dyDescent="0.25">
      <c r="A2921" s="1">
        <v>42968</v>
      </c>
      <c r="B2921" t="s">
        <v>165</v>
      </c>
      <c r="C2921" t="s">
        <v>174</v>
      </c>
      <c r="D2921">
        <v>12</v>
      </c>
      <c r="E2921">
        <v>1962.99</v>
      </c>
      <c r="F2921">
        <v>163.58000000000001</v>
      </c>
      <c r="G2921">
        <v>12</v>
      </c>
      <c r="H2921">
        <v>12</v>
      </c>
      <c r="I2921">
        <v>15.08</v>
      </c>
      <c r="J2921">
        <v>0</v>
      </c>
      <c r="K2921">
        <v>3.69</v>
      </c>
      <c r="L2921" t="s">
        <v>303</v>
      </c>
      <c r="M2921" t="b">
        <v>0</v>
      </c>
    </row>
    <row r="2922" spans="1:13" x14ac:dyDescent="0.25">
      <c r="A2922" s="1">
        <v>42968</v>
      </c>
      <c r="B2922" t="s">
        <v>165</v>
      </c>
      <c r="C2922" t="s">
        <v>182</v>
      </c>
      <c r="D2922">
        <v>4</v>
      </c>
      <c r="E2922">
        <v>840.79</v>
      </c>
      <c r="F2922">
        <v>210.2</v>
      </c>
      <c r="G2922">
        <v>4</v>
      </c>
      <c r="H2922">
        <v>4</v>
      </c>
      <c r="I2922">
        <v>15.75</v>
      </c>
      <c r="J2922">
        <v>0</v>
      </c>
      <c r="K2922">
        <v>4</v>
      </c>
      <c r="L2922" t="s">
        <v>304</v>
      </c>
      <c r="M2922" t="b">
        <v>0</v>
      </c>
    </row>
    <row r="2923" spans="1:13" x14ac:dyDescent="0.25">
      <c r="A2923" s="1">
        <v>42968</v>
      </c>
      <c r="B2923" t="s">
        <v>165</v>
      </c>
      <c r="C2923" t="s">
        <v>163</v>
      </c>
      <c r="D2923">
        <v>29</v>
      </c>
      <c r="E2923">
        <v>5875.96</v>
      </c>
      <c r="F2923">
        <v>202.62</v>
      </c>
      <c r="G2923">
        <v>27</v>
      </c>
      <c r="H2923">
        <v>29</v>
      </c>
      <c r="I2923">
        <v>9.19</v>
      </c>
      <c r="J2923">
        <v>0</v>
      </c>
      <c r="K2923">
        <v>4.45</v>
      </c>
      <c r="L2923" t="s">
        <v>249</v>
      </c>
      <c r="M2923" t="b">
        <v>0</v>
      </c>
    </row>
    <row r="2924" spans="1:13" x14ac:dyDescent="0.25">
      <c r="A2924" s="1">
        <v>42968</v>
      </c>
      <c r="B2924" t="s">
        <v>165</v>
      </c>
      <c r="C2924" t="s">
        <v>175</v>
      </c>
      <c r="D2924">
        <v>67</v>
      </c>
      <c r="E2924">
        <v>7778.86</v>
      </c>
      <c r="F2924">
        <v>116.1</v>
      </c>
      <c r="G2924">
        <v>66</v>
      </c>
      <c r="H2924">
        <v>67</v>
      </c>
      <c r="I2924">
        <v>11.09</v>
      </c>
      <c r="J2924">
        <v>1.35E-2</v>
      </c>
      <c r="K2924">
        <v>4.1500000000000004</v>
      </c>
      <c r="L2924" t="s">
        <v>250</v>
      </c>
      <c r="M2924" t="b">
        <v>0</v>
      </c>
    </row>
    <row r="2925" spans="1:13" x14ac:dyDescent="0.25">
      <c r="A2925" s="1">
        <v>42968</v>
      </c>
      <c r="B2925" t="s">
        <v>165</v>
      </c>
      <c r="C2925" t="s">
        <v>173</v>
      </c>
      <c r="D2925">
        <v>3</v>
      </c>
      <c r="E2925">
        <v>576.98</v>
      </c>
      <c r="F2925">
        <v>192.33</v>
      </c>
      <c r="G2925">
        <v>3</v>
      </c>
      <c r="H2925">
        <v>3</v>
      </c>
      <c r="I2925">
        <v>15.33</v>
      </c>
      <c r="J2925">
        <v>0</v>
      </c>
      <c r="K2925">
        <v>4.33</v>
      </c>
      <c r="L2925" t="s">
        <v>251</v>
      </c>
      <c r="M2925" t="b">
        <v>0</v>
      </c>
    </row>
    <row r="2926" spans="1:13" x14ac:dyDescent="0.25">
      <c r="A2926" s="1">
        <v>42968</v>
      </c>
      <c r="B2926" t="s">
        <v>165</v>
      </c>
      <c r="C2926" t="s">
        <v>185</v>
      </c>
      <c r="D2926">
        <v>3</v>
      </c>
      <c r="E2926">
        <v>276.42</v>
      </c>
      <c r="F2926">
        <v>92.14</v>
      </c>
      <c r="G2926">
        <v>3</v>
      </c>
      <c r="H2926">
        <v>3</v>
      </c>
      <c r="I2926">
        <v>20.329999999999998</v>
      </c>
      <c r="J2926">
        <v>0</v>
      </c>
      <c r="K2926">
        <v>4.67</v>
      </c>
      <c r="L2926" t="s">
        <v>334</v>
      </c>
      <c r="M2926" t="b">
        <v>0</v>
      </c>
    </row>
    <row r="2927" spans="1:13" x14ac:dyDescent="0.25">
      <c r="A2927" s="1">
        <v>42968</v>
      </c>
      <c r="B2927" t="s">
        <v>165</v>
      </c>
      <c r="C2927" t="s">
        <v>164</v>
      </c>
      <c r="D2927">
        <v>50</v>
      </c>
      <c r="E2927">
        <v>6088.01</v>
      </c>
      <c r="F2927">
        <v>121.76</v>
      </c>
      <c r="G2927">
        <v>50</v>
      </c>
      <c r="H2927">
        <v>50</v>
      </c>
      <c r="I2927">
        <v>17.86</v>
      </c>
      <c r="J2927">
        <v>0.1</v>
      </c>
      <c r="K2927">
        <v>3.92</v>
      </c>
      <c r="L2927" t="s">
        <v>278</v>
      </c>
      <c r="M2927" t="b">
        <v>0</v>
      </c>
    </row>
    <row r="2928" spans="1:13" x14ac:dyDescent="0.25">
      <c r="A2928" s="1">
        <v>42968</v>
      </c>
      <c r="B2928" t="s">
        <v>165</v>
      </c>
      <c r="C2928" t="s">
        <v>176</v>
      </c>
      <c r="D2928">
        <v>18</v>
      </c>
      <c r="E2928">
        <v>2933.59</v>
      </c>
      <c r="F2928">
        <v>162.97999999999999</v>
      </c>
      <c r="G2928">
        <v>18</v>
      </c>
      <c r="H2928">
        <v>18</v>
      </c>
      <c r="I2928">
        <v>13.09</v>
      </c>
      <c r="J2928">
        <v>4.3499999999999997E-2</v>
      </c>
      <c r="K2928">
        <v>4.17</v>
      </c>
      <c r="L2928" t="s">
        <v>279</v>
      </c>
      <c r="M2928" t="b">
        <v>0</v>
      </c>
    </row>
    <row r="2929" spans="1:13" x14ac:dyDescent="0.25">
      <c r="A2929" s="1">
        <v>42968</v>
      </c>
      <c r="B2929" t="s">
        <v>165</v>
      </c>
      <c r="C2929" t="s">
        <v>165</v>
      </c>
      <c r="D2929">
        <v>277</v>
      </c>
      <c r="E2929">
        <v>30717.26</v>
      </c>
      <c r="F2929">
        <v>110.89</v>
      </c>
      <c r="G2929">
        <v>271</v>
      </c>
      <c r="H2929">
        <v>275</v>
      </c>
      <c r="I2929">
        <v>6.3</v>
      </c>
      <c r="J2929">
        <v>2.41E-2</v>
      </c>
      <c r="K2929">
        <v>4.29</v>
      </c>
      <c r="L2929" t="s">
        <v>252</v>
      </c>
      <c r="M2929" t="b">
        <v>1</v>
      </c>
    </row>
    <row r="2930" spans="1:13" x14ac:dyDescent="0.25">
      <c r="A2930" s="1">
        <v>42968</v>
      </c>
      <c r="B2930" t="s">
        <v>165</v>
      </c>
      <c r="C2930" t="s">
        <v>184</v>
      </c>
      <c r="D2930">
        <v>3</v>
      </c>
      <c r="E2930">
        <v>227.48</v>
      </c>
      <c r="F2930">
        <v>75.83</v>
      </c>
      <c r="G2930">
        <v>3</v>
      </c>
      <c r="H2930">
        <v>3</v>
      </c>
      <c r="I2930">
        <v>14.33</v>
      </c>
      <c r="J2930">
        <v>0</v>
      </c>
      <c r="K2930">
        <v>5</v>
      </c>
      <c r="L2930" t="s">
        <v>401</v>
      </c>
      <c r="M2930" t="b">
        <v>0</v>
      </c>
    </row>
    <row r="2931" spans="1:13" x14ac:dyDescent="0.25">
      <c r="A2931" s="1">
        <v>42975</v>
      </c>
      <c r="B2931" t="s">
        <v>167</v>
      </c>
      <c r="C2931" t="s">
        <v>166</v>
      </c>
      <c r="D2931">
        <v>1</v>
      </c>
      <c r="E2931">
        <v>1251.7</v>
      </c>
      <c r="F2931">
        <v>1251.7</v>
      </c>
      <c r="G2931">
        <v>1</v>
      </c>
      <c r="H2931">
        <v>1</v>
      </c>
      <c r="I2931">
        <v>67</v>
      </c>
      <c r="J2931">
        <v>1</v>
      </c>
      <c r="K2931">
        <v>1</v>
      </c>
      <c r="L2931" t="s">
        <v>533</v>
      </c>
      <c r="M2931" t="b">
        <v>0</v>
      </c>
    </row>
    <row r="2932" spans="1:13" x14ac:dyDescent="0.25">
      <c r="A2932" s="1">
        <v>42975</v>
      </c>
      <c r="B2932" t="s">
        <v>167</v>
      </c>
      <c r="C2932" t="s">
        <v>178</v>
      </c>
      <c r="D2932">
        <v>1</v>
      </c>
      <c r="E2932">
        <v>1227.8900000000001</v>
      </c>
      <c r="F2932">
        <v>1227.8900000000001</v>
      </c>
      <c r="G2932">
        <v>1</v>
      </c>
      <c r="H2932">
        <v>1</v>
      </c>
      <c r="I2932">
        <v>11</v>
      </c>
      <c r="J2932">
        <v>0</v>
      </c>
      <c r="K2932">
        <v>5</v>
      </c>
      <c r="L2932" t="s">
        <v>336</v>
      </c>
      <c r="M2932" t="b">
        <v>0</v>
      </c>
    </row>
    <row r="2933" spans="1:13" x14ac:dyDescent="0.25">
      <c r="A2933" s="1">
        <v>42975</v>
      </c>
      <c r="B2933" t="s">
        <v>167</v>
      </c>
      <c r="C2933" t="s">
        <v>167</v>
      </c>
      <c r="D2933">
        <v>5</v>
      </c>
      <c r="E2933">
        <v>4042.87</v>
      </c>
      <c r="F2933">
        <v>808.57</v>
      </c>
      <c r="G2933">
        <v>5</v>
      </c>
      <c r="H2933">
        <v>5</v>
      </c>
      <c r="I2933">
        <v>5.8</v>
      </c>
      <c r="J2933">
        <v>0</v>
      </c>
      <c r="K2933">
        <v>4.8</v>
      </c>
      <c r="L2933" t="s">
        <v>337</v>
      </c>
      <c r="M2933" t="b">
        <v>1</v>
      </c>
    </row>
    <row r="2934" spans="1:13" x14ac:dyDescent="0.25">
      <c r="A2934" s="1">
        <v>42975</v>
      </c>
      <c r="B2934" t="s">
        <v>167</v>
      </c>
      <c r="C2934" t="s">
        <v>170</v>
      </c>
      <c r="D2934">
        <v>3</v>
      </c>
      <c r="E2934">
        <v>2758.9</v>
      </c>
      <c r="F2934">
        <v>919.63</v>
      </c>
      <c r="G2934">
        <v>3</v>
      </c>
      <c r="H2934">
        <v>3</v>
      </c>
      <c r="I2934">
        <v>9.33</v>
      </c>
      <c r="J2934">
        <v>0</v>
      </c>
      <c r="K2934">
        <v>5</v>
      </c>
      <c r="L2934" t="s">
        <v>338</v>
      </c>
      <c r="M2934" t="b">
        <v>0</v>
      </c>
    </row>
    <row r="2935" spans="1:13" x14ac:dyDescent="0.25">
      <c r="A2935" s="1">
        <v>42975</v>
      </c>
      <c r="B2935" t="s">
        <v>167</v>
      </c>
      <c r="C2935" t="s">
        <v>171</v>
      </c>
      <c r="D2935">
        <v>1</v>
      </c>
      <c r="E2935">
        <v>1770.72</v>
      </c>
      <c r="F2935">
        <v>1770.72</v>
      </c>
      <c r="G2935">
        <v>1</v>
      </c>
      <c r="H2935">
        <v>1</v>
      </c>
      <c r="I2935">
        <v>17</v>
      </c>
      <c r="J2935">
        <v>0</v>
      </c>
      <c r="K2935">
        <v>5</v>
      </c>
      <c r="L2935" t="s">
        <v>253</v>
      </c>
      <c r="M2935" t="b">
        <v>0</v>
      </c>
    </row>
    <row r="2936" spans="1:13" x14ac:dyDescent="0.25">
      <c r="A2936" s="1">
        <v>42975</v>
      </c>
      <c r="B2936" t="s">
        <v>167</v>
      </c>
      <c r="C2936" t="s">
        <v>180</v>
      </c>
      <c r="D2936">
        <v>2</v>
      </c>
      <c r="E2936">
        <v>2473.6999999999998</v>
      </c>
      <c r="F2936">
        <v>1236.8499999999999</v>
      </c>
      <c r="G2936">
        <v>2</v>
      </c>
      <c r="H2936">
        <v>2</v>
      </c>
      <c r="I2936">
        <v>15.5</v>
      </c>
      <c r="J2936">
        <v>0</v>
      </c>
      <c r="K2936">
        <v>5</v>
      </c>
      <c r="L2936" t="s">
        <v>367</v>
      </c>
      <c r="M2936" t="b">
        <v>0</v>
      </c>
    </row>
    <row r="2937" spans="1:13" x14ac:dyDescent="0.25">
      <c r="A2937" s="1">
        <v>42975</v>
      </c>
      <c r="B2937" t="s">
        <v>167</v>
      </c>
      <c r="C2937" t="s">
        <v>161</v>
      </c>
      <c r="D2937">
        <v>5</v>
      </c>
      <c r="E2937">
        <v>5843.8</v>
      </c>
      <c r="F2937">
        <v>1168.76</v>
      </c>
      <c r="G2937">
        <v>5</v>
      </c>
      <c r="H2937">
        <v>5</v>
      </c>
      <c r="I2937">
        <v>10.4</v>
      </c>
      <c r="J2937">
        <v>0</v>
      </c>
      <c r="K2937">
        <v>3.8</v>
      </c>
      <c r="L2937" t="s">
        <v>368</v>
      </c>
      <c r="M2937" t="b">
        <v>0</v>
      </c>
    </row>
    <row r="2938" spans="1:13" x14ac:dyDescent="0.25">
      <c r="A2938" s="1">
        <v>42975</v>
      </c>
      <c r="B2938" t="s">
        <v>167</v>
      </c>
      <c r="C2938" t="s">
        <v>179</v>
      </c>
      <c r="D2938">
        <v>1</v>
      </c>
      <c r="E2938">
        <v>1250.81</v>
      </c>
      <c r="F2938">
        <v>1250.81</v>
      </c>
      <c r="G2938">
        <v>1</v>
      </c>
      <c r="H2938">
        <v>1</v>
      </c>
      <c r="I2938">
        <v>16</v>
      </c>
      <c r="J2938">
        <v>0</v>
      </c>
      <c r="K2938">
        <v>5</v>
      </c>
      <c r="L2938" t="s">
        <v>369</v>
      </c>
      <c r="M2938" t="b">
        <v>0</v>
      </c>
    </row>
    <row r="2939" spans="1:13" x14ac:dyDescent="0.25">
      <c r="A2939" s="1">
        <v>42975</v>
      </c>
      <c r="B2939" t="s">
        <v>167</v>
      </c>
      <c r="C2939" t="s">
        <v>174</v>
      </c>
      <c r="D2939">
        <v>2</v>
      </c>
      <c r="E2939">
        <v>1327.27</v>
      </c>
      <c r="F2939">
        <v>663.64</v>
      </c>
      <c r="G2939">
        <v>2</v>
      </c>
      <c r="H2939">
        <v>2</v>
      </c>
      <c r="I2939">
        <v>31</v>
      </c>
      <c r="J2939">
        <v>0.5</v>
      </c>
      <c r="K2939">
        <v>3</v>
      </c>
      <c r="L2939" t="s">
        <v>389</v>
      </c>
      <c r="M2939" t="b">
        <v>0</v>
      </c>
    </row>
    <row r="2940" spans="1:13" x14ac:dyDescent="0.25">
      <c r="A2940" s="1">
        <v>42975</v>
      </c>
      <c r="B2940" t="s">
        <v>167</v>
      </c>
      <c r="C2940" t="s">
        <v>182</v>
      </c>
      <c r="D2940">
        <v>1</v>
      </c>
      <c r="E2940">
        <v>97.83</v>
      </c>
      <c r="F2940">
        <v>97.83</v>
      </c>
      <c r="G2940">
        <v>1</v>
      </c>
      <c r="H2940">
        <v>1</v>
      </c>
      <c r="I2940">
        <v>21</v>
      </c>
      <c r="J2940">
        <v>0</v>
      </c>
      <c r="K2940">
        <v>5</v>
      </c>
      <c r="L2940" t="s">
        <v>508</v>
      </c>
      <c r="M2940" t="b">
        <v>0</v>
      </c>
    </row>
    <row r="2941" spans="1:13" x14ac:dyDescent="0.25">
      <c r="A2941" s="1">
        <v>42975</v>
      </c>
      <c r="B2941" t="s">
        <v>167</v>
      </c>
      <c r="C2941" t="s">
        <v>175</v>
      </c>
      <c r="D2941">
        <v>7</v>
      </c>
      <c r="E2941">
        <v>4554.1400000000003</v>
      </c>
      <c r="F2941">
        <v>650.59</v>
      </c>
      <c r="G2941">
        <v>6</v>
      </c>
      <c r="H2941">
        <v>7</v>
      </c>
      <c r="I2941">
        <v>13</v>
      </c>
      <c r="J2941">
        <v>0.16669999999999999</v>
      </c>
      <c r="K2941">
        <v>4.1399999999999997</v>
      </c>
      <c r="L2941" t="s">
        <v>305</v>
      </c>
      <c r="M2941" t="b">
        <v>0</v>
      </c>
    </row>
    <row r="2942" spans="1:13" x14ac:dyDescent="0.25">
      <c r="A2942" s="1">
        <v>42975</v>
      </c>
      <c r="B2942" t="s">
        <v>167</v>
      </c>
      <c r="C2942" t="s">
        <v>173</v>
      </c>
      <c r="D2942">
        <v>1</v>
      </c>
      <c r="E2942">
        <v>190.66</v>
      </c>
      <c r="F2942">
        <v>190.66</v>
      </c>
      <c r="G2942">
        <v>1</v>
      </c>
      <c r="H2942">
        <v>1</v>
      </c>
      <c r="I2942">
        <v>32</v>
      </c>
      <c r="J2942">
        <v>1</v>
      </c>
      <c r="K2942">
        <v>5</v>
      </c>
      <c r="L2942" t="s">
        <v>521</v>
      </c>
      <c r="M2942" t="b">
        <v>0</v>
      </c>
    </row>
    <row r="2943" spans="1:13" x14ac:dyDescent="0.25">
      <c r="A2943" s="1">
        <v>42975</v>
      </c>
      <c r="B2943" t="s">
        <v>167</v>
      </c>
      <c r="C2943" t="s">
        <v>185</v>
      </c>
      <c r="D2943">
        <v>1</v>
      </c>
      <c r="E2943">
        <v>1260.76</v>
      </c>
      <c r="F2943">
        <v>1260.76</v>
      </c>
      <c r="G2943">
        <v>1</v>
      </c>
      <c r="H2943">
        <v>1</v>
      </c>
      <c r="I2943">
        <v>27</v>
      </c>
      <c r="J2943">
        <v>0</v>
      </c>
      <c r="K2943">
        <v>5</v>
      </c>
      <c r="L2943" t="s">
        <v>453</v>
      </c>
      <c r="M2943" t="b">
        <v>0</v>
      </c>
    </row>
    <row r="2944" spans="1:13" x14ac:dyDescent="0.25">
      <c r="A2944" s="1">
        <v>42975</v>
      </c>
      <c r="B2944" t="s">
        <v>167</v>
      </c>
      <c r="C2944" t="s">
        <v>164</v>
      </c>
      <c r="D2944">
        <v>3</v>
      </c>
      <c r="E2944">
        <v>3513.53</v>
      </c>
      <c r="F2944">
        <v>1171.18</v>
      </c>
      <c r="G2944">
        <v>3</v>
      </c>
      <c r="H2944">
        <v>3</v>
      </c>
      <c r="I2944">
        <v>14.33</v>
      </c>
      <c r="J2944">
        <v>0</v>
      </c>
      <c r="K2944">
        <v>4.67</v>
      </c>
      <c r="L2944" t="s">
        <v>534</v>
      </c>
      <c r="M2944" t="b">
        <v>0</v>
      </c>
    </row>
    <row r="2945" spans="1:13" x14ac:dyDescent="0.25">
      <c r="A2945" s="1">
        <v>42975</v>
      </c>
      <c r="B2945" t="s">
        <v>167</v>
      </c>
      <c r="C2945" t="s">
        <v>176</v>
      </c>
      <c r="D2945">
        <v>1</v>
      </c>
      <c r="E2945">
        <v>1250.81</v>
      </c>
      <c r="F2945">
        <v>1250.81</v>
      </c>
      <c r="G2945">
        <v>1</v>
      </c>
      <c r="H2945">
        <v>1</v>
      </c>
      <c r="I2945">
        <v>14</v>
      </c>
      <c r="J2945">
        <v>0</v>
      </c>
      <c r="K2945">
        <v>4</v>
      </c>
      <c r="L2945" t="s">
        <v>254</v>
      </c>
      <c r="M2945" t="b">
        <v>0</v>
      </c>
    </row>
    <row r="2946" spans="1:13" x14ac:dyDescent="0.25">
      <c r="A2946" s="1">
        <v>42975</v>
      </c>
      <c r="B2946" t="s">
        <v>167</v>
      </c>
      <c r="C2946" t="s">
        <v>168</v>
      </c>
      <c r="D2946">
        <v>2</v>
      </c>
      <c r="E2946">
        <v>2548.59</v>
      </c>
      <c r="F2946">
        <v>1274.3</v>
      </c>
      <c r="G2946">
        <v>1</v>
      </c>
      <c r="H2946">
        <v>2</v>
      </c>
      <c r="I2946">
        <v>17</v>
      </c>
      <c r="J2946">
        <v>0</v>
      </c>
      <c r="K2946">
        <v>1</v>
      </c>
      <c r="L2946" t="s">
        <v>535</v>
      </c>
      <c r="M2946" t="b">
        <v>0</v>
      </c>
    </row>
    <row r="2947" spans="1:13" x14ac:dyDescent="0.25">
      <c r="A2947" s="1">
        <v>42975</v>
      </c>
      <c r="B2947" t="s">
        <v>167</v>
      </c>
      <c r="C2947" t="s">
        <v>165</v>
      </c>
      <c r="D2947">
        <v>18</v>
      </c>
      <c r="E2947">
        <v>19748.52</v>
      </c>
      <c r="F2947">
        <v>1097.1400000000001</v>
      </c>
      <c r="G2947">
        <v>18</v>
      </c>
      <c r="H2947">
        <v>18</v>
      </c>
      <c r="I2947">
        <v>10.33</v>
      </c>
      <c r="J2947">
        <v>5.5599999999999997E-2</v>
      </c>
      <c r="K2947">
        <v>4.33</v>
      </c>
      <c r="L2947" t="s">
        <v>255</v>
      </c>
      <c r="M2947" t="b">
        <v>0</v>
      </c>
    </row>
    <row r="2948" spans="1:13" x14ac:dyDescent="0.25">
      <c r="A2948" s="1">
        <v>42975</v>
      </c>
      <c r="B2948" t="s">
        <v>167</v>
      </c>
      <c r="C2948" t="s">
        <v>184</v>
      </c>
      <c r="D2948">
        <v>1</v>
      </c>
      <c r="E2948">
        <v>1237.81</v>
      </c>
      <c r="F2948">
        <v>1237.81</v>
      </c>
      <c r="G2948">
        <v>1</v>
      </c>
      <c r="H2948">
        <v>1</v>
      </c>
      <c r="I2948">
        <v>13</v>
      </c>
      <c r="J2948">
        <v>0</v>
      </c>
      <c r="K2948">
        <v>5</v>
      </c>
      <c r="L2948" t="s">
        <v>536</v>
      </c>
      <c r="M2948" t="b">
        <v>0</v>
      </c>
    </row>
    <row r="2949" spans="1:13" x14ac:dyDescent="0.25">
      <c r="A2949" s="1">
        <v>42975</v>
      </c>
      <c r="B2949" t="s">
        <v>170</v>
      </c>
      <c r="C2949" t="s">
        <v>171</v>
      </c>
      <c r="D2949">
        <v>1</v>
      </c>
      <c r="E2949">
        <v>193.6</v>
      </c>
      <c r="F2949">
        <v>193.6</v>
      </c>
      <c r="G2949">
        <v>1</v>
      </c>
      <c r="H2949">
        <v>1</v>
      </c>
      <c r="I2949">
        <v>7</v>
      </c>
      <c r="J2949">
        <v>0</v>
      </c>
      <c r="K2949">
        <v>4</v>
      </c>
      <c r="L2949" t="s">
        <v>516</v>
      </c>
      <c r="M2949" t="b">
        <v>0</v>
      </c>
    </row>
    <row r="2950" spans="1:13" x14ac:dyDescent="0.25">
      <c r="A2950" s="1">
        <v>42975</v>
      </c>
      <c r="B2950" t="s">
        <v>170</v>
      </c>
      <c r="C2950" t="s">
        <v>161</v>
      </c>
      <c r="D2950">
        <v>4</v>
      </c>
      <c r="E2950">
        <v>850.36</v>
      </c>
      <c r="F2950">
        <v>212.59</v>
      </c>
      <c r="G2950">
        <v>4</v>
      </c>
      <c r="H2950">
        <v>4</v>
      </c>
      <c r="I2950">
        <v>9.5</v>
      </c>
      <c r="J2950">
        <v>0</v>
      </c>
      <c r="K2950">
        <v>4.25</v>
      </c>
      <c r="L2950" t="s">
        <v>256</v>
      </c>
      <c r="M2950" t="b">
        <v>0</v>
      </c>
    </row>
    <row r="2951" spans="1:13" x14ac:dyDescent="0.25">
      <c r="A2951" s="1">
        <v>42975</v>
      </c>
      <c r="B2951" t="s">
        <v>170</v>
      </c>
      <c r="C2951" t="s">
        <v>175</v>
      </c>
      <c r="D2951">
        <v>2</v>
      </c>
      <c r="E2951">
        <v>168.37</v>
      </c>
      <c r="F2951">
        <v>84.19</v>
      </c>
      <c r="G2951">
        <v>2</v>
      </c>
      <c r="H2951">
        <v>2</v>
      </c>
      <c r="I2951">
        <v>12</v>
      </c>
      <c r="J2951">
        <v>0</v>
      </c>
      <c r="K2951">
        <v>3</v>
      </c>
      <c r="L2951" t="s">
        <v>258</v>
      </c>
      <c r="M2951" t="b">
        <v>0</v>
      </c>
    </row>
    <row r="2952" spans="1:13" x14ac:dyDescent="0.25">
      <c r="A2952" s="1">
        <v>42975</v>
      </c>
      <c r="B2952" t="s">
        <v>170</v>
      </c>
      <c r="C2952" t="s">
        <v>165</v>
      </c>
      <c r="D2952">
        <v>4</v>
      </c>
      <c r="E2952">
        <v>429.49</v>
      </c>
      <c r="F2952">
        <v>107.37</v>
      </c>
      <c r="G2952">
        <v>4</v>
      </c>
      <c r="H2952">
        <v>4</v>
      </c>
      <c r="I2952">
        <v>7.5</v>
      </c>
      <c r="J2952">
        <v>0</v>
      </c>
      <c r="K2952">
        <v>3.75</v>
      </c>
      <c r="L2952" t="s">
        <v>259</v>
      </c>
      <c r="M2952" t="b">
        <v>0</v>
      </c>
    </row>
    <row r="2953" spans="1:13" x14ac:dyDescent="0.25">
      <c r="A2953" s="1">
        <v>42975</v>
      </c>
      <c r="B2953" t="s">
        <v>172</v>
      </c>
      <c r="C2953" t="s">
        <v>167</v>
      </c>
      <c r="D2953">
        <v>1</v>
      </c>
      <c r="E2953">
        <v>307.68</v>
      </c>
      <c r="F2953">
        <v>307.68</v>
      </c>
      <c r="G2953">
        <v>1</v>
      </c>
      <c r="H2953">
        <v>1</v>
      </c>
      <c r="I2953">
        <v>12</v>
      </c>
      <c r="J2953">
        <v>0</v>
      </c>
      <c r="K2953">
        <v>5</v>
      </c>
      <c r="L2953" t="s">
        <v>489</v>
      </c>
      <c r="M2953" t="b">
        <v>0</v>
      </c>
    </row>
    <row r="2954" spans="1:13" x14ac:dyDescent="0.25">
      <c r="A2954" s="1">
        <v>42975</v>
      </c>
      <c r="B2954" t="s">
        <v>172</v>
      </c>
      <c r="C2954" t="s">
        <v>161</v>
      </c>
      <c r="D2954">
        <v>1</v>
      </c>
      <c r="E2954">
        <v>132.08000000000001</v>
      </c>
      <c r="F2954">
        <v>132.08000000000001</v>
      </c>
      <c r="G2954">
        <v>1</v>
      </c>
      <c r="H2954">
        <v>1</v>
      </c>
      <c r="I2954">
        <v>15</v>
      </c>
      <c r="J2954">
        <v>0</v>
      </c>
      <c r="K2954">
        <v>5</v>
      </c>
      <c r="L2954" t="s">
        <v>428</v>
      </c>
      <c r="M2954" t="b">
        <v>0</v>
      </c>
    </row>
    <row r="2955" spans="1:13" x14ac:dyDescent="0.25">
      <c r="A2955" s="1">
        <v>42975</v>
      </c>
      <c r="B2955" t="s">
        <v>172</v>
      </c>
      <c r="C2955" t="s">
        <v>175</v>
      </c>
      <c r="D2955">
        <v>1</v>
      </c>
      <c r="E2955">
        <v>264.16000000000003</v>
      </c>
      <c r="F2955">
        <v>264.16000000000003</v>
      </c>
      <c r="G2955">
        <v>1</v>
      </c>
      <c r="H2955">
        <v>1</v>
      </c>
      <c r="I2955">
        <v>5</v>
      </c>
      <c r="J2955">
        <v>0</v>
      </c>
      <c r="K2955">
        <v>5</v>
      </c>
      <c r="L2955" t="s">
        <v>375</v>
      </c>
      <c r="M2955" t="b">
        <v>0</v>
      </c>
    </row>
    <row r="2956" spans="1:13" x14ac:dyDescent="0.25">
      <c r="A2956" s="1">
        <v>42975</v>
      </c>
      <c r="B2956" t="s">
        <v>172</v>
      </c>
      <c r="C2956" t="s">
        <v>165</v>
      </c>
      <c r="D2956">
        <v>1</v>
      </c>
      <c r="E2956">
        <v>289.98</v>
      </c>
      <c r="F2956">
        <v>289.98</v>
      </c>
      <c r="G2956">
        <v>1</v>
      </c>
      <c r="H2956">
        <v>1</v>
      </c>
      <c r="I2956">
        <v>13</v>
      </c>
      <c r="J2956">
        <v>0</v>
      </c>
      <c r="K2956">
        <v>5</v>
      </c>
      <c r="L2956" t="s">
        <v>308</v>
      </c>
      <c r="M2956" t="b">
        <v>0</v>
      </c>
    </row>
    <row r="2957" spans="1:13" x14ac:dyDescent="0.25">
      <c r="A2957" s="1">
        <v>42975</v>
      </c>
      <c r="B2957" t="s">
        <v>171</v>
      </c>
      <c r="C2957" t="s">
        <v>161</v>
      </c>
      <c r="D2957">
        <v>1</v>
      </c>
      <c r="E2957">
        <v>158.36000000000001</v>
      </c>
      <c r="F2957">
        <v>158.36000000000001</v>
      </c>
      <c r="G2957">
        <v>1</v>
      </c>
      <c r="H2957">
        <v>1</v>
      </c>
      <c r="I2957">
        <v>13</v>
      </c>
      <c r="J2957">
        <v>0</v>
      </c>
      <c r="K2957">
        <v>5</v>
      </c>
      <c r="L2957" t="s">
        <v>439</v>
      </c>
      <c r="M2957" t="b">
        <v>0</v>
      </c>
    </row>
    <row r="2958" spans="1:13" x14ac:dyDescent="0.25">
      <c r="A2958" s="1">
        <v>42975</v>
      </c>
      <c r="B2958" t="s">
        <v>171</v>
      </c>
      <c r="C2958" t="s">
        <v>164</v>
      </c>
      <c r="D2958">
        <v>1</v>
      </c>
      <c r="E2958">
        <v>154.69</v>
      </c>
      <c r="F2958">
        <v>154.69</v>
      </c>
      <c r="G2958">
        <v>1</v>
      </c>
      <c r="H2958">
        <v>1</v>
      </c>
      <c r="I2958">
        <v>27</v>
      </c>
      <c r="J2958">
        <v>0</v>
      </c>
      <c r="K2958">
        <v>4</v>
      </c>
      <c r="L2958" t="s">
        <v>430</v>
      </c>
      <c r="M2958" t="b">
        <v>0</v>
      </c>
    </row>
    <row r="2959" spans="1:13" x14ac:dyDescent="0.25">
      <c r="A2959" s="1">
        <v>42975</v>
      </c>
      <c r="B2959" t="s">
        <v>171</v>
      </c>
      <c r="C2959" t="s">
        <v>165</v>
      </c>
      <c r="D2959">
        <v>5</v>
      </c>
      <c r="E2959">
        <v>999.4</v>
      </c>
      <c r="F2959">
        <v>199.88</v>
      </c>
      <c r="G2959">
        <v>5</v>
      </c>
      <c r="H2959">
        <v>5</v>
      </c>
      <c r="I2959">
        <v>7.8</v>
      </c>
      <c r="J2959">
        <v>0</v>
      </c>
      <c r="K2959">
        <v>5</v>
      </c>
      <c r="L2959" t="s">
        <v>421</v>
      </c>
      <c r="M2959" t="b">
        <v>0</v>
      </c>
    </row>
    <row r="2960" spans="1:13" x14ac:dyDescent="0.25">
      <c r="A2960" s="1">
        <v>42975</v>
      </c>
      <c r="B2960" t="s">
        <v>161</v>
      </c>
      <c r="C2960" t="s">
        <v>178</v>
      </c>
      <c r="D2960">
        <v>1</v>
      </c>
      <c r="E2960">
        <v>239.6</v>
      </c>
      <c r="F2960">
        <v>239.6</v>
      </c>
      <c r="G2960">
        <v>1</v>
      </c>
      <c r="H2960">
        <v>1</v>
      </c>
      <c r="I2960">
        <v>15</v>
      </c>
      <c r="J2960">
        <v>0</v>
      </c>
      <c r="K2960">
        <v>5</v>
      </c>
      <c r="L2960" t="s">
        <v>378</v>
      </c>
      <c r="M2960" t="b">
        <v>0</v>
      </c>
    </row>
    <row r="2961" spans="1:13" x14ac:dyDescent="0.25">
      <c r="A2961" s="1">
        <v>42975</v>
      </c>
      <c r="B2961" t="s">
        <v>161</v>
      </c>
      <c r="C2961" t="s">
        <v>167</v>
      </c>
      <c r="D2961">
        <v>10</v>
      </c>
      <c r="E2961">
        <v>1735.58</v>
      </c>
      <c r="F2961">
        <v>173.56</v>
      </c>
      <c r="G2961">
        <v>9</v>
      </c>
      <c r="H2961">
        <v>10</v>
      </c>
      <c r="I2961">
        <v>11.22</v>
      </c>
      <c r="J2961">
        <v>0</v>
      </c>
      <c r="K2961">
        <v>4.2</v>
      </c>
      <c r="L2961" t="s">
        <v>282</v>
      </c>
      <c r="M2961" t="b">
        <v>0</v>
      </c>
    </row>
    <row r="2962" spans="1:13" x14ac:dyDescent="0.25">
      <c r="A2962" s="1">
        <v>42975</v>
      </c>
      <c r="B2962" t="s">
        <v>161</v>
      </c>
      <c r="C2962" t="s">
        <v>170</v>
      </c>
      <c r="D2962">
        <v>1</v>
      </c>
      <c r="E2962">
        <v>85.24</v>
      </c>
      <c r="F2962">
        <v>85.24</v>
      </c>
      <c r="G2962">
        <v>1</v>
      </c>
      <c r="H2962">
        <v>1</v>
      </c>
      <c r="I2962">
        <v>6</v>
      </c>
      <c r="J2962">
        <v>0</v>
      </c>
      <c r="K2962">
        <v>4</v>
      </c>
      <c r="L2962" t="s">
        <v>260</v>
      </c>
      <c r="M2962" t="b">
        <v>0</v>
      </c>
    </row>
    <row r="2963" spans="1:13" x14ac:dyDescent="0.25">
      <c r="A2963" s="1">
        <v>42975</v>
      </c>
      <c r="B2963" t="s">
        <v>161</v>
      </c>
      <c r="C2963" t="s">
        <v>172</v>
      </c>
      <c r="D2963">
        <v>1</v>
      </c>
      <c r="E2963">
        <v>105.74</v>
      </c>
      <c r="F2963">
        <v>105.74</v>
      </c>
      <c r="G2963">
        <v>1</v>
      </c>
      <c r="H2963">
        <v>1</v>
      </c>
      <c r="I2963">
        <v>17</v>
      </c>
      <c r="J2963">
        <v>0</v>
      </c>
      <c r="K2963">
        <v>3</v>
      </c>
      <c r="L2963" t="s">
        <v>283</v>
      </c>
      <c r="M2963" t="b">
        <v>0</v>
      </c>
    </row>
    <row r="2964" spans="1:13" x14ac:dyDescent="0.25">
      <c r="A2964" s="1">
        <v>42975</v>
      </c>
      <c r="B2964" t="s">
        <v>161</v>
      </c>
      <c r="C2964" t="s">
        <v>171</v>
      </c>
      <c r="D2964">
        <v>2</v>
      </c>
      <c r="E2964">
        <v>288.68</v>
      </c>
      <c r="F2964">
        <v>144.34</v>
      </c>
      <c r="G2964">
        <v>2</v>
      </c>
      <c r="H2964">
        <v>2</v>
      </c>
      <c r="I2964">
        <v>10</v>
      </c>
      <c r="J2964">
        <v>0</v>
      </c>
      <c r="K2964">
        <v>5</v>
      </c>
      <c r="L2964" t="s">
        <v>261</v>
      </c>
      <c r="M2964" t="b">
        <v>0</v>
      </c>
    </row>
    <row r="2965" spans="1:13" x14ac:dyDescent="0.25">
      <c r="A2965" s="1">
        <v>42975</v>
      </c>
      <c r="B2965" t="s">
        <v>161</v>
      </c>
      <c r="C2965" t="s">
        <v>180</v>
      </c>
      <c r="D2965">
        <v>2</v>
      </c>
      <c r="E2965">
        <v>119.1</v>
      </c>
      <c r="F2965">
        <v>59.55</v>
      </c>
      <c r="G2965">
        <v>2</v>
      </c>
      <c r="H2965">
        <v>2</v>
      </c>
      <c r="I2965">
        <v>22.5</v>
      </c>
      <c r="J2965">
        <v>0.5</v>
      </c>
      <c r="K2965">
        <v>3</v>
      </c>
      <c r="L2965" t="s">
        <v>380</v>
      </c>
      <c r="M2965" t="b">
        <v>0</v>
      </c>
    </row>
    <row r="2966" spans="1:13" x14ac:dyDescent="0.25">
      <c r="A2966" s="1">
        <v>42975</v>
      </c>
      <c r="B2966" t="s">
        <v>161</v>
      </c>
      <c r="C2966" t="s">
        <v>161</v>
      </c>
      <c r="D2966">
        <v>13</v>
      </c>
      <c r="E2966">
        <v>1655.9</v>
      </c>
      <c r="F2966">
        <v>127.38</v>
      </c>
      <c r="G2966">
        <v>13</v>
      </c>
      <c r="H2966">
        <v>13</v>
      </c>
      <c r="I2966">
        <v>10</v>
      </c>
      <c r="J2966">
        <v>7.6899999999999996E-2</v>
      </c>
      <c r="K2966">
        <v>4.38</v>
      </c>
      <c r="L2966" t="s">
        <v>262</v>
      </c>
      <c r="M2966" t="b">
        <v>1</v>
      </c>
    </row>
    <row r="2967" spans="1:13" x14ac:dyDescent="0.25">
      <c r="A2967" s="1">
        <v>42975</v>
      </c>
      <c r="B2967" t="s">
        <v>161</v>
      </c>
      <c r="C2967" t="s">
        <v>177</v>
      </c>
      <c r="D2967">
        <v>1</v>
      </c>
      <c r="E2967">
        <v>935.36</v>
      </c>
      <c r="F2967">
        <v>935.36</v>
      </c>
      <c r="G2967">
        <v>1</v>
      </c>
      <c r="H2967">
        <v>1</v>
      </c>
      <c r="I2967">
        <v>7</v>
      </c>
      <c r="J2967">
        <v>0</v>
      </c>
      <c r="K2967">
        <v>4</v>
      </c>
      <c r="L2967" t="s">
        <v>381</v>
      </c>
      <c r="M2967" t="b">
        <v>0</v>
      </c>
    </row>
    <row r="2968" spans="1:13" x14ac:dyDescent="0.25">
      <c r="A2968" s="1">
        <v>42975</v>
      </c>
      <c r="B2968" t="s">
        <v>161</v>
      </c>
      <c r="C2968" t="s">
        <v>174</v>
      </c>
      <c r="D2968">
        <v>1</v>
      </c>
      <c r="E2968">
        <v>66.05</v>
      </c>
      <c r="F2968">
        <v>66.05</v>
      </c>
      <c r="G2968">
        <v>1</v>
      </c>
      <c r="H2968">
        <v>1</v>
      </c>
      <c r="I2968">
        <v>21</v>
      </c>
      <c r="J2968">
        <v>1</v>
      </c>
      <c r="K2968">
        <v>5</v>
      </c>
      <c r="L2968" t="s">
        <v>343</v>
      </c>
      <c r="M2968" t="b">
        <v>0</v>
      </c>
    </row>
    <row r="2969" spans="1:13" x14ac:dyDescent="0.25">
      <c r="A2969" s="1">
        <v>42975</v>
      </c>
      <c r="B2969" t="s">
        <v>161</v>
      </c>
      <c r="C2969" t="s">
        <v>163</v>
      </c>
      <c r="D2969">
        <v>3</v>
      </c>
      <c r="E2969">
        <v>268.83</v>
      </c>
      <c r="F2969">
        <v>89.61</v>
      </c>
      <c r="G2969">
        <v>3</v>
      </c>
      <c r="H2969">
        <v>3</v>
      </c>
      <c r="I2969">
        <v>15.67</v>
      </c>
      <c r="J2969">
        <v>0</v>
      </c>
      <c r="K2969">
        <v>4.67</v>
      </c>
      <c r="L2969" t="s">
        <v>263</v>
      </c>
      <c r="M2969" t="b">
        <v>0</v>
      </c>
    </row>
    <row r="2970" spans="1:13" x14ac:dyDescent="0.25">
      <c r="A2970" s="1">
        <v>42975</v>
      </c>
      <c r="B2970" t="s">
        <v>161</v>
      </c>
      <c r="C2970" t="s">
        <v>175</v>
      </c>
      <c r="D2970">
        <v>10</v>
      </c>
      <c r="E2970">
        <v>1079.5899999999999</v>
      </c>
      <c r="F2970">
        <v>107.96</v>
      </c>
      <c r="G2970">
        <v>10</v>
      </c>
      <c r="H2970">
        <v>10</v>
      </c>
      <c r="I2970">
        <v>10.75</v>
      </c>
      <c r="J2970">
        <v>0</v>
      </c>
      <c r="K2970">
        <v>4.08</v>
      </c>
      <c r="L2970" t="s">
        <v>264</v>
      </c>
      <c r="M2970" t="b">
        <v>0</v>
      </c>
    </row>
    <row r="2971" spans="1:13" x14ac:dyDescent="0.25">
      <c r="A2971" s="1">
        <v>42975</v>
      </c>
      <c r="B2971" t="s">
        <v>161</v>
      </c>
      <c r="C2971" t="s">
        <v>185</v>
      </c>
      <c r="D2971">
        <v>1</v>
      </c>
      <c r="E2971">
        <v>57.28</v>
      </c>
      <c r="F2971">
        <v>57.28</v>
      </c>
      <c r="G2971">
        <v>1</v>
      </c>
      <c r="H2971">
        <v>1</v>
      </c>
      <c r="I2971">
        <v>14</v>
      </c>
      <c r="J2971">
        <v>0</v>
      </c>
      <c r="K2971">
        <v>4</v>
      </c>
      <c r="L2971" t="s">
        <v>393</v>
      </c>
      <c r="M2971" t="b">
        <v>0</v>
      </c>
    </row>
    <row r="2972" spans="1:13" x14ac:dyDescent="0.25">
      <c r="A2972" s="1">
        <v>42975</v>
      </c>
      <c r="B2972" t="s">
        <v>161</v>
      </c>
      <c r="C2972" t="s">
        <v>164</v>
      </c>
      <c r="D2972">
        <v>4</v>
      </c>
      <c r="E2972">
        <v>338.83</v>
      </c>
      <c r="F2972">
        <v>84.71</v>
      </c>
      <c r="G2972">
        <v>4</v>
      </c>
      <c r="H2972">
        <v>4</v>
      </c>
      <c r="I2972">
        <v>12.75</v>
      </c>
      <c r="J2972">
        <v>0</v>
      </c>
      <c r="K2972">
        <v>4.75</v>
      </c>
      <c r="L2972" t="s">
        <v>285</v>
      </c>
      <c r="M2972" t="b">
        <v>0</v>
      </c>
    </row>
    <row r="2973" spans="1:13" x14ac:dyDescent="0.25">
      <c r="A2973" s="1">
        <v>42975</v>
      </c>
      <c r="B2973" t="s">
        <v>161</v>
      </c>
      <c r="C2973" t="s">
        <v>176</v>
      </c>
      <c r="D2973">
        <v>3</v>
      </c>
      <c r="E2973">
        <v>308.36</v>
      </c>
      <c r="F2973">
        <v>102.79</v>
      </c>
      <c r="G2973">
        <v>3</v>
      </c>
      <c r="H2973">
        <v>3</v>
      </c>
      <c r="I2973">
        <v>18.329999999999998</v>
      </c>
      <c r="J2973">
        <v>0</v>
      </c>
      <c r="K2973">
        <v>4.67</v>
      </c>
      <c r="L2973" t="s">
        <v>286</v>
      </c>
      <c r="M2973" t="b">
        <v>0</v>
      </c>
    </row>
    <row r="2974" spans="1:13" x14ac:dyDescent="0.25">
      <c r="A2974" s="1">
        <v>42975</v>
      </c>
      <c r="B2974" t="s">
        <v>161</v>
      </c>
      <c r="C2974" t="s">
        <v>168</v>
      </c>
      <c r="D2974">
        <v>1</v>
      </c>
      <c r="E2974">
        <v>265.31</v>
      </c>
      <c r="F2974">
        <v>265.31</v>
      </c>
      <c r="G2974">
        <v>1</v>
      </c>
      <c r="H2974">
        <v>1</v>
      </c>
      <c r="I2974">
        <v>18</v>
      </c>
      <c r="J2974">
        <v>0</v>
      </c>
      <c r="K2974">
        <v>4</v>
      </c>
      <c r="L2974" t="s">
        <v>345</v>
      </c>
      <c r="M2974" t="b">
        <v>0</v>
      </c>
    </row>
    <row r="2975" spans="1:13" x14ac:dyDescent="0.25">
      <c r="A2975" s="1">
        <v>42975</v>
      </c>
      <c r="B2975" t="s">
        <v>161</v>
      </c>
      <c r="C2975" t="s">
        <v>165</v>
      </c>
      <c r="D2975">
        <v>39</v>
      </c>
      <c r="E2975">
        <v>4434.2700000000004</v>
      </c>
      <c r="F2975">
        <v>113.7</v>
      </c>
      <c r="G2975">
        <v>39</v>
      </c>
      <c r="H2975">
        <v>39</v>
      </c>
      <c r="I2975">
        <v>10.02</v>
      </c>
      <c r="J2975">
        <v>0</v>
      </c>
      <c r="K2975">
        <v>4.34</v>
      </c>
      <c r="L2975" t="s">
        <v>265</v>
      </c>
      <c r="M2975" t="b">
        <v>0</v>
      </c>
    </row>
    <row r="2976" spans="1:13" x14ac:dyDescent="0.25">
      <c r="A2976" s="1">
        <v>42975</v>
      </c>
      <c r="B2976" t="s">
        <v>181</v>
      </c>
      <c r="C2976" t="s">
        <v>171</v>
      </c>
      <c r="D2976">
        <v>1</v>
      </c>
      <c r="E2976">
        <v>87.41</v>
      </c>
      <c r="F2976">
        <v>87.41</v>
      </c>
      <c r="G2976">
        <v>1</v>
      </c>
      <c r="H2976">
        <v>1</v>
      </c>
      <c r="I2976">
        <v>13</v>
      </c>
      <c r="J2976">
        <v>0</v>
      </c>
      <c r="K2976">
        <v>5</v>
      </c>
      <c r="L2976" t="s">
        <v>537</v>
      </c>
      <c r="M2976" t="b">
        <v>0</v>
      </c>
    </row>
    <row r="2977" spans="1:13" x14ac:dyDescent="0.25">
      <c r="A2977" s="1">
        <v>42975</v>
      </c>
      <c r="B2977" t="s">
        <v>181</v>
      </c>
      <c r="C2977" t="s">
        <v>175</v>
      </c>
      <c r="D2977">
        <v>1</v>
      </c>
      <c r="E2977">
        <v>88.9</v>
      </c>
      <c r="F2977">
        <v>88.9</v>
      </c>
      <c r="G2977">
        <v>1</v>
      </c>
      <c r="H2977">
        <v>1</v>
      </c>
      <c r="I2977">
        <v>17</v>
      </c>
      <c r="J2977">
        <v>0</v>
      </c>
      <c r="K2977">
        <v>5</v>
      </c>
      <c r="L2977" t="s">
        <v>538</v>
      </c>
      <c r="M2977" t="b">
        <v>0</v>
      </c>
    </row>
    <row r="2978" spans="1:13" x14ac:dyDescent="0.25">
      <c r="A2978" s="1">
        <v>42975</v>
      </c>
      <c r="B2978" t="s">
        <v>183</v>
      </c>
      <c r="C2978" t="s">
        <v>169</v>
      </c>
      <c r="D2978">
        <v>1</v>
      </c>
      <c r="E2978">
        <v>468.65</v>
      </c>
      <c r="F2978">
        <v>468.65</v>
      </c>
      <c r="G2978">
        <v>1</v>
      </c>
      <c r="H2978">
        <v>1</v>
      </c>
      <c r="I2978">
        <v>7</v>
      </c>
      <c r="J2978">
        <v>0</v>
      </c>
      <c r="K2978">
        <v>1</v>
      </c>
      <c r="L2978" t="s">
        <v>539</v>
      </c>
      <c r="M2978" t="b">
        <v>0</v>
      </c>
    </row>
    <row r="2979" spans="1:13" x14ac:dyDescent="0.25">
      <c r="A2979" s="1">
        <v>42975</v>
      </c>
      <c r="B2979" t="s">
        <v>163</v>
      </c>
      <c r="C2979" t="s">
        <v>178</v>
      </c>
      <c r="D2979">
        <v>2</v>
      </c>
      <c r="E2979">
        <v>614.26</v>
      </c>
      <c r="F2979">
        <v>307.13</v>
      </c>
      <c r="G2979">
        <v>2</v>
      </c>
      <c r="H2979">
        <v>2</v>
      </c>
      <c r="I2979">
        <v>29</v>
      </c>
      <c r="J2979">
        <v>0.5</v>
      </c>
      <c r="K2979">
        <v>2.5</v>
      </c>
      <c r="L2979" t="s">
        <v>348</v>
      </c>
      <c r="M2979" t="b">
        <v>0</v>
      </c>
    </row>
    <row r="2980" spans="1:13" x14ac:dyDescent="0.25">
      <c r="A2980" s="1">
        <v>42975</v>
      </c>
      <c r="B2980" t="s">
        <v>163</v>
      </c>
      <c r="C2980" t="s">
        <v>167</v>
      </c>
      <c r="D2980">
        <v>1</v>
      </c>
      <c r="E2980">
        <v>59.05</v>
      </c>
      <c r="F2980">
        <v>59.05</v>
      </c>
      <c r="G2980">
        <v>1</v>
      </c>
      <c r="H2980">
        <v>1</v>
      </c>
      <c r="I2980">
        <v>19</v>
      </c>
      <c r="J2980">
        <v>0</v>
      </c>
      <c r="K2980">
        <v>5</v>
      </c>
      <c r="L2980" t="s">
        <v>266</v>
      </c>
      <c r="M2980" t="b">
        <v>0</v>
      </c>
    </row>
    <row r="2981" spans="1:13" x14ac:dyDescent="0.25">
      <c r="A2981" s="1">
        <v>42975</v>
      </c>
      <c r="B2981" t="s">
        <v>163</v>
      </c>
      <c r="C2981" t="s">
        <v>169</v>
      </c>
      <c r="D2981">
        <v>2</v>
      </c>
      <c r="E2981">
        <v>600.9</v>
      </c>
      <c r="F2981">
        <v>300.45</v>
      </c>
      <c r="G2981">
        <v>2</v>
      </c>
      <c r="H2981">
        <v>2</v>
      </c>
      <c r="I2981">
        <v>18.329999999999998</v>
      </c>
      <c r="J2981">
        <v>0</v>
      </c>
      <c r="K2981">
        <v>3.67</v>
      </c>
      <c r="L2981" t="s">
        <v>313</v>
      </c>
      <c r="M2981" t="b">
        <v>0</v>
      </c>
    </row>
    <row r="2982" spans="1:13" x14ac:dyDescent="0.25">
      <c r="A2982" s="1">
        <v>42975</v>
      </c>
      <c r="B2982" t="s">
        <v>163</v>
      </c>
      <c r="C2982" t="s">
        <v>180</v>
      </c>
      <c r="D2982">
        <v>1</v>
      </c>
      <c r="E2982">
        <v>84.34</v>
      </c>
      <c r="F2982">
        <v>84.34</v>
      </c>
      <c r="G2982">
        <v>1</v>
      </c>
      <c r="H2982">
        <v>1</v>
      </c>
      <c r="I2982">
        <v>47</v>
      </c>
      <c r="J2982">
        <v>1</v>
      </c>
      <c r="K2982">
        <v>1</v>
      </c>
      <c r="L2982" t="s">
        <v>433</v>
      </c>
      <c r="M2982" t="b">
        <v>0</v>
      </c>
    </row>
    <row r="2983" spans="1:13" x14ac:dyDescent="0.25">
      <c r="A2983" s="1">
        <v>42975</v>
      </c>
      <c r="B2983" t="s">
        <v>163</v>
      </c>
      <c r="C2983" t="s">
        <v>161</v>
      </c>
      <c r="D2983">
        <v>4</v>
      </c>
      <c r="E2983">
        <v>644.35</v>
      </c>
      <c r="F2983">
        <v>161.09</v>
      </c>
      <c r="G2983">
        <v>4</v>
      </c>
      <c r="H2983">
        <v>4</v>
      </c>
      <c r="I2983">
        <v>13.25</v>
      </c>
      <c r="J2983">
        <v>0</v>
      </c>
      <c r="K2983">
        <v>4.25</v>
      </c>
      <c r="L2983" t="s">
        <v>241</v>
      </c>
      <c r="M2983" t="b">
        <v>0</v>
      </c>
    </row>
    <row r="2984" spans="1:13" x14ac:dyDescent="0.25">
      <c r="A2984" s="1">
        <v>42975</v>
      </c>
      <c r="B2984" t="s">
        <v>163</v>
      </c>
      <c r="C2984" t="s">
        <v>179</v>
      </c>
      <c r="D2984">
        <v>1</v>
      </c>
      <c r="E2984">
        <v>192.07</v>
      </c>
      <c r="F2984">
        <v>192.07</v>
      </c>
      <c r="G2984">
        <v>1</v>
      </c>
      <c r="H2984">
        <v>1</v>
      </c>
      <c r="I2984">
        <v>27</v>
      </c>
      <c r="J2984">
        <v>0</v>
      </c>
      <c r="K2984">
        <v>5</v>
      </c>
      <c r="L2984" t="s">
        <v>268</v>
      </c>
      <c r="M2984" t="b">
        <v>0</v>
      </c>
    </row>
    <row r="2985" spans="1:13" x14ac:dyDescent="0.25">
      <c r="A2985" s="1">
        <v>42975</v>
      </c>
      <c r="B2985" t="s">
        <v>163</v>
      </c>
      <c r="C2985" t="s">
        <v>163</v>
      </c>
      <c r="D2985">
        <v>5</v>
      </c>
      <c r="E2985">
        <v>594.54999999999995</v>
      </c>
      <c r="F2985">
        <v>118.91</v>
      </c>
      <c r="G2985">
        <v>5</v>
      </c>
      <c r="H2985">
        <v>5</v>
      </c>
      <c r="I2985">
        <v>7.4</v>
      </c>
      <c r="J2985">
        <v>0</v>
      </c>
      <c r="K2985">
        <v>4.5999999999999996</v>
      </c>
      <c r="L2985" t="s">
        <v>242</v>
      </c>
      <c r="M2985" t="b">
        <v>1</v>
      </c>
    </row>
    <row r="2986" spans="1:13" x14ac:dyDescent="0.25">
      <c r="A2986" s="1">
        <v>42975</v>
      </c>
      <c r="B2986" t="s">
        <v>163</v>
      </c>
      <c r="C2986" t="s">
        <v>175</v>
      </c>
      <c r="D2986">
        <v>8</v>
      </c>
      <c r="E2986">
        <v>1118.93</v>
      </c>
      <c r="F2986">
        <v>139.87</v>
      </c>
      <c r="G2986">
        <v>8</v>
      </c>
      <c r="H2986">
        <v>8</v>
      </c>
      <c r="I2986">
        <v>11</v>
      </c>
      <c r="J2986">
        <v>0</v>
      </c>
      <c r="K2986">
        <v>4.4400000000000004</v>
      </c>
      <c r="L2986" t="s">
        <v>269</v>
      </c>
      <c r="M2986" t="b">
        <v>0</v>
      </c>
    </row>
    <row r="2987" spans="1:13" x14ac:dyDescent="0.25">
      <c r="A2987" s="1">
        <v>42975</v>
      </c>
      <c r="B2987" t="s">
        <v>163</v>
      </c>
      <c r="C2987" t="s">
        <v>164</v>
      </c>
      <c r="D2987">
        <v>6</v>
      </c>
      <c r="E2987">
        <v>1013.61</v>
      </c>
      <c r="F2987">
        <v>168.94</v>
      </c>
      <c r="G2987">
        <v>6</v>
      </c>
      <c r="H2987">
        <v>6</v>
      </c>
      <c r="I2987">
        <v>9.17</v>
      </c>
      <c r="J2987">
        <v>0</v>
      </c>
      <c r="K2987">
        <v>5</v>
      </c>
      <c r="L2987" t="s">
        <v>290</v>
      </c>
      <c r="M2987" t="b">
        <v>0</v>
      </c>
    </row>
    <row r="2988" spans="1:13" x14ac:dyDescent="0.25">
      <c r="A2988" s="1">
        <v>42975</v>
      </c>
      <c r="B2988" t="s">
        <v>163</v>
      </c>
      <c r="C2988" t="s">
        <v>176</v>
      </c>
      <c r="D2988">
        <v>4</v>
      </c>
      <c r="E2988">
        <v>415.4</v>
      </c>
      <c r="F2988">
        <v>103.85</v>
      </c>
      <c r="G2988">
        <v>4</v>
      </c>
      <c r="H2988">
        <v>4</v>
      </c>
      <c r="I2988">
        <v>9.25</v>
      </c>
      <c r="J2988">
        <v>0</v>
      </c>
      <c r="K2988">
        <v>4</v>
      </c>
      <c r="L2988" t="s">
        <v>243</v>
      </c>
      <c r="M2988" t="b">
        <v>0</v>
      </c>
    </row>
    <row r="2989" spans="1:13" x14ac:dyDescent="0.25">
      <c r="A2989" s="1">
        <v>42975</v>
      </c>
      <c r="B2989" t="s">
        <v>163</v>
      </c>
      <c r="C2989" t="s">
        <v>165</v>
      </c>
      <c r="D2989">
        <v>18</v>
      </c>
      <c r="E2989">
        <v>1893.4</v>
      </c>
      <c r="F2989">
        <v>105.19</v>
      </c>
      <c r="G2989">
        <v>16</v>
      </c>
      <c r="H2989">
        <v>18</v>
      </c>
      <c r="I2989">
        <v>10.25</v>
      </c>
      <c r="J2989">
        <v>6.25E-2</v>
      </c>
      <c r="K2989">
        <v>3.83</v>
      </c>
      <c r="L2989" t="s">
        <v>244</v>
      </c>
      <c r="M2989" t="b">
        <v>0</v>
      </c>
    </row>
    <row r="2990" spans="1:13" x14ac:dyDescent="0.25">
      <c r="A2990" s="1">
        <v>42975</v>
      </c>
      <c r="B2990" t="s">
        <v>175</v>
      </c>
      <c r="C2990" t="s">
        <v>167</v>
      </c>
      <c r="D2990">
        <v>1</v>
      </c>
      <c r="E2990">
        <v>176.32</v>
      </c>
      <c r="F2990">
        <v>176.32</v>
      </c>
      <c r="G2990">
        <v>1</v>
      </c>
      <c r="H2990">
        <v>1</v>
      </c>
      <c r="I2990">
        <v>10</v>
      </c>
      <c r="J2990">
        <v>0</v>
      </c>
      <c r="K2990">
        <v>5</v>
      </c>
      <c r="L2990" t="s">
        <v>317</v>
      </c>
      <c r="M2990" t="b">
        <v>0</v>
      </c>
    </row>
    <row r="2991" spans="1:13" x14ac:dyDescent="0.25">
      <c r="A2991" s="1">
        <v>42975</v>
      </c>
      <c r="B2991" t="s">
        <v>175</v>
      </c>
      <c r="C2991" t="s">
        <v>172</v>
      </c>
      <c r="D2991">
        <v>1</v>
      </c>
      <c r="E2991">
        <v>302.44</v>
      </c>
      <c r="F2991">
        <v>302.44</v>
      </c>
      <c r="G2991">
        <v>1</v>
      </c>
      <c r="H2991">
        <v>1</v>
      </c>
      <c r="I2991">
        <v>13</v>
      </c>
      <c r="J2991">
        <v>0</v>
      </c>
      <c r="K2991">
        <v>5</v>
      </c>
      <c r="L2991" t="s">
        <v>384</v>
      </c>
      <c r="M2991" t="b">
        <v>0</v>
      </c>
    </row>
    <row r="2992" spans="1:13" x14ac:dyDescent="0.25">
      <c r="A2992" s="1">
        <v>42975</v>
      </c>
      <c r="B2992" t="s">
        <v>175</v>
      </c>
      <c r="C2992" t="s">
        <v>161</v>
      </c>
      <c r="D2992">
        <v>5</v>
      </c>
      <c r="E2992">
        <v>967.3</v>
      </c>
      <c r="F2992">
        <v>193.46</v>
      </c>
      <c r="G2992">
        <v>5</v>
      </c>
      <c r="H2992">
        <v>5</v>
      </c>
      <c r="I2992">
        <v>13.2</v>
      </c>
      <c r="J2992">
        <v>0</v>
      </c>
      <c r="K2992">
        <v>4.5999999999999996</v>
      </c>
      <c r="L2992" t="s">
        <v>245</v>
      </c>
      <c r="M2992" t="b">
        <v>0</v>
      </c>
    </row>
    <row r="2993" spans="1:13" x14ac:dyDescent="0.25">
      <c r="A2993" s="1">
        <v>42975</v>
      </c>
      <c r="B2993" t="s">
        <v>175</v>
      </c>
      <c r="C2993" t="s">
        <v>163</v>
      </c>
      <c r="D2993">
        <v>2</v>
      </c>
      <c r="E2993">
        <v>320</v>
      </c>
      <c r="F2993">
        <v>160</v>
      </c>
      <c r="G2993">
        <v>2</v>
      </c>
      <c r="H2993">
        <v>2</v>
      </c>
      <c r="I2993">
        <v>11</v>
      </c>
      <c r="J2993">
        <v>0</v>
      </c>
      <c r="K2993">
        <v>5</v>
      </c>
      <c r="L2993" t="s">
        <v>320</v>
      </c>
      <c r="M2993" t="b">
        <v>0</v>
      </c>
    </row>
    <row r="2994" spans="1:13" x14ac:dyDescent="0.25">
      <c r="A2994" s="1">
        <v>42975</v>
      </c>
      <c r="B2994" t="s">
        <v>175</v>
      </c>
      <c r="C2994" t="s">
        <v>175</v>
      </c>
      <c r="D2994">
        <v>12</v>
      </c>
      <c r="E2994">
        <v>3047.85</v>
      </c>
      <c r="F2994">
        <v>253.99</v>
      </c>
      <c r="G2994">
        <v>12</v>
      </c>
      <c r="H2994">
        <v>11</v>
      </c>
      <c r="I2994">
        <v>8</v>
      </c>
      <c r="J2994">
        <v>0.21429999999999999</v>
      </c>
      <c r="K2994">
        <v>4.62</v>
      </c>
      <c r="L2994" t="s">
        <v>292</v>
      </c>
      <c r="M2994" t="b">
        <v>1</v>
      </c>
    </row>
    <row r="2995" spans="1:13" x14ac:dyDescent="0.25">
      <c r="A2995" s="1">
        <v>42975</v>
      </c>
      <c r="B2995" t="s">
        <v>175</v>
      </c>
      <c r="C2995" t="s">
        <v>164</v>
      </c>
      <c r="D2995">
        <v>3</v>
      </c>
      <c r="E2995">
        <v>456.12</v>
      </c>
      <c r="F2995">
        <v>152.04</v>
      </c>
      <c r="G2995">
        <v>3</v>
      </c>
      <c r="H2995">
        <v>3</v>
      </c>
      <c r="I2995">
        <v>21.33</v>
      </c>
      <c r="J2995">
        <v>0.33329999999999999</v>
      </c>
      <c r="K2995">
        <v>3.33</v>
      </c>
      <c r="L2995" t="s">
        <v>293</v>
      </c>
      <c r="M2995" t="b">
        <v>0</v>
      </c>
    </row>
    <row r="2996" spans="1:13" x14ac:dyDescent="0.25">
      <c r="A2996" s="1">
        <v>42975</v>
      </c>
      <c r="B2996" t="s">
        <v>175</v>
      </c>
      <c r="C2996" t="s">
        <v>165</v>
      </c>
      <c r="D2996">
        <v>8</v>
      </c>
      <c r="E2996">
        <v>946.84</v>
      </c>
      <c r="F2996">
        <v>118.36</v>
      </c>
      <c r="G2996">
        <v>8</v>
      </c>
      <c r="H2996">
        <v>8</v>
      </c>
      <c r="I2996">
        <v>12.11</v>
      </c>
      <c r="J2996">
        <v>0</v>
      </c>
      <c r="K2996">
        <v>4.78</v>
      </c>
      <c r="L2996" t="s">
        <v>294</v>
      </c>
      <c r="M2996" t="b">
        <v>0</v>
      </c>
    </row>
    <row r="2997" spans="1:13" x14ac:dyDescent="0.25">
      <c r="A2997" s="1">
        <v>42975</v>
      </c>
      <c r="B2997" t="s">
        <v>185</v>
      </c>
      <c r="C2997" t="s">
        <v>175</v>
      </c>
      <c r="D2997">
        <v>1</v>
      </c>
      <c r="E2997">
        <v>656.55</v>
      </c>
      <c r="F2997">
        <v>656.55</v>
      </c>
      <c r="G2997">
        <v>1</v>
      </c>
      <c r="H2997">
        <v>1</v>
      </c>
      <c r="I2997">
        <v>15</v>
      </c>
      <c r="J2997">
        <v>0</v>
      </c>
      <c r="K2997">
        <v>5</v>
      </c>
      <c r="L2997" t="s">
        <v>494</v>
      </c>
      <c r="M2997" t="b">
        <v>0</v>
      </c>
    </row>
    <row r="2998" spans="1:13" x14ac:dyDescent="0.25">
      <c r="A2998" s="1">
        <v>42975</v>
      </c>
      <c r="B2998" t="s">
        <v>164</v>
      </c>
      <c r="C2998" t="s">
        <v>167</v>
      </c>
      <c r="D2998">
        <v>1</v>
      </c>
      <c r="E2998">
        <v>545.52</v>
      </c>
      <c r="F2998">
        <v>545.52</v>
      </c>
      <c r="G2998">
        <v>1</v>
      </c>
      <c r="H2998">
        <v>1</v>
      </c>
      <c r="I2998">
        <v>15</v>
      </c>
      <c r="J2998">
        <v>0</v>
      </c>
      <c r="K2998">
        <v>5</v>
      </c>
      <c r="L2998" t="s">
        <v>354</v>
      </c>
      <c r="M2998" t="b">
        <v>0</v>
      </c>
    </row>
    <row r="2999" spans="1:13" x14ac:dyDescent="0.25">
      <c r="A2999" s="1">
        <v>42975</v>
      </c>
      <c r="B2999" t="s">
        <v>164</v>
      </c>
      <c r="C2999" t="s">
        <v>163</v>
      </c>
      <c r="D2999">
        <v>2</v>
      </c>
      <c r="E2999">
        <v>175.51</v>
      </c>
      <c r="F2999">
        <v>87.76</v>
      </c>
      <c r="G2999">
        <v>2</v>
      </c>
      <c r="H2999">
        <v>2</v>
      </c>
      <c r="I2999">
        <v>6.5</v>
      </c>
      <c r="J2999">
        <v>0</v>
      </c>
      <c r="K2999">
        <v>5</v>
      </c>
      <c r="L2999" t="s">
        <v>357</v>
      </c>
      <c r="M2999" t="b">
        <v>0</v>
      </c>
    </row>
    <row r="3000" spans="1:13" x14ac:dyDescent="0.25">
      <c r="A3000" s="1">
        <v>42975</v>
      </c>
      <c r="B3000" t="s">
        <v>164</v>
      </c>
      <c r="C3000" t="s">
        <v>175</v>
      </c>
      <c r="D3000">
        <v>2</v>
      </c>
      <c r="E3000">
        <v>294.69</v>
      </c>
      <c r="F3000">
        <v>147.35</v>
      </c>
      <c r="G3000">
        <v>2</v>
      </c>
      <c r="H3000">
        <v>2</v>
      </c>
      <c r="I3000">
        <v>18.670000000000002</v>
      </c>
      <c r="J3000">
        <v>0.33329999999999999</v>
      </c>
      <c r="K3000">
        <v>3.67</v>
      </c>
      <c r="L3000" t="s">
        <v>358</v>
      </c>
      <c r="M3000" t="b">
        <v>0</v>
      </c>
    </row>
    <row r="3001" spans="1:13" x14ac:dyDescent="0.25">
      <c r="A3001" s="1">
        <v>42975</v>
      </c>
      <c r="B3001" t="s">
        <v>164</v>
      </c>
      <c r="C3001" t="s">
        <v>173</v>
      </c>
      <c r="D3001">
        <v>1</v>
      </c>
      <c r="E3001">
        <v>176.63</v>
      </c>
      <c r="F3001">
        <v>176.63</v>
      </c>
      <c r="G3001">
        <v>1</v>
      </c>
      <c r="H3001">
        <v>1</v>
      </c>
      <c r="I3001">
        <v>21</v>
      </c>
      <c r="J3001">
        <v>0</v>
      </c>
      <c r="K3001">
        <v>5</v>
      </c>
      <c r="L3001" t="s">
        <v>398</v>
      </c>
      <c r="M3001" t="b">
        <v>0</v>
      </c>
    </row>
    <row r="3002" spans="1:13" x14ac:dyDescent="0.25">
      <c r="A3002" s="1">
        <v>42975</v>
      </c>
      <c r="B3002" t="s">
        <v>164</v>
      </c>
      <c r="C3002" t="s">
        <v>185</v>
      </c>
      <c r="D3002">
        <v>1</v>
      </c>
      <c r="E3002">
        <v>72.37</v>
      </c>
      <c r="F3002">
        <v>72.37</v>
      </c>
      <c r="G3002">
        <v>1</v>
      </c>
      <c r="H3002">
        <v>1</v>
      </c>
      <c r="I3002">
        <v>12</v>
      </c>
      <c r="J3002">
        <v>0</v>
      </c>
      <c r="K3002">
        <v>5</v>
      </c>
      <c r="L3002" t="s">
        <v>385</v>
      </c>
      <c r="M3002" t="b">
        <v>0</v>
      </c>
    </row>
    <row r="3003" spans="1:13" x14ac:dyDescent="0.25">
      <c r="A3003" s="1">
        <v>42975</v>
      </c>
      <c r="B3003" t="s">
        <v>164</v>
      </c>
      <c r="C3003" t="s">
        <v>164</v>
      </c>
      <c r="D3003">
        <v>2</v>
      </c>
      <c r="E3003">
        <v>158.21</v>
      </c>
      <c r="F3003">
        <v>79.11</v>
      </c>
      <c r="G3003">
        <v>2</v>
      </c>
      <c r="H3003">
        <v>2</v>
      </c>
      <c r="I3003">
        <v>3</v>
      </c>
      <c r="J3003">
        <v>0</v>
      </c>
      <c r="K3003">
        <v>4.5</v>
      </c>
      <c r="L3003" t="s">
        <v>359</v>
      </c>
      <c r="M3003" t="b">
        <v>1</v>
      </c>
    </row>
    <row r="3004" spans="1:13" x14ac:dyDescent="0.25">
      <c r="A3004" s="1">
        <v>42975</v>
      </c>
      <c r="B3004" t="s">
        <v>164</v>
      </c>
      <c r="C3004" t="s">
        <v>176</v>
      </c>
      <c r="D3004">
        <v>2</v>
      </c>
      <c r="E3004">
        <v>437.22</v>
      </c>
      <c r="F3004">
        <v>218.61</v>
      </c>
      <c r="G3004">
        <v>2</v>
      </c>
      <c r="H3004">
        <v>2</v>
      </c>
      <c r="I3004">
        <v>12.5</v>
      </c>
      <c r="J3004">
        <v>0</v>
      </c>
      <c r="K3004">
        <v>5</v>
      </c>
      <c r="L3004" t="s">
        <v>271</v>
      </c>
      <c r="M3004" t="b">
        <v>0</v>
      </c>
    </row>
    <row r="3005" spans="1:13" x14ac:dyDescent="0.25">
      <c r="A3005" s="1">
        <v>42975</v>
      </c>
      <c r="B3005" t="s">
        <v>164</v>
      </c>
      <c r="C3005" t="s">
        <v>165</v>
      </c>
      <c r="D3005">
        <v>3</v>
      </c>
      <c r="E3005">
        <v>403.97</v>
      </c>
      <c r="F3005">
        <v>134.66</v>
      </c>
      <c r="G3005">
        <v>3</v>
      </c>
      <c r="H3005">
        <v>3</v>
      </c>
      <c r="I3005">
        <v>17.329999999999998</v>
      </c>
      <c r="J3005">
        <v>0.33329999999999999</v>
      </c>
      <c r="K3005">
        <v>4.33</v>
      </c>
      <c r="L3005" t="s">
        <v>295</v>
      </c>
      <c r="M3005" t="b">
        <v>0</v>
      </c>
    </row>
    <row r="3006" spans="1:13" x14ac:dyDescent="0.25">
      <c r="A3006" s="1">
        <v>42975</v>
      </c>
      <c r="B3006" t="s">
        <v>176</v>
      </c>
      <c r="C3006" t="s">
        <v>167</v>
      </c>
      <c r="D3006">
        <v>1</v>
      </c>
      <c r="E3006">
        <v>144.47</v>
      </c>
      <c r="F3006">
        <v>144.47</v>
      </c>
      <c r="G3006">
        <v>1</v>
      </c>
      <c r="H3006">
        <v>1</v>
      </c>
      <c r="I3006">
        <v>12</v>
      </c>
      <c r="J3006">
        <v>0</v>
      </c>
      <c r="K3006">
        <v>5</v>
      </c>
      <c r="L3006" t="s">
        <v>328</v>
      </c>
      <c r="M3006" t="b">
        <v>0</v>
      </c>
    </row>
    <row r="3007" spans="1:13" x14ac:dyDescent="0.25">
      <c r="A3007" s="1">
        <v>42975</v>
      </c>
      <c r="B3007" t="s">
        <v>176</v>
      </c>
      <c r="C3007" t="s">
        <v>169</v>
      </c>
      <c r="D3007">
        <v>1</v>
      </c>
      <c r="E3007">
        <v>305.41000000000003</v>
      </c>
      <c r="F3007">
        <v>305.41000000000003</v>
      </c>
      <c r="G3007">
        <v>1</v>
      </c>
      <c r="H3007">
        <v>1</v>
      </c>
      <c r="I3007">
        <v>16</v>
      </c>
      <c r="J3007">
        <v>0</v>
      </c>
      <c r="K3007">
        <v>5</v>
      </c>
      <c r="L3007" t="s">
        <v>408</v>
      </c>
      <c r="M3007" t="b">
        <v>0</v>
      </c>
    </row>
    <row r="3008" spans="1:13" x14ac:dyDescent="0.25">
      <c r="A3008" s="1">
        <v>42975</v>
      </c>
      <c r="B3008" t="s">
        <v>176</v>
      </c>
      <c r="C3008" t="s">
        <v>170</v>
      </c>
      <c r="D3008">
        <v>1</v>
      </c>
      <c r="E3008">
        <v>62.79</v>
      </c>
      <c r="F3008">
        <v>62.79</v>
      </c>
      <c r="G3008">
        <v>1</v>
      </c>
      <c r="H3008">
        <v>1</v>
      </c>
      <c r="I3008">
        <v>13</v>
      </c>
      <c r="J3008">
        <v>0</v>
      </c>
      <c r="K3008">
        <v>5</v>
      </c>
      <c r="L3008" t="s">
        <v>387</v>
      </c>
      <c r="M3008" t="b">
        <v>0</v>
      </c>
    </row>
    <row r="3009" spans="1:13" x14ac:dyDescent="0.25">
      <c r="A3009" s="1">
        <v>42975</v>
      </c>
      <c r="B3009" t="s">
        <v>176</v>
      </c>
      <c r="C3009" t="s">
        <v>180</v>
      </c>
      <c r="D3009">
        <v>1</v>
      </c>
      <c r="E3009">
        <v>314.37</v>
      </c>
      <c r="F3009">
        <v>314.37</v>
      </c>
      <c r="G3009">
        <v>1</v>
      </c>
      <c r="H3009">
        <v>1</v>
      </c>
      <c r="I3009">
        <v>20</v>
      </c>
      <c r="J3009">
        <v>0</v>
      </c>
      <c r="K3009">
        <v>1</v>
      </c>
      <c r="L3009" t="s">
        <v>330</v>
      </c>
      <c r="M3009" t="b">
        <v>0</v>
      </c>
    </row>
    <row r="3010" spans="1:13" x14ac:dyDescent="0.25">
      <c r="A3010" s="1">
        <v>42975</v>
      </c>
      <c r="B3010" t="s">
        <v>176</v>
      </c>
      <c r="C3010" t="s">
        <v>161</v>
      </c>
      <c r="D3010">
        <v>4</v>
      </c>
      <c r="E3010">
        <v>470.29</v>
      </c>
      <c r="F3010">
        <v>117.57</v>
      </c>
      <c r="G3010">
        <v>4</v>
      </c>
      <c r="H3010">
        <v>4</v>
      </c>
      <c r="I3010">
        <v>13.8</v>
      </c>
      <c r="J3010">
        <v>0</v>
      </c>
      <c r="K3010">
        <v>4.4000000000000004</v>
      </c>
      <c r="L3010" t="s">
        <v>272</v>
      </c>
      <c r="M3010" t="b">
        <v>0</v>
      </c>
    </row>
    <row r="3011" spans="1:13" x14ac:dyDescent="0.25">
      <c r="A3011" s="1">
        <v>42975</v>
      </c>
      <c r="B3011" t="s">
        <v>176</v>
      </c>
      <c r="C3011" t="s">
        <v>181</v>
      </c>
      <c r="D3011">
        <v>1</v>
      </c>
      <c r="E3011">
        <v>214.56</v>
      </c>
      <c r="F3011">
        <v>214.56</v>
      </c>
      <c r="G3011">
        <v>1</v>
      </c>
      <c r="H3011">
        <v>1</v>
      </c>
      <c r="I3011">
        <v>12</v>
      </c>
      <c r="J3011">
        <v>0</v>
      </c>
      <c r="K3011">
        <v>5</v>
      </c>
      <c r="L3011" t="s">
        <v>331</v>
      </c>
      <c r="M3011" t="b">
        <v>0</v>
      </c>
    </row>
    <row r="3012" spans="1:13" x14ac:dyDescent="0.25">
      <c r="A3012" s="1">
        <v>42975</v>
      </c>
      <c r="B3012" t="s">
        <v>176</v>
      </c>
      <c r="C3012" t="s">
        <v>179</v>
      </c>
      <c r="D3012">
        <v>1</v>
      </c>
      <c r="E3012">
        <v>624.35</v>
      </c>
      <c r="F3012">
        <v>624.35</v>
      </c>
      <c r="G3012">
        <v>1</v>
      </c>
      <c r="H3012">
        <v>1</v>
      </c>
      <c r="I3012">
        <v>7</v>
      </c>
      <c r="J3012">
        <v>0</v>
      </c>
      <c r="K3012">
        <v>4</v>
      </c>
      <c r="L3012" t="s">
        <v>296</v>
      </c>
      <c r="M3012" t="b">
        <v>0</v>
      </c>
    </row>
    <row r="3013" spans="1:13" x14ac:dyDescent="0.25">
      <c r="A3013" s="1">
        <v>42975</v>
      </c>
      <c r="B3013" t="s">
        <v>176</v>
      </c>
      <c r="C3013" t="s">
        <v>174</v>
      </c>
      <c r="D3013">
        <v>1</v>
      </c>
      <c r="E3013">
        <v>104.94</v>
      </c>
      <c r="F3013">
        <v>104.94</v>
      </c>
      <c r="G3013">
        <v>1</v>
      </c>
      <c r="H3013">
        <v>1</v>
      </c>
      <c r="I3013">
        <v>13</v>
      </c>
      <c r="J3013">
        <v>0</v>
      </c>
      <c r="K3013">
        <v>5</v>
      </c>
      <c r="L3013" t="s">
        <v>415</v>
      </c>
      <c r="M3013" t="b">
        <v>0</v>
      </c>
    </row>
    <row r="3014" spans="1:13" x14ac:dyDescent="0.25">
      <c r="A3014" s="1">
        <v>42975</v>
      </c>
      <c r="B3014" t="s">
        <v>176</v>
      </c>
      <c r="C3014" t="s">
        <v>182</v>
      </c>
      <c r="D3014">
        <v>1</v>
      </c>
      <c r="E3014">
        <v>87.17</v>
      </c>
      <c r="F3014">
        <v>87.17</v>
      </c>
      <c r="G3014">
        <v>1</v>
      </c>
      <c r="H3014">
        <v>1</v>
      </c>
      <c r="I3014">
        <v>21</v>
      </c>
      <c r="J3014">
        <v>0</v>
      </c>
      <c r="K3014">
        <v>4</v>
      </c>
      <c r="L3014" t="s">
        <v>400</v>
      </c>
      <c r="M3014" t="b">
        <v>0</v>
      </c>
    </row>
    <row r="3015" spans="1:13" x14ac:dyDescent="0.25">
      <c r="A3015" s="1">
        <v>42975</v>
      </c>
      <c r="B3015" t="s">
        <v>176</v>
      </c>
      <c r="C3015" t="s">
        <v>163</v>
      </c>
      <c r="D3015">
        <v>4</v>
      </c>
      <c r="E3015">
        <v>530.22</v>
      </c>
      <c r="F3015">
        <v>132.56</v>
      </c>
      <c r="G3015">
        <v>4</v>
      </c>
      <c r="H3015">
        <v>4</v>
      </c>
      <c r="I3015">
        <v>12.8</v>
      </c>
      <c r="J3015">
        <v>0</v>
      </c>
      <c r="K3015">
        <v>4.5999999999999996</v>
      </c>
      <c r="L3015" t="s">
        <v>361</v>
      </c>
      <c r="M3015" t="b">
        <v>0</v>
      </c>
    </row>
    <row r="3016" spans="1:13" x14ac:dyDescent="0.25">
      <c r="A3016" s="1">
        <v>42975</v>
      </c>
      <c r="B3016" t="s">
        <v>176</v>
      </c>
      <c r="C3016" t="s">
        <v>175</v>
      </c>
      <c r="D3016">
        <v>8</v>
      </c>
      <c r="E3016">
        <v>998.45</v>
      </c>
      <c r="F3016">
        <v>124.81</v>
      </c>
      <c r="G3016">
        <v>8</v>
      </c>
      <c r="H3016">
        <v>8</v>
      </c>
      <c r="I3016">
        <v>11.89</v>
      </c>
      <c r="J3016">
        <v>0</v>
      </c>
      <c r="K3016">
        <v>4.1100000000000003</v>
      </c>
      <c r="L3016" t="s">
        <v>297</v>
      </c>
      <c r="M3016" t="b">
        <v>0</v>
      </c>
    </row>
    <row r="3017" spans="1:13" x14ac:dyDescent="0.25">
      <c r="A3017" s="1">
        <v>42975</v>
      </c>
      <c r="B3017" t="s">
        <v>176</v>
      </c>
      <c r="C3017" t="s">
        <v>164</v>
      </c>
      <c r="D3017">
        <v>4</v>
      </c>
      <c r="E3017">
        <v>916.42</v>
      </c>
      <c r="F3017">
        <v>229.11</v>
      </c>
      <c r="G3017">
        <v>4</v>
      </c>
      <c r="H3017">
        <v>4</v>
      </c>
      <c r="I3017">
        <v>11</v>
      </c>
      <c r="J3017">
        <v>0</v>
      </c>
      <c r="K3017">
        <v>4.5</v>
      </c>
      <c r="L3017" t="s">
        <v>362</v>
      </c>
      <c r="M3017" t="b">
        <v>0</v>
      </c>
    </row>
    <row r="3018" spans="1:13" x14ac:dyDescent="0.25">
      <c r="A3018" s="1">
        <v>42975</v>
      </c>
      <c r="B3018" t="s">
        <v>176</v>
      </c>
      <c r="C3018" t="s">
        <v>176</v>
      </c>
      <c r="D3018">
        <v>3</v>
      </c>
      <c r="E3018">
        <v>383.86</v>
      </c>
      <c r="F3018">
        <v>127.95</v>
      </c>
      <c r="G3018">
        <v>3</v>
      </c>
      <c r="H3018">
        <v>3</v>
      </c>
      <c r="I3018">
        <v>11</v>
      </c>
      <c r="J3018">
        <v>0</v>
      </c>
      <c r="K3018">
        <v>4</v>
      </c>
      <c r="L3018" t="s">
        <v>273</v>
      </c>
      <c r="M3018" t="b">
        <v>1</v>
      </c>
    </row>
    <row r="3019" spans="1:13" x14ac:dyDescent="0.25">
      <c r="A3019" s="1">
        <v>42975</v>
      </c>
      <c r="B3019" t="s">
        <v>176</v>
      </c>
      <c r="C3019" t="s">
        <v>168</v>
      </c>
      <c r="D3019">
        <v>2</v>
      </c>
      <c r="E3019">
        <v>275.33</v>
      </c>
      <c r="F3019">
        <v>137.66999999999999</v>
      </c>
      <c r="G3019">
        <v>2</v>
      </c>
      <c r="H3019">
        <v>2</v>
      </c>
      <c r="I3019">
        <v>21.5</v>
      </c>
      <c r="J3019">
        <v>0</v>
      </c>
      <c r="K3019">
        <v>4.5</v>
      </c>
      <c r="L3019" t="s">
        <v>388</v>
      </c>
      <c r="M3019" t="b">
        <v>0</v>
      </c>
    </row>
    <row r="3020" spans="1:13" x14ac:dyDescent="0.25">
      <c r="A3020" s="1">
        <v>42975</v>
      </c>
      <c r="B3020" t="s">
        <v>176</v>
      </c>
      <c r="C3020" t="s">
        <v>165</v>
      </c>
      <c r="D3020">
        <v>14</v>
      </c>
      <c r="E3020">
        <v>1707.01</v>
      </c>
      <c r="F3020">
        <v>121.93</v>
      </c>
      <c r="G3020">
        <v>14</v>
      </c>
      <c r="H3020">
        <v>14</v>
      </c>
      <c r="I3020">
        <v>10</v>
      </c>
      <c r="J3020">
        <v>0</v>
      </c>
      <c r="K3020">
        <v>4.33</v>
      </c>
      <c r="L3020" t="s">
        <v>274</v>
      </c>
      <c r="M3020" t="b">
        <v>0</v>
      </c>
    </row>
    <row r="3021" spans="1:13" x14ac:dyDescent="0.25">
      <c r="A3021" s="1">
        <v>42975</v>
      </c>
      <c r="B3021" t="s">
        <v>165</v>
      </c>
      <c r="C3021" t="s">
        <v>166</v>
      </c>
      <c r="D3021">
        <v>1</v>
      </c>
      <c r="E3021">
        <v>248.71</v>
      </c>
      <c r="F3021">
        <v>248.71</v>
      </c>
      <c r="G3021">
        <v>1</v>
      </c>
      <c r="H3021">
        <v>1</v>
      </c>
      <c r="I3021">
        <v>12</v>
      </c>
      <c r="J3021">
        <v>0</v>
      </c>
      <c r="K3021">
        <v>5</v>
      </c>
      <c r="L3021" t="s">
        <v>298</v>
      </c>
      <c r="M3021" t="b">
        <v>0</v>
      </c>
    </row>
    <row r="3022" spans="1:13" x14ac:dyDescent="0.25">
      <c r="A3022" s="1">
        <v>42975</v>
      </c>
      <c r="B3022" t="s">
        <v>165</v>
      </c>
      <c r="C3022" t="s">
        <v>178</v>
      </c>
      <c r="D3022">
        <v>4</v>
      </c>
      <c r="E3022">
        <v>2435.61</v>
      </c>
      <c r="F3022">
        <v>608.9</v>
      </c>
      <c r="G3022">
        <v>3</v>
      </c>
      <c r="H3022">
        <v>4</v>
      </c>
      <c r="I3022">
        <v>38</v>
      </c>
      <c r="J3022">
        <v>0.33329999999999999</v>
      </c>
      <c r="K3022">
        <v>2.75</v>
      </c>
      <c r="L3022" t="s">
        <v>333</v>
      </c>
      <c r="M3022" t="b">
        <v>0</v>
      </c>
    </row>
    <row r="3023" spans="1:13" x14ac:dyDescent="0.25">
      <c r="A3023" s="1">
        <v>42975</v>
      </c>
      <c r="B3023" t="s">
        <v>165</v>
      </c>
      <c r="C3023" t="s">
        <v>187</v>
      </c>
      <c r="D3023">
        <v>1</v>
      </c>
      <c r="E3023">
        <v>372.99</v>
      </c>
      <c r="F3023">
        <v>372.99</v>
      </c>
      <c r="G3023">
        <v>1</v>
      </c>
      <c r="H3023">
        <v>1</v>
      </c>
      <c r="I3023">
        <v>20</v>
      </c>
      <c r="J3023">
        <v>0</v>
      </c>
      <c r="K3023">
        <v>5</v>
      </c>
      <c r="L3023" t="s">
        <v>417</v>
      </c>
      <c r="M3023" t="b">
        <v>0</v>
      </c>
    </row>
    <row r="3024" spans="1:13" x14ac:dyDescent="0.25">
      <c r="A3024" s="1">
        <v>42975</v>
      </c>
      <c r="B3024" t="s">
        <v>165</v>
      </c>
      <c r="C3024" t="s">
        <v>167</v>
      </c>
      <c r="D3024">
        <v>24</v>
      </c>
      <c r="E3024">
        <v>4039.01</v>
      </c>
      <c r="F3024">
        <v>168.29</v>
      </c>
      <c r="G3024">
        <v>23</v>
      </c>
      <c r="H3024">
        <v>23</v>
      </c>
      <c r="I3024">
        <v>15.29</v>
      </c>
      <c r="J3024">
        <v>8.3299999999999999E-2</v>
      </c>
      <c r="K3024">
        <v>4.54</v>
      </c>
      <c r="L3024" t="s">
        <v>246</v>
      </c>
      <c r="M3024" t="b">
        <v>0</v>
      </c>
    </row>
    <row r="3025" spans="1:13" x14ac:dyDescent="0.25">
      <c r="A3025" s="1">
        <v>42975</v>
      </c>
      <c r="B3025" t="s">
        <v>165</v>
      </c>
      <c r="C3025" t="s">
        <v>169</v>
      </c>
      <c r="D3025">
        <v>15</v>
      </c>
      <c r="E3025">
        <v>3227.64</v>
      </c>
      <c r="F3025">
        <v>215.18</v>
      </c>
      <c r="G3025">
        <v>15</v>
      </c>
      <c r="H3025">
        <v>15</v>
      </c>
      <c r="I3025">
        <v>15.8</v>
      </c>
      <c r="J3025">
        <v>6.6699999999999995E-2</v>
      </c>
      <c r="K3025">
        <v>4.33</v>
      </c>
      <c r="L3025" t="s">
        <v>275</v>
      </c>
      <c r="M3025" t="b">
        <v>0</v>
      </c>
    </row>
    <row r="3026" spans="1:13" x14ac:dyDescent="0.25">
      <c r="A3026" s="1">
        <v>42975</v>
      </c>
      <c r="B3026" t="s">
        <v>165</v>
      </c>
      <c r="C3026" t="s">
        <v>170</v>
      </c>
      <c r="D3026">
        <v>20</v>
      </c>
      <c r="E3026">
        <v>3250.88</v>
      </c>
      <c r="F3026">
        <v>162.54</v>
      </c>
      <c r="G3026">
        <v>20</v>
      </c>
      <c r="H3026">
        <v>20</v>
      </c>
      <c r="I3026">
        <v>12.96</v>
      </c>
      <c r="J3026">
        <v>0</v>
      </c>
      <c r="K3026">
        <v>4.04</v>
      </c>
      <c r="L3026" t="s">
        <v>276</v>
      </c>
      <c r="M3026" t="b">
        <v>0</v>
      </c>
    </row>
    <row r="3027" spans="1:13" x14ac:dyDescent="0.25">
      <c r="A3027" s="1">
        <v>42975</v>
      </c>
      <c r="B3027" t="s">
        <v>165</v>
      </c>
      <c r="C3027" t="s">
        <v>172</v>
      </c>
      <c r="D3027">
        <v>16</v>
      </c>
      <c r="E3027">
        <v>3031.72</v>
      </c>
      <c r="F3027">
        <v>189.48</v>
      </c>
      <c r="G3027">
        <v>16</v>
      </c>
      <c r="H3027">
        <v>16</v>
      </c>
      <c r="I3027">
        <v>11.19</v>
      </c>
      <c r="J3027">
        <v>6.25E-2</v>
      </c>
      <c r="K3027">
        <v>3.94</v>
      </c>
      <c r="L3027" t="s">
        <v>247</v>
      </c>
      <c r="M3027" t="b">
        <v>0</v>
      </c>
    </row>
    <row r="3028" spans="1:13" x14ac:dyDescent="0.25">
      <c r="A3028" s="1">
        <v>42975</v>
      </c>
      <c r="B3028" t="s">
        <v>165</v>
      </c>
      <c r="C3028" t="s">
        <v>171</v>
      </c>
      <c r="D3028">
        <v>10</v>
      </c>
      <c r="E3028">
        <v>1100.8800000000001</v>
      </c>
      <c r="F3028">
        <v>110.09</v>
      </c>
      <c r="G3028">
        <v>10</v>
      </c>
      <c r="H3028">
        <v>10</v>
      </c>
      <c r="I3028">
        <v>11.73</v>
      </c>
      <c r="J3028">
        <v>0</v>
      </c>
      <c r="K3028">
        <v>4.2699999999999996</v>
      </c>
      <c r="L3028" t="s">
        <v>299</v>
      </c>
      <c r="M3028" t="b">
        <v>0</v>
      </c>
    </row>
    <row r="3029" spans="1:13" x14ac:dyDescent="0.25">
      <c r="A3029" s="1">
        <v>42975</v>
      </c>
      <c r="B3029" t="s">
        <v>165</v>
      </c>
      <c r="C3029" t="s">
        <v>180</v>
      </c>
      <c r="D3029">
        <v>9</v>
      </c>
      <c r="E3029">
        <v>2454.9</v>
      </c>
      <c r="F3029">
        <v>272.77</v>
      </c>
      <c r="G3029">
        <v>8</v>
      </c>
      <c r="H3029">
        <v>9</v>
      </c>
      <c r="I3029">
        <v>15.5</v>
      </c>
      <c r="J3029">
        <v>0</v>
      </c>
      <c r="K3029">
        <v>4.1100000000000003</v>
      </c>
      <c r="L3029" t="s">
        <v>300</v>
      </c>
      <c r="M3029" t="b">
        <v>0</v>
      </c>
    </row>
    <row r="3030" spans="1:13" x14ac:dyDescent="0.25">
      <c r="A3030" s="1">
        <v>42975</v>
      </c>
      <c r="B3030" t="s">
        <v>165</v>
      </c>
      <c r="C3030" t="s">
        <v>161</v>
      </c>
      <c r="D3030">
        <v>78</v>
      </c>
      <c r="E3030">
        <v>13702.6</v>
      </c>
      <c r="F3030">
        <v>175.67</v>
      </c>
      <c r="G3030">
        <v>76</v>
      </c>
      <c r="H3030">
        <v>78</v>
      </c>
      <c r="I3030">
        <v>9.99</v>
      </c>
      <c r="J3030">
        <v>0</v>
      </c>
      <c r="K3030">
        <v>4.51</v>
      </c>
      <c r="L3030" t="s">
        <v>248</v>
      </c>
      <c r="M3030" t="b">
        <v>0</v>
      </c>
    </row>
    <row r="3031" spans="1:13" x14ac:dyDescent="0.25">
      <c r="A3031" s="1">
        <v>42975</v>
      </c>
      <c r="B3031" t="s">
        <v>165</v>
      </c>
      <c r="C3031" t="s">
        <v>177</v>
      </c>
      <c r="D3031">
        <v>3</v>
      </c>
      <c r="E3031">
        <v>1353.14</v>
      </c>
      <c r="F3031">
        <v>451.05</v>
      </c>
      <c r="G3031">
        <v>3</v>
      </c>
      <c r="H3031">
        <v>3</v>
      </c>
      <c r="I3031">
        <v>5.75</v>
      </c>
      <c r="J3031">
        <v>0</v>
      </c>
      <c r="K3031">
        <v>2</v>
      </c>
      <c r="L3031" t="s">
        <v>301</v>
      </c>
      <c r="M3031" t="b">
        <v>0</v>
      </c>
    </row>
    <row r="3032" spans="1:13" x14ac:dyDescent="0.25">
      <c r="A3032" s="1">
        <v>42975</v>
      </c>
      <c r="B3032" t="s">
        <v>165</v>
      </c>
      <c r="C3032" t="s">
        <v>181</v>
      </c>
      <c r="D3032">
        <v>6</v>
      </c>
      <c r="E3032">
        <v>639.16999999999996</v>
      </c>
      <c r="F3032">
        <v>106.53</v>
      </c>
      <c r="G3032">
        <v>6</v>
      </c>
      <c r="H3032">
        <v>6</v>
      </c>
      <c r="I3032">
        <v>14.5</v>
      </c>
      <c r="J3032">
        <v>0</v>
      </c>
      <c r="K3032">
        <v>4.17</v>
      </c>
      <c r="L3032" t="s">
        <v>302</v>
      </c>
      <c r="M3032" t="b">
        <v>0</v>
      </c>
    </row>
    <row r="3033" spans="1:13" x14ac:dyDescent="0.25">
      <c r="A3033" s="1">
        <v>42975</v>
      </c>
      <c r="B3033" t="s">
        <v>165</v>
      </c>
      <c r="C3033" t="s">
        <v>179</v>
      </c>
      <c r="D3033">
        <v>7</v>
      </c>
      <c r="E3033">
        <v>2364.63</v>
      </c>
      <c r="F3033">
        <v>337.8</v>
      </c>
      <c r="G3033">
        <v>7</v>
      </c>
      <c r="H3033">
        <v>7</v>
      </c>
      <c r="I3033">
        <v>16.29</v>
      </c>
      <c r="J3033">
        <v>0</v>
      </c>
      <c r="K3033">
        <v>4</v>
      </c>
      <c r="L3033" t="s">
        <v>277</v>
      </c>
      <c r="M3033" t="b">
        <v>0</v>
      </c>
    </row>
    <row r="3034" spans="1:13" x14ac:dyDescent="0.25">
      <c r="A3034" s="1">
        <v>42975</v>
      </c>
      <c r="B3034" t="s">
        <v>165</v>
      </c>
      <c r="C3034" t="s">
        <v>183</v>
      </c>
      <c r="D3034">
        <v>2</v>
      </c>
      <c r="E3034">
        <v>604.86</v>
      </c>
      <c r="F3034">
        <v>302.43</v>
      </c>
      <c r="G3034">
        <v>2</v>
      </c>
      <c r="H3034">
        <v>2</v>
      </c>
      <c r="I3034">
        <v>18.329999999999998</v>
      </c>
      <c r="J3034">
        <v>0</v>
      </c>
      <c r="K3034">
        <v>4.33</v>
      </c>
      <c r="L3034" t="s">
        <v>365</v>
      </c>
      <c r="M3034" t="b">
        <v>0</v>
      </c>
    </row>
    <row r="3035" spans="1:13" x14ac:dyDescent="0.25">
      <c r="A3035" s="1">
        <v>42975</v>
      </c>
      <c r="B3035" t="s">
        <v>165</v>
      </c>
      <c r="C3035" t="s">
        <v>174</v>
      </c>
      <c r="D3035">
        <v>15</v>
      </c>
      <c r="E3035">
        <v>1743.17</v>
      </c>
      <c r="F3035">
        <v>116.21</v>
      </c>
      <c r="G3035">
        <v>15</v>
      </c>
      <c r="H3035">
        <v>15</v>
      </c>
      <c r="I3035">
        <v>15.8</v>
      </c>
      <c r="J3035">
        <v>6.6699999999999995E-2</v>
      </c>
      <c r="K3035">
        <v>3.87</v>
      </c>
      <c r="L3035" t="s">
        <v>303</v>
      </c>
      <c r="M3035" t="b">
        <v>0</v>
      </c>
    </row>
    <row r="3036" spans="1:13" x14ac:dyDescent="0.25">
      <c r="A3036" s="1">
        <v>42975</v>
      </c>
      <c r="B3036" t="s">
        <v>165</v>
      </c>
      <c r="C3036" t="s">
        <v>182</v>
      </c>
      <c r="D3036">
        <v>2</v>
      </c>
      <c r="E3036">
        <v>385.03</v>
      </c>
      <c r="F3036">
        <v>192.52</v>
      </c>
      <c r="G3036">
        <v>1</v>
      </c>
      <c r="H3036">
        <v>2</v>
      </c>
      <c r="I3036">
        <v>20</v>
      </c>
      <c r="J3036">
        <v>0</v>
      </c>
      <c r="K3036">
        <v>3</v>
      </c>
      <c r="L3036" t="s">
        <v>304</v>
      </c>
      <c r="M3036" t="b">
        <v>0</v>
      </c>
    </row>
    <row r="3037" spans="1:13" x14ac:dyDescent="0.25">
      <c r="A3037" s="1">
        <v>42975</v>
      </c>
      <c r="B3037" t="s">
        <v>165</v>
      </c>
      <c r="C3037" t="s">
        <v>163</v>
      </c>
      <c r="D3037">
        <v>33</v>
      </c>
      <c r="E3037">
        <v>3921.43</v>
      </c>
      <c r="F3037">
        <v>118.83</v>
      </c>
      <c r="G3037">
        <v>33</v>
      </c>
      <c r="H3037">
        <v>33</v>
      </c>
      <c r="I3037">
        <v>11.38</v>
      </c>
      <c r="J3037">
        <v>0</v>
      </c>
      <c r="K3037">
        <v>4.3099999999999996</v>
      </c>
      <c r="L3037" t="s">
        <v>249</v>
      </c>
      <c r="M3037" t="b">
        <v>0</v>
      </c>
    </row>
    <row r="3038" spans="1:13" x14ac:dyDescent="0.25">
      <c r="A3038" s="1">
        <v>42975</v>
      </c>
      <c r="B3038" t="s">
        <v>165</v>
      </c>
      <c r="C3038" t="s">
        <v>175</v>
      </c>
      <c r="D3038">
        <v>89</v>
      </c>
      <c r="E3038">
        <v>16586.72</v>
      </c>
      <c r="F3038">
        <v>186.37</v>
      </c>
      <c r="G3038">
        <v>86</v>
      </c>
      <c r="H3038">
        <v>88</v>
      </c>
      <c r="I3038">
        <v>11.18</v>
      </c>
      <c r="J3038">
        <v>0</v>
      </c>
      <c r="K3038">
        <v>4.1399999999999997</v>
      </c>
      <c r="L3038" t="s">
        <v>250</v>
      </c>
      <c r="M3038" t="b">
        <v>0</v>
      </c>
    </row>
    <row r="3039" spans="1:13" x14ac:dyDescent="0.25">
      <c r="A3039" s="1">
        <v>42975</v>
      </c>
      <c r="B3039" t="s">
        <v>165</v>
      </c>
      <c r="C3039" t="s">
        <v>173</v>
      </c>
      <c r="D3039">
        <v>4</v>
      </c>
      <c r="E3039">
        <v>753.15</v>
      </c>
      <c r="F3039">
        <v>188.29</v>
      </c>
      <c r="G3039">
        <v>4</v>
      </c>
      <c r="H3039">
        <v>4</v>
      </c>
      <c r="I3039">
        <v>12</v>
      </c>
      <c r="J3039">
        <v>0</v>
      </c>
      <c r="K3039">
        <v>4.4000000000000004</v>
      </c>
      <c r="L3039" t="s">
        <v>251</v>
      </c>
      <c r="M3039" t="b">
        <v>0</v>
      </c>
    </row>
    <row r="3040" spans="1:13" x14ac:dyDescent="0.25">
      <c r="A3040" s="1">
        <v>42975</v>
      </c>
      <c r="B3040" t="s">
        <v>165</v>
      </c>
      <c r="C3040" t="s">
        <v>185</v>
      </c>
      <c r="D3040">
        <v>6</v>
      </c>
      <c r="E3040">
        <v>1611.72</v>
      </c>
      <c r="F3040">
        <v>268.62</v>
      </c>
      <c r="G3040">
        <v>6</v>
      </c>
      <c r="H3040">
        <v>6</v>
      </c>
      <c r="I3040">
        <v>16.559999999999999</v>
      </c>
      <c r="J3040">
        <v>0</v>
      </c>
      <c r="K3040">
        <v>4.4400000000000004</v>
      </c>
      <c r="L3040" t="s">
        <v>334</v>
      </c>
      <c r="M3040" t="b">
        <v>0</v>
      </c>
    </row>
    <row r="3041" spans="1:13" x14ac:dyDescent="0.25">
      <c r="A3041" s="1">
        <v>42975</v>
      </c>
      <c r="B3041" t="s">
        <v>165</v>
      </c>
      <c r="C3041" t="s">
        <v>164</v>
      </c>
      <c r="D3041">
        <v>43</v>
      </c>
      <c r="E3041">
        <v>4653.9399999999996</v>
      </c>
      <c r="F3041">
        <v>108.23</v>
      </c>
      <c r="G3041">
        <v>43</v>
      </c>
      <c r="H3041">
        <v>43</v>
      </c>
      <c r="I3041">
        <v>13.26</v>
      </c>
      <c r="J3041">
        <v>0</v>
      </c>
      <c r="K3041">
        <v>4.37</v>
      </c>
      <c r="L3041" t="s">
        <v>278</v>
      </c>
      <c r="M3041" t="b">
        <v>0</v>
      </c>
    </row>
    <row r="3042" spans="1:13" x14ac:dyDescent="0.25">
      <c r="A3042" s="1">
        <v>42975</v>
      </c>
      <c r="B3042" t="s">
        <v>165</v>
      </c>
      <c r="C3042" t="s">
        <v>176</v>
      </c>
      <c r="D3042">
        <v>22</v>
      </c>
      <c r="E3042">
        <v>4084.79</v>
      </c>
      <c r="F3042">
        <v>185.67</v>
      </c>
      <c r="G3042">
        <v>22</v>
      </c>
      <c r="H3042">
        <v>22</v>
      </c>
      <c r="I3042">
        <v>14.2</v>
      </c>
      <c r="J3042">
        <v>0.08</v>
      </c>
      <c r="K3042">
        <v>4.4800000000000004</v>
      </c>
      <c r="L3042" t="s">
        <v>279</v>
      </c>
      <c r="M3042" t="b">
        <v>0</v>
      </c>
    </row>
    <row r="3043" spans="1:13" x14ac:dyDescent="0.25">
      <c r="A3043" s="1">
        <v>42975</v>
      </c>
      <c r="B3043" t="s">
        <v>165</v>
      </c>
      <c r="C3043" t="s">
        <v>168</v>
      </c>
      <c r="D3043">
        <v>3</v>
      </c>
      <c r="E3043">
        <v>355.13</v>
      </c>
      <c r="F3043">
        <v>118.38</v>
      </c>
      <c r="G3043">
        <v>3</v>
      </c>
      <c r="H3043">
        <v>3</v>
      </c>
      <c r="I3043">
        <v>9.5</v>
      </c>
      <c r="J3043">
        <v>0</v>
      </c>
      <c r="K3043">
        <v>5</v>
      </c>
      <c r="L3043" t="s">
        <v>280</v>
      </c>
      <c r="M3043" t="b">
        <v>0</v>
      </c>
    </row>
    <row r="3044" spans="1:13" x14ac:dyDescent="0.25">
      <c r="A3044" s="1">
        <v>42975</v>
      </c>
      <c r="B3044" t="s">
        <v>165</v>
      </c>
      <c r="C3044" t="s">
        <v>165</v>
      </c>
      <c r="D3044">
        <v>277</v>
      </c>
      <c r="E3044">
        <v>35905.65</v>
      </c>
      <c r="F3044">
        <v>129.62</v>
      </c>
      <c r="G3044">
        <v>265</v>
      </c>
      <c r="H3044">
        <v>274</v>
      </c>
      <c r="I3044">
        <v>6.98</v>
      </c>
      <c r="J3044">
        <v>2.6100000000000002E-2</v>
      </c>
      <c r="K3044">
        <v>4.2300000000000004</v>
      </c>
      <c r="L3044" t="s">
        <v>252</v>
      </c>
      <c r="M3044" t="b">
        <v>1</v>
      </c>
    </row>
    <row r="3045" spans="1:13" x14ac:dyDescent="0.25">
      <c r="A3045" s="1">
        <v>42982</v>
      </c>
      <c r="B3045" t="s">
        <v>167</v>
      </c>
      <c r="C3045" t="s">
        <v>167</v>
      </c>
      <c r="D3045">
        <v>3</v>
      </c>
      <c r="E3045">
        <v>1714.93</v>
      </c>
      <c r="F3045">
        <v>571.64</v>
      </c>
      <c r="G3045">
        <v>3</v>
      </c>
      <c r="H3045">
        <v>3</v>
      </c>
      <c r="I3045">
        <v>27.5</v>
      </c>
      <c r="J3045">
        <v>0.5</v>
      </c>
      <c r="K3045">
        <v>3</v>
      </c>
      <c r="L3045" t="s">
        <v>337</v>
      </c>
      <c r="M3045" t="b">
        <v>1</v>
      </c>
    </row>
    <row r="3046" spans="1:13" x14ac:dyDescent="0.25">
      <c r="A3046" s="1">
        <v>42982</v>
      </c>
      <c r="B3046" t="s">
        <v>167</v>
      </c>
      <c r="C3046" t="s">
        <v>169</v>
      </c>
      <c r="D3046">
        <v>3</v>
      </c>
      <c r="E3046">
        <v>3102.97</v>
      </c>
      <c r="F3046">
        <v>1034.32</v>
      </c>
      <c r="G3046">
        <v>3</v>
      </c>
      <c r="H3046">
        <v>3</v>
      </c>
      <c r="I3046">
        <v>12.33</v>
      </c>
      <c r="J3046">
        <v>0</v>
      </c>
      <c r="K3046">
        <v>5</v>
      </c>
      <c r="L3046" t="s">
        <v>482</v>
      </c>
      <c r="M3046" t="b">
        <v>0</v>
      </c>
    </row>
    <row r="3047" spans="1:13" x14ac:dyDescent="0.25">
      <c r="A3047" s="1">
        <v>42982</v>
      </c>
      <c r="B3047" t="s">
        <v>167</v>
      </c>
      <c r="C3047" t="s">
        <v>172</v>
      </c>
      <c r="D3047">
        <v>2</v>
      </c>
      <c r="E3047">
        <v>713.97</v>
      </c>
      <c r="F3047">
        <v>356.99</v>
      </c>
      <c r="G3047">
        <v>2</v>
      </c>
      <c r="H3047">
        <v>2</v>
      </c>
      <c r="I3047">
        <v>10.33</v>
      </c>
      <c r="J3047">
        <v>0</v>
      </c>
      <c r="K3047">
        <v>4.33</v>
      </c>
      <c r="L3047" t="s">
        <v>514</v>
      </c>
      <c r="M3047" t="b">
        <v>0</v>
      </c>
    </row>
    <row r="3048" spans="1:13" x14ac:dyDescent="0.25">
      <c r="A3048" s="1">
        <v>42982</v>
      </c>
      <c r="B3048" t="s">
        <v>167</v>
      </c>
      <c r="C3048" t="s">
        <v>180</v>
      </c>
      <c r="D3048">
        <v>1</v>
      </c>
      <c r="E3048">
        <v>334.49</v>
      </c>
      <c r="F3048">
        <v>334.49</v>
      </c>
      <c r="G3048">
        <v>1</v>
      </c>
      <c r="H3048">
        <v>1</v>
      </c>
      <c r="I3048">
        <v>15</v>
      </c>
      <c r="J3048">
        <v>0</v>
      </c>
      <c r="K3048">
        <v>5</v>
      </c>
      <c r="L3048" t="s">
        <v>367</v>
      </c>
      <c r="M3048" t="b">
        <v>0</v>
      </c>
    </row>
    <row r="3049" spans="1:13" x14ac:dyDescent="0.25">
      <c r="A3049" s="1">
        <v>42982</v>
      </c>
      <c r="B3049" t="s">
        <v>167</v>
      </c>
      <c r="C3049" t="s">
        <v>161</v>
      </c>
      <c r="D3049">
        <v>3</v>
      </c>
      <c r="E3049">
        <v>762.91</v>
      </c>
      <c r="F3049">
        <v>254.3</v>
      </c>
      <c r="G3049">
        <v>2</v>
      </c>
      <c r="H3049">
        <v>3</v>
      </c>
      <c r="I3049">
        <v>10.5</v>
      </c>
      <c r="J3049">
        <v>0</v>
      </c>
      <c r="K3049">
        <v>3.67</v>
      </c>
      <c r="L3049" t="s">
        <v>368</v>
      </c>
      <c r="M3049" t="b">
        <v>0</v>
      </c>
    </row>
    <row r="3050" spans="1:13" x14ac:dyDescent="0.25">
      <c r="A3050" s="1">
        <v>42982</v>
      </c>
      <c r="B3050" t="s">
        <v>167</v>
      </c>
      <c r="C3050" t="s">
        <v>181</v>
      </c>
      <c r="D3050">
        <v>1</v>
      </c>
      <c r="E3050">
        <v>1603.25</v>
      </c>
      <c r="F3050">
        <v>1603.25</v>
      </c>
      <c r="G3050">
        <v>1</v>
      </c>
      <c r="H3050">
        <v>1</v>
      </c>
      <c r="I3050">
        <v>20</v>
      </c>
      <c r="J3050">
        <v>0</v>
      </c>
      <c r="K3050">
        <v>5</v>
      </c>
      <c r="L3050" t="s">
        <v>540</v>
      </c>
      <c r="M3050" t="b">
        <v>0</v>
      </c>
    </row>
    <row r="3051" spans="1:13" x14ac:dyDescent="0.25">
      <c r="A3051" s="1">
        <v>42982</v>
      </c>
      <c r="B3051" t="s">
        <v>167</v>
      </c>
      <c r="C3051" t="s">
        <v>174</v>
      </c>
      <c r="D3051">
        <v>2</v>
      </c>
      <c r="E3051">
        <v>1262.1400000000001</v>
      </c>
      <c r="F3051">
        <v>631.07000000000005</v>
      </c>
      <c r="G3051">
        <v>2</v>
      </c>
      <c r="H3051">
        <v>2</v>
      </c>
      <c r="I3051">
        <v>13.67</v>
      </c>
      <c r="J3051">
        <v>0</v>
      </c>
      <c r="K3051">
        <v>5</v>
      </c>
      <c r="L3051" t="s">
        <v>389</v>
      </c>
      <c r="M3051" t="b">
        <v>0</v>
      </c>
    </row>
    <row r="3052" spans="1:13" x14ac:dyDescent="0.25">
      <c r="A3052" s="1">
        <v>42982</v>
      </c>
      <c r="B3052" t="s">
        <v>167</v>
      </c>
      <c r="C3052" t="s">
        <v>175</v>
      </c>
      <c r="D3052">
        <v>1</v>
      </c>
      <c r="E3052">
        <v>385</v>
      </c>
      <c r="F3052">
        <v>385</v>
      </c>
      <c r="G3052">
        <v>1</v>
      </c>
      <c r="H3052">
        <v>1</v>
      </c>
      <c r="I3052">
        <v>10</v>
      </c>
      <c r="J3052">
        <v>0</v>
      </c>
      <c r="K3052">
        <v>4</v>
      </c>
      <c r="L3052" t="s">
        <v>305</v>
      </c>
      <c r="M3052" t="b">
        <v>0</v>
      </c>
    </row>
    <row r="3053" spans="1:13" x14ac:dyDescent="0.25">
      <c r="A3053" s="1">
        <v>42982</v>
      </c>
      <c r="B3053" t="s">
        <v>167</v>
      </c>
      <c r="C3053" t="s">
        <v>185</v>
      </c>
      <c r="D3053">
        <v>1</v>
      </c>
      <c r="E3053">
        <v>1344.36</v>
      </c>
      <c r="F3053">
        <v>1344.36</v>
      </c>
      <c r="G3053">
        <v>1</v>
      </c>
      <c r="H3053">
        <v>1</v>
      </c>
      <c r="I3053">
        <v>29</v>
      </c>
      <c r="J3053">
        <v>0</v>
      </c>
      <c r="K3053">
        <v>4</v>
      </c>
      <c r="L3053" t="s">
        <v>453</v>
      </c>
      <c r="M3053" t="b">
        <v>0</v>
      </c>
    </row>
    <row r="3054" spans="1:13" x14ac:dyDescent="0.25">
      <c r="A3054" s="1">
        <v>42982</v>
      </c>
      <c r="B3054" t="s">
        <v>167</v>
      </c>
      <c r="C3054" t="s">
        <v>164</v>
      </c>
      <c r="D3054">
        <v>3</v>
      </c>
      <c r="E3054">
        <v>1669.18</v>
      </c>
      <c r="F3054">
        <v>556.39</v>
      </c>
      <c r="G3054">
        <v>3</v>
      </c>
      <c r="H3054">
        <v>3</v>
      </c>
      <c r="I3054">
        <v>23.67</v>
      </c>
      <c r="J3054">
        <v>0</v>
      </c>
      <c r="K3054">
        <v>5</v>
      </c>
      <c r="L3054" t="s">
        <v>534</v>
      </c>
      <c r="M3054" t="b">
        <v>0</v>
      </c>
    </row>
    <row r="3055" spans="1:13" x14ac:dyDescent="0.25">
      <c r="A3055" s="1">
        <v>42982</v>
      </c>
      <c r="B3055" t="s">
        <v>167</v>
      </c>
      <c r="C3055" t="s">
        <v>165</v>
      </c>
      <c r="D3055">
        <v>15</v>
      </c>
      <c r="E3055">
        <v>12313.83</v>
      </c>
      <c r="F3055">
        <v>820.92</v>
      </c>
      <c r="G3055">
        <v>15</v>
      </c>
      <c r="H3055">
        <v>15</v>
      </c>
      <c r="I3055">
        <v>8.5299999999999994</v>
      </c>
      <c r="J3055">
        <v>0</v>
      </c>
      <c r="K3055">
        <v>4.4000000000000004</v>
      </c>
      <c r="L3055" t="s">
        <v>255</v>
      </c>
      <c r="M3055" t="b">
        <v>0</v>
      </c>
    </row>
    <row r="3056" spans="1:13" x14ac:dyDescent="0.25">
      <c r="A3056" s="1">
        <v>42982</v>
      </c>
      <c r="B3056" t="s">
        <v>170</v>
      </c>
      <c r="C3056" t="s">
        <v>169</v>
      </c>
      <c r="D3056">
        <v>1</v>
      </c>
      <c r="E3056">
        <v>51.05</v>
      </c>
      <c r="F3056">
        <v>51.05</v>
      </c>
      <c r="G3056">
        <v>1</v>
      </c>
      <c r="H3056">
        <v>1</v>
      </c>
      <c r="I3056">
        <v>16</v>
      </c>
      <c r="J3056">
        <v>0</v>
      </c>
      <c r="K3056">
        <v>5</v>
      </c>
      <c r="L3056" t="s">
        <v>509</v>
      </c>
      <c r="M3056" t="b">
        <v>0</v>
      </c>
    </row>
    <row r="3057" spans="1:13" x14ac:dyDescent="0.25">
      <c r="A3057" s="1">
        <v>42982</v>
      </c>
      <c r="B3057" t="s">
        <v>170</v>
      </c>
      <c r="C3057" t="s">
        <v>161</v>
      </c>
      <c r="D3057">
        <v>1</v>
      </c>
      <c r="E3057">
        <v>214.14</v>
      </c>
      <c r="F3057">
        <v>214.14</v>
      </c>
      <c r="G3057">
        <v>1</v>
      </c>
      <c r="H3057">
        <v>1</v>
      </c>
      <c r="I3057">
        <v>6</v>
      </c>
      <c r="J3057">
        <v>0</v>
      </c>
      <c r="K3057">
        <v>5</v>
      </c>
      <c r="L3057" t="s">
        <v>256</v>
      </c>
      <c r="M3057" t="b">
        <v>0</v>
      </c>
    </row>
    <row r="3058" spans="1:13" x14ac:dyDescent="0.25">
      <c r="A3058" s="1">
        <v>42982</v>
      </c>
      <c r="B3058" t="s">
        <v>170</v>
      </c>
      <c r="C3058" t="s">
        <v>181</v>
      </c>
      <c r="D3058">
        <v>1</v>
      </c>
      <c r="E3058">
        <v>127.6</v>
      </c>
      <c r="F3058">
        <v>127.6</v>
      </c>
      <c r="G3058">
        <v>1</v>
      </c>
      <c r="H3058">
        <v>1</v>
      </c>
      <c r="I3058">
        <v>7</v>
      </c>
      <c r="J3058">
        <v>0</v>
      </c>
      <c r="K3058">
        <v>5</v>
      </c>
      <c r="L3058" t="s">
        <v>461</v>
      </c>
      <c r="M3058" t="b">
        <v>0</v>
      </c>
    </row>
    <row r="3059" spans="1:13" x14ac:dyDescent="0.25">
      <c r="A3059" s="1">
        <v>42982</v>
      </c>
      <c r="B3059" t="s">
        <v>170</v>
      </c>
      <c r="C3059" t="s">
        <v>182</v>
      </c>
      <c r="D3059">
        <v>1</v>
      </c>
      <c r="E3059">
        <v>158.32</v>
      </c>
      <c r="F3059">
        <v>158.32</v>
      </c>
      <c r="G3059">
        <v>1</v>
      </c>
      <c r="H3059">
        <v>1</v>
      </c>
      <c r="I3059">
        <v>23</v>
      </c>
      <c r="J3059">
        <v>0</v>
      </c>
      <c r="K3059">
        <v>1</v>
      </c>
      <c r="L3059" t="s">
        <v>507</v>
      </c>
      <c r="M3059" t="b">
        <v>0</v>
      </c>
    </row>
    <row r="3060" spans="1:13" x14ac:dyDescent="0.25">
      <c r="A3060" s="1">
        <v>42982</v>
      </c>
      <c r="B3060" t="s">
        <v>170</v>
      </c>
      <c r="C3060" t="s">
        <v>175</v>
      </c>
      <c r="D3060">
        <v>1</v>
      </c>
      <c r="E3060">
        <v>147.74</v>
      </c>
      <c r="F3060">
        <v>147.74</v>
      </c>
      <c r="G3060">
        <v>1</v>
      </c>
      <c r="H3060">
        <v>1</v>
      </c>
      <c r="I3060">
        <v>13</v>
      </c>
      <c r="J3060">
        <v>0</v>
      </c>
      <c r="K3060">
        <v>5</v>
      </c>
      <c r="L3060" t="s">
        <v>258</v>
      </c>
      <c r="M3060" t="b">
        <v>0</v>
      </c>
    </row>
    <row r="3061" spans="1:13" x14ac:dyDescent="0.25">
      <c r="A3061" s="1">
        <v>42982</v>
      </c>
      <c r="B3061" t="s">
        <v>170</v>
      </c>
      <c r="C3061" t="s">
        <v>165</v>
      </c>
      <c r="D3061">
        <v>4</v>
      </c>
      <c r="E3061">
        <v>434.2</v>
      </c>
      <c r="F3061">
        <v>108.55</v>
      </c>
      <c r="G3061">
        <v>3</v>
      </c>
      <c r="H3061">
        <v>4</v>
      </c>
      <c r="I3061">
        <v>8.33</v>
      </c>
      <c r="J3061">
        <v>0</v>
      </c>
      <c r="K3061">
        <v>3.5</v>
      </c>
      <c r="L3061" t="s">
        <v>259</v>
      </c>
      <c r="M3061" t="b">
        <v>0</v>
      </c>
    </row>
    <row r="3062" spans="1:13" x14ac:dyDescent="0.25">
      <c r="A3062" s="1">
        <v>42982</v>
      </c>
      <c r="B3062" t="s">
        <v>172</v>
      </c>
      <c r="C3062" t="s">
        <v>169</v>
      </c>
      <c r="D3062">
        <v>1</v>
      </c>
      <c r="E3062">
        <v>313.43</v>
      </c>
      <c r="F3062">
        <v>313.43</v>
      </c>
      <c r="G3062">
        <v>1</v>
      </c>
      <c r="H3062">
        <v>1</v>
      </c>
      <c r="I3062">
        <v>15</v>
      </c>
      <c r="J3062">
        <v>0</v>
      </c>
      <c r="K3062">
        <v>1</v>
      </c>
      <c r="L3062" t="s">
        <v>490</v>
      </c>
      <c r="M3062" t="b">
        <v>0</v>
      </c>
    </row>
    <row r="3063" spans="1:13" x14ac:dyDescent="0.25">
      <c r="A3063" s="1">
        <v>42982</v>
      </c>
      <c r="B3063" t="s">
        <v>172</v>
      </c>
      <c r="C3063" t="s">
        <v>175</v>
      </c>
      <c r="D3063">
        <v>1</v>
      </c>
      <c r="E3063">
        <v>132.08000000000001</v>
      </c>
      <c r="F3063">
        <v>132.08000000000001</v>
      </c>
      <c r="G3063">
        <v>1</v>
      </c>
      <c r="H3063">
        <v>1</v>
      </c>
      <c r="I3063">
        <v>10</v>
      </c>
      <c r="J3063">
        <v>0</v>
      </c>
      <c r="K3063">
        <v>5</v>
      </c>
      <c r="L3063" t="s">
        <v>375</v>
      </c>
      <c r="M3063" t="b">
        <v>0</v>
      </c>
    </row>
    <row r="3064" spans="1:13" x14ac:dyDescent="0.25">
      <c r="A3064" s="1">
        <v>42982</v>
      </c>
      <c r="B3064" t="s">
        <v>172</v>
      </c>
      <c r="C3064" t="s">
        <v>165</v>
      </c>
      <c r="D3064">
        <v>3</v>
      </c>
      <c r="E3064">
        <v>477.8</v>
      </c>
      <c r="F3064">
        <v>159.27000000000001</v>
      </c>
      <c r="G3064">
        <v>3</v>
      </c>
      <c r="H3064">
        <v>3</v>
      </c>
      <c r="I3064">
        <v>13.67</v>
      </c>
      <c r="J3064">
        <v>0</v>
      </c>
      <c r="K3064">
        <v>3</v>
      </c>
      <c r="L3064" t="s">
        <v>308</v>
      </c>
      <c r="M3064" t="b">
        <v>0</v>
      </c>
    </row>
    <row r="3065" spans="1:13" x14ac:dyDescent="0.25">
      <c r="A3065" s="1">
        <v>42982</v>
      </c>
      <c r="B3065" t="s">
        <v>171</v>
      </c>
      <c r="C3065" t="s">
        <v>167</v>
      </c>
      <c r="D3065">
        <v>1</v>
      </c>
      <c r="E3065">
        <v>422.59</v>
      </c>
      <c r="F3065">
        <v>422.59</v>
      </c>
      <c r="G3065">
        <v>1</v>
      </c>
      <c r="H3065">
        <v>1</v>
      </c>
      <c r="I3065">
        <v>10</v>
      </c>
      <c r="J3065">
        <v>0</v>
      </c>
      <c r="K3065">
        <v>5</v>
      </c>
      <c r="L3065" t="s">
        <v>454</v>
      </c>
      <c r="M3065" t="b">
        <v>0</v>
      </c>
    </row>
    <row r="3066" spans="1:13" x14ac:dyDescent="0.25">
      <c r="A3066" s="1">
        <v>42982</v>
      </c>
      <c r="B3066" t="s">
        <v>171</v>
      </c>
      <c r="C3066" t="s">
        <v>161</v>
      </c>
      <c r="D3066">
        <v>3</v>
      </c>
      <c r="E3066">
        <v>314.33999999999997</v>
      </c>
      <c r="F3066">
        <v>104.78</v>
      </c>
      <c r="G3066">
        <v>3</v>
      </c>
      <c r="H3066">
        <v>3</v>
      </c>
      <c r="I3066">
        <v>13.5</v>
      </c>
      <c r="J3066">
        <v>0</v>
      </c>
      <c r="K3066">
        <v>5</v>
      </c>
      <c r="L3066" t="s">
        <v>439</v>
      </c>
      <c r="M3066" t="b">
        <v>0</v>
      </c>
    </row>
    <row r="3067" spans="1:13" x14ac:dyDescent="0.25">
      <c r="A3067" s="1">
        <v>42982</v>
      </c>
      <c r="B3067" t="s">
        <v>161</v>
      </c>
      <c r="C3067" t="s">
        <v>167</v>
      </c>
      <c r="D3067">
        <v>4</v>
      </c>
      <c r="E3067">
        <v>165.61</v>
      </c>
      <c r="F3067">
        <v>41.4</v>
      </c>
      <c r="G3067">
        <v>4</v>
      </c>
      <c r="H3067">
        <v>4</v>
      </c>
      <c r="I3067">
        <v>8.75</v>
      </c>
      <c r="J3067">
        <v>0</v>
      </c>
      <c r="K3067">
        <v>4</v>
      </c>
      <c r="L3067" t="s">
        <v>282</v>
      </c>
      <c r="M3067" t="b">
        <v>0</v>
      </c>
    </row>
    <row r="3068" spans="1:13" x14ac:dyDescent="0.25">
      <c r="A3068" s="1">
        <v>42982</v>
      </c>
      <c r="B3068" t="s">
        <v>161</v>
      </c>
      <c r="C3068" t="s">
        <v>169</v>
      </c>
      <c r="D3068">
        <v>1</v>
      </c>
      <c r="E3068">
        <v>244.27</v>
      </c>
      <c r="F3068">
        <v>244.27</v>
      </c>
      <c r="G3068">
        <v>1</v>
      </c>
      <c r="H3068">
        <v>1</v>
      </c>
      <c r="I3068">
        <v>45</v>
      </c>
      <c r="J3068">
        <v>1</v>
      </c>
      <c r="K3068">
        <v>2</v>
      </c>
      <c r="L3068" t="s">
        <v>379</v>
      </c>
      <c r="M3068" t="b">
        <v>0</v>
      </c>
    </row>
    <row r="3069" spans="1:13" x14ac:dyDescent="0.25">
      <c r="A3069" s="1">
        <v>42982</v>
      </c>
      <c r="B3069" t="s">
        <v>161</v>
      </c>
      <c r="C3069" t="s">
        <v>170</v>
      </c>
      <c r="D3069">
        <v>4</v>
      </c>
      <c r="E3069">
        <v>915.84</v>
      </c>
      <c r="F3069">
        <v>228.96</v>
      </c>
      <c r="G3069">
        <v>4</v>
      </c>
      <c r="H3069">
        <v>4</v>
      </c>
      <c r="I3069">
        <v>10</v>
      </c>
      <c r="J3069">
        <v>0</v>
      </c>
      <c r="K3069">
        <v>3.75</v>
      </c>
      <c r="L3069" t="s">
        <v>260</v>
      </c>
      <c r="M3069" t="b">
        <v>0</v>
      </c>
    </row>
    <row r="3070" spans="1:13" x14ac:dyDescent="0.25">
      <c r="A3070" s="1">
        <v>42982</v>
      </c>
      <c r="B3070" t="s">
        <v>161</v>
      </c>
      <c r="C3070" t="s">
        <v>172</v>
      </c>
      <c r="D3070">
        <v>3</v>
      </c>
      <c r="E3070">
        <v>336.11</v>
      </c>
      <c r="F3070">
        <v>112.04</v>
      </c>
      <c r="G3070">
        <v>3</v>
      </c>
      <c r="H3070">
        <v>3</v>
      </c>
      <c r="I3070">
        <v>12.67</v>
      </c>
      <c r="J3070">
        <v>0</v>
      </c>
      <c r="K3070">
        <v>3.67</v>
      </c>
      <c r="L3070" t="s">
        <v>283</v>
      </c>
      <c r="M3070" t="b">
        <v>0</v>
      </c>
    </row>
    <row r="3071" spans="1:13" x14ac:dyDescent="0.25">
      <c r="A3071" s="1">
        <v>42982</v>
      </c>
      <c r="B3071" t="s">
        <v>161</v>
      </c>
      <c r="C3071" t="s">
        <v>171</v>
      </c>
      <c r="D3071">
        <v>2</v>
      </c>
      <c r="E3071">
        <v>466.07</v>
      </c>
      <c r="F3071">
        <v>233.04</v>
      </c>
      <c r="G3071">
        <v>2</v>
      </c>
      <c r="H3071">
        <v>2</v>
      </c>
      <c r="I3071">
        <v>13.67</v>
      </c>
      <c r="J3071">
        <v>0</v>
      </c>
      <c r="K3071">
        <v>4</v>
      </c>
      <c r="L3071" t="s">
        <v>261</v>
      </c>
      <c r="M3071" t="b">
        <v>0</v>
      </c>
    </row>
    <row r="3072" spans="1:13" x14ac:dyDescent="0.25">
      <c r="A3072" s="1">
        <v>42982</v>
      </c>
      <c r="B3072" t="s">
        <v>161</v>
      </c>
      <c r="C3072" t="s">
        <v>180</v>
      </c>
      <c r="D3072">
        <v>1</v>
      </c>
      <c r="E3072">
        <v>74.05</v>
      </c>
      <c r="F3072">
        <v>74.05</v>
      </c>
      <c r="G3072">
        <v>1</v>
      </c>
      <c r="H3072">
        <v>1</v>
      </c>
      <c r="I3072">
        <v>17</v>
      </c>
      <c r="J3072">
        <v>0</v>
      </c>
      <c r="K3072">
        <v>5</v>
      </c>
      <c r="L3072" t="s">
        <v>380</v>
      </c>
      <c r="M3072" t="b">
        <v>0</v>
      </c>
    </row>
    <row r="3073" spans="1:13" x14ac:dyDescent="0.25">
      <c r="A3073" s="1">
        <v>42982</v>
      </c>
      <c r="B3073" t="s">
        <v>161</v>
      </c>
      <c r="C3073" t="s">
        <v>161</v>
      </c>
      <c r="D3073">
        <v>15</v>
      </c>
      <c r="E3073">
        <v>3636.13</v>
      </c>
      <c r="F3073">
        <v>242.41</v>
      </c>
      <c r="G3073">
        <v>15</v>
      </c>
      <c r="H3073">
        <v>15</v>
      </c>
      <c r="I3073">
        <v>7.69</v>
      </c>
      <c r="J3073">
        <v>0</v>
      </c>
      <c r="K3073">
        <v>4.9400000000000004</v>
      </c>
      <c r="L3073" t="s">
        <v>262</v>
      </c>
      <c r="M3073" t="b">
        <v>1</v>
      </c>
    </row>
    <row r="3074" spans="1:13" x14ac:dyDescent="0.25">
      <c r="A3074" s="1">
        <v>42982</v>
      </c>
      <c r="B3074" t="s">
        <v>161</v>
      </c>
      <c r="C3074" t="s">
        <v>177</v>
      </c>
      <c r="D3074">
        <v>2</v>
      </c>
      <c r="E3074">
        <v>503.71</v>
      </c>
      <c r="F3074">
        <v>251.86</v>
      </c>
      <c r="G3074">
        <v>2</v>
      </c>
      <c r="H3074">
        <v>2</v>
      </c>
      <c r="I3074">
        <v>13.5</v>
      </c>
      <c r="J3074">
        <v>0</v>
      </c>
      <c r="K3074">
        <v>5</v>
      </c>
      <c r="L3074" t="s">
        <v>381</v>
      </c>
      <c r="M3074" t="b">
        <v>0</v>
      </c>
    </row>
    <row r="3075" spans="1:13" x14ac:dyDescent="0.25">
      <c r="A3075" s="1">
        <v>42982</v>
      </c>
      <c r="B3075" t="s">
        <v>161</v>
      </c>
      <c r="C3075" t="s">
        <v>179</v>
      </c>
      <c r="D3075">
        <v>2</v>
      </c>
      <c r="E3075">
        <v>1148.01</v>
      </c>
      <c r="F3075">
        <v>574.01</v>
      </c>
      <c r="G3075">
        <v>2</v>
      </c>
      <c r="H3075">
        <v>2</v>
      </c>
      <c r="I3075">
        <v>50.5</v>
      </c>
      <c r="J3075">
        <v>0.5</v>
      </c>
      <c r="K3075">
        <v>3</v>
      </c>
      <c r="L3075" t="s">
        <v>310</v>
      </c>
      <c r="M3075" t="b">
        <v>0</v>
      </c>
    </row>
    <row r="3076" spans="1:13" x14ac:dyDescent="0.25">
      <c r="A3076" s="1">
        <v>42982</v>
      </c>
      <c r="B3076" t="s">
        <v>161</v>
      </c>
      <c r="C3076" t="s">
        <v>183</v>
      </c>
      <c r="D3076">
        <v>1</v>
      </c>
      <c r="E3076">
        <v>165.32</v>
      </c>
      <c r="F3076">
        <v>165.32</v>
      </c>
      <c r="G3076">
        <v>1</v>
      </c>
      <c r="H3076">
        <v>1</v>
      </c>
      <c r="I3076">
        <v>16</v>
      </c>
      <c r="J3076">
        <v>0</v>
      </c>
      <c r="K3076">
        <v>5</v>
      </c>
      <c r="L3076" t="s">
        <v>284</v>
      </c>
      <c r="M3076" t="b">
        <v>0</v>
      </c>
    </row>
    <row r="3077" spans="1:13" x14ac:dyDescent="0.25">
      <c r="A3077" s="1">
        <v>42982</v>
      </c>
      <c r="B3077" t="s">
        <v>161</v>
      </c>
      <c r="C3077" t="s">
        <v>174</v>
      </c>
      <c r="D3077">
        <v>1</v>
      </c>
      <c r="E3077">
        <v>445.38</v>
      </c>
      <c r="F3077">
        <v>445.38</v>
      </c>
      <c r="G3077">
        <v>0</v>
      </c>
      <c r="H3077">
        <v>1</v>
      </c>
      <c r="K3077">
        <v>1</v>
      </c>
      <c r="L3077" t="s">
        <v>343</v>
      </c>
      <c r="M3077" t="b">
        <v>0</v>
      </c>
    </row>
    <row r="3078" spans="1:13" x14ac:dyDescent="0.25">
      <c r="A3078" s="1">
        <v>42982</v>
      </c>
      <c r="B3078" t="s">
        <v>161</v>
      </c>
      <c r="C3078" t="s">
        <v>163</v>
      </c>
      <c r="D3078">
        <v>2</v>
      </c>
      <c r="E3078">
        <v>176.37</v>
      </c>
      <c r="F3078">
        <v>88.19</v>
      </c>
      <c r="G3078">
        <v>2</v>
      </c>
      <c r="H3078">
        <v>2</v>
      </c>
      <c r="I3078">
        <v>13</v>
      </c>
      <c r="J3078">
        <v>0</v>
      </c>
      <c r="K3078">
        <v>4.5</v>
      </c>
      <c r="L3078" t="s">
        <v>263</v>
      </c>
      <c r="M3078" t="b">
        <v>0</v>
      </c>
    </row>
    <row r="3079" spans="1:13" x14ac:dyDescent="0.25">
      <c r="A3079" s="1">
        <v>42982</v>
      </c>
      <c r="B3079" t="s">
        <v>161</v>
      </c>
      <c r="C3079" t="s">
        <v>175</v>
      </c>
      <c r="D3079">
        <v>16</v>
      </c>
      <c r="E3079">
        <v>1724.95</v>
      </c>
      <c r="F3079">
        <v>107.81</v>
      </c>
      <c r="G3079">
        <v>16</v>
      </c>
      <c r="H3079">
        <v>16</v>
      </c>
      <c r="I3079">
        <v>10.65</v>
      </c>
      <c r="J3079">
        <v>0</v>
      </c>
      <c r="K3079">
        <v>4.7</v>
      </c>
      <c r="L3079" t="s">
        <v>264</v>
      </c>
      <c r="M3079" t="b">
        <v>0</v>
      </c>
    </row>
    <row r="3080" spans="1:13" x14ac:dyDescent="0.25">
      <c r="A3080" s="1">
        <v>42982</v>
      </c>
      <c r="B3080" t="s">
        <v>161</v>
      </c>
      <c r="C3080" t="s">
        <v>164</v>
      </c>
      <c r="D3080">
        <v>2</v>
      </c>
      <c r="E3080">
        <v>186.34</v>
      </c>
      <c r="F3080">
        <v>93.17</v>
      </c>
      <c r="G3080">
        <v>2</v>
      </c>
      <c r="H3080">
        <v>2</v>
      </c>
      <c r="I3080">
        <v>16.5</v>
      </c>
      <c r="J3080">
        <v>0</v>
      </c>
      <c r="K3080">
        <v>4</v>
      </c>
      <c r="L3080" t="s">
        <v>285</v>
      </c>
      <c r="M3080" t="b">
        <v>0</v>
      </c>
    </row>
    <row r="3081" spans="1:13" x14ac:dyDescent="0.25">
      <c r="A3081" s="1">
        <v>42982</v>
      </c>
      <c r="B3081" t="s">
        <v>161</v>
      </c>
      <c r="C3081" t="s">
        <v>176</v>
      </c>
      <c r="D3081">
        <v>1</v>
      </c>
      <c r="E3081">
        <v>206.43</v>
      </c>
      <c r="F3081">
        <v>206.43</v>
      </c>
      <c r="G3081">
        <v>1</v>
      </c>
      <c r="H3081">
        <v>1</v>
      </c>
      <c r="I3081">
        <v>15</v>
      </c>
      <c r="J3081">
        <v>0</v>
      </c>
      <c r="K3081">
        <v>5</v>
      </c>
      <c r="L3081" t="s">
        <v>286</v>
      </c>
      <c r="M3081" t="b">
        <v>0</v>
      </c>
    </row>
    <row r="3082" spans="1:13" x14ac:dyDescent="0.25">
      <c r="A3082" s="1">
        <v>42982</v>
      </c>
      <c r="B3082" t="s">
        <v>161</v>
      </c>
      <c r="C3082" t="s">
        <v>165</v>
      </c>
      <c r="D3082">
        <v>26</v>
      </c>
      <c r="E3082">
        <v>3812.27</v>
      </c>
      <c r="F3082">
        <v>146.63</v>
      </c>
      <c r="G3082">
        <v>26</v>
      </c>
      <c r="H3082">
        <v>26</v>
      </c>
      <c r="I3082">
        <v>8.41</v>
      </c>
      <c r="J3082">
        <v>0</v>
      </c>
      <c r="K3082">
        <v>4.1500000000000004</v>
      </c>
      <c r="L3082" t="s">
        <v>265</v>
      </c>
      <c r="M3082" t="b">
        <v>0</v>
      </c>
    </row>
    <row r="3083" spans="1:13" x14ac:dyDescent="0.25">
      <c r="A3083" s="1">
        <v>42982</v>
      </c>
      <c r="B3083" t="s">
        <v>181</v>
      </c>
      <c r="C3083" t="s">
        <v>163</v>
      </c>
      <c r="D3083">
        <v>1</v>
      </c>
      <c r="E3083">
        <v>60.53</v>
      </c>
      <c r="F3083">
        <v>60.53</v>
      </c>
      <c r="G3083">
        <v>1</v>
      </c>
      <c r="H3083">
        <v>1</v>
      </c>
      <c r="I3083">
        <v>16</v>
      </c>
      <c r="J3083">
        <v>0</v>
      </c>
      <c r="K3083">
        <v>4</v>
      </c>
      <c r="L3083" t="s">
        <v>541</v>
      </c>
      <c r="M3083" t="b">
        <v>0</v>
      </c>
    </row>
    <row r="3084" spans="1:13" x14ac:dyDescent="0.25">
      <c r="A3084" s="1">
        <v>42982</v>
      </c>
      <c r="B3084" t="s">
        <v>174</v>
      </c>
      <c r="C3084" t="s">
        <v>174</v>
      </c>
      <c r="D3084">
        <v>1</v>
      </c>
      <c r="E3084">
        <v>37.01</v>
      </c>
      <c r="F3084">
        <v>37.01</v>
      </c>
      <c r="G3084">
        <v>1</v>
      </c>
      <c r="H3084">
        <v>1</v>
      </c>
      <c r="I3084">
        <v>5</v>
      </c>
      <c r="J3084">
        <v>0</v>
      </c>
      <c r="K3084">
        <v>1</v>
      </c>
      <c r="L3084" t="s">
        <v>523</v>
      </c>
      <c r="M3084" t="b">
        <v>1</v>
      </c>
    </row>
    <row r="3085" spans="1:13" x14ac:dyDescent="0.25">
      <c r="A3085" s="1">
        <v>42982</v>
      </c>
      <c r="B3085" t="s">
        <v>174</v>
      </c>
      <c r="C3085" t="s">
        <v>164</v>
      </c>
      <c r="D3085">
        <v>1</v>
      </c>
      <c r="E3085">
        <v>665.59</v>
      </c>
      <c r="F3085">
        <v>665.59</v>
      </c>
      <c r="G3085">
        <v>1</v>
      </c>
      <c r="H3085">
        <v>1</v>
      </c>
      <c r="I3085">
        <v>22</v>
      </c>
      <c r="J3085">
        <v>0</v>
      </c>
      <c r="K3085">
        <v>5</v>
      </c>
      <c r="L3085" t="s">
        <v>312</v>
      </c>
      <c r="M3085" t="b">
        <v>0</v>
      </c>
    </row>
    <row r="3086" spans="1:13" x14ac:dyDescent="0.25">
      <c r="A3086" s="1">
        <v>42982</v>
      </c>
      <c r="B3086" t="s">
        <v>163</v>
      </c>
      <c r="C3086" t="s">
        <v>167</v>
      </c>
      <c r="D3086">
        <v>1</v>
      </c>
      <c r="E3086">
        <v>97.79</v>
      </c>
      <c r="F3086">
        <v>97.79</v>
      </c>
      <c r="G3086">
        <v>1</v>
      </c>
      <c r="H3086">
        <v>1</v>
      </c>
      <c r="I3086">
        <v>35</v>
      </c>
      <c r="J3086">
        <v>1</v>
      </c>
      <c r="K3086">
        <v>1</v>
      </c>
      <c r="L3086" t="s">
        <v>266</v>
      </c>
      <c r="M3086" t="b">
        <v>0</v>
      </c>
    </row>
    <row r="3087" spans="1:13" x14ac:dyDescent="0.25">
      <c r="A3087" s="1">
        <v>42982</v>
      </c>
      <c r="B3087" t="s">
        <v>163</v>
      </c>
      <c r="C3087" t="s">
        <v>170</v>
      </c>
      <c r="D3087">
        <v>1</v>
      </c>
      <c r="E3087">
        <v>47.99</v>
      </c>
      <c r="F3087">
        <v>47.99</v>
      </c>
      <c r="G3087">
        <v>1</v>
      </c>
      <c r="H3087">
        <v>1</v>
      </c>
      <c r="I3087">
        <v>8</v>
      </c>
      <c r="J3087">
        <v>0</v>
      </c>
      <c r="K3087">
        <v>5</v>
      </c>
      <c r="L3087" t="s">
        <v>267</v>
      </c>
      <c r="M3087" t="b">
        <v>0</v>
      </c>
    </row>
    <row r="3088" spans="1:13" x14ac:dyDescent="0.25">
      <c r="A3088" s="1">
        <v>42982</v>
      </c>
      <c r="B3088" t="s">
        <v>163</v>
      </c>
      <c r="C3088" t="s">
        <v>171</v>
      </c>
      <c r="D3088">
        <v>2</v>
      </c>
      <c r="E3088">
        <v>509.84</v>
      </c>
      <c r="F3088">
        <v>254.92</v>
      </c>
      <c r="G3088">
        <v>2</v>
      </c>
      <c r="H3088">
        <v>2</v>
      </c>
      <c r="I3088">
        <v>10.5</v>
      </c>
      <c r="J3088">
        <v>0</v>
      </c>
      <c r="K3088">
        <v>4</v>
      </c>
      <c r="L3088" t="s">
        <v>288</v>
      </c>
      <c r="M3088" t="b">
        <v>0</v>
      </c>
    </row>
    <row r="3089" spans="1:13" x14ac:dyDescent="0.25">
      <c r="A3089" s="1">
        <v>42982</v>
      </c>
      <c r="B3089" t="s">
        <v>163</v>
      </c>
      <c r="C3089" t="s">
        <v>180</v>
      </c>
      <c r="D3089">
        <v>3</v>
      </c>
      <c r="E3089">
        <v>638.35</v>
      </c>
      <c r="F3089">
        <v>212.78</v>
      </c>
      <c r="G3089">
        <v>3</v>
      </c>
      <c r="H3089">
        <v>3</v>
      </c>
      <c r="I3089">
        <v>21</v>
      </c>
      <c r="J3089">
        <v>0.33329999999999999</v>
      </c>
      <c r="K3089">
        <v>3.33</v>
      </c>
      <c r="L3089" t="s">
        <v>433</v>
      </c>
      <c r="M3089" t="b">
        <v>0</v>
      </c>
    </row>
    <row r="3090" spans="1:13" x14ac:dyDescent="0.25">
      <c r="A3090" s="1">
        <v>42982</v>
      </c>
      <c r="B3090" t="s">
        <v>163</v>
      </c>
      <c r="C3090" t="s">
        <v>161</v>
      </c>
      <c r="D3090">
        <v>7</v>
      </c>
      <c r="E3090">
        <v>1095.95</v>
      </c>
      <c r="F3090">
        <v>156.56</v>
      </c>
      <c r="G3090">
        <v>7</v>
      </c>
      <c r="H3090">
        <v>7</v>
      </c>
      <c r="I3090">
        <v>12.43</v>
      </c>
      <c r="J3090">
        <v>0</v>
      </c>
      <c r="K3090">
        <v>3.57</v>
      </c>
      <c r="L3090" t="s">
        <v>241</v>
      </c>
      <c r="M3090" t="b">
        <v>0</v>
      </c>
    </row>
    <row r="3091" spans="1:13" x14ac:dyDescent="0.25">
      <c r="A3091" s="1">
        <v>42982</v>
      </c>
      <c r="B3091" t="s">
        <v>163</v>
      </c>
      <c r="C3091" t="s">
        <v>163</v>
      </c>
      <c r="D3091">
        <v>5</v>
      </c>
      <c r="E3091">
        <v>791.31</v>
      </c>
      <c r="F3091">
        <v>158.26</v>
      </c>
      <c r="G3091">
        <v>5</v>
      </c>
      <c r="H3091">
        <v>5</v>
      </c>
      <c r="I3091">
        <v>6.4</v>
      </c>
      <c r="J3091">
        <v>0</v>
      </c>
      <c r="K3091">
        <v>4.8</v>
      </c>
      <c r="L3091" t="s">
        <v>242</v>
      </c>
      <c r="M3091" t="b">
        <v>1</v>
      </c>
    </row>
    <row r="3092" spans="1:13" x14ac:dyDescent="0.25">
      <c r="A3092" s="1">
        <v>42982</v>
      </c>
      <c r="B3092" t="s">
        <v>163</v>
      </c>
      <c r="C3092" t="s">
        <v>175</v>
      </c>
      <c r="D3092">
        <v>7</v>
      </c>
      <c r="E3092">
        <v>1091.3800000000001</v>
      </c>
      <c r="F3092">
        <v>155.91</v>
      </c>
      <c r="G3092">
        <v>7</v>
      </c>
      <c r="H3092">
        <v>7</v>
      </c>
      <c r="I3092">
        <v>14.86</v>
      </c>
      <c r="J3092">
        <v>0</v>
      </c>
      <c r="K3092">
        <v>4.71</v>
      </c>
      <c r="L3092" t="s">
        <v>269</v>
      </c>
      <c r="M3092" t="b">
        <v>0</v>
      </c>
    </row>
    <row r="3093" spans="1:13" x14ac:dyDescent="0.25">
      <c r="A3093" s="1">
        <v>42982</v>
      </c>
      <c r="B3093" t="s">
        <v>163</v>
      </c>
      <c r="C3093" t="s">
        <v>164</v>
      </c>
      <c r="D3093">
        <v>2</v>
      </c>
      <c r="E3093">
        <v>114.11</v>
      </c>
      <c r="F3093">
        <v>57.06</v>
      </c>
      <c r="G3093">
        <v>2</v>
      </c>
      <c r="H3093">
        <v>2</v>
      </c>
      <c r="I3093">
        <v>12.5</v>
      </c>
      <c r="J3093">
        <v>0</v>
      </c>
      <c r="K3093">
        <v>5</v>
      </c>
      <c r="L3093" t="s">
        <v>290</v>
      </c>
      <c r="M3093" t="b">
        <v>0</v>
      </c>
    </row>
    <row r="3094" spans="1:13" x14ac:dyDescent="0.25">
      <c r="A3094" s="1">
        <v>42982</v>
      </c>
      <c r="B3094" t="s">
        <v>163</v>
      </c>
      <c r="C3094" t="s">
        <v>176</v>
      </c>
      <c r="D3094">
        <v>2</v>
      </c>
      <c r="E3094">
        <v>403.73</v>
      </c>
      <c r="F3094">
        <v>201.87</v>
      </c>
      <c r="G3094">
        <v>2</v>
      </c>
      <c r="H3094">
        <v>2</v>
      </c>
      <c r="I3094">
        <v>16.670000000000002</v>
      </c>
      <c r="J3094">
        <v>0</v>
      </c>
      <c r="K3094">
        <v>4.33</v>
      </c>
      <c r="L3094" t="s">
        <v>243</v>
      </c>
      <c r="M3094" t="b">
        <v>0</v>
      </c>
    </row>
    <row r="3095" spans="1:13" x14ac:dyDescent="0.25">
      <c r="A3095" s="1">
        <v>42982</v>
      </c>
      <c r="B3095" t="s">
        <v>163</v>
      </c>
      <c r="C3095" t="s">
        <v>168</v>
      </c>
      <c r="D3095">
        <v>2</v>
      </c>
      <c r="E3095">
        <v>655.35</v>
      </c>
      <c r="F3095">
        <v>327.68</v>
      </c>
      <c r="G3095">
        <v>2</v>
      </c>
      <c r="H3095">
        <v>2</v>
      </c>
      <c r="I3095">
        <v>27</v>
      </c>
      <c r="J3095">
        <v>0.5</v>
      </c>
      <c r="K3095">
        <v>4.5</v>
      </c>
      <c r="L3095" t="s">
        <v>315</v>
      </c>
      <c r="M3095" t="b">
        <v>0</v>
      </c>
    </row>
    <row r="3096" spans="1:13" x14ac:dyDescent="0.25">
      <c r="A3096" s="1">
        <v>42982</v>
      </c>
      <c r="B3096" t="s">
        <v>163</v>
      </c>
      <c r="C3096" t="s">
        <v>165</v>
      </c>
      <c r="D3096">
        <v>22</v>
      </c>
      <c r="E3096">
        <v>4400.3100000000004</v>
      </c>
      <c r="F3096">
        <v>200.01</v>
      </c>
      <c r="G3096">
        <v>22</v>
      </c>
      <c r="H3096">
        <v>21</v>
      </c>
      <c r="I3096">
        <v>11.81</v>
      </c>
      <c r="J3096">
        <v>0</v>
      </c>
      <c r="K3096">
        <v>4.24</v>
      </c>
      <c r="L3096" t="s">
        <v>244</v>
      </c>
      <c r="M3096" t="b">
        <v>0</v>
      </c>
    </row>
    <row r="3097" spans="1:13" x14ac:dyDescent="0.25">
      <c r="A3097" s="1">
        <v>42982</v>
      </c>
      <c r="B3097" t="s">
        <v>175</v>
      </c>
      <c r="C3097" t="s">
        <v>167</v>
      </c>
      <c r="D3097">
        <v>1</v>
      </c>
      <c r="E3097">
        <v>310.35000000000002</v>
      </c>
      <c r="F3097">
        <v>310.35000000000002</v>
      </c>
      <c r="G3097">
        <v>1</v>
      </c>
      <c r="H3097">
        <v>1</v>
      </c>
      <c r="I3097">
        <v>10</v>
      </c>
      <c r="J3097">
        <v>0</v>
      </c>
      <c r="K3097">
        <v>4</v>
      </c>
      <c r="L3097" t="s">
        <v>317</v>
      </c>
      <c r="M3097" t="b">
        <v>0</v>
      </c>
    </row>
    <row r="3098" spans="1:13" x14ac:dyDescent="0.25">
      <c r="A3098" s="1">
        <v>42982</v>
      </c>
      <c r="B3098" t="s">
        <v>175</v>
      </c>
      <c r="C3098" t="s">
        <v>170</v>
      </c>
      <c r="D3098">
        <v>1</v>
      </c>
      <c r="E3098">
        <v>105.28</v>
      </c>
      <c r="F3098">
        <v>105.28</v>
      </c>
      <c r="G3098">
        <v>1</v>
      </c>
      <c r="H3098">
        <v>1</v>
      </c>
      <c r="I3098">
        <v>6</v>
      </c>
      <c r="J3098">
        <v>0</v>
      </c>
      <c r="K3098">
        <v>5</v>
      </c>
      <c r="L3098" t="s">
        <v>270</v>
      </c>
      <c r="M3098" t="b">
        <v>0</v>
      </c>
    </row>
    <row r="3099" spans="1:13" x14ac:dyDescent="0.25">
      <c r="A3099" s="1">
        <v>42982</v>
      </c>
      <c r="B3099" t="s">
        <v>175</v>
      </c>
      <c r="C3099" t="s">
        <v>172</v>
      </c>
      <c r="D3099">
        <v>1</v>
      </c>
      <c r="E3099">
        <v>299.2</v>
      </c>
      <c r="F3099">
        <v>299.2</v>
      </c>
      <c r="G3099">
        <v>1</v>
      </c>
      <c r="H3099">
        <v>1</v>
      </c>
      <c r="I3099">
        <v>11</v>
      </c>
      <c r="J3099">
        <v>0</v>
      </c>
      <c r="K3099">
        <v>4</v>
      </c>
      <c r="L3099" t="s">
        <v>384</v>
      </c>
      <c r="M3099" t="b">
        <v>0</v>
      </c>
    </row>
    <row r="3100" spans="1:13" x14ac:dyDescent="0.25">
      <c r="A3100" s="1">
        <v>42982</v>
      </c>
      <c r="B3100" t="s">
        <v>175</v>
      </c>
      <c r="C3100" t="s">
        <v>171</v>
      </c>
      <c r="D3100">
        <v>2</v>
      </c>
      <c r="E3100">
        <v>122.52</v>
      </c>
      <c r="F3100">
        <v>61.26</v>
      </c>
      <c r="G3100">
        <v>2</v>
      </c>
      <c r="H3100">
        <v>2</v>
      </c>
      <c r="I3100">
        <v>9.5</v>
      </c>
      <c r="J3100">
        <v>0</v>
      </c>
      <c r="K3100">
        <v>4.5</v>
      </c>
      <c r="L3100" t="s">
        <v>291</v>
      </c>
      <c r="M3100" t="b">
        <v>0</v>
      </c>
    </row>
    <row r="3101" spans="1:13" x14ac:dyDescent="0.25">
      <c r="A3101" s="1">
        <v>42982</v>
      </c>
      <c r="B3101" t="s">
        <v>175</v>
      </c>
      <c r="C3101" t="s">
        <v>161</v>
      </c>
      <c r="D3101">
        <v>2</v>
      </c>
      <c r="E3101">
        <v>119.88</v>
      </c>
      <c r="F3101">
        <v>59.94</v>
      </c>
      <c r="G3101">
        <v>2</v>
      </c>
      <c r="H3101">
        <v>2</v>
      </c>
      <c r="I3101">
        <v>25.5</v>
      </c>
      <c r="J3101">
        <v>0.5</v>
      </c>
      <c r="K3101">
        <v>4.5</v>
      </c>
      <c r="L3101" t="s">
        <v>245</v>
      </c>
      <c r="M3101" t="b">
        <v>0</v>
      </c>
    </row>
    <row r="3102" spans="1:13" x14ac:dyDescent="0.25">
      <c r="A3102" s="1">
        <v>42982</v>
      </c>
      <c r="B3102" t="s">
        <v>175</v>
      </c>
      <c r="C3102" t="s">
        <v>177</v>
      </c>
      <c r="D3102">
        <v>1</v>
      </c>
      <c r="E3102">
        <v>106.06</v>
      </c>
      <c r="F3102">
        <v>106.06</v>
      </c>
      <c r="G3102">
        <v>1</v>
      </c>
      <c r="H3102">
        <v>1</v>
      </c>
      <c r="I3102">
        <v>15</v>
      </c>
      <c r="J3102">
        <v>0</v>
      </c>
      <c r="K3102">
        <v>3</v>
      </c>
      <c r="L3102" t="s">
        <v>487</v>
      </c>
      <c r="M3102" t="b">
        <v>0</v>
      </c>
    </row>
    <row r="3103" spans="1:13" x14ac:dyDescent="0.25">
      <c r="A3103" s="1">
        <v>42982</v>
      </c>
      <c r="B3103" t="s">
        <v>175</v>
      </c>
      <c r="C3103" t="s">
        <v>175</v>
      </c>
      <c r="D3103">
        <v>9</v>
      </c>
      <c r="E3103">
        <v>2313.71</v>
      </c>
      <c r="F3103">
        <v>257.08</v>
      </c>
      <c r="G3103">
        <v>9</v>
      </c>
      <c r="H3103">
        <v>9</v>
      </c>
      <c r="I3103">
        <v>4.4400000000000004</v>
      </c>
      <c r="J3103">
        <v>0</v>
      </c>
      <c r="K3103">
        <v>4.22</v>
      </c>
      <c r="L3103" t="s">
        <v>292</v>
      </c>
      <c r="M3103" t="b">
        <v>1</v>
      </c>
    </row>
    <row r="3104" spans="1:13" x14ac:dyDescent="0.25">
      <c r="A3104" s="1">
        <v>42982</v>
      </c>
      <c r="B3104" t="s">
        <v>175</v>
      </c>
      <c r="C3104" t="s">
        <v>164</v>
      </c>
      <c r="D3104">
        <v>2</v>
      </c>
      <c r="E3104">
        <v>180.69</v>
      </c>
      <c r="F3104">
        <v>90.35</v>
      </c>
      <c r="G3104">
        <v>2</v>
      </c>
      <c r="H3104">
        <v>2</v>
      </c>
      <c r="I3104">
        <v>25</v>
      </c>
      <c r="J3104">
        <v>0.5</v>
      </c>
      <c r="K3104">
        <v>3</v>
      </c>
      <c r="L3104" t="s">
        <v>293</v>
      </c>
      <c r="M3104" t="b">
        <v>0</v>
      </c>
    </row>
    <row r="3105" spans="1:13" x14ac:dyDescent="0.25">
      <c r="A3105" s="1">
        <v>42982</v>
      </c>
      <c r="B3105" t="s">
        <v>175</v>
      </c>
      <c r="C3105" t="s">
        <v>165</v>
      </c>
      <c r="D3105">
        <v>8</v>
      </c>
      <c r="E3105">
        <v>1567.9</v>
      </c>
      <c r="F3105">
        <v>195.99</v>
      </c>
      <c r="G3105">
        <v>8</v>
      </c>
      <c r="H3105">
        <v>8</v>
      </c>
      <c r="I3105">
        <v>10</v>
      </c>
      <c r="J3105">
        <v>0</v>
      </c>
      <c r="K3105">
        <v>4.5</v>
      </c>
      <c r="L3105" t="s">
        <v>294</v>
      </c>
      <c r="M3105" t="b">
        <v>0</v>
      </c>
    </row>
    <row r="3106" spans="1:13" x14ac:dyDescent="0.25">
      <c r="A3106" s="1">
        <v>42982</v>
      </c>
      <c r="B3106" t="s">
        <v>164</v>
      </c>
      <c r="C3106" t="s">
        <v>178</v>
      </c>
      <c r="D3106">
        <v>1</v>
      </c>
      <c r="E3106">
        <v>109.08</v>
      </c>
      <c r="F3106">
        <v>109.08</v>
      </c>
      <c r="G3106">
        <v>1</v>
      </c>
      <c r="H3106">
        <v>1</v>
      </c>
      <c r="I3106">
        <v>12</v>
      </c>
      <c r="J3106">
        <v>0</v>
      </c>
      <c r="K3106">
        <v>5</v>
      </c>
      <c r="L3106" t="s">
        <v>436</v>
      </c>
      <c r="M3106" t="b">
        <v>0</v>
      </c>
    </row>
    <row r="3107" spans="1:13" x14ac:dyDescent="0.25">
      <c r="A3107" s="1">
        <v>42982</v>
      </c>
      <c r="B3107" t="s">
        <v>164</v>
      </c>
      <c r="C3107" t="s">
        <v>171</v>
      </c>
      <c r="D3107">
        <v>1</v>
      </c>
      <c r="E3107">
        <v>64.14</v>
      </c>
      <c r="F3107">
        <v>64.14</v>
      </c>
      <c r="G3107">
        <v>1</v>
      </c>
      <c r="H3107">
        <v>1</v>
      </c>
      <c r="I3107">
        <v>22</v>
      </c>
      <c r="J3107">
        <v>0</v>
      </c>
      <c r="K3107">
        <v>5</v>
      </c>
      <c r="L3107" t="s">
        <v>406</v>
      </c>
      <c r="M3107" t="b">
        <v>0</v>
      </c>
    </row>
    <row r="3108" spans="1:13" x14ac:dyDescent="0.25">
      <c r="A3108" s="1">
        <v>42982</v>
      </c>
      <c r="B3108" t="s">
        <v>164</v>
      </c>
      <c r="C3108" t="s">
        <v>161</v>
      </c>
      <c r="D3108">
        <v>1</v>
      </c>
      <c r="E3108">
        <v>96.96</v>
      </c>
      <c r="F3108">
        <v>96.96</v>
      </c>
      <c r="G3108">
        <v>1</v>
      </c>
      <c r="H3108">
        <v>1</v>
      </c>
      <c r="I3108">
        <v>16</v>
      </c>
      <c r="J3108">
        <v>0</v>
      </c>
      <c r="K3108">
        <v>5</v>
      </c>
      <c r="L3108" t="s">
        <v>325</v>
      </c>
      <c r="M3108" t="b">
        <v>0</v>
      </c>
    </row>
    <row r="3109" spans="1:13" x14ac:dyDescent="0.25">
      <c r="A3109" s="1">
        <v>42982</v>
      </c>
      <c r="B3109" t="s">
        <v>164</v>
      </c>
      <c r="C3109" t="s">
        <v>163</v>
      </c>
      <c r="D3109">
        <v>3</v>
      </c>
      <c r="E3109">
        <v>344.66</v>
      </c>
      <c r="F3109">
        <v>114.89</v>
      </c>
      <c r="G3109">
        <v>3</v>
      </c>
      <c r="H3109">
        <v>3</v>
      </c>
      <c r="I3109">
        <v>13.67</v>
      </c>
      <c r="J3109">
        <v>0</v>
      </c>
      <c r="K3109">
        <v>4.33</v>
      </c>
      <c r="L3109" t="s">
        <v>357</v>
      </c>
      <c r="M3109" t="b">
        <v>0</v>
      </c>
    </row>
    <row r="3110" spans="1:13" x14ac:dyDescent="0.25">
      <c r="A3110" s="1">
        <v>42982</v>
      </c>
      <c r="B3110" t="s">
        <v>164</v>
      </c>
      <c r="C3110" t="s">
        <v>175</v>
      </c>
      <c r="D3110">
        <v>3</v>
      </c>
      <c r="E3110">
        <v>650.16</v>
      </c>
      <c r="F3110">
        <v>216.72</v>
      </c>
      <c r="G3110">
        <v>3</v>
      </c>
      <c r="H3110">
        <v>2</v>
      </c>
      <c r="I3110">
        <v>16.329999999999998</v>
      </c>
      <c r="J3110">
        <v>0.33329999999999999</v>
      </c>
      <c r="K3110">
        <v>4.5</v>
      </c>
      <c r="L3110" t="s">
        <v>358</v>
      </c>
      <c r="M3110" t="b">
        <v>0</v>
      </c>
    </row>
    <row r="3111" spans="1:13" x14ac:dyDescent="0.25">
      <c r="A3111" s="1">
        <v>42982</v>
      </c>
      <c r="B3111" t="s">
        <v>164</v>
      </c>
      <c r="C3111" t="s">
        <v>164</v>
      </c>
      <c r="D3111">
        <v>3</v>
      </c>
      <c r="E3111">
        <v>382.9</v>
      </c>
      <c r="F3111">
        <v>127.63</v>
      </c>
      <c r="G3111">
        <v>3</v>
      </c>
      <c r="H3111">
        <v>3</v>
      </c>
      <c r="I3111">
        <v>6.33</v>
      </c>
      <c r="J3111">
        <v>0</v>
      </c>
      <c r="K3111">
        <v>4.33</v>
      </c>
      <c r="L3111" t="s">
        <v>359</v>
      </c>
      <c r="M3111" t="b">
        <v>1</v>
      </c>
    </row>
    <row r="3112" spans="1:13" x14ac:dyDescent="0.25">
      <c r="A3112" s="1">
        <v>42982</v>
      </c>
      <c r="B3112" t="s">
        <v>164</v>
      </c>
      <c r="C3112" t="s">
        <v>165</v>
      </c>
      <c r="D3112">
        <v>5</v>
      </c>
      <c r="E3112">
        <v>563.78</v>
      </c>
      <c r="F3112">
        <v>112.76</v>
      </c>
      <c r="G3112">
        <v>5</v>
      </c>
      <c r="H3112">
        <v>5</v>
      </c>
      <c r="I3112">
        <v>10.6</v>
      </c>
      <c r="J3112">
        <v>0</v>
      </c>
      <c r="K3112">
        <v>4.4000000000000004</v>
      </c>
      <c r="L3112" t="s">
        <v>295</v>
      </c>
      <c r="M3112" t="b">
        <v>0</v>
      </c>
    </row>
    <row r="3113" spans="1:13" x14ac:dyDescent="0.25">
      <c r="A3113" s="1">
        <v>42982</v>
      </c>
      <c r="B3113" t="s">
        <v>176</v>
      </c>
      <c r="C3113" t="s">
        <v>161</v>
      </c>
      <c r="D3113">
        <v>3</v>
      </c>
      <c r="E3113">
        <v>233.18</v>
      </c>
      <c r="F3113">
        <v>77.73</v>
      </c>
      <c r="G3113">
        <v>3</v>
      </c>
      <c r="H3113">
        <v>3</v>
      </c>
      <c r="I3113">
        <v>11.33</v>
      </c>
      <c r="J3113">
        <v>0</v>
      </c>
      <c r="K3113">
        <v>2.67</v>
      </c>
      <c r="L3113" t="s">
        <v>272</v>
      </c>
      <c r="M3113" t="b">
        <v>0</v>
      </c>
    </row>
    <row r="3114" spans="1:13" x14ac:dyDescent="0.25">
      <c r="A3114" s="1">
        <v>42982</v>
      </c>
      <c r="B3114" t="s">
        <v>176</v>
      </c>
      <c r="C3114" t="s">
        <v>181</v>
      </c>
      <c r="D3114">
        <v>1</v>
      </c>
      <c r="E3114">
        <v>108.73</v>
      </c>
      <c r="F3114">
        <v>108.73</v>
      </c>
      <c r="G3114">
        <v>1</v>
      </c>
      <c r="H3114">
        <v>1</v>
      </c>
      <c r="I3114">
        <v>9</v>
      </c>
      <c r="J3114">
        <v>0</v>
      </c>
      <c r="K3114">
        <v>4</v>
      </c>
      <c r="L3114" t="s">
        <v>331</v>
      </c>
      <c r="M3114" t="b">
        <v>0</v>
      </c>
    </row>
    <row r="3115" spans="1:13" x14ac:dyDescent="0.25">
      <c r="A3115" s="1">
        <v>42982</v>
      </c>
      <c r="B3115" t="s">
        <v>176</v>
      </c>
      <c r="C3115" t="s">
        <v>163</v>
      </c>
      <c r="D3115">
        <v>2</v>
      </c>
      <c r="E3115">
        <v>352.53</v>
      </c>
      <c r="F3115">
        <v>176.27</v>
      </c>
      <c r="G3115">
        <v>2</v>
      </c>
      <c r="H3115">
        <v>2</v>
      </c>
      <c r="I3115">
        <v>15</v>
      </c>
      <c r="J3115">
        <v>0</v>
      </c>
      <c r="K3115">
        <v>4.5</v>
      </c>
      <c r="L3115" t="s">
        <v>361</v>
      </c>
      <c r="M3115" t="b">
        <v>0</v>
      </c>
    </row>
    <row r="3116" spans="1:13" x14ac:dyDescent="0.25">
      <c r="A3116" s="1">
        <v>42982</v>
      </c>
      <c r="B3116" t="s">
        <v>176</v>
      </c>
      <c r="C3116" t="s">
        <v>175</v>
      </c>
      <c r="D3116">
        <v>7</v>
      </c>
      <c r="E3116">
        <v>1009.94</v>
      </c>
      <c r="F3116">
        <v>144.28</v>
      </c>
      <c r="G3116">
        <v>7</v>
      </c>
      <c r="H3116">
        <v>7</v>
      </c>
      <c r="I3116">
        <v>12.75</v>
      </c>
      <c r="J3116">
        <v>0</v>
      </c>
      <c r="K3116">
        <v>4.5</v>
      </c>
      <c r="L3116" t="s">
        <v>297</v>
      </c>
      <c r="M3116" t="b">
        <v>0</v>
      </c>
    </row>
    <row r="3117" spans="1:13" x14ac:dyDescent="0.25">
      <c r="A3117" s="1">
        <v>42982</v>
      </c>
      <c r="B3117" t="s">
        <v>176</v>
      </c>
      <c r="C3117" t="s">
        <v>164</v>
      </c>
      <c r="D3117">
        <v>1</v>
      </c>
      <c r="E3117">
        <v>405.47</v>
      </c>
      <c r="F3117">
        <v>405.47</v>
      </c>
      <c r="G3117">
        <v>1</v>
      </c>
      <c r="H3117">
        <v>1</v>
      </c>
      <c r="I3117">
        <v>11</v>
      </c>
      <c r="J3117">
        <v>0</v>
      </c>
      <c r="K3117">
        <v>5</v>
      </c>
      <c r="L3117" t="s">
        <v>362</v>
      </c>
      <c r="M3117" t="b">
        <v>0</v>
      </c>
    </row>
    <row r="3118" spans="1:13" x14ac:dyDescent="0.25">
      <c r="A3118" s="1">
        <v>42982</v>
      </c>
      <c r="B3118" t="s">
        <v>176</v>
      </c>
      <c r="C3118" t="s">
        <v>176</v>
      </c>
      <c r="D3118">
        <v>3</v>
      </c>
      <c r="E3118">
        <v>193.23</v>
      </c>
      <c r="F3118">
        <v>64.41</v>
      </c>
      <c r="G3118">
        <v>3</v>
      </c>
      <c r="H3118">
        <v>3</v>
      </c>
      <c r="I3118">
        <v>8.67</v>
      </c>
      <c r="J3118">
        <v>0</v>
      </c>
      <c r="K3118">
        <v>4.33</v>
      </c>
      <c r="L3118" t="s">
        <v>273</v>
      </c>
      <c r="M3118" t="b">
        <v>1</v>
      </c>
    </row>
    <row r="3119" spans="1:13" x14ac:dyDescent="0.25">
      <c r="A3119" s="1">
        <v>42982</v>
      </c>
      <c r="B3119" t="s">
        <v>176</v>
      </c>
      <c r="C3119" t="s">
        <v>165</v>
      </c>
      <c r="D3119">
        <v>16</v>
      </c>
      <c r="E3119">
        <v>2172.1799999999998</v>
      </c>
      <c r="F3119">
        <v>135.76</v>
      </c>
      <c r="G3119">
        <v>16</v>
      </c>
      <c r="H3119">
        <v>16</v>
      </c>
      <c r="I3119">
        <v>11.24</v>
      </c>
      <c r="J3119">
        <v>5.8799999999999998E-2</v>
      </c>
      <c r="K3119">
        <v>4.18</v>
      </c>
      <c r="L3119" t="s">
        <v>274</v>
      </c>
      <c r="M3119" t="b">
        <v>0</v>
      </c>
    </row>
    <row r="3120" spans="1:13" x14ac:dyDescent="0.25">
      <c r="A3120" s="1">
        <v>42982</v>
      </c>
      <c r="B3120" t="s">
        <v>165</v>
      </c>
      <c r="C3120" t="s">
        <v>178</v>
      </c>
      <c r="D3120">
        <v>2</v>
      </c>
      <c r="E3120">
        <v>201.05</v>
      </c>
      <c r="F3120">
        <v>100.53</v>
      </c>
      <c r="G3120">
        <v>2</v>
      </c>
      <c r="H3120">
        <v>2</v>
      </c>
      <c r="I3120">
        <v>27.5</v>
      </c>
      <c r="J3120">
        <v>0</v>
      </c>
      <c r="K3120">
        <v>4.5</v>
      </c>
      <c r="L3120" t="s">
        <v>333</v>
      </c>
      <c r="M3120" t="b">
        <v>0</v>
      </c>
    </row>
    <row r="3121" spans="1:13" x14ac:dyDescent="0.25">
      <c r="A3121" s="1">
        <v>42982</v>
      </c>
      <c r="B3121" t="s">
        <v>165</v>
      </c>
      <c r="C3121" t="s">
        <v>167</v>
      </c>
      <c r="D3121">
        <v>28</v>
      </c>
      <c r="E3121">
        <v>4419.17</v>
      </c>
      <c r="F3121">
        <v>157.83000000000001</v>
      </c>
      <c r="G3121">
        <v>28</v>
      </c>
      <c r="H3121">
        <v>27</v>
      </c>
      <c r="I3121">
        <v>22.09</v>
      </c>
      <c r="J3121">
        <v>0.36359999999999998</v>
      </c>
      <c r="K3121">
        <v>3.41</v>
      </c>
      <c r="L3121" t="s">
        <v>246</v>
      </c>
      <c r="M3121" t="b">
        <v>0</v>
      </c>
    </row>
    <row r="3122" spans="1:13" x14ac:dyDescent="0.25">
      <c r="A3122" s="1">
        <v>42982</v>
      </c>
      <c r="B3122" t="s">
        <v>165</v>
      </c>
      <c r="C3122" t="s">
        <v>169</v>
      </c>
      <c r="D3122">
        <v>15</v>
      </c>
      <c r="E3122">
        <v>3156.31</v>
      </c>
      <c r="F3122">
        <v>210.42</v>
      </c>
      <c r="G3122">
        <v>13</v>
      </c>
      <c r="H3122">
        <v>15</v>
      </c>
      <c r="I3122">
        <v>14.29</v>
      </c>
      <c r="J3122">
        <v>0</v>
      </c>
      <c r="K3122">
        <v>4.42</v>
      </c>
      <c r="L3122" t="s">
        <v>275</v>
      </c>
      <c r="M3122" t="b">
        <v>0</v>
      </c>
    </row>
    <row r="3123" spans="1:13" x14ac:dyDescent="0.25">
      <c r="A3123" s="1">
        <v>42982</v>
      </c>
      <c r="B3123" t="s">
        <v>165</v>
      </c>
      <c r="C3123" t="s">
        <v>170</v>
      </c>
      <c r="D3123">
        <v>11</v>
      </c>
      <c r="E3123">
        <v>1182.06</v>
      </c>
      <c r="F3123">
        <v>107.46</v>
      </c>
      <c r="G3123">
        <v>11</v>
      </c>
      <c r="H3123">
        <v>11</v>
      </c>
      <c r="I3123">
        <v>15</v>
      </c>
      <c r="J3123">
        <v>8.3299999999999999E-2</v>
      </c>
      <c r="K3123">
        <v>4.25</v>
      </c>
      <c r="L3123" t="s">
        <v>276</v>
      </c>
      <c r="M3123" t="b">
        <v>0</v>
      </c>
    </row>
    <row r="3124" spans="1:13" x14ac:dyDescent="0.25">
      <c r="A3124" s="1">
        <v>42982</v>
      </c>
      <c r="B3124" t="s">
        <v>165</v>
      </c>
      <c r="C3124" t="s">
        <v>172</v>
      </c>
      <c r="D3124">
        <v>14</v>
      </c>
      <c r="E3124">
        <v>2189.63</v>
      </c>
      <c r="F3124">
        <v>156.4</v>
      </c>
      <c r="G3124">
        <v>14</v>
      </c>
      <c r="H3124">
        <v>14</v>
      </c>
      <c r="I3124">
        <v>11.75</v>
      </c>
      <c r="J3124">
        <v>0</v>
      </c>
      <c r="K3124">
        <v>3.5</v>
      </c>
      <c r="L3124" t="s">
        <v>247</v>
      </c>
      <c r="M3124" t="b">
        <v>0</v>
      </c>
    </row>
    <row r="3125" spans="1:13" x14ac:dyDescent="0.25">
      <c r="A3125" s="1">
        <v>42982</v>
      </c>
      <c r="B3125" t="s">
        <v>165</v>
      </c>
      <c r="C3125" t="s">
        <v>171</v>
      </c>
      <c r="D3125">
        <v>19</v>
      </c>
      <c r="E3125">
        <v>2299.9499999999998</v>
      </c>
      <c r="F3125">
        <v>121.05</v>
      </c>
      <c r="G3125">
        <v>19</v>
      </c>
      <c r="H3125">
        <v>19</v>
      </c>
      <c r="I3125">
        <v>12.25</v>
      </c>
      <c r="J3125">
        <v>0.05</v>
      </c>
      <c r="K3125">
        <v>4.45</v>
      </c>
      <c r="L3125" t="s">
        <v>299</v>
      </c>
      <c r="M3125" t="b">
        <v>0</v>
      </c>
    </row>
    <row r="3126" spans="1:13" x14ac:dyDescent="0.25">
      <c r="A3126" s="1">
        <v>42982</v>
      </c>
      <c r="B3126" t="s">
        <v>165</v>
      </c>
      <c r="C3126" t="s">
        <v>180</v>
      </c>
      <c r="D3126">
        <v>9</v>
      </c>
      <c r="E3126">
        <v>1976.52</v>
      </c>
      <c r="F3126">
        <v>219.61</v>
      </c>
      <c r="G3126">
        <v>9</v>
      </c>
      <c r="H3126">
        <v>9</v>
      </c>
      <c r="I3126">
        <v>16.2</v>
      </c>
      <c r="J3126">
        <v>0</v>
      </c>
      <c r="K3126">
        <v>4.8</v>
      </c>
      <c r="L3126" t="s">
        <v>300</v>
      </c>
      <c r="M3126" t="b">
        <v>0</v>
      </c>
    </row>
    <row r="3127" spans="1:13" x14ac:dyDescent="0.25">
      <c r="A3127" s="1">
        <v>42982</v>
      </c>
      <c r="B3127" t="s">
        <v>165</v>
      </c>
      <c r="C3127" t="s">
        <v>161</v>
      </c>
      <c r="D3127">
        <v>68</v>
      </c>
      <c r="E3127">
        <v>10778.14</v>
      </c>
      <c r="F3127">
        <v>158.5</v>
      </c>
      <c r="G3127">
        <v>66</v>
      </c>
      <c r="H3127">
        <v>68</v>
      </c>
      <c r="I3127">
        <v>9.36</v>
      </c>
      <c r="J3127">
        <v>0</v>
      </c>
      <c r="K3127">
        <v>4.3600000000000003</v>
      </c>
      <c r="L3127" t="s">
        <v>248</v>
      </c>
      <c r="M3127" t="b">
        <v>0</v>
      </c>
    </row>
    <row r="3128" spans="1:13" x14ac:dyDescent="0.25">
      <c r="A3128" s="1">
        <v>42982</v>
      </c>
      <c r="B3128" t="s">
        <v>165</v>
      </c>
      <c r="C3128" t="s">
        <v>177</v>
      </c>
      <c r="D3128">
        <v>3</v>
      </c>
      <c r="E3128">
        <v>601.79999999999995</v>
      </c>
      <c r="F3128">
        <v>200.6</v>
      </c>
      <c r="G3128">
        <v>3</v>
      </c>
      <c r="H3128">
        <v>3</v>
      </c>
      <c r="I3128">
        <v>17</v>
      </c>
      <c r="J3128">
        <v>0</v>
      </c>
      <c r="K3128">
        <v>3.33</v>
      </c>
      <c r="L3128" t="s">
        <v>301</v>
      </c>
      <c r="M3128" t="b">
        <v>0</v>
      </c>
    </row>
    <row r="3129" spans="1:13" x14ac:dyDescent="0.25">
      <c r="A3129" s="1">
        <v>42982</v>
      </c>
      <c r="B3129" t="s">
        <v>165</v>
      </c>
      <c r="C3129" t="s">
        <v>181</v>
      </c>
      <c r="D3129">
        <v>6</v>
      </c>
      <c r="E3129">
        <v>1214.6099999999999</v>
      </c>
      <c r="F3129">
        <v>202.44</v>
      </c>
      <c r="G3129">
        <v>6</v>
      </c>
      <c r="H3129">
        <v>6</v>
      </c>
      <c r="I3129">
        <v>14.5</v>
      </c>
      <c r="J3129">
        <v>0</v>
      </c>
      <c r="K3129">
        <v>2.75</v>
      </c>
      <c r="L3129" t="s">
        <v>302</v>
      </c>
      <c r="M3129" t="b">
        <v>0</v>
      </c>
    </row>
    <row r="3130" spans="1:13" x14ac:dyDescent="0.25">
      <c r="A3130" s="1">
        <v>42982</v>
      </c>
      <c r="B3130" t="s">
        <v>165</v>
      </c>
      <c r="C3130" t="s">
        <v>179</v>
      </c>
      <c r="D3130">
        <v>6</v>
      </c>
      <c r="E3130">
        <v>591.97</v>
      </c>
      <c r="F3130">
        <v>98.66</v>
      </c>
      <c r="G3130">
        <v>6</v>
      </c>
      <c r="H3130">
        <v>6</v>
      </c>
      <c r="I3130">
        <v>23.33</v>
      </c>
      <c r="J3130">
        <v>0.16669999999999999</v>
      </c>
      <c r="K3130">
        <v>4</v>
      </c>
      <c r="L3130" t="s">
        <v>277</v>
      </c>
      <c r="M3130" t="b">
        <v>0</v>
      </c>
    </row>
    <row r="3131" spans="1:13" x14ac:dyDescent="0.25">
      <c r="A3131" s="1">
        <v>42982</v>
      </c>
      <c r="B3131" t="s">
        <v>165</v>
      </c>
      <c r="C3131" t="s">
        <v>183</v>
      </c>
      <c r="D3131">
        <v>3</v>
      </c>
      <c r="E3131">
        <v>902.46</v>
      </c>
      <c r="F3131">
        <v>300.82</v>
      </c>
      <c r="G3131">
        <v>3</v>
      </c>
      <c r="H3131">
        <v>3</v>
      </c>
      <c r="I3131">
        <v>19</v>
      </c>
      <c r="J3131">
        <v>0</v>
      </c>
      <c r="K3131">
        <v>4.67</v>
      </c>
      <c r="L3131" t="s">
        <v>365</v>
      </c>
      <c r="M3131" t="b">
        <v>0</v>
      </c>
    </row>
    <row r="3132" spans="1:13" x14ac:dyDescent="0.25">
      <c r="A3132" s="1">
        <v>42982</v>
      </c>
      <c r="B3132" t="s">
        <v>165</v>
      </c>
      <c r="C3132" t="s">
        <v>174</v>
      </c>
      <c r="D3132">
        <v>17</v>
      </c>
      <c r="E3132">
        <v>2576.91</v>
      </c>
      <c r="F3132">
        <v>151.58000000000001</v>
      </c>
      <c r="G3132">
        <v>17</v>
      </c>
      <c r="H3132">
        <v>17</v>
      </c>
      <c r="I3132">
        <v>15.74</v>
      </c>
      <c r="J3132">
        <v>0.1053</v>
      </c>
      <c r="K3132">
        <v>3.79</v>
      </c>
      <c r="L3132" t="s">
        <v>303</v>
      </c>
      <c r="M3132" t="b">
        <v>0</v>
      </c>
    </row>
    <row r="3133" spans="1:13" x14ac:dyDescent="0.25">
      <c r="A3133" s="1">
        <v>42982</v>
      </c>
      <c r="B3133" t="s">
        <v>165</v>
      </c>
      <c r="C3133" t="s">
        <v>182</v>
      </c>
      <c r="D3133">
        <v>6</v>
      </c>
      <c r="E3133">
        <v>891.7</v>
      </c>
      <c r="F3133">
        <v>148.62</v>
      </c>
      <c r="G3133">
        <v>6</v>
      </c>
      <c r="H3133">
        <v>6</v>
      </c>
      <c r="I3133">
        <v>17.5</v>
      </c>
      <c r="J3133">
        <v>0.16669999999999999</v>
      </c>
      <c r="K3133">
        <v>4.17</v>
      </c>
      <c r="L3133" t="s">
        <v>304</v>
      </c>
      <c r="M3133" t="b">
        <v>0</v>
      </c>
    </row>
    <row r="3134" spans="1:13" x14ac:dyDescent="0.25">
      <c r="A3134" s="1">
        <v>42982</v>
      </c>
      <c r="B3134" t="s">
        <v>165</v>
      </c>
      <c r="C3134" t="s">
        <v>163</v>
      </c>
      <c r="D3134">
        <v>23</v>
      </c>
      <c r="E3134">
        <v>3137.79</v>
      </c>
      <c r="F3134">
        <v>136.43</v>
      </c>
      <c r="G3134">
        <v>22</v>
      </c>
      <c r="H3134">
        <v>22</v>
      </c>
      <c r="I3134">
        <v>11.7</v>
      </c>
      <c r="J3134">
        <v>0</v>
      </c>
      <c r="K3134">
        <v>4.22</v>
      </c>
      <c r="L3134" t="s">
        <v>249</v>
      </c>
      <c r="M3134" t="b">
        <v>0</v>
      </c>
    </row>
    <row r="3135" spans="1:13" x14ac:dyDescent="0.25">
      <c r="A3135" s="1">
        <v>42982</v>
      </c>
      <c r="B3135" t="s">
        <v>165</v>
      </c>
      <c r="C3135" t="s">
        <v>175</v>
      </c>
      <c r="D3135">
        <v>80</v>
      </c>
      <c r="E3135">
        <v>10643.47</v>
      </c>
      <c r="F3135">
        <v>133.04</v>
      </c>
      <c r="G3135">
        <v>79</v>
      </c>
      <c r="H3135">
        <v>79</v>
      </c>
      <c r="I3135">
        <v>13.85</v>
      </c>
      <c r="J3135">
        <v>6.0999999999999999E-2</v>
      </c>
      <c r="K3135">
        <v>4.1100000000000003</v>
      </c>
      <c r="L3135" t="s">
        <v>250</v>
      </c>
      <c r="M3135" t="b">
        <v>0</v>
      </c>
    </row>
    <row r="3136" spans="1:13" x14ac:dyDescent="0.25">
      <c r="A3136" s="1">
        <v>42982</v>
      </c>
      <c r="B3136" t="s">
        <v>165</v>
      </c>
      <c r="C3136" t="s">
        <v>173</v>
      </c>
      <c r="D3136">
        <v>4</v>
      </c>
      <c r="E3136">
        <v>488.87</v>
      </c>
      <c r="F3136">
        <v>122.22</v>
      </c>
      <c r="G3136">
        <v>4</v>
      </c>
      <c r="H3136">
        <v>4</v>
      </c>
      <c r="I3136">
        <v>19.5</v>
      </c>
      <c r="J3136">
        <v>0</v>
      </c>
      <c r="K3136">
        <v>4</v>
      </c>
      <c r="L3136" t="s">
        <v>251</v>
      </c>
      <c r="M3136" t="b">
        <v>0</v>
      </c>
    </row>
    <row r="3137" spans="1:13" x14ac:dyDescent="0.25">
      <c r="A3137" s="1">
        <v>42982</v>
      </c>
      <c r="B3137" t="s">
        <v>165</v>
      </c>
      <c r="C3137" t="s">
        <v>185</v>
      </c>
      <c r="D3137">
        <v>1</v>
      </c>
      <c r="E3137">
        <v>426.84</v>
      </c>
      <c r="F3137">
        <v>426.84</v>
      </c>
      <c r="G3137">
        <v>1</v>
      </c>
      <c r="H3137">
        <v>1</v>
      </c>
      <c r="I3137">
        <v>15</v>
      </c>
      <c r="J3137">
        <v>0</v>
      </c>
      <c r="K3137">
        <v>1</v>
      </c>
      <c r="L3137" t="s">
        <v>334</v>
      </c>
      <c r="M3137" t="b">
        <v>0</v>
      </c>
    </row>
    <row r="3138" spans="1:13" x14ac:dyDescent="0.25">
      <c r="A3138" s="1">
        <v>42982</v>
      </c>
      <c r="B3138" t="s">
        <v>165</v>
      </c>
      <c r="C3138" t="s">
        <v>164</v>
      </c>
      <c r="D3138">
        <v>37</v>
      </c>
      <c r="E3138">
        <v>4530.12</v>
      </c>
      <c r="F3138">
        <v>122.44</v>
      </c>
      <c r="G3138">
        <v>36</v>
      </c>
      <c r="H3138">
        <v>37</v>
      </c>
      <c r="I3138">
        <v>15.26</v>
      </c>
      <c r="J3138">
        <v>5.1299999999999998E-2</v>
      </c>
      <c r="K3138">
        <v>4.18</v>
      </c>
      <c r="L3138" t="s">
        <v>278</v>
      </c>
      <c r="M3138" t="b">
        <v>0</v>
      </c>
    </row>
    <row r="3139" spans="1:13" x14ac:dyDescent="0.25">
      <c r="A3139" s="1">
        <v>42982</v>
      </c>
      <c r="B3139" t="s">
        <v>165</v>
      </c>
      <c r="C3139" t="s">
        <v>176</v>
      </c>
      <c r="D3139">
        <v>28</v>
      </c>
      <c r="E3139">
        <v>3775.03</v>
      </c>
      <c r="F3139">
        <v>134.82</v>
      </c>
      <c r="G3139">
        <v>28</v>
      </c>
      <c r="H3139">
        <v>28</v>
      </c>
      <c r="I3139">
        <v>14.28</v>
      </c>
      <c r="J3139">
        <v>6.25E-2</v>
      </c>
      <c r="K3139">
        <v>3.81</v>
      </c>
      <c r="L3139" t="s">
        <v>279</v>
      </c>
      <c r="M3139" t="b">
        <v>0</v>
      </c>
    </row>
    <row r="3140" spans="1:13" x14ac:dyDescent="0.25">
      <c r="A3140" s="1">
        <v>42982</v>
      </c>
      <c r="B3140" t="s">
        <v>165</v>
      </c>
      <c r="C3140" t="s">
        <v>168</v>
      </c>
      <c r="D3140">
        <v>1</v>
      </c>
      <c r="E3140">
        <v>104.8</v>
      </c>
      <c r="F3140">
        <v>104.8</v>
      </c>
      <c r="G3140">
        <v>1</v>
      </c>
      <c r="H3140">
        <v>1</v>
      </c>
      <c r="I3140">
        <v>14</v>
      </c>
      <c r="J3140">
        <v>0</v>
      </c>
      <c r="K3140">
        <v>5</v>
      </c>
      <c r="L3140" t="s">
        <v>280</v>
      </c>
      <c r="M3140" t="b">
        <v>0</v>
      </c>
    </row>
    <row r="3141" spans="1:13" x14ac:dyDescent="0.25">
      <c r="A3141" s="1">
        <v>42982</v>
      </c>
      <c r="B3141" t="s">
        <v>165</v>
      </c>
      <c r="C3141" t="s">
        <v>165</v>
      </c>
      <c r="D3141">
        <v>243</v>
      </c>
      <c r="E3141">
        <v>32319.88</v>
      </c>
      <c r="F3141">
        <v>133</v>
      </c>
      <c r="G3141">
        <v>237</v>
      </c>
      <c r="H3141">
        <v>238</v>
      </c>
      <c r="I3141">
        <v>7.65</v>
      </c>
      <c r="J3141">
        <v>1.7899999999999999E-2</v>
      </c>
      <c r="K3141">
        <v>4.2300000000000004</v>
      </c>
      <c r="L3141" t="s">
        <v>252</v>
      </c>
      <c r="M3141" t="b">
        <v>1</v>
      </c>
    </row>
    <row r="3142" spans="1:13" x14ac:dyDescent="0.25">
      <c r="A3142" s="1">
        <v>42982</v>
      </c>
      <c r="B3142" t="s">
        <v>165</v>
      </c>
      <c r="C3142" t="s">
        <v>184</v>
      </c>
      <c r="D3142">
        <v>3</v>
      </c>
      <c r="E3142">
        <v>814.91</v>
      </c>
      <c r="F3142">
        <v>271.64</v>
      </c>
      <c r="G3142">
        <v>3</v>
      </c>
      <c r="H3142">
        <v>3</v>
      </c>
      <c r="I3142">
        <v>26.33</v>
      </c>
      <c r="J3142">
        <v>0</v>
      </c>
      <c r="K3142">
        <v>4.67</v>
      </c>
      <c r="L3142" t="s">
        <v>401</v>
      </c>
      <c r="M3142" t="b">
        <v>0</v>
      </c>
    </row>
    <row r="3143" spans="1:13" x14ac:dyDescent="0.25">
      <c r="A3143" s="1">
        <v>42989</v>
      </c>
      <c r="B3143" t="s">
        <v>167</v>
      </c>
      <c r="C3143" t="s">
        <v>167</v>
      </c>
      <c r="D3143">
        <v>1</v>
      </c>
      <c r="E3143">
        <v>314.33999999999997</v>
      </c>
      <c r="F3143">
        <v>314.33999999999997</v>
      </c>
      <c r="G3143">
        <v>1</v>
      </c>
      <c r="H3143">
        <v>1</v>
      </c>
      <c r="I3143">
        <v>12</v>
      </c>
      <c r="J3143">
        <v>0</v>
      </c>
      <c r="K3143">
        <v>5</v>
      </c>
      <c r="L3143" t="s">
        <v>337</v>
      </c>
      <c r="M3143" t="b">
        <v>1</v>
      </c>
    </row>
    <row r="3144" spans="1:13" x14ac:dyDescent="0.25">
      <c r="A3144" s="1">
        <v>42989</v>
      </c>
      <c r="B3144" t="s">
        <v>167</v>
      </c>
      <c r="C3144" t="s">
        <v>170</v>
      </c>
      <c r="D3144">
        <v>1</v>
      </c>
      <c r="E3144">
        <v>229</v>
      </c>
      <c r="F3144">
        <v>229</v>
      </c>
      <c r="G3144">
        <v>1</v>
      </c>
      <c r="H3144">
        <v>1</v>
      </c>
      <c r="I3144">
        <v>6</v>
      </c>
      <c r="J3144">
        <v>0</v>
      </c>
      <c r="K3144">
        <v>5</v>
      </c>
      <c r="L3144" t="s">
        <v>338</v>
      </c>
      <c r="M3144" t="b">
        <v>0</v>
      </c>
    </row>
    <row r="3145" spans="1:13" x14ac:dyDescent="0.25">
      <c r="A3145" s="1">
        <v>42989</v>
      </c>
      <c r="B3145" t="s">
        <v>167</v>
      </c>
      <c r="C3145" t="s">
        <v>180</v>
      </c>
      <c r="D3145">
        <v>1</v>
      </c>
      <c r="E3145">
        <v>464.86</v>
      </c>
      <c r="F3145">
        <v>464.86</v>
      </c>
      <c r="G3145">
        <v>1</v>
      </c>
      <c r="H3145">
        <v>1</v>
      </c>
      <c r="I3145">
        <v>20</v>
      </c>
      <c r="J3145">
        <v>0</v>
      </c>
      <c r="K3145">
        <v>3</v>
      </c>
      <c r="L3145" t="s">
        <v>367</v>
      </c>
      <c r="M3145" t="b">
        <v>0</v>
      </c>
    </row>
    <row r="3146" spans="1:13" x14ac:dyDescent="0.25">
      <c r="A3146" s="1">
        <v>42989</v>
      </c>
      <c r="B3146" t="s">
        <v>167</v>
      </c>
      <c r="C3146" t="s">
        <v>174</v>
      </c>
      <c r="D3146">
        <v>7</v>
      </c>
      <c r="E3146">
        <v>5490.82</v>
      </c>
      <c r="F3146">
        <v>784.4</v>
      </c>
      <c r="G3146">
        <v>6</v>
      </c>
      <c r="H3146">
        <v>7</v>
      </c>
      <c r="I3146">
        <v>15.5</v>
      </c>
      <c r="J3146">
        <v>0</v>
      </c>
      <c r="K3146">
        <v>4.8600000000000003</v>
      </c>
      <c r="L3146" t="s">
        <v>389</v>
      </c>
      <c r="M3146" t="b">
        <v>0</v>
      </c>
    </row>
    <row r="3147" spans="1:13" x14ac:dyDescent="0.25">
      <c r="A3147" s="1">
        <v>42989</v>
      </c>
      <c r="B3147" t="s">
        <v>167</v>
      </c>
      <c r="C3147" t="s">
        <v>182</v>
      </c>
      <c r="D3147">
        <v>1</v>
      </c>
      <c r="E3147">
        <v>810.13</v>
      </c>
      <c r="F3147">
        <v>810.13</v>
      </c>
      <c r="G3147">
        <v>1</v>
      </c>
      <c r="H3147">
        <v>1</v>
      </c>
      <c r="I3147">
        <v>13</v>
      </c>
      <c r="J3147">
        <v>0</v>
      </c>
      <c r="K3147">
        <v>5</v>
      </c>
      <c r="L3147" t="s">
        <v>508</v>
      </c>
      <c r="M3147" t="b">
        <v>0</v>
      </c>
    </row>
    <row r="3148" spans="1:13" x14ac:dyDescent="0.25">
      <c r="A3148" s="1">
        <v>42989</v>
      </c>
      <c r="B3148" t="s">
        <v>167</v>
      </c>
      <c r="C3148" t="s">
        <v>176</v>
      </c>
      <c r="D3148">
        <v>1</v>
      </c>
      <c r="E3148">
        <v>1401.85</v>
      </c>
      <c r="F3148">
        <v>1401.85</v>
      </c>
      <c r="G3148">
        <v>1</v>
      </c>
      <c r="H3148">
        <v>1</v>
      </c>
      <c r="I3148">
        <v>16</v>
      </c>
      <c r="J3148">
        <v>0</v>
      </c>
      <c r="K3148">
        <v>4</v>
      </c>
      <c r="L3148" t="s">
        <v>254</v>
      </c>
      <c r="M3148" t="b">
        <v>0</v>
      </c>
    </row>
    <row r="3149" spans="1:13" x14ac:dyDescent="0.25">
      <c r="A3149" s="1">
        <v>42989</v>
      </c>
      <c r="B3149" t="s">
        <v>167</v>
      </c>
      <c r="C3149" t="s">
        <v>165</v>
      </c>
      <c r="D3149">
        <v>6</v>
      </c>
      <c r="E3149">
        <v>3333.52</v>
      </c>
      <c r="F3149">
        <v>555.59</v>
      </c>
      <c r="G3149">
        <v>6</v>
      </c>
      <c r="H3149">
        <v>6</v>
      </c>
      <c r="I3149">
        <v>9.83</v>
      </c>
      <c r="J3149">
        <v>0</v>
      </c>
      <c r="K3149">
        <v>4.5</v>
      </c>
      <c r="L3149" t="s">
        <v>255</v>
      </c>
      <c r="M3149" t="b">
        <v>0</v>
      </c>
    </row>
    <row r="3150" spans="1:13" x14ac:dyDescent="0.25">
      <c r="A3150" s="1">
        <v>42989</v>
      </c>
      <c r="B3150" t="s">
        <v>169</v>
      </c>
      <c r="C3150" t="s">
        <v>182</v>
      </c>
      <c r="D3150">
        <v>1</v>
      </c>
      <c r="E3150">
        <v>105.39</v>
      </c>
      <c r="F3150">
        <v>105.39</v>
      </c>
      <c r="G3150">
        <v>1</v>
      </c>
      <c r="H3150">
        <v>1</v>
      </c>
      <c r="I3150">
        <v>22</v>
      </c>
      <c r="J3150">
        <v>0</v>
      </c>
      <c r="K3150">
        <v>5</v>
      </c>
      <c r="L3150" t="s">
        <v>542</v>
      </c>
      <c r="M3150" t="b">
        <v>0</v>
      </c>
    </row>
    <row r="3151" spans="1:13" x14ac:dyDescent="0.25">
      <c r="A3151" s="1">
        <v>42989</v>
      </c>
      <c r="B3151" t="s">
        <v>170</v>
      </c>
      <c r="C3151" t="s">
        <v>167</v>
      </c>
      <c r="D3151">
        <v>1</v>
      </c>
      <c r="E3151">
        <v>134.09</v>
      </c>
      <c r="F3151">
        <v>134.09</v>
      </c>
      <c r="G3151">
        <v>1</v>
      </c>
      <c r="H3151">
        <v>1</v>
      </c>
      <c r="I3151">
        <v>8</v>
      </c>
      <c r="J3151">
        <v>0</v>
      </c>
      <c r="K3151">
        <v>5</v>
      </c>
      <c r="L3151" t="s">
        <v>427</v>
      </c>
      <c r="M3151" t="b">
        <v>0</v>
      </c>
    </row>
    <row r="3152" spans="1:13" x14ac:dyDescent="0.25">
      <c r="A3152" s="1">
        <v>42989</v>
      </c>
      <c r="B3152" t="s">
        <v>170</v>
      </c>
      <c r="C3152" t="s">
        <v>170</v>
      </c>
      <c r="D3152">
        <v>1</v>
      </c>
      <c r="E3152">
        <v>46</v>
      </c>
      <c r="F3152">
        <v>46</v>
      </c>
      <c r="G3152">
        <v>1</v>
      </c>
      <c r="H3152">
        <v>1</v>
      </c>
      <c r="I3152">
        <v>2</v>
      </c>
      <c r="J3152">
        <v>0</v>
      </c>
      <c r="K3152">
        <v>5</v>
      </c>
      <c r="L3152" t="s">
        <v>409</v>
      </c>
      <c r="M3152" t="b">
        <v>1</v>
      </c>
    </row>
    <row r="3153" spans="1:13" x14ac:dyDescent="0.25">
      <c r="A3153" s="1">
        <v>42989</v>
      </c>
      <c r="B3153" t="s">
        <v>170</v>
      </c>
      <c r="C3153" t="s">
        <v>161</v>
      </c>
      <c r="D3153">
        <v>3</v>
      </c>
      <c r="E3153">
        <v>240.4</v>
      </c>
      <c r="F3153">
        <v>80.13</v>
      </c>
      <c r="G3153">
        <v>3</v>
      </c>
      <c r="H3153">
        <v>3</v>
      </c>
      <c r="I3153">
        <v>7</v>
      </c>
      <c r="J3153">
        <v>0</v>
      </c>
      <c r="K3153">
        <v>3.67</v>
      </c>
      <c r="L3153" t="s">
        <v>256</v>
      </c>
      <c r="M3153" t="b">
        <v>0</v>
      </c>
    </row>
    <row r="3154" spans="1:13" x14ac:dyDescent="0.25">
      <c r="A3154" s="1">
        <v>42989</v>
      </c>
      <c r="B3154" t="s">
        <v>170</v>
      </c>
      <c r="C3154" t="s">
        <v>163</v>
      </c>
      <c r="D3154">
        <v>4</v>
      </c>
      <c r="E3154">
        <v>1305.3900000000001</v>
      </c>
      <c r="F3154">
        <v>326.35000000000002</v>
      </c>
      <c r="G3154">
        <v>4</v>
      </c>
      <c r="H3154">
        <v>4</v>
      </c>
      <c r="I3154">
        <v>12</v>
      </c>
      <c r="J3154">
        <v>0</v>
      </c>
      <c r="K3154">
        <v>4.75</v>
      </c>
      <c r="L3154" t="s">
        <v>257</v>
      </c>
      <c r="M3154" t="b">
        <v>0</v>
      </c>
    </row>
    <row r="3155" spans="1:13" x14ac:dyDescent="0.25">
      <c r="A3155" s="1">
        <v>42989</v>
      </c>
      <c r="B3155" t="s">
        <v>170</v>
      </c>
      <c r="C3155" t="s">
        <v>175</v>
      </c>
      <c r="D3155">
        <v>1</v>
      </c>
      <c r="E3155">
        <v>98.79</v>
      </c>
      <c r="F3155">
        <v>98.79</v>
      </c>
      <c r="G3155">
        <v>1</v>
      </c>
      <c r="H3155">
        <v>1</v>
      </c>
      <c r="I3155">
        <v>14</v>
      </c>
      <c r="J3155">
        <v>0</v>
      </c>
      <c r="K3155">
        <v>1</v>
      </c>
      <c r="L3155" t="s">
        <v>258</v>
      </c>
      <c r="M3155" t="b">
        <v>0</v>
      </c>
    </row>
    <row r="3156" spans="1:13" x14ac:dyDescent="0.25">
      <c r="A3156" s="1">
        <v>42989</v>
      </c>
      <c r="B3156" t="s">
        <v>170</v>
      </c>
      <c r="C3156" t="s">
        <v>165</v>
      </c>
      <c r="D3156">
        <v>3</v>
      </c>
      <c r="E3156">
        <v>1344.94</v>
      </c>
      <c r="F3156">
        <v>448.31</v>
      </c>
      <c r="G3156">
        <v>3</v>
      </c>
      <c r="H3156">
        <v>3</v>
      </c>
      <c r="I3156">
        <v>8.83</v>
      </c>
      <c r="J3156">
        <v>0</v>
      </c>
      <c r="K3156">
        <v>1.67</v>
      </c>
      <c r="L3156" t="s">
        <v>259</v>
      </c>
      <c r="M3156" t="b">
        <v>0</v>
      </c>
    </row>
    <row r="3157" spans="1:13" x14ac:dyDescent="0.25">
      <c r="A3157" s="1">
        <v>42989</v>
      </c>
      <c r="B3157" t="s">
        <v>172</v>
      </c>
      <c r="C3157" t="s">
        <v>165</v>
      </c>
      <c r="D3157">
        <v>1</v>
      </c>
      <c r="E3157">
        <v>165.98</v>
      </c>
      <c r="F3157">
        <v>165.98</v>
      </c>
      <c r="G3157">
        <v>1</v>
      </c>
      <c r="H3157">
        <v>1</v>
      </c>
      <c r="I3157">
        <v>17</v>
      </c>
      <c r="J3157">
        <v>0</v>
      </c>
      <c r="K3157">
        <v>5</v>
      </c>
      <c r="L3157" t="s">
        <v>308</v>
      </c>
      <c r="M3157" t="b">
        <v>0</v>
      </c>
    </row>
    <row r="3158" spans="1:13" x14ac:dyDescent="0.25">
      <c r="A3158" s="1">
        <v>42989</v>
      </c>
      <c r="B3158" t="s">
        <v>171</v>
      </c>
      <c r="C3158" t="s">
        <v>169</v>
      </c>
      <c r="D3158">
        <v>1</v>
      </c>
      <c r="E3158">
        <v>152.41</v>
      </c>
      <c r="F3158">
        <v>152.41</v>
      </c>
      <c r="G3158">
        <v>1</v>
      </c>
      <c r="H3158">
        <v>1</v>
      </c>
      <c r="I3158">
        <v>25</v>
      </c>
      <c r="J3158">
        <v>0</v>
      </c>
      <c r="K3158">
        <v>3</v>
      </c>
      <c r="L3158" t="s">
        <v>473</v>
      </c>
      <c r="M3158" t="b">
        <v>0</v>
      </c>
    </row>
    <row r="3159" spans="1:13" x14ac:dyDescent="0.25">
      <c r="A3159" s="1">
        <v>42989</v>
      </c>
      <c r="B3159" t="s">
        <v>171</v>
      </c>
      <c r="C3159" t="s">
        <v>183</v>
      </c>
      <c r="D3159">
        <v>1</v>
      </c>
      <c r="E3159">
        <v>65.569999999999993</v>
      </c>
      <c r="F3159">
        <v>65.569999999999993</v>
      </c>
      <c r="G3159">
        <v>1</v>
      </c>
      <c r="H3159">
        <v>1</v>
      </c>
      <c r="I3159">
        <v>19</v>
      </c>
      <c r="J3159">
        <v>0</v>
      </c>
      <c r="K3159">
        <v>5</v>
      </c>
      <c r="L3159" t="s">
        <v>543</v>
      </c>
      <c r="M3159" t="b">
        <v>0</v>
      </c>
    </row>
    <row r="3160" spans="1:13" x14ac:dyDescent="0.25">
      <c r="A3160" s="1">
        <v>42989</v>
      </c>
      <c r="B3160" t="s">
        <v>171</v>
      </c>
      <c r="C3160" t="s">
        <v>175</v>
      </c>
      <c r="D3160">
        <v>1</v>
      </c>
      <c r="E3160">
        <v>133.52000000000001</v>
      </c>
      <c r="F3160">
        <v>133.52000000000001</v>
      </c>
      <c r="G3160">
        <v>1</v>
      </c>
      <c r="H3160">
        <v>1</v>
      </c>
      <c r="I3160">
        <v>10</v>
      </c>
      <c r="J3160">
        <v>0</v>
      </c>
      <c r="K3160">
        <v>5</v>
      </c>
      <c r="L3160" t="s">
        <v>440</v>
      </c>
      <c r="M3160" t="b">
        <v>0</v>
      </c>
    </row>
    <row r="3161" spans="1:13" x14ac:dyDescent="0.25">
      <c r="A3161" s="1">
        <v>42989</v>
      </c>
      <c r="B3161" t="s">
        <v>171</v>
      </c>
      <c r="C3161" t="s">
        <v>176</v>
      </c>
      <c r="D3161">
        <v>1</v>
      </c>
      <c r="E3161">
        <v>106.39</v>
      </c>
      <c r="F3161">
        <v>106.39</v>
      </c>
      <c r="G3161">
        <v>1</v>
      </c>
      <c r="H3161">
        <v>1</v>
      </c>
      <c r="I3161">
        <v>17</v>
      </c>
      <c r="J3161">
        <v>0</v>
      </c>
      <c r="K3161">
        <v>5</v>
      </c>
      <c r="L3161" t="s">
        <v>544</v>
      </c>
      <c r="M3161" t="b">
        <v>0</v>
      </c>
    </row>
    <row r="3162" spans="1:13" x14ac:dyDescent="0.25">
      <c r="A3162" s="1">
        <v>42989</v>
      </c>
      <c r="B3162" t="s">
        <v>171</v>
      </c>
      <c r="C3162" t="s">
        <v>165</v>
      </c>
      <c r="D3162">
        <v>3</v>
      </c>
      <c r="E3162">
        <v>323.13</v>
      </c>
      <c r="F3162">
        <v>107.71</v>
      </c>
      <c r="G3162">
        <v>3</v>
      </c>
      <c r="H3162">
        <v>3</v>
      </c>
      <c r="I3162">
        <v>10</v>
      </c>
      <c r="J3162">
        <v>0</v>
      </c>
      <c r="K3162">
        <v>4.33</v>
      </c>
      <c r="L3162" t="s">
        <v>421</v>
      </c>
      <c r="M3162" t="b">
        <v>0</v>
      </c>
    </row>
    <row r="3163" spans="1:13" x14ac:dyDescent="0.25">
      <c r="A3163" s="1">
        <v>42989</v>
      </c>
      <c r="B3163" t="s">
        <v>161</v>
      </c>
      <c r="C3163" t="s">
        <v>178</v>
      </c>
      <c r="D3163">
        <v>1</v>
      </c>
      <c r="E3163">
        <v>386.76</v>
      </c>
      <c r="F3163">
        <v>386.76</v>
      </c>
      <c r="G3163">
        <v>1</v>
      </c>
      <c r="H3163">
        <v>1</v>
      </c>
      <c r="I3163">
        <v>27</v>
      </c>
      <c r="J3163">
        <v>0</v>
      </c>
      <c r="K3163">
        <v>5</v>
      </c>
      <c r="L3163" t="s">
        <v>378</v>
      </c>
      <c r="M3163" t="b">
        <v>0</v>
      </c>
    </row>
    <row r="3164" spans="1:13" x14ac:dyDescent="0.25">
      <c r="A3164" s="1">
        <v>42989</v>
      </c>
      <c r="B3164" t="s">
        <v>161</v>
      </c>
      <c r="C3164" t="s">
        <v>186</v>
      </c>
      <c r="D3164">
        <v>1</v>
      </c>
      <c r="E3164">
        <v>109.4</v>
      </c>
      <c r="F3164">
        <v>109.4</v>
      </c>
      <c r="G3164">
        <v>1</v>
      </c>
      <c r="H3164">
        <v>1</v>
      </c>
      <c r="I3164">
        <v>18</v>
      </c>
      <c r="J3164">
        <v>0</v>
      </c>
      <c r="K3164">
        <v>5</v>
      </c>
      <c r="L3164" t="s">
        <v>441</v>
      </c>
      <c r="M3164" t="b">
        <v>0</v>
      </c>
    </row>
    <row r="3165" spans="1:13" x14ac:dyDescent="0.25">
      <c r="A3165" s="1">
        <v>42989</v>
      </c>
      <c r="B3165" t="s">
        <v>161</v>
      </c>
      <c r="C3165" t="s">
        <v>167</v>
      </c>
      <c r="D3165">
        <v>7</v>
      </c>
      <c r="E3165">
        <v>972.77</v>
      </c>
      <c r="F3165">
        <v>138.97</v>
      </c>
      <c r="G3165">
        <v>7</v>
      </c>
      <c r="H3165">
        <v>7</v>
      </c>
      <c r="I3165">
        <v>12.86</v>
      </c>
      <c r="J3165">
        <v>0</v>
      </c>
      <c r="K3165">
        <v>4.71</v>
      </c>
      <c r="L3165" t="s">
        <v>282</v>
      </c>
      <c r="M3165" t="b">
        <v>0</v>
      </c>
    </row>
    <row r="3166" spans="1:13" x14ac:dyDescent="0.25">
      <c r="A3166" s="1">
        <v>42989</v>
      </c>
      <c r="B3166" t="s">
        <v>161</v>
      </c>
      <c r="C3166" t="s">
        <v>169</v>
      </c>
      <c r="D3166">
        <v>1</v>
      </c>
      <c r="E3166">
        <v>125.15</v>
      </c>
      <c r="F3166">
        <v>125.15</v>
      </c>
      <c r="G3166">
        <v>1</v>
      </c>
      <c r="H3166">
        <v>1</v>
      </c>
      <c r="I3166">
        <v>15</v>
      </c>
      <c r="J3166">
        <v>0</v>
      </c>
      <c r="K3166">
        <v>5</v>
      </c>
      <c r="L3166" t="s">
        <v>379</v>
      </c>
      <c r="M3166" t="b">
        <v>0</v>
      </c>
    </row>
    <row r="3167" spans="1:13" x14ac:dyDescent="0.25">
      <c r="A3167" s="1">
        <v>42989</v>
      </c>
      <c r="B3167" t="s">
        <v>161</v>
      </c>
      <c r="C3167" t="s">
        <v>170</v>
      </c>
      <c r="D3167">
        <v>6</v>
      </c>
      <c r="E3167">
        <v>604.5</v>
      </c>
      <c r="F3167">
        <v>100.75</v>
      </c>
      <c r="G3167">
        <v>6</v>
      </c>
      <c r="H3167">
        <v>6</v>
      </c>
      <c r="I3167">
        <v>11.86</v>
      </c>
      <c r="J3167">
        <v>0.1429</v>
      </c>
      <c r="K3167">
        <v>4.29</v>
      </c>
      <c r="L3167" t="s">
        <v>260</v>
      </c>
      <c r="M3167" t="b">
        <v>0</v>
      </c>
    </row>
    <row r="3168" spans="1:13" x14ac:dyDescent="0.25">
      <c r="A3168" s="1">
        <v>42989</v>
      </c>
      <c r="B3168" t="s">
        <v>161</v>
      </c>
      <c r="C3168" t="s">
        <v>172</v>
      </c>
      <c r="D3168">
        <v>2</v>
      </c>
      <c r="E3168">
        <v>438.28</v>
      </c>
      <c r="F3168">
        <v>219.14</v>
      </c>
      <c r="G3168">
        <v>2</v>
      </c>
      <c r="H3168">
        <v>2</v>
      </c>
      <c r="I3168">
        <v>7</v>
      </c>
      <c r="J3168">
        <v>0</v>
      </c>
      <c r="K3168">
        <v>3</v>
      </c>
      <c r="L3168" t="s">
        <v>283</v>
      </c>
      <c r="M3168" t="b">
        <v>0</v>
      </c>
    </row>
    <row r="3169" spans="1:13" x14ac:dyDescent="0.25">
      <c r="A3169" s="1">
        <v>42989</v>
      </c>
      <c r="B3169" t="s">
        <v>161</v>
      </c>
      <c r="C3169" t="s">
        <v>171</v>
      </c>
      <c r="D3169">
        <v>2</v>
      </c>
      <c r="E3169">
        <v>151.68</v>
      </c>
      <c r="F3169">
        <v>75.84</v>
      </c>
      <c r="G3169">
        <v>2</v>
      </c>
      <c r="H3169">
        <v>2</v>
      </c>
      <c r="I3169">
        <v>14.5</v>
      </c>
      <c r="J3169">
        <v>0</v>
      </c>
      <c r="K3169">
        <v>5</v>
      </c>
      <c r="L3169" t="s">
        <v>261</v>
      </c>
      <c r="M3169" t="b">
        <v>0</v>
      </c>
    </row>
    <row r="3170" spans="1:13" x14ac:dyDescent="0.25">
      <c r="A3170" s="1">
        <v>42989</v>
      </c>
      <c r="B3170" t="s">
        <v>161</v>
      </c>
      <c r="C3170" t="s">
        <v>180</v>
      </c>
      <c r="D3170">
        <v>1</v>
      </c>
      <c r="E3170">
        <v>108.73</v>
      </c>
      <c r="F3170">
        <v>108.73</v>
      </c>
      <c r="G3170">
        <v>1</v>
      </c>
      <c r="H3170">
        <v>1</v>
      </c>
      <c r="I3170">
        <v>16</v>
      </c>
      <c r="J3170">
        <v>0</v>
      </c>
      <c r="K3170">
        <v>5</v>
      </c>
      <c r="L3170" t="s">
        <v>380</v>
      </c>
      <c r="M3170" t="b">
        <v>0</v>
      </c>
    </row>
    <row r="3171" spans="1:13" x14ac:dyDescent="0.25">
      <c r="A3171" s="1">
        <v>42989</v>
      </c>
      <c r="B3171" t="s">
        <v>161</v>
      </c>
      <c r="C3171" t="s">
        <v>161</v>
      </c>
      <c r="D3171">
        <v>25</v>
      </c>
      <c r="E3171">
        <v>3587.33</v>
      </c>
      <c r="F3171">
        <v>143.49</v>
      </c>
      <c r="G3171">
        <v>25</v>
      </c>
      <c r="H3171">
        <v>25</v>
      </c>
      <c r="I3171">
        <v>6.69</v>
      </c>
      <c r="J3171">
        <v>0</v>
      </c>
      <c r="K3171">
        <v>4.2300000000000004</v>
      </c>
      <c r="L3171" t="s">
        <v>262</v>
      </c>
      <c r="M3171" t="b">
        <v>1</v>
      </c>
    </row>
    <row r="3172" spans="1:13" x14ac:dyDescent="0.25">
      <c r="A3172" s="1">
        <v>42989</v>
      </c>
      <c r="B3172" t="s">
        <v>161</v>
      </c>
      <c r="C3172" t="s">
        <v>177</v>
      </c>
      <c r="D3172">
        <v>5</v>
      </c>
      <c r="E3172">
        <v>398.22</v>
      </c>
      <c r="F3172">
        <v>79.64</v>
      </c>
      <c r="G3172">
        <v>5</v>
      </c>
      <c r="H3172">
        <v>5</v>
      </c>
      <c r="I3172">
        <v>12.6</v>
      </c>
      <c r="J3172">
        <v>0</v>
      </c>
      <c r="K3172">
        <v>3.8</v>
      </c>
      <c r="L3172" t="s">
        <v>381</v>
      </c>
      <c r="M3172" t="b">
        <v>0</v>
      </c>
    </row>
    <row r="3173" spans="1:13" x14ac:dyDescent="0.25">
      <c r="A3173" s="1">
        <v>42989</v>
      </c>
      <c r="B3173" t="s">
        <v>161</v>
      </c>
      <c r="C3173" t="s">
        <v>181</v>
      </c>
      <c r="D3173">
        <v>2</v>
      </c>
      <c r="E3173">
        <v>208.75</v>
      </c>
      <c r="F3173">
        <v>104.38</v>
      </c>
      <c r="G3173">
        <v>2</v>
      </c>
      <c r="H3173">
        <v>2</v>
      </c>
      <c r="I3173">
        <v>24.5</v>
      </c>
      <c r="J3173">
        <v>0.5</v>
      </c>
      <c r="K3173">
        <v>5</v>
      </c>
      <c r="L3173" t="s">
        <v>309</v>
      </c>
      <c r="M3173" t="b">
        <v>0</v>
      </c>
    </row>
    <row r="3174" spans="1:13" x14ac:dyDescent="0.25">
      <c r="A3174" s="1">
        <v>42989</v>
      </c>
      <c r="B3174" t="s">
        <v>161</v>
      </c>
      <c r="C3174" t="s">
        <v>179</v>
      </c>
      <c r="D3174">
        <v>1</v>
      </c>
      <c r="E3174">
        <v>222.17</v>
      </c>
      <c r="F3174">
        <v>222.17</v>
      </c>
      <c r="G3174">
        <v>1</v>
      </c>
      <c r="H3174">
        <v>1</v>
      </c>
      <c r="I3174">
        <v>29</v>
      </c>
      <c r="J3174">
        <v>0</v>
      </c>
      <c r="K3174">
        <v>4</v>
      </c>
      <c r="L3174" t="s">
        <v>310</v>
      </c>
      <c r="M3174" t="b">
        <v>0</v>
      </c>
    </row>
    <row r="3175" spans="1:13" x14ac:dyDescent="0.25">
      <c r="A3175" s="1">
        <v>42989</v>
      </c>
      <c r="B3175" t="s">
        <v>161</v>
      </c>
      <c r="C3175" t="s">
        <v>183</v>
      </c>
      <c r="D3175">
        <v>1</v>
      </c>
      <c r="E3175">
        <v>239.8</v>
      </c>
      <c r="F3175">
        <v>239.8</v>
      </c>
      <c r="G3175">
        <v>1</v>
      </c>
      <c r="H3175">
        <v>1</v>
      </c>
      <c r="I3175">
        <v>28</v>
      </c>
      <c r="J3175">
        <v>0</v>
      </c>
      <c r="K3175">
        <v>5</v>
      </c>
      <c r="L3175" t="s">
        <v>284</v>
      </c>
      <c r="M3175" t="b">
        <v>0</v>
      </c>
    </row>
    <row r="3176" spans="1:13" x14ac:dyDescent="0.25">
      <c r="A3176" s="1">
        <v>42989</v>
      </c>
      <c r="B3176" t="s">
        <v>161</v>
      </c>
      <c r="C3176" t="s">
        <v>174</v>
      </c>
      <c r="D3176">
        <v>2</v>
      </c>
      <c r="E3176">
        <v>192.56</v>
      </c>
      <c r="F3176">
        <v>96.28</v>
      </c>
      <c r="G3176">
        <v>2</v>
      </c>
      <c r="H3176">
        <v>2</v>
      </c>
      <c r="I3176">
        <v>17</v>
      </c>
      <c r="J3176">
        <v>0</v>
      </c>
      <c r="K3176">
        <v>3</v>
      </c>
      <c r="L3176" t="s">
        <v>343</v>
      </c>
      <c r="M3176" t="b">
        <v>0</v>
      </c>
    </row>
    <row r="3177" spans="1:13" x14ac:dyDescent="0.25">
      <c r="A3177" s="1">
        <v>42989</v>
      </c>
      <c r="B3177" t="s">
        <v>161</v>
      </c>
      <c r="C3177" t="s">
        <v>163</v>
      </c>
      <c r="D3177">
        <v>3</v>
      </c>
      <c r="E3177">
        <v>213.75</v>
      </c>
      <c r="F3177">
        <v>71.25</v>
      </c>
      <c r="G3177">
        <v>3</v>
      </c>
      <c r="H3177">
        <v>3</v>
      </c>
      <c r="I3177">
        <v>13.67</v>
      </c>
      <c r="J3177">
        <v>0</v>
      </c>
      <c r="K3177">
        <v>5</v>
      </c>
      <c r="L3177" t="s">
        <v>263</v>
      </c>
      <c r="M3177" t="b">
        <v>0</v>
      </c>
    </row>
    <row r="3178" spans="1:13" x14ac:dyDescent="0.25">
      <c r="A3178" s="1">
        <v>42989</v>
      </c>
      <c r="B3178" t="s">
        <v>161</v>
      </c>
      <c r="C3178" t="s">
        <v>175</v>
      </c>
      <c r="D3178">
        <v>16</v>
      </c>
      <c r="E3178">
        <v>1968.69</v>
      </c>
      <c r="F3178">
        <v>123.04</v>
      </c>
      <c r="G3178">
        <v>16</v>
      </c>
      <c r="H3178">
        <v>15</v>
      </c>
      <c r="I3178">
        <v>13.13</v>
      </c>
      <c r="J3178">
        <v>0</v>
      </c>
      <c r="K3178">
        <v>4.47</v>
      </c>
      <c r="L3178" t="s">
        <v>264</v>
      </c>
      <c r="M3178" t="b">
        <v>0</v>
      </c>
    </row>
    <row r="3179" spans="1:13" x14ac:dyDescent="0.25">
      <c r="A3179" s="1">
        <v>42989</v>
      </c>
      <c r="B3179" t="s">
        <v>161</v>
      </c>
      <c r="C3179" t="s">
        <v>173</v>
      </c>
      <c r="D3179">
        <v>1</v>
      </c>
      <c r="E3179">
        <v>850</v>
      </c>
      <c r="F3179">
        <v>850</v>
      </c>
      <c r="G3179">
        <v>1</v>
      </c>
      <c r="H3179">
        <v>1</v>
      </c>
      <c r="I3179">
        <v>15</v>
      </c>
      <c r="J3179">
        <v>0</v>
      </c>
      <c r="K3179">
        <v>4</v>
      </c>
      <c r="L3179" t="s">
        <v>392</v>
      </c>
      <c r="M3179" t="b">
        <v>0</v>
      </c>
    </row>
    <row r="3180" spans="1:13" x14ac:dyDescent="0.25">
      <c r="A3180" s="1">
        <v>42989</v>
      </c>
      <c r="B3180" t="s">
        <v>161</v>
      </c>
      <c r="C3180" t="s">
        <v>164</v>
      </c>
      <c r="D3180">
        <v>6</v>
      </c>
      <c r="E3180">
        <v>622.27</v>
      </c>
      <c r="F3180">
        <v>103.71</v>
      </c>
      <c r="G3180">
        <v>6</v>
      </c>
      <c r="H3180">
        <v>6</v>
      </c>
      <c r="I3180">
        <v>15.67</v>
      </c>
      <c r="J3180">
        <v>0</v>
      </c>
      <c r="K3180">
        <v>3.67</v>
      </c>
      <c r="L3180" t="s">
        <v>285</v>
      </c>
      <c r="M3180" t="b">
        <v>0</v>
      </c>
    </row>
    <row r="3181" spans="1:13" x14ac:dyDescent="0.25">
      <c r="A3181" s="1">
        <v>42989</v>
      </c>
      <c r="B3181" t="s">
        <v>161</v>
      </c>
      <c r="C3181" t="s">
        <v>176</v>
      </c>
      <c r="D3181">
        <v>4</v>
      </c>
      <c r="E3181">
        <v>246.69</v>
      </c>
      <c r="F3181">
        <v>61.67</v>
      </c>
      <c r="G3181">
        <v>4</v>
      </c>
      <c r="H3181">
        <v>4</v>
      </c>
      <c r="I3181">
        <v>22.5</v>
      </c>
      <c r="J3181">
        <v>0.5</v>
      </c>
      <c r="K3181">
        <v>3.5</v>
      </c>
      <c r="L3181" t="s">
        <v>286</v>
      </c>
      <c r="M3181" t="b">
        <v>0</v>
      </c>
    </row>
    <row r="3182" spans="1:13" x14ac:dyDescent="0.25">
      <c r="A3182" s="1">
        <v>42989</v>
      </c>
      <c r="B3182" t="s">
        <v>161</v>
      </c>
      <c r="C3182" t="s">
        <v>165</v>
      </c>
      <c r="D3182">
        <v>42</v>
      </c>
      <c r="E3182">
        <v>7834.25</v>
      </c>
      <c r="F3182">
        <v>186.53</v>
      </c>
      <c r="G3182">
        <v>41</v>
      </c>
      <c r="H3182">
        <v>41</v>
      </c>
      <c r="I3182">
        <v>8.75</v>
      </c>
      <c r="J3182">
        <v>1.89E-2</v>
      </c>
      <c r="K3182">
        <v>3.64</v>
      </c>
      <c r="L3182" t="s">
        <v>265</v>
      </c>
      <c r="M3182" t="b">
        <v>0</v>
      </c>
    </row>
    <row r="3183" spans="1:13" x14ac:dyDescent="0.25">
      <c r="A3183" s="1">
        <v>42989</v>
      </c>
      <c r="B3183" t="s">
        <v>179</v>
      </c>
      <c r="C3183" t="s">
        <v>163</v>
      </c>
      <c r="D3183">
        <v>1</v>
      </c>
      <c r="E3183">
        <v>134.75</v>
      </c>
      <c r="F3183">
        <v>134.75</v>
      </c>
      <c r="G3183">
        <v>1</v>
      </c>
      <c r="H3183">
        <v>1</v>
      </c>
      <c r="I3183">
        <v>3</v>
      </c>
      <c r="J3183">
        <v>0</v>
      </c>
      <c r="K3183">
        <v>5</v>
      </c>
      <c r="L3183" t="s">
        <v>545</v>
      </c>
      <c r="M3183" t="b">
        <v>0</v>
      </c>
    </row>
    <row r="3184" spans="1:13" x14ac:dyDescent="0.25">
      <c r="A3184" s="1">
        <v>42989</v>
      </c>
      <c r="B3184" t="s">
        <v>163</v>
      </c>
      <c r="C3184" t="s">
        <v>169</v>
      </c>
      <c r="D3184">
        <v>1</v>
      </c>
      <c r="E3184">
        <v>218.95</v>
      </c>
      <c r="F3184">
        <v>218.95</v>
      </c>
      <c r="G3184">
        <v>1</v>
      </c>
      <c r="H3184">
        <v>1</v>
      </c>
      <c r="I3184">
        <v>13</v>
      </c>
      <c r="J3184">
        <v>0</v>
      </c>
      <c r="K3184">
        <v>5</v>
      </c>
      <c r="L3184" t="s">
        <v>313</v>
      </c>
      <c r="M3184" t="b">
        <v>0</v>
      </c>
    </row>
    <row r="3185" spans="1:13" x14ac:dyDescent="0.25">
      <c r="A3185" s="1">
        <v>42989</v>
      </c>
      <c r="B3185" t="s">
        <v>163</v>
      </c>
      <c r="C3185" t="s">
        <v>170</v>
      </c>
      <c r="D3185">
        <v>3</v>
      </c>
      <c r="E3185">
        <v>454.72</v>
      </c>
      <c r="F3185">
        <v>151.57</v>
      </c>
      <c r="G3185">
        <v>3</v>
      </c>
      <c r="H3185">
        <v>3</v>
      </c>
      <c r="I3185">
        <v>13.33</v>
      </c>
      <c r="J3185">
        <v>0.33329999999999999</v>
      </c>
      <c r="K3185">
        <v>4.67</v>
      </c>
      <c r="L3185" t="s">
        <v>267</v>
      </c>
      <c r="M3185" t="b">
        <v>0</v>
      </c>
    </row>
    <row r="3186" spans="1:13" x14ac:dyDescent="0.25">
      <c r="A3186" s="1">
        <v>42989</v>
      </c>
      <c r="B3186" t="s">
        <v>163</v>
      </c>
      <c r="C3186" t="s">
        <v>171</v>
      </c>
      <c r="D3186">
        <v>1</v>
      </c>
      <c r="E3186">
        <v>95.64</v>
      </c>
      <c r="F3186">
        <v>95.64</v>
      </c>
      <c r="G3186">
        <v>1</v>
      </c>
      <c r="H3186">
        <v>1</v>
      </c>
      <c r="I3186">
        <v>15</v>
      </c>
      <c r="J3186">
        <v>0</v>
      </c>
      <c r="K3186">
        <v>5</v>
      </c>
      <c r="L3186" t="s">
        <v>288</v>
      </c>
      <c r="M3186" t="b">
        <v>0</v>
      </c>
    </row>
    <row r="3187" spans="1:13" x14ac:dyDescent="0.25">
      <c r="A3187" s="1">
        <v>42989</v>
      </c>
      <c r="B3187" t="s">
        <v>163</v>
      </c>
      <c r="C3187" t="s">
        <v>161</v>
      </c>
      <c r="D3187">
        <v>6</v>
      </c>
      <c r="E3187">
        <v>1288.93</v>
      </c>
      <c r="F3187">
        <v>214.82</v>
      </c>
      <c r="G3187">
        <v>6</v>
      </c>
      <c r="H3187">
        <v>6</v>
      </c>
      <c r="I3187">
        <v>10.5</v>
      </c>
      <c r="J3187">
        <v>0</v>
      </c>
      <c r="K3187">
        <v>4.33</v>
      </c>
      <c r="L3187" t="s">
        <v>241</v>
      </c>
      <c r="M3187" t="b">
        <v>0</v>
      </c>
    </row>
    <row r="3188" spans="1:13" x14ac:dyDescent="0.25">
      <c r="A3188" s="1">
        <v>42989</v>
      </c>
      <c r="B3188" t="s">
        <v>163</v>
      </c>
      <c r="C3188" t="s">
        <v>177</v>
      </c>
      <c r="D3188">
        <v>2</v>
      </c>
      <c r="E3188">
        <v>188.99</v>
      </c>
      <c r="F3188">
        <v>94.5</v>
      </c>
      <c r="G3188">
        <v>2</v>
      </c>
      <c r="H3188">
        <v>2</v>
      </c>
      <c r="I3188">
        <v>8.5</v>
      </c>
      <c r="J3188">
        <v>0</v>
      </c>
      <c r="K3188">
        <v>5</v>
      </c>
      <c r="L3188" t="s">
        <v>382</v>
      </c>
      <c r="M3188" t="b">
        <v>0</v>
      </c>
    </row>
    <row r="3189" spans="1:13" x14ac:dyDescent="0.25">
      <c r="A3189" s="1">
        <v>42989</v>
      </c>
      <c r="B3189" t="s">
        <v>163</v>
      </c>
      <c r="C3189" t="s">
        <v>183</v>
      </c>
      <c r="D3189">
        <v>1</v>
      </c>
      <c r="E3189">
        <v>285.36</v>
      </c>
      <c r="F3189">
        <v>285.36</v>
      </c>
      <c r="G3189">
        <v>1</v>
      </c>
      <c r="H3189">
        <v>1</v>
      </c>
      <c r="I3189">
        <v>18</v>
      </c>
      <c r="J3189">
        <v>0</v>
      </c>
      <c r="K3189">
        <v>4</v>
      </c>
      <c r="L3189" t="s">
        <v>351</v>
      </c>
      <c r="M3189" t="b">
        <v>0</v>
      </c>
    </row>
    <row r="3190" spans="1:13" x14ac:dyDescent="0.25">
      <c r="A3190" s="1">
        <v>42989</v>
      </c>
      <c r="B3190" t="s">
        <v>163</v>
      </c>
      <c r="C3190" t="s">
        <v>174</v>
      </c>
      <c r="D3190">
        <v>1</v>
      </c>
      <c r="E3190">
        <v>55.28</v>
      </c>
      <c r="F3190">
        <v>55.28</v>
      </c>
      <c r="G3190">
        <v>1</v>
      </c>
      <c r="H3190">
        <v>1</v>
      </c>
      <c r="I3190">
        <v>24</v>
      </c>
      <c r="J3190">
        <v>1</v>
      </c>
      <c r="K3190">
        <v>4</v>
      </c>
      <c r="L3190" t="s">
        <v>289</v>
      </c>
      <c r="M3190" t="b">
        <v>0</v>
      </c>
    </row>
    <row r="3191" spans="1:13" x14ac:dyDescent="0.25">
      <c r="A3191" s="1">
        <v>42989</v>
      </c>
      <c r="B3191" t="s">
        <v>163</v>
      </c>
      <c r="C3191" t="s">
        <v>175</v>
      </c>
      <c r="D3191">
        <v>9</v>
      </c>
      <c r="E3191">
        <v>1280.3399999999999</v>
      </c>
      <c r="F3191">
        <v>142.26</v>
      </c>
      <c r="G3191">
        <v>9</v>
      </c>
      <c r="H3191">
        <v>9</v>
      </c>
      <c r="I3191">
        <v>14</v>
      </c>
      <c r="J3191">
        <v>0</v>
      </c>
      <c r="K3191">
        <v>4.2</v>
      </c>
      <c r="L3191" t="s">
        <v>269</v>
      </c>
      <c r="M3191" t="b">
        <v>0</v>
      </c>
    </row>
    <row r="3192" spans="1:13" x14ac:dyDescent="0.25">
      <c r="A3192" s="1">
        <v>42989</v>
      </c>
      <c r="B3192" t="s">
        <v>163</v>
      </c>
      <c r="C3192" t="s">
        <v>164</v>
      </c>
      <c r="D3192">
        <v>8</v>
      </c>
      <c r="E3192">
        <v>1111.5</v>
      </c>
      <c r="F3192">
        <v>138.94</v>
      </c>
      <c r="G3192">
        <v>8</v>
      </c>
      <c r="H3192">
        <v>8</v>
      </c>
      <c r="I3192">
        <v>9.11</v>
      </c>
      <c r="J3192">
        <v>0</v>
      </c>
      <c r="K3192">
        <v>4.67</v>
      </c>
      <c r="L3192" t="s">
        <v>290</v>
      </c>
      <c r="M3192" t="b">
        <v>0</v>
      </c>
    </row>
    <row r="3193" spans="1:13" x14ac:dyDescent="0.25">
      <c r="A3193" s="1">
        <v>42989</v>
      </c>
      <c r="B3193" t="s">
        <v>163</v>
      </c>
      <c r="C3193" t="s">
        <v>176</v>
      </c>
      <c r="D3193">
        <v>5</v>
      </c>
      <c r="E3193">
        <v>1324.64</v>
      </c>
      <c r="F3193">
        <v>264.93</v>
      </c>
      <c r="G3193">
        <v>5</v>
      </c>
      <c r="H3193">
        <v>5</v>
      </c>
      <c r="I3193">
        <v>12.6</v>
      </c>
      <c r="J3193">
        <v>0</v>
      </c>
      <c r="K3193">
        <v>5</v>
      </c>
      <c r="L3193" t="s">
        <v>243</v>
      </c>
      <c r="M3193" t="b">
        <v>0</v>
      </c>
    </row>
    <row r="3194" spans="1:13" x14ac:dyDescent="0.25">
      <c r="A3194" s="1">
        <v>42989</v>
      </c>
      <c r="B3194" t="s">
        <v>163</v>
      </c>
      <c r="C3194" t="s">
        <v>165</v>
      </c>
      <c r="D3194">
        <v>24</v>
      </c>
      <c r="E3194">
        <v>3747.83</v>
      </c>
      <c r="F3194">
        <v>156.16</v>
      </c>
      <c r="G3194">
        <v>23</v>
      </c>
      <c r="H3194">
        <v>24</v>
      </c>
      <c r="I3194">
        <v>11.26</v>
      </c>
      <c r="J3194">
        <v>4.3499999999999997E-2</v>
      </c>
      <c r="K3194">
        <v>4.08</v>
      </c>
      <c r="L3194" t="s">
        <v>244</v>
      </c>
      <c r="M3194" t="b">
        <v>0</v>
      </c>
    </row>
    <row r="3195" spans="1:13" x14ac:dyDescent="0.25">
      <c r="A3195" s="1">
        <v>42989</v>
      </c>
      <c r="B3195" t="s">
        <v>175</v>
      </c>
      <c r="C3195" t="s">
        <v>167</v>
      </c>
      <c r="D3195">
        <v>1</v>
      </c>
      <c r="E3195">
        <v>88.74</v>
      </c>
      <c r="F3195">
        <v>88.74</v>
      </c>
      <c r="G3195">
        <v>1</v>
      </c>
      <c r="H3195">
        <v>0</v>
      </c>
      <c r="I3195">
        <v>14</v>
      </c>
      <c r="J3195">
        <v>0</v>
      </c>
      <c r="L3195" t="s">
        <v>317</v>
      </c>
      <c r="M3195" t="b">
        <v>0</v>
      </c>
    </row>
    <row r="3196" spans="1:13" x14ac:dyDescent="0.25">
      <c r="A3196" s="1">
        <v>42989</v>
      </c>
      <c r="B3196" t="s">
        <v>175</v>
      </c>
      <c r="C3196" t="s">
        <v>170</v>
      </c>
      <c r="D3196">
        <v>1</v>
      </c>
      <c r="E3196">
        <v>139.61000000000001</v>
      </c>
      <c r="F3196">
        <v>139.61000000000001</v>
      </c>
      <c r="G3196">
        <v>1</v>
      </c>
      <c r="H3196">
        <v>1</v>
      </c>
      <c r="I3196">
        <v>21</v>
      </c>
      <c r="J3196">
        <v>0</v>
      </c>
      <c r="K3196">
        <v>4</v>
      </c>
      <c r="L3196" t="s">
        <v>270</v>
      </c>
      <c r="M3196" t="b">
        <v>0</v>
      </c>
    </row>
    <row r="3197" spans="1:13" x14ac:dyDescent="0.25">
      <c r="A3197" s="1">
        <v>42989</v>
      </c>
      <c r="B3197" t="s">
        <v>175</v>
      </c>
      <c r="C3197" t="s">
        <v>171</v>
      </c>
      <c r="D3197">
        <v>2</v>
      </c>
      <c r="E3197">
        <v>90.47</v>
      </c>
      <c r="F3197">
        <v>45.24</v>
      </c>
      <c r="G3197">
        <v>2</v>
      </c>
      <c r="H3197">
        <v>2</v>
      </c>
      <c r="I3197">
        <v>16.5</v>
      </c>
      <c r="J3197">
        <v>0</v>
      </c>
      <c r="K3197">
        <v>5</v>
      </c>
      <c r="L3197" t="s">
        <v>291</v>
      </c>
      <c r="M3197" t="b">
        <v>0</v>
      </c>
    </row>
    <row r="3198" spans="1:13" x14ac:dyDescent="0.25">
      <c r="A3198" s="1">
        <v>42989</v>
      </c>
      <c r="B3198" t="s">
        <v>175</v>
      </c>
      <c r="C3198" t="s">
        <v>161</v>
      </c>
      <c r="D3198">
        <v>3</v>
      </c>
      <c r="E3198">
        <v>396.3</v>
      </c>
      <c r="F3198">
        <v>132.1</v>
      </c>
      <c r="G3198">
        <v>3</v>
      </c>
      <c r="H3198">
        <v>3</v>
      </c>
      <c r="I3198">
        <v>9.67</v>
      </c>
      <c r="J3198">
        <v>0</v>
      </c>
      <c r="K3198">
        <v>4.67</v>
      </c>
      <c r="L3198" t="s">
        <v>245</v>
      </c>
      <c r="M3198" t="b">
        <v>0</v>
      </c>
    </row>
    <row r="3199" spans="1:13" x14ac:dyDescent="0.25">
      <c r="A3199" s="1">
        <v>42989</v>
      </c>
      <c r="B3199" t="s">
        <v>175</v>
      </c>
      <c r="C3199" t="s">
        <v>175</v>
      </c>
      <c r="D3199">
        <v>12</v>
      </c>
      <c r="E3199">
        <v>2074.23</v>
      </c>
      <c r="F3199">
        <v>172.85</v>
      </c>
      <c r="G3199">
        <v>12</v>
      </c>
      <c r="H3199">
        <v>12</v>
      </c>
      <c r="I3199">
        <v>10.38</v>
      </c>
      <c r="J3199">
        <v>7.6899999999999996E-2</v>
      </c>
      <c r="K3199">
        <v>4.7699999999999996</v>
      </c>
      <c r="L3199" t="s">
        <v>292</v>
      </c>
      <c r="M3199" t="b">
        <v>1</v>
      </c>
    </row>
    <row r="3200" spans="1:13" x14ac:dyDescent="0.25">
      <c r="A3200" s="1">
        <v>42989</v>
      </c>
      <c r="B3200" t="s">
        <v>175</v>
      </c>
      <c r="C3200" t="s">
        <v>173</v>
      </c>
      <c r="D3200">
        <v>1</v>
      </c>
      <c r="E3200">
        <v>89.19</v>
      </c>
      <c r="F3200">
        <v>89.19</v>
      </c>
      <c r="G3200">
        <v>1</v>
      </c>
      <c r="H3200">
        <v>1</v>
      </c>
      <c r="I3200">
        <v>33</v>
      </c>
      <c r="J3200">
        <v>1</v>
      </c>
      <c r="K3200">
        <v>1</v>
      </c>
      <c r="L3200" t="s">
        <v>445</v>
      </c>
      <c r="M3200" t="b">
        <v>0</v>
      </c>
    </row>
    <row r="3201" spans="1:13" x14ac:dyDescent="0.25">
      <c r="A3201" s="1">
        <v>42989</v>
      </c>
      <c r="B3201" t="s">
        <v>175</v>
      </c>
      <c r="C3201" t="s">
        <v>164</v>
      </c>
      <c r="D3201">
        <v>2</v>
      </c>
      <c r="E3201">
        <v>368.01</v>
      </c>
      <c r="F3201">
        <v>184.01</v>
      </c>
      <c r="G3201">
        <v>1</v>
      </c>
      <c r="H3201">
        <v>2</v>
      </c>
      <c r="I3201">
        <v>10</v>
      </c>
      <c r="J3201">
        <v>0</v>
      </c>
      <c r="K3201">
        <v>3</v>
      </c>
      <c r="L3201" t="s">
        <v>293</v>
      </c>
      <c r="M3201" t="b">
        <v>0</v>
      </c>
    </row>
    <row r="3202" spans="1:13" x14ac:dyDescent="0.25">
      <c r="A3202" s="1">
        <v>42989</v>
      </c>
      <c r="B3202" t="s">
        <v>175</v>
      </c>
      <c r="C3202" t="s">
        <v>176</v>
      </c>
      <c r="D3202">
        <v>1</v>
      </c>
      <c r="E3202">
        <v>117.13</v>
      </c>
      <c r="F3202">
        <v>117.13</v>
      </c>
      <c r="G3202">
        <v>1</v>
      </c>
      <c r="H3202">
        <v>1</v>
      </c>
      <c r="I3202">
        <v>20</v>
      </c>
      <c r="J3202">
        <v>1</v>
      </c>
      <c r="K3202">
        <v>5</v>
      </c>
      <c r="L3202" t="s">
        <v>322</v>
      </c>
      <c r="M3202" t="b">
        <v>0</v>
      </c>
    </row>
    <row r="3203" spans="1:13" x14ac:dyDescent="0.25">
      <c r="A3203" s="1">
        <v>42989</v>
      </c>
      <c r="B3203" t="s">
        <v>175</v>
      </c>
      <c r="C3203" t="s">
        <v>165</v>
      </c>
      <c r="D3203">
        <v>12</v>
      </c>
      <c r="E3203">
        <v>2201</v>
      </c>
      <c r="F3203">
        <v>183.42</v>
      </c>
      <c r="G3203">
        <v>12</v>
      </c>
      <c r="H3203">
        <v>12</v>
      </c>
      <c r="I3203">
        <v>11.33</v>
      </c>
      <c r="J3203">
        <v>8.3299999999999999E-2</v>
      </c>
      <c r="K3203">
        <v>4.17</v>
      </c>
      <c r="L3203" t="s">
        <v>294</v>
      </c>
      <c r="M3203" t="b">
        <v>0</v>
      </c>
    </row>
    <row r="3204" spans="1:13" x14ac:dyDescent="0.25">
      <c r="A3204" s="1">
        <v>42989</v>
      </c>
      <c r="B3204" t="s">
        <v>164</v>
      </c>
      <c r="C3204" t="s">
        <v>170</v>
      </c>
      <c r="D3204">
        <v>2</v>
      </c>
      <c r="E3204">
        <v>314.64</v>
      </c>
      <c r="F3204">
        <v>157.32</v>
      </c>
      <c r="G3204">
        <v>2</v>
      </c>
      <c r="H3204">
        <v>2</v>
      </c>
      <c r="I3204">
        <v>14</v>
      </c>
      <c r="J3204">
        <v>0</v>
      </c>
      <c r="K3204">
        <v>4.5</v>
      </c>
      <c r="L3204" t="s">
        <v>324</v>
      </c>
      <c r="M3204" t="b">
        <v>0</v>
      </c>
    </row>
    <row r="3205" spans="1:13" x14ac:dyDescent="0.25">
      <c r="A3205" s="1">
        <v>42989</v>
      </c>
      <c r="B3205" t="s">
        <v>164</v>
      </c>
      <c r="C3205" t="s">
        <v>171</v>
      </c>
      <c r="D3205">
        <v>1</v>
      </c>
      <c r="E3205">
        <v>43.05</v>
      </c>
      <c r="F3205">
        <v>43.05</v>
      </c>
      <c r="G3205">
        <v>1</v>
      </c>
      <c r="H3205">
        <v>1</v>
      </c>
      <c r="I3205">
        <v>24</v>
      </c>
      <c r="J3205">
        <v>0</v>
      </c>
      <c r="K3205">
        <v>5</v>
      </c>
      <c r="L3205" t="s">
        <v>406</v>
      </c>
      <c r="M3205" t="b">
        <v>0</v>
      </c>
    </row>
    <row r="3206" spans="1:13" x14ac:dyDescent="0.25">
      <c r="A3206" s="1">
        <v>42989</v>
      </c>
      <c r="B3206" t="s">
        <v>164</v>
      </c>
      <c r="C3206" t="s">
        <v>161</v>
      </c>
      <c r="D3206">
        <v>2</v>
      </c>
      <c r="E3206">
        <v>138.01</v>
      </c>
      <c r="F3206">
        <v>69.010000000000005</v>
      </c>
      <c r="G3206">
        <v>2</v>
      </c>
      <c r="H3206">
        <v>2</v>
      </c>
      <c r="I3206">
        <v>10.5</v>
      </c>
      <c r="J3206">
        <v>0</v>
      </c>
      <c r="K3206">
        <v>5</v>
      </c>
      <c r="L3206" t="s">
        <v>325</v>
      </c>
      <c r="M3206" t="b">
        <v>0</v>
      </c>
    </row>
    <row r="3207" spans="1:13" x14ac:dyDescent="0.25">
      <c r="A3207" s="1">
        <v>42989</v>
      </c>
      <c r="B3207" t="s">
        <v>164</v>
      </c>
      <c r="C3207" t="s">
        <v>179</v>
      </c>
      <c r="D3207">
        <v>1</v>
      </c>
      <c r="E3207">
        <v>94.92</v>
      </c>
      <c r="F3207">
        <v>94.92</v>
      </c>
      <c r="G3207">
        <v>1</v>
      </c>
      <c r="H3207">
        <v>1</v>
      </c>
      <c r="I3207">
        <v>17</v>
      </c>
      <c r="J3207">
        <v>0</v>
      </c>
      <c r="K3207">
        <v>5</v>
      </c>
      <c r="L3207" t="s">
        <v>327</v>
      </c>
      <c r="M3207" t="b">
        <v>0</v>
      </c>
    </row>
    <row r="3208" spans="1:13" x14ac:dyDescent="0.25">
      <c r="A3208" s="1">
        <v>42989</v>
      </c>
      <c r="B3208" t="s">
        <v>164</v>
      </c>
      <c r="C3208" t="s">
        <v>163</v>
      </c>
      <c r="D3208">
        <v>1</v>
      </c>
      <c r="E3208">
        <v>164.79</v>
      </c>
      <c r="F3208">
        <v>164.79</v>
      </c>
      <c r="G3208">
        <v>1</v>
      </c>
      <c r="H3208">
        <v>1</v>
      </c>
      <c r="I3208">
        <v>17</v>
      </c>
      <c r="J3208">
        <v>0</v>
      </c>
      <c r="K3208">
        <v>5</v>
      </c>
      <c r="L3208" t="s">
        <v>357</v>
      </c>
      <c r="M3208" t="b">
        <v>0</v>
      </c>
    </row>
    <row r="3209" spans="1:13" x14ac:dyDescent="0.25">
      <c r="A3209" s="1">
        <v>42989</v>
      </c>
      <c r="B3209" t="s">
        <v>164</v>
      </c>
      <c r="C3209" t="s">
        <v>175</v>
      </c>
      <c r="D3209">
        <v>2</v>
      </c>
      <c r="E3209">
        <v>544.58000000000004</v>
      </c>
      <c r="F3209">
        <v>272.29000000000002</v>
      </c>
      <c r="G3209">
        <v>2</v>
      </c>
      <c r="H3209">
        <v>2</v>
      </c>
      <c r="I3209">
        <v>12.5</v>
      </c>
      <c r="J3209">
        <v>0</v>
      </c>
      <c r="K3209">
        <v>5</v>
      </c>
      <c r="L3209" t="s">
        <v>358</v>
      </c>
      <c r="M3209" t="b">
        <v>0</v>
      </c>
    </row>
    <row r="3210" spans="1:13" x14ac:dyDescent="0.25">
      <c r="A3210" s="1">
        <v>42989</v>
      </c>
      <c r="B3210" t="s">
        <v>164</v>
      </c>
      <c r="C3210" t="s">
        <v>164</v>
      </c>
      <c r="D3210">
        <v>5</v>
      </c>
      <c r="E3210">
        <v>1366.67</v>
      </c>
      <c r="F3210">
        <v>273.33</v>
      </c>
      <c r="G3210">
        <v>5</v>
      </c>
      <c r="H3210">
        <v>5</v>
      </c>
      <c r="I3210">
        <v>8.4</v>
      </c>
      <c r="J3210">
        <v>0</v>
      </c>
      <c r="K3210">
        <v>4.8</v>
      </c>
      <c r="L3210" t="s">
        <v>359</v>
      </c>
      <c r="M3210" t="b">
        <v>1</v>
      </c>
    </row>
    <row r="3211" spans="1:13" x14ac:dyDescent="0.25">
      <c r="A3211" s="1">
        <v>42989</v>
      </c>
      <c r="B3211" t="s">
        <v>164</v>
      </c>
      <c r="C3211" t="s">
        <v>176</v>
      </c>
      <c r="D3211">
        <v>3</v>
      </c>
      <c r="E3211">
        <v>1608.99</v>
      </c>
      <c r="F3211">
        <v>536.33000000000004</v>
      </c>
      <c r="G3211">
        <v>3</v>
      </c>
      <c r="H3211">
        <v>3</v>
      </c>
      <c r="I3211">
        <v>14.33</v>
      </c>
      <c r="J3211">
        <v>0</v>
      </c>
      <c r="K3211">
        <v>4.67</v>
      </c>
      <c r="L3211" t="s">
        <v>271</v>
      </c>
      <c r="M3211" t="b">
        <v>0</v>
      </c>
    </row>
    <row r="3212" spans="1:13" x14ac:dyDescent="0.25">
      <c r="A3212" s="1">
        <v>42989</v>
      </c>
      <c r="B3212" t="s">
        <v>164</v>
      </c>
      <c r="C3212" t="s">
        <v>165</v>
      </c>
      <c r="D3212">
        <v>9</v>
      </c>
      <c r="E3212">
        <v>1875.33</v>
      </c>
      <c r="F3212">
        <v>208.37</v>
      </c>
      <c r="G3212">
        <v>9</v>
      </c>
      <c r="H3212">
        <v>9</v>
      </c>
      <c r="I3212">
        <v>7.89</v>
      </c>
      <c r="J3212">
        <v>0</v>
      </c>
      <c r="K3212">
        <v>4.5599999999999996</v>
      </c>
      <c r="L3212" t="s">
        <v>295</v>
      </c>
      <c r="M3212" t="b">
        <v>0</v>
      </c>
    </row>
    <row r="3213" spans="1:13" x14ac:dyDescent="0.25">
      <c r="A3213" s="1">
        <v>42989</v>
      </c>
      <c r="B3213" t="s">
        <v>176</v>
      </c>
      <c r="C3213" t="s">
        <v>187</v>
      </c>
      <c r="D3213">
        <v>1</v>
      </c>
      <c r="E3213">
        <v>126.23</v>
      </c>
      <c r="F3213">
        <v>126.23</v>
      </c>
      <c r="G3213">
        <v>1</v>
      </c>
      <c r="H3213">
        <v>1</v>
      </c>
      <c r="I3213">
        <v>19</v>
      </c>
      <c r="J3213">
        <v>0</v>
      </c>
      <c r="K3213">
        <v>5</v>
      </c>
      <c r="L3213" t="s">
        <v>546</v>
      </c>
      <c r="M3213" t="b">
        <v>0</v>
      </c>
    </row>
    <row r="3214" spans="1:13" x14ac:dyDescent="0.25">
      <c r="A3214" s="1">
        <v>42989</v>
      </c>
      <c r="B3214" t="s">
        <v>176</v>
      </c>
      <c r="C3214" t="s">
        <v>167</v>
      </c>
      <c r="D3214">
        <v>5</v>
      </c>
      <c r="E3214">
        <v>696.33</v>
      </c>
      <c r="F3214">
        <v>139.27000000000001</v>
      </c>
      <c r="G3214">
        <v>5</v>
      </c>
      <c r="H3214">
        <v>5</v>
      </c>
      <c r="I3214">
        <v>22.8</v>
      </c>
      <c r="J3214">
        <v>0.2</v>
      </c>
      <c r="K3214">
        <v>3.8</v>
      </c>
      <c r="L3214" t="s">
        <v>328</v>
      </c>
      <c r="M3214" t="b">
        <v>0</v>
      </c>
    </row>
    <row r="3215" spans="1:13" x14ac:dyDescent="0.25">
      <c r="A3215" s="1">
        <v>42989</v>
      </c>
      <c r="B3215" t="s">
        <v>176</v>
      </c>
      <c r="C3215" t="s">
        <v>170</v>
      </c>
      <c r="D3215">
        <v>1</v>
      </c>
      <c r="E3215">
        <v>310.26</v>
      </c>
      <c r="F3215">
        <v>310.26</v>
      </c>
      <c r="G3215">
        <v>1</v>
      </c>
      <c r="H3215">
        <v>1</v>
      </c>
      <c r="I3215">
        <v>20</v>
      </c>
      <c r="J3215">
        <v>0</v>
      </c>
      <c r="K3215">
        <v>5</v>
      </c>
      <c r="L3215" t="s">
        <v>387</v>
      </c>
      <c r="M3215" t="b">
        <v>0</v>
      </c>
    </row>
    <row r="3216" spans="1:13" x14ac:dyDescent="0.25">
      <c r="A3216" s="1">
        <v>42989</v>
      </c>
      <c r="B3216" t="s">
        <v>176</v>
      </c>
      <c r="C3216" t="s">
        <v>172</v>
      </c>
      <c r="D3216">
        <v>1</v>
      </c>
      <c r="E3216">
        <v>177.58</v>
      </c>
      <c r="F3216">
        <v>177.58</v>
      </c>
      <c r="G3216">
        <v>1</v>
      </c>
      <c r="H3216">
        <v>1</v>
      </c>
      <c r="I3216">
        <v>13</v>
      </c>
      <c r="J3216">
        <v>0</v>
      </c>
      <c r="K3216">
        <v>5</v>
      </c>
      <c r="L3216" t="s">
        <v>399</v>
      </c>
      <c r="M3216" t="b">
        <v>0</v>
      </c>
    </row>
    <row r="3217" spans="1:13" x14ac:dyDescent="0.25">
      <c r="A3217" s="1">
        <v>42989</v>
      </c>
      <c r="B3217" t="s">
        <v>176</v>
      </c>
      <c r="C3217" t="s">
        <v>161</v>
      </c>
      <c r="D3217">
        <v>9</v>
      </c>
      <c r="E3217">
        <v>2042.31</v>
      </c>
      <c r="F3217">
        <v>226.92</v>
      </c>
      <c r="G3217">
        <v>8</v>
      </c>
      <c r="H3217">
        <v>8</v>
      </c>
      <c r="I3217">
        <v>15.13</v>
      </c>
      <c r="J3217">
        <v>0</v>
      </c>
      <c r="K3217">
        <v>4.38</v>
      </c>
      <c r="L3217" t="s">
        <v>272</v>
      </c>
      <c r="M3217" t="b">
        <v>0</v>
      </c>
    </row>
    <row r="3218" spans="1:13" x14ac:dyDescent="0.25">
      <c r="A3218" s="1">
        <v>42989</v>
      </c>
      <c r="B3218" t="s">
        <v>176</v>
      </c>
      <c r="C3218" t="s">
        <v>177</v>
      </c>
      <c r="D3218">
        <v>1</v>
      </c>
      <c r="E3218">
        <v>208.54</v>
      </c>
      <c r="F3218">
        <v>208.54</v>
      </c>
      <c r="G3218">
        <v>1</v>
      </c>
      <c r="H3218">
        <v>1</v>
      </c>
      <c r="I3218">
        <v>10</v>
      </c>
      <c r="J3218">
        <v>0</v>
      </c>
      <c r="K3218">
        <v>4</v>
      </c>
      <c r="L3218" t="s">
        <v>437</v>
      </c>
      <c r="M3218" t="b">
        <v>0</v>
      </c>
    </row>
    <row r="3219" spans="1:13" x14ac:dyDescent="0.25">
      <c r="A3219" s="1">
        <v>42989</v>
      </c>
      <c r="B3219" t="s">
        <v>176</v>
      </c>
      <c r="C3219" t="s">
        <v>174</v>
      </c>
      <c r="D3219">
        <v>1</v>
      </c>
      <c r="E3219">
        <v>133.03</v>
      </c>
      <c r="F3219">
        <v>133.03</v>
      </c>
      <c r="G3219">
        <v>1</v>
      </c>
      <c r="H3219">
        <v>1</v>
      </c>
      <c r="I3219">
        <v>36</v>
      </c>
      <c r="J3219">
        <v>1</v>
      </c>
      <c r="K3219">
        <v>1</v>
      </c>
      <c r="L3219" t="s">
        <v>415</v>
      </c>
      <c r="M3219" t="b">
        <v>0</v>
      </c>
    </row>
    <row r="3220" spans="1:13" x14ac:dyDescent="0.25">
      <c r="A3220" s="1">
        <v>42989</v>
      </c>
      <c r="B3220" t="s">
        <v>176</v>
      </c>
      <c r="C3220" t="s">
        <v>163</v>
      </c>
      <c r="D3220">
        <v>4</v>
      </c>
      <c r="E3220">
        <v>382.11</v>
      </c>
      <c r="F3220">
        <v>95.53</v>
      </c>
      <c r="G3220">
        <v>4</v>
      </c>
      <c r="H3220">
        <v>4</v>
      </c>
      <c r="I3220">
        <v>11</v>
      </c>
      <c r="J3220">
        <v>0</v>
      </c>
      <c r="K3220">
        <v>3</v>
      </c>
      <c r="L3220" t="s">
        <v>361</v>
      </c>
      <c r="M3220" t="b">
        <v>0</v>
      </c>
    </row>
    <row r="3221" spans="1:13" x14ac:dyDescent="0.25">
      <c r="A3221" s="1">
        <v>42989</v>
      </c>
      <c r="B3221" t="s">
        <v>176</v>
      </c>
      <c r="C3221" t="s">
        <v>175</v>
      </c>
      <c r="D3221">
        <v>4</v>
      </c>
      <c r="E3221">
        <v>484.57</v>
      </c>
      <c r="F3221">
        <v>121.14</v>
      </c>
      <c r="G3221">
        <v>4</v>
      </c>
      <c r="H3221">
        <v>4</v>
      </c>
      <c r="I3221">
        <v>12.2</v>
      </c>
      <c r="J3221">
        <v>0</v>
      </c>
      <c r="K3221">
        <v>5</v>
      </c>
      <c r="L3221" t="s">
        <v>297</v>
      </c>
      <c r="M3221" t="b">
        <v>0</v>
      </c>
    </row>
    <row r="3222" spans="1:13" x14ac:dyDescent="0.25">
      <c r="A3222" s="1">
        <v>42989</v>
      </c>
      <c r="B3222" t="s">
        <v>176</v>
      </c>
      <c r="C3222" t="s">
        <v>164</v>
      </c>
      <c r="D3222">
        <v>7</v>
      </c>
      <c r="E3222">
        <v>840.66</v>
      </c>
      <c r="F3222">
        <v>120.09</v>
      </c>
      <c r="G3222">
        <v>7</v>
      </c>
      <c r="H3222">
        <v>7</v>
      </c>
      <c r="I3222">
        <v>12.57</v>
      </c>
      <c r="J3222">
        <v>0</v>
      </c>
      <c r="K3222">
        <v>3.86</v>
      </c>
      <c r="L3222" t="s">
        <v>362</v>
      </c>
      <c r="M3222" t="b">
        <v>0</v>
      </c>
    </row>
    <row r="3223" spans="1:13" x14ac:dyDescent="0.25">
      <c r="A3223" s="1">
        <v>42989</v>
      </c>
      <c r="B3223" t="s">
        <v>176</v>
      </c>
      <c r="C3223" t="s">
        <v>176</v>
      </c>
      <c r="D3223">
        <v>1</v>
      </c>
      <c r="E3223">
        <v>73.47</v>
      </c>
      <c r="F3223">
        <v>73.47</v>
      </c>
      <c r="G3223">
        <v>1</v>
      </c>
      <c r="H3223">
        <v>1</v>
      </c>
      <c r="I3223">
        <v>3</v>
      </c>
      <c r="J3223">
        <v>0</v>
      </c>
      <c r="K3223">
        <v>5</v>
      </c>
      <c r="L3223" t="s">
        <v>273</v>
      </c>
      <c r="M3223" t="b">
        <v>1</v>
      </c>
    </row>
    <row r="3224" spans="1:13" x14ac:dyDescent="0.25">
      <c r="A3224" s="1">
        <v>42989</v>
      </c>
      <c r="B3224" t="s">
        <v>176</v>
      </c>
      <c r="C3224" t="s">
        <v>165</v>
      </c>
      <c r="D3224">
        <v>8</v>
      </c>
      <c r="E3224">
        <v>1360.1</v>
      </c>
      <c r="F3224">
        <v>170.01</v>
      </c>
      <c r="G3224">
        <v>8</v>
      </c>
      <c r="H3224">
        <v>8</v>
      </c>
      <c r="I3224">
        <v>10.38</v>
      </c>
      <c r="J3224">
        <v>0</v>
      </c>
      <c r="K3224">
        <v>4</v>
      </c>
      <c r="L3224" t="s">
        <v>274</v>
      </c>
      <c r="M3224" t="b">
        <v>0</v>
      </c>
    </row>
    <row r="3225" spans="1:13" x14ac:dyDescent="0.25">
      <c r="A3225" s="1">
        <v>42989</v>
      </c>
      <c r="B3225" t="s">
        <v>165</v>
      </c>
      <c r="C3225" t="s">
        <v>166</v>
      </c>
      <c r="D3225">
        <v>1</v>
      </c>
      <c r="E3225">
        <v>100.91</v>
      </c>
      <c r="F3225">
        <v>100.91</v>
      </c>
      <c r="G3225">
        <v>1</v>
      </c>
      <c r="H3225">
        <v>1</v>
      </c>
      <c r="I3225">
        <v>13</v>
      </c>
      <c r="J3225">
        <v>0</v>
      </c>
      <c r="K3225">
        <v>5</v>
      </c>
      <c r="L3225" t="s">
        <v>298</v>
      </c>
      <c r="M3225" t="b">
        <v>0</v>
      </c>
    </row>
    <row r="3226" spans="1:13" x14ac:dyDescent="0.25">
      <c r="A3226" s="1">
        <v>42989</v>
      </c>
      <c r="B3226" t="s">
        <v>165</v>
      </c>
      <c r="C3226" t="s">
        <v>178</v>
      </c>
      <c r="D3226">
        <v>6</v>
      </c>
      <c r="E3226">
        <v>880.06</v>
      </c>
      <c r="F3226">
        <v>146.68</v>
      </c>
      <c r="G3226">
        <v>6</v>
      </c>
      <c r="H3226">
        <v>6</v>
      </c>
      <c r="I3226">
        <v>37.67</v>
      </c>
      <c r="J3226">
        <v>0.66669999999999996</v>
      </c>
      <c r="K3226">
        <v>3</v>
      </c>
      <c r="L3226" t="s">
        <v>333</v>
      </c>
      <c r="M3226" t="b">
        <v>0</v>
      </c>
    </row>
    <row r="3227" spans="1:13" x14ac:dyDescent="0.25">
      <c r="A3227" s="1">
        <v>42989</v>
      </c>
      <c r="B3227" t="s">
        <v>165</v>
      </c>
      <c r="C3227" t="s">
        <v>186</v>
      </c>
      <c r="D3227">
        <v>2</v>
      </c>
      <c r="E3227">
        <v>242.96</v>
      </c>
      <c r="F3227">
        <v>121.48</v>
      </c>
      <c r="G3227">
        <v>2</v>
      </c>
      <c r="H3227">
        <v>2</v>
      </c>
      <c r="I3227">
        <v>26</v>
      </c>
      <c r="J3227">
        <v>0</v>
      </c>
      <c r="K3227">
        <v>3.5</v>
      </c>
      <c r="L3227" t="s">
        <v>364</v>
      </c>
      <c r="M3227" t="b">
        <v>0</v>
      </c>
    </row>
    <row r="3228" spans="1:13" x14ac:dyDescent="0.25">
      <c r="A3228" s="1">
        <v>42989</v>
      </c>
      <c r="B3228" t="s">
        <v>165</v>
      </c>
      <c r="C3228" t="s">
        <v>167</v>
      </c>
      <c r="D3228">
        <v>39</v>
      </c>
      <c r="E3228">
        <v>7296.05</v>
      </c>
      <c r="F3228">
        <v>187.08</v>
      </c>
      <c r="G3228">
        <v>39</v>
      </c>
      <c r="H3228">
        <v>39</v>
      </c>
      <c r="I3228">
        <v>21</v>
      </c>
      <c r="J3228">
        <v>0.28889999999999999</v>
      </c>
      <c r="K3228">
        <v>3.89</v>
      </c>
      <c r="L3228" t="s">
        <v>246</v>
      </c>
      <c r="M3228" t="b">
        <v>0</v>
      </c>
    </row>
    <row r="3229" spans="1:13" x14ac:dyDescent="0.25">
      <c r="A3229" s="1">
        <v>42989</v>
      </c>
      <c r="B3229" t="s">
        <v>165</v>
      </c>
      <c r="C3229" t="s">
        <v>169</v>
      </c>
      <c r="D3229">
        <v>18</v>
      </c>
      <c r="E3229">
        <v>3306.31</v>
      </c>
      <c r="F3229">
        <v>183.68</v>
      </c>
      <c r="G3229">
        <v>17</v>
      </c>
      <c r="H3229">
        <v>18</v>
      </c>
      <c r="I3229">
        <v>15.68</v>
      </c>
      <c r="J3229">
        <v>0</v>
      </c>
      <c r="K3229">
        <v>3.85</v>
      </c>
      <c r="L3229" t="s">
        <v>275</v>
      </c>
      <c r="M3229" t="b">
        <v>0</v>
      </c>
    </row>
    <row r="3230" spans="1:13" x14ac:dyDescent="0.25">
      <c r="A3230" s="1">
        <v>42989</v>
      </c>
      <c r="B3230" t="s">
        <v>165</v>
      </c>
      <c r="C3230" t="s">
        <v>170</v>
      </c>
      <c r="D3230">
        <v>16</v>
      </c>
      <c r="E3230">
        <v>1933.56</v>
      </c>
      <c r="F3230">
        <v>120.85</v>
      </c>
      <c r="G3230">
        <v>15</v>
      </c>
      <c r="H3230">
        <v>16</v>
      </c>
      <c r="I3230">
        <v>12.24</v>
      </c>
      <c r="J3230">
        <v>9.5200000000000007E-2</v>
      </c>
      <c r="K3230">
        <v>3.14</v>
      </c>
      <c r="L3230" t="s">
        <v>276</v>
      </c>
      <c r="M3230" t="b">
        <v>0</v>
      </c>
    </row>
    <row r="3231" spans="1:13" x14ac:dyDescent="0.25">
      <c r="A3231" s="1">
        <v>42989</v>
      </c>
      <c r="B3231" t="s">
        <v>165</v>
      </c>
      <c r="C3231" t="s">
        <v>172</v>
      </c>
      <c r="D3231">
        <v>15</v>
      </c>
      <c r="E3231">
        <v>1689.65</v>
      </c>
      <c r="F3231">
        <v>112.64</v>
      </c>
      <c r="G3231">
        <v>15</v>
      </c>
      <c r="H3231">
        <v>14</v>
      </c>
      <c r="I3231">
        <v>13</v>
      </c>
      <c r="J3231">
        <v>0.16669999999999999</v>
      </c>
      <c r="K3231">
        <v>3.41</v>
      </c>
      <c r="L3231" t="s">
        <v>247</v>
      </c>
      <c r="M3231" t="b">
        <v>0</v>
      </c>
    </row>
    <row r="3232" spans="1:13" x14ac:dyDescent="0.25">
      <c r="A3232" s="1">
        <v>42989</v>
      </c>
      <c r="B3232" t="s">
        <v>165</v>
      </c>
      <c r="C3232" t="s">
        <v>171</v>
      </c>
      <c r="D3232">
        <v>18</v>
      </c>
      <c r="E3232">
        <v>3160.22</v>
      </c>
      <c r="F3232">
        <v>175.57</v>
      </c>
      <c r="G3232">
        <v>17</v>
      </c>
      <c r="H3232">
        <v>18</v>
      </c>
      <c r="I3232">
        <v>12.17</v>
      </c>
      <c r="J3232">
        <v>0</v>
      </c>
      <c r="K3232">
        <v>3.58</v>
      </c>
      <c r="L3232" t="s">
        <v>299</v>
      </c>
      <c r="M3232" t="b">
        <v>0</v>
      </c>
    </row>
    <row r="3233" spans="1:13" x14ac:dyDescent="0.25">
      <c r="A3233" s="1">
        <v>42989</v>
      </c>
      <c r="B3233" t="s">
        <v>165</v>
      </c>
      <c r="C3233" t="s">
        <v>180</v>
      </c>
      <c r="D3233">
        <v>8</v>
      </c>
      <c r="E3233">
        <v>974.91</v>
      </c>
      <c r="F3233">
        <v>121.86</v>
      </c>
      <c r="G3233">
        <v>8</v>
      </c>
      <c r="H3233">
        <v>8</v>
      </c>
      <c r="I3233">
        <v>17.600000000000001</v>
      </c>
      <c r="J3233">
        <v>0.3</v>
      </c>
      <c r="K3233">
        <v>3.7</v>
      </c>
      <c r="L3233" t="s">
        <v>300</v>
      </c>
      <c r="M3233" t="b">
        <v>0</v>
      </c>
    </row>
    <row r="3234" spans="1:13" x14ac:dyDescent="0.25">
      <c r="A3234" s="1">
        <v>42989</v>
      </c>
      <c r="B3234" t="s">
        <v>165</v>
      </c>
      <c r="C3234" t="s">
        <v>161</v>
      </c>
      <c r="D3234">
        <v>109</v>
      </c>
      <c r="E3234">
        <v>17555.400000000001</v>
      </c>
      <c r="F3234">
        <v>161.06</v>
      </c>
      <c r="G3234">
        <v>108</v>
      </c>
      <c r="H3234">
        <v>107</v>
      </c>
      <c r="I3234">
        <v>9.93</v>
      </c>
      <c r="J3234">
        <v>1.6400000000000001E-2</v>
      </c>
      <c r="K3234">
        <v>4.26</v>
      </c>
      <c r="L3234" t="s">
        <v>248</v>
      </c>
      <c r="M3234" t="b">
        <v>0</v>
      </c>
    </row>
    <row r="3235" spans="1:13" x14ac:dyDescent="0.25">
      <c r="A3235" s="1">
        <v>42989</v>
      </c>
      <c r="B3235" t="s">
        <v>165</v>
      </c>
      <c r="C3235" t="s">
        <v>177</v>
      </c>
      <c r="D3235">
        <v>6</v>
      </c>
      <c r="E3235">
        <v>1087.17</v>
      </c>
      <c r="F3235">
        <v>181.2</v>
      </c>
      <c r="G3235">
        <v>6</v>
      </c>
      <c r="H3235">
        <v>6</v>
      </c>
      <c r="I3235">
        <v>9.67</v>
      </c>
      <c r="J3235">
        <v>0</v>
      </c>
      <c r="K3235">
        <v>3.83</v>
      </c>
      <c r="L3235" t="s">
        <v>301</v>
      </c>
      <c r="M3235" t="b">
        <v>0</v>
      </c>
    </row>
    <row r="3236" spans="1:13" x14ac:dyDescent="0.25">
      <c r="A3236" s="1">
        <v>42989</v>
      </c>
      <c r="B3236" t="s">
        <v>165</v>
      </c>
      <c r="C3236" t="s">
        <v>181</v>
      </c>
      <c r="D3236">
        <v>6</v>
      </c>
      <c r="E3236">
        <v>723.95</v>
      </c>
      <c r="F3236">
        <v>120.66</v>
      </c>
      <c r="G3236">
        <v>5</v>
      </c>
      <c r="H3236">
        <v>6</v>
      </c>
      <c r="I3236">
        <v>14.71</v>
      </c>
      <c r="J3236">
        <v>0.1429</v>
      </c>
      <c r="K3236">
        <v>3.75</v>
      </c>
      <c r="L3236" t="s">
        <v>302</v>
      </c>
      <c r="M3236" t="b">
        <v>0</v>
      </c>
    </row>
    <row r="3237" spans="1:13" x14ac:dyDescent="0.25">
      <c r="A3237" s="1">
        <v>42989</v>
      </c>
      <c r="B3237" t="s">
        <v>165</v>
      </c>
      <c r="C3237" t="s">
        <v>179</v>
      </c>
      <c r="D3237">
        <v>11</v>
      </c>
      <c r="E3237">
        <v>2551.88</v>
      </c>
      <c r="F3237">
        <v>231.99</v>
      </c>
      <c r="G3237">
        <v>11</v>
      </c>
      <c r="H3237">
        <v>11</v>
      </c>
      <c r="I3237">
        <v>22.91</v>
      </c>
      <c r="J3237">
        <v>9.0899999999999995E-2</v>
      </c>
      <c r="K3237">
        <v>4.3600000000000003</v>
      </c>
      <c r="L3237" t="s">
        <v>277</v>
      </c>
      <c r="M3237" t="b">
        <v>0</v>
      </c>
    </row>
    <row r="3238" spans="1:13" x14ac:dyDescent="0.25">
      <c r="A3238" s="1">
        <v>42989</v>
      </c>
      <c r="B3238" t="s">
        <v>165</v>
      </c>
      <c r="C3238" t="s">
        <v>183</v>
      </c>
      <c r="D3238">
        <v>9</v>
      </c>
      <c r="E3238">
        <v>2771.08</v>
      </c>
      <c r="F3238">
        <v>307.89999999999998</v>
      </c>
      <c r="G3238">
        <v>9</v>
      </c>
      <c r="H3238">
        <v>8</v>
      </c>
      <c r="I3238">
        <v>31.75</v>
      </c>
      <c r="J3238">
        <v>0.66669999999999996</v>
      </c>
      <c r="K3238">
        <v>3.82</v>
      </c>
      <c r="L3238" t="s">
        <v>365</v>
      </c>
      <c r="M3238" t="b">
        <v>0</v>
      </c>
    </row>
    <row r="3239" spans="1:13" x14ac:dyDescent="0.25">
      <c r="A3239" s="1">
        <v>42989</v>
      </c>
      <c r="B3239" t="s">
        <v>165</v>
      </c>
      <c r="C3239" t="s">
        <v>174</v>
      </c>
      <c r="D3239">
        <v>18</v>
      </c>
      <c r="E3239">
        <v>2407.46</v>
      </c>
      <c r="F3239">
        <v>133.75</v>
      </c>
      <c r="G3239">
        <v>18</v>
      </c>
      <c r="H3239">
        <v>17</v>
      </c>
      <c r="I3239">
        <v>16.05</v>
      </c>
      <c r="J3239">
        <v>0.1053</v>
      </c>
      <c r="K3239">
        <v>4.22</v>
      </c>
      <c r="L3239" t="s">
        <v>303</v>
      </c>
      <c r="M3239" t="b">
        <v>0</v>
      </c>
    </row>
    <row r="3240" spans="1:13" x14ac:dyDescent="0.25">
      <c r="A3240" s="1">
        <v>42989</v>
      </c>
      <c r="B3240" t="s">
        <v>165</v>
      </c>
      <c r="C3240" t="s">
        <v>182</v>
      </c>
      <c r="D3240">
        <v>7</v>
      </c>
      <c r="E3240">
        <v>834.92</v>
      </c>
      <c r="F3240">
        <v>119.27</v>
      </c>
      <c r="G3240">
        <v>7</v>
      </c>
      <c r="H3240">
        <v>6</v>
      </c>
      <c r="I3240">
        <v>14.13</v>
      </c>
      <c r="J3240">
        <v>0</v>
      </c>
      <c r="K3240">
        <v>3</v>
      </c>
      <c r="L3240" t="s">
        <v>304</v>
      </c>
      <c r="M3240" t="b">
        <v>0</v>
      </c>
    </row>
    <row r="3241" spans="1:13" x14ac:dyDescent="0.25">
      <c r="A3241" s="1">
        <v>42989</v>
      </c>
      <c r="B3241" t="s">
        <v>165</v>
      </c>
      <c r="C3241" t="s">
        <v>163</v>
      </c>
      <c r="D3241">
        <v>29</v>
      </c>
      <c r="E3241">
        <v>3639.59</v>
      </c>
      <c r="F3241">
        <v>125.5</v>
      </c>
      <c r="G3241">
        <v>29</v>
      </c>
      <c r="H3241">
        <v>28</v>
      </c>
      <c r="I3241">
        <v>11.87</v>
      </c>
      <c r="J3241">
        <v>3.2300000000000002E-2</v>
      </c>
      <c r="K3241">
        <v>3.83</v>
      </c>
      <c r="L3241" t="s">
        <v>249</v>
      </c>
      <c r="M3241" t="b">
        <v>0</v>
      </c>
    </row>
    <row r="3242" spans="1:13" x14ac:dyDescent="0.25">
      <c r="A3242" s="1">
        <v>42989</v>
      </c>
      <c r="B3242" t="s">
        <v>165</v>
      </c>
      <c r="C3242" t="s">
        <v>175</v>
      </c>
      <c r="D3242">
        <v>113</v>
      </c>
      <c r="E3242">
        <v>17205.63</v>
      </c>
      <c r="F3242">
        <v>152.26</v>
      </c>
      <c r="G3242">
        <v>111</v>
      </c>
      <c r="H3242">
        <v>111</v>
      </c>
      <c r="I3242">
        <v>13.51</v>
      </c>
      <c r="J3242">
        <v>8.5900000000000004E-2</v>
      </c>
      <c r="K3242">
        <v>4.01</v>
      </c>
      <c r="L3242" t="s">
        <v>250</v>
      </c>
      <c r="M3242" t="b">
        <v>0</v>
      </c>
    </row>
    <row r="3243" spans="1:13" x14ac:dyDescent="0.25">
      <c r="A3243" s="1">
        <v>42989</v>
      </c>
      <c r="B3243" t="s">
        <v>165</v>
      </c>
      <c r="C3243" t="s">
        <v>173</v>
      </c>
      <c r="D3243">
        <v>6</v>
      </c>
      <c r="E3243">
        <v>632.91999999999996</v>
      </c>
      <c r="F3243">
        <v>105.49</v>
      </c>
      <c r="G3243">
        <v>5</v>
      </c>
      <c r="H3243">
        <v>6</v>
      </c>
      <c r="I3243">
        <v>22.4</v>
      </c>
      <c r="J3243">
        <v>0.2</v>
      </c>
      <c r="K3243">
        <v>2.5</v>
      </c>
      <c r="L3243" t="s">
        <v>251</v>
      </c>
      <c r="M3243" t="b">
        <v>0</v>
      </c>
    </row>
    <row r="3244" spans="1:13" x14ac:dyDescent="0.25">
      <c r="A3244" s="1">
        <v>42989</v>
      </c>
      <c r="B3244" t="s">
        <v>165</v>
      </c>
      <c r="C3244" t="s">
        <v>185</v>
      </c>
      <c r="D3244">
        <v>2</v>
      </c>
      <c r="E3244">
        <v>179.99</v>
      </c>
      <c r="F3244">
        <v>90</v>
      </c>
      <c r="G3244">
        <v>2</v>
      </c>
      <c r="H3244">
        <v>2</v>
      </c>
      <c r="I3244">
        <v>11.5</v>
      </c>
      <c r="J3244">
        <v>0</v>
      </c>
      <c r="K3244">
        <v>3</v>
      </c>
      <c r="L3244" t="s">
        <v>334</v>
      </c>
      <c r="M3244" t="b">
        <v>0</v>
      </c>
    </row>
    <row r="3245" spans="1:13" x14ac:dyDescent="0.25">
      <c r="A3245" s="1">
        <v>42989</v>
      </c>
      <c r="B3245" t="s">
        <v>165</v>
      </c>
      <c r="C3245" t="s">
        <v>164</v>
      </c>
      <c r="D3245">
        <v>53</v>
      </c>
      <c r="E3245">
        <v>8763.2099999999991</v>
      </c>
      <c r="F3245">
        <v>165.34</v>
      </c>
      <c r="G3245">
        <v>53</v>
      </c>
      <c r="H3245">
        <v>53</v>
      </c>
      <c r="I3245">
        <v>14.04</v>
      </c>
      <c r="J3245">
        <v>0</v>
      </c>
      <c r="K3245">
        <v>3.87</v>
      </c>
      <c r="L3245" t="s">
        <v>278</v>
      </c>
      <c r="M3245" t="b">
        <v>0</v>
      </c>
    </row>
    <row r="3246" spans="1:13" x14ac:dyDescent="0.25">
      <c r="A3246" s="1">
        <v>42989</v>
      </c>
      <c r="B3246" t="s">
        <v>165</v>
      </c>
      <c r="C3246" t="s">
        <v>176</v>
      </c>
      <c r="D3246">
        <v>27</v>
      </c>
      <c r="E3246">
        <v>4081.28</v>
      </c>
      <c r="F3246">
        <v>151.16</v>
      </c>
      <c r="G3246">
        <v>26</v>
      </c>
      <c r="H3246">
        <v>27</v>
      </c>
      <c r="I3246">
        <v>14.36</v>
      </c>
      <c r="J3246">
        <v>3.5700000000000003E-2</v>
      </c>
      <c r="K3246">
        <v>3.97</v>
      </c>
      <c r="L3246" t="s">
        <v>279</v>
      </c>
      <c r="M3246" t="b">
        <v>0</v>
      </c>
    </row>
    <row r="3247" spans="1:13" x14ac:dyDescent="0.25">
      <c r="A3247" s="1">
        <v>42989</v>
      </c>
      <c r="B3247" t="s">
        <v>165</v>
      </c>
      <c r="C3247" t="s">
        <v>168</v>
      </c>
      <c r="D3247">
        <v>2</v>
      </c>
      <c r="E3247">
        <v>551.14</v>
      </c>
      <c r="F3247">
        <v>275.57</v>
      </c>
      <c r="G3247">
        <v>2</v>
      </c>
      <c r="H3247">
        <v>2</v>
      </c>
      <c r="I3247">
        <v>11.5</v>
      </c>
      <c r="J3247">
        <v>0</v>
      </c>
      <c r="K3247">
        <v>3</v>
      </c>
      <c r="L3247" t="s">
        <v>280</v>
      </c>
      <c r="M3247" t="b">
        <v>0</v>
      </c>
    </row>
    <row r="3248" spans="1:13" x14ac:dyDescent="0.25">
      <c r="A3248" s="1">
        <v>42989</v>
      </c>
      <c r="B3248" t="s">
        <v>165</v>
      </c>
      <c r="C3248" t="s">
        <v>165</v>
      </c>
      <c r="D3248">
        <v>301</v>
      </c>
      <c r="E3248">
        <v>37749.01</v>
      </c>
      <c r="F3248">
        <v>125.41</v>
      </c>
      <c r="G3248">
        <v>294</v>
      </c>
      <c r="H3248">
        <v>300</v>
      </c>
      <c r="I3248">
        <v>7.01</v>
      </c>
      <c r="J3248">
        <v>5.33E-2</v>
      </c>
      <c r="K3248">
        <v>4.16</v>
      </c>
      <c r="L3248" t="s">
        <v>252</v>
      </c>
      <c r="M3248" t="b">
        <v>1</v>
      </c>
    </row>
    <row r="3249" spans="1:13" x14ac:dyDescent="0.25">
      <c r="A3249" s="1">
        <v>42989</v>
      </c>
      <c r="B3249" t="s">
        <v>165</v>
      </c>
      <c r="C3249" t="s">
        <v>184</v>
      </c>
      <c r="D3249">
        <v>4</v>
      </c>
      <c r="E3249">
        <v>1220.5</v>
      </c>
      <c r="F3249">
        <v>305.13</v>
      </c>
      <c r="G3249">
        <v>4</v>
      </c>
      <c r="H3249">
        <v>4</v>
      </c>
      <c r="I3249">
        <v>17</v>
      </c>
      <c r="J3249">
        <v>0</v>
      </c>
      <c r="K3249">
        <v>4.1399999999999997</v>
      </c>
      <c r="L3249" t="s">
        <v>401</v>
      </c>
      <c r="M3249" t="b">
        <v>0</v>
      </c>
    </row>
    <row r="3250" spans="1:13" x14ac:dyDescent="0.25">
      <c r="A3250" s="1">
        <v>42996</v>
      </c>
      <c r="B3250" t="s">
        <v>167</v>
      </c>
      <c r="C3250" t="s">
        <v>180</v>
      </c>
      <c r="D3250">
        <v>1</v>
      </c>
      <c r="E3250">
        <v>1391.89</v>
      </c>
      <c r="F3250">
        <v>1391.89</v>
      </c>
      <c r="G3250">
        <v>1</v>
      </c>
      <c r="H3250">
        <v>1</v>
      </c>
      <c r="I3250">
        <v>14</v>
      </c>
      <c r="J3250">
        <v>0</v>
      </c>
      <c r="K3250">
        <v>5</v>
      </c>
      <c r="L3250" t="s">
        <v>367</v>
      </c>
      <c r="M3250" t="b">
        <v>0</v>
      </c>
    </row>
    <row r="3251" spans="1:13" x14ac:dyDescent="0.25">
      <c r="A3251" s="1">
        <v>42996</v>
      </c>
      <c r="B3251" t="s">
        <v>167</v>
      </c>
      <c r="C3251" t="s">
        <v>161</v>
      </c>
      <c r="D3251">
        <v>1</v>
      </c>
      <c r="E3251">
        <v>266.89</v>
      </c>
      <c r="F3251">
        <v>266.89</v>
      </c>
      <c r="G3251">
        <v>1</v>
      </c>
      <c r="H3251">
        <v>1</v>
      </c>
      <c r="I3251">
        <v>10</v>
      </c>
      <c r="J3251">
        <v>0</v>
      </c>
      <c r="K3251">
        <v>5</v>
      </c>
      <c r="L3251" t="s">
        <v>368</v>
      </c>
      <c r="M3251" t="b">
        <v>0</v>
      </c>
    </row>
    <row r="3252" spans="1:13" x14ac:dyDescent="0.25">
      <c r="A3252" s="1">
        <v>42996</v>
      </c>
      <c r="B3252" t="s">
        <v>167</v>
      </c>
      <c r="C3252" t="s">
        <v>175</v>
      </c>
      <c r="D3252">
        <v>1</v>
      </c>
      <c r="E3252">
        <v>320.07</v>
      </c>
      <c r="F3252">
        <v>320.07</v>
      </c>
      <c r="G3252">
        <v>1</v>
      </c>
      <c r="H3252">
        <v>1</v>
      </c>
      <c r="I3252">
        <v>9</v>
      </c>
      <c r="J3252">
        <v>0</v>
      </c>
      <c r="K3252">
        <v>4</v>
      </c>
      <c r="L3252" t="s">
        <v>305</v>
      </c>
      <c r="M3252" t="b">
        <v>0</v>
      </c>
    </row>
    <row r="3253" spans="1:13" x14ac:dyDescent="0.25">
      <c r="A3253" s="1">
        <v>42996</v>
      </c>
      <c r="B3253" t="s">
        <v>167</v>
      </c>
      <c r="C3253" t="s">
        <v>176</v>
      </c>
      <c r="D3253">
        <v>1</v>
      </c>
      <c r="E3253">
        <v>236.21</v>
      </c>
      <c r="F3253">
        <v>236.21</v>
      </c>
      <c r="G3253">
        <v>1</v>
      </c>
      <c r="H3253">
        <v>1</v>
      </c>
      <c r="I3253">
        <v>18</v>
      </c>
      <c r="J3253">
        <v>0</v>
      </c>
      <c r="K3253">
        <v>5</v>
      </c>
      <c r="L3253" t="s">
        <v>254</v>
      </c>
      <c r="M3253" t="b">
        <v>0</v>
      </c>
    </row>
    <row r="3254" spans="1:13" x14ac:dyDescent="0.25">
      <c r="A3254" s="1">
        <v>42996</v>
      </c>
      <c r="B3254" t="s">
        <v>167</v>
      </c>
      <c r="C3254" t="s">
        <v>165</v>
      </c>
      <c r="D3254">
        <v>2</v>
      </c>
      <c r="E3254">
        <v>645.78</v>
      </c>
      <c r="F3254">
        <v>322.89</v>
      </c>
      <c r="G3254">
        <v>2</v>
      </c>
      <c r="H3254">
        <v>2</v>
      </c>
      <c r="I3254">
        <v>14</v>
      </c>
      <c r="J3254">
        <v>0.5</v>
      </c>
      <c r="K3254">
        <v>3.5</v>
      </c>
      <c r="L3254" t="s">
        <v>255</v>
      </c>
      <c r="M3254" t="b">
        <v>0</v>
      </c>
    </row>
    <row r="3255" spans="1:13" x14ac:dyDescent="0.25">
      <c r="A3255" s="1">
        <v>42996</v>
      </c>
      <c r="B3255" t="s">
        <v>169</v>
      </c>
      <c r="C3255" t="s">
        <v>169</v>
      </c>
      <c r="D3255">
        <v>1</v>
      </c>
      <c r="E3255">
        <v>37.24</v>
      </c>
      <c r="F3255">
        <v>37.24</v>
      </c>
      <c r="G3255">
        <v>1</v>
      </c>
      <c r="H3255">
        <v>1</v>
      </c>
      <c r="I3255">
        <v>6</v>
      </c>
      <c r="J3255">
        <v>0</v>
      </c>
      <c r="K3255">
        <v>5</v>
      </c>
      <c r="L3255" t="s">
        <v>339</v>
      </c>
      <c r="M3255" t="b">
        <v>1</v>
      </c>
    </row>
    <row r="3256" spans="1:13" x14ac:dyDescent="0.25">
      <c r="A3256" s="1">
        <v>42996</v>
      </c>
      <c r="B3256" t="s">
        <v>170</v>
      </c>
      <c r="C3256" t="s">
        <v>178</v>
      </c>
      <c r="D3256">
        <v>1</v>
      </c>
      <c r="E3256">
        <v>358.44</v>
      </c>
      <c r="F3256">
        <v>358.44</v>
      </c>
      <c r="G3256">
        <v>1</v>
      </c>
      <c r="H3256">
        <v>1</v>
      </c>
      <c r="I3256">
        <v>12</v>
      </c>
      <c r="J3256">
        <v>0</v>
      </c>
      <c r="K3256">
        <v>5</v>
      </c>
      <c r="L3256" t="s">
        <v>472</v>
      </c>
      <c r="M3256" t="b">
        <v>0</v>
      </c>
    </row>
    <row r="3257" spans="1:13" x14ac:dyDescent="0.25">
      <c r="A3257" s="1">
        <v>42996</v>
      </c>
      <c r="B3257" t="s">
        <v>170</v>
      </c>
      <c r="C3257" t="s">
        <v>170</v>
      </c>
      <c r="D3257">
        <v>1</v>
      </c>
      <c r="E3257">
        <v>116.97</v>
      </c>
      <c r="F3257">
        <v>116.97</v>
      </c>
      <c r="G3257">
        <v>1</v>
      </c>
      <c r="H3257">
        <v>1</v>
      </c>
      <c r="I3257">
        <v>17</v>
      </c>
      <c r="J3257">
        <v>1</v>
      </c>
      <c r="K3257">
        <v>5</v>
      </c>
      <c r="L3257" t="s">
        <v>409</v>
      </c>
      <c r="M3257" t="b">
        <v>1</v>
      </c>
    </row>
    <row r="3258" spans="1:13" x14ac:dyDescent="0.25">
      <c r="A3258" s="1">
        <v>42996</v>
      </c>
      <c r="B3258" t="s">
        <v>170</v>
      </c>
      <c r="C3258" t="s">
        <v>175</v>
      </c>
      <c r="D3258">
        <v>3</v>
      </c>
      <c r="E3258">
        <v>1465.65</v>
      </c>
      <c r="F3258">
        <v>488.55</v>
      </c>
      <c r="G3258">
        <v>3</v>
      </c>
      <c r="H3258">
        <v>3</v>
      </c>
      <c r="I3258">
        <v>9.33</v>
      </c>
      <c r="J3258">
        <v>0</v>
      </c>
      <c r="K3258">
        <v>4</v>
      </c>
      <c r="L3258" t="s">
        <v>258</v>
      </c>
      <c r="M3258" t="b">
        <v>0</v>
      </c>
    </row>
    <row r="3259" spans="1:13" x14ac:dyDescent="0.25">
      <c r="A3259" s="1">
        <v>42996</v>
      </c>
      <c r="B3259" t="s">
        <v>170</v>
      </c>
      <c r="C3259" t="s">
        <v>164</v>
      </c>
      <c r="D3259">
        <v>1</v>
      </c>
      <c r="E3259">
        <v>165.22</v>
      </c>
      <c r="F3259">
        <v>165.22</v>
      </c>
      <c r="G3259">
        <v>1</v>
      </c>
      <c r="H3259">
        <v>1</v>
      </c>
      <c r="I3259">
        <v>15</v>
      </c>
      <c r="J3259">
        <v>0</v>
      </c>
      <c r="K3259">
        <v>5</v>
      </c>
      <c r="L3259" t="s">
        <v>438</v>
      </c>
      <c r="M3259" t="b">
        <v>0</v>
      </c>
    </row>
    <row r="3260" spans="1:13" x14ac:dyDescent="0.25">
      <c r="A3260" s="1">
        <v>42996</v>
      </c>
      <c r="B3260" t="s">
        <v>170</v>
      </c>
      <c r="C3260" t="s">
        <v>165</v>
      </c>
      <c r="D3260">
        <v>4</v>
      </c>
      <c r="E3260">
        <v>327.94</v>
      </c>
      <c r="F3260">
        <v>81.99</v>
      </c>
      <c r="G3260">
        <v>3</v>
      </c>
      <c r="H3260">
        <v>4</v>
      </c>
      <c r="I3260">
        <v>14</v>
      </c>
      <c r="J3260">
        <v>0</v>
      </c>
      <c r="K3260">
        <v>3.5</v>
      </c>
      <c r="L3260" t="s">
        <v>259</v>
      </c>
      <c r="M3260" t="b">
        <v>0</v>
      </c>
    </row>
    <row r="3261" spans="1:13" x14ac:dyDescent="0.25">
      <c r="A3261" s="1">
        <v>42996</v>
      </c>
      <c r="B3261" t="s">
        <v>172</v>
      </c>
      <c r="C3261" t="s">
        <v>161</v>
      </c>
      <c r="D3261">
        <v>1</v>
      </c>
      <c r="E3261">
        <v>140.08000000000001</v>
      </c>
      <c r="F3261">
        <v>140.08000000000001</v>
      </c>
      <c r="G3261">
        <v>1</v>
      </c>
      <c r="H3261">
        <v>1</v>
      </c>
      <c r="I3261">
        <v>15</v>
      </c>
      <c r="J3261">
        <v>0</v>
      </c>
      <c r="K3261">
        <v>5</v>
      </c>
      <c r="L3261" t="s">
        <v>428</v>
      </c>
      <c r="M3261" t="b">
        <v>0</v>
      </c>
    </row>
    <row r="3262" spans="1:13" x14ac:dyDescent="0.25">
      <c r="A3262" s="1">
        <v>42996</v>
      </c>
      <c r="B3262" t="s">
        <v>171</v>
      </c>
      <c r="C3262" t="s">
        <v>167</v>
      </c>
      <c r="D3262">
        <v>1</v>
      </c>
      <c r="E3262">
        <v>223.84</v>
      </c>
      <c r="F3262">
        <v>223.84</v>
      </c>
      <c r="G3262">
        <v>1</v>
      </c>
      <c r="H3262">
        <v>1</v>
      </c>
      <c r="I3262">
        <v>19</v>
      </c>
      <c r="J3262">
        <v>0</v>
      </c>
      <c r="K3262">
        <v>5</v>
      </c>
      <c r="L3262" t="s">
        <v>454</v>
      </c>
      <c r="M3262" t="b">
        <v>0</v>
      </c>
    </row>
    <row r="3263" spans="1:13" x14ac:dyDescent="0.25">
      <c r="A3263" s="1">
        <v>42996</v>
      </c>
      <c r="B3263" t="s">
        <v>171</v>
      </c>
      <c r="C3263" t="s">
        <v>170</v>
      </c>
      <c r="D3263">
        <v>3</v>
      </c>
      <c r="E3263">
        <v>316.69</v>
      </c>
      <c r="F3263">
        <v>105.56</v>
      </c>
      <c r="G3263">
        <v>3</v>
      </c>
      <c r="H3263">
        <v>3</v>
      </c>
      <c r="I3263">
        <v>10</v>
      </c>
      <c r="J3263">
        <v>0</v>
      </c>
      <c r="K3263">
        <v>5</v>
      </c>
      <c r="L3263" t="s">
        <v>475</v>
      </c>
      <c r="M3263" t="b">
        <v>0</v>
      </c>
    </row>
    <row r="3264" spans="1:13" x14ac:dyDescent="0.25">
      <c r="A3264" s="1">
        <v>42996</v>
      </c>
      <c r="B3264" t="s">
        <v>171</v>
      </c>
      <c r="C3264" t="s">
        <v>171</v>
      </c>
      <c r="D3264">
        <v>1</v>
      </c>
      <c r="E3264">
        <v>196.26</v>
      </c>
      <c r="F3264">
        <v>196.26</v>
      </c>
      <c r="G3264">
        <v>1</v>
      </c>
      <c r="H3264">
        <v>1</v>
      </c>
      <c r="I3264">
        <v>4</v>
      </c>
      <c r="J3264">
        <v>0</v>
      </c>
      <c r="K3264">
        <v>5</v>
      </c>
      <c r="L3264" t="s">
        <v>483</v>
      </c>
      <c r="M3264" t="b">
        <v>1</v>
      </c>
    </row>
    <row r="3265" spans="1:13" x14ac:dyDescent="0.25">
      <c r="A3265" s="1">
        <v>42996</v>
      </c>
      <c r="B3265" t="s">
        <v>171</v>
      </c>
      <c r="C3265" t="s">
        <v>161</v>
      </c>
      <c r="D3265">
        <v>2</v>
      </c>
      <c r="E3265">
        <v>1718.39</v>
      </c>
      <c r="F3265">
        <v>859.2</v>
      </c>
      <c r="G3265">
        <v>2</v>
      </c>
      <c r="H3265">
        <v>2</v>
      </c>
      <c r="I3265">
        <v>8.25</v>
      </c>
      <c r="J3265">
        <v>0</v>
      </c>
      <c r="K3265">
        <v>4.75</v>
      </c>
      <c r="L3265" t="s">
        <v>439</v>
      </c>
      <c r="M3265" t="b">
        <v>0</v>
      </c>
    </row>
    <row r="3266" spans="1:13" x14ac:dyDescent="0.25">
      <c r="A3266" s="1">
        <v>42996</v>
      </c>
      <c r="B3266" t="s">
        <v>171</v>
      </c>
      <c r="C3266" t="s">
        <v>183</v>
      </c>
      <c r="D3266">
        <v>1</v>
      </c>
      <c r="E3266">
        <v>195.13</v>
      </c>
      <c r="F3266">
        <v>195.13</v>
      </c>
      <c r="G3266">
        <v>1</v>
      </c>
      <c r="H3266">
        <v>1</v>
      </c>
      <c r="I3266">
        <v>25</v>
      </c>
      <c r="J3266">
        <v>0</v>
      </c>
      <c r="K3266">
        <v>4</v>
      </c>
      <c r="L3266" t="s">
        <v>543</v>
      </c>
      <c r="M3266" t="b">
        <v>0</v>
      </c>
    </row>
    <row r="3267" spans="1:13" x14ac:dyDescent="0.25">
      <c r="A3267" s="1">
        <v>42996</v>
      </c>
      <c r="B3267" t="s">
        <v>171</v>
      </c>
      <c r="C3267" t="s">
        <v>163</v>
      </c>
      <c r="D3267">
        <v>1</v>
      </c>
      <c r="E3267">
        <v>788.6</v>
      </c>
      <c r="F3267">
        <v>788.6</v>
      </c>
      <c r="G3267">
        <v>1</v>
      </c>
      <c r="H3267">
        <v>1</v>
      </c>
      <c r="I3267">
        <v>10</v>
      </c>
      <c r="J3267">
        <v>0</v>
      </c>
      <c r="K3267">
        <v>5</v>
      </c>
      <c r="L3267" t="s">
        <v>342</v>
      </c>
      <c r="M3267" t="b">
        <v>0</v>
      </c>
    </row>
    <row r="3268" spans="1:13" x14ac:dyDescent="0.25">
      <c r="A3268" s="1">
        <v>42996</v>
      </c>
      <c r="B3268" t="s">
        <v>171</v>
      </c>
      <c r="C3268" t="s">
        <v>175</v>
      </c>
      <c r="D3268">
        <v>3</v>
      </c>
      <c r="E3268">
        <v>513.76</v>
      </c>
      <c r="F3268">
        <v>171.25</v>
      </c>
      <c r="G3268">
        <v>3</v>
      </c>
      <c r="H3268">
        <v>3</v>
      </c>
      <c r="I3268">
        <v>11</v>
      </c>
      <c r="J3268">
        <v>0</v>
      </c>
      <c r="K3268">
        <v>4.5</v>
      </c>
      <c r="L3268" t="s">
        <v>440</v>
      </c>
      <c r="M3268" t="b">
        <v>0</v>
      </c>
    </row>
    <row r="3269" spans="1:13" x14ac:dyDescent="0.25">
      <c r="A3269" s="1">
        <v>42996</v>
      </c>
      <c r="B3269" t="s">
        <v>171</v>
      </c>
      <c r="C3269" t="s">
        <v>165</v>
      </c>
      <c r="D3269">
        <v>2</v>
      </c>
      <c r="E3269">
        <v>233.35</v>
      </c>
      <c r="F3269">
        <v>116.68</v>
      </c>
      <c r="G3269">
        <v>2</v>
      </c>
      <c r="H3269">
        <v>2</v>
      </c>
      <c r="I3269">
        <v>8</v>
      </c>
      <c r="J3269">
        <v>0</v>
      </c>
      <c r="K3269">
        <v>5</v>
      </c>
      <c r="L3269" t="s">
        <v>421</v>
      </c>
      <c r="M3269" t="b">
        <v>0</v>
      </c>
    </row>
    <row r="3270" spans="1:13" x14ac:dyDescent="0.25">
      <c r="A3270" s="1">
        <v>42996</v>
      </c>
      <c r="B3270" t="s">
        <v>161</v>
      </c>
      <c r="C3270" t="s">
        <v>186</v>
      </c>
      <c r="D3270">
        <v>1</v>
      </c>
      <c r="E3270">
        <v>638.66</v>
      </c>
      <c r="F3270">
        <v>638.66</v>
      </c>
      <c r="G3270">
        <v>1</v>
      </c>
      <c r="H3270">
        <v>1</v>
      </c>
      <c r="I3270">
        <v>31</v>
      </c>
      <c r="J3270">
        <v>0</v>
      </c>
      <c r="K3270">
        <v>3</v>
      </c>
      <c r="L3270" t="s">
        <v>441</v>
      </c>
      <c r="M3270" t="b">
        <v>0</v>
      </c>
    </row>
    <row r="3271" spans="1:13" x14ac:dyDescent="0.25">
      <c r="A3271" s="1">
        <v>42996</v>
      </c>
      <c r="B3271" t="s">
        <v>161</v>
      </c>
      <c r="C3271" t="s">
        <v>167</v>
      </c>
      <c r="D3271">
        <v>5</v>
      </c>
      <c r="E3271">
        <v>549.25</v>
      </c>
      <c r="F3271">
        <v>109.85</v>
      </c>
      <c r="G3271">
        <v>4</v>
      </c>
      <c r="H3271">
        <v>5</v>
      </c>
      <c r="I3271">
        <v>19.5</v>
      </c>
      <c r="J3271">
        <v>0.25</v>
      </c>
      <c r="K3271">
        <v>3.2</v>
      </c>
      <c r="L3271" t="s">
        <v>282</v>
      </c>
      <c r="M3271" t="b">
        <v>0</v>
      </c>
    </row>
    <row r="3272" spans="1:13" x14ac:dyDescent="0.25">
      <c r="A3272" s="1">
        <v>42996</v>
      </c>
      <c r="B3272" t="s">
        <v>161</v>
      </c>
      <c r="C3272" t="s">
        <v>169</v>
      </c>
      <c r="D3272">
        <v>1</v>
      </c>
      <c r="E3272">
        <v>185.56</v>
      </c>
      <c r="F3272">
        <v>185.56</v>
      </c>
      <c r="G3272">
        <v>1</v>
      </c>
      <c r="H3272">
        <v>1</v>
      </c>
      <c r="I3272">
        <v>14</v>
      </c>
      <c r="J3272">
        <v>0</v>
      </c>
      <c r="K3272">
        <v>5</v>
      </c>
      <c r="L3272" t="s">
        <v>379</v>
      </c>
      <c r="M3272" t="b">
        <v>0</v>
      </c>
    </row>
    <row r="3273" spans="1:13" x14ac:dyDescent="0.25">
      <c r="A3273" s="1">
        <v>42996</v>
      </c>
      <c r="B3273" t="s">
        <v>161</v>
      </c>
      <c r="C3273" t="s">
        <v>172</v>
      </c>
      <c r="D3273">
        <v>3</v>
      </c>
      <c r="E3273">
        <v>635.67999999999995</v>
      </c>
      <c r="F3273">
        <v>211.89</v>
      </c>
      <c r="G3273">
        <v>3</v>
      </c>
      <c r="H3273">
        <v>3</v>
      </c>
      <c r="I3273">
        <v>13.33</v>
      </c>
      <c r="J3273">
        <v>0</v>
      </c>
      <c r="K3273">
        <v>4.33</v>
      </c>
      <c r="L3273" t="s">
        <v>283</v>
      </c>
      <c r="M3273" t="b">
        <v>0</v>
      </c>
    </row>
    <row r="3274" spans="1:13" x14ac:dyDescent="0.25">
      <c r="A3274" s="1">
        <v>42996</v>
      </c>
      <c r="B3274" t="s">
        <v>161</v>
      </c>
      <c r="C3274" t="s">
        <v>171</v>
      </c>
      <c r="D3274">
        <v>2</v>
      </c>
      <c r="E3274">
        <v>160</v>
      </c>
      <c r="F3274">
        <v>80</v>
      </c>
      <c r="G3274">
        <v>2</v>
      </c>
      <c r="H3274">
        <v>2</v>
      </c>
      <c r="I3274">
        <v>11.5</v>
      </c>
      <c r="J3274">
        <v>0</v>
      </c>
      <c r="K3274">
        <v>3.5</v>
      </c>
      <c r="L3274" t="s">
        <v>261</v>
      </c>
      <c r="M3274" t="b">
        <v>0</v>
      </c>
    </row>
    <row r="3275" spans="1:13" x14ac:dyDescent="0.25">
      <c r="A3275" s="1">
        <v>42996</v>
      </c>
      <c r="B3275" t="s">
        <v>161</v>
      </c>
      <c r="C3275" t="s">
        <v>161</v>
      </c>
      <c r="D3275">
        <v>15</v>
      </c>
      <c r="E3275">
        <v>1716.83</v>
      </c>
      <c r="F3275">
        <v>114.46</v>
      </c>
      <c r="G3275">
        <v>14</v>
      </c>
      <c r="H3275">
        <v>15</v>
      </c>
      <c r="I3275">
        <v>6.47</v>
      </c>
      <c r="J3275">
        <v>0</v>
      </c>
      <c r="K3275">
        <v>4.4400000000000004</v>
      </c>
      <c r="L3275" t="s">
        <v>262</v>
      </c>
      <c r="M3275" t="b">
        <v>1</v>
      </c>
    </row>
    <row r="3276" spans="1:13" x14ac:dyDescent="0.25">
      <c r="A3276" s="1">
        <v>42996</v>
      </c>
      <c r="B3276" t="s">
        <v>161</v>
      </c>
      <c r="C3276" t="s">
        <v>177</v>
      </c>
      <c r="D3276">
        <v>1</v>
      </c>
      <c r="E3276">
        <v>136.30000000000001</v>
      </c>
      <c r="F3276">
        <v>136.30000000000001</v>
      </c>
      <c r="G3276">
        <v>1</v>
      </c>
      <c r="H3276">
        <v>1</v>
      </c>
      <c r="I3276">
        <v>10</v>
      </c>
      <c r="J3276">
        <v>0</v>
      </c>
      <c r="K3276">
        <v>5</v>
      </c>
      <c r="L3276" t="s">
        <v>381</v>
      </c>
      <c r="M3276" t="b">
        <v>0</v>
      </c>
    </row>
    <row r="3277" spans="1:13" x14ac:dyDescent="0.25">
      <c r="A3277" s="1">
        <v>42996</v>
      </c>
      <c r="B3277" t="s">
        <v>161</v>
      </c>
      <c r="C3277" t="s">
        <v>179</v>
      </c>
      <c r="D3277">
        <v>1</v>
      </c>
      <c r="E3277">
        <v>285.45</v>
      </c>
      <c r="F3277">
        <v>285.45</v>
      </c>
      <c r="G3277">
        <v>1</v>
      </c>
      <c r="H3277">
        <v>1</v>
      </c>
      <c r="I3277">
        <v>23</v>
      </c>
      <c r="J3277">
        <v>0</v>
      </c>
      <c r="K3277">
        <v>5</v>
      </c>
      <c r="L3277" t="s">
        <v>310</v>
      </c>
      <c r="M3277" t="b">
        <v>0</v>
      </c>
    </row>
    <row r="3278" spans="1:13" x14ac:dyDescent="0.25">
      <c r="A3278" s="1">
        <v>42996</v>
      </c>
      <c r="B3278" t="s">
        <v>161</v>
      </c>
      <c r="C3278" t="s">
        <v>174</v>
      </c>
      <c r="D3278">
        <v>1</v>
      </c>
      <c r="E3278">
        <v>125.15</v>
      </c>
      <c r="F3278">
        <v>125.15</v>
      </c>
      <c r="G3278">
        <v>1</v>
      </c>
      <c r="H3278">
        <v>1</v>
      </c>
      <c r="I3278">
        <v>21</v>
      </c>
      <c r="J3278">
        <v>0</v>
      </c>
      <c r="K3278">
        <v>4</v>
      </c>
      <c r="L3278" t="s">
        <v>343</v>
      </c>
      <c r="M3278" t="b">
        <v>0</v>
      </c>
    </row>
    <row r="3279" spans="1:13" x14ac:dyDescent="0.25">
      <c r="A3279" s="1">
        <v>42996</v>
      </c>
      <c r="B3279" t="s">
        <v>161</v>
      </c>
      <c r="C3279" t="s">
        <v>163</v>
      </c>
      <c r="D3279">
        <v>8</v>
      </c>
      <c r="E3279">
        <v>888.03</v>
      </c>
      <c r="F3279">
        <v>111</v>
      </c>
      <c r="G3279">
        <v>8</v>
      </c>
      <c r="H3279">
        <v>8</v>
      </c>
      <c r="I3279">
        <v>12.67</v>
      </c>
      <c r="J3279">
        <v>0</v>
      </c>
      <c r="K3279">
        <v>4.8899999999999997</v>
      </c>
      <c r="L3279" t="s">
        <v>263</v>
      </c>
      <c r="M3279" t="b">
        <v>0</v>
      </c>
    </row>
    <row r="3280" spans="1:13" x14ac:dyDescent="0.25">
      <c r="A3280" s="1">
        <v>42996</v>
      </c>
      <c r="B3280" t="s">
        <v>161</v>
      </c>
      <c r="C3280" t="s">
        <v>175</v>
      </c>
      <c r="D3280">
        <v>10</v>
      </c>
      <c r="E3280">
        <v>2136.75</v>
      </c>
      <c r="F3280">
        <v>213.68</v>
      </c>
      <c r="G3280">
        <v>8</v>
      </c>
      <c r="H3280">
        <v>10</v>
      </c>
      <c r="I3280">
        <v>10</v>
      </c>
      <c r="J3280">
        <v>0</v>
      </c>
      <c r="K3280">
        <v>3.5</v>
      </c>
      <c r="L3280" t="s">
        <v>264</v>
      </c>
      <c r="M3280" t="b">
        <v>0</v>
      </c>
    </row>
    <row r="3281" spans="1:13" x14ac:dyDescent="0.25">
      <c r="A3281" s="1">
        <v>42996</v>
      </c>
      <c r="B3281" t="s">
        <v>161</v>
      </c>
      <c r="C3281" t="s">
        <v>164</v>
      </c>
      <c r="D3281">
        <v>3</v>
      </c>
      <c r="E3281">
        <v>488.99</v>
      </c>
      <c r="F3281">
        <v>163</v>
      </c>
      <c r="G3281">
        <v>3</v>
      </c>
      <c r="H3281">
        <v>3</v>
      </c>
      <c r="I3281">
        <v>13.33</v>
      </c>
      <c r="J3281">
        <v>0</v>
      </c>
      <c r="K3281">
        <v>4.67</v>
      </c>
      <c r="L3281" t="s">
        <v>285</v>
      </c>
      <c r="M3281" t="b">
        <v>0</v>
      </c>
    </row>
    <row r="3282" spans="1:13" x14ac:dyDescent="0.25">
      <c r="A3282" s="1">
        <v>42996</v>
      </c>
      <c r="B3282" t="s">
        <v>161</v>
      </c>
      <c r="C3282" t="s">
        <v>176</v>
      </c>
      <c r="D3282">
        <v>4</v>
      </c>
      <c r="E3282">
        <v>803.22</v>
      </c>
      <c r="F3282">
        <v>200.81</v>
      </c>
      <c r="G3282">
        <v>4</v>
      </c>
      <c r="H3282">
        <v>4</v>
      </c>
      <c r="I3282">
        <v>16</v>
      </c>
      <c r="J3282">
        <v>0.2</v>
      </c>
      <c r="K3282">
        <v>3.2</v>
      </c>
      <c r="L3282" t="s">
        <v>286</v>
      </c>
      <c r="M3282" t="b">
        <v>0</v>
      </c>
    </row>
    <row r="3283" spans="1:13" x14ac:dyDescent="0.25">
      <c r="A3283" s="1">
        <v>42996</v>
      </c>
      <c r="B3283" t="s">
        <v>161</v>
      </c>
      <c r="C3283" t="s">
        <v>168</v>
      </c>
      <c r="D3283">
        <v>1</v>
      </c>
      <c r="E3283">
        <v>53.05</v>
      </c>
      <c r="F3283">
        <v>53.05</v>
      </c>
      <c r="G3283">
        <v>1</v>
      </c>
      <c r="H3283">
        <v>1</v>
      </c>
      <c r="I3283">
        <v>17</v>
      </c>
      <c r="J3283">
        <v>0</v>
      </c>
      <c r="K3283">
        <v>2</v>
      </c>
      <c r="L3283" t="s">
        <v>345</v>
      </c>
      <c r="M3283" t="b">
        <v>0</v>
      </c>
    </row>
    <row r="3284" spans="1:13" x14ac:dyDescent="0.25">
      <c r="A3284" s="1">
        <v>42996</v>
      </c>
      <c r="B3284" t="s">
        <v>161</v>
      </c>
      <c r="C3284" t="s">
        <v>165</v>
      </c>
      <c r="D3284">
        <v>21</v>
      </c>
      <c r="E3284">
        <v>2668.1</v>
      </c>
      <c r="F3284">
        <v>127.05</v>
      </c>
      <c r="G3284">
        <v>21</v>
      </c>
      <c r="H3284">
        <v>21</v>
      </c>
      <c r="I3284">
        <v>9</v>
      </c>
      <c r="J3284">
        <v>0</v>
      </c>
      <c r="K3284">
        <v>4.22</v>
      </c>
      <c r="L3284" t="s">
        <v>265</v>
      </c>
      <c r="M3284" t="b">
        <v>0</v>
      </c>
    </row>
    <row r="3285" spans="1:13" x14ac:dyDescent="0.25">
      <c r="A3285" s="1">
        <v>42996</v>
      </c>
      <c r="B3285" t="s">
        <v>179</v>
      </c>
      <c r="C3285" t="s">
        <v>165</v>
      </c>
      <c r="D3285">
        <v>1</v>
      </c>
      <c r="E3285">
        <v>367.2</v>
      </c>
      <c r="F3285">
        <v>367.2</v>
      </c>
      <c r="G3285">
        <v>1</v>
      </c>
      <c r="H3285">
        <v>1</v>
      </c>
      <c r="I3285">
        <v>21</v>
      </c>
      <c r="J3285">
        <v>0</v>
      </c>
      <c r="K3285">
        <v>3</v>
      </c>
      <c r="L3285" t="s">
        <v>547</v>
      </c>
      <c r="M3285" t="b">
        <v>0</v>
      </c>
    </row>
    <row r="3286" spans="1:13" x14ac:dyDescent="0.25">
      <c r="A3286" s="1">
        <v>42996</v>
      </c>
      <c r="B3286" t="s">
        <v>174</v>
      </c>
      <c r="C3286" t="s">
        <v>169</v>
      </c>
      <c r="D3286">
        <v>1</v>
      </c>
      <c r="E3286">
        <v>332.71</v>
      </c>
      <c r="F3286">
        <v>332.71</v>
      </c>
      <c r="G3286">
        <v>1</v>
      </c>
      <c r="H3286">
        <v>1</v>
      </c>
      <c r="I3286">
        <v>5</v>
      </c>
      <c r="J3286">
        <v>0</v>
      </c>
      <c r="K3286">
        <v>5</v>
      </c>
      <c r="L3286" t="s">
        <v>501</v>
      </c>
      <c r="M3286" t="b">
        <v>0</v>
      </c>
    </row>
    <row r="3287" spans="1:13" x14ac:dyDescent="0.25">
      <c r="A3287" s="1">
        <v>42996</v>
      </c>
      <c r="B3287" t="s">
        <v>163</v>
      </c>
      <c r="C3287" t="s">
        <v>167</v>
      </c>
      <c r="D3287">
        <v>1</v>
      </c>
      <c r="E3287">
        <v>200.7</v>
      </c>
      <c r="F3287">
        <v>200.7</v>
      </c>
      <c r="G3287">
        <v>1</v>
      </c>
      <c r="H3287">
        <v>1</v>
      </c>
      <c r="I3287">
        <v>9</v>
      </c>
      <c r="J3287">
        <v>0</v>
      </c>
      <c r="K3287">
        <v>5</v>
      </c>
      <c r="L3287" t="s">
        <v>266</v>
      </c>
      <c r="M3287" t="b">
        <v>0</v>
      </c>
    </row>
    <row r="3288" spans="1:13" x14ac:dyDescent="0.25">
      <c r="A3288" s="1">
        <v>42996</v>
      </c>
      <c r="B3288" t="s">
        <v>163</v>
      </c>
      <c r="C3288" t="s">
        <v>170</v>
      </c>
      <c r="D3288">
        <v>1</v>
      </c>
      <c r="E3288">
        <v>63.23</v>
      </c>
      <c r="F3288">
        <v>63.23</v>
      </c>
      <c r="G3288">
        <v>1</v>
      </c>
      <c r="H3288">
        <v>1</v>
      </c>
      <c r="I3288">
        <v>12</v>
      </c>
      <c r="J3288">
        <v>0</v>
      </c>
      <c r="K3288">
        <v>3</v>
      </c>
      <c r="L3288" t="s">
        <v>267</v>
      </c>
      <c r="M3288" t="b">
        <v>0</v>
      </c>
    </row>
    <row r="3289" spans="1:13" x14ac:dyDescent="0.25">
      <c r="A3289" s="1">
        <v>42996</v>
      </c>
      <c r="B3289" t="s">
        <v>163</v>
      </c>
      <c r="C3289" t="s">
        <v>172</v>
      </c>
      <c r="D3289">
        <v>2</v>
      </c>
      <c r="E3289">
        <v>141.36000000000001</v>
      </c>
      <c r="F3289">
        <v>70.680000000000007</v>
      </c>
      <c r="G3289">
        <v>2</v>
      </c>
      <c r="H3289">
        <v>2</v>
      </c>
      <c r="I3289">
        <v>10.5</v>
      </c>
      <c r="J3289">
        <v>0</v>
      </c>
      <c r="K3289">
        <v>5</v>
      </c>
      <c r="L3289" t="s">
        <v>287</v>
      </c>
      <c r="M3289" t="b">
        <v>0</v>
      </c>
    </row>
    <row r="3290" spans="1:13" x14ac:dyDescent="0.25">
      <c r="A3290" s="1">
        <v>42996</v>
      </c>
      <c r="B3290" t="s">
        <v>163</v>
      </c>
      <c r="C3290" t="s">
        <v>180</v>
      </c>
      <c r="D3290">
        <v>1</v>
      </c>
      <c r="E3290">
        <v>396.2</v>
      </c>
      <c r="F3290">
        <v>396.2</v>
      </c>
      <c r="G3290">
        <v>1</v>
      </c>
      <c r="H3290">
        <v>1</v>
      </c>
      <c r="I3290">
        <v>19</v>
      </c>
      <c r="J3290">
        <v>0</v>
      </c>
      <c r="K3290">
        <v>5</v>
      </c>
      <c r="L3290" t="s">
        <v>433</v>
      </c>
      <c r="M3290" t="b">
        <v>0</v>
      </c>
    </row>
    <row r="3291" spans="1:13" x14ac:dyDescent="0.25">
      <c r="A3291" s="1">
        <v>42996</v>
      </c>
      <c r="B3291" t="s">
        <v>163</v>
      </c>
      <c r="C3291" t="s">
        <v>161</v>
      </c>
      <c r="D3291">
        <v>9</v>
      </c>
      <c r="E3291">
        <v>2399.11</v>
      </c>
      <c r="F3291">
        <v>266.57</v>
      </c>
      <c r="G3291">
        <v>9</v>
      </c>
      <c r="H3291">
        <v>9</v>
      </c>
      <c r="I3291">
        <v>8.9</v>
      </c>
      <c r="J3291">
        <v>0</v>
      </c>
      <c r="K3291">
        <v>4.5999999999999996</v>
      </c>
      <c r="L3291" t="s">
        <v>241</v>
      </c>
      <c r="M3291" t="b">
        <v>0</v>
      </c>
    </row>
    <row r="3292" spans="1:13" x14ac:dyDescent="0.25">
      <c r="A3292" s="1">
        <v>42996</v>
      </c>
      <c r="B3292" t="s">
        <v>163</v>
      </c>
      <c r="C3292" t="s">
        <v>177</v>
      </c>
      <c r="D3292">
        <v>1</v>
      </c>
      <c r="E3292">
        <v>162.75</v>
      </c>
      <c r="F3292">
        <v>162.75</v>
      </c>
      <c r="G3292">
        <v>1</v>
      </c>
      <c r="H3292">
        <v>1</v>
      </c>
      <c r="I3292">
        <v>7</v>
      </c>
      <c r="J3292">
        <v>0</v>
      </c>
      <c r="K3292">
        <v>5</v>
      </c>
      <c r="L3292" t="s">
        <v>382</v>
      </c>
      <c r="M3292" t="b">
        <v>0</v>
      </c>
    </row>
    <row r="3293" spans="1:13" x14ac:dyDescent="0.25">
      <c r="A3293" s="1">
        <v>42996</v>
      </c>
      <c r="B3293" t="s">
        <v>163</v>
      </c>
      <c r="C3293" t="s">
        <v>183</v>
      </c>
      <c r="D3293">
        <v>1</v>
      </c>
      <c r="E3293">
        <v>250.28</v>
      </c>
      <c r="F3293">
        <v>250.28</v>
      </c>
      <c r="G3293">
        <v>1</v>
      </c>
      <c r="H3293">
        <v>1</v>
      </c>
      <c r="I3293">
        <v>19</v>
      </c>
      <c r="J3293">
        <v>0</v>
      </c>
      <c r="K3293">
        <v>3</v>
      </c>
      <c r="L3293" t="s">
        <v>351</v>
      </c>
      <c r="M3293" t="b">
        <v>0</v>
      </c>
    </row>
    <row r="3294" spans="1:13" x14ac:dyDescent="0.25">
      <c r="A3294" s="1">
        <v>42996</v>
      </c>
      <c r="B3294" t="s">
        <v>163</v>
      </c>
      <c r="C3294" t="s">
        <v>163</v>
      </c>
      <c r="D3294">
        <v>5</v>
      </c>
      <c r="E3294">
        <v>854.76</v>
      </c>
      <c r="F3294">
        <v>170.95</v>
      </c>
      <c r="G3294">
        <v>5</v>
      </c>
      <c r="H3294">
        <v>5</v>
      </c>
      <c r="I3294">
        <v>5.33</v>
      </c>
      <c r="J3294">
        <v>0</v>
      </c>
      <c r="K3294">
        <v>4</v>
      </c>
      <c r="L3294" t="s">
        <v>242</v>
      </c>
      <c r="M3294" t="b">
        <v>1</v>
      </c>
    </row>
    <row r="3295" spans="1:13" x14ac:dyDescent="0.25">
      <c r="A3295" s="1">
        <v>42996</v>
      </c>
      <c r="B3295" t="s">
        <v>163</v>
      </c>
      <c r="C3295" t="s">
        <v>175</v>
      </c>
      <c r="D3295">
        <v>15</v>
      </c>
      <c r="E3295">
        <v>2462.1799999999998</v>
      </c>
      <c r="F3295">
        <v>164.15</v>
      </c>
      <c r="G3295">
        <v>14</v>
      </c>
      <c r="H3295">
        <v>15</v>
      </c>
      <c r="I3295">
        <v>13.71</v>
      </c>
      <c r="J3295">
        <v>7.1400000000000005E-2</v>
      </c>
      <c r="K3295">
        <v>4.4000000000000004</v>
      </c>
      <c r="L3295" t="s">
        <v>269</v>
      </c>
      <c r="M3295" t="b">
        <v>0</v>
      </c>
    </row>
    <row r="3296" spans="1:13" x14ac:dyDescent="0.25">
      <c r="A3296" s="1">
        <v>42996</v>
      </c>
      <c r="B3296" t="s">
        <v>163</v>
      </c>
      <c r="C3296" t="s">
        <v>164</v>
      </c>
      <c r="D3296">
        <v>2</v>
      </c>
      <c r="E3296">
        <v>467.86</v>
      </c>
      <c r="F3296">
        <v>233.93</v>
      </c>
      <c r="G3296">
        <v>2</v>
      </c>
      <c r="H3296">
        <v>2</v>
      </c>
      <c r="I3296">
        <v>10</v>
      </c>
      <c r="J3296">
        <v>0</v>
      </c>
      <c r="K3296">
        <v>2.33</v>
      </c>
      <c r="L3296" t="s">
        <v>290</v>
      </c>
      <c r="M3296" t="b">
        <v>0</v>
      </c>
    </row>
    <row r="3297" spans="1:13" x14ac:dyDescent="0.25">
      <c r="A3297" s="1">
        <v>42996</v>
      </c>
      <c r="B3297" t="s">
        <v>163</v>
      </c>
      <c r="C3297" t="s">
        <v>176</v>
      </c>
      <c r="D3297">
        <v>1</v>
      </c>
      <c r="E3297">
        <v>207.57</v>
      </c>
      <c r="F3297">
        <v>207.57</v>
      </c>
      <c r="G3297">
        <v>1</v>
      </c>
      <c r="H3297">
        <v>1</v>
      </c>
      <c r="I3297">
        <v>6</v>
      </c>
      <c r="J3297">
        <v>0</v>
      </c>
      <c r="K3297">
        <v>5</v>
      </c>
      <c r="L3297" t="s">
        <v>243</v>
      </c>
      <c r="M3297" t="b">
        <v>0</v>
      </c>
    </row>
    <row r="3298" spans="1:13" x14ac:dyDescent="0.25">
      <c r="A3298" s="1">
        <v>42996</v>
      </c>
      <c r="B3298" t="s">
        <v>163</v>
      </c>
      <c r="C3298" t="s">
        <v>168</v>
      </c>
      <c r="D3298">
        <v>1</v>
      </c>
      <c r="E3298">
        <v>181.23</v>
      </c>
      <c r="F3298">
        <v>181.23</v>
      </c>
      <c r="G3298">
        <v>1</v>
      </c>
      <c r="H3298">
        <v>1</v>
      </c>
      <c r="I3298">
        <v>20</v>
      </c>
      <c r="J3298">
        <v>0</v>
      </c>
      <c r="K3298">
        <v>4</v>
      </c>
      <c r="L3298" t="s">
        <v>315</v>
      </c>
      <c r="M3298" t="b">
        <v>0</v>
      </c>
    </row>
    <row r="3299" spans="1:13" x14ac:dyDescent="0.25">
      <c r="A3299" s="1">
        <v>42996</v>
      </c>
      <c r="B3299" t="s">
        <v>163</v>
      </c>
      <c r="C3299" t="s">
        <v>165</v>
      </c>
      <c r="D3299">
        <v>19</v>
      </c>
      <c r="E3299">
        <v>2771.41</v>
      </c>
      <c r="F3299">
        <v>145.86000000000001</v>
      </c>
      <c r="G3299">
        <v>16</v>
      </c>
      <c r="H3299">
        <v>19</v>
      </c>
      <c r="I3299">
        <v>9.35</v>
      </c>
      <c r="J3299">
        <v>0</v>
      </c>
      <c r="K3299">
        <v>4</v>
      </c>
      <c r="L3299" t="s">
        <v>244</v>
      </c>
      <c r="M3299" t="b">
        <v>0</v>
      </c>
    </row>
    <row r="3300" spans="1:13" x14ac:dyDescent="0.25">
      <c r="A3300" s="1">
        <v>42996</v>
      </c>
      <c r="B3300" t="s">
        <v>175</v>
      </c>
      <c r="C3300" t="s">
        <v>167</v>
      </c>
      <c r="D3300">
        <v>2</v>
      </c>
      <c r="E3300">
        <v>218.84</v>
      </c>
      <c r="F3300">
        <v>109.42</v>
      </c>
      <c r="G3300">
        <v>2</v>
      </c>
      <c r="H3300">
        <v>2</v>
      </c>
      <c r="I3300">
        <v>18</v>
      </c>
      <c r="J3300">
        <v>0</v>
      </c>
      <c r="K3300">
        <v>4.5</v>
      </c>
      <c r="L3300" t="s">
        <v>317</v>
      </c>
      <c r="M3300" t="b">
        <v>0</v>
      </c>
    </row>
    <row r="3301" spans="1:13" x14ac:dyDescent="0.25">
      <c r="A3301" s="1">
        <v>42996</v>
      </c>
      <c r="B3301" t="s">
        <v>175</v>
      </c>
      <c r="C3301" t="s">
        <v>169</v>
      </c>
      <c r="D3301">
        <v>1</v>
      </c>
      <c r="E3301">
        <v>116.45</v>
      </c>
      <c r="F3301">
        <v>116.45</v>
      </c>
      <c r="G3301">
        <v>1</v>
      </c>
      <c r="H3301">
        <v>1</v>
      </c>
      <c r="I3301">
        <v>13</v>
      </c>
      <c r="J3301">
        <v>0</v>
      </c>
      <c r="K3301">
        <v>5</v>
      </c>
      <c r="L3301" t="s">
        <v>423</v>
      </c>
      <c r="M3301" t="b">
        <v>0</v>
      </c>
    </row>
    <row r="3302" spans="1:13" x14ac:dyDescent="0.25">
      <c r="A3302" s="1">
        <v>42996</v>
      </c>
      <c r="B3302" t="s">
        <v>175</v>
      </c>
      <c r="C3302" t="s">
        <v>172</v>
      </c>
      <c r="D3302">
        <v>1</v>
      </c>
      <c r="E3302">
        <v>58</v>
      </c>
      <c r="F3302">
        <v>58</v>
      </c>
      <c r="G3302">
        <v>1</v>
      </c>
      <c r="H3302">
        <v>1</v>
      </c>
      <c r="I3302">
        <v>5</v>
      </c>
      <c r="J3302">
        <v>0</v>
      </c>
      <c r="K3302">
        <v>4</v>
      </c>
      <c r="L3302" t="s">
        <v>384</v>
      </c>
      <c r="M3302" t="b">
        <v>0</v>
      </c>
    </row>
    <row r="3303" spans="1:13" x14ac:dyDescent="0.25">
      <c r="A3303" s="1">
        <v>42996</v>
      </c>
      <c r="B3303" t="s">
        <v>175</v>
      </c>
      <c r="C3303" t="s">
        <v>171</v>
      </c>
      <c r="D3303">
        <v>5</v>
      </c>
      <c r="E3303">
        <v>1622.29</v>
      </c>
      <c r="F3303">
        <v>324.45999999999998</v>
      </c>
      <c r="G3303">
        <v>4</v>
      </c>
      <c r="H3303">
        <v>5</v>
      </c>
      <c r="I3303">
        <v>10.17</v>
      </c>
      <c r="J3303">
        <v>0</v>
      </c>
      <c r="K3303">
        <v>3.86</v>
      </c>
      <c r="L3303" t="s">
        <v>291</v>
      </c>
      <c r="M3303" t="b">
        <v>0</v>
      </c>
    </row>
    <row r="3304" spans="1:13" x14ac:dyDescent="0.25">
      <c r="A3304" s="1">
        <v>42996</v>
      </c>
      <c r="B3304" t="s">
        <v>175</v>
      </c>
      <c r="C3304" t="s">
        <v>161</v>
      </c>
      <c r="D3304">
        <v>5</v>
      </c>
      <c r="E3304">
        <v>967.68</v>
      </c>
      <c r="F3304">
        <v>193.54</v>
      </c>
      <c r="G3304">
        <v>5</v>
      </c>
      <c r="H3304">
        <v>5</v>
      </c>
      <c r="I3304">
        <v>10.6</v>
      </c>
      <c r="J3304">
        <v>0</v>
      </c>
      <c r="K3304">
        <v>4.8</v>
      </c>
      <c r="L3304" t="s">
        <v>245</v>
      </c>
      <c r="M3304" t="b">
        <v>0</v>
      </c>
    </row>
    <row r="3305" spans="1:13" x14ac:dyDescent="0.25">
      <c r="A3305" s="1">
        <v>42996</v>
      </c>
      <c r="B3305" t="s">
        <v>175</v>
      </c>
      <c r="C3305" t="s">
        <v>177</v>
      </c>
      <c r="D3305">
        <v>1</v>
      </c>
      <c r="E3305">
        <v>118.26</v>
      </c>
      <c r="F3305">
        <v>118.26</v>
      </c>
      <c r="G3305">
        <v>1</v>
      </c>
      <c r="H3305">
        <v>1</v>
      </c>
      <c r="I3305">
        <v>9</v>
      </c>
      <c r="J3305">
        <v>0</v>
      </c>
      <c r="K3305">
        <v>5</v>
      </c>
      <c r="L3305" t="s">
        <v>487</v>
      </c>
      <c r="M3305" t="b">
        <v>0</v>
      </c>
    </row>
    <row r="3306" spans="1:13" x14ac:dyDescent="0.25">
      <c r="A3306" s="1">
        <v>42996</v>
      </c>
      <c r="B3306" t="s">
        <v>175</v>
      </c>
      <c r="C3306" t="s">
        <v>179</v>
      </c>
      <c r="D3306">
        <v>1</v>
      </c>
      <c r="E3306">
        <v>317.31</v>
      </c>
      <c r="F3306">
        <v>317.31</v>
      </c>
      <c r="G3306">
        <v>1</v>
      </c>
      <c r="H3306">
        <v>1</v>
      </c>
      <c r="I3306">
        <v>18</v>
      </c>
      <c r="J3306">
        <v>0</v>
      </c>
      <c r="K3306">
        <v>5</v>
      </c>
      <c r="L3306" t="s">
        <v>319</v>
      </c>
      <c r="M3306" t="b">
        <v>0</v>
      </c>
    </row>
    <row r="3307" spans="1:13" x14ac:dyDescent="0.25">
      <c r="A3307" s="1">
        <v>42996</v>
      </c>
      <c r="B3307" t="s">
        <v>175</v>
      </c>
      <c r="C3307" t="s">
        <v>163</v>
      </c>
      <c r="D3307">
        <v>2</v>
      </c>
      <c r="E3307">
        <v>230.04</v>
      </c>
      <c r="F3307">
        <v>115.02</v>
      </c>
      <c r="G3307">
        <v>2</v>
      </c>
      <c r="H3307">
        <v>2</v>
      </c>
      <c r="I3307">
        <v>11</v>
      </c>
      <c r="J3307">
        <v>0</v>
      </c>
      <c r="K3307">
        <v>2</v>
      </c>
      <c r="L3307" t="s">
        <v>320</v>
      </c>
      <c r="M3307" t="b">
        <v>0</v>
      </c>
    </row>
    <row r="3308" spans="1:13" x14ac:dyDescent="0.25">
      <c r="A3308" s="1">
        <v>42996</v>
      </c>
      <c r="B3308" t="s">
        <v>175</v>
      </c>
      <c r="C3308" t="s">
        <v>175</v>
      </c>
      <c r="D3308">
        <v>6</v>
      </c>
      <c r="E3308">
        <v>1593.33</v>
      </c>
      <c r="F3308">
        <v>265.56</v>
      </c>
      <c r="G3308">
        <v>6</v>
      </c>
      <c r="H3308">
        <v>6</v>
      </c>
      <c r="I3308">
        <v>8.7100000000000009</v>
      </c>
      <c r="J3308">
        <v>0.28570000000000001</v>
      </c>
      <c r="K3308">
        <v>3.71</v>
      </c>
      <c r="L3308" t="s">
        <v>292</v>
      </c>
      <c r="M3308" t="b">
        <v>1</v>
      </c>
    </row>
    <row r="3309" spans="1:13" x14ac:dyDescent="0.25">
      <c r="A3309" s="1">
        <v>42996</v>
      </c>
      <c r="B3309" t="s">
        <v>175</v>
      </c>
      <c r="C3309" t="s">
        <v>164</v>
      </c>
      <c r="D3309">
        <v>4</v>
      </c>
      <c r="E3309">
        <v>859.89</v>
      </c>
      <c r="F3309">
        <v>214.97</v>
      </c>
      <c r="G3309">
        <v>4</v>
      </c>
      <c r="H3309">
        <v>4</v>
      </c>
      <c r="I3309">
        <v>18.5</v>
      </c>
      <c r="J3309">
        <v>0.25</v>
      </c>
      <c r="K3309">
        <v>3.25</v>
      </c>
      <c r="L3309" t="s">
        <v>293</v>
      </c>
      <c r="M3309" t="b">
        <v>0</v>
      </c>
    </row>
    <row r="3310" spans="1:13" x14ac:dyDescent="0.25">
      <c r="A3310" s="1">
        <v>42996</v>
      </c>
      <c r="B3310" t="s">
        <v>175</v>
      </c>
      <c r="C3310" t="s">
        <v>176</v>
      </c>
      <c r="D3310">
        <v>2</v>
      </c>
      <c r="E3310">
        <v>901.7</v>
      </c>
      <c r="F3310">
        <v>450.85</v>
      </c>
      <c r="G3310">
        <v>2</v>
      </c>
      <c r="H3310">
        <v>2</v>
      </c>
      <c r="I3310">
        <v>16</v>
      </c>
      <c r="J3310">
        <v>0</v>
      </c>
      <c r="K3310">
        <v>3</v>
      </c>
      <c r="L3310" t="s">
        <v>322</v>
      </c>
      <c r="M3310" t="b">
        <v>0</v>
      </c>
    </row>
    <row r="3311" spans="1:13" x14ac:dyDescent="0.25">
      <c r="A3311" s="1">
        <v>42996</v>
      </c>
      <c r="B3311" t="s">
        <v>175</v>
      </c>
      <c r="C3311" t="s">
        <v>165</v>
      </c>
      <c r="D3311">
        <v>11</v>
      </c>
      <c r="E3311">
        <v>1783.31</v>
      </c>
      <c r="F3311">
        <v>162.12</v>
      </c>
      <c r="G3311">
        <v>11</v>
      </c>
      <c r="H3311">
        <v>11</v>
      </c>
      <c r="I3311">
        <v>10.83</v>
      </c>
      <c r="J3311">
        <v>0</v>
      </c>
      <c r="K3311">
        <v>5</v>
      </c>
      <c r="L3311" t="s">
        <v>294</v>
      </c>
      <c r="M3311" t="b">
        <v>0</v>
      </c>
    </row>
    <row r="3312" spans="1:13" x14ac:dyDescent="0.25">
      <c r="A3312" s="1">
        <v>42996</v>
      </c>
      <c r="B3312" t="s">
        <v>173</v>
      </c>
      <c r="C3312" t="s">
        <v>175</v>
      </c>
      <c r="D3312">
        <v>1</v>
      </c>
      <c r="E3312">
        <v>280.27</v>
      </c>
      <c r="F3312">
        <v>280.27</v>
      </c>
      <c r="G3312">
        <v>1</v>
      </c>
      <c r="H3312">
        <v>1</v>
      </c>
      <c r="I3312">
        <v>32</v>
      </c>
      <c r="J3312">
        <v>0</v>
      </c>
      <c r="K3312">
        <v>1</v>
      </c>
      <c r="L3312" t="s">
        <v>469</v>
      </c>
      <c r="M3312" t="b">
        <v>0</v>
      </c>
    </row>
    <row r="3313" spans="1:13" x14ac:dyDescent="0.25">
      <c r="A3313" s="1">
        <v>42996</v>
      </c>
      <c r="B3313" t="s">
        <v>164</v>
      </c>
      <c r="C3313" t="s">
        <v>171</v>
      </c>
      <c r="D3313">
        <v>1</v>
      </c>
      <c r="E3313">
        <v>1196.78</v>
      </c>
      <c r="F3313">
        <v>1196.78</v>
      </c>
      <c r="G3313">
        <v>1</v>
      </c>
      <c r="H3313">
        <v>1</v>
      </c>
      <c r="I3313">
        <v>21</v>
      </c>
      <c r="J3313">
        <v>0</v>
      </c>
      <c r="K3313">
        <v>2</v>
      </c>
      <c r="L3313" t="s">
        <v>406</v>
      </c>
      <c r="M3313" t="b">
        <v>0</v>
      </c>
    </row>
    <row r="3314" spans="1:13" x14ac:dyDescent="0.25">
      <c r="A3314" s="1">
        <v>42996</v>
      </c>
      <c r="B3314" t="s">
        <v>164</v>
      </c>
      <c r="C3314" t="s">
        <v>161</v>
      </c>
      <c r="D3314">
        <v>3</v>
      </c>
      <c r="E3314">
        <v>649.74</v>
      </c>
      <c r="F3314">
        <v>216.58</v>
      </c>
      <c r="G3314">
        <v>3</v>
      </c>
      <c r="H3314">
        <v>3</v>
      </c>
      <c r="I3314">
        <v>19.329999999999998</v>
      </c>
      <c r="J3314">
        <v>0.33329999999999999</v>
      </c>
      <c r="K3314">
        <v>3</v>
      </c>
      <c r="L3314" t="s">
        <v>325</v>
      </c>
      <c r="M3314" t="b">
        <v>0</v>
      </c>
    </row>
    <row r="3315" spans="1:13" x14ac:dyDescent="0.25">
      <c r="A3315" s="1">
        <v>42996</v>
      </c>
      <c r="B3315" t="s">
        <v>164</v>
      </c>
      <c r="C3315" t="s">
        <v>177</v>
      </c>
      <c r="D3315">
        <v>2</v>
      </c>
      <c r="E3315">
        <v>218.91</v>
      </c>
      <c r="F3315">
        <v>109.46</v>
      </c>
      <c r="G3315">
        <v>2</v>
      </c>
      <c r="H3315">
        <v>2</v>
      </c>
      <c r="I3315">
        <v>9.5</v>
      </c>
      <c r="J3315">
        <v>0</v>
      </c>
      <c r="K3315">
        <v>4.5</v>
      </c>
      <c r="L3315" t="s">
        <v>447</v>
      </c>
      <c r="M3315" t="b">
        <v>0</v>
      </c>
    </row>
    <row r="3316" spans="1:13" x14ac:dyDescent="0.25">
      <c r="A3316" s="1">
        <v>42996</v>
      </c>
      <c r="B3316" t="s">
        <v>164</v>
      </c>
      <c r="C3316" t="s">
        <v>181</v>
      </c>
      <c r="D3316">
        <v>1</v>
      </c>
      <c r="E3316">
        <v>59.14</v>
      </c>
      <c r="F3316">
        <v>59.14</v>
      </c>
      <c r="G3316">
        <v>1</v>
      </c>
      <c r="H3316">
        <v>1</v>
      </c>
      <c r="I3316">
        <v>8</v>
      </c>
      <c r="J3316">
        <v>0</v>
      </c>
      <c r="K3316">
        <v>4</v>
      </c>
      <c r="L3316" t="s">
        <v>326</v>
      </c>
      <c r="M3316" t="b">
        <v>0</v>
      </c>
    </row>
    <row r="3317" spans="1:13" x14ac:dyDescent="0.25">
      <c r="A3317" s="1">
        <v>42996</v>
      </c>
      <c r="B3317" t="s">
        <v>164</v>
      </c>
      <c r="C3317" t="s">
        <v>174</v>
      </c>
      <c r="D3317">
        <v>2</v>
      </c>
      <c r="E3317">
        <v>355.14</v>
      </c>
      <c r="F3317">
        <v>177.57</v>
      </c>
      <c r="G3317">
        <v>2</v>
      </c>
      <c r="H3317">
        <v>2</v>
      </c>
      <c r="I3317">
        <v>20</v>
      </c>
      <c r="J3317">
        <v>0</v>
      </c>
      <c r="K3317">
        <v>2.5</v>
      </c>
      <c r="L3317" t="s">
        <v>407</v>
      </c>
      <c r="M3317" t="b">
        <v>0</v>
      </c>
    </row>
    <row r="3318" spans="1:13" x14ac:dyDescent="0.25">
      <c r="A3318" s="1">
        <v>42996</v>
      </c>
      <c r="B3318" t="s">
        <v>164</v>
      </c>
      <c r="C3318" t="s">
        <v>164</v>
      </c>
      <c r="D3318">
        <v>4</v>
      </c>
      <c r="E3318">
        <v>615.29</v>
      </c>
      <c r="F3318">
        <v>153.82</v>
      </c>
      <c r="G3318">
        <v>4</v>
      </c>
      <c r="H3318">
        <v>4</v>
      </c>
      <c r="I3318">
        <v>4.25</v>
      </c>
      <c r="J3318">
        <v>0</v>
      </c>
      <c r="K3318">
        <v>4.75</v>
      </c>
      <c r="L3318" t="s">
        <v>359</v>
      </c>
      <c r="M3318" t="b">
        <v>1</v>
      </c>
    </row>
    <row r="3319" spans="1:13" x14ac:dyDescent="0.25">
      <c r="A3319" s="1">
        <v>42996</v>
      </c>
      <c r="B3319" t="s">
        <v>164</v>
      </c>
      <c r="C3319" t="s">
        <v>165</v>
      </c>
      <c r="D3319">
        <v>6</v>
      </c>
      <c r="E3319">
        <v>836.39</v>
      </c>
      <c r="F3319">
        <v>139.4</v>
      </c>
      <c r="G3319">
        <v>6</v>
      </c>
      <c r="H3319">
        <v>6</v>
      </c>
      <c r="I3319">
        <v>8.17</v>
      </c>
      <c r="J3319">
        <v>0</v>
      </c>
      <c r="K3319">
        <v>4.83</v>
      </c>
      <c r="L3319" t="s">
        <v>295</v>
      </c>
      <c r="M3319" t="b">
        <v>0</v>
      </c>
    </row>
    <row r="3320" spans="1:13" x14ac:dyDescent="0.25">
      <c r="A3320" s="1">
        <v>42996</v>
      </c>
      <c r="B3320" t="s">
        <v>176</v>
      </c>
      <c r="C3320" t="s">
        <v>170</v>
      </c>
      <c r="D3320">
        <v>3</v>
      </c>
      <c r="E3320">
        <v>362.67</v>
      </c>
      <c r="F3320">
        <v>120.89</v>
      </c>
      <c r="G3320">
        <v>3</v>
      </c>
      <c r="H3320">
        <v>3</v>
      </c>
      <c r="I3320">
        <v>16.329999999999998</v>
      </c>
      <c r="J3320">
        <v>0</v>
      </c>
      <c r="K3320">
        <v>4.67</v>
      </c>
      <c r="L3320" t="s">
        <v>387</v>
      </c>
      <c r="M3320" t="b">
        <v>0</v>
      </c>
    </row>
    <row r="3321" spans="1:13" x14ac:dyDescent="0.25">
      <c r="A3321" s="1">
        <v>42996</v>
      </c>
      <c r="B3321" t="s">
        <v>176</v>
      </c>
      <c r="C3321" t="s">
        <v>172</v>
      </c>
      <c r="D3321">
        <v>3</v>
      </c>
      <c r="E3321">
        <v>328.9</v>
      </c>
      <c r="F3321">
        <v>109.63</v>
      </c>
      <c r="G3321">
        <v>3</v>
      </c>
      <c r="H3321">
        <v>3</v>
      </c>
      <c r="I3321">
        <v>13.67</v>
      </c>
      <c r="J3321">
        <v>0</v>
      </c>
      <c r="K3321">
        <v>4</v>
      </c>
      <c r="L3321" t="s">
        <v>399</v>
      </c>
      <c r="M3321" t="b">
        <v>0</v>
      </c>
    </row>
    <row r="3322" spans="1:13" x14ac:dyDescent="0.25">
      <c r="A3322" s="1">
        <v>42996</v>
      </c>
      <c r="B3322" t="s">
        <v>176</v>
      </c>
      <c r="C3322" t="s">
        <v>161</v>
      </c>
      <c r="D3322">
        <v>3</v>
      </c>
      <c r="E3322">
        <v>505.22</v>
      </c>
      <c r="F3322">
        <v>168.41</v>
      </c>
      <c r="G3322">
        <v>3</v>
      </c>
      <c r="H3322">
        <v>3</v>
      </c>
      <c r="I3322">
        <v>13.33</v>
      </c>
      <c r="J3322">
        <v>0</v>
      </c>
      <c r="K3322">
        <v>4.67</v>
      </c>
      <c r="L3322" t="s">
        <v>272</v>
      </c>
      <c r="M3322" t="b">
        <v>0</v>
      </c>
    </row>
    <row r="3323" spans="1:13" x14ac:dyDescent="0.25">
      <c r="A3323" s="1">
        <v>42996</v>
      </c>
      <c r="B3323" t="s">
        <v>176</v>
      </c>
      <c r="C3323" t="s">
        <v>163</v>
      </c>
      <c r="D3323">
        <v>4</v>
      </c>
      <c r="E3323">
        <v>538.29</v>
      </c>
      <c r="F3323">
        <v>134.57</v>
      </c>
      <c r="G3323">
        <v>4</v>
      </c>
      <c r="H3323">
        <v>4</v>
      </c>
      <c r="I3323">
        <v>12.2</v>
      </c>
      <c r="J3323">
        <v>0</v>
      </c>
      <c r="K3323">
        <v>4.4000000000000004</v>
      </c>
      <c r="L3323" t="s">
        <v>361</v>
      </c>
      <c r="M3323" t="b">
        <v>0</v>
      </c>
    </row>
    <row r="3324" spans="1:13" x14ac:dyDescent="0.25">
      <c r="A3324" s="1">
        <v>42996</v>
      </c>
      <c r="B3324" t="s">
        <v>176</v>
      </c>
      <c r="C3324" t="s">
        <v>175</v>
      </c>
      <c r="D3324">
        <v>5</v>
      </c>
      <c r="E3324">
        <v>547.76</v>
      </c>
      <c r="F3324">
        <v>109.55</v>
      </c>
      <c r="G3324">
        <v>5</v>
      </c>
      <c r="H3324">
        <v>5</v>
      </c>
      <c r="I3324">
        <v>16.329999999999998</v>
      </c>
      <c r="J3324">
        <v>0</v>
      </c>
      <c r="K3324">
        <v>4.33</v>
      </c>
      <c r="L3324" t="s">
        <v>297</v>
      </c>
      <c r="M3324" t="b">
        <v>0</v>
      </c>
    </row>
    <row r="3325" spans="1:13" x14ac:dyDescent="0.25">
      <c r="A3325" s="1">
        <v>42996</v>
      </c>
      <c r="B3325" t="s">
        <v>176</v>
      </c>
      <c r="C3325" t="s">
        <v>164</v>
      </c>
      <c r="D3325">
        <v>5</v>
      </c>
      <c r="E3325">
        <v>731.03</v>
      </c>
      <c r="F3325">
        <v>146.21</v>
      </c>
      <c r="G3325">
        <v>5</v>
      </c>
      <c r="H3325">
        <v>5</v>
      </c>
      <c r="I3325">
        <v>12.4</v>
      </c>
      <c r="J3325">
        <v>0</v>
      </c>
      <c r="K3325">
        <v>4.2</v>
      </c>
      <c r="L3325" t="s">
        <v>362</v>
      </c>
      <c r="M3325" t="b">
        <v>0</v>
      </c>
    </row>
    <row r="3326" spans="1:13" x14ac:dyDescent="0.25">
      <c r="A3326" s="1">
        <v>42996</v>
      </c>
      <c r="B3326" t="s">
        <v>176</v>
      </c>
      <c r="C3326" t="s">
        <v>176</v>
      </c>
      <c r="D3326">
        <v>4</v>
      </c>
      <c r="E3326">
        <v>846.65</v>
      </c>
      <c r="F3326">
        <v>211.66</v>
      </c>
      <c r="G3326">
        <v>4</v>
      </c>
      <c r="H3326">
        <v>4</v>
      </c>
      <c r="I3326">
        <v>7.5</v>
      </c>
      <c r="J3326">
        <v>0</v>
      </c>
      <c r="K3326">
        <v>4</v>
      </c>
      <c r="L3326" t="s">
        <v>273</v>
      </c>
      <c r="M3326" t="b">
        <v>1</v>
      </c>
    </row>
    <row r="3327" spans="1:13" x14ac:dyDescent="0.25">
      <c r="A3327" s="1">
        <v>42996</v>
      </c>
      <c r="B3327" t="s">
        <v>176</v>
      </c>
      <c r="C3327" t="s">
        <v>165</v>
      </c>
      <c r="D3327">
        <v>17</v>
      </c>
      <c r="E3327">
        <v>2313.96</v>
      </c>
      <c r="F3327">
        <v>136.12</v>
      </c>
      <c r="G3327">
        <v>17</v>
      </c>
      <c r="H3327">
        <v>16</v>
      </c>
      <c r="I3327">
        <v>14.37</v>
      </c>
      <c r="J3327">
        <v>0.15790000000000001</v>
      </c>
      <c r="K3327">
        <v>3.67</v>
      </c>
      <c r="L3327" t="s">
        <v>274</v>
      </c>
      <c r="M3327" t="b">
        <v>0</v>
      </c>
    </row>
    <row r="3328" spans="1:13" x14ac:dyDescent="0.25">
      <c r="A3328" s="1">
        <v>42996</v>
      </c>
      <c r="B3328" t="s">
        <v>176</v>
      </c>
      <c r="C3328" t="s">
        <v>184</v>
      </c>
      <c r="D3328">
        <v>1</v>
      </c>
      <c r="E3328">
        <v>110.62</v>
      </c>
      <c r="F3328">
        <v>110.62</v>
      </c>
      <c r="G3328">
        <v>1</v>
      </c>
      <c r="H3328">
        <v>1</v>
      </c>
      <c r="I3328">
        <v>22</v>
      </c>
      <c r="J3328">
        <v>0</v>
      </c>
      <c r="K3328">
        <v>4</v>
      </c>
      <c r="L3328" t="s">
        <v>416</v>
      </c>
      <c r="M3328" t="b">
        <v>0</v>
      </c>
    </row>
    <row r="3329" spans="1:13" x14ac:dyDescent="0.25">
      <c r="A3329" s="1">
        <v>42996</v>
      </c>
      <c r="B3329" t="s">
        <v>165</v>
      </c>
      <c r="C3329" t="s">
        <v>166</v>
      </c>
      <c r="D3329">
        <v>2</v>
      </c>
      <c r="E3329">
        <v>427.91</v>
      </c>
      <c r="F3329">
        <v>213.96</v>
      </c>
      <c r="G3329">
        <v>2</v>
      </c>
      <c r="H3329">
        <v>2</v>
      </c>
      <c r="I3329">
        <v>20.5</v>
      </c>
      <c r="J3329">
        <v>0</v>
      </c>
      <c r="K3329">
        <v>4.5</v>
      </c>
      <c r="L3329" t="s">
        <v>298</v>
      </c>
      <c r="M3329" t="b">
        <v>0</v>
      </c>
    </row>
    <row r="3330" spans="1:13" x14ac:dyDescent="0.25">
      <c r="A3330" s="1">
        <v>42996</v>
      </c>
      <c r="B3330" t="s">
        <v>165</v>
      </c>
      <c r="C3330" t="s">
        <v>178</v>
      </c>
      <c r="D3330">
        <v>4</v>
      </c>
      <c r="E3330">
        <v>584.94000000000005</v>
      </c>
      <c r="F3330">
        <v>146.24</v>
      </c>
      <c r="G3330">
        <v>4</v>
      </c>
      <c r="H3330">
        <v>4</v>
      </c>
      <c r="I3330">
        <v>24.25</v>
      </c>
      <c r="J3330">
        <v>0.25</v>
      </c>
      <c r="K3330">
        <v>4</v>
      </c>
      <c r="L3330" t="s">
        <v>333</v>
      </c>
      <c r="M3330" t="b">
        <v>0</v>
      </c>
    </row>
    <row r="3331" spans="1:13" x14ac:dyDescent="0.25">
      <c r="A3331" s="1">
        <v>42996</v>
      </c>
      <c r="B3331" t="s">
        <v>165</v>
      </c>
      <c r="C3331" t="s">
        <v>186</v>
      </c>
      <c r="D3331">
        <v>2</v>
      </c>
      <c r="E3331">
        <v>268.76</v>
      </c>
      <c r="F3331">
        <v>134.38</v>
      </c>
      <c r="G3331">
        <v>2</v>
      </c>
      <c r="H3331">
        <v>2</v>
      </c>
      <c r="I3331">
        <v>19.5</v>
      </c>
      <c r="J3331">
        <v>0</v>
      </c>
      <c r="K3331">
        <v>4.5</v>
      </c>
      <c r="L3331" t="s">
        <v>364</v>
      </c>
      <c r="M3331" t="b">
        <v>0</v>
      </c>
    </row>
    <row r="3332" spans="1:13" x14ac:dyDescent="0.25">
      <c r="A3332" s="1">
        <v>42996</v>
      </c>
      <c r="B3332" t="s">
        <v>165</v>
      </c>
      <c r="C3332" t="s">
        <v>167</v>
      </c>
      <c r="D3332">
        <v>24</v>
      </c>
      <c r="E3332">
        <v>3387.95</v>
      </c>
      <c r="F3332">
        <v>141.16</v>
      </c>
      <c r="G3332">
        <v>24</v>
      </c>
      <c r="H3332">
        <v>24</v>
      </c>
      <c r="I3332">
        <v>21.08</v>
      </c>
      <c r="J3332">
        <v>3.85E-2</v>
      </c>
      <c r="K3332">
        <v>3.69</v>
      </c>
      <c r="L3332" t="s">
        <v>246</v>
      </c>
      <c r="M3332" t="b">
        <v>0</v>
      </c>
    </row>
    <row r="3333" spans="1:13" x14ac:dyDescent="0.25">
      <c r="A3333" s="1">
        <v>42996</v>
      </c>
      <c r="B3333" t="s">
        <v>165</v>
      </c>
      <c r="C3333" t="s">
        <v>169</v>
      </c>
      <c r="D3333">
        <v>10</v>
      </c>
      <c r="E3333">
        <v>1769.9</v>
      </c>
      <c r="F3333">
        <v>176.99</v>
      </c>
      <c r="G3333">
        <v>10</v>
      </c>
      <c r="H3333">
        <v>10</v>
      </c>
      <c r="I3333">
        <v>14.09</v>
      </c>
      <c r="J3333">
        <v>0</v>
      </c>
      <c r="K3333">
        <v>4.45</v>
      </c>
      <c r="L3333" t="s">
        <v>275</v>
      </c>
      <c r="M3333" t="b">
        <v>0</v>
      </c>
    </row>
    <row r="3334" spans="1:13" x14ac:dyDescent="0.25">
      <c r="A3334" s="1">
        <v>42996</v>
      </c>
      <c r="B3334" t="s">
        <v>165</v>
      </c>
      <c r="C3334" t="s">
        <v>170</v>
      </c>
      <c r="D3334">
        <v>8</v>
      </c>
      <c r="E3334">
        <v>871.57</v>
      </c>
      <c r="F3334">
        <v>108.95</v>
      </c>
      <c r="G3334">
        <v>8</v>
      </c>
      <c r="H3334">
        <v>8</v>
      </c>
      <c r="I3334">
        <v>13.33</v>
      </c>
      <c r="J3334">
        <v>0.1111</v>
      </c>
      <c r="K3334">
        <v>3.67</v>
      </c>
      <c r="L3334" t="s">
        <v>276</v>
      </c>
      <c r="M3334" t="b">
        <v>0</v>
      </c>
    </row>
    <row r="3335" spans="1:13" x14ac:dyDescent="0.25">
      <c r="A3335" s="1">
        <v>42996</v>
      </c>
      <c r="B3335" t="s">
        <v>165</v>
      </c>
      <c r="C3335" t="s">
        <v>172</v>
      </c>
      <c r="D3335">
        <v>9</v>
      </c>
      <c r="E3335">
        <v>2383.37</v>
      </c>
      <c r="F3335">
        <v>264.82</v>
      </c>
      <c r="G3335">
        <v>9</v>
      </c>
      <c r="H3335">
        <v>9</v>
      </c>
      <c r="I3335">
        <v>11.83</v>
      </c>
      <c r="J3335">
        <v>8.3299999999999999E-2</v>
      </c>
      <c r="K3335">
        <v>4.25</v>
      </c>
      <c r="L3335" t="s">
        <v>247</v>
      </c>
      <c r="M3335" t="b">
        <v>0</v>
      </c>
    </row>
    <row r="3336" spans="1:13" x14ac:dyDescent="0.25">
      <c r="A3336" s="1">
        <v>42996</v>
      </c>
      <c r="B3336" t="s">
        <v>165</v>
      </c>
      <c r="C3336" t="s">
        <v>171</v>
      </c>
      <c r="D3336">
        <v>12</v>
      </c>
      <c r="E3336">
        <v>2060.4499999999998</v>
      </c>
      <c r="F3336">
        <v>171.7</v>
      </c>
      <c r="G3336">
        <v>10</v>
      </c>
      <c r="H3336">
        <v>12</v>
      </c>
      <c r="I3336">
        <v>18.7</v>
      </c>
      <c r="J3336">
        <v>0.1</v>
      </c>
      <c r="K3336">
        <v>3.5</v>
      </c>
      <c r="L3336" t="s">
        <v>299</v>
      </c>
      <c r="M3336" t="b">
        <v>0</v>
      </c>
    </row>
    <row r="3337" spans="1:13" x14ac:dyDescent="0.25">
      <c r="A3337" s="1">
        <v>42996</v>
      </c>
      <c r="B3337" t="s">
        <v>165</v>
      </c>
      <c r="C3337" t="s">
        <v>180</v>
      </c>
      <c r="D3337">
        <v>5</v>
      </c>
      <c r="E3337">
        <v>637.44000000000005</v>
      </c>
      <c r="F3337">
        <v>127.49</v>
      </c>
      <c r="G3337">
        <v>5</v>
      </c>
      <c r="H3337">
        <v>5</v>
      </c>
      <c r="I3337">
        <v>20.399999999999999</v>
      </c>
      <c r="J3337">
        <v>0</v>
      </c>
      <c r="K3337">
        <v>4</v>
      </c>
      <c r="L3337" t="s">
        <v>300</v>
      </c>
      <c r="M3337" t="b">
        <v>0</v>
      </c>
    </row>
    <row r="3338" spans="1:13" x14ac:dyDescent="0.25">
      <c r="A3338" s="1">
        <v>42996</v>
      </c>
      <c r="B3338" t="s">
        <v>165</v>
      </c>
      <c r="C3338" t="s">
        <v>161</v>
      </c>
      <c r="D3338">
        <v>64</v>
      </c>
      <c r="E3338">
        <v>8403.09</v>
      </c>
      <c r="F3338">
        <v>131.30000000000001</v>
      </c>
      <c r="G3338">
        <v>64</v>
      </c>
      <c r="H3338">
        <v>64</v>
      </c>
      <c r="I3338">
        <v>10.84</v>
      </c>
      <c r="J3338">
        <v>0</v>
      </c>
      <c r="K3338">
        <v>4.2</v>
      </c>
      <c r="L3338" t="s">
        <v>248</v>
      </c>
      <c r="M3338" t="b">
        <v>0</v>
      </c>
    </row>
    <row r="3339" spans="1:13" x14ac:dyDescent="0.25">
      <c r="A3339" s="1">
        <v>42996</v>
      </c>
      <c r="B3339" t="s">
        <v>165</v>
      </c>
      <c r="C3339" t="s">
        <v>177</v>
      </c>
      <c r="D3339">
        <v>4</v>
      </c>
      <c r="E3339">
        <v>680.07</v>
      </c>
      <c r="F3339">
        <v>170.02</v>
      </c>
      <c r="G3339">
        <v>4</v>
      </c>
      <c r="H3339">
        <v>4</v>
      </c>
      <c r="I3339">
        <v>16.399999999999999</v>
      </c>
      <c r="J3339">
        <v>0</v>
      </c>
      <c r="K3339">
        <v>3.8</v>
      </c>
      <c r="L3339" t="s">
        <v>301</v>
      </c>
      <c r="M3339" t="b">
        <v>0</v>
      </c>
    </row>
    <row r="3340" spans="1:13" x14ac:dyDescent="0.25">
      <c r="A3340" s="1">
        <v>42996</v>
      </c>
      <c r="B3340" t="s">
        <v>165</v>
      </c>
      <c r="C3340" t="s">
        <v>181</v>
      </c>
      <c r="D3340">
        <v>6</v>
      </c>
      <c r="E3340">
        <v>1236.74</v>
      </c>
      <c r="F3340">
        <v>206.12</v>
      </c>
      <c r="G3340">
        <v>6</v>
      </c>
      <c r="H3340">
        <v>6</v>
      </c>
      <c r="I3340">
        <v>21</v>
      </c>
      <c r="J3340">
        <v>0</v>
      </c>
      <c r="K3340">
        <v>3.18</v>
      </c>
      <c r="L3340" t="s">
        <v>302</v>
      </c>
      <c r="M3340" t="b">
        <v>0</v>
      </c>
    </row>
    <row r="3341" spans="1:13" x14ac:dyDescent="0.25">
      <c r="A3341" s="1">
        <v>42996</v>
      </c>
      <c r="B3341" t="s">
        <v>165</v>
      </c>
      <c r="C3341" t="s">
        <v>179</v>
      </c>
      <c r="D3341">
        <v>10</v>
      </c>
      <c r="E3341">
        <v>1218.5</v>
      </c>
      <c r="F3341">
        <v>121.85</v>
      </c>
      <c r="G3341">
        <v>10</v>
      </c>
      <c r="H3341">
        <v>10</v>
      </c>
      <c r="I3341">
        <v>23.2</v>
      </c>
      <c r="J3341">
        <v>0.1</v>
      </c>
      <c r="K3341">
        <v>4.3</v>
      </c>
      <c r="L3341" t="s">
        <v>277</v>
      </c>
      <c r="M3341" t="b">
        <v>0</v>
      </c>
    </row>
    <row r="3342" spans="1:13" x14ac:dyDescent="0.25">
      <c r="A3342" s="1">
        <v>42996</v>
      </c>
      <c r="B3342" t="s">
        <v>165</v>
      </c>
      <c r="C3342" t="s">
        <v>183</v>
      </c>
      <c r="D3342">
        <v>5</v>
      </c>
      <c r="E3342">
        <v>1186.03</v>
      </c>
      <c r="F3342">
        <v>237.21</v>
      </c>
      <c r="G3342">
        <v>4</v>
      </c>
      <c r="H3342">
        <v>5</v>
      </c>
      <c r="I3342">
        <v>23.2</v>
      </c>
      <c r="J3342">
        <v>0</v>
      </c>
      <c r="K3342">
        <v>4.17</v>
      </c>
      <c r="L3342" t="s">
        <v>365</v>
      </c>
      <c r="M3342" t="b">
        <v>0</v>
      </c>
    </row>
    <row r="3343" spans="1:13" x14ac:dyDescent="0.25">
      <c r="A3343" s="1">
        <v>42996</v>
      </c>
      <c r="B3343" t="s">
        <v>165</v>
      </c>
      <c r="C3343" t="s">
        <v>174</v>
      </c>
      <c r="D3343">
        <v>8</v>
      </c>
      <c r="E3343">
        <v>1747.55</v>
      </c>
      <c r="F3343">
        <v>218.44</v>
      </c>
      <c r="G3343">
        <v>8</v>
      </c>
      <c r="H3343">
        <v>8</v>
      </c>
      <c r="I3343">
        <v>16.170000000000002</v>
      </c>
      <c r="J3343">
        <v>8.3299999999999999E-2</v>
      </c>
      <c r="K3343">
        <v>4.67</v>
      </c>
      <c r="L3343" t="s">
        <v>303</v>
      </c>
      <c r="M3343" t="b">
        <v>0</v>
      </c>
    </row>
    <row r="3344" spans="1:13" x14ac:dyDescent="0.25">
      <c r="A3344" s="1">
        <v>42996</v>
      </c>
      <c r="B3344" t="s">
        <v>165</v>
      </c>
      <c r="C3344" t="s">
        <v>182</v>
      </c>
      <c r="D3344">
        <v>4</v>
      </c>
      <c r="E3344">
        <v>411.25</v>
      </c>
      <c r="F3344">
        <v>102.81</v>
      </c>
      <c r="G3344">
        <v>4</v>
      </c>
      <c r="H3344">
        <v>4</v>
      </c>
      <c r="I3344">
        <v>15.5</v>
      </c>
      <c r="J3344">
        <v>0</v>
      </c>
      <c r="K3344">
        <v>4.75</v>
      </c>
      <c r="L3344" t="s">
        <v>304</v>
      </c>
      <c r="M3344" t="b">
        <v>0</v>
      </c>
    </row>
    <row r="3345" spans="1:13" x14ac:dyDescent="0.25">
      <c r="A3345" s="1">
        <v>42996</v>
      </c>
      <c r="B3345" t="s">
        <v>165</v>
      </c>
      <c r="C3345" t="s">
        <v>163</v>
      </c>
      <c r="D3345">
        <v>30</v>
      </c>
      <c r="E3345">
        <v>3088.65</v>
      </c>
      <c r="F3345">
        <v>102.96</v>
      </c>
      <c r="G3345">
        <v>29</v>
      </c>
      <c r="H3345">
        <v>30</v>
      </c>
      <c r="I3345">
        <v>11.5</v>
      </c>
      <c r="J3345">
        <v>0</v>
      </c>
      <c r="K3345">
        <v>4.42</v>
      </c>
      <c r="L3345" t="s">
        <v>249</v>
      </c>
      <c r="M3345" t="b">
        <v>0</v>
      </c>
    </row>
    <row r="3346" spans="1:13" x14ac:dyDescent="0.25">
      <c r="A3346" s="1">
        <v>42996</v>
      </c>
      <c r="B3346" t="s">
        <v>165</v>
      </c>
      <c r="C3346" t="s">
        <v>175</v>
      </c>
      <c r="D3346">
        <v>107</v>
      </c>
      <c r="E3346">
        <v>15610.14</v>
      </c>
      <c r="F3346">
        <v>145.88999999999999</v>
      </c>
      <c r="G3346">
        <v>104</v>
      </c>
      <c r="H3346">
        <v>106</v>
      </c>
      <c r="I3346">
        <v>14.44</v>
      </c>
      <c r="J3346">
        <v>0.1016</v>
      </c>
      <c r="K3346">
        <v>3.89</v>
      </c>
      <c r="L3346" t="s">
        <v>250</v>
      </c>
      <c r="M3346" t="b">
        <v>0</v>
      </c>
    </row>
    <row r="3347" spans="1:13" x14ac:dyDescent="0.25">
      <c r="A3347" s="1">
        <v>42996</v>
      </c>
      <c r="B3347" t="s">
        <v>165</v>
      </c>
      <c r="C3347" t="s">
        <v>173</v>
      </c>
      <c r="D3347">
        <v>5</v>
      </c>
      <c r="E3347">
        <v>1448.4</v>
      </c>
      <c r="F3347">
        <v>289.68</v>
      </c>
      <c r="G3347">
        <v>5</v>
      </c>
      <c r="H3347">
        <v>5</v>
      </c>
      <c r="I3347">
        <v>18</v>
      </c>
      <c r="J3347">
        <v>0</v>
      </c>
      <c r="K3347">
        <v>4.2</v>
      </c>
      <c r="L3347" t="s">
        <v>251</v>
      </c>
      <c r="M3347" t="b">
        <v>0</v>
      </c>
    </row>
    <row r="3348" spans="1:13" x14ac:dyDescent="0.25">
      <c r="A3348" s="1">
        <v>42996</v>
      </c>
      <c r="B3348" t="s">
        <v>165</v>
      </c>
      <c r="C3348" t="s">
        <v>185</v>
      </c>
      <c r="D3348">
        <v>6</v>
      </c>
      <c r="E3348">
        <v>1392.6</v>
      </c>
      <c r="F3348">
        <v>232.1</v>
      </c>
      <c r="G3348">
        <v>6</v>
      </c>
      <c r="H3348">
        <v>6</v>
      </c>
      <c r="I3348">
        <v>17.63</v>
      </c>
      <c r="J3348">
        <v>0</v>
      </c>
      <c r="K3348">
        <v>3.5</v>
      </c>
      <c r="L3348" t="s">
        <v>334</v>
      </c>
      <c r="M3348" t="b">
        <v>0</v>
      </c>
    </row>
    <row r="3349" spans="1:13" x14ac:dyDescent="0.25">
      <c r="A3349" s="1">
        <v>42996</v>
      </c>
      <c r="B3349" t="s">
        <v>165</v>
      </c>
      <c r="C3349" t="s">
        <v>164</v>
      </c>
      <c r="D3349">
        <v>37</v>
      </c>
      <c r="E3349">
        <v>4327.38</v>
      </c>
      <c r="F3349">
        <v>116.96</v>
      </c>
      <c r="G3349">
        <v>35</v>
      </c>
      <c r="H3349">
        <v>37</v>
      </c>
      <c r="I3349">
        <v>16.12</v>
      </c>
      <c r="J3349">
        <v>2.3300000000000001E-2</v>
      </c>
      <c r="K3349">
        <v>4.3099999999999996</v>
      </c>
      <c r="L3349" t="s">
        <v>278</v>
      </c>
      <c r="M3349" t="b">
        <v>0</v>
      </c>
    </row>
    <row r="3350" spans="1:13" x14ac:dyDescent="0.25">
      <c r="A3350" s="1">
        <v>42996</v>
      </c>
      <c r="B3350" t="s">
        <v>165</v>
      </c>
      <c r="C3350" t="s">
        <v>176</v>
      </c>
      <c r="D3350">
        <v>25</v>
      </c>
      <c r="E3350">
        <v>3518</v>
      </c>
      <c r="F3350">
        <v>140.72</v>
      </c>
      <c r="G3350">
        <v>24</v>
      </c>
      <c r="H3350">
        <v>25</v>
      </c>
      <c r="I3350">
        <v>16.97</v>
      </c>
      <c r="J3350">
        <v>0.1724</v>
      </c>
      <c r="K3350">
        <v>4</v>
      </c>
      <c r="L3350" t="s">
        <v>279</v>
      </c>
      <c r="M3350" t="b">
        <v>0</v>
      </c>
    </row>
    <row r="3351" spans="1:13" x14ac:dyDescent="0.25">
      <c r="A3351" s="1">
        <v>42996</v>
      </c>
      <c r="B3351" t="s">
        <v>165</v>
      </c>
      <c r="C3351" t="s">
        <v>168</v>
      </c>
      <c r="D3351">
        <v>4</v>
      </c>
      <c r="E3351">
        <v>552.24</v>
      </c>
      <c r="F3351">
        <v>138.06</v>
      </c>
      <c r="G3351">
        <v>4</v>
      </c>
      <c r="H3351">
        <v>4</v>
      </c>
      <c r="I3351">
        <v>30.25</v>
      </c>
      <c r="J3351">
        <v>0.25</v>
      </c>
      <c r="K3351">
        <v>3.5</v>
      </c>
      <c r="L3351" t="s">
        <v>280</v>
      </c>
      <c r="M3351" t="b">
        <v>0</v>
      </c>
    </row>
    <row r="3352" spans="1:13" x14ac:dyDescent="0.25">
      <c r="A3352" s="1">
        <v>42996</v>
      </c>
      <c r="B3352" t="s">
        <v>165</v>
      </c>
      <c r="C3352" t="s">
        <v>165</v>
      </c>
      <c r="D3352">
        <v>313</v>
      </c>
      <c r="E3352">
        <v>42135.67</v>
      </c>
      <c r="F3352">
        <v>134.62</v>
      </c>
      <c r="G3352">
        <v>308</v>
      </c>
      <c r="H3352">
        <v>308</v>
      </c>
      <c r="I3352">
        <v>7.53</v>
      </c>
      <c r="J3352">
        <v>3.0599999999999999E-2</v>
      </c>
      <c r="K3352">
        <v>4.3099999999999996</v>
      </c>
      <c r="L3352" t="s">
        <v>252</v>
      </c>
      <c r="M3352" t="b">
        <v>1</v>
      </c>
    </row>
    <row r="3353" spans="1:13" x14ac:dyDescent="0.25">
      <c r="A3353" s="1">
        <v>42996</v>
      </c>
      <c r="B3353" t="s">
        <v>165</v>
      </c>
      <c r="C3353" t="s">
        <v>184</v>
      </c>
      <c r="D3353">
        <v>2</v>
      </c>
      <c r="E3353">
        <v>417.23</v>
      </c>
      <c r="F3353">
        <v>208.62</v>
      </c>
      <c r="G3353">
        <v>2</v>
      </c>
      <c r="H3353">
        <v>2</v>
      </c>
      <c r="I3353">
        <v>11</v>
      </c>
      <c r="J3353">
        <v>0</v>
      </c>
      <c r="K3353">
        <v>5</v>
      </c>
      <c r="L3353" t="s">
        <v>401</v>
      </c>
      <c r="M3353" t="b">
        <v>0</v>
      </c>
    </row>
    <row r="3354" spans="1:13" x14ac:dyDescent="0.25">
      <c r="A3354" s="1">
        <v>43003</v>
      </c>
      <c r="B3354" t="s">
        <v>167</v>
      </c>
      <c r="C3354" t="s">
        <v>167</v>
      </c>
      <c r="D3354">
        <v>1</v>
      </c>
      <c r="E3354">
        <v>293.75</v>
      </c>
      <c r="F3354">
        <v>293.75</v>
      </c>
      <c r="G3354">
        <v>1</v>
      </c>
      <c r="H3354">
        <v>1</v>
      </c>
      <c r="I3354">
        <v>12</v>
      </c>
      <c r="J3354">
        <v>0</v>
      </c>
      <c r="K3354">
        <v>3</v>
      </c>
      <c r="L3354" t="s">
        <v>337</v>
      </c>
      <c r="M3354" t="b">
        <v>1</v>
      </c>
    </row>
    <row r="3355" spans="1:13" x14ac:dyDescent="0.25">
      <c r="A3355" s="1">
        <v>43003</v>
      </c>
      <c r="B3355" t="s">
        <v>167</v>
      </c>
      <c r="C3355" t="s">
        <v>170</v>
      </c>
      <c r="D3355">
        <v>1</v>
      </c>
      <c r="E3355">
        <v>1635.64</v>
      </c>
      <c r="F3355">
        <v>1635.64</v>
      </c>
      <c r="G3355">
        <v>1</v>
      </c>
      <c r="H3355">
        <v>1</v>
      </c>
      <c r="I3355">
        <v>12</v>
      </c>
      <c r="J3355">
        <v>0</v>
      </c>
      <c r="K3355">
        <v>5</v>
      </c>
      <c r="L3355" t="s">
        <v>338</v>
      </c>
      <c r="M3355" t="b">
        <v>0</v>
      </c>
    </row>
    <row r="3356" spans="1:13" x14ac:dyDescent="0.25">
      <c r="A3356" s="1">
        <v>43003</v>
      </c>
      <c r="B3356" t="s">
        <v>167</v>
      </c>
      <c r="C3356" t="s">
        <v>161</v>
      </c>
      <c r="D3356">
        <v>1</v>
      </c>
      <c r="E3356">
        <v>232.43</v>
      </c>
      <c r="F3356">
        <v>232.43</v>
      </c>
      <c r="G3356">
        <v>1</v>
      </c>
      <c r="H3356">
        <v>1</v>
      </c>
      <c r="I3356">
        <v>11</v>
      </c>
      <c r="J3356">
        <v>0</v>
      </c>
      <c r="K3356">
        <v>5</v>
      </c>
      <c r="L3356" t="s">
        <v>368</v>
      </c>
      <c r="M3356" t="b">
        <v>0</v>
      </c>
    </row>
    <row r="3357" spans="1:13" x14ac:dyDescent="0.25">
      <c r="A3357" s="1">
        <v>43003</v>
      </c>
      <c r="B3357" t="s">
        <v>167</v>
      </c>
      <c r="C3357" t="s">
        <v>163</v>
      </c>
      <c r="D3357">
        <v>1</v>
      </c>
      <c r="E3357">
        <v>1653.6</v>
      </c>
      <c r="F3357">
        <v>1653.6</v>
      </c>
      <c r="G3357">
        <v>1</v>
      </c>
      <c r="H3357">
        <v>1</v>
      </c>
      <c r="I3357">
        <v>22</v>
      </c>
      <c r="J3357">
        <v>0</v>
      </c>
      <c r="K3357">
        <v>4</v>
      </c>
      <c r="L3357" t="s">
        <v>370</v>
      </c>
      <c r="M3357" t="b">
        <v>0</v>
      </c>
    </row>
    <row r="3358" spans="1:13" x14ac:dyDescent="0.25">
      <c r="A3358" s="1">
        <v>43003</v>
      </c>
      <c r="B3358" t="s">
        <v>167</v>
      </c>
      <c r="C3358" t="s">
        <v>175</v>
      </c>
      <c r="D3358">
        <v>1</v>
      </c>
      <c r="E3358">
        <v>319.37</v>
      </c>
      <c r="F3358">
        <v>319.37</v>
      </c>
      <c r="G3358">
        <v>1</v>
      </c>
      <c r="H3358">
        <v>1</v>
      </c>
      <c r="I3358">
        <v>10</v>
      </c>
      <c r="J3358">
        <v>0</v>
      </c>
      <c r="K3358">
        <v>5</v>
      </c>
      <c r="L3358" t="s">
        <v>305</v>
      </c>
      <c r="M3358" t="b">
        <v>0</v>
      </c>
    </row>
    <row r="3359" spans="1:13" x14ac:dyDescent="0.25">
      <c r="A3359" s="1">
        <v>43003</v>
      </c>
      <c r="B3359" t="s">
        <v>167</v>
      </c>
      <c r="C3359" t="s">
        <v>176</v>
      </c>
      <c r="D3359">
        <v>2</v>
      </c>
      <c r="E3359">
        <v>1889.81</v>
      </c>
      <c r="F3359">
        <v>944.91</v>
      </c>
      <c r="G3359">
        <v>2</v>
      </c>
      <c r="H3359">
        <v>2</v>
      </c>
      <c r="I3359">
        <v>13</v>
      </c>
      <c r="J3359">
        <v>0</v>
      </c>
      <c r="K3359">
        <v>5</v>
      </c>
      <c r="L3359" t="s">
        <v>254</v>
      </c>
      <c r="M3359" t="b">
        <v>0</v>
      </c>
    </row>
    <row r="3360" spans="1:13" x14ac:dyDescent="0.25">
      <c r="A3360" s="1">
        <v>43003</v>
      </c>
      <c r="B3360" t="s">
        <v>167</v>
      </c>
      <c r="C3360" t="s">
        <v>168</v>
      </c>
      <c r="D3360">
        <v>1</v>
      </c>
      <c r="E3360">
        <v>229.65</v>
      </c>
      <c r="F3360">
        <v>229.65</v>
      </c>
      <c r="G3360">
        <v>1</v>
      </c>
      <c r="H3360">
        <v>1</v>
      </c>
      <c r="I3360">
        <v>15</v>
      </c>
      <c r="J3360">
        <v>0</v>
      </c>
      <c r="K3360">
        <v>5</v>
      </c>
      <c r="L3360" t="s">
        <v>535</v>
      </c>
      <c r="M3360" t="b">
        <v>0</v>
      </c>
    </row>
    <row r="3361" spans="1:13" x14ac:dyDescent="0.25">
      <c r="A3361" s="1">
        <v>43003</v>
      </c>
      <c r="B3361" t="s">
        <v>167</v>
      </c>
      <c r="C3361" t="s">
        <v>165</v>
      </c>
      <c r="D3361">
        <v>3</v>
      </c>
      <c r="E3361">
        <v>3367.36</v>
      </c>
      <c r="F3361">
        <v>1122.45</v>
      </c>
      <c r="G3361">
        <v>3</v>
      </c>
      <c r="H3361">
        <v>3</v>
      </c>
      <c r="I3361">
        <v>11.67</v>
      </c>
      <c r="J3361">
        <v>0</v>
      </c>
      <c r="K3361">
        <v>4.67</v>
      </c>
      <c r="L3361" t="s">
        <v>255</v>
      </c>
      <c r="M3361" t="b">
        <v>0</v>
      </c>
    </row>
    <row r="3362" spans="1:13" x14ac:dyDescent="0.25">
      <c r="A3362" s="1">
        <v>43003</v>
      </c>
      <c r="B3362" t="s">
        <v>169</v>
      </c>
      <c r="C3362" t="s">
        <v>174</v>
      </c>
      <c r="D3362">
        <v>1</v>
      </c>
      <c r="E3362">
        <v>171.79</v>
      </c>
      <c r="F3362">
        <v>171.79</v>
      </c>
      <c r="G3362">
        <v>1</v>
      </c>
      <c r="H3362">
        <v>1</v>
      </c>
      <c r="I3362">
        <v>13</v>
      </c>
      <c r="J3362">
        <v>0</v>
      </c>
      <c r="K3362">
        <v>5</v>
      </c>
      <c r="L3362" t="s">
        <v>402</v>
      </c>
      <c r="M3362" t="b">
        <v>0</v>
      </c>
    </row>
    <row r="3363" spans="1:13" x14ac:dyDescent="0.25">
      <c r="A3363" s="1">
        <v>43003</v>
      </c>
      <c r="B3363" t="s">
        <v>169</v>
      </c>
      <c r="C3363" t="s">
        <v>165</v>
      </c>
      <c r="D3363">
        <v>1</v>
      </c>
      <c r="E3363">
        <v>167.34</v>
      </c>
      <c r="F3363">
        <v>167.34</v>
      </c>
      <c r="G3363">
        <v>1</v>
      </c>
      <c r="H3363">
        <v>1</v>
      </c>
      <c r="I3363">
        <v>24</v>
      </c>
      <c r="J3363">
        <v>0</v>
      </c>
      <c r="K3363">
        <v>4</v>
      </c>
      <c r="L3363" t="s">
        <v>306</v>
      </c>
      <c r="M3363" t="b">
        <v>0</v>
      </c>
    </row>
    <row r="3364" spans="1:13" x14ac:dyDescent="0.25">
      <c r="A3364" s="1">
        <v>43003</v>
      </c>
      <c r="B3364" t="s">
        <v>170</v>
      </c>
      <c r="C3364" t="s">
        <v>167</v>
      </c>
      <c r="D3364">
        <v>2</v>
      </c>
      <c r="E3364">
        <v>299.16000000000003</v>
      </c>
      <c r="F3364">
        <v>149.58000000000001</v>
      </c>
      <c r="G3364">
        <v>2</v>
      </c>
      <c r="H3364">
        <v>2</v>
      </c>
      <c r="I3364">
        <v>11.5</v>
      </c>
      <c r="J3364">
        <v>0</v>
      </c>
      <c r="K3364">
        <v>4.5</v>
      </c>
      <c r="L3364" t="s">
        <v>427</v>
      </c>
      <c r="M3364" t="b">
        <v>0</v>
      </c>
    </row>
    <row r="3365" spans="1:13" x14ac:dyDescent="0.25">
      <c r="A3365" s="1">
        <v>43003</v>
      </c>
      <c r="B3365" t="s">
        <v>170</v>
      </c>
      <c r="C3365" t="s">
        <v>169</v>
      </c>
      <c r="D3365">
        <v>1</v>
      </c>
      <c r="E3365">
        <v>177.2</v>
      </c>
      <c r="F3365">
        <v>177.2</v>
      </c>
      <c r="G3365">
        <v>1</v>
      </c>
      <c r="H3365">
        <v>1</v>
      </c>
      <c r="I3365">
        <v>17</v>
      </c>
      <c r="J3365">
        <v>0</v>
      </c>
      <c r="K3365">
        <v>5</v>
      </c>
      <c r="L3365" t="s">
        <v>509</v>
      </c>
      <c r="M3365" t="b">
        <v>0</v>
      </c>
    </row>
    <row r="3366" spans="1:13" x14ac:dyDescent="0.25">
      <c r="A3366" s="1">
        <v>43003</v>
      </c>
      <c r="B3366" t="s">
        <v>170</v>
      </c>
      <c r="C3366" t="s">
        <v>161</v>
      </c>
      <c r="D3366">
        <v>4</v>
      </c>
      <c r="E3366">
        <v>540.94000000000005</v>
      </c>
      <c r="F3366">
        <v>135.24</v>
      </c>
      <c r="G3366">
        <v>4</v>
      </c>
      <c r="H3366">
        <v>4</v>
      </c>
      <c r="I3366">
        <v>6.5</v>
      </c>
      <c r="J3366">
        <v>0</v>
      </c>
      <c r="K3366">
        <v>4.75</v>
      </c>
      <c r="L3366" t="s">
        <v>256</v>
      </c>
      <c r="M3366" t="b">
        <v>0</v>
      </c>
    </row>
    <row r="3367" spans="1:13" x14ac:dyDescent="0.25">
      <c r="A3367" s="1">
        <v>43003</v>
      </c>
      <c r="B3367" t="s">
        <v>170</v>
      </c>
      <c r="C3367" t="s">
        <v>181</v>
      </c>
      <c r="D3367">
        <v>2</v>
      </c>
      <c r="E3367">
        <v>613.84</v>
      </c>
      <c r="F3367">
        <v>306.92</v>
      </c>
      <c r="G3367">
        <v>2</v>
      </c>
      <c r="H3367">
        <v>2</v>
      </c>
      <c r="I3367">
        <v>16.5</v>
      </c>
      <c r="J3367">
        <v>0</v>
      </c>
      <c r="K3367">
        <v>4.5</v>
      </c>
      <c r="L3367" t="s">
        <v>461</v>
      </c>
      <c r="M3367" t="b">
        <v>0</v>
      </c>
    </row>
    <row r="3368" spans="1:13" x14ac:dyDescent="0.25">
      <c r="A3368" s="1">
        <v>43003</v>
      </c>
      <c r="B3368" t="s">
        <v>170</v>
      </c>
      <c r="C3368" t="s">
        <v>175</v>
      </c>
      <c r="D3368">
        <v>2</v>
      </c>
      <c r="E3368">
        <v>139.49</v>
      </c>
      <c r="F3368">
        <v>69.75</v>
      </c>
      <c r="G3368">
        <v>2</v>
      </c>
      <c r="H3368">
        <v>2</v>
      </c>
      <c r="I3368">
        <v>7.5</v>
      </c>
      <c r="J3368">
        <v>0</v>
      </c>
      <c r="K3368">
        <v>5</v>
      </c>
      <c r="L3368" t="s">
        <v>258</v>
      </c>
      <c r="M3368" t="b">
        <v>0</v>
      </c>
    </row>
    <row r="3369" spans="1:13" x14ac:dyDescent="0.25">
      <c r="A3369" s="1">
        <v>43003</v>
      </c>
      <c r="B3369" t="s">
        <v>170</v>
      </c>
      <c r="C3369" t="s">
        <v>176</v>
      </c>
      <c r="D3369">
        <v>1</v>
      </c>
      <c r="E3369">
        <v>51.52</v>
      </c>
      <c r="F3369">
        <v>51.52</v>
      </c>
      <c r="G3369">
        <v>1</v>
      </c>
      <c r="H3369">
        <v>1</v>
      </c>
      <c r="I3369">
        <v>22</v>
      </c>
      <c r="J3369">
        <v>0</v>
      </c>
      <c r="K3369">
        <v>5</v>
      </c>
      <c r="L3369" t="s">
        <v>463</v>
      </c>
      <c r="M3369" t="b">
        <v>0</v>
      </c>
    </row>
    <row r="3370" spans="1:13" x14ac:dyDescent="0.25">
      <c r="A3370" s="1">
        <v>43003</v>
      </c>
      <c r="B3370" t="s">
        <v>170</v>
      </c>
      <c r="C3370" t="s">
        <v>165</v>
      </c>
      <c r="D3370">
        <v>3</v>
      </c>
      <c r="E3370">
        <v>306.81</v>
      </c>
      <c r="F3370">
        <v>102.27</v>
      </c>
      <c r="G3370">
        <v>3</v>
      </c>
      <c r="H3370">
        <v>3</v>
      </c>
      <c r="I3370">
        <v>13.33</v>
      </c>
      <c r="J3370">
        <v>0</v>
      </c>
      <c r="K3370">
        <v>3.33</v>
      </c>
      <c r="L3370" t="s">
        <v>259</v>
      </c>
      <c r="M3370" t="b">
        <v>0</v>
      </c>
    </row>
    <row r="3371" spans="1:13" x14ac:dyDescent="0.25">
      <c r="A3371" s="1">
        <v>43003</v>
      </c>
      <c r="B3371" t="s">
        <v>172</v>
      </c>
      <c r="C3371" t="s">
        <v>163</v>
      </c>
      <c r="D3371">
        <v>2</v>
      </c>
      <c r="E3371">
        <v>264.16000000000003</v>
      </c>
      <c r="F3371">
        <v>132.08000000000001</v>
      </c>
      <c r="G3371">
        <v>2</v>
      </c>
      <c r="H3371">
        <v>2</v>
      </c>
      <c r="I3371">
        <v>11</v>
      </c>
      <c r="J3371">
        <v>0</v>
      </c>
      <c r="K3371">
        <v>5</v>
      </c>
      <c r="L3371" t="s">
        <v>459</v>
      </c>
      <c r="M3371" t="b">
        <v>0</v>
      </c>
    </row>
    <row r="3372" spans="1:13" x14ac:dyDescent="0.25">
      <c r="A3372" s="1">
        <v>43003</v>
      </c>
      <c r="B3372" t="s">
        <v>171</v>
      </c>
      <c r="C3372" t="s">
        <v>171</v>
      </c>
      <c r="D3372">
        <v>1</v>
      </c>
      <c r="E3372">
        <v>172.96</v>
      </c>
      <c r="F3372">
        <v>172.96</v>
      </c>
      <c r="G3372">
        <v>1</v>
      </c>
      <c r="H3372">
        <v>1</v>
      </c>
      <c r="I3372">
        <v>4</v>
      </c>
      <c r="J3372">
        <v>0</v>
      </c>
      <c r="K3372">
        <v>5</v>
      </c>
      <c r="L3372" t="s">
        <v>483</v>
      </c>
      <c r="M3372" t="b">
        <v>1</v>
      </c>
    </row>
    <row r="3373" spans="1:13" x14ac:dyDescent="0.25">
      <c r="A3373" s="1">
        <v>43003</v>
      </c>
      <c r="B3373" t="s">
        <v>171</v>
      </c>
      <c r="C3373" t="s">
        <v>161</v>
      </c>
      <c r="D3373">
        <v>1</v>
      </c>
      <c r="E3373">
        <v>135.05000000000001</v>
      </c>
      <c r="F3373">
        <v>135.05000000000001</v>
      </c>
      <c r="G3373">
        <v>1</v>
      </c>
      <c r="H3373">
        <v>1</v>
      </c>
      <c r="I3373">
        <v>8</v>
      </c>
      <c r="J3373">
        <v>0</v>
      </c>
      <c r="K3373">
        <v>5</v>
      </c>
      <c r="L3373" t="s">
        <v>439</v>
      </c>
      <c r="M3373" t="b">
        <v>0</v>
      </c>
    </row>
    <row r="3374" spans="1:13" x14ac:dyDescent="0.25">
      <c r="A3374" s="1">
        <v>43003</v>
      </c>
      <c r="B3374" t="s">
        <v>171</v>
      </c>
      <c r="C3374" t="s">
        <v>183</v>
      </c>
      <c r="D3374">
        <v>1</v>
      </c>
      <c r="E3374">
        <v>137.66999999999999</v>
      </c>
      <c r="F3374">
        <v>137.66999999999999</v>
      </c>
      <c r="G3374">
        <v>1</v>
      </c>
      <c r="H3374">
        <v>1</v>
      </c>
      <c r="I3374">
        <v>38</v>
      </c>
      <c r="J3374">
        <v>1</v>
      </c>
      <c r="K3374">
        <v>4</v>
      </c>
      <c r="L3374" t="s">
        <v>543</v>
      </c>
      <c r="M3374" t="b">
        <v>0</v>
      </c>
    </row>
    <row r="3375" spans="1:13" x14ac:dyDescent="0.25">
      <c r="A3375" s="1">
        <v>43003</v>
      </c>
      <c r="B3375" t="s">
        <v>161</v>
      </c>
      <c r="C3375" t="s">
        <v>167</v>
      </c>
      <c r="D3375">
        <v>4</v>
      </c>
      <c r="E3375">
        <v>448.43</v>
      </c>
      <c r="F3375">
        <v>112.11</v>
      </c>
      <c r="G3375">
        <v>4</v>
      </c>
      <c r="H3375">
        <v>4</v>
      </c>
      <c r="I3375">
        <v>15.6</v>
      </c>
      <c r="J3375">
        <v>0</v>
      </c>
      <c r="K3375">
        <v>4.8</v>
      </c>
      <c r="L3375" t="s">
        <v>282</v>
      </c>
      <c r="M3375" t="b">
        <v>0</v>
      </c>
    </row>
    <row r="3376" spans="1:13" x14ac:dyDescent="0.25">
      <c r="A3376" s="1">
        <v>43003</v>
      </c>
      <c r="B3376" t="s">
        <v>161</v>
      </c>
      <c r="C3376" t="s">
        <v>170</v>
      </c>
      <c r="D3376">
        <v>2</v>
      </c>
      <c r="E3376">
        <v>241.27</v>
      </c>
      <c r="F3376">
        <v>120.64</v>
      </c>
      <c r="G3376">
        <v>2</v>
      </c>
      <c r="H3376">
        <v>2</v>
      </c>
      <c r="I3376">
        <v>12</v>
      </c>
      <c r="J3376">
        <v>0</v>
      </c>
      <c r="K3376">
        <v>5</v>
      </c>
      <c r="L3376" t="s">
        <v>260</v>
      </c>
      <c r="M3376" t="b">
        <v>0</v>
      </c>
    </row>
    <row r="3377" spans="1:13" x14ac:dyDescent="0.25">
      <c r="A3377" s="1">
        <v>43003</v>
      </c>
      <c r="B3377" t="s">
        <v>161</v>
      </c>
      <c r="C3377" t="s">
        <v>172</v>
      </c>
      <c r="D3377">
        <v>1</v>
      </c>
      <c r="E3377">
        <v>48.69</v>
      </c>
      <c r="F3377">
        <v>48.69</v>
      </c>
      <c r="G3377">
        <v>1</v>
      </c>
      <c r="H3377">
        <v>1</v>
      </c>
      <c r="I3377">
        <v>7</v>
      </c>
      <c r="J3377">
        <v>0</v>
      </c>
      <c r="K3377">
        <v>5</v>
      </c>
      <c r="L3377" t="s">
        <v>283</v>
      </c>
      <c r="M3377" t="b">
        <v>0</v>
      </c>
    </row>
    <row r="3378" spans="1:13" x14ac:dyDescent="0.25">
      <c r="A3378" s="1">
        <v>43003</v>
      </c>
      <c r="B3378" t="s">
        <v>161</v>
      </c>
      <c r="C3378" t="s">
        <v>171</v>
      </c>
      <c r="D3378">
        <v>1</v>
      </c>
      <c r="E3378">
        <v>57.91</v>
      </c>
      <c r="F3378">
        <v>57.91</v>
      </c>
      <c r="G3378">
        <v>1</v>
      </c>
      <c r="H3378">
        <v>1</v>
      </c>
      <c r="I3378">
        <v>7</v>
      </c>
      <c r="J3378">
        <v>0</v>
      </c>
      <c r="K3378">
        <v>5</v>
      </c>
      <c r="L3378" t="s">
        <v>261</v>
      </c>
      <c r="M3378" t="b">
        <v>0</v>
      </c>
    </row>
    <row r="3379" spans="1:13" x14ac:dyDescent="0.25">
      <c r="A3379" s="1">
        <v>43003</v>
      </c>
      <c r="B3379" t="s">
        <v>161</v>
      </c>
      <c r="C3379" t="s">
        <v>161</v>
      </c>
      <c r="D3379">
        <v>19</v>
      </c>
      <c r="E3379">
        <v>2167.04</v>
      </c>
      <c r="F3379">
        <v>114.05</v>
      </c>
      <c r="G3379">
        <v>18</v>
      </c>
      <c r="H3379">
        <v>19</v>
      </c>
      <c r="I3379">
        <v>6.78</v>
      </c>
      <c r="J3379">
        <v>0</v>
      </c>
      <c r="K3379">
        <v>4.21</v>
      </c>
      <c r="L3379" t="s">
        <v>262</v>
      </c>
      <c r="M3379" t="b">
        <v>1</v>
      </c>
    </row>
    <row r="3380" spans="1:13" x14ac:dyDescent="0.25">
      <c r="A3380" s="1">
        <v>43003</v>
      </c>
      <c r="B3380" t="s">
        <v>161</v>
      </c>
      <c r="C3380" t="s">
        <v>181</v>
      </c>
      <c r="D3380">
        <v>2</v>
      </c>
      <c r="E3380">
        <v>939.74</v>
      </c>
      <c r="F3380">
        <v>469.87</v>
      </c>
      <c r="G3380">
        <v>2</v>
      </c>
      <c r="H3380">
        <v>2</v>
      </c>
      <c r="I3380">
        <v>18</v>
      </c>
      <c r="J3380">
        <v>0</v>
      </c>
      <c r="K3380">
        <v>4</v>
      </c>
      <c r="L3380" t="s">
        <v>309</v>
      </c>
      <c r="M3380" t="b">
        <v>0</v>
      </c>
    </row>
    <row r="3381" spans="1:13" x14ac:dyDescent="0.25">
      <c r="A3381" s="1">
        <v>43003</v>
      </c>
      <c r="B3381" t="s">
        <v>161</v>
      </c>
      <c r="C3381" t="s">
        <v>163</v>
      </c>
      <c r="D3381">
        <v>4</v>
      </c>
      <c r="E3381">
        <v>317.54000000000002</v>
      </c>
      <c r="F3381">
        <v>79.39</v>
      </c>
      <c r="G3381">
        <v>4</v>
      </c>
      <c r="H3381">
        <v>4</v>
      </c>
      <c r="I3381">
        <v>13.6</v>
      </c>
      <c r="J3381">
        <v>0</v>
      </c>
      <c r="K3381">
        <v>3.2</v>
      </c>
      <c r="L3381" t="s">
        <v>263</v>
      </c>
      <c r="M3381" t="b">
        <v>0</v>
      </c>
    </row>
    <row r="3382" spans="1:13" x14ac:dyDescent="0.25">
      <c r="A3382" s="1">
        <v>43003</v>
      </c>
      <c r="B3382" t="s">
        <v>161</v>
      </c>
      <c r="C3382" t="s">
        <v>175</v>
      </c>
      <c r="D3382">
        <v>12</v>
      </c>
      <c r="E3382">
        <v>1451.15</v>
      </c>
      <c r="F3382">
        <v>120.93</v>
      </c>
      <c r="G3382">
        <v>12</v>
      </c>
      <c r="H3382">
        <v>12</v>
      </c>
      <c r="I3382">
        <v>9.4600000000000009</v>
      </c>
      <c r="J3382">
        <v>0</v>
      </c>
      <c r="K3382">
        <v>4.1500000000000004</v>
      </c>
      <c r="L3382" t="s">
        <v>264</v>
      </c>
      <c r="M3382" t="b">
        <v>0</v>
      </c>
    </row>
    <row r="3383" spans="1:13" x14ac:dyDescent="0.25">
      <c r="A3383" s="1">
        <v>43003</v>
      </c>
      <c r="B3383" t="s">
        <v>161</v>
      </c>
      <c r="C3383" t="s">
        <v>173</v>
      </c>
      <c r="D3383">
        <v>1</v>
      </c>
      <c r="E3383">
        <v>65.28</v>
      </c>
      <c r="F3383">
        <v>65.28</v>
      </c>
      <c r="G3383">
        <v>1</v>
      </c>
      <c r="H3383">
        <v>1</v>
      </c>
      <c r="I3383">
        <v>11</v>
      </c>
      <c r="J3383">
        <v>0</v>
      </c>
      <c r="K3383">
        <v>5</v>
      </c>
      <c r="L3383" t="s">
        <v>392</v>
      </c>
      <c r="M3383" t="b">
        <v>0</v>
      </c>
    </row>
    <row r="3384" spans="1:13" x14ac:dyDescent="0.25">
      <c r="A3384" s="1">
        <v>43003</v>
      </c>
      <c r="B3384" t="s">
        <v>161</v>
      </c>
      <c r="C3384" t="s">
        <v>164</v>
      </c>
      <c r="D3384">
        <v>4</v>
      </c>
      <c r="E3384">
        <v>707.84</v>
      </c>
      <c r="F3384">
        <v>176.96</v>
      </c>
      <c r="G3384">
        <v>4</v>
      </c>
      <c r="H3384">
        <v>4</v>
      </c>
      <c r="I3384">
        <v>12.25</v>
      </c>
      <c r="J3384">
        <v>0</v>
      </c>
      <c r="K3384">
        <v>4</v>
      </c>
      <c r="L3384" t="s">
        <v>285</v>
      </c>
      <c r="M3384" t="b">
        <v>0</v>
      </c>
    </row>
    <row r="3385" spans="1:13" x14ac:dyDescent="0.25">
      <c r="A3385" s="1">
        <v>43003</v>
      </c>
      <c r="B3385" t="s">
        <v>161</v>
      </c>
      <c r="C3385" t="s">
        <v>176</v>
      </c>
      <c r="D3385">
        <v>4</v>
      </c>
      <c r="E3385">
        <v>434.31</v>
      </c>
      <c r="F3385">
        <v>108.58</v>
      </c>
      <c r="G3385">
        <v>4</v>
      </c>
      <c r="H3385">
        <v>4</v>
      </c>
      <c r="I3385">
        <v>13.4</v>
      </c>
      <c r="J3385">
        <v>0</v>
      </c>
      <c r="K3385">
        <v>4.8</v>
      </c>
      <c r="L3385" t="s">
        <v>286</v>
      </c>
      <c r="M3385" t="b">
        <v>0</v>
      </c>
    </row>
    <row r="3386" spans="1:13" x14ac:dyDescent="0.25">
      <c r="A3386" s="1">
        <v>43003</v>
      </c>
      <c r="B3386" t="s">
        <v>161</v>
      </c>
      <c r="C3386" t="s">
        <v>165</v>
      </c>
      <c r="D3386">
        <v>31</v>
      </c>
      <c r="E3386">
        <v>4199.2700000000004</v>
      </c>
      <c r="F3386">
        <v>135.46</v>
      </c>
      <c r="G3386">
        <v>30</v>
      </c>
      <c r="H3386">
        <v>31</v>
      </c>
      <c r="I3386">
        <v>10.41</v>
      </c>
      <c r="J3386">
        <v>2.9399999999999999E-2</v>
      </c>
      <c r="K3386">
        <v>4.6900000000000004</v>
      </c>
      <c r="L3386" t="s">
        <v>265</v>
      </c>
      <c r="M3386" t="b">
        <v>0</v>
      </c>
    </row>
    <row r="3387" spans="1:13" x14ac:dyDescent="0.25">
      <c r="A3387" s="1">
        <v>43003</v>
      </c>
      <c r="B3387" t="s">
        <v>181</v>
      </c>
      <c r="C3387" t="s">
        <v>180</v>
      </c>
      <c r="D3387">
        <v>1</v>
      </c>
      <c r="E3387">
        <v>181.55</v>
      </c>
      <c r="F3387">
        <v>181.55</v>
      </c>
      <c r="G3387">
        <v>1</v>
      </c>
      <c r="H3387">
        <v>1</v>
      </c>
      <c r="I3387">
        <v>16</v>
      </c>
      <c r="J3387">
        <v>0</v>
      </c>
      <c r="K3387">
        <v>4</v>
      </c>
      <c r="L3387" t="s">
        <v>548</v>
      </c>
      <c r="M3387" t="b">
        <v>0</v>
      </c>
    </row>
    <row r="3388" spans="1:13" x14ac:dyDescent="0.25">
      <c r="A3388" s="1">
        <v>43003</v>
      </c>
      <c r="B3388" t="s">
        <v>181</v>
      </c>
      <c r="C3388" t="s">
        <v>165</v>
      </c>
      <c r="D3388">
        <v>1</v>
      </c>
      <c r="E3388">
        <v>181.55</v>
      </c>
      <c r="F3388">
        <v>181.55</v>
      </c>
      <c r="G3388">
        <v>1</v>
      </c>
      <c r="H3388">
        <v>1</v>
      </c>
      <c r="I3388">
        <v>16</v>
      </c>
      <c r="J3388">
        <v>0</v>
      </c>
      <c r="K3388">
        <v>5</v>
      </c>
      <c r="L3388" t="s">
        <v>549</v>
      </c>
      <c r="M3388" t="b">
        <v>0</v>
      </c>
    </row>
    <row r="3389" spans="1:13" x14ac:dyDescent="0.25">
      <c r="A3389" s="1">
        <v>43003</v>
      </c>
      <c r="B3389" t="s">
        <v>163</v>
      </c>
      <c r="C3389" t="s">
        <v>170</v>
      </c>
      <c r="D3389">
        <v>1</v>
      </c>
      <c r="E3389">
        <v>463.93</v>
      </c>
      <c r="F3389">
        <v>463.93</v>
      </c>
      <c r="G3389">
        <v>1</v>
      </c>
      <c r="H3389">
        <v>1</v>
      </c>
      <c r="I3389">
        <v>14</v>
      </c>
      <c r="J3389">
        <v>0</v>
      </c>
      <c r="K3389">
        <v>5</v>
      </c>
      <c r="L3389" t="s">
        <v>267</v>
      </c>
      <c r="M3389" t="b">
        <v>0</v>
      </c>
    </row>
    <row r="3390" spans="1:13" x14ac:dyDescent="0.25">
      <c r="A3390" s="1">
        <v>43003</v>
      </c>
      <c r="B3390" t="s">
        <v>163</v>
      </c>
      <c r="C3390" t="s">
        <v>172</v>
      </c>
      <c r="D3390">
        <v>2</v>
      </c>
      <c r="E3390">
        <v>399.19</v>
      </c>
      <c r="F3390">
        <v>199.6</v>
      </c>
      <c r="G3390">
        <v>2</v>
      </c>
      <c r="H3390">
        <v>2</v>
      </c>
      <c r="I3390">
        <v>14.5</v>
      </c>
      <c r="J3390">
        <v>0</v>
      </c>
      <c r="K3390">
        <v>5</v>
      </c>
      <c r="L3390" t="s">
        <v>287</v>
      </c>
      <c r="M3390" t="b">
        <v>0</v>
      </c>
    </row>
    <row r="3391" spans="1:13" x14ac:dyDescent="0.25">
      <c r="A3391" s="1">
        <v>43003</v>
      </c>
      <c r="B3391" t="s">
        <v>163</v>
      </c>
      <c r="C3391" t="s">
        <v>171</v>
      </c>
      <c r="D3391">
        <v>1</v>
      </c>
      <c r="E3391">
        <v>544.9</v>
      </c>
      <c r="F3391">
        <v>544.9</v>
      </c>
      <c r="G3391">
        <v>1</v>
      </c>
      <c r="H3391">
        <v>1</v>
      </c>
      <c r="I3391">
        <v>14</v>
      </c>
      <c r="J3391">
        <v>0</v>
      </c>
      <c r="K3391">
        <v>3</v>
      </c>
      <c r="L3391" t="s">
        <v>288</v>
      </c>
      <c r="M3391" t="b">
        <v>0</v>
      </c>
    </row>
    <row r="3392" spans="1:13" x14ac:dyDescent="0.25">
      <c r="A3392" s="1">
        <v>43003</v>
      </c>
      <c r="B3392" t="s">
        <v>163</v>
      </c>
      <c r="C3392" t="s">
        <v>161</v>
      </c>
      <c r="D3392">
        <v>5</v>
      </c>
      <c r="E3392">
        <v>2589.4</v>
      </c>
      <c r="F3392">
        <v>517.88</v>
      </c>
      <c r="G3392">
        <v>5</v>
      </c>
      <c r="H3392">
        <v>5</v>
      </c>
      <c r="I3392">
        <v>12.89</v>
      </c>
      <c r="J3392">
        <v>0</v>
      </c>
      <c r="K3392">
        <v>4.78</v>
      </c>
      <c r="L3392" t="s">
        <v>241</v>
      </c>
      <c r="M3392" t="b">
        <v>0</v>
      </c>
    </row>
    <row r="3393" spans="1:13" x14ac:dyDescent="0.25">
      <c r="A3393" s="1">
        <v>43003</v>
      </c>
      <c r="B3393" t="s">
        <v>163</v>
      </c>
      <c r="C3393" t="s">
        <v>179</v>
      </c>
      <c r="D3393">
        <v>1</v>
      </c>
      <c r="E3393">
        <v>135.69999999999999</v>
      </c>
      <c r="F3393">
        <v>135.69999999999999</v>
      </c>
      <c r="G3393">
        <v>1</v>
      </c>
      <c r="H3393">
        <v>1</v>
      </c>
      <c r="I3393">
        <v>23</v>
      </c>
      <c r="J3393">
        <v>0</v>
      </c>
      <c r="K3393">
        <v>5</v>
      </c>
      <c r="L3393" t="s">
        <v>268</v>
      </c>
      <c r="M3393" t="b">
        <v>0</v>
      </c>
    </row>
    <row r="3394" spans="1:13" x14ac:dyDescent="0.25">
      <c r="A3394" s="1">
        <v>43003</v>
      </c>
      <c r="B3394" t="s">
        <v>163</v>
      </c>
      <c r="C3394" t="s">
        <v>163</v>
      </c>
      <c r="D3394">
        <v>7</v>
      </c>
      <c r="E3394">
        <v>579.23</v>
      </c>
      <c r="F3394">
        <v>82.75</v>
      </c>
      <c r="G3394">
        <v>6</v>
      </c>
      <c r="H3394">
        <v>7</v>
      </c>
      <c r="I3394">
        <v>6</v>
      </c>
      <c r="J3394">
        <v>0</v>
      </c>
      <c r="K3394">
        <v>4.29</v>
      </c>
      <c r="L3394" t="s">
        <v>242</v>
      </c>
      <c r="M3394" t="b">
        <v>1</v>
      </c>
    </row>
    <row r="3395" spans="1:13" x14ac:dyDescent="0.25">
      <c r="A3395" s="1">
        <v>43003</v>
      </c>
      <c r="B3395" t="s">
        <v>163</v>
      </c>
      <c r="C3395" t="s">
        <v>175</v>
      </c>
      <c r="D3395">
        <v>4</v>
      </c>
      <c r="E3395">
        <v>576.37</v>
      </c>
      <c r="F3395">
        <v>144.09</v>
      </c>
      <c r="G3395">
        <v>4</v>
      </c>
      <c r="H3395">
        <v>4</v>
      </c>
      <c r="I3395">
        <v>14.6</v>
      </c>
      <c r="J3395">
        <v>0</v>
      </c>
      <c r="K3395">
        <v>4.4000000000000004</v>
      </c>
      <c r="L3395" t="s">
        <v>269</v>
      </c>
      <c r="M3395" t="b">
        <v>0</v>
      </c>
    </row>
    <row r="3396" spans="1:13" x14ac:dyDescent="0.25">
      <c r="A3396" s="1">
        <v>43003</v>
      </c>
      <c r="B3396" t="s">
        <v>163</v>
      </c>
      <c r="C3396" t="s">
        <v>185</v>
      </c>
      <c r="D3396">
        <v>1</v>
      </c>
      <c r="E3396">
        <v>338.74</v>
      </c>
      <c r="F3396">
        <v>338.74</v>
      </c>
      <c r="G3396">
        <v>1</v>
      </c>
      <c r="H3396">
        <v>1</v>
      </c>
      <c r="I3396">
        <v>25</v>
      </c>
      <c r="J3396">
        <v>0</v>
      </c>
      <c r="K3396">
        <v>5</v>
      </c>
      <c r="L3396" t="s">
        <v>435</v>
      </c>
      <c r="M3396" t="b">
        <v>0</v>
      </c>
    </row>
    <row r="3397" spans="1:13" x14ac:dyDescent="0.25">
      <c r="A3397" s="1">
        <v>43003</v>
      </c>
      <c r="B3397" t="s">
        <v>163</v>
      </c>
      <c r="C3397" t="s">
        <v>164</v>
      </c>
      <c r="D3397">
        <v>6</v>
      </c>
      <c r="E3397">
        <v>967.57</v>
      </c>
      <c r="F3397">
        <v>161.26</v>
      </c>
      <c r="G3397">
        <v>6</v>
      </c>
      <c r="H3397">
        <v>6</v>
      </c>
      <c r="I3397">
        <v>9.7100000000000009</v>
      </c>
      <c r="J3397">
        <v>0</v>
      </c>
      <c r="K3397">
        <v>4.8600000000000003</v>
      </c>
      <c r="L3397" t="s">
        <v>290</v>
      </c>
      <c r="M3397" t="b">
        <v>0</v>
      </c>
    </row>
    <row r="3398" spans="1:13" x14ac:dyDescent="0.25">
      <c r="A3398" s="1">
        <v>43003</v>
      </c>
      <c r="B3398" t="s">
        <v>163</v>
      </c>
      <c r="C3398" t="s">
        <v>176</v>
      </c>
      <c r="D3398">
        <v>5</v>
      </c>
      <c r="E3398">
        <v>1374.57</v>
      </c>
      <c r="F3398">
        <v>274.91000000000003</v>
      </c>
      <c r="G3398">
        <v>5</v>
      </c>
      <c r="H3398">
        <v>5</v>
      </c>
      <c r="I3398">
        <v>8.2899999999999991</v>
      </c>
      <c r="J3398">
        <v>0</v>
      </c>
      <c r="K3398">
        <v>4.8600000000000003</v>
      </c>
      <c r="L3398" t="s">
        <v>243</v>
      </c>
      <c r="M3398" t="b">
        <v>0</v>
      </c>
    </row>
    <row r="3399" spans="1:13" x14ac:dyDescent="0.25">
      <c r="A3399" s="1">
        <v>43003</v>
      </c>
      <c r="B3399" t="s">
        <v>163</v>
      </c>
      <c r="C3399" t="s">
        <v>168</v>
      </c>
      <c r="D3399">
        <v>2</v>
      </c>
      <c r="E3399">
        <v>166.86</v>
      </c>
      <c r="F3399">
        <v>83.43</v>
      </c>
      <c r="G3399">
        <v>2</v>
      </c>
      <c r="H3399">
        <v>2</v>
      </c>
      <c r="I3399">
        <v>13.5</v>
      </c>
      <c r="J3399">
        <v>0</v>
      </c>
      <c r="K3399">
        <v>4</v>
      </c>
      <c r="L3399" t="s">
        <v>315</v>
      </c>
      <c r="M3399" t="b">
        <v>0</v>
      </c>
    </row>
    <row r="3400" spans="1:13" x14ac:dyDescent="0.25">
      <c r="A3400" s="1">
        <v>43003</v>
      </c>
      <c r="B3400" t="s">
        <v>163</v>
      </c>
      <c r="C3400" t="s">
        <v>165</v>
      </c>
      <c r="D3400">
        <v>33</v>
      </c>
      <c r="E3400">
        <v>4840.78</v>
      </c>
      <c r="F3400">
        <v>146.69</v>
      </c>
      <c r="G3400">
        <v>30</v>
      </c>
      <c r="H3400">
        <v>33</v>
      </c>
      <c r="I3400">
        <v>10.06</v>
      </c>
      <c r="J3400">
        <v>2.9399999999999999E-2</v>
      </c>
      <c r="K3400">
        <v>4.22</v>
      </c>
      <c r="L3400" t="s">
        <v>244</v>
      </c>
      <c r="M3400" t="b">
        <v>0</v>
      </c>
    </row>
    <row r="3401" spans="1:13" x14ac:dyDescent="0.25">
      <c r="A3401" s="1">
        <v>43003</v>
      </c>
      <c r="B3401" t="s">
        <v>163</v>
      </c>
      <c r="C3401" t="s">
        <v>184</v>
      </c>
      <c r="D3401">
        <v>1</v>
      </c>
      <c r="E3401">
        <v>167.45</v>
      </c>
      <c r="F3401">
        <v>167.45</v>
      </c>
      <c r="G3401">
        <v>1</v>
      </c>
      <c r="H3401">
        <v>1</v>
      </c>
      <c r="I3401">
        <v>20</v>
      </c>
      <c r="J3401">
        <v>0</v>
      </c>
      <c r="K3401">
        <v>4</v>
      </c>
      <c r="L3401" t="s">
        <v>316</v>
      </c>
      <c r="M3401" t="b">
        <v>0</v>
      </c>
    </row>
    <row r="3402" spans="1:13" x14ac:dyDescent="0.25">
      <c r="A3402" s="1">
        <v>43003</v>
      </c>
      <c r="B3402" t="s">
        <v>175</v>
      </c>
      <c r="C3402" t="s">
        <v>186</v>
      </c>
      <c r="D3402">
        <v>1</v>
      </c>
      <c r="E3402">
        <v>95.51</v>
      </c>
      <c r="F3402">
        <v>95.51</v>
      </c>
      <c r="G3402">
        <v>1</v>
      </c>
      <c r="H3402">
        <v>0</v>
      </c>
      <c r="I3402">
        <v>36</v>
      </c>
      <c r="J3402">
        <v>0</v>
      </c>
      <c r="L3402" t="s">
        <v>479</v>
      </c>
      <c r="M3402" t="b">
        <v>0</v>
      </c>
    </row>
    <row r="3403" spans="1:13" x14ac:dyDescent="0.25">
      <c r="A3403" s="1">
        <v>43003</v>
      </c>
      <c r="B3403" t="s">
        <v>175</v>
      </c>
      <c r="C3403" t="s">
        <v>167</v>
      </c>
      <c r="D3403">
        <v>3</v>
      </c>
      <c r="E3403">
        <v>754.66</v>
      </c>
      <c r="F3403">
        <v>251.55</v>
      </c>
      <c r="G3403">
        <v>2</v>
      </c>
      <c r="H3403">
        <v>3</v>
      </c>
      <c r="I3403">
        <v>14.5</v>
      </c>
      <c r="J3403">
        <v>0</v>
      </c>
      <c r="K3403">
        <v>3</v>
      </c>
      <c r="L3403" t="s">
        <v>317</v>
      </c>
      <c r="M3403" t="b">
        <v>0</v>
      </c>
    </row>
    <row r="3404" spans="1:13" x14ac:dyDescent="0.25">
      <c r="A3404" s="1">
        <v>43003</v>
      </c>
      <c r="B3404" t="s">
        <v>175</v>
      </c>
      <c r="C3404" t="s">
        <v>169</v>
      </c>
      <c r="D3404">
        <v>2</v>
      </c>
      <c r="E3404">
        <v>165.38</v>
      </c>
      <c r="F3404">
        <v>82.69</v>
      </c>
      <c r="G3404">
        <v>2</v>
      </c>
      <c r="H3404">
        <v>2</v>
      </c>
      <c r="I3404">
        <v>22</v>
      </c>
      <c r="J3404">
        <v>0</v>
      </c>
      <c r="K3404">
        <v>4</v>
      </c>
      <c r="L3404" t="s">
        <v>423</v>
      </c>
      <c r="M3404" t="b">
        <v>0</v>
      </c>
    </row>
    <row r="3405" spans="1:13" x14ac:dyDescent="0.25">
      <c r="A3405" s="1">
        <v>43003</v>
      </c>
      <c r="B3405" t="s">
        <v>175</v>
      </c>
      <c r="C3405" t="s">
        <v>170</v>
      </c>
      <c r="D3405">
        <v>3</v>
      </c>
      <c r="E3405">
        <v>797.36</v>
      </c>
      <c r="F3405">
        <v>265.79000000000002</v>
      </c>
      <c r="G3405">
        <v>2</v>
      </c>
      <c r="H3405">
        <v>3</v>
      </c>
      <c r="I3405">
        <v>12</v>
      </c>
      <c r="J3405">
        <v>0</v>
      </c>
      <c r="K3405">
        <v>3.33</v>
      </c>
      <c r="L3405" t="s">
        <v>270</v>
      </c>
      <c r="M3405" t="b">
        <v>0</v>
      </c>
    </row>
    <row r="3406" spans="1:13" x14ac:dyDescent="0.25">
      <c r="A3406" s="1">
        <v>43003</v>
      </c>
      <c r="B3406" t="s">
        <v>175</v>
      </c>
      <c r="C3406" t="s">
        <v>172</v>
      </c>
      <c r="D3406">
        <v>2</v>
      </c>
      <c r="E3406">
        <v>543.57000000000005</v>
      </c>
      <c r="F3406">
        <v>271.79000000000002</v>
      </c>
      <c r="G3406">
        <v>2</v>
      </c>
      <c r="H3406">
        <v>2</v>
      </c>
      <c r="I3406">
        <v>15</v>
      </c>
      <c r="J3406">
        <v>0</v>
      </c>
      <c r="K3406">
        <v>5</v>
      </c>
      <c r="L3406" t="s">
        <v>384</v>
      </c>
      <c r="M3406" t="b">
        <v>0</v>
      </c>
    </row>
    <row r="3407" spans="1:13" x14ac:dyDescent="0.25">
      <c r="A3407" s="1">
        <v>43003</v>
      </c>
      <c r="B3407" t="s">
        <v>175</v>
      </c>
      <c r="C3407" t="s">
        <v>161</v>
      </c>
      <c r="D3407">
        <v>1</v>
      </c>
      <c r="E3407">
        <v>44.09</v>
      </c>
      <c r="F3407">
        <v>44.09</v>
      </c>
      <c r="G3407">
        <v>1</v>
      </c>
      <c r="H3407">
        <v>1</v>
      </c>
      <c r="I3407">
        <v>11</v>
      </c>
      <c r="J3407">
        <v>0</v>
      </c>
      <c r="K3407">
        <v>1</v>
      </c>
      <c r="L3407" t="s">
        <v>245</v>
      </c>
      <c r="M3407" t="b">
        <v>0</v>
      </c>
    </row>
    <row r="3408" spans="1:13" x14ac:dyDescent="0.25">
      <c r="A3408" s="1">
        <v>43003</v>
      </c>
      <c r="B3408" t="s">
        <v>175</v>
      </c>
      <c r="C3408" t="s">
        <v>175</v>
      </c>
      <c r="D3408">
        <v>12</v>
      </c>
      <c r="E3408">
        <v>2502.1</v>
      </c>
      <c r="F3408">
        <v>208.51</v>
      </c>
      <c r="G3408">
        <v>12</v>
      </c>
      <c r="H3408">
        <v>12</v>
      </c>
      <c r="I3408">
        <v>4.6900000000000004</v>
      </c>
      <c r="J3408">
        <v>0</v>
      </c>
      <c r="K3408">
        <v>4.6900000000000004</v>
      </c>
      <c r="L3408" t="s">
        <v>292</v>
      </c>
      <c r="M3408" t="b">
        <v>1</v>
      </c>
    </row>
    <row r="3409" spans="1:13" x14ac:dyDescent="0.25">
      <c r="A3409" s="1">
        <v>43003</v>
      </c>
      <c r="B3409" t="s">
        <v>175</v>
      </c>
      <c r="C3409" t="s">
        <v>164</v>
      </c>
      <c r="D3409">
        <v>3</v>
      </c>
      <c r="E3409">
        <v>781.04</v>
      </c>
      <c r="F3409">
        <v>260.35000000000002</v>
      </c>
      <c r="G3409">
        <v>3</v>
      </c>
      <c r="H3409">
        <v>3</v>
      </c>
      <c r="I3409">
        <v>13.67</v>
      </c>
      <c r="J3409">
        <v>0</v>
      </c>
      <c r="K3409">
        <v>5</v>
      </c>
      <c r="L3409" t="s">
        <v>293</v>
      </c>
      <c r="M3409" t="b">
        <v>0</v>
      </c>
    </row>
    <row r="3410" spans="1:13" x14ac:dyDescent="0.25">
      <c r="A3410" s="1">
        <v>43003</v>
      </c>
      <c r="B3410" t="s">
        <v>175</v>
      </c>
      <c r="C3410" t="s">
        <v>176</v>
      </c>
      <c r="D3410">
        <v>1</v>
      </c>
      <c r="E3410">
        <v>135.63999999999999</v>
      </c>
      <c r="F3410">
        <v>135.63999999999999</v>
      </c>
      <c r="G3410">
        <v>1</v>
      </c>
      <c r="H3410">
        <v>1</v>
      </c>
      <c r="I3410">
        <v>13</v>
      </c>
      <c r="J3410">
        <v>0</v>
      </c>
      <c r="K3410">
        <v>5</v>
      </c>
      <c r="L3410" t="s">
        <v>322</v>
      </c>
      <c r="M3410" t="b">
        <v>0</v>
      </c>
    </row>
    <row r="3411" spans="1:13" x14ac:dyDescent="0.25">
      <c r="A3411" s="1">
        <v>43003</v>
      </c>
      <c r="B3411" t="s">
        <v>175</v>
      </c>
      <c r="C3411" t="s">
        <v>165</v>
      </c>
      <c r="D3411">
        <v>13</v>
      </c>
      <c r="E3411">
        <v>3640.8</v>
      </c>
      <c r="F3411">
        <v>280.06</v>
      </c>
      <c r="G3411">
        <v>12</v>
      </c>
      <c r="H3411">
        <v>13</v>
      </c>
      <c r="I3411">
        <v>9.23</v>
      </c>
      <c r="J3411">
        <v>0</v>
      </c>
      <c r="K3411">
        <v>3.43</v>
      </c>
      <c r="L3411" t="s">
        <v>294</v>
      </c>
      <c r="M3411" t="b">
        <v>0</v>
      </c>
    </row>
    <row r="3412" spans="1:13" x14ac:dyDescent="0.25">
      <c r="A3412" s="1">
        <v>43003</v>
      </c>
      <c r="B3412" t="s">
        <v>173</v>
      </c>
      <c r="C3412" t="s">
        <v>164</v>
      </c>
      <c r="D3412">
        <v>1</v>
      </c>
      <c r="E3412">
        <v>118.38</v>
      </c>
      <c r="F3412">
        <v>118.38</v>
      </c>
      <c r="G3412">
        <v>1</v>
      </c>
      <c r="H3412">
        <v>1</v>
      </c>
      <c r="I3412">
        <v>13</v>
      </c>
      <c r="J3412">
        <v>0</v>
      </c>
      <c r="K3412">
        <v>5</v>
      </c>
      <c r="L3412" t="s">
        <v>481</v>
      </c>
      <c r="M3412" t="b">
        <v>0</v>
      </c>
    </row>
    <row r="3413" spans="1:13" x14ac:dyDescent="0.25">
      <c r="A3413" s="1">
        <v>43003</v>
      </c>
      <c r="B3413" t="s">
        <v>164</v>
      </c>
      <c r="C3413" t="s">
        <v>167</v>
      </c>
      <c r="D3413">
        <v>1</v>
      </c>
      <c r="E3413">
        <v>137.06</v>
      </c>
      <c r="F3413">
        <v>137.06</v>
      </c>
      <c r="G3413">
        <v>1</v>
      </c>
      <c r="H3413">
        <v>1</v>
      </c>
      <c r="I3413">
        <v>20</v>
      </c>
      <c r="J3413">
        <v>0</v>
      </c>
      <c r="K3413">
        <v>4</v>
      </c>
      <c r="L3413" t="s">
        <v>354</v>
      </c>
      <c r="M3413" t="b">
        <v>0</v>
      </c>
    </row>
    <row r="3414" spans="1:13" x14ac:dyDescent="0.25">
      <c r="A3414" s="1">
        <v>43003</v>
      </c>
      <c r="B3414" t="s">
        <v>164</v>
      </c>
      <c r="C3414" t="s">
        <v>180</v>
      </c>
      <c r="D3414">
        <v>1</v>
      </c>
      <c r="E3414">
        <v>61.01</v>
      </c>
      <c r="F3414">
        <v>61.01</v>
      </c>
      <c r="G3414">
        <v>1</v>
      </c>
      <c r="H3414">
        <v>1</v>
      </c>
      <c r="I3414">
        <v>8</v>
      </c>
      <c r="J3414">
        <v>0</v>
      </c>
      <c r="K3414">
        <v>4</v>
      </c>
      <c r="L3414" t="s">
        <v>414</v>
      </c>
      <c r="M3414" t="b">
        <v>0</v>
      </c>
    </row>
    <row r="3415" spans="1:13" x14ac:dyDescent="0.25">
      <c r="A3415" s="1">
        <v>43003</v>
      </c>
      <c r="B3415" t="s">
        <v>164</v>
      </c>
      <c r="C3415" t="s">
        <v>161</v>
      </c>
      <c r="D3415">
        <v>1</v>
      </c>
      <c r="E3415">
        <v>46.69</v>
      </c>
      <c r="F3415">
        <v>46.69</v>
      </c>
      <c r="G3415">
        <v>1</v>
      </c>
      <c r="H3415">
        <v>1</v>
      </c>
      <c r="I3415">
        <v>9</v>
      </c>
      <c r="J3415">
        <v>0</v>
      </c>
      <c r="K3415">
        <v>4</v>
      </c>
      <c r="L3415" t="s">
        <v>325</v>
      </c>
      <c r="M3415" t="b">
        <v>0</v>
      </c>
    </row>
    <row r="3416" spans="1:13" x14ac:dyDescent="0.25">
      <c r="A3416" s="1">
        <v>43003</v>
      </c>
      <c r="B3416" t="s">
        <v>164</v>
      </c>
      <c r="C3416" t="s">
        <v>163</v>
      </c>
      <c r="D3416">
        <v>2</v>
      </c>
      <c r="E3416">
        <v>232.88</v>
      </c>
      <c r="F3416">
        <v>116.44</v>
      </c>
      <c r="G3416">
        <v>2</v>
      </c>
      <c r="H3416">
        <v>2</v>
      </c>
      <c r="I3416">
        <v>9.5</v>
      </c>
      <c r="J3416">
        <v>0</v>
      </c>
      <c r="K3416">
        <v>4.5</v>
      </c>
      <c r="L3416" t="s">
        <v>357</v>
      </c>
      <c r="M3416" t="b">
        <v>0</v>
      </c>
    </row>
    <row r="3417" spans="1:13" x14ac:dyDescent="0.25">
      <c r="A3417" s="1">
        <v>43003</v>
      </c>
      <c r="B3417" t="s">
        <v>164</v>
      </c>
      <c r="C3417" t="s">
        <v>175</v>
      </c>
      <c r="D3417">
        <v>4</v>
      </c>
      <c r="E3417">
        <v>406.95</v>
      </c>
      <c r="F3417">
        <v>101.74</v>
      </c>
      <c r="G3417">
        <v>4</v>
      </c>
      <c r="H3417">
        <v>3</v>
      </c>
      <c r="I3417">
        <v>11.5</v>
      </c>
      <c r="J3417">
        <v>0</v>
      </c>
      <c r="K3417">
        <v>4.67</v>
      </c>
      <c r="L3417" t="s">
        <v>358</v>
      </c>
      <c r="M3417" t="b">
        <v>0</v>
      </c>
    </row>
    <row r="3418" spans="1:13" x14ac:dyDescent="0.25">
      <c r="A3418" s="1">
        <v>43003</v>
      </c>
      <c r="B3418" t="s">
        <v>164</v>
      </c>
      <c r="C3418" t="s">
        <v>164</v>
      </c>
      <c r="D3418">
        <v>3</v>
      </c>
      <c r="E3418">
        <v>724.04</v>
      </c>
      <c r="F3418">
        <v>241.35</v>
      </c>
      <c r="G3418">
        <v>3</v>
      </c>
      <c r="H3418">
        <v>3</v>
      </c>
      <c r="I3418">
        <v>4.5</v>
      </c>
      <c r="J3418">
        <v>0</v>
      </c>
      <c r="K3418">
        <v>5</v>
      </c>
      <c r="L3418" t="s">
        <v>359</v>
      </c>
      <c r="M3418" t="b">
        <v>1</v>
      </c>
    </row>
    <row r="3419" spans="1:13" x14ac:dyDescent="0.25">
      <c r="A3419" s="1">
        <v>43003</v>
      </c>
      <c r="B3419" t="s">
        <v>164</v>
      </c>
      <c r="C3419" t="s">
        <v>176</v>
      </c>
      <c r="D3419">
        <v>1</v>
      </c>
      <c r="E3419">
        <v>125.51</v>
      </c>
      <c r="F3419">
        <v>125.51</v>
      </c>
      <c r="G3419">
        <v>1</v>
      </c>
      <c r="H3419">
        <v>1</v>
      </c>
      <c r="I3419">
        <v>12</v>
      </c>
      <c r="J3419">
        <v>0</v>
      </c>
      <c r="K3419">
        <v>5</v>
      </c>
      <c r="L3419" t="s">
        <v>271</v>
      </c>
      <c r="M3419" t="b">
        <v>0</v>
      </c>
    </row>
    <row r="3420" spans="1:13" x14ac:dyDescent="0.25">
      <c r="A3420" s="1">
        <v>43003</v>
      </c>
      <c r="B3420" t="s">
        <v>164</v>
      </c>
      <c r="C3420" t="s">
        <v>165</v>
      </c>
      <c r="D3420">
        <v>6</v>
      </c>
      <c r="E3420">
        <v>1927.81</v>
      </c>
      <c r="F3420">
        <v>321.3</v>
      </c>
      <c r="G3420">
        <v>6</v>
      </c>
      <c r="H3420">
        <v>6</v>
      </c>
      <c r="I3420">
        <v>9.43</v>
      </c>
      <c r="J3420">
        <v>0</v>
      </c>
      <c r="K3420">
        <v>4.1399999999999997</v>
      </c>
      <c r="L3420" t="s">
        <v>295</v>
      </c>
      <c r="M3420" t="b">
        <v>0</v>
      </c>
    </row>
    <row r="3421" spans="1:13" x14ac:dyDescent="0.25">
      <c r="A3421" s="1">
        <v>43003</v>
      </c>
      <c r="B3421" t="s">
        <v>176</v>
      </c>
      <c r="C3421" t="s">
        <v>178</v>
      </c>
      <c r="D3421">
        <v>1</v>
      </c>
      <c r="E3421">
        <v>121.58</v>
      </c>
      <c r="F3421">
        <v>121.58</v>
      </c>
      <c r="G3421">
        <v>1</v>
      </c>
      <c r="H3421">
        <v>1</v>
      </c>
      <c r="I3421">
        <v>11</v>
      </c>
      <c r="J3421">
        <v>0</v>
      </c>
      <c r="K3421">
        <v>5</v>
      </c>
      <c r="L3421" t="s">
        <v>386</v>
      </c>
      <c r="M3421" t="b">
        <v>0</v>
      </c>
    </row>
    <row r="3422" spans="1:13" x14ac:dyDescent="0.25">
      <c r="A3422" s="1">
        <v>43003</v>
      </c>
      <c r="B3422" t="s">
        <v>176</v>
      </c>
      <c r="C3422" t="s">
        <v>167</v>
      </c>
      <c r="D3422">
        <v>1</v>
      </c>
      <c r="E3422">
        <v>138.53</v>
      </c>
      <c r="F3422">
        <v>138.53</v>
      </c>
      <c r="G3422">
        <v>1</v>
      </c>
      <c r="H3422">
        <v>1</v>
      </c>
      <c r="I3422">
        <v>21</v>
      </c>
      <c r="J3422">
        <v>0</v>
      </c>
      <c r="K3422">
        <v>4</v>
      </c>
      <c r="L3422" t="s">
        <v>328</v>
      </c>
      <c r="M3422" t="b">
        <v>0</v>
      </c>
    </row>
    <row r="3423" spans="1:13" x14ac:dyDescent="0.25">
      <c r="A3423" s="1">
        <v>43003</v>
      </c>
      <c r="B3423" t="s">
        <v>176</v>
      </c>
      <c r="C3423" t="s">
        <v>169</v>
      </c>
      <c r="D3423">
        <v>1</v>
      </c>
      <c r="E3423">
        <v>337.18</v>
      </c>
      <c r="F3423">
        <v>337.18</v>
      </c>
      <c r="G3423">
        <v>1</v>
      </c>
      <c r="H3423">
        <v>1</v>
      </c>
      <c r="I3423">
        <v>15</v>
      </c>
      <c r="J3423">
        <v>0</v>
      </c>
      <c r="K3423">
        <v>5</v>
      </c>
      <c r="L3423" t="s">
        <v>408</v>
      </c>
      <c r="M3423" t="b">
        <v>0</v>
      </c>
    </row>
    <row r="3424" spans="1:13" x14ac:dyDescent="0.25">
      <c r="A3424" s="1">
        <v>43003</v>
      </c>
      <c r="B3424" t="s">
        <v>176</v>
      </c>
      <c r="C3424" t="s">
        <v>170</v>
      </c>
      <c r="D3424">
        <v>2</v>
      </c>
      <c r="E3424">
        <v>257.01</v>
      </c>
      <c r="F3424">
        <v>128.51</v>
      </c>
      <c r="G3424">
        <v>2</v>
      </c>
      <c r="H3424">
        <v>2</v>
      </c>
      <c r="I3424">
        <v>11</v>
      </c>
      <c r="J3424">
        <v>0</v>
      </c>
      <c r="K3424">
        <v>5</v>
      </c>
      <c r="L3424" t="s">
        <v>387</v>
      </c>
      <c r="M3424" t="b">
        <v>0</v>
      </c>
    </row>
    <row r="3425" spans="1:13" x14ac:dyDescent="0.25">
      <c r="A3425" s="1">
        <v>43003</v>
      </c>
      <c r="B3425" t="s">
        <v>176</v>
      </c>
      <c r="C3425" t="s">
        <v>161</v>
      </c>
      <c r="D3425">
        <v>6</v>
      </c>
      <c r="E3425">
        <v>1187.77</v>
      </c>
      <c r="F3425">
        <v>197.96</v>
      </c>
      <c r="G3425">
        <v>6</v>
      </c>
      <c r="H3425">
        <v>6</v>
      </c>
      <c r="I3425">
        <v>17.89</v>
      </c>
      <c r="J3425">
        <v>0</v>
      </c>
      <c r="K3425">
        <v>4.33</v>
      </c>
      <c r="L3425" t="s">
        <v>272</v>
      </c>
      <c r="M3425" t="b">
        <v>0</v>
      </c>
    </row>
    <row r="3426" spans="1:13" x14ac:dyDescent="0.25">
      <c r="A3426" s="1">
        <v>43003</v>
      </c>
      <c r="B3426" t="s">
        <v>176</v>
      </c>
      <c r="C3426" t="s">
        <v>183</v>
      </c>
      <c r="D3426">
        <v>1</v>
      </c>
      <c r="E3426">
        <v>869.09</v>
      </c>
      <c r="F3426">
        <v>869.09</v>
      </c>
      <c r="G3426">
        <v>1</v>
      </c>
      <c r="H3426">
        <v>1</v>
      </c>
      <c r="I3426">
        <v>29</v>
      </c>
      <c r="J3426">
        <v>0</v>
      </c>
      <c r="K3426">
        <v>3</v>
      </c>
      <c r="L3426" t="s">
        <v>360</v>
      </c>
      <c r="M3426" t="b">
        <v>0</v>
      </c>
    </row>
    <row r="3427" spans="1:13" x14ac:dyDescent="0.25">
      <c r="A3427" s="1">
        <v>43003</v>
      </c>
      <c r="B3427" t="s">
        <v>176</v>
      </c>
      <c r="C3427" t="s">
        <v>163</v>
      </c>
      <c r="D3427">
        <v>1</v>
      </c>
      <c r="E3427">
        <v>119.48</v>
      </c>
      <c r="F3427">
        <v>119.48</v>
      </c>
      <c r="G3427">
        <v>1</v>
      </c>
      <c r="H3427">
        <v>1</v>
      </c>
      <c r="I3427">
        <v>11</v>
      </c>
      <c r="J3427">
        <v>0</v>
      </c>
      <c r="K3427">
        <v>3</v>
      </c>
      <c r="L3427" t="s">
        <v>361</v>
      </c>
      <c r="M3427" t="b">
        <v>0</v>
      </c>
    </row>
    <row r="3428" spans="1:13" x14ac:dyDescent="0.25">
      <c r="A3428" s="1">
        <v>43003</v>
      </c>
      <c r="B3428" t="s">
        <v>176</v>
      </c>
      <c r="C3428" t="s">
        <v>175</v>
      </c>
      <c r="D3428">
        <v>8</v>
      </c>
      <c r="E3428">
        <v>875.84</v>
      </c>
      <c r="F3428">
        <v>109.48</v>
      </c>
      <c r="G3428">
        <v>8</v>
      </c>
      <c r="H3428">
        <v>8</v>
      </c>
      <c r="I3428">
        <v>15.33</v>
      </c>
      <c r="J3428">
        <v>0</v>
      </c>
      <c r="K3428">
        <v>4</v>
      </c>
      <c r="L3428" t="s">
        <v>297</v>
      </c>
      <c r="M3428" t="b">
        <v>0</v>
      </c>
    </row>
    <row r="3429" spans="1:13" x14ac:dyDescent="0.25">
      <c r="A3429" s="1">
        <v>43003</v>
      </c>
      <c r="B3429" t="s">
        <v>176</v>
      </c>
      <c r="C3429" t="s">
        <v>185</v>
      </c>
      <c r="D3429">
        <v>1</v>
      </c>
      <c r="E3429">
        <v>87.17</v>
      </c>
      <c r="F3429">
        <v>87.17</v>
      </c>
      <c r="G3429">
        <v>1</v>
      </c>
      <c r="H3429">
        <v>1</v>
      </c>
      <c r="I3429">
        <v>22</v>
      </c>
      <c r="J3429">
        <v>0</v>
      </c>
      <c r="K3429">
        <v>5</v>
      </c>
      <c r="L3429" t="s">
        <v>424</v>
      </c>
      <c r="M3429" t="b">
        <v>0</v>
      </c>
    </row>
    <row r="3430" spans="1:13" x14ac:dyDescent="0.25">
      <c r="A3430" s="1">
        <v>43003</v>
      </c>
      <c r="B3430" t="s">
        <v>176</v>
      </c>
      <c r="C3430" t="s">
        <v>164</v>
      </c>
      <c r="D3430">
        <v>5</v>
      </c>
      <c r="E3430">
        <v>604.01</v>
      </c>
      <c r="F3430">
        <v>120.8</v>
      </c>
      <c r="G3430">
        <v>5</v>
      </c>
      <c r="H3430">
        <v>5</v>
      </c>
      <c r="I3430">
        <v>9.6</v>
      </c>
      <c r="J3430">
        <v>0</v>
      </c>
      <c r="K3430">
        <v>4.8</v>
      </c>
      <c r="L3430" t="s">
        <v>362</v>
      </c>
      <c r="M3430" t="b">
        <v>0</v>
      </c>
    </row>
    <row r="3431" spans="1:13" x14ac:dyDescent="0.25">
      <c r="A3431" s="1">
        <v>43003</v>
      </c>
      <c r="B3431" t="s">
        <v>176</v>
      </c>
      <c r="C3431" t="s">
        <v>176</v>
      </c>
      <c r="D3431">
        <v>2</v>
      </c>
      <c r="E3431">
        <v>418.22</v>
      </c>
      <c r="F3431">
        <v>209.11</v>
      </c>
      <c r="G3431">
        <v>2</v>
      </c>
      <c r="H3431">
        <v>2</v>
      </c>
      <c r="I3431">
        <v>6.5</v>
      </c>
      <c r="J3431">
        <v>0</v>
      </c>
      <c r="K3431">
        <v>4.5</v>
      </c>
      <c r="L3431" t="s">
        <v>273</v>
      </c>
      <c r="M3431" t="b">
        <v>1</v>
      </c>
    </row>
    <row r="3432" spans="1:13" x14ac:dyDescent="0.25">
      <c r="A3432" s="1">
        <v>43003</v>
      </c>
      <c r="B3432" t="s">
        <v>176</v>
      </c>
      <c r="C3432" t="s">
        <v>165</v>
      </c>
      <c r="D3432">
        <v>18</v>
      </c>
      <c r="E3432">
        <v>1872.99</v>
      </c>
      <c r="F3432">
        <v>104.06</v>
      </c>
      <c r="G3432">
        <v>17</v>
      </c>
      <c r="H3432">
        <v>18</v>
      </c>
      <c r="I3432">
        <v>9.76</v>
      </c>
      <c r="J3432">
        <v>0</v>
      </c>
      <c r="K3432">
        <v>4.1100000000000003</v>
      </c>
      <c r="L3432" t="s">
        <v>274</v>
      </c>
      <c r="M3432" t="b">
        <v>0</v>
      </c>
    </row>
    <row r="3433" spans="1:13" x14ac:dyDescent="0.25">
      <c r="A3433" s="1">
        <v>43003</v>
      </c>
      <c r="B3433" t="s">
        <v>165</v>
      </c>
      <c r="C3433" t="s">
        <v>166</v>
      </c>
      <c r="D3433">
        <v>1</v>
      </c>
      <c r="E3433">
        <v>187.96</v>
      </c>
      <c r="F3433">
        <v>187.96</v>
      </c>
      <c r="G3433">
        <v>1</v>
      </c>
      <c r="H3433">
        <v>1</v>
      </c>
      <c r="I3433">
        <v>16</v>
      </c>
      <c r="J3433">
        <v>0</v>
      </c>
      <c r="K3433">
        <v>4</v>
      </c>
      <c r="L3433" t="s">
        <v>298</v>
      </c>
      <c r="M3433" t="b">
        <v>0</v>
      </c>
    </row>
    <row r="3434" spans="1:13" x14ac:dyDescent="0.25">
      <c r="A3434" s="1">
        <v>43003</v>
      </c>
      <c r="B3434" t="s">
        <v>165</v>
      </c>
      <c r="C3434" t="s">
        <v>178</v>
      </c>
      <c r="D3434">
        <v>1</v>
      </c>
      <c r="E3434">
        <v>105.2</v>
      </c>
      <c r="F3434">
        <v>105.2</v>
      </c>
      <c r="G3434">
        <v>1</v>
      </c>
      <c r="H3434">
        <v>1</v>
      </c>
      <c r="I3434">
        <v>48</v>
      </c>
      <c r="J3434">
        <v>1</v>
      </c>
      <c r="K3434">
        <v>4</v>
      </c>
      <c r="L3434" t="s">
        <v>333</v>
      </c>
      <c r="M3434" t="b">
        <v>0</v>
      </c>
    </row>
    <row r="3435" spans="1:13" x14ac:dyDescent="0.25">
      <c r="A3435" s="1">
        <v>43003</v>
      </c>
      <c r="B3435" t="s">
        <v>165</v>
      </c>
      <c r="C3435" t="s">
        <v>186</v>
      </c>
      <c r="D3435">
        <v>2</v>
      </c>
      <c r="E3435">
        <v>163.15</v>
      </c>
      <c r="F3435">
        <v>81.58</v>
      </c>
      <c r="G3435">
        <v>2</v>
      </c>
      <c r="H3435">
        <v>2</v>
      </c>
      <c r="I3435">
        <v>20</v>
      </c>
      <c r="J3435">
        <v>0</v>
      </c>
      <c r="K3435">
        <v>4.5</v>
      </c>
      <c r="L3435" t="s">
        <v>364</v>
      </c>
      <c r="M3435" t="b">
        <v>0</v>
      </c>
    </row>
    <row r="3436" spans="1:13" x14ac:dyDescent="0.25">
      <c r="A3436" s="1">
        <v>43003</v>
      </c>
      <c r="B3436" t="s">
        <v>165</v>
      </c>
      <c r="C3436" t="s">
        <v>187</v>
      </c>
      <c r="D3436">
        <v>1</v>
      </c>
      <c r="E3436">
        <v>66.099999999999994</v>
      </c>
      <c r="F3436">
        <v>66.099999999999994</v>
      </c>
      <c r="G3436">
        <v>1</v>
      </c>
      <c r="H3436">
        <v>1</v>
      </c>
      <c r="I3436">
        <v>23</v>
      </c>
      <c r="J3436">
        <v>0</v>
      </c>
      <c r="K3436">
        <v>3</v>
      </c>
      <c r="L3436" t="s">
        <v>417</v>
      </c>
      <c r="M3436" t="b">
        <v>0</v>
      </c>
    </row>
    <row r="3437" spans="1:13" x14ac:dyDescent="0.25">
      <c r="A3437" s="1">
        <v>43003</v>
      </c>
      <c r="B3437" t="s">
        <v>165</v>
      </c>
      <c r="C3437" t="s">
        <v>167</v>
      </c>
      <c r="D3437">
        <v>25</v>
      </c>
      <c r="E3437">
        <v>4036.47</v>
      </c>
      <c r="F3437">
        <v>161.46</v>
      </c>
      <c r="G3437">
        <v>23</v>
      </c>
      <c r="H3437">
        <v>25</v>
      </c>
      <c r="I3437">
        <v>19.46</v>
      </c>
      <c r="J3437">
        <v>7.1400000000000005E-2</v>
      </c>
      <c r="K3437">
        <v>3.93</v>
      </c>
      <c r="L3437" t="s">
        <v>246</v>
      </c>
      <c r="M3437" t="b">
        <v>0</v>
      </c>
    </row>
    <row r="3438" spans="1:13" x14ac:dyDescent="0.25">
      <c r="A3438" s="1">
        <v>43003</v>
      </c>
      <c r="B3438" t="s">
        <v>165</v>
      </c>
      <c r="C3438" t="s">
        <v>169</v>
      </c>
      <c r="D3438">
        <v>12</v>
      </c>
      <c r="E3438">
        <v>4036.62</v>
      </c>
      <c r="F3438">
        <v>336.39</v>
      </c>
      <c r="G3438">
        <v>12</v>
      </c>
      <c r="H3438">
        <v>12</v>
      </c>
      <c r="I3438">
        <v>11.95</v>
      </c>
      <c r="J3438">
        <v>0</v>
      </c>
      <c r="K3438">
        <v>2.68</v>
      </c>
      <c r="L3438" t="s">
        <v>275</v>
      </c>
      <c r="M3438" t="b">
        <v>0</v>
      </c>
    </row>
    <row r="3439" spans="1:13" x14ac:dyDescent="0.25">
      <c r="A3439" s="1">
        <v>43003</v>
      </c>
      <c r="B3439" t="s">
        <v>165</v>
      </c>
      <c r="C3439" t="s">
        <v>170</v>
      </c>
      <c r="D3439">
        <v>12</v>
      </c>
      <c r="E3439">
        <v>975.1</v>
      </c>
      <c r="F3439">
        <v>81.260000000000005</v>
      </c>
      <c r="G3439">
        <v>12</v>
      </c>
      <c r="H3439">
        <v>12</v>
      </c>
      <c r="I3439">
        <v>11.71</v>
      </c>
      <c r="J3439">
        <v>0</v>
      </c>
      <c r="K3439">
        <v>4.07</v>
      </c>
      <c r="L3439" t="s">
        <v>276</v>
      </c>
      <c r="M3439" t="b">
        <v>0</v>
      </c>
    </row>
    <row r="3440" spans="1:13" x14ac:dyDescent="0.25">
      <c r="A3440" s="1">
        <v>43003</v>
      </c>
      <c r="B3440" t="s">
        <v>165</v>
      </c>
      <c r="C3440" t="s">
        <v>172</v>
      </c>
      <c r="D3440">
        <v>28</v>
      </c>
      <c r="E3440">
        <v>2351.7600000000002</v>
      </c>
      <c r="F3440">
        <v>83.99</v>
      </c>
      <c r="G3440">
        <v>28</v>
      </c>
      <c r="H3440">
        <v>28</v>
      </c>
      <c r="I3440">
        <v>13.32</v>
      </c>
      <c r="J3440">
        <v>0</v>
      </c>
      <c r="K3440">
        <v>4.46</v>
      </c>
      <c r="L3440" t="s">
        <v>247</v>
      </c>
      <c r="M3440" t="b">
        <v>0</v>
      </c>
    </row>
    <row r="3441" spans="1:13" x14ac:dyDescent="0.25">
      <c r="A3441" s="1">
        <v>43003</v>
      </c>
      <c r="B3441" t="s">
        <v>165</v>
      </c>
      <c r="C3441" t="s">
        <v>171</v>
      </c>
      <c r="D3441">
        <v>10</v>
      </c>
      <c r="E3441">
        <v>1310.5899999999999</v>
      </c>
      <c r="F3441">
        <v>131.06</v>
      </c>
      <c r="G3441">
        <v>10</v>
      </c>
      <c r="H3441">
        <v>10</v>
      </c>
      <c r="I3441">
        <v>13.54</v>
      </c>
      <c r="J3441">
        <v>0</v>
      </c>
      <c r="K3441">
        <v>4</v>
      </c>
      <c r="L3441" t="s">
        <v>299</v>
      </c>
      <c r="M3441" t="b">
        <v>0</v>
      </c>
    </row>
    <row r="3442" spans="1:13" x14ac:dyDescent="0.25">
      <c r="A3442" s="1">
        <v>43003</v>
      </c>
      <c r="B3442" t="s">
        <v>165</v>
      </c>
      <c r="C3442" t="s">
        <v>180</v>
      </c>
      <c r="D3442">
        <v>4</v>
      </c>
      <c r="E3442">
        <v>1099.83</v>
      </c>
      <c r="F3442">
        <v>274.95999999999998</v>
      </c>
      <c r="G3442">
        <v>4</v>
      </c>
      <c r="H3442">
        <v>4</v>
      </c>
      <c r="I3442">
        <v>15.75</v>
      </c>
      <c r="J3442">
        <v>0</v>
      </c>
      <c r="K3442">
        <v>4</v>
      </c>
      <c r="L3442" t="s">
        <v>300</v>
      </c>
      <c r="M3442" t="b">
        <v>0</v>
      </c>
    </row>
    <row r="3443" spans="1:13" x14ac:dyDescent="0.25">
      <c r="A3443" s="1">
        <v>43003</v>
      </c>
      <c r="B3443" t="s">
        <v>165</v>
      </c>
      <c r="C3443" t="s">
        <v>161</v>
      </c>
      <c r="D3443">
        <v>75</v>
      </c>
      <c r="E3443">
        <v>10827.04</v>
      </c>
      <c r="F3443">
        <v>144.36000000000001</v>
      </c>
      <c r="G3443">
        <v>73</v>
      </c>
      <c r="H3443">
        <v>75</v>
      </c>
      <c r="I3443">
        <v>10.17</v>
      </c>
      <c r="J3443">
        <v>2.41E-2</v>
      </c>
      <c r="K3443">
        <v>4.07</v>
      </c>
      <c r="L3443" t="s">
        <v>248</v>
      </c>
      <c r="M3443" t="b">
        <v>0</v>
      </c>
    </row>
    <row r="3444" spans="1:13" x14ac:dyDescent="0.25">
      <c r="A3444" s="1">
        <v>43003</v>
      </c>
      <c r="B3444" t="s">
        <v>165</v>
      </c>
      <c r="C3444" t="s">
        <v>177</v>
      </c>
      <c r="D3444">
        <v>2</v>
      </c>
      <c r="E3444">
        <v>245</v>
      </c>
      <c r="F3444">
        <v>122.5</v>
      </c>
      <c r="G3444">
        <v>2</v>
      </c>
      <c r="H3444">
        <v>2</v>
      </c>
      <c r="I3444">
        <v>7</v>
      </c>
      <c r="J3444">
        <v>0</v>
      </c>
      <c r="K3444">
        <v>5</v>
      </c>
      <c r="L3444" t="s">
        <v>301</v>
      </c>
      <c r="M3444" t="b">
        <v>0</v>
      </c>
    </row>
    <row r="3445" spans="1:13" x14ac:dyDescent="0.25">
      <c r="A3445" s="1">
        <v>43003</v>
      </c>
      <c r="B3445" t="s">
        <v>165</v>
      </c>
      <c r="C3445" t="s">
        <v>181</v>
      </c>
      <c r="D3445">
        <v>7</v>
      </c>
      <c r="E3445">
        <v>1296.75</v>
      </c>
      <c r="F3445">
        <v>185.25</v>
      </c>
      <c r="G3445">
        <v>7</v>
      </c>
      <c r="H3445">
        <v>7</v>
      </c>
      <c r="I3445">
        <v>12.75</v>
      </c>
      <c r="J3445">
        <v>0</v>
      </c>
      <c r="K3445">
        <v>4.38</v>
      </c>
      <c r="L3445" t="s">
        <v>302</v>
      </c>
      <c r="M3445" t="b">
        <v>0</v>
      </c>
    </row>
    <row r="3446" spans="1:13" x14ac:dyDescent="0.25">
      <c r="A3446" s="1">
        <v>43003</v>
      </c>
      <c r="B3446" t="s">
        <v>165</v>
      </c>
      <c r="C3446" t="s">
        <v>179</v>
      </c>
      <c r="D3446">
        <v>6</v>
      </c>
      <c r="E3446">
        <v>966.71</v>
      </c>
      <c r="F3446">
        <v>161.12</v>
      </c>
      <c r="G3446">
        <v>6</v>
      </c>
      <c r="H3446">
        <v>6</v>
      </c>
      <c r="I3446">
        <v>21</v>
      </c>
      <c r="J3446">
        <v>9.0899999999999995E-2</v>
      </c>
      <c r="K3446">
        <v>4</v>
      </c>
      <c r="L3446" t="s">
        <v>277</v>
      </c>
      <c r="M3446" t="b">
        <v>0</v>
      </c>
    </row>
    <row r="3447" spans="1:13" x14ac:dyDescent="0.25">
      <c r="A3447" s="1">
        <v>43003</v>
      </c>
      <c r="B3447" t="s">
        <v>165</v>
      </c>
      <c r="C3447" t="s">
        <v>183</v>
      </c>
      <c r="D3447">
        <v>4</v>
      </c>
      <c r="E3447">
        <v>709.05</v>
      </c>
      <c r="F3447">
        <v>177.26</v>
      </c>
      <c r="G3447">
        <v>2</v>
      </c>
      <c r="H3447">
        <v>4</v>
      </c>
      <c r="I3447">
        <v>14</v>
      </c>
      <c r="J3447">
        <v>0</v>
      </c>
      <c r="K3447">
        <v>2.5</v>
      </c>
      <c r="L3447" t="s">
        <v>365</v>
      </c>
      <c r="M3447" t="b">
        <v>0</v>
      </c>
    </row>
    <row r="3448" spans="1:13" x14ac:dyDescent="0.25">
      <c r="A3448" s="1">
        <v>43003</v>
      </c>
      <c r="B3448" t="s">
        <v>165</v>
      </c>
      <c r="C3448" t="s">
        <v>174</v>
      </c>
      <c r="D3448">
        <v>10</v>
      </c>
      <c r="E3448">
        <v>2215.9</v>
      </c>
      <c r="F3448">
        <v>221.59</v>
      </c>
      <c r="G3448">
        <v>10</v>
      </c>
      <c r="H3448">
        <v>10</v>
      </c>
      <c r="I3448">
        <v>16.43</v>
      </c>
      <c r="J3448">
        <v>0</v>
      </c>
      <c r="K3448">
        <v>3.71</v>
      </c>
      <c r="L3448" t="s">
        <v>303</v>
      </c>
      <c r="M3448" t="b">
        <v>0</v>
      </c>
    </row>
    <row r="3449" spans="1:13" x14ac:dyDescent="0.25">
      <c r="A3449" s="1">
        <v>43003</v>
      </c>
      <c r="B3449" t="s">
        <v>165</v>
      </c>
      <c r="C3449" t="s">
        <v>182</v>
      </c>
      <c r="D3449">
        <v>2</v>
      </c>
      <c r="E3449">
        <v>468.33</v>
      </c>
      <c r="F3449">
        <v>234.17</v>
      </c>
      <c r="G3449">
        <v>1</v>
      </c>
      <c r="H3449">
        <v>2</v>
      </c>
      <c r="I3449">
        <v>22</v>
      </c>
      <c r="J3449">
        <v>0</v>
      </c>
      <c r="K3449">
        <v>3.5</v>
      </c>
      <c r="L3449" t="s">
        <v>304</v>
      </c>
      <c r="M3449" t="b">
        <v>0</v>
      </c>
    </row>
    <row r="3450" spans="1:13" x14ac:dyDescent="0.25">
      <c r="A3450" s="1">
        <v>43003</v>
      </c>
      <c r="B3450" t="s">
        <v>165</v>
      </c>
      <c r="C3450" t="s">
        <v>163</v>
      </c>
      <c r="D3450">
        <v>30</v>
      </c>
      <c r="E3450">
        <v>7421.51</v>
      </c>
      <c r="F3450">
        <v>247.38</v>
      </c>
      <c r="G3450">
        <v>28</v>
      </c>
      <c r="H3450">
        <v>30</v>
      </c>
      <c r="I3450">
        <v>12.86</v>
      </c>
      <c r="J3450">
        <v>0</v>
      </c>
      <c r="K3450">
        <v>3.25</v>
      </c>
      <c r="L3450" t="s">
        <v>249</v>
      </c>
      <c r="M3450" t="b">
        <v>0</v>
      </c>
    </row>
    <row r="3451" spans="1:13" x14ac:dyDescent="0.25">
      <c r="A3451" s="1">
        <v>43003</v>
      </c>
      <c r="B3451" t="s">
        <v>165</v>
      </c>
      <c r="C3451" t="s">
        <v>175</v>
      </c>
      <c r="D3451">
        <v>88</v>
      </c>
      <c r="E3451">
        <v>26580.02</v>
      </c>
      <c r="F3451">
        <v>302.05</v>
      </c>
      <c r="G3451">
        <v>84</v>
      </c>
      <c r="H3451">
        <v>88</v>
      </c>
      <c r="I3451">
        <v>14.31</v>
      </c>
      <c r="J3451">
        <v>3.85E-2</v>
      </c>
      <c r="K3451">
        <v>3.77</v>
      </c>
      <c r="L3451" t="s">
        <v>250</v>
      </c>
      <c r="M3451" t="b">
        <v>0</v>
      </c>
    </row>
    <row r="3452" spans="1:13" x14ac:dyDescent="0.25">
      <c r="A3452" s="1">
        <v>43003</v>
      </c>
      <c r="B3452" t="s">
        <v>165</v>
      </c>
      <c r="C3452" t="s">
        <v>173</v>
      </c>
      <c r="D3452">
        <v>5</v>
      </c>
      <c r="E3452">
        <v>530.71</v>
      </c>
      <c r="F3452">
        <v>106.14</v>
      </c>
      <c r="G3452">
        <v>5</v>
      </c>
      <c r="H3452">
        <v>5</v>
      </c>
      <c r="I3452">
        <v>27</v>
      </c>
      <c r="J3452">
        <v>0.2</v>
      </c>
      <c r="K3452">
        <v>4</v>
      </c>
      <c r="L3452" t="s">
        <v>251</v>
      </c>
      <c r="M3452" t="b">
        <v>0</v>
      </c>
    </row>
    <row r="3453" spans="1:13" x14ac:dyDescent="0.25">
      <c r="A3453" s="1">
        <v>43003</v>
      </c>
      <c r="B3453" t="s">
        <v>165</v>
      </c>
      <c r="C3453" t="s">
        <v>185</v>
      </c>
      <c r="D3453">
        <v>3</v>
      </c>
      <c r="E3453">
        <v>438.53</v>
      </c>
      <c r="F3453">
        <v>146.18</v>
      </c>
      <c r="G3453">
        <v>3</v>
      </c>
      <c r="H3453">
        <v>3</v>
      </c>
      <c r="I3453">
        <v>15.33</v>
      </c>
      <c r="J3453">
        <v>0</v>
      </c>
      <c r="K3453">
        <v>5</v>
      </c>
      <c r="L3453" t="s">
        <v>334</v>
      </c>
      <c r="M3453" t="b">
        <v>0</v>
      </c>
    </row>
    <row r="3454" spans="1:13" x14ac:dyDescent="0.25">
      <c r="A3454" s="1">
        <v>43003</v>
      </c>
      <c r="B3454" t="s">
        <v>165</v>
      </c>
      <c r="C3454" t="s">
        <v>162</v>
      </c>
      <c r="D3454">
        <v>1</v>
      </c>
      <c r="E3454">
        <v>65.37</v>
      </c>
      <c r="F3454">
        <v>65.37</v>
      </c>
      <c r="G3454">
        <v>1</v>
      </c>
      <c r="H3454">
        <v>1</v>
      </c>
      <c r="I3454">
        <v>17</v>
      </c>
      <c r="J3454">
        <v>0</v>
      </c>
      <c r="K3454">
        <v>4</v>
      </c>
      <c r="L3454" t="s">
        <v>366</v>
      </c>
      <c r="M3454" t="b">
        <v>0</v>
      </c>
    </row>
    <row r="3455" spans="1:13" x14ac:dyDescent="0.25">
      <c r="A3455" s="1">
        <v>43003</v>
      </c>
      <c r="B3455" t="s">
        <v>165</v>
      </c>
      <c r="C3455" t="s">
        <v>164</v>
      </c>
      <c r="D3455">
        <v>41</v>
      </c>
      <c r="E3455">
        <v>5716.53</v>
      </c>
      <c r="F3455">
        <v>139.43</v>
      </c>
      <c r="G3455">
        <v>41</v>
      </c>
      <c r="H3455">
        <v>41</v>
      </c>
      <c r="I3455">
        <v>13.9</v>
      </c>
      <c r="J3455">
        <v>0</v>
      </c>
      <c r="K3455">
        <v>4.3499999999999996</v>
      </c>
      <c r="L3455" t="s">
        <v>278</v>
      </c>
      <c r="M3455" t="b">
        <v>0</v>
      </c>
    </row>
    <row r="3456" spans="1:13" x14ac:dyDescent="0.25">
      <c r="A3456" s="1">
        <v>43003</v>
      </c>
      <c r="B3456" t="s">
        <v>165</v>
      </c>
      <c r="C3456" t="s">
        <v>176</v>
      </c>
      <c r="D3456">
        <v>19</v>
      </c>
      <c r="E3456">
        <v>1932.86</v>
      </c>
      <c r="F3456">
        <v>101.73</v>
      </c>
      <c r="G3456">
        <v>19</v>
      </c>
      <c r="H3456">
        <v>19</v>
      </c>
      <c r="I3456">
        <v>16.760000000000002</v>
      </c>
      <c r="J3456">
        <v>9.5200000000000007E-2</v>
      </c>
      <c r="K3456">
        <v>4.05</v>
      </c>
      <c r="L3456" t="s">
        <v>279</v>
      </c>
      <c r="M3456" t="b">
        <v>0</v>
      </c>
    </row>
    <row r="3457" spans="1:13" x14ac:dyDescent="0.25">
      <c r="A3457" s="1">
        <v>43003</v>
      </c>
      <c r="B3457" t="s">
        <v>165</v>
      </c>
      <c r="C3457" t="s">
        <v>168</v>
      </c>
      <c r="D3457">
        <v>2</v>
      </c>
      <c r="E3457">
        <v>781.86</v>
      </c>
      <c r="F3457">
        <v>390.93</v>
      </c>
      <c r="G3457">
        <v>2</v>
      </c>
      <c r="H3457">
        <v>2</v>
      </c>
      <c r="I3457">
        <v>18.5</v>
      </c>
      <c r="J3457">
        <v>0</v>
      </c>
      <c r="K3457">
        <v>5</v>
      </c>
      <c r="L3457" t="s">
        <v>280</v>
      </c>
      <c r="M3457" t="b">
        <v>0</v>
      </c>
    </row>
    <row r="3458" spans="1:13" x14ac:dyDescent="0.25">
      <c r="A3458" s="1">
        <v>43003</v>
      </c>
      <c r="B3458" t="s">
        <v>165</v>
      </c>
      <c r="C3458" t="s">
        <v>165</v>
      </c>
      <c r="D3458">
        <v>262</v>
      </c>
      <c r="E3458">
        <v>33398.07</v>
      </c>
      <c r="F3458">
        <v>127.47</v>
      </c>
      <c r="G3458">
        <v>259</v>
      </c>
      <c r="H3458">
        <v>260</v>
      </c>
      <c r="I3458">
        <v>8.24</v>
      </c>
      <c r="J3458">
        <v>2.46E-2</v>
      </c>
      <c r="K3458">
        <v>4.24</v>
      </c>
      <c r="L3458" t="s">
        <v>252</v>
      </c>
      <c r="M3458" t="b">
        <v>1</v>
      </c>
    </row>
    <row r="3459" spans="1:13" x14ac:dyDescent="0.25">
      <c r="A3459" s="1">
        <v>43003</v>
      </c>
      <c r="B3459" t="s">
        <v>165</v>
      </c>
      <c r="C3459" t="s">
        <v>184</v>
      </c>
      <c r="D3459">
        <v>5</v>
      </c>
      <c r="E3459">
        <v>1669.01</v>
      </c>
      <c r="F3459">
        <v>333.8</v>
      </c>
      <c r="G3459">
        <v>5</v>
      </c>
      <c r="H3459">
        <v>5</v>
      </c>
      <c r="I3459">
        <v>19.600000000000001</v>
      </c>
      <c r="J3459">
        <v>0</v>
      </c>
      <c r="K3459">
        <v>4.2</v>
      </c>
      <c r="L3459" t="s">
        <v>401</v>
      </c>
      <c r="M3459" t="b">
        <v>0</v>
      </c>
    </row>
    <row r="3460" spans="1:13" x14ac:dyDescent="0.25">
      <c r="A3460" s="1">
        <v>43010</v>
      </c>
      <c r="B3460" t="s">
        <v>167</v>
      </c>
      <c r="C3460" t="s">
        <v>167</v>
      </c>
      <c r="D3460">
        <v>4</v>
      </c>
      <c r="E3460">
        <v>3128.92</v>
      </c>
      <c r="F3460">
        <v>782.23</v>
      </c>
      <c r="G3460">
        <v>4</v>
      </c>
      <c r="H3460">
        <v>4</v>
      </c>
      <c r="I3460">
        <v>9.1999999999999993</v>
      </c>
      <c r="J3460">
        <v>0</v>
      </c>
      <c r="K3460">
        <v>4.4000000000000004</v>
      </c>
      <c r="L3460" t="s">
        <v>337</v>
      </c>
      <c r="M3460" t="b">
        <v>1</v>
      </c>
    </row>
    <row r="3461" spans="1:13" x14ac:dyDescent="0.25">
      <c r="A3461" s="1">
        <v>43010</v>
      </c>
      <c r="B3461" t="s">
        <v>167</v>
      </c>
      <c r="C3461" t="s">
        <v>171</v>
      </c>
      <c r="D3461">
        <v>1</v>
      </c>
      <c r="E3461">
        <v>123.42</v>
      </c>
      <c r="F3461">
        <v>123.42</v>
      </c>
      <c r="G3461">
        <v>1</v>
      </c>
      <c r="H3461">
        <v>1</v>
      </c>
      <c r="I3461">
        <v>12</v>
      </c>
      <c r="J3461">
        <v>0</v>
      </c>
      <c r="K3461">
        <v>4</v>
      </c>
      <c r="L3461" t="s">
        <v>253</v>
      </c>
      <c r="M3461" t="b">
        <v>0</v>
      </c>
    </row>
    <row r="3462" spans="1:13" x14ac:dyDescent="0.25">
      <c r="A3462" s="1">
        <v>43010</v>
      </c>
      <c r="B3462" t="s">
        <v>167</v>
      </c>
      <c r="C3462" t="s">
        <v>180</v>
      </c>
      <c r="D3462">
        <v>2</v>
      </c>
      <c r="E3462">
        <v>1878.37</v>
      </c>
      <c r="F3462">
        <v>939.19</v>
      </c>
      <c r="G3462">
        <v>2</v>
      </c>
      <c r="H3462">
        <v>2</v>
      </c>
      <c r="I3462">
        <v>15.5</v>
      </c>
      <c r="J3462">
        <v>0</v>
      </c>
      <c r="K3462">
        <v>5</v>
      </c>
      <c r="L3462" t="s">
        <v>367</v>
      </c>
      <c r="M3462" t="b">
        <v>0</v>
      </c>
    </row>
    <row r="3463" spans="1:13" x14ac:dyDescent="0.25">
      <c r="A3463" s="1">
        <v>43010</v>
      </c>
      <c r="B3463" t="s">
        <v>167</v>
      </c>
      <c r="C3463" t="s">
        <v>174</v>
      </c>
      <c r="D3463">
        <v>1</v>
      </c>
      <c r="E3463">
        <v>343.7</v>
      </c>
      <c r="F3463">
        <v>343.7</v>
      </c>
      <c r="G3463">
        <v>1</v>
      </c>
      <c r="H3463">
        <v>1</v>
      </c>
      <c r="I3463">
        <v>19</v>
      </c>
      <c r="J3463">
        <v>0</v>
      </c>
      <c r="K3463">
        <v>4</v>
      </c>
      <c r="L3463" t="s">
        <v>389</v>
      </c>
      <c r="M3463" t="b">
        <v>0</v>
      </c>
    </row>
    <row r="3464" spans="1:13" x14ac:dyDescent="0.25">
      <c r="A3464" s="1">
        <v>43010</v>
      </c>
      <c r="B3464" t="s">
        <v>167</v>
      </c>
      <c r="C3464" t="s">
        <v>175</v>
      </c>
      <c r="D3464">
        <v>5</v>
      </c>
      <c r="E3464">
        <v>4027.34</v>
      </c>
      <c r="F3464">
        <v>805.47</v>
      </c>
      <c r="G3464">
        <v>5</v>
      </c>
      <c r="H3464">
        <v>5</v>
      </c>
      <c r="I3464">
        <v>13</v>
      </c>
      <c r="J3464">
        <v>0</v>
      </c>
      <c r="K3464">
        <v>4.2</v>
      </c>
      <c r="L3464" t="s">
        <v>305</v>
      </c>
      <c r="M3464" t="b">
        <v>0</v>
      </c>
    </row>
    <row r="3465" spans="1:13" x14ac:dyDescent="0.25">
      <c r="A3465" s="1">
        <v>43010</v>
      </c>
      <c r="B3465" t="s">
        <v>167</v>
      </c>
      <c r="C3465" t="s">
        <v>164</v>
      </c>
      <c r="D3465">
        <v>1</v>
      </c>
      <c r="E3465">
        <v>275.2</v>
      </c>
      <c r="F3465">
        <v>275.2</v>
      </c>
      <c r="G3465">
        <v>1</v>
      </c>
      <c r="H3465">
        <v>1</v>
      </c>
      <c r="I3465">
        <v>15</v>
      </c>
      <c r="J3465">
        <v>0</v>
      </c>
      <c r="K3465">
        <v>5</v>
      </c>
      <c r="L3465" t="s">
        <v>534</v>
      </c>
      <c r="M3465" t="b">
        <v>0</v>
      </c>
    </row>
    <row r="3466" spans="1:13" x14ac:dyDescent="0.25">
      <c r="A3466" s="1">
        <v>43010</v>
      </c>
      <c r="B3466" t="s">
        <v>167</v>
      </c>
      <c r="C3466" t="s">
        <v>165</v>
      </c>
      <c r="D3466">
        <v>3</v>
      </c>
      <c r="E3466">
        <v>2092.08</v>
      </c>
      <c r="F3466">
        <v>697.36</v>
      </c>
      <c r="G3466">
        <v>3</v>
      </c>
      <c r="H3466">
        <v>3</v>
      </c>
      <c r="I3466">
        <v>13</v>
      </c>
      <c r="J3466">
        <v>0</v>
      </c>
      <c r="K3466">
        <v>4.67</v>
      </c>
      <c r="L3466" t="s">
        <v>255</v>
      </c>
      <c r="M3466" t="b">
        <v>0</v>
      </c>
    </row>
    <row r="3467" spans="1:13" x14ac:dyDescent="0.25">
      <c r="A3467" s="1">
        <v>43010</v>
      </c>
      <c r="B3467" t="s">
        <v>170</v>
      </c>
      <c r="C3467" t="s">
        <v>170</v>
      </c>
      <c r="D3467">
        <v>2</v>
      </c>
      <c r="E3467">
        <v>194.3</v>
      </c>
      <c r="F3467">
        <v>97.15</v>
      </c>
      <c r="G3467">
        <v>2</v>
      </c>
      <c r="H3467">
        <v>2</v>
      </c>
      <c r="I3467">
        <v>4</v>
      </c>
      <c r="J3467">
        <v>0</v>
      </c>
      <c r="K3467">
        <v>5</v>
      </c>
      <c r="L3467" t="s">
        <v>409</v>
      </c>
      <c r="M3467" t="b">
        <v>1</v>
      </c>
    </row>
    <row r="3468" spans="1:13" x14ac:dyDescent="0.25">
      <c r="A3468" s="1">
        <v>43010</v>
      </c>
      <c r="B3468" t="s">
        <v>170</v>
      </c>
      <c r="C3468" t="s">
        <v>179</v>
      </c>
      <c r="D3468">
        <v>1</v>
      </c>
      <c r="E3468">
        <v>159.38999999999999</v>
      </c>
      <c r="F3468">
        <v>159.38999999999999</v>
      </c>
      <c r="G3468">
        <v>1</v>
      </c>
      <c r="H3468">
        <v>1</v>
      </c>
      <c r="I3468">
        <v>17</v>
      </c>
      <c r="J3468">
        <v>0</v>
      </c>
      <c r="K3468">
        <v>3</v>
      </c>
      <c r="L3468" t="s">
        <v>448</v>
      </c>
      <c r="M3468" t="b">
        <v>0</v>
      </c>
    </row>
    <row r="3469" spans="1:13" x14ac:dyDescent="0.25">
      <c r="A3469" s="1">
        <v>43010</v>
      </c>
      <c r="B3469" t="s">
        <v>170</v>
      </c>
      <c r="C3469" t="s">
        <v>174</v>
      </c>
      <c r="D3469">
        <v>1</v>
      </c>
      <c r="E3469">
        <v>107.21</v>
      </c>
      <c r="F3469">
        <v>107.21</v>
      </c>
      <c r="G3469">
        <v>1</v>
      </c>
      <c r="H3469">
        <v>1</v>
      </c>
      <c r="I3469">
        <v>17</v>
      </c>
      <c r="J3469">
        <v>0</v>
      </c>
      <c r="K3469">
        <v>5</v>
      </c>
      <c r="L3469" t="s">
        <v>307</v>
      </c>
      <c r="M3469" t="b">
        <v>0</v>
      </c>
    </row>
    <row r="3470" spans="1:13" x14ac:dyDescent="0.25">
      <c r="A3470" s="1">
        <v>43010</v>
      </c>
      <c r="B3470" t="s">
        <v>170</v>
      </c>
      <c r="C3470" t="s">
        <v>163</v>
      </c>
      <c r="D3470">
        <v>2</v>
      </c>
      <c r="E3470">
        <v>771.26</v>
      </c>
      <c r="F3470">
        <v>385.63</v>
      </c>
      <c r="G3470">
        <v>2</v>
      </c>
      <c r="H3470">
        <v>2</v>
      </c>
      <c r="I3470">
        <v>10.67</v>
      </c>
      <c r="J3470">
        <v>0</v>
      </c>
      <c r="K3470">
        <v>1.67</v>
      </c>
      <c r="L3470" t="s">
        <v>257</v>
      </c>
      <c r="M3470" t="b">
        <v>0</v>
      </c>
    </row>
    <row r="3471" spans="1:13" x14ac:dyDescent="0.25">
      <c r="A3471" s="1">
        <v>43010</v>
      </c>
      <c r="B3471" t="s">
        <v>170</v>
      </c>
      <c r="C3471" t="s">
        <v>176</v>
      </c>
      <c r="D3471">
        <v>1</v>
      </c>
      <c r="E3471">
        <v>84.69</v>
      </c>
      <c r="F3471">
        <v>84.69</v>
      </c>
      <c r="G3471">
        <v>1</v>
      </c>
      <c r="H3471">
        <v>1</v>
      </c>
      <c r="I3471">
        <v>15</v>
      </c>
      <c r="J3471">
        <v>0</v>
      </c>
      <c r="K3471">
        <v>5</v>
      </c>
      <c r="L3471" t="s">
        <v>463</v>
      </c>
      <c r="M3471" t="b">
        <v>0</v>
      </c>
    </row>
    <row r="3472" spans="1:13" x14ac:dyDescent="0.25">
      <c r="A3472" s="1">
        <v>43010</v>
      </c>
      <c r="B3472" t="s">
        <v>170</v>
      </c>
      <c r="C3472" t="s">
        <v>165</v>
      </c>
      <c r="D3472">
        <v>4</v>
      </c>
      <c r="E3472">
        <v>406.83</v>
      </c>
      <c r="F3472">
        <v>101.71</v>
      </c>
      <c r="G3472">
        <v>4</v>
      </c>
      <c r="H3472">
        <v>4</v>
      </c>
      <c r="I3472">
        <v>13</v>
      </c>
      <c r="J3472">
        <v>0</v>
      </c>
      <c r="K3472">
        <v>3.75</v>
      </c>
      <c r="L3472" t="s">
        <v>259</v>
      </c>
      <c r="M3472" t="b">
        <v>0</v>
      </c>
    </row>
    <row r="3473" spans="1:13" x14ac:dyDescent="0.25">
      <c r="A3473" s="1">
        <v>43010</v>
      </c>
      <c r="B3473" t="s">
        <v>172</v>
      </c>
      <c r="C3473" t="s">
        <v>161</v>
      </c>
      <c r="D3473">
        <v>2</v>
      </c>
      <c r="E3473">
        <v>303.27</v>
      </c>
      <c r="F3473">
        <v>151.63999999999999</v>
      </c>
      <c r="G3473">
        <v>2</v>
      </c>
      <c r="H3473">
        <v>2</v>
      </c>
      <c r="I3473">
        <v>8</v>
      </c>
      <c r="J3473">
        <v>0</v>
      </c>
      <c r="K3473">
        <v>5</v>
      </c>
      <c r="L3473" t="s">
        <v>428</v>
      </c>
      <c r="M3473" t="b">
        <v>0</v>
      </c>
    </row>
    <row r="3474" spans="1:13" x14ac:dyDescent="0.25">
      <c r="A3474" s="1">
        <v>43010</v>
      </c>
      <c r="B3474" t="s">
        <v>172</v>
      </c>
      <c r="C3474" t="s">
        <v>174</v>
      </c>
      <c r="D3474">
        <v>1</v>
      </c>
      <c r="E3474">
        <v>172.54</v>
      </c>
      <c r="F3474">
        <v>172.54</v>
      </c>
      <c r="G3474">
        <v>1</v>
      </c>
      <c r="H3474">
        <v>1</v>
      </c>
      <c r="I3474">
        <v>13</v>
      </c>
      <c r="J3474">
        <v>0</v>
      </c>
      <c r="K3474">
        <v>4</v>
      </c>
      <c r="L3474" t="s">
        <v>502</v>
      </c>
      <c r="M3474" t="b">
        <v>0</v>
      </c>
    </row>
    <row r="3475" spans="1:13" x14ac:dyDescent="0.25">
      <c r="A3475" s="1">
        <v>43010</v>
      </c>
      <c r="B3475" t="s">
        <v>172</v>
      </c>
      <c r="C3475" t="s">
        <v>164</v>
      </c>
      <c r="D3475">
        <v>1</v>
      </c>
      <c r="E3475">
        <v>136.99</v>
      </c>
      <c r="F3475">
        <v>136.99</v>
      </c>
      <c r="G3475">
        <v>1</v>
      </c>
      <c r="H3475">
        <v>1</v>
      </c>
      <c r="I3475">
        <v>19</v>
      </c>
      <c r="J3475">
        <v>0</v>
      </c>
      <c r="K3475">
        <v>4</v>
      </c>
      <c r="L3475" t="s">
        <v>410</v>
      </c>
      <c r="M3475" t="b">
        <v>0</v>
      </c>
    </row>
    <row r="3476" spans="1:13" x14ac:dyDescent="0.25">
      <c r="A3476" s="1">
        <v>43010</v>
      </c>
      <c r="B3476" t="s">
        <v>172</v>
      </c>
      <c r="C3476" t="s">
        <v>176</v>
      </c>
      <c r="D3476">
        <v>1</v>
      </c>
      <c r="E3476">
        <v>144.99</v>
      </c>
      <c r="F3476">
        <v>144.99</v>
      </c>
      <c r="G3476">
        <v>1</v>
      </c>
      <c r="H3476">
        <v>1</v>
      </c>
      <c r="I3476">
        <v>16</v>
      </c>
      <c r="J3476">
        <v>0</v>
      </c>
      <c r="K3476">
        <v>5</v>
      </c>
      <c r="L3476" t="s">
        <v>281</v>
      </c>
      <c r="M3476" t="b">
        <v>0</v>
      </c>
    </row>
    <row r="3477" spans="1:13" x14ac:dyDescent="0.25">
      <c r="A3477" s="1">
        <v>43010</v>
      </c>
      <c r="B3477" t="s">
        <v>172</v>
      </c>
      <c r="C3477" t="s">
        <v>165</v>
      </c>
      <c r="D3477">
        <v>3</v>
      </c>
      <c r="E3477">
        <v>560.32000000000005</v>
      </c>
      <c r="F3477">
        <v>186.77</v>
      </c>
      <c r="G3477">
        <v>3</v>
      </c>
      <c r="H3477">
        <v>3</v>
      </c>
      <c r="I3477">
        <v>16.25</v>
      </c>
      <c r="J3477">
        <v>0.25</v>
      </c>
      <c r="K3477">
        <v>2.75</v>
      </c>
      <c r="L3477" t="s">
        <v>308</v>
      </c>
      <c r="M3477" t="b">
        <v>0</v>
      </c>
    </row>
    <row r="3478" spans="1:13" x14ac:dyDescent="0.25">
      <c r="A3478" s="1">
        <v>43010</v>
      </c>
      <c r="B3478" t="s">
        <v>171</v>
      </c>
      <c r="C3478" t="s">
        <v>170</v>
      </c>
      <c r="D3478">
        <v>1</v>
      </c>
      <c r="E3478">
        <v>175.57</v>
      </c>
      <c r="F3478">
        <v>175.57</v>
      </c>
      <c r="G3478">
        <v>1</v>
      </c>
      <c r="H3478">
        <v>1</v>
      </c>
      <c r="I3478">
        <v>5</v>
      </c>
      <c r="J3478">
        <v>0</v>
      </c>
      <c r="K3478">
        <v>5</v>
      </c>
      <c r="L3478" t="s">
        <v>475</v>
      </c>
      <c r="M3478" t="b">
        <v>0</v>
      </c>
    </row>
    <row r="3479" spans="1:13" x14ac:dyDescent="0.25">
      <c r="A3479" s="1">
        <v>43010</v>
      </c>
      <c r="B3479" t="s">
        <v>171</v>
      </c>
      <c r="C3479" t="s">
        <v>185</v>
      </c>
      <c r="D3479">
        <v>1</v>
      </c>
      <c r="E3479">
        <v>46.05</v>
      </c>
      <c r="F3479">
        <v>46.05</v>
      </c>
      <c r="G3479">
        <v>1</v>
      </c>
      <c r="H3479">
        <v>1</v>
      </c>
      <c r="I3479">
        <v>18</v>
      </c>
      <c r="J3479">
        <v>0</v>
      </c>
      <c r="K3479">
        <v>5</v>
      </c>
      <c r="L3479" t="s">
        <v>550</v>
      </c>
      <c r="M3479" t="b">
        <v>0</v>
      </c>
    </row>
    <row r="3480" spans="1:13" x14ac:dyDescent="0.25">
      <c r="A3480" s="1">
        <v>43010</v>
      </c>
      <c r="B3480" t="s">
        <v>171</v>
      </c>
      <c r="C3480" t="s">
        <v>165</v>
      </c>
      <c r="D3480">
        <v>1</v>
      </c>
      <c r="E3480">
        <v>89.78</v>
      </c>
      <c r="F3480">
        <v>89.78</v>
      </c>
      <c r="G3480">
        <v>1</v>
      </c>
      <c r="H3480">
        <v>1</v>
      </c>
      <c r="I3480">
        <v>5</v>
      </c>
      <c r="J3480">
        <v>0</v>
      </c>
      <c r="K3480">
        <v>4</v>
      </c>
      <c r="L3480" t="s">
        <v>421</v>
      </c>
      <c r="M3480" t="b">
        <v>0</v>
      </c>
    </row>
    <row r="3481" spans="1:13" x14ac:dyDescent="0.25">
      <c r="A3481" s="1">
        <v>43010</v>
      </c>
      <c r="B3481" t="s">
        <v>161</v>
      </c>
      <c r="C3481" t="s">
        <v>167</v>
      </c>
      <c r="D3481">
        <v>5</v>
      </c>
      <c r="E3481">
        <v>379.03</v>
      </c>
      <c r="F3481">
        <v>75.81</v>
      </c>
      <c r="G3481">
        <v>5</v>
      </c>
      <c r="H3481">
        <v>5</v>
      </c>
      <c r="I3481">
        <v>17.600000000000001</v>
      </c>
      <c r="J3481">
        <v>0</v>
      </c>
      <c r="K3481">
        <v>4.8</v>
      </c>
      <c r="L3481" t="s">
        <v>282</v>
      </c>
      <c r="M3481" t="b">
        <v>0</v>
      </c>
    </row>
    <row r="3482" spans="1:13" x14ac:dyDescent="0.25">
      <c r="A3482" s="1">
        <v>43010</v>
      </c>
      <c r="B3482" t="s">
        <v>161</v>
      </c>
      <c r="C3482" t="s">
        <v>169</v>
      </c>
      <c r="D3482">
        <v>1</v>
      </c>
      <c r="E3482">
        <v>187.41</v>
      </c>
      <c r="F3482">
        <v>187.41</v>
      </c>
      <c r="G3482">
        <v>1</v>
      </c>
      <c r="H3482">
        <v>1</v>
      </c>
      <c r="I3482">
        <v>17</v>
      </c>
      <c r="J3482">
        <v>0</v>
      </c>
      <c r="K3482">
        <v>5</v>
      </c>
      <c r="L3482" t="s">
        <v>379</v>
      </c>
      <c r="M3482" t="b">
        <v>0</v>
      </c>
    </row>
    <row r="3483" spans="1:13" x14ac:dyDescent="0.25">
      <c r="A3483" s="1">
        <v>43010</v>
      </c>
      <c r="B3483" t="s">
        <v>161</v>
      </c>
      <c r="C3483" t="s">
        <v>170</v>
      </c>
      <c r="D3483">
        <v>2</v>
      </c>
      <c r="E3483">
        <v>149.16</v>
      </c>
      <c r="F3483">
        <v>74.58</v>
      </c>
      <c r="G3483">
        <v>2</v>
      </c>
      <c r="H3483">
        <v>2</v>
      </c>
      <c r="I3483">
        <v>11</v>
      </c>
      <c r="J3483">
        <v>0</v>
      </c>
      <c r="K3483">
        <v>4.5</v>
      </c>
      <c r="L3483" t="s">
        <v>260</v>
      </c>
      <c r="M3483" t="b">
        <v>0</v>
      </c>
    </row>
    <row r="3484" spans="1:13" x14ac:dyDescent="0.25">
      <c r="A3484" s="1">
        <v>43010</v>
      </c>
      <c r="B3484" t="s">
        <v>161</v>
      </c>
      <c r="C3484" t="s">
        <v>172</v>
      </c>
      <c r="D3484">
        <v>3</v>
      </c>
      <c r="E3484">
        <v>390.85</v>
      </c>
      <c r="F3484">
        <v>130.28</v>
      </c>
      <c r="G3484">
        <v>3</v>
      </c>
      <c r="H3484">
        <v>3</v>
      </c>
      <c r="I3484">
        <v>14.5</v>
      </c>
      <c r="J3484">
        <v>0</v>
      </c>
      <c r="K3484">
        <v>3</v>
      </c>
      <c r="L3484" t="s">
        <v>283</v>
      </c>
      <c r="M3484" t="b">
        <v>0</v>
      </c>
    </row>
    <row r="3485" spans="1:13" x14ac:dyDescent="0.25">
      <c r="A3485" s="1">
        <v>43010</v>
      </c>
      <c r="B3485" t="s">
        <v>161</v>
      </c>
      <c r="C3485" t="s">
        <v>171</v>
      </c>
      <c r="D3485">
        <v>1</v>
      </c>
      <c r="E3485">
        <v>409.36</v>
      </c>
      <c r="F3485">
        <v>409.36</v>
      </c>
      <c r="G3485">
        <v>1</v>
      </c>
      <c r="H3485">
        <v>1</v>
      </c>
      <c r="I3485">
        <v>11</v>
      </c>
      <c r="J3485">
        <v>0</v>
      </c>
      <c r="K3485">
        <v>3</v>
      </c>
      <c r="L3485" t="s">
        <v>261</v>
      </c>
      <c r="M3485" t="b">
        <v>0</v>
      </c>
    </row>
    <row r="3486" spans="1:13" x14ac:dyDescent="0.25">
      <c r="A3486" s="1">
        <v>43010</v>
      </c>
      <c r="B3486" t="s">
        <v>161</v>
      </c>
      <c r="C3486" t="s">
        <v>180</v>
      </c>
      <c r="D3486">
        <v>2</v>
      </c>
      <c r="E3486">
        <v>442.33</v>
      </c>
      <c r="F3486">
        <v>221.17</v>
      </c>
      <c r="G3486">
        <v>2</v>
      </c>
      <c r="H3486">
        <v>2</v>
      </c>
      <c r="I3486">
        <v>16</v>
      </c>
      <c r="J3486">
        <v>0</v>
      </c>
      <c r="K3486">
        <v>4.5</v>
      </c>
      <c r="L3486" t="s">
        <v>380</v>
      </c>
      <c r="M3486" t="b">
        <v>0</v>
      </c>
    </row>
    <row r="3487" spans="1:13" x14ac:dyDescent="0.25">
      <c r="A3487" s="1">
        <v>43010</v>
      </c>
      <c r="B3487" t="s">
        <v>161</v>
      </c>
      <c r="C3487" t="s">
        <v>161</v>
      </c>
      <c r="D3487">
        <v>15</v>
      </c>
      <c r="E3487">
        <v>2504.64</v>
      </c>
      <c r="F3487">
        <v>166.98</v>
      </c>
      <c r="G3487">
        <v>14</v>
      </c>
      <c r="H3487">
        <v>15</v>
      </c>
      <c r="I3487">
        <v>13.47</v>
      </c>
      <c r="J3487">
        <v>0.1176</v>
      </c>
      <c r="K3487">
        <v>4.1100000000000003</v>
      </c>
      <c r="L3487" t="s">
        <v>262</v>
      </c>
      <c r="M3487" t="b">
        <v>1</v>
      </c>
    </row>
    <row r="3488" spans="1:13" x14ac:dyDescent="0.25">
      <c r="A3488" s="1">
        <v>43010</v>
      </c>
      <c r="B3488" t="s">
        <v>161</v>
      </c>
      <c r="C3488" t="s">
        <v>181</v>
      </c>
      <c r="D3488">
        <v>3</v>
      </c>
      <c r="E3488">
        <v>972.44</v>
      </c>
      <c r="F3488">
        <v>324.14999999999998</v>
      </c>
      <c r="G3488">
        <v>3</v>
      </c>
      <c r="H3488">
        <v>3</v>
      </c>
      <c r="I3488">
        <v>16.5</v>
      </c>
      <c r="J3488">
        <v>0</v>
      </c>
      <c r="K3488">
        <v>4</v>
      </c>
      <c r="L3488" t="s">
        <v>309</v>
      </c>
      <c r="M3488" t="b">
        <v>0</v>
      </c>
    </row>
    <row r="3489" spans="1:13" x14ac:dyDescent="0.25">
      <c r="A3489" s="1">
        <v>43010</v>
      </c>
      <c r="B3489" t="s">
        <v>161</v>
      </c>
      <c r="C3489" t="s">
        <v>179</v>
      </c>
      <c r="D3489">
        <v>1</v>
      </c>
      <c r="E3489">
        <v>53.05</v>
      </c>
      <c r="F3489">
        <v>53.05</v>
      </c>
      <c r="G3489">
        <v>1</v>
      </c>
      <c r="H3489">
        <v>1</v>
      </c>
      <c r="I3489">
        <v>20</v>
      </c>
      <c r="J3489">
        <v>0</v>
      </c>
      <c r="K3489">
        <v>5</v>
      </c>
      <c r="L3489" t="s">
        <v>310</v>
      </c>
      <c r="M3489" t="b">
        <v>0</v>
      </c>
    </row>
    <row r="3490" spans="1:13" x14ac:dyDescent="0.25">
      <c r="A3490" s="1">
        <v>43010</v>
      </c>
      <c r="B3490" t="s">
        <v>161</v>
      </c>
      <c r="C3490" t="s">
        <v>174</v>
      </c>
      <c r="D3490">
        <v>2</v>
      </c>
      <c r="E3490">
        <v>258.82</v>
      </c>
      <c r="F3490">
        <v>129.41</v>
      </c>
      <c r="G3490">
        <v>2</v>
      </c>
      <c r="H3490">
        <v>2</v>
      </c>
      <c r="I3490">
        <v>14.5</v>
      </c>
      <c r="J3490">
        <v>0</v>
      </c>
      <c r="K3490">
        <v>4.5</v>
      </c>
      <c r="L3490" t="s">
        <v>343</v>
      </c>
      <c r="M3490" t="b">
        <v>0</v>
      </c>
    </row>
    <row r="3491" spans="1:13" x14ac:dyDescent="0.25">
      <c r="A3491" s="1">
        <v>43010</v>
      </c>
      <c r="B3491" t="s">
        <v>161</v>
      </c>
      <c r="C3491" t="s">
        <v>182</v>
      </c>
      <c r="D3491">
        <v>1</v>
      </c>
      <c r="E3491">
        <v>137.97</v>
      </c>
      <c r="F3491">
        <v>137.97</v>
      </c>
      <c r="G3491">
        <v>1</v>
      </c>
      <c r="H3491">
        <v>1</v>
      </c>
      <c r="I3491">
        <v>23</v>
      </c>
      <c r="J3491">
        <v>0</v>
      </c>
      <c r="K3491">
        <v>2</v>
      </c>
      <c r="L3491" t="s">
        <v>391</v>
      </c>
      <c r="M3491" t="b">
        <v>0</v>
      </c>
    </row>
    <row r="3492" spans="1:13" x14ac:dyDescent="0.25">
      <c r="A3492" s="1">
        <v>43010</v>
      </c>
      <c r="B3492" t="s">
        <v>161</v>
      </c>
      <c r="C3492" t="s">
        <v>163</v>
      </c>
      <c r="D3492">
        <v>1</v>
      </c>
      <c r="E3492">
        <v>72.86</v>
      </c>
      <c r="F3492">
        <v>72.86</v>
      </c>
      <c r="G3492">
        <v>1</v>
      </c>
      <c r="H3492">
        <v>1</v>
      </c>
      <c r="I3492">
        <v>9</v>
      </c>
      <c r="J3492">
        <v>0</v>
      </c>
      <c r="K3492">
        <v>5</v>
      </c>
      <c r="L3492" t="s">
        <v>263</v>
      </c>
      <c r="M3492" t="b">
        <v>0</v>
      </c>
    </row>
    <row r="3493" spans="1:13" x14ac:dyDescent="0.25">
      <c r="A3493" s="1">
        <v>43010</v>
      </c>
      <c r="B3493" t="s">
        <v>161</v>
      </c>
      <c r="C3493" t="s">
        <v>175</v>
      </c>
      <c r="D3493">
        <v>13</v>
      </c>
      <c r="E3493">
        <v>2304.06</v>
      </c>
      <c r="F3493">
        <v>177.24</v>
      </c>
      <c r="G3493">
        <v>13</v>
      </c>
      <c r="H3493">
        <v>13</v>
      </c>
      <c r="I3493">
        <v>14.46</v>
      </c>
      <c r="J3493">
        <v>7.6899999999999996E-2</v>
      </c>
      <c r="K3493">
        <v>4.54</v>
      </c>
      <c r="L3493" t="s">
        <v>264</v>
      </c>
      <c r="M3493" t="b">
        <v>0</v>
      </c>
    </row>
    <row r="3494" spans="1:13" x14ac:dyDescent="0.25">
      <c r="A3494" s="1">
        <v>43010</v>
      </c>
      <c r="B3494" t="s">
        <v>161</v>
      </c>
      <c r="C3494" t="s">
        <v>185</v>
      </c>
      <c r="D3494">
        <v>2</v>
      </c>
      <c r="E3494">
        <v>450.78</v>
      </c>
      <c r="F3494">
        <v>225.39</v>
      </c>
      <c r="G3494">
        <v>2</v>
      </c>
      <c r="H3494">
        <v>2</v>
      </c>
      <c r="I3494">
        <v>21</v>
      </c>
      <c r="J3494">
        <v>0</v>
      </c>
      <c r="K3494">
        <v>5</v>
      </c>
      <c r="L3494" t="s">
        <v>393</v>
      </c>
      <c r="M3494" t="b">
        <v>0</v>
      </c>
    </row>
    <row r="3495" spans="1:13" x14ac:dyDescent="0.25">
      <c r="A3495" s="1">
        <v>43010</v>
      </c>
      <c r="B3495" t="s">
        <v>161</v>
      </c>
      <c r="C3495" t="s">
        <v>164</v>
      </c>
      <c r="D3495">
        <v>5</v>
      </c>
      <c r="E3495">
        <v>1505.23</v>
      </c>
      <c r="F3495">
        <v>301.05</v>
      </c>
      <c r="G3495">
        <v>5</v>
      </c>
      <c r="H3495">
        <v>5</v>
      </c>
      <c r="I3495">
        <v>13</v>
      </c>
      <c r="J3495">
        <v>0</v>
      </c>
      <c r="K3495">
        <v>2.27</v>
      </c>
      <c r="L3495" t="s">
        <v>285</v>
      </c>
      <c r="M3495" t="b">
        <v>0</v>
      </c>
    </row>
    <row r="3496" spans="1:13" x14ac:dyDescent="0.25">
      <c r="A3496" s="1">
        <v>43010</v>
      </c>
      <c r="B3496" t="s">
        <v>161</v>
      </c>
      <c r="C3496" t="s">
        <v>176</v>
      </c>
      <c r="D3496">
        <v>2</v>
      </c>
      <c r="E3496">
        <v>651.02</v>
      </c>
      <c r="F3496">
        <v>325.51</v>
      </c>
      <c r="G3496">
        <v>2</v>
      </c>
      <c r="H3496">
        <v>2</v>
      </c>
      <c r="I3496">
        <v>12.5</v>
      </c>
      <c r="J3496">
        <v>0</v>
      </c>
      <c r="K3496">
        <v>3</v>
      </c>
      <c r="L3496" t="s">
        <v>286</v>
      </c>
      <c r="M3496" t="b">
        <v>0</v>
      </c>
    </row>
    <row r="3497" spans="1:13" x14ac:dyDescent="0.25">
      <c r="A3497" s="1">
        <v>43010</v>
      </c>
      <c r="B3497" t="s">
        <v>161</v>
      </c>
      <c r="C3497" t="s">
        <v>165</v>
      </c>
      <c r="D3497">
        <v>32</v>
      </c>
      <c r="E3497">
        <v>4237.3599999999997</v>
      </c>
      <c r="F3497">
        <v>132.41999999999999</v>
      </c>
      <c r="G3497">
        <v>31</v>
      </c>
      <c r="H3497">
        <v>31</v>
      </c>
      <c r="I3497">
        <v>10.31</v>
      </c>
      <c r="J3497">
        <v>2.7799999999999998E-2</v>
      </c>
      <c r="K3497">
        <v>4.1399999999999997</v>
      </c>
      <c r="L3497" t="s">
        <v>265</v>
      </c>
      <c r="M3497" t="b">
        <v>0</v>
      </c>
    </row>
    <row r="3498" spans="1:13" x14ac:dyDescent="0.25">
      <c r="A3498" s="1">
        <v>43010</v>
      </c>
      <c r="B3498" t="s">
        <v>181</v>
      </c>
      <c r="C3498" t="s">
        <v>167</v>
      </c>
      <c r="D3498">
        <v>2</v>
      </c>
      <c r="E3498">
        <v>363.1</v>
      </c>
      <c r="F3498">
        <v>181.55</v>
      </c>
      <c r="G3498">
        <v>2</v>
      </c>
      <c r="H3498">
        <v>2</v>
      </c>
      <c r="I3498">
        <v>12</v>
      </c>
      <c r="J3498">
        <v>0</v>
      </c>
      <c r="K3498">
        <v>4</v>
      </c>
      <c r="L3498" t="s">
        <v>551</v>
      </c>
      <c r="M3498" t="b">
        <v>0</v>
      </c>
    </row>
    <row r="3499" spans="1:13" x14ac:dyDescent="0.25">
      <c r="A3499" s="1">
        <v>43010</v>
      </c>
      <c r="B3499" t="s">
        <v>181</v>
      </c>
      <c r="C3499" t="s">
        <v>161</v>
      </c>
      <c r="D3499">
        <v>1</v>
      </c>
      <c r="E3499">
        <v>221.56</v>
      </c>
      <c r="F3499">
        <v>221.56</v>
      </c>
      <c r="G3499">
        <v>1</v>
      </c>
      <c r="H3499">
        <v>1</v>
      </c>
      <c r="I3499">
        <v>12</v>
      </c>
      <c r="J3499">
        <v>0</v>
      </c>
      <c r="K3499">
        <v>4</v>
      </c>
      <c r="L3499" t="s">
        <v>526</v>
      </c>
      <c r="M3499" t="b">
        <v>0</v>
      </c>
    </row>
    <row r="3500" spans="1:13" x14ac:dyDescent="0.25">
      <c r="A3500" s="1">
        <v>43010</v>
      </c>
      <c r="B3500" t="s">
        <v>181</v>
      </c>
      <c r="C3500" t="s">
        <v>183</v>
      </c>
      <c r="D3500">
        <v>1</v>
      </c>
      <c r="E3500">
        <v>190.53</v>
      </c>
      <c r="F3500">
        <v>190.53</v>
      </c>
      <c r="G3500">
        <v>1</v>
      </c>
      <c r="H3500">
        <v>1</v>
      </c>
      <c r="I3500">
        <v>33</v>
      </c>
      <c r="J3500">
        <v>0</v>
      </c>
      <c r="K3500">
        <v>3</v>
      </c>
      <c r="L3500" t="s">
        <v>552</v>
      </c>
      <c r="M3500" t="b">
        <v>0</v>
      </c>
    </row>
    <row r="3501" spans="1:13" x14ac:dyDescent="0.25">
      <c r="A3501" s="1">
        <v>43010</v>
      </c>
      <c r="B3501" t="s">
        <v>181</v>
      </c>
      <c r="C3501" t="s">
        <v>163</v>
      </c>
      <c r="D3501">
        <v>1</v>
      </c>
      <c r="E3501">
        <v>172.4</v>
      </c>
      <c r="F3501">
        <v>172.4</v>
      </c>
      <c r="G3501">
        <v>1</v>
      </c>
      <c r="H3501">
        <v>1</v>
      </c>
      <c r="I3501">
        <v>9</v>
      </c>
      <c r="J3501">
        <v>0</v>
      </c>
      <c r="K3501">
        <v>5</v>
      </c>
      <c r="L3501" t="s">
        <v>541</v>
      </c>
      <c r="M3501" t="b">
        <v>0</v>
      </c>
    </row>
    <row r="3502" spans="1:13" x14ac:dyDescent="0.25">
      <c r="A3502" s="1">
        <v>43010</v>
      </c>
      <c r="B3502" t="s">
        <v>181</v>
      </c>
      <c r="C3502" t="s">
        <v>175</v>
      </c>
      <c r="D3502">
        <v>1</v>
      </c>
      <c r="E3502">
        <v>181.55</v>
      </c>
      <c r="F3502">
        <v>181.55</v>
      </c>
      <c r="G3502">
        <v>1</v>
      </c>
      <c r="H3502">
        <v>1</v>
      </c>
      <c r="I3502">
        <v>11</v>
      </c>
      <c r="J3502">
        <v>0</v>
      </c>
      <c r="K3502">
        <v>2</v>
      </c>
      <c r="L3502" t="s">
        <v>538</v>
      </c>
      <c r="M3502" t="b">
        <v>0</v>
      </c>
    </row>
    <row r="3503" spans="1:13" x14ac:dyDescent="0.25">
      <c r="A3503" s="1">
        <v>43010</v>
      </c>
      <c r="B3503" t="s">
        <v>181</v>
      </c>
      <c r="C3503" t="s">
        <v>164</v>
      </c>
      <c r="D3503">
        <v>1</v>
      </c>
      <c r="E3503">
        <v>181.55</v>
      </c>
      <c r="F3503">
        <v>181.55</v>
      </c>
      <c r="G3503">
        <v>1</v>
      </c>
      <c r="H3503">
        <v>1</v>
      </c>
      <c r="I3503">
        <v>12</v>
      </c>
      <c r="J3503">
        <v>0</v>
      </c>
      <c r="K3503">
        <v>5</v>
      </c>
      <c r="L3503" t="s">
        <v>553</v>
      </c>
      <c r="M3503" t="b">
        <v>0</v>
      </c>
    </row>
    <row r="3504" spans="1:13" x14ac:dyDescent="0.25">
      <c r="A3504" s="1">
        <v>43010</v>
      </c>
      <c r="B3504" t="s">
        <v>181</v>
      </c>
      <c r="C3504" t="s">
        <v>165</v>
      </c>
      <c r="D3504">
        <v>3</v>
      </c>
      <c r="E3504">
        <v>544.65</v>
      </c>
      <c r="F3504">
        <v>181.55</v>
      </c>
      <c r="G3504">
        <v>3</v>
      </c>
      <c r="H3504">
        <v>3</v>
      </c>
      <c r="I3504">
        <v>10</v>
      </c>
      <c r="J3504">
        <v>0</v>
      </c>
      <c r="K3504">
        <v>4.33</v>
      </c>
      <c r="L3504" t="s">
        <v>549</v>
      </c>
      <c r="M3504" t="b">
        <v>0</v>
      </c>
    </row>
    <row r="3505" spans="1:13" x14ac:dyDescent="0.25">
      <c r="A3505" s="1">
        <v>43010</v>
      </c>
      <c r="B3505" t="s">
        <v>163</v>
      </c>
      <c r="C3505" t="s">
        <v>167</v>
      </c>
      <c r="D3505">
        <v>2</v>
      </c>
      <c r="E3505">
        <v>209.81</v>
      </c>
      <c r="F3505">
        <v>104.91</v>
      </c>
      <c r="G3505">
        <v>2</v>
      </c>
      <c r="H3505">
        <v>2</v>
      </c>
      <c r="I3505">
        <v>15.5</v>
      </c>
      <c r="J3505">
        <v>0</v>
      </c>
      <c r="K3505">
        <v>4</v>
      </c>
      <c r="L3505" t="s">
        <v>266</v>
      </c>
      <c r="M3505" t="b">
        <v>0</v>
      </c>
    </row>
    <row r="3506" spans="1:13" x14ac:dyDescent="0.25">
      <c r="A3506" s="1">
        <v>43010</v>
      </c>
      <c r="B3506" t="s">
        <v>163</v>
      </c>
      <c r="C3506" t="s">
        <v>171</v>
      </c>
      <c r="D3506">
        <v>1</v>
      </c>
      <c r="E3506">
        <v>374.67</v>
      </c>
      <c r="F3506">
        <v>374.67</v>
      </c>
      <c r="G3506">
        <v>1</v>
      </c>
      <c r="H3506">
        <v>1</v>
      </c>
      <c r="I3506">
        <v>15</v>
      </c>
      <c r="J3506">
        <v>0</v>
      </c>
      <c r="K3506">
        <v>4</v>
      </c>
      <c r="L3506" t="s">
        <v>288</v>
      </c>
      <c r="M3506" t="b">
        <v>0</v>
      </c>
    </row>
    <row r="3507" spans="1:13" x14ac:dyDescent="0.25">
      <c r="A3507" s="1">
        <v>43010</v>
      </c>
      <c r="B3507" t="s">
        <v>163</v>
      </c>
      <c r="C3507" t="s">
        <v>180</v>
      </c>
      <c r="D3507">
        <v>2</v>
      </c>
      <c r="E3507">
        <v>1002.87</v>
      </c>
      <c r="F3507">
        <v>501.44</v>
      </c>
      <c r="G3507">
        <v>2</v>
      </c>
      <c r="H3507">
        <v>2</v>
      </c>
      <c r="I3507">
        <v>15</v>
      </c>
      <c r="J3507">
        <v>0</v>
      </c>
      <c r="K3507">
        <v>4.5</v>
      </c>
      <c r="L3507" t="s">
        <v>433</v>
      </c>
      <c r="M3507" t="b">
        <v>0</v>
      </c>
    </row>
    <row r="3508" spans="1:13" x14ac:dyDescent="0.25">
      <c r="A3508" s="1">
        <v>43010</v>
      </c>
      <c r="B3508" t="s">
        <v>163</v>
      </c>
      <c r="C3508" t="s">
        <v>161</v>
      </c>
      <c r="D3508">
        <v>6</v>
      </c>
      <c r="E3508">
        <v>1911.85</v>
      </c>
      <c r="F3508">
        <v>318.64</v>
      </c>
      <c r="G3508">
        <v>6</v>
      </c>
      <c r="H3508">
        <v>6</v>
      </c>
      <c r="I3508">
        <v>10.86</v>
      </c>
      <c r="J3508">
        <v>0</v>
      </c>
      <c r="K3508">
        <v>3.86</v>
      </c>
      <c r="L3508" t="s">
        <v>241</v>
      </c>
      <c r="M3508" t="b">
        <v>0</v>
      </c>
    </row>
    <row r="3509" spans="1:13" x14ac:dyDescent="0.25">
      <c r="A3509" s="1">
        <v>43010</v>
      </c>
      <c r="B3509" t="s">
        <v>163</v>
      </c>
      <c r="C3509" t="s">
        <v>177</v>
      </c>
      <c r="D3509">
        <v>1</v>
      </c>
      <c r="E3509">
        <v>155.78</v>
      </c>
      <c r="F3509">
        <v>155.78</v>
      </c>
      <c r="G3509">
        <v>1</v>
      </c>
      <c r="H3509">
        <v>1</v>
      </c>
      <c r="I3509">
        <v>10</v>
      </c>
      <c r="J3509">
        <v>0</v>
      </c>
      <c r="K3509">
        <v>1</v>
      </c>
      <c r="L3509" t="s">
        <v>382</v>
      </c>
      <c r="M3509" t="b">
        <v>0</v>
      </c>
    </row>
    <row r="3510" spans="1:13" x14ac:dyDescent="0.25">
      <c r="A3510" s="1">
        <v>43010</v>
      </c>
      <c r="B3510" t="s">
        <v>163</v>
      </c>
      <c r="C3510" t="s">
        <v>174</v>
      </c>
      <c r="D3510">
        <v>2</v>
      </c>
      <c r="E3510">
        <v>1845.76</v>
      </c>
      <c r="F3510">
        <v>922.88</v>
      </c>
      <c r="G3510">
        <v>2</v>
      </c>
      <c r="H3510">
        <v>2</v>
      </c>
      <c r="I3510">
        <v>13.5</v>
      </c>
      <c r="J3510">
        <v>0</v>
      </c>
      <c r="K3510">
        <v>3.5</v>
      </c>
      <c r="L3510" t="s">
        <v>289</v>
      </c>
      <c r="M3510" t="b">
        <v>0</v>
      </c>
    </row>
    <row r="3511" spans="1:13" x14ac:dyDescent="0.25">
      <c r="A3511" s="1">
        <v>43010</v>
      </c>
      <c r="B3511" t="s">
        <v>163</v>
      </c>
      <c r="C3511" t="s">
        <v>182</v>
      </c>
      <c r="D3511">
        <v>1</v>
      </c>
      <c r="E3511">
        <v>379.2</v>
      </c>
      <c r="F3511">
        <v>379.2</v>
      </c>
      <c r="G3511">
        <v>1</v>
      </c>
      <c r="H3511">
        <v>1</v>
      </c>
      <c r="I3511">
        <v>21</v>
      </c>
      <c r="J3511">
        <v>0</v>
      </c>
      <c r="K3511">
        <v>5</v>
      </c>
      <c r="L3511" t="s">
        <v>395</v>
      </c>
      <c r="M3511" t="b">
        <v>0</v>
      </c>
    </row>
    <row r="3512" spans="1:13" x14ac:dyDescent="0.25">
      <c r="A3512" s="1">
        <v>43010</v>
      </c>
      <c r="B3512" t="s">
        <v>163</v>
      </c>
      <c r="C3512" t="s">
        <v>163</v>
      </c>
      <c r="D3512">
        <v>5</v>
      </c>
      <c r="E3512">
        <v>671.17</v>
      </c>
      <c r="F3512">
        <v>134.22999999999999</v>
      </c>
      <c r="G3512">
        <v>5</v>
      </c>
      <c r="H3512">
        <v>5</v>
      </c>
      <c r="I3512">
        <v>12.5</v>
      </c>
      <c r="J3512">
        <v>0</v>
      </c>
      <c r="K3512">
        <v>4</v>
      </c>
      <c r="L3512" t="s">
        <v>242</v>
      </c>
      <c r="M3512" t="b">
        <v>1</v>
      </c>
    </row>
    <row r="3513" spans="1:13" x14ac:dyDescent="0.25">
      <c r="A3513" s="1">
        <v>43010</v>
      </c>
      <c r="B3513" t="s">
        <v>163</v>
      </c>
      <c r="C3513" t="s">
        <v>175</v>
      </c>
      <c r="D3513">
        <v>9</v>
      </c>
      <c r="E3513">
        <v>1362.36</v>
      </c>
      <c r="F3513">
        <v>151.37</v>
      </c>
      <c r="G3513">
        <v>8</v>
      </c>
      <c r="H3513">
        <v>9</v>
      </c>
      <c r="I3513">
        <v>14.75</v>
      </c>
      <c r="J3513">
        <v>0</v>
      </c>
      <c r="K3513">
        <v>4.33</v>
      </c>
      <c r="L3513" t="s">
        <v>269</v>
      </c>
      <c r="M3513" t="b">
        <v>0</v>
      </c>
    </row>
    <row r="3514" spans="1:13" x14ac:dyDescent="0.25">
      <c r="A3514" s="1">
        <v>43010</v>
      </c>
      <c r="B3514" t="s">
        <v>163</v>
      </c>
      <c r="C3514" t="s">
        <v>164</v>
      </c>
      <c r="D3514">
        <v>5</v>
      </c>
      <c r="E3514">
        <v>643.49</v>
      </c>
      <c r="F3514">
        <v>128.69999999999999</v>
      </c>
      <c r="G3514">
        <v>5</v>
      </c>
      <c r="H3514">
        <v>5</v>
      </c>
      <c r="I3514">
        <v>11.33</v>
      </c>
      <c r="J3514">
        <v>0</v>
      </c>
      <c r="K3514">
        <v>3</v>
      </c>
      <c r="L3514" t="s">
        <v>290</v>
      </c>
      <c r="M3514" t="b">
        <v>0</v>
      </c>
    </row>
    <row r="3515" spans="1:13" x14ac:dyDescent="0.25">
      <c r="A3515" s="1">
        <v>43010</v>
      </c>
      <c r="B3515" t="s">
        <v>163</v>
      </c>
      <c r="C3515" t="s">
        <v>176</v>
      </c>
      <c r="D3515">
        <v>3</v>
      </c>
      <c r="E3515">
        <v>328.63</v>
      </c>
      <c r="F3515">
        <v>109.54</v>
      </c>
      <c r="G3515">
        <v>3</v>
      </c>
      <c r="H3515">
        <v>3</v>
      </c>
      <c r="I3515">
        <v>11.67</v>
      </c>
      <c r="J3515">
        <v>0</v>
      </c>
      <c r="K3515">
        <v>5</v>
      </c>
      <c r="L3515" t="s">
        <v>243</v>
      </c>
      <c r="M3515" t="b">
        <v>0</v>
      </c>
    </row>
    <row r="3516" spans="1:13" x14ac:dyDescent="0.25">
      <c r="A3516" s="1">
        <v>43010</v>
      </c>
      <c r="B3516" t="s">
        <v>163</v>
      </c>
      <c r="C3516" t="s">
        <v>165</v>
      </c>
      <c r="D3516">
        <v>23</v>
      </c>
      <c r="E3516">
        <v>3594.66</v>
      </c>
      <c r="F3516">
        <v>156.29</v>
      </c>
      <c r="G3516">
        <v>23</v>
      </c>
      <c r="H3516">
        <v>23</v>
      </c>
      <c r="I3516">
        <v>9.73</v>
      </c>
      <c r="J3516">
        <v>0</v>
      </c>
      <c r="K3516">
        <v>4.2300000000000004</v>
      </c>
      <c r="L3516" t="s">
        <v>244</v>
      </c>
      <c r="M3516" t="b">
        <v>0</v>
      </c>
    </row>
    <row r="3517" spans="1:13" x14ac:dyDescent="0.25">
      <c r="A3517" s="1">
        <v>43010</v>
      </c>
      <c r="B3517" t="s">
        <v>175</v>
      </c>
      <c r="C3517" t="s">
        <v>170</v>
      </c>
      <c r="D3517">
        <v>1</v>
      </c>
      <c r="E3517">
        <v>216.15</v>
      </c>
      <c r="F3517">
        <v>216.15</v>
      </c>
      <c r="G3517">
        <v>1</v>
      </c>
      <c r="H3517">
        <v>1</v>
      </c>
      <c r="I3517">
        <v>7</v>
      </c>
      <c r="J3517">
        <v>0</v>
      </c>
      <c r="K3517">
        <v>4</v>
      </c>
      <c r="L3517" t="s">
        <v>270</v>
      </c>
      <c r="M3517" t="b">
        <v>0</v>
      </c>
    </row>
    <row r="3518" spans="1:13" x14ac:dyDescent="0.25">
      <c r="A3518" s="1">
        <v>43010</v>
      </c>
      <c r="B3518" t="s">
        <v>175</v>
      </c>
      <c r="C3518" t="s">
        <v>172</v>
      </c>
      <c r="D3518">
        <v>2</v>
      </c>
      <c r="E3518">
        <v>222.55</v>
      </c>
      <c r="F3518">
        <v>111.28</v>
      </c>
      <c r="G3518">
        <v>2</v>
      </c>
      <c r="H3518">
        <v>2</v>
      </c>
      <c r="I3518">
        <v>14.5</v>
      </c>
      <c r="J3518">
        <v>0</v>
      </c>
      <c r="K3518">
        <v>4.5</v>
      </c>
      <c r="L3518" t="s">
        <v>384</v>
      </c>
      <c r="M3518" t="b">
        <v>0</v>
      </c>
    </row>
    <row r="3519" spans="1:13" x14ac:dyDescent="0.25">
      <c r="A3519" s="1">
        <v>43010</v>
      </c>
      <c r="B3519" t="s">
        <v>175</v>
      </c>
      <c r="C3519" t="s">
        <v>161</v>
      </c>
      <c r="D3519">
        <v>6</v>
      </c>
      <c r="E3519">
        <v>1390.06</v>
      </c>
      <c r="F3519">
        <v>231.68</v>
      </c>
      <c r="G3519">
        <v>6</v>
      </c>
      <c r="H3519">
        <v>6</v>
      </c>
      <c r="I3519">
        <v>8.43</v>
      </c>
      <c r="J3519">
        <v>0</v>
      </c>
      <c r="K3519">
        <v>5</v>
      </c>
      <c r="L3519" t="s">
        <v>245</v>
      </c>
      <c r="M3519" t="b">
        <v>0</v>
      </c>
    </row>
    <row r="3520" spans="1:13" x14ac:dyDescent="0.25">
      <c r="A3520" s="1">
        <v>43010</v>
      </c>
      <c r="B3520" t="s">
        <v>175</v>
      </c>
      <c r="C3520" t="s">
        <v>181</v>
      </c>
      <c r="D3520">
        <v>1</v>
      </c>
      <c r="E3520">
        <v>106.79</v>
      </c>
      <c r="F3520">
        <v>106.79</v>
      </c>
      <c r="G3520">
        <v>1</v>
      </c>
      <c r="H3520">
        <v>1</v>
      </c>
      <c r="I3520">
        <v>16</v>
      </c>
      <c r="J3520">
        <v>0</v>
      </c>
      <c r="K3520">
        <v>5</v>
      </c>
      <c r="L3520" t="s">
        <v>520</v>
      </c>
      <c r="M3520" t="b">
        <v>0</v>
      </c>
    </row>
    <row r="3521" spans="1:13" x14ac:dyDescent="0.25">
      <c r="A3521" s="1">
        <v>43010</v>
      </c>
      <c r="B3521" t="s">
        <v>175</v>
      </c>
      <c r="C3521" t="s">
        <v>163</v>
      </c>
      <c r="D3521">
        <v>2</v>
      </c>
      <c r="E3521">
        <v>408.16</v>
      </c>
      <c r="F3521">
        <v>204.08</v>
      </c>
      <c r="G3521">
        <v>2</v>
      </c>
      <c r="H3521">
        <v>2</v>
      </c>
      <c r="I3521">
        <v>17</v>
      </c>
      <c r="J3521">
        <v>0</v>
      </c>
      <c r="K3521">
        <v>4.5</v>
      </c>
      <c r="L3521" t="s">
        <v>320</v>
      </c>
      <c r="M3521" t="b">
        <v>0</v>
      </c>
    </row>
    <row r="3522" spans="1:13" x14ac:dyDescent="0.25">
      <c r="A3522" s="1">
        <v>43010</v>
      </c>
      <c r="B3522" t="s">
        <v>175</v>
      </c>
      <c r="C3522" t="s">
        <v>175</v>
      </c>
      <c r="D3522">
        <v>11</v>
      </c>
      <c r="E3522">
        <v>1900.09</v>
      </c>
      <c r="F3522">
        <v>172.74</v>
      </c>
      <c r="G3522">
        <v>11</v>
      </c>
      <c r="H3522">
        <v>11</v>
      </c>
      <c r="I3522">
        <v>7.45</v>
      </c>
      <c r="J3522">
        <v>0</v>
      </c>
      <c r="K3522">
        <v>4.7300000000000004</v>
      </c>
      <c r="L3522" t="s">
        <v>292</v>
      </c>
      <c r="M3522" t="b">
        <v>1</v>
      </c>
    </row>
    <row r="3523" spans="1:13" x14ac:dyDescent="0.25">
      <c r="A3523" s="1">
        <v>43010</v>
      </c>
      <c r="B3523" t="s">
        <v>175</v>
      </c>
      <c r="C3523" t="s">
        <v>164</v>
      </c>
      <c r="D3523">
        <v>1</v>
      </c>
      <c r="E3523">
        <v>294.75</v>
      </c>
      <c r="F3523">
        <v>294.75</v>
      </c>
      <c r="G3523">
        <v>1</v>
      </c>
      <c r="H3523">
        <v>1</v>
      </c>
      <c r="I3523">
        <v>11</v>
      </c>
      <c r="J3523">
        <v>0</v>
      </c>
      <c r="K3523">
        <v>5</v>
      </c>
      <c r="L3523" t="s">
        <v>293</v>
      </c>
      <c r="M3523" t="b">
        <v>0</v>
      </c>
    </row>
    <row r="3524" spans="1:13" x14ac:dyDescent="0.25">
      <c r="A3524" s="1">
        <v>43010</v>
      </c>
      <c r="B3524" t="s">
        <v>175</v>
      </c>
      <c r="C3524" t="s">
        <v>176</v>
      </c>
      <c r="D3524">
        <v>1</v>
      </c>
      <c r="E3524">
        <v>408.16</v>
      </c>
      <c r="F3524">
        <v>408.16</v>
      </c>
      <c r="G3524">
        <v>1</v>
      </c>
      <c r="H3524">
        <v>1</v>
      </c>
      <c r="I3524">
        <v>14</v>
      </c>
      <c r="J3524">
        <v>0</v>
      </c>
      <c r="K3524">
        <v>5</v>
      </c>
      <c r="L3524" t="s">
        <v>322</v>
      </c>
      <c r="M3524" t="b">
        <v>0</v>
      </c>
    </row>
    <row r="3525" spans="1:13" x14ac:dyDescent="0.25">
      <c r="A3525" s="1">
        <v>43010</v>
      </c>
      <c r="B3525" t="s">
        <v>175</v>
      </c>
      <c r="C3525" t="s">
        <v>165</v>
      </c>
      <c r="D3525">
        <v>10</v>
      </c>
      <c r="E3525">
        <v>1644.92</v>
      </c>
      <c r="F3525">
        <v>164.49</v>
      </c>
      <c r="G3525">
        <v>10</v>
      </c>
      <c r="H3525">
        <v>10</v>
      </c>
      <c r="I3525">
        <v>12.82</v>
      </c>
      <c r="J3525">
        <v>9.0899999999999995E-2</v>
      </c>
      <c r="K3525">
        <v>4.09</v>
      </c>
      <c r="L3525" t="s">
        <v>294</v>
      </c>
      <c r="M3525" t="b">
        <v>0</v>
      </c>
    </row>
    <row r="3526" spans="1:13" x14ac:dyDescent="0.25">
      <c r="A3526" s="1">
        <v>43010</v>
      </c>
      <c r="B3526" t="s">
        <v>164</v>
      </c>
      <c r="C3526" t="s">
        <v>167</v>
      </c>
      <c r="D3526">
        <v>1</v>
      </c>
      <c r="E3526">
        <v>174.11</v>
      </c>
      <c r="F3526">
        <v>174.11</v>
      </c>
      <c r="G3526">
        <v>1</v>
      </c>
      <c r="H3526">
        <v>1</v>
      </c>
      <c r="I3526">
        <v>10</v>
      </c>
      <c r="J3526">
        <v>0</v>
      </c>
      <c r="K3526">
        <v>5</v>
      </c>
      <c r="L3526" t="s">
        <v>354</v>
      </c>
      <c r="M3526" t="b">
        <v>0</v>
      </c>
    </row>
    <row r="3527" spans="1:13" x14ac:dyDescent="0.25">
      <c r="A3527" s="1">
        <v>43010</v>
      </c>
      <c r="B3527" t="s">
        <v>164</v>
      </c>
      <c r="C3527" t="s">
        <v>170</v>
      </c>
      <c r="D3527">
        <v>1</v>
      </c>
      <c r="E3527">
        <v>51.14</v>
      </c>
      <c r="F3527">
        <v>51.14</v>
      </c>
      <c r="G3527">
        <v>1</v>
      </c>
      <c r="H3527">
        <v>1</v>
      </c>
      <c r="I3527">
        <v>8</v>
      </c>
      <c r="J3527">
        <v>0</v>
      </c>
      <c r="K3527">
        <v>5</v>
      </c>
      <c r="L3527" t="s">
        <v>324</v>
      </c>
      <c r="M3527" t="b">
        <v>0</v>
      </c>
    </row>
    <row r="3528" spans="1:13" x14ac:dyDescent="0.25">
      <c r="A3528" s="1">
        <v>43010</v>
      </c>
      <c r="B3528" t="s">
        <v>164</v>
      </c>
      <c r="C3528" t="s">
        <v>171</v>
      </c>
      <c r="D3528">
        <v>1</v>
      </c>
      <c r="E3528">
        <v>237.94</v>
      </c>
      <c r="F3528">
        <v>237.94</v>
      </c>
      <c r="G3528">
        <v>1</v>
      </c>
      <c r="H3528">
        <v>1</v>
      </c>
      <c r="I3528">
        <v>13</v>
      </c>
      <c r="J3528">
        <v>0</v>
      </c>
      <c r="K3528">
        <v>5</v>
      </c>
      <c r="L3528" t="s">
        <v>406</v>
      </c>
      <c r="M3528" t="b">
        <v>0</v>
      </c>
    </row>
    <row r="3529" spans="1:13" x14ac:dyDescent="0.25">
      <c r="A3529" s="1">
        <v>43010</v>
      </c>
      <c r="B3529" t="s">
        <v>164</v>
      </c>
      <c r="C3529" t="s">
        <v>161</v>
      </c>
      <c r="D3529">
        <v>1</v>
      </c>
      <c r="E3529">
        <v>97.03</v>
      </c>
      <c r="F3529">
        <v>97.03</v>
      </c>
      <c r="G3529">
        <v>1</v>
      </c>
      <c r="H3529">
        <v>1</v>
      </c>
      <c r="I3529">
        <v>12</v>
      </c>
      <c r="J3529">
        <v>0</v>
      </c>
      <c r="K3529">
        <v>1</v>
      </c>
      <c r="L3529" t="s">
        <v>325</v>
      </c>
      <c r="M3529" t="b">
        <v>0</v>
      </c>
    </row>
    <row r="3530" spans="1:13" x14ac:dyDescent="0.25">
      <c r="A3530" s="1">
        <v>43010</v>
      </c>
      <c r="B3530" t="s">
        <v>164</v>
      </c>
      <c r="C3530" t="s">
        <v>163</v>
      </c>
      <c r="D3530">
        <v>1</v>
      </c>
      <c r="E3530">
        <v>37</v>
      </c>
      <c r="F3530">
        <v>37</v>
      </c>
      <c r="G3530">
        <v>1</v>
      </c>
      <c r="H3530">
        <v>1</v>
      </c>
      <c r="I3530">
        <v>17</v>
      </c>
      <c r="J3530">
        <v>0</v>
      </c>
      <c r="K3530">
        <v>4</v>
      </c>
      <c r="L3530" t="s">
        <v>357</v>
      </c>
      <c r="M3530" t="b">
        <v>0</v>
      </c>
    </row>
    <row r="3531" spans="1:13" x14ac:dyDescent="0.25">
      <c r="A3531" s="1">
        <v>43010</v>
      </c>
      <c r="B3531" t="s">
        <v>164</v>
      </c>
      <c r="C3531" t="s">
        <v>175</v>
      </c>
      <c r="D3531">
        <v>5</v>
      </c>
      <c r="E3531">
        <v>1908.89</v>
      </c>
      <c r="F3531">
        <v>381.78</v>
      </c>
      <c r="G3531">
        <v>5</v>
      </c>
      <c r="H3531">
        <v>5</v>
      </c>
      <c r="I3531">
        <v>11.8</v>
      </c>
      <c r="J3531">
        <v>0</v>
      </c>
      <c r="K3531">
        <v>5</v>
      </c>
      <c r="L3531" t="s">
        <v>358</v>
      </c>
      <c r="M3531" t="b">
        <v>0</v>
      </c>
    </row>
    <row r="3532" spans="1:13" x14ac:dyDescent="0.25">
      <c r="A3532" s="1">
        <v>43010</v>
      </c>
      <c r="B3532" t="s">
        <v>164</v>
      </c>
      <c r="C3532" t="s">
        <v>164</v>
      </c>
      <c r="D3532">
        <v>2</v>
      </c>
      <c r="E3532">
        <v>187.01</v>
      </c>
      <c r="F3532">
        <v>93.51</v>
      </c>
      <c r="G3532">
        <v>2</v>
      </c>
      <c r="H3532">
        <v>2</v>
      </c>
      <c r="I3532">
        <v>5</v>
      </c>
      <c r="J3532">
        <v>0</v>
      </c>
      <c r="K3532">
        <v>4</v>
      </c>
      <c r="L3532" t="s">
        <v>359</v>
      </c>
      <c r="M3532" t="b">
        <v>1</v>
      </c>
    </row>
    <row r="3533" spans="1:13" x14ac:dyDescent="0.25">
      <c r="A3533" s="1">
        <v>43010</v>
      </c>
      <c r="B3533" t="s">
        <v>164</v>
      </c>
      <c r="C3533" t="s">
        <v>176</v>
      </c>
      <c r="D3533">
        <v>1</v>
      </c>
      <c r="E3533">
        <v>114.4</v>
      </c>
      <c r="F3533">
        <v>114.4</v>
      </c>
      <c r="G3533">
        <v>1</v>
      </c>
      <c r="H3533">
        <v>1</v>
      </c>
      <c r="I3533">
        <v>16</v>
      </c>
      <c r="J3533">
        <v>0</v>
      </c>
      <c r="K3533">
        <v>5</v>
      </c>
      <c r="L3533" t="s">
        <v>271</v>
      </c>
      <c r="M3533" t="b">
        <v>0</v>
      </c>
    </row>
    <row r="3534" spans="1:13" x14ac:dyDescent="0.25">
      <c r="A3534" s="1">
        <v>43010</v>
      </c>
      <c r="B3534" t="s">
        <v>164</v>
      </c>
      <c r="C3534" t="s">
        <v>165</v>
      </c>
      <c r="D3534">
        <v>8</v>
      </c>
      <c r="E3534">
        <v>1224.5</v>
      </c>
      <c r="F3534">
        <v>153.06</v>
      </c>
      <c r="G3534">
        <v>8</v>
      </c>
      <c r="H3534">
        <v>8</v>
      </c>
      <c r="I3534">
        <v>9.6300000000000008</v>
      </c>
      <c r="J3534">
        <v>0</v>
      </c>
      <c r="K3534">
        <v>4.63</v>
      </c>
      <c r="L3534" t="s">
        <v>295</v>
      </c>
      <c r="M3534" t="b">
        <v>0</v>
      </c>
    </row>
    <row r="3535" spans="1:13" x14ac:dyDescent="0.25">
      <c r="A3535" s="1">
        <v>43010</v>
      </c>
      <c r="B3535" t="s">
        <v>164</v>
      </c>
      <c r="C3535" t="s">
        <v>184</v>
      </c>
      <c r="D3535">
        <v>1</v>
      </c>
      <c r="E3535">
        <v>246.92</v>
      </c>
      <c r="F3535">
        <v>246.92</v>
      </c>
      <c r="G3535">
        <v>1</v>
      </c>
      <c r="H3535">
        <v>1</v>
      </c>
      <c r="I3535">
        <v>15</v>
      </c>
      <c r="J3535">
        <v>0</v>
      </c>
      <c r="K3535">
        <v>5</v>
      </c>
      <c r="L3535" t="s">
        <v>554</v>
      </c>
      <c r="M3535" t="b">
        <v>0</v>
      </c>
    </row>
    <row r="3536" spans="1:13" x14ac:dyDescent="0.25">
      <c r="A3536" s="1">
        <v>43010</v>
      </c>
      <c r="B3536" t="s">
        <v>176</v>
      </c>
      <c r="C3536" t="s">
        <v>167</v>
      </c>
      <c r="D3536">
        <v>1</v>
      </c>
      <c r="E3536">
        <v>56.52</v>
      </c>
      <c r="F3536">
        <v>56.52</v>
      </c>
      <c r="G3536">
        <v>1</v>
      </c>
      <c r="H3536">
        <v>1</v>
      </c>
      <c r="I3536">
        <v>18</v>
      </c>
      <c r="J3536">
        <v>0</v>
      </c>
      <c r="K3536">
        <v>3</v>
      </c>
      <c r="L3536" t="s">
        <v>328</v>
      </c>
      <c r="M3536" t="b">
        <v>0</v>
      </c>
    </row>
    <row r="3537" spans="1:13" x14ac:dyDescent="0.25">
      <c r="A3537" s="1">
        <v>43010</v>
      </c>
      <c r="B3537" t="s">
        <v>176</v>
      </c>
      <c r="C3537" t="s">
        <v>161</v>
      </c>
      <c r="D3537">
        <v>7</v>
      </c>
      <c r="E3537">
        <v>689.73</v>
      </c>
      <c r="F3537">
        <v>98.53</v>
      </c>
      <c r="G3537">
        <v>7</v>
      </c>
      <c r="H3537">
        <v>7</v>
      </c>
      <c r="I3537">
        <v>12</v>
      </c>
      <c r="J3537">
        <v>0</v>
      </c>
      <c r="K3537">
        <v>4</v>
      </c>
      <c r="L3537" t="s">
        <v>272</v>
      </c>
      <c r="M3537" t="b">
        <v>0</v>
      </c>
    </row>
    <row r="3538" spans="1:13" x14ac:dyDescent="0.25">
      <c r="A3538" s="1">
        <v>43010</v>
      </c>
      <c r="B3538" t="s">
        <v>176</v>
      </c>
      <c r="C3538" t="s">
        <v>177</v>
      </c>
      <c r="D3538">
        <v>1</v>
      </c>
      <c r="E3538">
        <v>1605.14</v>
      </c>
      <c r="F3538">
        <v>1605.14</v>
      </c>
      <c r="G3538">
        <v>1</v>
      </c>
      <c r="H3538">
        <v>1</v>
      </c>
      <c r="I3538">
        <v>7</v>
      </c>
      <c r="J3538">
        <v>0</v>
      </c>
      <c r="K3538">
        <v>4</v>
      </c>
      <c r="L3538" t="s">
        <v>437</v>
      </c>
      <c r="M3538" t="b">
        <v>0</v>
      </c>
    </row>
    <row r="3539" spans="1:13" x14ac:dyDescent="0.25">
      <c r="A3539" s="1">
        <v>43010</v>
      </c>
      <c r="B3539" t="s">
        <v>176</v>
      </c>
      <c r="C3539" t="s">
        <v>181</v>
      </c>
      <c r="D3539">
        <v>1</v>
      </c>
      <c r="E3539">
        <v>63.05</v>
      </c>
      <c r="F3539">
        <v>63.05</v>
      </c>
      <c r="G3539">
        <v>1</v>
      </c>
      <c r="H3539">
        <v>1</v>
      </c>
      <c r="I3539">
        <v>24</v>
      </c>
      <c r="J3539">
        <v>0</v>
      </c>
      <c r="K3539">
        <v>5</v>
      </c>
      <c r="L3539" t="s">
        <v>331</v>
      </c>
      <c r="M3539" t="b">
        <v>0</v>
      </c>
    </row>
    <row r="3540" spans="1:13" x14ac:dyDescent="0.25">
      <c r="A3540" s="1">
        <v>43010</v>
      </c>
      <c r="B3540" t="s">
        <v>176</v>
      </c>
      <c r="C3540" t="s">
        <v>175</v>
      </c>
      <c r="D3540">
        <v>4</v>
      </c>
      <c r="E3540">
        <v>1036.08</v>
      </c>
      <c r="F3540">
        <v>259.02</v>
      </c>
      <c r="G3540">
        <v>3</v>
      </c>
      <c r="H3540">
        <v>4</v>
      </c>
      <c r="I3540">
        <v>18.329999999999998</v>
      </c>
      <c r="J3540">
        <v>0</v>
      </c>
      <c r="K3540">
        <v>4.5</v>
      </c>
      <c r="L3540" t="s">
        <v>297</v>
      </c>
      <c r="M3540" t="b">
        <v>0</v>
      </c>
    </row>
    <row r="3541" spans="1:13" x14ac:dyDescent="0.25">
      <c r="A3541" s="1">
        <v>43010</v>
      </c>
      <c r="B3541" t="s">
        <v>176</v>
      </c>
      <c r="C3541" t="s">
        <v>164</v>
      </c>
      <c r="D3541">
        <v>2</v>
      </c>
      <c r="E3541">
        <v>110.17</v>
      </c>
      <c r="F3541">
        <v>55.09</v>
      </c>
      <c r="G3541">
        <v>2</v>
      </c>
      <c r="H3541">
        <v>2</v>
      </c>
      <c r="I3541">
        <v>19.5</v>
      </c>
      <c r="J3541">
        <v>0</v>
      </c>
      <c r="K3541">
        <v>3.5</v>
      </c>
      <c r="L3541" t="s">
        <v>362</v>
      </c>
      <c r="M3541" t="b">
        <v>0</v>
      </c>
    </row>
    <row r="3542" spans="1:13" x14ac:dyDescent="0.25">
      <c r="A3542" s="1">
        <v>43010</v>
      </c>
      <c r="B3542" t="s">
        <v>176</v>
      </c>
      <c r="C3542" t="s">
        <v>176</v>
      </c>
      <c r="D3542">
        <v>1</v>
      </c>
      <c r="E3542">
        <v>79.510000000000005</v>
      </c>
      <c r="F3542">
        <v>79.510000000000005</v>
      </c>
      <c r="G3542">
        <v>1</v>
      </c>
      <c r="H3542">
        <v>1</v>
      </c>
      <c r="I3542">
        <v>3</v>
      </c>
      <c r="J3542">
        <v>0</v>
      </c>
      <c r="K3542">
        <v>1</v>
      </c>
      <c r="L3542" t="s">
        <v>273</v>
      </c>
      <c r="M3542" t="b">
        <v>1</v>
      </c>
    </row>
    <row r="3543" spans="1:13" x14ac:dyDescent="0.25">
      <c r="A3543" s="1">
        <v>43010</v>
      </c>
      <c r="B3543" t="s">
        <v>176</v>
      </c>
      <c r="C3543" t="s">
        <v>165</v>
      </c>
      <c r="D3543">
        <v>13</v>
      </c>
      <c r="E3543">
        <v>2216.65</v>
      </c>
      <c r="F3543">
        <v>170.51</v>
      </c>
      <c r="G3543">
        <v>13</v>
      </c>
      <c r="H3543">
        <v>13</v>
      </c>
      <c r="I3543">
        <v>8.77</v>
      </c>
      <c r="J3543">
        <v>0</v>
      </c>
      <c r="K3543">
        <v>4.3099999999999996</v>
      </c>
      <c r="L3543" t="s">
        <v>274</v>
      </c>
      <c r="M3543" t="b">
        <v>0</v>
      </c>
    </row>
    <row r="3544" spans="1:13" x14ac:dyDescent="0.25">
      <c r="A3544" s="1">
        <v>43010</v>
      </c>
      <c r="B3544" t="s">
        <v>165</v>
      </c>
      <c r="C3544" t="s">
        <v>166</v>
      </c>
      <c r="D3544">
        <v>1</v>
      </c>
      <c r="E3544">
        <v>91.48</v>
      </c>
      <c r="F3544">
        <v>91.48</v>
      </c>
      <c r="G3544">
        <v>1</v>
      </c>
      <c r="H3544">
        <v>1</v>
      </c>
      <c r="I3544">
        <v>11</v>
      </c>
      <c r="J3544">
        <v>0</v>
      </c>
      <c r="K3544">
        <v>4</v>
      </c>
      <c r="L3544" t="s">
        <v>298</v>
      </c>
      <c r="M3544" t="b">
        <v>0</v>
      </c>
    </row>
    <row r="3545" spans="1:13" x14ac:dyDescent="0.25">
      <c r="A3545" s="1">
        <v>43010</v>
      </c>
      <c r="B3545" t="s">
        <v>165</v>
      </c>
      <c r="C3545" t="s">
        <v>178</v>
      </c>
      <c r="D3545">
        <v>7</v>
      </c>
      <c r="E3545">
        <v>1361.74</v>
      </c>
      <c r="F3545">
        <v>194.53</v>
      </c>
      <c r="G3545">
        <v>7</v>
      </c>
      <c r="H3545">
        <v>7</v>
      </c>
      <c r="I3545">
        <v>18.71</v>
      </c>
      <c r="J3545">
        <v>0</v>
      </c>
      <c r="K3545">
        <v>3.57</v>
      </c>
      <c r="L3545" t="s">
        <v>333</v>
      </c>
      <c r="M3545" t="b">
        <v>0</v>
      </c>
    </row>
    <row r="3546" spans="1:13" x14ac:dyDescent="0.25">
      <c r="A3546" s="1">
        <v>43010</v>
      </c>
      <c r="B3546" t="s">
        <v>165</v>
      </c>
      <c r="C3546" t="s">
        <v>186</v>
      </c>
      <c r="D3546">
        <v>1</v>
      </c>
      <c r="E3546">
        <v>54.14</v>
      </c>
      <c r="F3546">
        <v>54.14</v>
      </c>
      <c r="G3546">
        <v>1</v>
      </c>
      <c r="H3546">
        <v>1</v>
      </c>
      <c r="I3546">
        <v>15</v>
      </c>
      <c r="J3546">
        <v>0</v>
      </c>
      <c r="K3546">
        <v>5</v>
      </c>
      <c r="L3546" t="s">
        <v>364</v>
      </c>
      <c r="M3546" t="b">
        <v>0</v>
      </c>
    </row>
    <row r="3547" spans="1:13" x14ac:dyDescent="0.25">
      <c r="A3547" s="1">
        <v>43010</v>
      </c>
      <c r="B3547" t="s">
        <v>165</v>
      </c>
      <c r="C3547" t="s">
        <v>167</v>
      </c>
      <c r="D3547">
        <v>26</v>
      </c>
      <c r="E3547">
        <v>3357.3</v>
      </c>
      <c r="F3547">
        <v>129.13</v>
      </c>
      <c r="G3547">
        <v>25</v>
      </c>
      <c r="H3547">
        <v>25</v>
      </c>
      <c r="I3547">
        <v>19.420000000000002</v>
      </c>
      <c r="J3547">
        <v>7.6899999999999996E-2</v>
      </c>
      <c r="K3547">
        <v>3.65</v>
      </c>
      <c r="L3547" t="s">
        <v>246</v>
      </c>
      <c r="M3547" t="b">
        <v>0</v>
      </c>
    </row>
    <row r="3548" spans="1:13" x14ac:dyDescent="0.25">
      <c r="A3548" s="1">
        <v>43010</v>
      </c>
      <c r="B3548" t="s">
        <v>165</v>
      </c>
      <c r="C3548" t="s">
        <v>169</v>
      </c>
      <c r="D3548">
        <v>12</v>
      </c>
      <c r="E3548">
        <v>1930.3</v>
      </c>
      <c r="F3548">
        <v>160.86000000000001</v>
      </c>
      <c r="G3548">
        <v>11</v>
      </c>
      <c r="H3548">
        <v>12</v>
      </c>
      <c r="I3548">
        <v>19.09</v>
      </c>
      <c r="J3548">
        <v>0</v>
      </c>
      <c r="K3548">
        <v>3.92</v>
      </c>
      <c r="L3548" t="s">
        <v>275</v>
      </c>
      <c r="M3548" t="b">
        <v>0</v>
      </c>
    </row>
    <row r="3549" spans="1:13" x14ac:dyDescent="0.25">
      <c r="A3549" s="1">
        <v>43010</v>
      </c>
      <c r="B3549" t="s">
        <v>165</v>
      </c>
      <c r="C3549" t="s">
        <v>170</v>
      </c>
      <c r="D3549">
        <v>18</v>
      </c>
      <c r="E3549">
        <v>2523.87</v>
      </c>
      <c r="F3549">
        <v>140.22</v>
      </c>
      <c r="G3549">
        <v>17</v>
      </c>
      <c r="H3549">
        <v>18</v>
      </c>
      <c r="I3549">
        <v>12.47</v>
      </c>
      <c r="J3549">
        <v>0</v>
      </c>
      <c r="K3549">
        <v>3.9</v>
      </c>
      <c r="L3549" t="s">
        <v>276</v>
      </c>
      <c r="M3549" t="b">
        <v>0</v>
      </c>
    </row>
    <row r="3550" spans="1:13" x14ac:dyDescent="0.25">
      <c r="A3550" s="1">
        <v>43010</v>
      </c>
      <c r="B3550" t="s">
        <v>165</v>
      </c>
      <c r="C3550" t="s">
        <v>172</v>
      </c>
      <c r="D3550">
        <v>16</v>
      </c>
      <c r="E3550">
        <v>1623.96</v>
      </c>
      <c r="F3550">
        <v>101.5</v>
      </c>
      <c r="G3550">
        <v>16</v>
      </c>
      <c r="H3550">
        <v>16</v>
      </c>
      <c r="I3550">
        <v>17.32</v>
      </c>
      <c r="J3550">
        <v>0.21049999999999999</v>
      </c>
      <c r="K3550">
        <v>4.42</v>
      </c>
      <c r="L3550" t="s">
        <v>247</v>
      </c>
      <c r="M3550" t="b">
        <v>0</v>
      </c>
    </row>
    <row r="3551" spans="1:13" x14ac:dyDescent="0.25">
      <c r="A3551" s="1">
        <v>43010</v>
      </c>
      <c r="B3551" t="s">
        <v>165</v>
      </c>
      <c r="C3551" t="s">
        <v>171</v>
      </c>
      <c r="D3551">
        <v>18</v>
      </c>
      <c r="E3551">
        <v>3062.47</v>
      </c>
      <c r="F3551">
        <v>170.14</v>
      </c>
      <c r="G3551">
        <v>18</v>
      </c>
      <c r="H3551">
        <v>18</v>
      </c>
      <c r="I3551">
        <v>14.05</v>
      </c>
      <c r="J3551">
        <v>0</v>
      </c>
      <c r="K3551">
        <v>3.95</v>
      </c>
      <c r="L3551" t="s">
        <v>299</v>
      </c>
      <c r="M3551" t="b">
        <v>0</v>
      </c>
    </row>
    <row r="3552" spans="1:13" x14ac:dyDescent="0.25">
      <c r="A3552" s="1">
        <v>43010</v>
      </c>
      <c r="B3552" t="s">
        <v>165</v>
      </c>
      <c r="C3552" t="s">
        <v>180</v>
      </c>
      <c r="D3552">
        <v>7</v>
      </c>
      <c r="E3552">
        <v>1002.68</v>
      </c>
      <c r="F3552">
        <v>143.24</v>
      </c>
      <c r="G3552">
        <v>7</v>
      </c>
      <c r="H3552">
        <v>7</v>
      </c>
      <c r="I3552">
        <v>33.43</v>
      </c>
      <c r="J3552">
        <v>0.42859999999999998</v>
      </c>
      <c r="K3552">
        <v>2.86</v>
      </c>
      <c r="L3552" t="s">
        <v>300</v>
      </c>
      <c r="M3552" t="b">
        <v>0</v>
      </c>
    </row>
    <row r="3553" spans="1:13" x14ac:dyDescent="0.25">
      <c r="A3553" s="1">
        <v>43010</v>
      </c>
      <c r="B3553" t="s">
        <v>165</v>
      </c>
      <c r="C3553" t="s">
        <v>161</v>
      </c>
      <c r="D3553">
        <v>84</v>
      </c>
      <c r="E3553">
        <v>11079.75</v>
      </c>
      <c r="F3553">
        <v>131.9</v>
      </c>
      <c r="G3553">
        <v>84</v>
      </c>
      <c r="H3553">
        <v>84</v>
      </c>
      <c r="I3553">
        <v>10.36</v>
      </c>
      <c r="J3553">
        <v>0</v>
      </c>
      <c r="K3553">
        <v>4.18</v>
      </c>
      <c r="L3553" t="s">
        <v>248</v>
      </c>
      <c r="M3553" t="b">
        <v>0</v>
      </c>
    </row>
    <row r="3554" spans="1:13" x14ac:dyDescent="0.25">
      <c r="A3554" s="1">
        <v>43010</v>
      </c>
      <c r="B3554" t="s">
        <v>165</v>
      </c>
      <c r="C3554" t="s">
        <v>177</v>
      </c>
      <c r="D3554">
        <v>6</v>
      </c>
      <c r="E3554">
        <v>935.92</v>
      </c>
      <c r="F3554">
        <v>155.99</v>
      </c>
      <c r="G3554">
        <v>6</v>
      </c>
      <c r="H3554">
        <v>6</v>
      </c>
      <c r="I3554">
        <v>14</v>
      </c>
      <c r="J3554">
        <v>0</v>
      </c>
      <c r="K3554">
        <v>4.17</v>
      </c>
      <c r="L3554" t="s">
        <v>301</v>
      </c>
      <c r="M3554" t="b">
        <v>0</v>
      </c>
    </row>
    <row r="3555" spans="1:13" x14ac:dyDescent="0.25">
      <c r="A3555" s="1">
        <v>43010</v>
      </c>
      <c r="B3555" t="s">
        <v>165</v>
      </c>
      <c r="C3555" t="s">
        <v>181</v>
      </c>
      <c r="D3555">
        <v>5</v>
      </c>
      <c r="E3555">
        <v>1054.1300000000001</v>
      </c>
      <c r="F3555">
        <v>210.83</v>
      </c>
      <c r="G3555">
        <v>5</v>
      </c>
      <c r="H3555">
        <v>5</v>
      </c>
      <c r="I3555">
        <v>16.29</v>
      </c>
      <c r="J3555">
        <v>0</v>
      </c>
      <c r="K3555">
        <v>4.29</v>
      </c>
      <c r="L3555" t="s">
        <v>302</v>
      </c>
      <c r="M3555" t="b">
        <v>0</v>
      </c>
    </row>
    <row r="3556" spans="1:13" x14ac:dyDescent="0.25">
      <c r="A3556" s="1">
        <v>43010</v>
      </c>
      <c r="B3556" t="s">
        <v>165</v>
      </c>
      <c r="C3556" t="s">
        <v>179</v>
      </c>
      <c r="D3556">
        <v>8</v>
      </c>
      <c r="E3556">
        <v>1386.44</v>
      </c>
      <c r="F3556">
        <v>173.31</v>
      </c>
      <c r="G3556">
        <v>7</v>
      </c>
      <c r="H3556">
        <v>8</v>
      </c>
      <c r="I3556">
        <v>24.91</v>
      </c>
      <c r="J3556">
        <v>9.0899999999999995E-2</v>
      </c>
      <c r="K3556">
        <v>3.08</v>
      </c>
      <c r="L3556" t="s">
        <v>277</v>
      </c>
      <c r="M3556" t="b">
        <v>0</v>
      </c>
    </row>
    <row r="3557" spans="1:13" x14ac:dyDescent="0.25">
      <c r="A3557" s="1">
        <v>43010</v>
      </c>
      <c r="B3557" t="s">
        <v>165</v>
      </c>
      <c r="C3557" t="s">
        <v>183</v>
      </c>
      <c r="D3557">
        <v>5</v>
      </c>
      <c r="E3557">
        <v>1046.5</v>
      </c>
      <c r="F3557">
        <v>209.3</v>
      </c>
      <c r="G3557">
        <v>5</v>
      </c>
      <c r="H3557">
        <v>5</v>
      </c>
      <c r="I3557">
        <v>22.6</v>
      </c>
      <c r="J3557">
        <v>0</v>
      </c>
      <c r="K3557">
        <v>4.4000000000000004</v>
      </c>
      <c r="L3557" t="s">
        <v>365</v>
      </c>
      <c r="M3557" t="b">
        <v>0</v>
      </c>
    </row>
    <row r="3558" spans="1:13" x14ac:dyDescent="0.25">
      <c r="A3558" s="1">
        <v>43010</v>
      </c>
      <c r="B3558" t="s">
        <v>165</v>
      </c>
      <c r="C3558" t="s">
        <v>174</v>
      </c>
      <c r="D3558">
        <v>15</v>
      </c>
      <c r="E3558">
        <v>2224.7600000000002</v>
      </c>
      <c r="F3558">
        <v>148.32</v>
      </c>
      <c r="G3558">
        <v>14</v>
      </c>
      <c r="H3558">
        <v>15</v>
      </c>
      <c r="I3558">
        <v>18</v>
      </c>
      <c r="J3558">
        <v>0</v>
      </c>
      <c r="K3558">
        <v>4.4400000000000004</v>
      </c>
      <c r="L3558" t="s">
        <v>303</v>
      </c>
      <c r="M3558" t="b">
        <v>0</v>
      </c>
    </row>
    <row r="3559" spans="1:13" x14ac:dyDescent="0.25">
      <c r="A3559" s="1">
        <v>43010</v>
      </c>
      <c r="B3559" t="s">
        <v>165</v>
      </c>
      <c r="C3559" t="s">
        <v>182</v>
      </c>
      <c r="D3559">
        <v>7</v>
      </c>
      <c r="E3559">
        <v>1356.73</v>
      </c>
      <c r="F3559">
        <v>193.82</v>
      </c>
      <c r="G3559">
        <v>7</v>
      </c>
      <c r="H3559">
        <v>7</v>
      </c>
      <c r="I3559">
        <v>18.57</v>
      </c>
      <c r="J3559">
        <v>0</v>
      </c>
      <c r="K3559">
        <v>4.57</v>
      </c>
      <c r="L3559" t="s">
        <v>304</v>
      </c>
      <c r="M3559" t="b">
        <v>0</v>
      </c>
    </row>
    <row r="3560" spans="1:13" x14ac:dyDescent="0.25">
      <c r="A3560" s="1">
        <v>43010</v>
      </c>
      <c r="B3560" t="s">
        <v>165</v>
      </c>
      <c r="C3560" t="s">
        <v>163</v>
      </c>
      <c r="D3560">
        <v>23</v>
      </c>
      <c r="E3560">
        <v>6365.85</v>
      </c>
      <c r="F3560">
        <v>276.77999999999997</v>
      </c>
      <c r="G3560">
        <v>23</v>
      </c>
      <c r="H3560">
        <v>23</v>
      </c>
      <c r="I3560">
        <v>13.46</v>
      </c>
      <c r="J3560">
        <v>0</v>
      </c>
      <c r="K3560">
        <v>4.32</v>
      </c>
      <c r="L3560" t="s">
        <v>249</v>
      </c>
      <c r="M3560" t="b">
        <v>0</v>
      </c>
    </row>
    <row r="3561" spans="1:13" x14ac:dyDescent="0.25">
      <c r="A3561" s="1">
        <v>43010</v>
      </c>
      <c r="B3561" t="s">
        <v>165</v>
      </c>
      <c r="C3561" t="s">
        <v>175</v>
      </c>
      <c r="D3561">
        <v>92</v>
      </c>
      <c r="E3561">
        <v>14482.82</v>
      </c>
      <c r="F3561">
        <v>157.41999999999999</v>
      </c>
      <c r="G3561">
        <v>92</v>
      </c>
      <c r="H3561">
        <v>92</v>
      </c>
      <c r="I3561">
        <v>13.5</v>
      </c>
      <c r="J3561">
        <v>4.6300000000000001E-2</v>
      </c>
      <c r="K3561">
        <v>3.87</v>
      </c>
      <c r="L3561" t="s">
        <v>250</v>
      </c>
      <c r="M3561" t="b">
        <v>0</v>
      </c>
    </row>
    <row r="3562" spans="1:13" x14ac:dyDescent="0.25">
      <c r="A3562" s="1">
        <v>43010</v>
      </c>
      <c r="B3562" t="s">
        <v>165</v>
      </c>
      <c r="C3562" t="s">
        <v>173</v>
      </c>
      <c r="D3562">
        <v>1</v>
      </c>
      <c r="E3562">
        <v>528.62</v>
      </c>
      <c r="F3562">
        <v>528.62</v>
      </c>
      <c r="G3562">
        <v>1</v>
      </c>
      <c r="H3562">
        <v>1</v>
      </c>
      <c r="I3562">
        <v>10</v>
      </c>
      <c r="J3562">
        <v>0</v>
      </c>
      <c r="K3562">
        <v>5</v>
      </c>
      <c r="L3562" t="s">
        <v>251</v>
      </c>
      <c r="M3562" t="b">
        <v>0</v>
      </c>
    </row>
    <row r="3563" spans="1:13" x14ac:dyDescent="0.25">
      <c r="A3563" s="1">
        <v>43010</v>
      </c>
      <c r="B3563" t="s">
        <v>165</v>
      </c>
      <c r="C3563" t="s">
        <v>164</v>
      </c>
      <c r="D3563">
        <v>38</v>
      </c>
      <c r="E3563">
        <v>6514.92</v>
      </c>
      <c r="F3563">
        <v>171.45</v>
      </c>
      <c r="G3563">
        <v>38</v>
      </c>
      <c r="H3563">
        <v>38</v>
      </c>
      <c r="I3563">
        <v>15.66</v>
      </c>
      <c r="J3563">
        <v>2.1299999999999999E-2</v>
      </c>
      <c r="K3563">
        <v>3.51</v>
      </c>
      <c r="L3563" t="s">
        <v>278</v>
      </c>
      <c r="M3563" t="b">
        <v>0</v>
      </c>
    </row>
    <row r="3564" spans="1:13" x14ac:dyDescent="0.25">
      <c r="A3564" s="1">
        <v>43010</v>
      </c>
      <c r="B3564" t="s">
        <v>165</v>
      </c>
      <c r="C3564" t="s">
        <v>176</v>
      </c>
      <c r="D3564">
        <v>23</v>
      </c>
      <c r="E3564">
        <v>2394.8200000000002</v>
      </c>
      <c r="F3564">
        <v>104.12</v>
      </c>
      <c r="G3564">
        <v>23</v>
      </c>
      <c r="H3564">
        <v>23</v>
      </c>
      <c r="I3564">
        <v>11.92</v>
      </c>
      <c r="J3564">
        <v>0.04</v>
      </c>
      <c r="K3564">
        <v>4.5199999999999996</v>
      </c>
      <c r="L3564" t="s">
        <v>279</v>
      </c>
      <c r="M3564" t="b">
        <v>0</v>
      </c>
    </row>
    <row r="3565" spans="1:13" x14ac:dyDescent="0.25">
      <c r="A3565" s="1">
        <v>43010</v>
      </c>
      <c r="B3565" t="s">
        <v>165</v>
      </c>
      <c r="C3565" t="s">
        <v>168</v>
      </c>
      <c r="D3565">
        <v>5</v>
      </c>
      <c r="E3565">
        <v>516.49</v>
      </c>
      <c r="F3565">
        <v>103.3</v>
      </c>
      <c r="G3565">
        <v>5</v>
      </c>
      <c r="H3565">
        <v>5</v>
      </c>
      <c r="I3565">
        <v>17</v>
      </c>
      <c r="J3565">
        <v>0.2</v>
      </c>
      <c r="K3565">
        <v>3.6</v>
      </c>
      <c r="L3565" t="s">
        <v>280</v>
      </c>
      <c r="M3565" t="b">
        <v>0</v>
      </c>
    </row>
    <row r="3566" spans="1:13" x14ac:dyDescent="0.25">
      <c r="A3566" s="1">
        <v>43010</v>
      </c>
      <c r="B3566" t="s">
        <v>165</v>
      </c>
      <c r="C3566" t="s">
        <v>165</v>
      </c>
      <c r="D3566">
        <v>289</v>
      </c>
      <c r="E3566">
        <v>40112.99</v>
      </c>
      <c r="F3566">
        <v>138.80000000000001</v>
      </c>
      <c r="G3566">
        <v>283</v>
      </c>
      <c r="H3566">
        <v>287</v>
      </c>
      <c r="I3566">
        <v>8.48</v>
      </c>
      <c r="J3566">
        <v>2.1299999999999999E-2</v>
      </c>
      <c r="K3566">
        <v>3.95</v>
      </c>
      <c r="L3566" t="s">
        <v>252</v>
      </c>
      <c r="M3566" t="b">
        <v>1</v>
      </c>
    </row>
    <row r="3567" spans="1:13" x14ac:dyDescent="0.25">
      <c r="A3567" s="1">
        <v>43010</v>
      </c>
      <c r="B3567" t="s">
        <v>165</v>
      </c>
      <c r="C3567" t="s">
        <v>184</v>
      </c>
      <c r="D3567">
        <v>2</v>
      </c>
      <c r="E3567">
        <v>255.63</v>
      </c>
      <c r="F3567">
        <v>127.82</v>
      </c>
      <c r="G3567">
        <v>2</v>
      </c>
      <c r="H3567">
        <v>2</v>
      </c>
      <c r="I3567">
        <v>10</v>
      </c>
      <c r="J3567">
        <v>0</v>
      </c>
      <c r="K3567">
        <v>4</v>
      </c>
      <c r="L3567" t="s">
        <v>401</v>
      </c>
      <c r="M3567" t="b">
        <v>0</v>
      </c>
    </row>
    <row r="3568" spans="1:13" x14ac:dyDescent="0.25">
      <c r="A3568" s="1">
        <v>43017</v>
      </c>
      <c r="B3568" t="s">
        <v>167</v>
      </c>
      <c r="C3568" t="s">
        <v>167</v>
      </c>
      <c r="D3568">
        <v>3</v>
      </c>
      <c r="E3568">
        <v>1379.71</v>
      </c>
      <c r="F3568">
        <v>459.9</v>
      </c>
      <c r="G3568">
        <v>3</v>
      </c>
      <c r="H3568">
        <v>3</v>
      </c>
      <c r="I3568">
        <v>9</v>
      </c>
      <c r="J3568">
        <v>0</v>
      </c>
      <c r="K3568">
        <v>5</v>
      </c>
      <c r="L3568" t="s">
        <v>337</v>
      </c>
      <c r="M3568" t="b">
        <v>1</v>
      </c>
    </row>
    <row r="3569" spans="1:13" x14ac:dyDescent="0.25">
      <c r="A3569" s="1">
        <v>43017</v>
      </c>
      <c r="B3569" t="s">
        <v>167</v>
      </c>
      <c r="C3569" t="s">
        <v>169</v>
      </c>
      <c r="D3569">
        <v>1</v>
      </c>
      <c r="E3569">
        <v>308.3</v>
      </c>
      <c r="F3569">
        <v>308.3</v>
      </c>
      <c r="G3569">
        <v>1</v>
      </c>
      <c r="H3569">
        <v>1</v>
      </c>
      <c r="I3569">
        <v>9</v>
      </c>
      <c r="J3569">
        <v>0</v>
      </c>
      <c r="K3569">
        <v>5</v>
      </c>
      <c r="L3569" t="s">
        <v>482</v>
      </c>
      <c r="M3569" t="b">
        <v>0</v>
      </c>
    </row>
    <row r="3570" spans="1:13" x14ac:dyDescent="0.25">
      <c r="A3570" s="1">
        <v>43017</v>
      </c>
      <c r="B3570" t="s">
        <v>167</v>
      </c>
      <c r="C3570" t="s">
        <v>161</v>
      </c>
      <c r="D3570">
        <v>3</v>
      </c>
      <c r="E3570">
        <v>3225.91</v>
      </c>
      <c r="F3570">
        <v>1075.3</v>
      </c>
      <c r="G3570">
        <v>2</v>
      </c>
      <c r="H3570">
        <v>3</v>
      </c>
      <c r="I3570">
        <v>10</v>
      </c>
      <c r="J3570">
        <v>0</v>
      </c>
      <c r="K3570">
        <v>3.67</v>
      </c>
      <c r="L3570" t="s">
        <v>368</v>
      </c>
      <c r="M3570" t="b">
        <v>0</v>
      </c>
    </row>
    <row r="3571" spans="1:13" x14ac:dyDescent="0.25">
      <c r="A3571" s="1">
        <v>43017</v>
      </c>
      <c r="B3571" t="s">
        <v>167</v>
      </c>
      <c r="C3571" t="s">
        <v>179</v>
      </c>
      <c r="D3571">
        <v>1</v>
      </c>
      <c r="E3571">
        <v>803.92</v>
      </c>
      <c r="F3571">
        <v>803.92</v>
      </c>
      <c r="G3571">
        <v>1</v>
      </c>
      <c r="H3571">
        <v>1</v>
      </c>
      <c r="I3571">
        <v>21</v>
      </c>
      <c r="J3571">
        <v>0</v>
      </c>
      <c r="K3571">
        <v>1</v>
      </c>
      <c r="L3571" t="s">
        <v>369</v>
      </c>
      <c r="M3571" t="b">
        <v>0</v>
      </c>
    </row>
    <row r="3572" spans="1:13" x14ac:dyDescent="0.25">
      <c r="A3572" s="1">
        <v>43017</v>
      </c>
      <c r="B3572" t="s">
        <v>167</v>
      </c>
      <c r="C3572" t="s">
        <v>183</v>
      </c>
      <c r="D3572">
        <v>1</v>
      </c>
      <c r="E3572">
        <v>1372.25</v>
      </c>
      <c r="F3572">
        <v>1372.25</v>
      </c>
      <c r="G3572">
        <v>1</v>
      </c>
      <c r="H3572">
        <v>1</v>
      </c>
      <c r="I3572">
        <v>19</v>
      </c>
      <c r="J3572">
        <v>0</v>
      </c>
      <c r="K3572">
        <v>1</v>
      </c>
      <c r="L3572" t="s">
        <v>496</v>
      </c>
      <c r="M3572" t="b">
        <v>0</v>
      </c>
    </row>
    <row r="3573" spans="1:13" x14ac:dyDescent="0.25">
      <c r="A3573" s="1">
        <v>43017</v>
      </c>
      <c r="B3573" t="s">
        <v>167</v>
      </c>
      <c r="C3573" t="s">
        <v>175</v>
      </c>
      <c r="D3573">
        <v>1</v>
      </c>
      <c r="E3573">
        <v>69.64</v>
      </c>
      <c r="F3573">
        <v>69.64</v>
      </c>
      <c r="G3573">
        <v>1</v>
      </c>
      <c r="H3573">
        <v>1</v>
      </c>
      <c r="I3573">
        <v>9</v>
      </c>
      <c r="J3573">
        <v>0</v>
      </c>
      <c r="K3573">
        <v>5</v>
      </c>
      <c r="L3573" t="s">
        <v>305</v>
      </c>
      <c r="M3573" t="b">
        <v>0</v>
      </c>
    </row>
    <row r="3574" spans="1:13" x14ac:dyDescent="0.25">
      <c r="A3574" s="1">
        <v>43017</v>
      </c>
      <c r="B3574" t="s">
        <v>167</v>
      </c>
      <c r="C3574" t="s">
        <v>176</v>
      </c>
      <c r="D3574">
        <v>1</v>
      </c>
      <c r="E3574">
        <v>283.67</v>
      </c>
      <c r="F3574">
        <v>283.67</v>
      </c>
      <c r="G3574">
        <v>1</v>
      </c>
      <c r="H3574">
        <v>1</v>
      </c>
      <c r="I3574">
        <v>10</v>
      </c>
      <c r="J3574">
        <v>0</v>
      </c>
      <c r="K3574">
        <v>5</v>
      </c>
      <c r="L3574" t="s">
        <v>254</v>
      </c>
      <c r="M3574" t="b">
        <v>0</v>
      </c>
    </row>
    <row r="3575" spans="1:13" x14ac:dyDescent="0.25">
      <c r="A3575" s="1">
        <v>43017</v>
      </c>
      <c r="B3575" t="s">
        <v>167</v>
      </c>
      <c r="C3575" t="s">
        <v>165</v>
      </c>
      <c r="D3575">
        <v>1</v>
      </c>
      <c r="E3575">
        <v>100.52</v>
      </c>
      <c r="F3575">
        <v>100.52</v>
      </c>
      <c r="G3575">
        <v>1</v>
      </c>
      <c r="H3575">
        <v>1</v>
      </c>
      <c r="I3575">
        <v>9</v>
      </c>
      <c r="J3575">
        <v>0</v>
      </c>
      <c r="K3575">
        <v>4</v>
      </c>
      <c r="L3575" t="s">
        <v>255</v>
      </c>
      <c r="M3575" t="b">
        <v>0</v>
      </c>
    </row>
    <row r="3576" spans="1:13" x14ac:dyDescent="0.25">
      <c r="A3576" s="1">
        <v>43017</v>
      </c>
      <c r="B3576" t="s">
        <v>170</v>
      </c>
      <c r="C3576" t="s">
        <v>167</v>
      </c>
      <c r="D3576">
        <v>1</v>
      </c>
      <c r="E3576">
        <v>83.99</v>
      </c>
      <c r="F3576">
        <v>83.99</v>
      </c>
      <c r="G3576">
        <v>1</v>
      </c>
      <c r="H3576">
        <v>1</v>
      </c>
      <c r="I3576">
        <v>17</v>
      </c>
      <c r="J3576">
        <v>0</v>
      </c>
      <c r="K3576">
        <v>1</v>
      </c>
      <c r="L3576" t="s">
        <v>427</v>
      </c>
      <c r="M3576" t="b">
        <v>0</v>
      </c>
    </row>
    <row r="3577" spans="1:13" x14ac:dyDescent="0.25">
      <c r="A3577" s="1">
        <v>43017</v>
      </c>
      <c r="B3577" t="s">
        <v>170</v>
      </c>
      <c r="C3577" t="s">
        <v>172</v>
      </c>
      <c r="D3577">
        <v>1</v>
      </c>
      <c r="E3577">
        <v>76.63</v>
      </c>
      <c r="F3577">
        <v>76.63</v>
      </c>
      <c r="G3577">
        <v>1</v>
      </c>
      <c r="H3577">
        <v>1</v>
      </c>
      <c r="I3577">
        <v>14</v>
      </c>
      <c r="J3577">
        <v>0</v>
      </c>
      <c r="K3577">
        <v>5</v>
      </c>
      <c r="L3577" t="s">
        <v>460</v>
      </c>
      <c r="M3577" t="b">
        <v>0</v>
      </c>
    </row>
    <row r="3578" spans="1:13" x14ac:dyDescent="0.25">
      <c r="A3578" s="1">
        <v>43017</v>
      </c>
      <c r="B3578" t="s">
        <v>170</v>
      </c>
      <c r="C3578" t="s">
        <v>171</v>
      </c>
      <c r="D3578">
        <v>2</v>
      </c>
      <c r="E3578">
        <v>234.75</v>
      </c>
      <c r="F3578">
        <v>117.38</v>
      </c>
      <c r="G3578">
        <v>2</v>
      </c>
      <c r="H3578">
        <v>2</v>
      </c>
      <c r="I3578">
        <v>9.67</v>
      </c>
      <c r="J3578">
        <v>0</v>
      </c>
      <c r="K3578">
        <v>4.33</v>
      </c>
      <c r="L3578" t="s">
        <v>516</v>
      </c>
      <c r="M3578" t="b">
        <v>0</v>
      </c>
    </row>
    <row r="3579" spans="1:13" x14ac:dyDescent="0.25">
      <c r="A3579" s="1">
        <v>43017</v>
      </c>
      <c r="B3579" t="s">
        <v>170</v>
      </c>
      <c r="C3579" t="s">
        <v>182</v>
      </c>
      <c r="D3579">
        <v>1</v>
      </c>
      <c r="E3579">
        <v>100.86</v>
      </c>
      <c r="F3579">
        <v>100.86</v>
      </c>
      <c r="G3579">
        <v>1</v>
      </c>
      <c r="H3579">
        <v>1</v>
      </c>
      <c r="I3579">
        <v>14</v>
      </c>
      <c r="J3579">
        <v>0</v>
      </c>
      <c r="K3579">
        <v>5</v>
      </c>
      <c r="L3579" t="s">
        <v>507</v>
      </c>
      <c r="M3579" t="b">
        <v>0</v>
      </c>
    </row>
    <row r="3580" spans="1:13" x14ac:dyDescent="0.25">
      <c r="A3580" s="1">
        <v>43017</v>
      </c>
      <c r="B3580" t="s">
        <v>170</v>
      </c>
      <c r="C3580" t="s">
        <v>175</v>
      </c>
      <c r="D3580">
        <v>2</v>
      </c>
      <c r="E3580">
        <v>190.49</v>
      </c>
      <c r="F3580">
        <v>95.25</v>
      </c>
      <c r="G3580">
        <v>2</v>
      </c>
      <c r="H3580">
        <v>2</v>
      </c>
      <c r="I3580">
        <v>6.67</v>
      </c>
      <c r="J3580">
        <v>0</v>
      </c>
      <c r="K3580">
        <v>1.33</v>
      </c>
      <c r="L3580" t="s">
        <v>258</v>
      </c>
      <c r="M3580" t="b">
        <v>0</v>
      </c>
    </row>
    <row r="3581" spans="1:13" x14ac:dyDescent="0.25">
      <c r="A3581" s="1">
        <v>43017</v>
      </c>
      <c r="B3581" t="s">
        <v>170</v>
      </c>
      <c r="C3581" t="s">
        <v>164</v>
      </c>
      <c r="D3581">
        <v>2</v>
      </c>
      <c r="E3581">
        <v>542.79</v>
      </c>
      <c r="F3581">
        <v>271.39999999999998</v>
      </c>
      <c r="G3581">
        <v>2</v>
      </c>
      <c r="H3581">
        <v>2</v>
      </c>
      <c r="I3581">
        <v>15.5</v>
      </c>
      <c r="J3581">
        <v>0</v>
      </c>
      <c r="K3581">
        <v>4</v>
      </c>
      <c r="L3581" t="s">
        <v>438</v>
      </c>
      <c r="M3581" t="b">
        <v>0</v>
      </c>
    </row>
    <row r="3582" spans="1:13" x14ac:dyDescent="0.25">
      <c r="A3582" s="1">
        <v>43017</v>
      </c>
      <c r="B3582" t="s">
        <v>170</v>
      </c>
      <c r="C3582" t="s">
        <v>165</v>
      </c>
      <c r="D3582">
        <v>4</v>
      </c>
      <c r="E3582">
        <v>297.04000000000002</v>
      </c>
      <c r="F3582">
        <v>74.260000000000005</v>
      </c>
      <c r="G3582">
        <v>4</v>
      </c>
      <c r="H3582">
        <v>4</v>
      </c>
      <c r="I3582">
        <v>6.75</v>
      </c>
      <c r="J3582">
        <v>0</v>
      </c>
      <c r="K3582">
        <v>4.75</v>
      </c>
      <c r="L3582" t="s">
        <v>259</v>
      </c>
      <c r="M3582" t="b">
        <v>0</v>
      </c>
    </row>
    <row r="3583" spans="1:13" x14ac:dyDescent="0.25">
      <c r="A3583" s="1">
        <v>43017</v>
      </c>
      <c r="B3583" t="s">
        <v>172</v>
      </c>
      <c r="C3583" t="s">
        <v>167</v>
      </c>
      <c r="D3583">
        <v>1</v>
      </c>
      <c r="E3583">
        <v>144.99</v>
      </c>
      <c r="F3583">
        <v>144.99</v>
      </c>
      <c r="G3583">
        <v>1</v>
      </c>
      <c r="H3583">
        <v>1</v>
      </c>
      <c r="I3583">
        <v>15</v>
      </c>
      <c r="J3583">
        <v>0</v>
      </c>
      <c r="K3583">
        <v>5</v>
      </c>
      <c r="L3583" t="s">
        <v>489</v>
      </c>
      <c r="M3583" t="b">
        <v>0</v>
      </c>
    </row>
    <row r="3584" spans="1:13" x14ac:dyDescent="0.25">
      <c r="A3584" s="1">
        <v>43017</v>
      </c>
      <c r="B3584" t="s">
        <v>172</v>
      </c>
      <c r="C3584" t="s">
        <v>165</v>
      </c>
      <c r="D3584">
        <v>2</v>
      </c>
      <c r="E3584">
        <v>282.18</v>
      </c>
      <c r="F3584">
        <v>141.09</v>
      </c>
      <c r="G3584">
        <v>2</v>
      </c>
      <c r="H3584">
        <v>2</v>
      </c>
      <c r="I3584">
        <v>15</v>
      </c>
      <c r="J3584">
        <v>0</v>
      </c>
      <c r="K3584">
        <v>5</v>
      </c>
      <c r="L3584" t="s">
        <v>308</v>
      </c>
      <c r="M3584" t="b">
        <v>0</v>
      </c>
    </row>
    <row r="3585" spans="1:13" x14ac:dyDescent="0.25">
      <c r="A3585" s="1">
        <v>43017</v>
      </c>
      <c r="B3585" t="s">
        <v>171</v>
      </c>
      <c r="C3585" t="s">
        <v>180</v>
      </c>
      <c r="D3585">
        <v>1</v>
      </c>
      <c r="E3585">
        <v>106.3</v>
      </c>
      <c r="F3585">
        <v>106.3</v>
      </c>
      <c r="G3585">
        <v>1</v>
      </c>
      <c r="H3585">
        <v>1</v>
      </c>
      <c r="I3585">
        <v>15</v>
      </c>
      <c r="J3585">
        <v>0</v>
      </c>
      <c r="K3585">
        <v>4</v>
      </c>
      <c r="L3585" t="s">
        <v>476</v>
      </c>
      <c r="M3585" t="b">
        <v>0</v>
      </c>
    </row>
    <row r="3586" spans="1:13" x14ac:dyDescent="0.25">
      <c r="A3586" s="1">
        <v>43017</v>
      </c>
      <c r="B3586" t="s">
        <v>171</v>
      </c>
      <c r="C3586" t="s">
        <v>164</v>
      </c>
      <c r="D3586">
        <v>1</v>
      </c>
      <c r="E3586">
        <v>144.47</v>
      </c>
      <c r="F3586">
        <v>144.47</v>
      </c>
      <c r="G3586">
        <v>1</v>
      </c>
      <c r="H3586">
        <v>1</v>
      </c>
      <c r="I3586">
        <v>15</v>
      </c>
      <c r="J3586">
        <v>0</v>
      </c>
      <c r="K3586">
        <v>5</v>
      </c>
      <c r="L3586" t="s">
        <v>430</v>
      </c>
      <c r="M3586" t="b">
        <v>0</v>
      </c>
    </row>
    <row r="3587" spans="1:13" x14ac:dyDescent="0.25">
      <c r="A3587" s="1">
        <v>43017</v>
      </c>
      <c r="B3587" t="s">
        <v>171</v>
      </c>
      <c r="C3587" t="s">
        <v>165</v>
      </c>
      <c r="D3587">
        <v>3</v>
      </c>
      <c r="E3587">
        <v>334.97</v>
      </c>
      <c r="F3587">
        <v>111.66</v>
      </c>
      <c r="G3587">
        <v>2</v>
      </c>
      <c r="H3587">
        <v>3</v>
      </c>
      <c r="I3587">
        <v>8.5</v>
      </c>
      <c r="J3587">
        <v>0</v>
      </c>
      <c r="K3587">
        <v>3.67</v>
      </c>
      <c r="L3587" t="s">
        <v>421</v>
      </c>
      <c r="M3587" t="b">
        <v>0</v>
      </c>
    </row>
    <row r="3588" spans="1:13" x14ac:dyDescent="0.25">
      <c r="A3588" s="1">
        <v>43017</v>
      </c>
      <c r="B3588" t="s">
        <v>161</v>
      </c>
      <c r="C3588" t="s">
        <v>167</v>
      </c>
      <c r="D3588">
        <v>6</v>
      </c>
      <c r="E3588">
        <v>648.89</v>
      </c>
      <c r="F3588">
        <v>108.15</v>
      </c>
      <c r="G3588">
        <v>5</v>
      </c>
      <c r="H3588">
        <v>6</v>
      </c>
      <c r="I3588">
        <v>13.4</v>
      </c>
      <c r="J3588">
        <v>0</v>
      </c>
      <c r="K3588">
        <v>4</v>
      </c>
      <c r="L3588" t="s">
        <v>282</v>
      </c>
      <c r="M3588" t="b">
        <v>0</v>
      </c>
    </row>
    <row r="3589" spans="1:13" x14ac:dyDescent="0.25">
      <c r="A3589" s="1">
        <v>43017</v>
      </c>
      <c r="B3589" t="s">
        <v>161</v>
      </c>
      <c r="C3589" t="s">
        <v>172</v>
      </c>
      <c r="D3589">
        <v>2</v>
      </c>
      <c r="E3589">
        <v>175.94</v>
      </c>
      <c r="F3589">
        <v>87.97</v>
      </c>
      <c r="G3589">
        <v>2</v>
      </c>
      <c r="H3589">
        <v>2</v>
      </c>
      <c r="I3589">
        <v>15.5</v>
      </c>
      <c r="J3589">
        <v>0</v>
      </c>
      <c r="K3589">
        <v>5</v>
      </c>
      <c r="L3589" t="s">
        <v>283</v>
      </c>
      <c r="M3589" t="b">
        <v>0</v>
      </c>
    </row>
    <row r="3590" spans="1:13" x14ac:dyDescent="0.25">
      <c r="A3590" s="1">
        <v>43017</v>
      </c>
      <c r="B3590" t="s">
        <v>161</v>
      </c>
      <c r="C3590" t="s">
        <v>171</v>
      </c>
      <c r="D3590">
        <v>2</v>
      </c>
      <c r="E3590">
        <v>296.27999999999997</v>
      </c>
      <c r="F3590">
        <v>148.13999999999999</v>
      </c>
      <c r="G3590">
        <v>2</v>
      </c>
      <c r="H3590">
        <v>2</v>
      </c>
      <c r="I3590">
        <v>9.5</v>
      </c>
      <c r="J3590">
        <v>0</v>
      </c>
      <c r="K3590">
        <v>5</v>
      </c>
      <c r="L3590" t="s">
        <v>261</v>
      </c>
      <c r="M3590" t="b">
        <v>0</v>
      </c>
    </row>
    <row r="3591" spans="1:13" x14ac:dyDescent="0.25">
      <c r="A3591" s="1">
        <v>43017</v>
      </c>
      <c r="B3591" t="s">
        <v>161</v>
      </c>
      <c r="C3591" t="s">
        <v>180</v>
      </c>
      <c r="D3591">
        <v>2</v>
      </c>
      <c r="E3591">
        <v>161.76</v>
      </c>
      <c r="F3591">
        <v>80.88</v>
      </c>
      <c r="G3591">
        <v>2</v>
      </c>
      <c r="H3591">
        <v>2</v>
      </c>
      <c r="I3591">
        <v>16</v>
      </c>
      <c r="J3591">
        <v>0</v>
      </c>
      <c r="K3591">
        <v>4.5</v>
      </c>
      <c r="L3591" t="s">
        <v>380</v>
      </c>
      <c r="M3591" t="b">
        <v>0</v>
      </c>
    </row>
    <row r="3592" spans="1:13" x14ac:dyDescent="0.25">
      <c r="A3592" s="1">
        <v>43017</v>
      </c>
      <c r="B3592" t="s">
        <v>161</v>
      </c>
      <c r="C3592" t="s">
        <v>161</v>
      </c>
      <c r="D3592">
        <v>21</v>
      </c>
      <c r="E3592">
        <v>2399.17</v>
      </c>
      <c r="F3592">
        <v>114.25</v>
      </c>
      <c r="G3592">
        <v>20</v>
      </c>
      <c r="H3592">
        <v>20</v>
      </c>
      <c r="I3592">
        <v>8.3800000000000008</v>
      </c>
      <c r="J3592">
        <v>0</v>
      </c>
      <c r="K3592">
        <v>4.24</v>
      </c>
      <c r="L3592" t="s">
        <v>262</v>
      </c>
      <c r="M3592" t="b">
        <v>1</v>
      </c>
    </row>
    <row r="3593" spans="1:13" x14ac:dyDescent="0.25">
      <c r="A3593" s="1">
        <v>43017</v>
      </c>
      <c r="B3593" t="s">
        <v>161</v>
      </c>
      <c r="C3593" t="s">
        <v>177</v>
      </c>
      <c r="D3593">
        <v>2</v>
      </c>
      <c r="E3593">
        <v>280.13</v>
      </c>
      <c r="F3593">
        <v>140.07</v>
      </c>
      <c r="G3593">
        <v>2</v>
      </c>
      <c r="H3593">
        <v>2</v>
      </c>
      <c r="I3593">
        <v>14.5</v>
      </c>
      <c r="J3593">
        <v>0</v>
      </c>
      <c r="K3593">
        <v>5</v>
      </c>
      <c r="L3593" t="s">
        <v>381</v>
      </c>
      <c r="M3593" t="b">
        <v>0</v>
      </c>
    </row>
    <row r="3594" spans="1:13" x14ac:dyDescent="0.25">
      <c r="A3594" s="1">
        <v>43017</v>
      </c>
      <c r="B3594" t="s">
        <v>161</v>
      </c>
      <c r="C3594" t="s">
        <v>181</v>
      </c>
      <c r="D3594">
        <v>1</v>
      </c>
      <c r="E3594">
        <v>207.27</v>
      </c>
      <c r="F3594">
        <v>207.27</v>
      </c>
      <c r="G3594">
        <v>1</v>
      </c>
      <c r="H3594">
        <v>1</v>
      </c>
      <c r="I3594">
        <v>18</v>
      </c>
      <c r="J3594">
        <v>0</v>
      </c>
      <c r="K3594">
        <v>4</v>
      </c>
      <c r="L3594" t="s">
        <v>309</v>
      </c>
      <c r="M3594" t="b">
        <v>0</v>
      </c>
    </row>
    <row r="3595" spans="1:13" x14ac:dyDescent="0.25">
      <c r="A3595" s="1">
        <v>43017</v>
      </c>
      <c r="B3595" t="s">
        <v>161</v>
      </c>
      <c r="C3595" t="s">
        <v>179</v>
      </c>
      <c r="D3595">
        <v>1</v>
      </c>
      <c r="E3595">
        <v>168.4</v>
      </c>
      <c r="F3595">
        <v>168.4</v>
      </c>
      <c r="G3595">
        <v>1</v>
      </c>
      <c r="H3595">
        <v>1</v>
      </c>
      <c r="I3595">
        <v>31</v>
      </c>
      <c r="J3595">
        <v>0</v>
      </c>
      <c r="K3595">
        <v>5</v>
      </c>
      <c r="L3595" t="s">
        <v>310</v>
      </c>
      <c r="M3595" t="b">
        <v>0</v>
      </c>
    </row>
    <row r="3596" spans="1:13" x14ac:dyDescent="0.25">
      <c r="A3596" s="1">
        <v>43017</v>
      </c>
      <c r="B3596" t="s">
        <v>161</v>
      </c>
      <c r="C3596" t="s">
        <v>174</v>
      </c>
      <c r="D3596">
        <v>2</v>
      </c>
      <c r="E3596">
        <v>536.70000000000005</v>
      </c>
      <c r="F3596">
        <v>268.35000000000002</v>
      </c>
      <c r="G3596">
        <v>2</v>
      </c>
      <c r="H3596">
        <v>2</v>
      </c>
      <c r="I3596">
        <v>10.5</v>
      </c>
      <c r="J3596">
        <v>0</v>
      </c>
      <c r="K3596">
        <v>4.5</v>
      </c>
      <c r="L3596" t="s">
        <v>343</v>
      </c>
      <c r="M3596" t="b">
        <v>0</v>
      </c>
    </row>
    <row r="3597" spans="1:13" x14ac:dyDescent="0.25">
      <c r="A3597" s="1">
        <v>43017</v>
      </c>
      <c r="B3597" t="s">
        <v>161</v>
      </c>
      <c r="C3597" t="s">
        <v>163</v>
      </c>
      <c r="D3597">
        <v>3</v>
      </c>
      <c r="E3597">
        <v>143.16999999999999</v>
      </c>
      <c r="F3597">
        <v>47.72</v>
      </c>
      <c r="G3597">
        <v>3</v>
      </c>
      <c r="H3597">
        <v>3</v>
      </c>
      <c r="I3597">
        <v>11.67</v>
      </c>
      <c r="J3597">
        <v>0</v>
      </c>
      <c r="K3597">
        <v>3</v>
      </c>
      <c r="L3597" t="s">
        <v>263</v>
      </c>
      <c r="M3597" t="b">
        <v>0</v>
      </c>
    </row>
    <row r="3598" spans="1:13" x14ac:dyDescent="0.25">
      <c r="A3598" s="1">
        <v>43017</v>
      </c>
      <c r="B3598" t="s">
        <v>161</v>
      </c>
      <c r="C3598" t="s">
        <v>175</v>
      </c>
      <c r="D3598">
        <v>14</v>
      </c>
      <c r="E3598">
        <v>2645.24</v>
      </c>
      <c r="F3598">
        <v>188.95</v>
      </c>
      <c r="G3598">
        <v>13</v>
      </c>
      <c r="H3598">
        <v>14</v>
      </c>
      <c r="I3598">
        <v>9.65</v>
      </c>
      <c r="J3598">
        <v>0</v>
      </c>
      <c r="K3598">
        <v>3.32</v>
      </c>
      <c r="L3598" t="s">
        <v>264</v>
      </c>
      <c r="M3598" t="b">
        <v>0</v>
      </c>
    </row>
    <row r="3599" spans="1:13" x14ac:dyDescent="0.25">
      <c r="A3599" s="1">
        <v>43017</v>
      </c>
      <c r="B3599" t="s">
        <v>161</v>
      </c>
      <c r="C3599" t="s">
        <v>173</v>
      </c>
      <c r="D3599">
        <v>1</v>
      </c>
      <c r="E3599">
        <v>192.98</v>
      </c>
      <c r="F3599">
        <v>192.98</v>
      </c>
      <c r="G3599">
        <v>1</v>
      </c>
      <c r="H3599">
        <v>1</v>
      </c>
      <c r="I3599">
        <v>22</v>
      </c>
      <c r="J3599">
        <v>0</v>
      </c>
      <c r="K3599">
        <v>4</v>
      </c>
      <c r="L3599" t="s">
        <v>392</v>
      </c>
      <c r="M3599" t="b">
        <v>0</v>
      </c>
    </row>
    <row r="3600" spans="1:13" x14ac:dyDescent="0.25">
      <c r="A3600" s="1">
        <v>43017</v>
      </c>
      <c r="B3600" t="s">
        <v>161</v>
      </c>
      <c r="C3600" t="s">
        <v>164</v>
      </c>
      <c r="D3600">
        <v>5</v>
      </c>
      <c r="E3600">
        <v>648.65</v>
      </c>
      <c r="F3600">
        <v>129.72999999999999</v>
      </c>
      <c r="G3600">
        <v>4</v>
      </c>
      <c r="H3600">
        <v>5</v>
      </c>
      <c r="I3600">
        <v>15.25</v>
      </c>
      <c r="J3600">
        <v>0</v>
      </c>
      <c r="K3600">
        <v>4.2</v>
      </c>
      <c r="L3600" t="s">
        <v>285</v>
      </c>
      <c r="M3600" t="b">
        <v>0</v>
      </c>
    </row>
    <row r="3601" spans="1:13" x14ac:dyDescent="0.25">
      <c r="A3601" s="1">
        <v>43017</v>
      </c>
      <c r="B3601" t="s">
        <v>161</v>
      </c>
      <c r="C3601" t="s">
        <v>176</v>
      </c>
      <c r="D3601">
        <v>8</v>
      </c>
      <c r="E3601">
        <v>2257.58</v>
      </c>
      <c r="F3601">
        <v>282.2</v>
      </c>
      <c r="G3601">
        <v>8</v>
      </c>
      <c r="H3601">
        <v>8</v>
      </c>
      <c r="I3601">
        <v>12</v>
      </c>
      <c r="J3601">
        <v>0</v>
      </c>
      <c r="K3601">
        <v>3.78</v>
      </c>
      <c r="L3601" t="s">
        <v>286</v>
      </c>
      <c r="M3601" t="b">
        <v>0</v>
      </c>
    </row>
    <row r="3602" spans="1:13" x14ac:dyDescent="0.25">
      <c r="A3602" s="1">
        <v>43017</v>
      </c>
      <c r="B3602" t="s">
        <v>161</v>
      </c>
      <c r="C3602" t="s">
        <v>168</v>
      </c>
      <c r="D3602">
        <v>3</v>
      </c>
      <c r="E3602">
        <v>316.5</v>
      </c>
      <c r="F3602">
        <v>105.5</v>
      </c>
      <c r="G3602">
        <v>3</v>
      </c>
      <c r="H3602">
        <v>3</v>
      </c>
      <c r="I3602">
        <v>13</v>
      </c>
      <c r="J3602">
        <v>0</v>
      </c>
      <c r="K3602">
        <v>4.67</v>
      </c>
      <c r="L3602" t="s">
        <v>345</v>
      </c>
      <c r="M3602" t="b">
        <v>0</v>
      </c>
    </row>
    <row r="3603" spans="1:13" x14ac:dyDescent="0.25">
      <c r="A3603" s="1">
        <v>43017</v>
      </c>
      <c r="B3603" t="s">
        <v>161</v>
      </c>
      <c r="C3603" t="s">
        <v>165</v>
      </c>
      <c r="D3603">
        <v>28</v>
      </c>
      <c r="E3603">
        <v>4397.71</v>
      </c>
      <c r="F3603">
        <v>157.06</v>
      </c>
      <c r="G3603">
        <v>27</v>
      </c>
      <c r="H3603">
        <v>28</v>
      </c>
      <c r="I3603">
        <v>11.13</v>
      </c>
      <c r="J3603">
        <v>3.2300000000000002E-2</v>
      </c>
      <c r="K3603">
        <v>3.94</v>
      </c>
      <c r="L3603" t="s">
        <v>265</v>
      </c>
      <c r="M3603" t="b">
        <v>0</v>
      </c>
    </row>
    <row r="3604" spans="1:13" x14ac:dyDescent="0.25">
      <c r="A3604" s="1">
        <v>43017</v>
      </c>
      <c r="B3604" t="s">
        <v>177</v>
      </c>
      <c r="C3604" t="s">
        <v>161</v>
      </c>
      <c r="D3604">
        <v>1</v>
      </c>
      <c r="E3604">
        <v>248.82</v>
      </c>
      <c r="F3604">
        <v>248.82</v>
      </c>
      <c r="G3604">
        <v>1</v>
      </c>
      <c r="H3604">
        <v>1</v>
      </c>
      <c r="I3604">
        <v>19</v>
      </c>
      <c r="J3604">
        <v>0</v>
      </c>
      <c r="K3604">
        <v>5</v>
      </c>
      <c r="L3604" t="s">
        <v>555</v>
      </c>
      <c r="M3604" t="b">
        <v>0</v>
      </c>
    </row>
    <row r="3605" spans="1:13" x14ac:dyDescent="0.25">
      <c r="A3605" s="1">
        <v>43017</v>
      </c>
      <c r="B3605" t="s">
        <v>177</v>
      </c>
      <c r="C3605" t="s">
        <v>181</v>
      </c>
      <c r="D3605">
        <v>1</v>
      </c>
      <c r="E3605">
        <v>80.91</v>
      </c>
      <c r="F3605">
        <v>80.91</v>
      </c>
      <c r="G3605">
        <v>1</v>
      </c>
      <c r="H3605">
        <v>1</v>
      </c>
      <c r="I3605">
        <v>12</v>
      </c>
      <c r="J3605">
        <v>0</v>
      </c>
      <c r="K3605">
        <v>5</v>
      </c>
      <c r="L3605" t="s">
        <v>556</v>
      </c>
      <c r="M3605" t="b">
        <v>0</v>
      </c>
    </row>
    <row r="3606" spans="1:13" x14ac:dyDescent="0.25">
      <c r="A3606" s="1">
        <v>43017</v>
      </c>
      <c r="B3606" t="s">
        <v>177</v>
      </c>
      <c r="C3606" t="s">
        <v>175</v>
      </c>
      <c r="D3606">
        <v>1</v>
      </c>
      <c r="E3606">
        <v>571.16</v>
      </c>
      <c r="F3606">
        <v>571.16</v>
      </c>
      <c r="G3606">
        <v>1</v>
      </c>
      <c r="H3606">
        <v>1</v>
      </c>
      <c r="I3606">
        <v>19</v>
      </c>
      <c r="J3606">
        <v>0</v>
      </c>
      <c r="K3606">
        <v>5</v>
      </c>
      <c r="L3606" t="s">
        <v>413</v>
      </c>
      <c r="M3606" t="b">
        <v>0</v>
      </c>
    </row>
    <row r="3607" spans="1:13" x14ac:dyDescent="0.25">
      <c r="A3607" s="1">
        <v>43017</v>
      </c>
      <c r="B3607" t="s">
        <v>177</v>
      </c>
      <c r="C3607" t="s">
        <v>165</v>
      </c>
      <c r="D3607">
        <v>1</v>
      </c>
      <c r="E3607">
        <v>126.04</v>
      </c>
      <c r="F3607">
        <v>126.04</v>
      </c>
      <c r="G3607">
        <v>1</v>
      </c>
      <c r="H3607">
        <v>1</v>
      </c>
      <c r="I3607">
        <v>11</v>
      </c>
      <c r="J3607">
        <v>0</v>
      </c>
      <c r="K3607">
        <v>4</v>
      </c>
      <c r="L3607" t="s">
        <v>311</v>
      </c>
      <c r="M3607" t="b">
        <v>0</v>
      </c>
    </row>
    <row r="3608" spans="1:13" x14ac:dyDescent="0.25">
      <c r="A3608" s="1">
        <v>43017</v>
      </c>
      <c r="B3608" t="s">
        <v>181</v>
      </c>
      <c r="C3608" t="s">
        <v>167</v>
      </c>
      <c r="D3608">
        <v>1</v>
      </c>
      <c r="E3608">
        <v>181.55</v>
      </c>
      <c r="F3608">
        <v>181.55</v>
      </c>
      <c r="G3608">
        <v>1</v>
      </c>
      <c r="H3608">
        <v>1</v>
      </c>
      <c r="I3608">
        <v>11</v>
      </c>
      <c r="J3608">
        <v>0</v>
      </c>
      <c r="K3608">
        <v>4</v>
      </c>
      <c r="L3608" t="s">
        <v>551</v>
      </c>
      <c r="M3608" t="b">
        <v>0</v>
      </c>
    </row>
    <row r="3609" spans="1:13" x14ac:dyDescent="0.25">
      <c r="A3609" s="1">
        <v>43017</v>
      </c>
      <c r="B3609" t="s">
        <v>181</v>
      </c>
      <c r="C3609" t="s">
        <v>172</v>
      </c>
      <c r="D3609">
        <v>1</v>
      </c>
      <c r="E3609">
        <v>181.55</v>
      </c>
      <c r="F3609">
        <v>181.55</v>
      </c>
      <c r="G3609">
        <v>1</v>
      </c>
      <c r="H3609">
        <v>1</v>
      </c>
      <c r="I3609">
        <v>18</v>
      </c>
      <c r="J3609">
        <v>0</v>
      </c>
      <c r="K3609">
        <v>5</v>
      </c>
      <c r="L3609" t="s">
        <v>557</v>
      </c>
      <c r="M3609" t="b">
        <v>0</v>
      </c>
    </row>
    <row r="3610" spans="1:13" x14ac:dyDescent="0.25">
      <c r="A3610" s="1">
        <v>43017</v>
      </c>
      <c r="B3610" t="s">
        <v>181</v>
      </c>
      <c r="C3610" t="s">
        <v>161</v>
      </c>
      <c r="D3610">
        <v>1</v>
      </c>
      <c r="E3610">
        <v>181.55</v>
      </c>
      <c r="F3610">
        <v>181.55</v>
      </c>
      <c r="G3610">
        <v>1</v>
      </c>
      <c r="H3610">
        <v>1</v>
      </c>
      <c r="I3610">
        <v>12</v>
      </c>
      <c r="J3610">
        <v>0</v>
      </c>
      <c r="K3610">
        <v>5</v>
      </c>
      <c r="L3610" t="s">
        <v>526</v>
      </c>
      <c r="M3610" t="b">
        <v>0</v>
      </c>
    </row>
    <row r="3611" spans="1:13" x14ac:dyDescent="0.25">
      <c r="A3611" s="1">
        <v>43017</v>
      </c>
      <c r="B3611" t="s">
        <v>181</v>
      </c>
      <c r="C3611" t="s">
        <v>179</v>
      </c>
      <c r="D3611">
        <v>1</v>
      </c>
      <c r="E3611">
        <v>181.55</v>
      </c>
      <c r="F3611">
        <v>181.55</v>
      </c>
      <c r="G3611">
        <v>1</v>
      </c>
      <c r="H3611">
        <v>1</v>
      </c>
      <c r="I3611">
        <v>19</v>
      </c>
      <c r="J3611">
        <v>0</v>
      </c>
      <c r="K3611">
        <v>5</v>
      </c>
      <c r="L3611" t="s">
        <v>558</v>
      </c>
      <c r="M3611" t="b">
        <v>0</v>
      </c>
    </row>
    <row r="3612" spans="1:13" x14ac:dyDescent="0.25">
      <c r="A3612" s="1">
        <v>43017</v>
      </c>
      <c r="B3612" t="s">
        <v>181</v>
      </c>
      <c r="C3612" t="s">
        <v>174</v>
      </c>
      <c r="D3612">
        <v>1</v>
      </c>
      <c r="E3612">
        <v>190.53</v>
      </c>
      <c r="F3612">
        <v>190.53</v>
      </c>
      <c r="G3612">
        <v>1</v>
      </c>
      <c r="H3612">
        <v>1</v>
      </c>
      <c r="I3612">
        <v>9</v>
      </c>
      <c r="J3612">
        <v>0</v>
      </c>
      <c r="K3612">
        <v>1</v>
      </c>
      <c r="L3612" t="s">
        <v>559</v>
      </c>
      <c r="M3612" t="b">
        <v>0</v>
      </c>
    </row>
    <row r="3613" spans="1:13" x14ac:dyDescent="0.25">
      <c r="A3613" s="1">
        <v>43017</v>
      </c>
      <c r="B3613" t="s">
        <v>181</v>
      </c>
      <c r="C3613" t="s">
        <v>175</v>
      </c>
      <c r="D3613">
        <v>1</v>
      </c>
      <c r="E3613">
        <v>181.55</v>
      </c>
      <c r="F3613">
        <v>181.55</v>
      </c>
      <c r="G3613">
        <v>1</v>
      </c>
      <c r="H3613">
        <v>1</v>
      </c>
      <c r="I3613">
        <v>12</v>
      </c>
      <c r="J3613">
        <v>0</v>
      </c>
      <c r="K3613">
        <v>5</v>
      </c>
      <c r="L3613" t="s">
        <v>538</v>
      </c>
      <c r="M3613" t="b">
        <v>0</v>
      </c>
    </row>
    <row r="3614" spans="1:13" x14ac:dyDescent="0.25">
      <c r="A3614" s="1">
        <v>43017</v>
      </c>
      <c r="B3614" t="s">
        <v>181</v>
      </c>
      <c r="C3614" t="s">
        <v>165</v>
      </c>
      <c r="D3614">
        <v>1</v>
      </c>
      <c r="E3614">
        <v>181.55</v>
      </c>
      <c r="F3614">
        <v>181.55</v>
      </c>
      <c r="G3614">
        <v>1</v>
      </c>
      <c r="H3614">
        <v>1</v>
      </c>
      <c r="I3614">
        <v>20</v>
      </c>
      <c r="J3614">
        <v>0</v>
      </c>
      <c r="K3614">
        <v>5</v>
      </c>
      <c r="L3614" t="s">
        <v>549</v>
      </c>
      <c r="M3614" t="b">
        <v>0</v>
      </c>
    </row>
    <row r="3615" spans="1:13" x14ac:dyDescent="0.25">
      <c r="A3615" s="1">
        <v>43017</v>
      </c>
      <c r="B3615" t="s">
        <v>163</v>
      </c>
      <c r="C3615" t="s">
        <v>178</v>
      </c>
      <c r="D3615">
        <v>1</v>
      </c>
      <c r="E3615">
        <v>62.28</v>
      </c>
      <c r="F3615">
        <v>62.28</v>
      </c>
      <c r="G3615">
        <v>1</v>
      </c>
      <c r="H3615">
        <v>1</v>
      </c>
      <c r="I3615">
        <v>18</v>
      </c>
      <c r="J3615">
        <v>0</v>
      </c>
      <c r="K3615">
        <v>5</v>
      </c>
      <c r="L3615" t="s">
        <v>348</v>
      </c>
      <c r="M3615" t="b">
        <v>0</v>
      </c>
    </row>
    <row r="3616" spans="1:13" x14ac:dyDescent="0.25">
      <c r="A3616" s="1">
        <v>43017</v>
      </c>
      <c r="B3616" t="s">
        <v>163</v>
      </c>
      <c r="C3616" t="s">
        <v>167</v>
      </c>
      <c r="D3616">
        <v>2</v>
      </c>
      <c r="E3616">
        <v>511.41</v>
      </c>
      <c r="F3616">
        <v>255.71</v>
      </c>
      <c r="G3616">
        <v>2</v>
      </c>
      <c r="H3616">
        <v>2</v>
      </c>
      <c r="I3616">
        <v>16</v>
      </c>
      <c r="J3616">
        <v>0</v>
      </c>
      <c r="K3616">
        <v>4.5</v>
      </c>
      <c r="L3616" t="s">
        <v>266</v>
      </c>
      <c r="M3616" t="b">
        <v>0</v>
      </c>
    </row>
    <row r="3617" spans="1:13" x14ac:dyDescent="0.25">
      <c r="A3617" s="1">
        <v>43017</v>
      </c>
      <c r="B3617" t="s">
        <v>163</v>
      </c>
      <c r="C3617" t="s">
        <v>169</v>
      </c>
      <c r="D3617">
        <v>1</v>
      </c>
      <c r="E3617">
        <v>966.58</v>
      </c>
      <c r="F3617">
        <v>966.58</v>
      </c>
      <c r="G3617">
        <v>1</v>
      </c>
      <c r="H3617">
        <v>1</v>
      </c>
      <c r="I3617">
        <v>22</v>
      </c>
      <c r="J3617">
        <v>0</v>
      </c>
      <c r="K3617">
        <v>5</v>
      </c>
      <c r="L3617" t="s">
        <v>313</v>
      </c>
      <c r="M3617" t="b">
        <v>0</v>
      </c>
    </row>
    <row r="3618" spans="1:13" x14ac:dyDescent="0.25">
      <c r="A3618" s="1">
        <v>43017</v>
      </c>
      <c r="B3618" t="s">
        <v>163</v>
      </c>
      <c r="C3618" t="s">
        <v>170</v>
      </c>
      <c r="D3618">
        <v>1</v>
      </c>
      <c r="E3618">
        <v>149.81</v>
      </c>
      <c r="F3618">
        <v>149.81</v>
      </c>
      <c r="G3618">
        <v>1</v>
      </c>
      <c r="H3618">
        <v>1</v>
      </c>
      <c r="I3618">
        <v>10</v>
      </c>
      <c r="J3618">
        <v>0</v>
      </c>
      <c r="K3618">
        <v>5</v>
      </c>
      <c r="L3618" t="s">
        <v>267</v>
      </c>
      <c r="M3618" t="b">
        <v>0</v>
      </c>
    </row>
    <row r="3619" spans="1:13" x14ac:dyDescent="0.25">
      <c r="A3619" s="1">
        <v>43017</v>
      </c>
      <c r="B3619" t="s">
        <v>163</v>
      </c>
      <c r="C3619" t="s">
        <v>171</v>
      </c>
      <c r="D3619">
        <v>2</v>
      </c>
      <c r="E3619">
        <v>209.04</v>
      </c>
      <c r="F3619">
        <v>104.52</v>
      </c>
      <c r="G3619">
        <v>2</v>
      </c>
      <c r="H3619">
        <v>2</v>
      </c>
      <c r="I3619">
        <v>12</v>
      </c>
      <c r="J3619">
        <v>0</v>
      </c>
      <c r="K3619">
        <v>4</v>
      </c>
      <c r="L3619" t="s">
        <v>288</v>
      </c>
      <c r="M3619" t="b">
        <v>0</v>
      </c>
    </row>
    <row r="3620" spans="1:13" x14ac:dyDescent="0.25">
      <c r="A3620" s="1">
        <v>43017</v>
      </c>
      <c r="B3620" t="s">
        <v>163</v>
      </c>
      <c r="C3620" t="s">
        <v>161</v>
      </c>
      <c r="D3620">
        <v>5</v>
      </c>
      <c r="E3620">
        <v>1349.78</v>
      </c>
      <c r="F3620">
        <v>269.95999999999998</v>
      </c>
      <c r="G3620">
        <v>5</v>
      </c>
      <c r="H3620">
        <v>5</v>
      </c>
      <c r="I3620">
        <v>10.4</v>
      </c>
      <c r="J3620">
        <v>0</v>
      </c>
      <c r="K3620">
        <v>4</v>
      </c>
      <c r="L3620" t="s">
        <v>241</v>
      </c>
      <c r="M3620" t="b">
        <v>0</v>
      </c>
    </row>
    <row r="3621" spans="1:13" x14ac:dyDescent="0.25">
      <c r="A3621" s="1">
        <v>43017</v>
      </c>
      <c r="B3621" t="s">
        <v>163</v>
      </c>
      <c r="C3621" t="s">
        <v>181</v>
      </c>
      <c r="D3621">
        <v>1</v>
      </c>
      <c r="E3621">
        <v>120.09</v>
      </c>
      <c r="F3621">
        <v>120.09</v>
      </c>
      <c r="G3621">
        <v>1</v>
      </c>
      <c r="H3621">
        <v>1</v>
      </c>
      <c r="I3621">
        <v>19</v>
      </c>
      <c r="J3621">
        <v>0</v>
      </c>
      <c r="K3621">
        <v>4</v>
      </c>
      <c r="L3621" t="s">
        <v>314</v>
      </c>
      <c r="M3621" t="b">
        <v>0</v>
      </c>
    </row>
    <row r="3622" spans="1:13" x14ac:dyDescent="0.25">
      <c r="A3622" s="1">
        <v>43017</v>
      </c>
      <c r="B3622" t="s">
        <v>163</v>
      </c>
      <c r="C3622" t="s">
        <v>183</v>
      </c>
      <c r="D3622">
        <v>2</v>
      </c>
      <c r="E3622">
        <v>388.44</v>
      </c>
      <c r="F3622">
        <v>194.22</v>
      </c>
      <c r="G3622">
        <v>2</v>
      </c>
      <c r="H3622">
        <v>2</v>
      </c>
      <c r="I3622">
        <v>19.5</v>
      </c>
      <c r="J3622">
        <v>0</v>
      </c>
      <c r="K3622">
        <v>5</v>
      </c>
      <c r="L3622" t="s">
        <v>351</v>
      </c>
      <c r="M3622" t="b">
        <v>0</v>
      </c>
    </row>
    <row r="3623" spans="1:13" x14ac:dyDescent="0.25">
      <c r="A3623" s="1">
        <v>43017</v>
      </c>
      <c r="B3623" t="s">
        <v>163</v>
      </c>
      <c r="C3623" t="s">
        <v>174</v>
      </c>
      <c r="D3623">
        <v>1</v>
      </c>
      <c r="E3623">
        <v>225.42</v>
      </c>
      <c r="F3623">
        <v>225.42</v>
      </c>
      <c r="G3623">
        <v>1</v>
      </c>
      <c r="H3623">
        <v>1</v>
      </c>
      <c r="I3623">
        <v>16</v>
      </c>
      <c r="J3623">
        <v>0</v>
      </c>
      <c r="K3623">
        <v>5</v>
      </c>
      <c r="L3623" t="s">
        <v>289</v>
      </c>
      <c r="M3623" t="b">
        <v>0</v>
      </c>
    </row>
    <row r="3624" spans="1:13" x14ac:dyDescent="0.25">
      <c r="A3624" s="1">
        <v>43017</v>
      </c>
      <c r="B3624" t="s">
        <v>163</v>
      </c>
      <c r="C3624" t="s">
        <v>163</v>
      </c>
      <c r="D3624">
        <v>5</v>
      </c>
      <c r="E3624">
        <v>718.41</v>
      </c>
      <c r="F3624">
        <v>143.68</v>
      </c>
      <c r="G3624">
        <v>5</v>
      </c>
      <c r="H3624">
        <v>5</v>
      </c>
      <c r="I3624">
        <v>11.5</v>
      </c>
      <c r="J3624">
        <v>0</v>
      </c>
      <c r="K3624">
        <v>3.83</v>
      </c>
      <c r="L3624" t="s">
        <v>242</v>
      </c>
      <c r="M3624" t="b">
        <v>1</v>
      </c>
    </row>
    <row r="3625" spans="1:13" x14ac:dyDescent="0.25">
      <c r="A3625" s="1">
        <v>43017</v>
      </c>
      <c r="B3625" t="s">
        <v>163</v>
      </c>
      <c r="C3625" t="s">
        <v>175</v>
      </c>
      <c r="D3625">
        <v>7</v>
      </c>
      <c r="E3625">
        <v>1018.08</v>
      </c>
      <c r="F3625">
        <v>145.44</v>
      </c>
      <c r="G3625">
        <v>7</v>
      </c>
      <c r="H3625">
        <v>7</v>
      </c>
      <c r="I3625">
        <v>14.86</v>
      </c>
      <c r="J3625">
        <v>0</v>
      </c>
      <c r="K3625">
        <v>3.57</v>
      </c>
      <c r="L3625" t="s">
        <v>269</v>
      </c>
      <c r="M3625" t="b">
        <v>0</v>
      </c>
    </row>
    <row r="3626" spans="1:13" x14ac:dyDescent="0.25">
      <c r="A3626" s="1">
        <v>43017</v>
      </c>
      <c r="B3626" t="s">
        <v>163</v>
      </c>
      <c r="C3626" t="s">
        <v>164</v>
      </c>
      <c r="D3626">
        <v>5</v>
      </c>
      <c r="E3626">
        <v>1512.57</v>
      </c>
      <c r="F3626">
        <v>302.51</v>
      </c>
      <c r="G3626">
        <v>5</v>
      </c>
      <c r="H3626">
        <v>5</v>
      </c>
      <c r="I3626">
        <v>12</v>
      </c>
      <c r="J3626">
        <v>0</v>
      </c>
      <c r="K3626">
        <v>4.5</v>
      </c>
      <c r="L3626" t="s">
        <v>290</v>
      </c>
      <c r="M3626" t="b">
        <v>0</v>
      </c>
    </row>
    <row r="3627" spans="1:13" x14ac:dyDescent="0.25">
      <c r="A3627" s="1">
        <v>43017</v>
      </c>
      <c r="B3627" t="s">
        <v>163</v>
      </c>
      <c r="C3627" t="s">
        <v>176</v>
      </c>
      <c r="D3627">
        <v>5</v>
      </c>
      <c r="E3627">
        <v>437.46</v>
      </c>
      <c r="F3627">
        <v>87.49</v>
      </c>
      <c r="G3627">
        <v>5</v>
      </c>
      <c r="H3627">
        <v>5</v>
      </c>
      <c r="I3627">
        <v>12.67</v>
      </c>
      <c r="J3627">
        <v>0</v>
      </c>
      <c r="K3627">
        <v>4.67</v>
      </c>
      <c r="L3627" t="s">
        <v>243</v>
      </c>
      <c r="M3627" t="b">
        <v>0</v>
      </c>
    </row>
    <row r="3628" spans="1:13" x14ac:dyDescent="0.25">
      <c r="A3628" s="1">
        <v>43017</v>
      </c>
      <c r="B3628" t="s">
        <v>163</v>
      </c>
      <c r="C3628" t="s">
        <v>168</v>
      </c>
      <c r="D3628">
        <v>1</v>
      </c>
      <c r="E3628">
        <v>61.28</v>
      </c>
      <c r="F3628">
        <v>61.28</v>
      </c>
      <c r="G3628">
        <v>1</v>
      </c>
      <c r="H3628">
        <v>1</v>
      </c>
      <c r="I3628">
        <v>34</v>
      </c>
      <c r="J3628">
        <v>1</v>
      </c>
      <c r="K3628">
        <v>1</v>
      </c>
      <c r="L3628" t="s">
        <v>315</v>
      </c>
      <c r="M3628" t="b">
        <v>0</v>
      </c>
    </row>
    <row r="3629" spans="1:13" x14ac:dyDescent="0.25">
      <c r="A3629" s="1">
        <v>43017</v>
      </c>
      <c r="B3629" t="s">
        <v>163</v>
      </c>
      <c r="C3629" t="s">
        <v>165</v>
      </c>
      <c r="D3629">
        <v>24</v>
      </c>
      <c r="E3629">
        <v>4628.5</v>
      </c>
      <c r="F3629">
        <v>192.85</v>
      </c>
      <c r="G3629">
        <v>24</v>
      </c>
      <c r="H3629">
        <v>24</v>
      </c>
      <c r="I3629">
        <v>9.58</v>
      </c>
      <c r="J3629">
        <v>0</v>
      </c>
      <c r="K3629">
        <v>3.92</v>
      </c>
      <c r="L3629" t="s">
        <v>244</v>
      </c>
      <c r="M3629" t="b">
        <v>0</v>
      </c>
    </row>
    <row r="3630" spans="1:13" x14ac:dyDescent="0.25">
      <c r="A3630" s="1">
        <v>43017</v>
      </c>
      <c r="B3630" t="s">
        <v>175</v>
      </c>
      <c r="C3630" t="s">
        <v>178</v>
      </c>
      <c r="D3630">
        <v>1</v>
      </c>
      <c r="E3630">
        <v>309.25</v>
      </c>
      <c r="F3630">
        <v>309.25</v>
      </c>
      <c r="G3630">
        <v>1</v>
      </c>
      <c r="H3630">
        <v>1</v>
      </c>
      <c r="I3630">
        <v>27</v>
      </c>
      <c r="J3630">
        <v>0</v>
      </c>
      <c r="K3630">
        <v>5</v>
      </c>
      <c r="L3630" t="s">
        <v>383</v>
      </c>
      <c r="M3630" t="b">
        <v>0</v>
      </c>
    </row>
    <row r="3631" spans="1:13" x14ac:dyDescent="0.25">
      <c r="A3631" s="1">
        <v>43017</v>
      </c>
      <c r="B3631" t="s">
        <v>175</v>
      </c>
      <c r="C3631" t="s">
        <v>167</v>
      </c>
      <c r="D3631">
        <v>2</v>
      </c>
      <c r="E3631">
        <v>592.66</v>
      </c>
      <c r="F3631">
        <v>296.33</v>
      </c>
      <c r="G3631">
        <v>2</v>
      </c>
      <c r="H3631">
        <v>2</v>
      </c>
      <c r="I3631">
        <v>11</v>
      </c>
      <c r="J3631">
        <v>0</v>
      </c>
      <c r="K3631">
        <v>5</v>
      </c>
      <c r="L3631" t="s">
        <v>317</v>
      </c>
      <c r="M3631" t="b">
        <v>0</v>
      </c>
    </row>
    <row r="3632" spans="1:13" x14ac:dyDescent="0.25">
      <c r="A3632" s="1">
        <v>43017</v>
      </c>
      <c r="B3632" t="s">
        <v>175</v>
      </c>
      <c r="C3632" t="s">
        <v>169</v>
      </c>
      <c r="D3632">
        <v>1</v>
      </c>
      <c r="E3632">
        <v>313.39</v>
      </c>
      <c r="F3632">
        <v>313.39</v>
      </c>
      <c r="G3632">
        <v>1</v>
      </c>
      <c r="H3632">
        <v>1</v>
      </c>
      <c r="I3632">
        <v>17</v>
      </c>
      <c r="J3632">
        <v>0</v>
      </c>
      <c r="K3632">
        <v>5</v>
      </c>
      <c r="L3632" t="s">
        <v>423</v>
      </c>
      <c r="M3632" t="b">
        <v>0</v>
      </c>
    </row>
    <row r="3633" spans="1:13" x14ac:dyDescent="0.25">
      <c r="A3633" s="1">
        <v>43017</v>
      </c>
      <c r="B3633" t="s">
        <v>175</v>
      </c>
      <c r="C3633" t="s">
        <v>172</v>
      </c>
      <c r="D3633">
        <v>1</v>
      </c>
      <c r="E3633">
        <v>320.58</v>
      </c>
      <c r="F3633">
        <v>320.58</v>
      </c>
      <c r="G3633">
        <v>1</v>
      </c>
      <c r="H3633">
        <v>1</v>
      </c>
      <c r="I3633">
        <v>12</v>
      </c>
      <c r="J3633">
        <v>0</v>
      </c>
      <c r="K3633">
        <v>5</v>
      </c>
      <c r="L3633" t="s">
        <v>384</v>
      </c>
      <c r="M3633" t="b">
        <v>0</v>
      </c>
    </row>
    <row r="3634" spans="1:13" x14ac:dyDescent="0.25">
      <c r="A3634" s="1">
        <v>43017</v>
      </c>
      <c r="B3634" t="s">
        <v>175</v>
      </c>
      <c r="C3634" t="s">
        <v>171</v>
      </c>
      <c r="D3634">
        <v>1</v>
      </c>
      <c r="E3634">
        <v>112.22</v>
      </c>
      <c r="F3634">
        <v>112.22</v>
      </c>
      <c r="G3634">
        <v>1</v>
      </c>
      <c r="H3634">
        <v>1</v>
      </c>
      <c r="I3634">
        <v>14</v>
      </c>
      <c r="J3634">
        <v>0</v>
      </c>
      <c r="K3634">
        <v>5</v>
      </c>
      <c r="L3634" t="s">
        <v>291</v>
      </c>
      <c r="M3634" t="b">
        <v>0</v>
      </c>
    </row>
    <row r="3635" spans="1:13" x14ac:dyDescent="0.25">
      <c r="A3635" s="1">
        <v>43017</v>
      </c>
      <c r="B3635" t="s">
        <v>175</v>
      </c>
      <c r="C3635" t="s">
        <v>180</v>
      </c>
      <c r="D3635">
        <v>2</v>
      </c>
      <c r="E3635">
        <v>462.59</v>
      </c>
      <c r="F3635">
        <v>231.3</v>
      </c>
      <c r="G3635">
        <v>2</v>
      </c>
      <c r="H3635">
        <v>2</v>
      </c>
      <c r="I3635">
        <v>19</v>
      </c>
      <c r="J3635">
        <v>0</v>
      </c>
      <c r="K3635">
        <v>5</v>
      </c>
      <c r="L3635" t="s">
        <v>318</v>
      </c>
      <c r="M3635" t="b">
        <v>0</v>
      </c>
    </row>
    <row r="3636" spans="1:13" x14ac:dyDescent="0.25">
      <c r="A3636" s="1">
        <v>43017</v>
      </c>
      <c r="B3636" t="s">
        <v>175</v>
      </c>
      <c r="C3636" t="s">
        <v>161</v>
      </c>
      <c r="D3636">
        <v>5</v>
      </c>
      <c r="E3636">
        <v>992.8</v>
      </c>
      <c r="F3636">
        <v>198.56</v>
      </c>
      <c r="G3636">
        <v>5</v>
      </c>
      <c r="H3636">
        <v>5</v>
      </c>
      <c r="I3636">
        <v>13.6</v>
      </c>
      <c r="J3636">
        <v>0</v>
      </c>
      <c r="K3636">
        <v>4.8</v>
      </c>
      <c r="L3636" t="s">
        <v>245</v>
      </c>
      <c r="M3636" t="b">
        <v>0</v>
      </c>
    </row>
    <row r="3637" spans="1:13" x14ac:dyDescent="0.25">
      <c r="A3637" s="1">
        <v>43017</v>
      </c>
      <c r="B3637" t="s">
        <v>175</v>
      </c>
      <c r="C3637" t="s">
        <v>163</v>
      </c>
      <c r="D3637">
        <v>1</v>
      </c>
      <c r="E3637">
        <v>95.21</v>
      </c>
      <c r="F3637">
        <v>95.21</v>
      </c>
      <c r="G3637">
        <v>1</v>
      </c>
      <c r="H3637">
        <v>1</v>
      </c>
      <c r="I3637">
        <v>11</v>
      </c>
      <c r="J3637">
        <v>0</v>
      </c>
      <c r="K3637">
        <v>5</v>
      </c>
      <c r="L3637" t="s">
        <v>320</v>
      </c>
      <c r="M3637" t="b">
        <v>0</v>
      </c>
    </row>
    <row r="3638" spans="1:13" x14ac:dyDescent="0.25">
      <c r="A3638" s="1">
        <v>43017</v>
      </c>
      <c r="B3638" t="s">
        <v>175</v>
      </c>
      <c r="C3638" t="s">
        <v>175</v>
      </c>
      <c r="D3638">
        <v>14</v>
      </c>
      <c r="E3638">
        <v>2779.36</v>
      </c>
      <c r="F3638">
        <v>198.53</v>
      </c>
      <c r="G3638">
        <v>14</v>
      </c>
      <c r="H3638">
        <v>14</v>
      </c>
      <c r="I3638">
        <v>6.5</v>
      </c>
      <c r="J3638">
        <v>7.1400000000000005E-2</v>
      </c>
      <c r="K3638">
        <v>4.57</v>
      </c>
      <c r="L3638" t="s">
        <v>292</v>
      </c>
      <c r="M3638" t="b">
        <v>1</v>
      </c>
    </row>
    <row r="3639" spans="1:13" x14ac:dyDescent="0.25">
      <c r="A3639" s="1">
        <v>43017</v>
      </c>
      <c r="B3639" t="s">
        <v>175</v>
      </c>
      <c r="C3639" t="s">
        <v>164</v>
      </c>
      <c r="D3639">
        <v>4</v>
      </c>
      <c r="E3639">
        <v>409.06</v>
      </c>
      <c r="F3639">
        <v>102.27</v>
      </c>
      <c r="G3639">
        <v>4</v>
      </c>
      <c r="H3639">
        <v>4</v>
      </c>
      <c r="I3639">
        <v>16.5</v>
      </c>
      <c r="J3639">
        <v>0</v>
      </c>
      <c r="K3639">
        <v>4</v>
      </c>
      <c r="L3639" t="s">
        <v>293</v>
      </c>
      <c r="M3639" t="b">
        <v>0</v>
      </c>
    </row>
    <row r="3640" spans="1:13" x14ac:dyDescent="0.25">
      <c r="A3640" s="1">
        <v>43017</v>
      </c>
      <c r="B3640" t="s">
        <v>175</v>
      </c>
      <c r="C3640" t="s">
        <v>176</v>
      </c>
      <c r="D3640">
        <v>1</v>
      </c>
      <c r="E3640">
        <v>289.45</v>
      </c>
      <c r="F3640">
        <v>289.45</v>
      </c>
      <c r="G3640">
        <v>1</v>
      </c>
      <c r="H3640">
        <v>1</v>
      </c>
      <c r="I3640">
        <v>11</v>
      </c>
      <c r="J3640">
        <v>0</v>
      </c>
      <c r="K3640">
        <v>5</v>
      </c>
      <c r="L3640" t="s">
        <v>322</v>
      </c>
      <c r="M3640" t="b">
        <v>0</v>
      </c>
    </row>
    <row r="3641" spans="1:13" x14ac:dyDescent="0.25">
      <c r="A3641" s="1">
        <v>43017</v>
      </c>
      <c r="B3641" t="s">
        <v>175</v>
      </c>
      <c r="C3641" t="s">
        <v>165</v>
      </c>
      <c r="D3641">
        <v>11</v>
      </c>
      <c r="E3641">
        <v>2394.83</v>
      </c>
      <c r="F3641">
        <v>217.71</v>
      </c>
      <c r="G3641">
        <v>11</v>
      </c>
      <c r="H3641">
        <v>11</v>
      </c>
      <c r="I3641">
        <v>10.25</v>
      </c>
      <c r="J3641">
        <v>0</v>
      </c>
      <c r="K3641">
        <v>4.63</v>
      </c>
      <c r="L3641" t="s">
        <v>294</v>
      </c>
      <c r="M3641" t="b">
        <v>0</v>
      </c>
    </row>
    <row r="3642" spans="1:13" x14ac:dyDescent="0.25">
      <c r="A3642" s="1">
        <v>43017</v>
      </c>
      <c r="B3642" t="s">
        <v>175</v>
      </c>
      <c r="C3642" t="s">
        <v>184</v>
      </c>
      <c r="D3642">
        <v>1</v>
      </c>
      <c r="E3642">
        <v>319.08999999999997</v>
      </c>
      <c r="F3642">
        <v>319.08999999999997</v>
      </c>
      <c r="G3642">
        <v>1</v>
      </c>
      <c r="H3642">
        <v>1</v>
      </c>
      <c r="I3642">
        <v>20</v>
      </c>
      <c r="J3642">
        <v>0</v>
      </c>
      <c r="K3642">
        <v>5</v>
      </c>
      <c r="L3642" t="s">
        <v>323</v>
      </c>
      <c r="M3642" t="b">
        <v>0</v>
      </c>
    </row>
    <row r="3643" spans="1:13" x14ac:dyDescent="0.25">
      <c r="A3643" s="1">
        <v>43017</v>
      </c>
      <c r="B3643" t="s">
        <v>164</v>
      </c>
      <c r="C3643" t="s">
        <v>170</v>
      </c>
      <c r="D3643">
        <v>1</v>
      </c>
      <c r="E3643">
        <v>107.23</v>
      </c>
      <c r="F3643">
        <v>107.23</v>
      </c>
      <c r="G3643">
        <v>1</v>
      </c>
      <c r="H3643">
        <v>1</v>
      </c>
      <c r="I3643">
        <v>12</v>
      </c>
      <c r="J3643">
        <v>0</v>
      </c>
      <c r="K3643">
        <v>5</v>
      </c>
      <c r="L3643" t="s">
        <v>324</v>
      </c>
      <c r="M3643" t="b">
        <v>0</v>
      </c>
    </row>
    <row r="3644" spans="1:13" x14ac:dyDescent="0.25">
      <c r="A3644" s="1">
        <v>43017</v>
      </c>
      <c r="B3644" t="s">
        <v>164</v>
      </c>
      <c r="C3644" t="s">
        <v>171</v>
      </c>
      <c r="D3644">
        <v>1</v>
      </c>
      <c r="E3644">
        <v>168.36</v>
      </c>
      <c r="F3644">
        <v>168.36</v>
      </c>
      <c r="G3644">
        <v>1</v>
      </c>
      <c r="H3644">
        <v>1</v>
      </c>
      <c r="I3644">
        <v>15</v>
      </c>
      <c r="J3644">
        <v>0</v>
      </c>
      <c r="K3644">
        <v>5</v>
      </c>
      <c r="L3644" t="s">
        <v>406</v>
      </c>
      <c r="M3644" t="b">
        <v>0</v>
      </c>
    </row>
    <row r="3645" spans="1:13" x14ac:dyDescent="0.25">
      <c r="A3645" s="1">
        <v>43017</v>
      </c>
      <c r="B3645" t="s">
        <v>164</v>
      </c>
      <c r="C3645" t="s">
        <v>161</v>
      </c>
      <c r="D3645">
        <v>4</v>
      </c>
      <c r="E3645">
        <v>636.44000000000005</v>
      </c>
      <c r="F3645">
        <v>159.11000000000001</v>
      </c>
      <c r="G3645">
        <v>4</v>
      </c>
      <c r="H3645">
        <v>4</v>
      </c>
      <c r="I3645">
        <v>10.5</v>
      </c>
      <c r="J3645">
        <v>0</v>
      </c>
      <c r="K3645">
        <v>5</v>
      </c>
      <c r="L3645" t="s">
        <v>325</v>
      </c>
      <c r="M3645" t="b">
        <v>0</v>
      </c>
    </row>
    <row r="3646" spans="1:13" x14ac:dyDescent="0.25">
      <c r="A3646" s="1">
        <v>43017</v>
      </c>
      <c r="B3646" t="s">
        <v>164</v>
      </c>
      <c r="C3646" t="s">
        <v>177</v>
      </c>
      <c r="D3646">
        <v>1</v>
      </c>
      <c r="E3646">
        <v>149.13</v>
      </c>
      <c r="F3646">
        <v>149.13</v>
      </c>
      <c r="G3646">
        <v>1</v>
      </c>
      <c r="H3646">
        <v>1</v>
      </c>
      <c r="I3646">
        <v>14</v>
      </c>
      <c r="J3646">
        <v>0</v>
      </c>
      <c r="K3646">
        <v>5</v>
      </c>
      <c r="L3646" t="s">
        <v>447</v>
      </c>
      <c r="M3646" t="b">
        <v>0</v>
      </c>
    </row>
    <row r="3647" spans="1:13" x14ac:dyDescent="0.25">
      <c r="A3647" s="1">
        <v>43017</v>
      </c>
      <c r="B3647" t="s">
        <v>164</v>
      </c>
      <c r="C3647" t="s">
        <v>175</v>
      </c>
      <c r="D3647">
        <v>4</v>
      </c>
      <c r="E3647">
        <v>591.59</v>
      </c>
      <c r="F3647">
        <v>147.9</v>
      </c>
      <c r="G3647">
        <v>4</v>
      </c>
      <c r="H3647">
        <v>4</v>
      </c>
      <c r="I3647">
        <v>11.5</v>
      </c>
      <c r="J3647">
        <v>0</v>
      </c>
      <c r="K3647">
        <v>3.5</v>
      </c>
      <c r="L3647" t="s">
        <v>358</v>
      </c>
      <c r="M3647" t="b">
        <v>0</v>
      </c>
    </row>
    <row r="3648" spans="1:13" x14ac:dyDescent="0.25">
      <c r="A3648" s="1">
        <v>43017</v>
      </c>
      <c r="B3648" t="s">
        <v>164</v>
      </c>
      <c r="C3648" t="s">
        <v>164</v>
      </c>
      <c r="D3648">
        <v>4</v>
      </c>
      <c r="E3648">
        <v>1173.4000000000001</v>
      </c>
      <c r="F3648">
        <v>293.35000000000002</v>
      </c>
      <c r="G3648">
        <v>4</v>
      </c>
      <c r="H3648">
        <v>4</v>
      </c>
      <c r="I3648">
        <v>6.5</v>
      </c>
      <c r="J3648">
        <v>0</v>
      </c>
      <c r="K3648">
        <v>4.83</v>
      </c>
      <c r="L3648" t="s">
        <v>359</v>
      </c>
      <c r="M3648" t="b">
        <v>1</v>
      </c>
    </row>
    <row r="3649" spans="1:13" x14ac:dyDescent="0.25">
      <c r="A3649" s="1">
        <v>43017</v>
      </c>
      <c r="B3649" t="s">
        <v>164</v>
      </c>
      <c r="C3649" t="s">
        <v>176</v>
      </c>
      <c r="D3649">
        <v>1</v>
      </c>
      <c r="E3649">
        <v>64.09</v>
      </c>
      <c r="F3649">
        <v>64.09</v>
      </c>
      <c r="G3649">
        <v>1</v>
      </c>
      <c r="H3649">
        <v>1</v>
      </c>
      <c r="I3649">
        <v>3</v>
      </c>
      <c r="J3649">
        <v>0</v>
      </c>
      <c r="K3649">
        <v>5</v>
      </c>
      <c r="L3649" t="s">
        <v>271</v>
      </c>
      <c r="M3649" t="b">
        <v>0</v>
      </c>
    </row>
    <row r="3650" spans="1:13" x14ac:dyDescent="0.25">
      <c r="A3650" s="1">
        <v>43017</v>
      </c>
      <c r="B3650" t="s">
        <v>164</v>
      </c>
      <c r="C3650" t="s">
        <v>165</v>
      </c>
      <c r="D3650">
        <v>9</v>
      </c>
      <c r="E3650">
        <v>2216.59</v>
      </c>
      <c r="F3650">
        <v>246.29</v>
      </c>
      <c r="G3650">
        <v>9</v>
      </c>
      <c r="H3650">
        <v>9</v>
      </c>
      <c r="I3650">
        <v>7</v>
      </c>
      <c r="J3650">
        <v>0</v>
      </c>
      <c r="K3650">
        <v>4.5999999999999996</v>
      </c>
      <c r="L3650" t="s">
        <v>295</v>
      </c>
      <c r="M3650" t="b">
        <v>0</v>
      </c>
    </row>
    <row r="3651" spans="1:13" x14ac:dyDescent="0.25">
      <c r="A3651" s="1">
        <v>43017</v>
      </c>
      <c r="B3651" t="s">
        <v>176</v>
      </c>
      <c r="C3651" t="s">
        <v>170</v>
      </c>
      <c r="D3651">
        <v>2</v>
      </c>
      <c r="E3651">
        <v>141.99</v>
      </c>
      <c r="F3651">
        <v>71</v>
      </c>
      <c r="G3651">
        <v>2</v>
      </c>
      <c r="H3651">
        <v>2</v>
      </c>
      <c r="I3651">
        <v>11.5</v>
      </c>
      <c r="J3651">
        <v>0</v>
      </c>
      <c r="K3651">
        <v>4.5</v>
      </c>
      <c r="L3651" t="s">
        <v>387</v>
      </c>
      <c r="M3651" t="b">
        <v>0</v>
      </c>
    </row>
    <row r="3652" spans="1:13" x14ac:dyDescent="0.25">
      <c r="A3652" s="1">
        <v>43017</v>
      </c>
      <c r="B3652" t="s">
        <v>176</v>
      </c>
      <c r="C3652" t="s">
        <v>172</v>
      </c>
      <c r="D3652">
        <v>1</v>
      </c>
      <c r="E3652">
        <v>95.67</v>
      </c>
      <c r="F3652">
        <v>95.67</v>
      </c>
      <c r="G3652">
        <v>1</v>
      </c>
      <c r="H3652">
        <v>1</v>
      </c>
      <c r="I3652">
        <v>17</v>
      </c>
      <c r="J3652">
        <v>0</v>
      </c>
      <c r="K3652">
        <v>4</v>
      </c>
      <c r="L3652" t="s">
        <v>399</v>
      </c>
      <c r="M3652" t="b">
        <v>0</v>
      </c>
    </row>
    <row r="3653" spans="1:13" x14ac:dyDescent="0.25">
      <c r="A3653" s="1">
        <v>43017</v>
      </c>
      <c r="B3653" t="s">
        <v>176</v>
      </c>
      <c r="C3653" t="s">
        <v>171</v>
      </c>
      <c r="D3653">
        <v>2</v>
      </c>
      <c r="E3653">
        <v>305.56</v>
      </c>
      <c r="F3653">
        <v>152.78</v>
      </c>
      <c r="G3653">
        <v>2</v>
      </c>
      <c r="H3653">
        <v>2</v>
      </c>
      <c r="I3653">
        <v>18</v>
      </c>
      <c r="J3653">
        <v>0</v>
      </c>
      <c r="K3653">
        <v>3.5</v>
      </c>
      <c r="L3653" t="s">
        <v>329</v>
      </c>
      <c r="M3653" t="b">
        <v>0</v>
      </c>
    </row>
    <row r="3654" spans="1:13" x14ac:dyDescent="0.25">
      <c r="A3654" s="1">
        <v>43017</v>
      </c>
      <c r="B3654" t="s">
        <v>176</v>
      </c>
      <c r="C3654" t="s">
        <v>161</v>
      </c>
      <c r="D3654">
        <v>2</v>
      </c>
      <c r="E3654">
        <v>220.73</v>
      </c>
      <c r="F3654">
        <v>110.37</v>
      </c>
      <c r="G3654">
        <v>2</v>
      </c>
      <c r="H3654">
        <v>2</v>
      </c>
      <c r="I3654">
        <v>16</v>
      </c>
      <c r="J3654">
        <v>0</v>
      </c>
      <c r="K3654">
        <v>2.33</v>
      </c>
      <c r="L3654" t="s">
        <v>272</v>
      </c>
      <c r="M3654" t="b">
        <v>0</v>
      </c>
    </row>
    <row r="3655" spans="1:13" x14ac:dyDescent="0.25">
      <c r="A3655" s="1">
        <v>43017</v>
      </c>
      <c r="B3655" t="s">
        <v>176</v>
      </c>
      <c r="C3655" t="s">
        <v>163</v>
      </c>
      <c r="D3655">
        <v>1</v>
      </c>
      <c r="E3655">
        <v>73.8</v>
      </c>
      <c r="F3655">
        <v>73.8</v>
      </c>
      <c r="G3655">
        <v>1</v>
      </c>
      <c r="H3655">
        <v>1</v>
      </c>
      <c r="I3655">
        <v>7</v>
      </c>
      <c r="J3655">
        <v>0</v>
      </c>
      <c r="K3655">
        <v>5</v>
      </c>
      <c r="L3655" t="s">
        <v>361</v>
      </c>
      <c r="M3655" t="b">
        <v>0</v>
      </c>
    </row>
    <row r="3656" spans="1:13" x14ac:dyDescent="0.25">
      <c r="A3656" s="1">
        <v>43017</v>
      </c>
      <c r="B3656" t="s">
        <v>176</v>
      </c>
      <c r="C3656" t="s">
        <v>175</v>
      </c>
      <c r="D3656">
        <v>6</v>
      </c>
      <c r="E3656">
        <v>701.33</v>
      </c>
      <c r="F3656">
        <v>116.89</v>
      </c>
      <c r="G3656">
        <v>6</v>
      </c>
      <c r="H3656">
        <v>6</v>
      </c>
      <c r="I3656">
        <v>11</v>
      </c>
      <c r="J3656">
        <v>0</v>
      </c>
      <c r="K3656">
        <v>3.67</v>
      </c>
      <c r="L3656" t="s">
        <v>297</v>
      </c>
      <c r="M3656" t="b">
        <v>0</v>
      </c>
    </row>
    <row r="3657" spans="1:13" x14ac:dyDescent="0.25">
      <c r="A3657" s="1">
        <v>43017</v>
      </c>
      <c r="B3657" t="s">
        <v>176</v>
      </c>
      <c r="C3657" t="s">
        <v>176</v>
      </c>
      <c r="D3657">
        <v>3</v>
      </c>
      <c r="E3657">
        <v>391.06</v>
      </c>
      <c r="F3657">
        <v>130.35</v>
      </c>
      <c r="G3657">
        <v>3</v>
      </c>
      <c r="H3657">
        <v>3</v>
      </c>
      <c r="I3657">
        <v>6.67</v>
      </c>
      <c r="J3657">
        <v>0</v>
      </c>
      <c r="K3657">
        <v>5</v>
      </c>
      <c r="L3657" t="s">
        <v>273</v>
      </c>
      <c r="M3657" t="b">
        <v>1</v>
      </c>
    </row>
    <row r="3658" spans="1:13" x14ac:dyDescent="0.25">
      <c r="A3658" s="1">
        <v>43017</v>
      </c>
      <c r="B3658" t="s">
        <v>176</v>
      </c>
      <c r="C3658" t="s">
        <v>165</v>
      </c>
      <c r="D3658">
        <v>10</v>
      </c>
      <c r="E3658">
        <v>2062.33</v>
      </c>
      <c r="F3658">
        <v>206.23</v>
      </c>
      <c r="G3658">
        <v>9</v>
      </c>
      <c r="H3658">
        <v>10</v>
      </c>
      <c r="I3658">
        <v>10.09</v>
      </c>
      <c r="J3658">
        <v>0</v>
      </c>
      <c r="K3658">
        <v>3</v>
      </c>
      <c r="L3658" t="s">
        <v>274</v>
      </c>
      <c r="M3658" t="b">
        <v>0</v>
      </c>
    </row>
    <row r="3659" spans="1:13" x14ac:dyDescent="0.25">
      <c r="A3659" s="1">
        <v>43017</v>
      </c>
      <c r="B3659" t="s">
        <v>165</v>
      </c>
      <c r="C3659" t="s">
        <v>166</v>
      </c>
      <c r="D3659">
        <v>3</v>
      </c>
      <c r="E3659">
        <v>539.21</v>
      </c>
      <c r="F3659">
        <v>179.74</v>
      </c>
      <c r="G3659">
        <v>2</v>
      </c>
      <c r="H3659">
        <v>3</v>
      </c>
      <c r="I3659">
        <v>13</v>
      </c>
      <c r="J3659">
        <v>0</v>
      </c>
      <c r="K3659">
        <v>3.67</v>
      </c>
      <c r="L3659" t="s">
        <v>298</v>
      </c>
      <c r="M3659" t="b">
        <v>0</v>
      </c>
    </row>
    <row r="3660" spans="1:13" x14ac:dyDescent="0.25">
      <c r="A3660" s="1">
        <v>43017</v>
      </c>
      <c r="B3660" t="s">
        <v>165</v>
      </c>
      <c r="C3660" t="s">
        <v>178</v>
      </c>
      <c r="D3660">
        <v>2</v>
      </c>
      <c r="E3660">
        <v>238.88</v>
      </c>
      <c r="F3660">
        <v>119.44</v>
      </c>
      <c r="G3660">
        <v>2</v>
      </c>
      <c r="H3660">
        <v>2</v>
      </c>
      <c r="I3660">
        <v>25.5</v>
      </c>
      <c r="J3660">
        <v>0.5</v>
      </c>
      <c r="K3660">
        <v>2</v>
      </c>
      <c r="L3660" t="s">
        <v>333</v>
      </c>
      <c r="M3660" t="b">
        <v>0</v>
      </c>
    </row>
    <row r="3661" spans="1:13" x14ac:dyDescent="0.25">
      <c r="A3661" s="1">
        <v>43017</v>
      </c>
      <c r="B3661" t="s">
        <v>165</v>
      </c>
      <c r="C3661" t="s">
        <v>167</v>
      </c>
      <c r="D3661">
        <v>30</v>
      </c>
      <c r="E3661">
        <v>4250.97</v>
      </c>
      <c r="F3661">
        <v>141.69999999999999</v>
      </c>
      <c r="G3661">
        <v>29</v>
      </c>
      <c r="H3661">
        <v>30</v>
      </c>
      <c r="I3661">
        <v>24.18</v>
      </c>
      <c r="J3661">
        <v>0.30299999999999999</v>
      </c>
      <c r="K3661">
        <v>2.85</v>
      </c>
      <c r="L3661" t="s">
        <v>246</v>
      </c>
      <c r="M3661" t="b">
        <v>0</v>
      </c>
    </row>
    <row r="3662" spans="1:13" x14ac:dyDescent="0.25">
      <c r="A3662" s="1">
        <v>43017</v>
      </c>
      <c r="B3662" t="s">
        <v>165</v>
      </c>
      <c r="C3662" t="s">
        <v>169</v>
      </c>
      <c r="D3662">
        <v>10</v>
      </c>
      <c r="E3662">
        <v>2270.69</v>
      </c>
      <c r="F3662">
        <v>227.07</v>
      </c>
      <c r="G3662">
        <v>10</v>
      </c>
      <c r="H3662">
        <v>10</v>
      </c>
      <c r="I3662">
        <v>20.7</v>
      </c>
      <c r="J3662">
        <v>0</v>
      </c>
      <c r="K3662">
        <v>4.0999999999999996</v>
      </c>
      <c r="L3662" t="s">
        <v>275</v>
      </c>
      <c r="M3662" t="b">
        <v>0</v>
      </c>
    </row>
    <row r="3663" spans="1:13" x14ac:dyDescent="0.25">
      <c r="A3663" s="1">
        <v>43017</v>
      </c>
      <c r="B3663" t="s">
        <v>165</v>
      </c>
      <c r="C3663" t="s">
        <v>170</v>
      </c>
      <c r="D3663">
        <v>12</v>
      </c>
      <c r="E3663">
        <v>2821</v>
      </c>
      <c r="F3663">
        <v>235.08</v>
      </c>
      <c r="G3663">
        <v>11</v>
      </c>
      <c r="H3663">
        <v>12</v>
      </c>
      <c r="I3663">
        <v>17.329999999999998</v>
      </c>
      <c r="J3663">
        <v>0.16669999999999999</v>
      </c>
      <c r="K3663">
        <v>2.92</v>
      </c>
      <c r="L3663" t="s">
        <v>276</v>
      </c>
      <c r="M3663" t="b">
        <v>0</v>
      </c>
    </row>
    <row r="3664" spans="1:13" x14ac:dyDescent="0.25">
      <c r="A3664" s="1">
        <v>43017</v>
      </c>
      <c r="B3664" t="s">
        <v>165</v>
      </c>
      <c r="C3664" t="s">
        <v>172</v>
      </c>
      <c r="D3664">
        <v>21</v>
      </c>
      <c r="E3664">
        <v>3436.56</v>
      </c>
      <c r="F3664">
        <v>163.65</v>
      </c>
      <c r="G3664">
        <v>21</v>
      </c>
      <c r="H3664">
        <v>21</v>
      </c>
      <c r="I3664">
        <v>13.57</v>
      </c>
      <c r="J3664">
        <v>0</v>
      </c>
      <c r="K3664">
        <v>4.62</v>
      </c>
      <c r="L3664" t="s">
        <v>247</v>
      </c>
      <c r="M3664" t="b">
        <v>0</v>
      </c>
    </row>
    <row r="3665" spans="1:13" x14ac:dyDescent="0.25">
      <c r="A3665" s="1">
        <v>43017</v>
      </c>
      <c r="B3665" t="s">
        <v>165</v>
      </c>
      <c r="C3665" t="s">
        <v>171</v>
      </c>
      <c r="D3665">
        <v>13</v>
      </c>
      <c r="E3665">
        <v>3407.32</v>
      </c>
      <c r="F3665">
        <v>262.10000000000002</v>
      </c>
      <c r="G3665">
        <v>12</v>
      </c>
      <c r="H3665">
        <v>13</v>
      </c>
      <c r="I3665">
        <v>13.59</v>
      </c>
      <c r="J3665">
        <v>0</v>
      </c>
      <c r="K3665">
        <v>3.61</v>
      </c>
      <c r="L3665" t="s">
        <v>299</v>
      </c>
      <c r="M3665" t="b">
        <v>0</v>
      </c>
    </row>
    <row r="3666" spans="1:13" x14ac:dyDescent="0.25">
      <c r="A3666" s="1">
        <v>43017</v>
      </c>
      <c r="B3666" t="s">
        <v>165</v>
      </c>
      <c r="C3666" t="s">
        <v>180</v>
      </c>
      <c r="D3666">
        <v>7</v>
      </c>
      <c r="E3666">
        <v>743.67</v>
      </c>
      <c r="F3666">
        <v>106.24</v>
      </c>
      <c r="G3666">
        <v>7</v>
      </c>
      <c r="H3666">
        <v>7</v>
      </c>
      <c r="I3666">
        <v>22.88</v>
      </c>
      <c r="J3666">
        <v>0.5</v>
      </c>
      <c r="K3666">
        <v>2.88</v>
      </c>
      <c r="L3666" t="s">
        <v>300</v>
      </c>
      <c r="M3666" t="b">
        <v>0</v>
      </c>
    </row>
    <row r="3667" spans="1:13" x14ac:dyDescent="0.25">
      <c r="A3667" s="1">
        <v>43017</v>
      </c>
      <c r="B3667" t="s">
        <v>165</v>
      </c>
      <c r="C3667" t="s">
        <v>161</v>
      </c>
      <c r="D3667">
        <v>91</v>
      </c>
      <c r="E3667">
        <v>17189.599999999999</v>
      </c>
      <c r="F3667">
        <v>188.9</v>
      </c>
      <c r="G3667">
        <v>90</v>
      </c>
      <c r="H3667">
        <v>90</v>
      </c>
      <c r="I3667">
        <v>9.7200000000000006</v>
      </c>
      <c r="J3667">
        <v>0</v>
      </c>
      <c r="K3667">
        <v>4.34</v>
      </c>
      <c r="L3667" t="s">
        <v>248</v>
      </c>
      <c r="M3667" t="b">
        <v>0</v>
      </c>
    </row>
    <row r="3668" spans="1:13" x14ac:dyDescent="0.25">
      <c r="A3668" s="1">
        <v>43017</v>
      </c>
      <c r="B3668" t="s">
        <v>165</v>
      </c>
      <c r="C3668" t="s">
        <v>177</v>
      </c>
      <c r="D3668">
        <v>4</v>
      </c>
      <c r="E3668">
        <v>320.70999999999998</v>
      </c>
      <c r="F3668">
        <v>80.180000000000007</v>
      </c>
      <c r="G3668">
        <v>4</v>
      </c>
      <c r="H3668">
        <v>4</v>
      </c>
      <c r="I3668">
        <v>10.75</v>
      </c>
      <c r="J3668">
        <v>0</v>
      </c>
      <c r="K3668">
        <v>5</v>
      </c>
      <c r="L3668" t="s">
        <v>301</v>
      </c>
      <c r="M3668" t="b">
        <v>0</v>
      </c>
    </row>
    <row r="3669" spans="1:13" x14ac:dyDescent="0.25">
      <c r="A3669" s="1">
        <v>43017</v>
      </c>
      <c r="B3669" t="s">
        <v>165</v>
      </c>
      <c r="C3669" t="s">
        <v>181</v>
      </c>
      <c r="D3669">
        <v>12</v>
      </c>
      <c r="E3669">
        <v>2991.62</v>
      </c>
      <c r="F3669">
        <v>249.3</v>
      </c>
      <c r="G3669">
        <v>12</v>
      </c>
      <c r="H3669">
        <v>12</v>
      </c>
      <c r="I3669">
        <v>16</v>
      </c>
      <c r="J3669">
        <v>0</v>
      </c>
      <c r="K3669">
        <v>4.38</v>
      </c>
      <c r="L3669" t="s">
        <v>302</v>
      </c>
      <c r="M3669" t="b">
        <v>0</v>
      </c>
    </row>
    <row r="3670" spans="1:13" x14ac:dyDescent="0.25">
      <c r="A3670" s="1">
        <v>43017</v>
      </c>
      <c r="B3670" t="s">
        <v>165</v>
      </c>
      <c r="C3670" t="s">
        <v>179</v>
      </c>
      <c r="D3670">
        <v>9</v>
      </c>
      <c r="E3670">
        <v>1115.1199999999999</v>
      </c>
      <c r="F3670">
        <v>123.9</v>
      </c>
      <c r="G3670">
        <v>9</v>
      </c>
      <c r="H3670">
        <v>9</v>
      </c>
      <c r="I3670">
        <v>25.2</v>
      </c>
      <c r="J3670">
        <v>0.1</v>
      </c>
      <c r="K3670">
        <v>3.3</v>
      </c>
      <c r="L3670" t="s">
        <v>277</v>
      </c>
      <c r="M3670" t="b">
        <v>0</v>
      </c>
    </row>
    <row r="3671" spans="1:13" x14ac:dyDescent="0.25">
      <c r="A3671" s="1">
        <v>43017</v>
      </c>
      <c r="B3671" t="s">
        <v>165</v>
      </c>
      <c r="C3671" t="s">
        <v>183</v>
      </c>
      <c r="D3671">
        <v>4</v>
      </c>
      <c r="E3671">
        <v>836.89</v>
      </c>
      <c r="F3671">
        <v>209.22</v>
      </c>
      <c r="G3671">
        <v>3</v>
      </c>
      <c r="H3671">
        <v>4</v>
      </c>
      <c r="I3671">
        <v>20.67</v>
      </c>
      <c r="J3671">
        <v>0</v>
      </c>
      <c r="K3671">
        <v>3.5</v>
      </c>
      <c r="L3671" t="s">
        <v>365</v>
      </c>
      <c r="M3671" t="b">
        <v>0</v>
      </c>
    </row>
    <row r="3672" spans="1:13" x14ac:dyDescent="0.25">
      <c r="A3672" s="1">
        <v>43017</v>
      </c>
      <c r="B3672" t="s">
        <v>165</v>
      </c>
      <c r="C3672" t="s">
        <v>174</v>
      </c>
      <c r="D3672">
        <v>13</v>
      </c>
      <c r="E3672">
        <v>2381.4699999999998</v>
      </c>
      <c r="F3672">
        <v>183.19</v>
      </c>
      <c r="G3672">
        <v>13</v>
      </c>
      <c r="H3672">
        <v>12</v>
      </c>
      <c r="I3672">
        <v>22.92</v>
      </c>
      <c r="J3672">
        <v>0.23080000000000001</v>
      </c>
      <c r="K3672">
        <v>4.58</v>
      </c>
      <c r="L3672" t="s">
        <v>303</v>
      </c>
      <c r="M3672" t="b">
        <v>0</v>
      </c>
    </row>
    <row r="3673" spans="1:13" x14ac:dyDescent="0.25">
      <c r="A3673" s="1">
        <v>43017</v>
      </c>
      <c r="B3673" t="s">
        <v>165</v>
      </c>
      <c r="C3673" t="s">
        <v>182</v>
      </c>
      <c r="D3673">
        <v>2</v>
      </c>
      <c r="E3673">
        <v>198</v>
      </c>
      <c r="F3673">
        <v>99</v>
      </c>
      <c r="G3673">
        <v>2</v>
      </c>
      <c r="H3673">
        <v>2</v>
      </c>
      <c r="I3673">
        <v>10</v>
      </c>
      <c r="J3673">
        <v>0</v>
      </c>
      <c r="K3673">
        <v>3.5</v>
      </c>
      <c r="L3673" t="s">
        <v>304</v>
      </c>
      <c r="M3673" t="b">
        <v>0</v>
      </c>
    </row>
    <row r="3674" spans="1:13" x14ac:dyDescent="0.25">
      <c r="A3674" s="1">
        <v>43017</v>
      </c>
      <c r="B3674" t="s">
        <v>165</v>
      </c>
      <c r="C3674" t="s">
        <v>163</v>
      </c>
      <c r="D3674">
        <v>34</v>
      </c>
      <c r="E3674">
        <v>5080</v>
      </c>
      <c r="F3674">
        <v>149.41</v>
      </c>
      <c r="G3674">
        <v>33</v>
      </c>
      <c r="H3674">
        <v>33</v>
      </c>
      <c r="I3674">
        <v>11.38</v>
      </c>
      <c r="J3674">
        <v>0</v>
      </c>
      <c r="K3674">
        <v>3.73</v>
      </c>
      <c r="L3674" t="s">
        <v>249</v>
      </c>
      <c r="M3674" t="b">
        <v>0</v>
      </c>
    </row>
    <row r="3675" spans="1:13" x14ac:dyDescent="0.25">
      <c r="A3675" s="1">
        <v>43017</v>
      </c>
      <c r="B3675" t="s">
        <v>165</v>
      </c>
      <c r="C3675" t="s">
        <v>175</v>
      </c>
      <c r="D3675">
        <v>127</v>
      </c>
      <c r="E3675">
        <v>20585.36</v>
      </c>
      <c r="F3675">
        <v>162.09</v>
      </c>
      <c r="G3675">
        <v>124</v>
      </c>
      <c r="H3675">
        <v>124</v>
      </c>
      <c r="I3675">
        <v>12.01</v>
      </c>
      <c r="J3675">
        <v>3.5700000000000003E-2</v>
      </c>
      <c r="K3675">
        <v>4.13</v>
      </c>
      <c r="L3675" t="s">
        <v>250</v>
      </c>
      <c r="M3675" t="b">
        <v>0</v>
      </c>
    </row>
    <row r="3676" spans="1:13" x14ac:dyDescent="0.25">
      <c r="A3676" s="1">
        <v>43017</v>
      </c>
      <c r="B3676" t="s">
        <v>165</v>
      </c>
      <c r="C3676" t="s">
        <v>173</v>
      </c>
      <c r="D3676">
        <v>4</v>
      </c>
      <c r="E3676">
        <v>469.55</v>
      </c>
      <c r="F3676">
        <v>117.39</v>
      </c>
      <c r="G3676">
        <v>4</v>
      </c>
      <c r="H3676">
        <v>4</v>
      </c>
      <c r="I3676">
        <v>22.5</v>
      </c>
      <c r="J3676">
        <v>0.25</v>
      </c>
      <c r="K3676">
        <v>4.25</v>
      </c>
      <c r="L3676" t="s">
        <v>251</v>
      </c>
      <c r="M3676" t="b">
        <v>0</v>
      </c>
    </row>
    <row r="3677" spans="1:13" x14ac:dyDescent="0.25">
      <c r="A3677" s="1">
        <v>43017</v>
      </c>
      <c r="B3677" t="s">
        <v>165</v>
      </c>
      <c r="C3677" t="s">
        <v>185</v>
      </c>
      <c r="D3677">
        <v>2</v>
      </c>
      <c r="E3677">
        <v>247.58</v>
      </c>
      <c r="F3677">
        <v>123.79</v>
      </c>
      <c r="G3677">
        <v>2</v>
      </c>
      <c r="H3677">
        <v>2</v>
      </c>
      <c r="I3677">
        <v>21</v>
      </c>
      <c r="J3677">
        <v>0</v>
      </c>
      <c r="K3677">
        <v>4</v>
      </c>
      <c r="L3677" t="s">
        <v>334</v>
      </c>
      <c r="M3677" t="b">
        <v>0</v>
      </c>
    </row>
    <row r="3678" spans="1:13" x14ac:dyDescent="0.25">
      <c r="A3678" s="1">
        <v>43017</v>
      </c>
      <c r="B3678" t="s">
        <v>165</v>
      </c>
      <c r="C3678" t="s">
        <v>164</v>
      </c>
      <c r="D3678">
        <v>39</v>
      </c>
      <c r="E3678">
        <v>6135.45</v>
      </c>
      <c r="F3678">
        <v>157.32</v>
      </c>
      <c r="G3678">
        <v>38</v>
      </c>
      <c r="H3678">
        <v>38</v>
      </c>
      <c r="I3678">
        <v>13.5</v>
      </c>
      <c r="J3678">
        <v>2.1700000000000001E-2</v>
      </c>
      <c r="K3678">
        <v>4.41</v>
      </c>
      <c r="L3678" t="s">
        <v>278</v>
      </c>
      <c r="M3678" t="b">
        <v>0</v>
      </c>
    </row>
    <row r="3679" spans="1:13" x14ac:dyDescent="0.25">
      <c r="A3679" s="1">
        <v>43017</v>
      </c>
      <c r="B3679" t="s">
        <v>165</v>
      </c>
      <c r="C3679" t="s">
        <v>176</v>
      </c>
      <c r="D3679">
        <v>24</v>
      </c>
      <c r="E3679">
        <v>2675.24</v>
      </c>
      <c r="F3679">
        <v>111.47</v>
      </c>
      <c r="G3679">
        <v>24</v>
      </c>
      <c r="H3679">
        <v>24</v>
      </c>
      <c r="I3679">
        <v>12.85</v>
      </c>
      <c r="J3679">
        <v>7.6899999999999996E-2</v>
      </c>
      <c r="K3679">
        <v>4.1500000000000004</v>
      </c>
      <c r="L3679" t="s">
        <v>279</v>
      </c>
      <c r="M3679" t="b">
        <v>0</v>
      </c>
    </row>
    <row r="3680" spans="1:13" x14ac:dyDescent="0.25">
      <c r="A3680" s="1">
        <v>43017</v>
      </c>
      <c r="B3680" t="s">
        <v>165</v>
      </c>
      <c r="C3680" t="s">
        <v>168</v>
      </c>
      <c r="D3680">
        <v>3</v>
      </c>
      <c r="E3680">
        <v>963.45</v>
      </c>
      <c r="F3680">
        <v>321.14999999999998</v>
      </c>
      <c r="G3680">
        <v>3</v>
      </c>
      <c r="H3680">
        <v>3</v>
      </c>
      <c r="I3680">
        <v>31</v>
      </c>
      <c r="J3680">
        <v>0.5</v>
      </c>
      <c r="K3680">
        <v>1</v>
      </c>
      <c r="L3680" t="s">
        <v>280</v>
      </c>
      <c r="M3680" t="b">
        <v>0</v>
      </c>
    </row>
    <row r="3681" spans="1:13" x14ac:dyDescent="0.25">
      <c r="A3681" s="1">
        <v>43017</v>
      </c>
      <c r="B3681" t="s">
        <v>165</v>
      </c>
      <c r="C3681" t="s">
        <v>165</v>
      </c>
      <c r="D3681">
        <v>287</v>
      </c>
      <c r="E3681">
        <v>39820.980000000003</v>
      </c>
      <c r="F3681">
        <v>138.75</v>
      </c>
      <c r="G3681">
        <v>282</v>
      </c>
      <c r="H3681">
        <v>285</v>
      </c>
      <c r="I3681">
        <v>8.2899999999999991</v>
      </c>
      <c r="J3681">
        <v>4.87E-2</v>
      </c>
      <c r="K3681">
        <v>4.1500000000000004</v>
      </c>
      <c r="L3681" t="s">
        <v>252</v>
      </c>
      <c r="M3681" t="b">
        <v>1</v>
      </c>
    </row>
    <row r="3682" spans="1:13" x14ac:dyDescent="0.25">
      <c r="A3682" s="1">
        <v>43017</v>
      </c>
      <c r="B3682" t="s">
        <v>165</v>
      </c>
      <c r="C3682" t="s">
        <v>184</v>
      </c>
      <c r="D3682">
        <v>2</v>
      </c>
      <c r="E3682">
        <v>1527.92</v>
      </c>
      <c r="F3682">
        <v>763.96</v>
      </c>
      <c r="G3682">
        <v>2</v>
      </c>
      <c r="H3682">
        <v>2</v>
      </c>
      <c r="I3682">
        <v>16.5</v>
      </c>
      <c r="J3682">
        <v>0</v>
      </c>
      <c r="K3682">
        <v>3.5</v>
      </c>
      <c r="L3682" t="s">
        <v>401</v>
      </c>
      <c r="M3682" t="b">
        <v>0</v>
      </c>
    </row>
    <row r="3683" spans="1:13" x14ac:dyDescent="0.25">
      <c r="A3683" s="1">
        <v>43024</v>
      </c>
      <c r="B3683" t="s">
        <v>167</v>
      </c>
      <c r="C3683" t="s">
        <v>180</v>
      </c>
      <c r="D3683">
        <v>1</v>
      </c>
      <c r="E3683">
        <v>316.3</v>
      </c>
      <c r="F3683">
        <v>316.3</v>
      </c>
      <c r="G3683">
        <v>1</v>
      </c>
      <c r="H3683">
        <v>1</v>
      </c>
      <c r="I3683">
        <v>8</v>
      </c>
      <c r="J3683">
        <v>0</v>
      </c>
      <c r="K3683">
        <v>5</v>
      </c>
      <c r="L3683" t="s">
        <v>367</v>
      </c>
      <c r="M3683" t="b">
        <v>0</v>
      </c>
    </row>
    <row r="3684" spans="1:13" x14ac:dyDescent="0.25">
      <c r="A3684" s="1">
        <v>43024</v>
      </c>
      <c r="B3684" t="s">
        <v>167</v>
      </c>
      <c r="C3684" t="s">
        <v>161</v>
      </c>
      <c r="D3684">
        <v>5</v>
      </c>
      <c r="E3684">
        <v>3079.02</v>
      </c>
      <c r="F3684">
        <v>615.79999999999995</v>
      </c>
      <c r="G3684">
        <v>5</v>
      </c>
      <c r="H3684">
        <v>5</v>
      </c>
      <c r="I3684">
        <v>9</v>
      </c>
      <c r="J3684">
        <v>0</v>
      </c>
      <c r="K3684">
        <v>5</v>
      </c>
      <c r="L3684" t="s">
        <v>368</v>
      </c>
      <c r="M3684" t="b">
        <v>0</v>
      </c>
    </row>
    <row r="3685" spans="1:13" x14ac:dyDescent="0.25">
      <c r="A3685" s="1">
        <v>43024</v>
      </c>
      <c r="B3685" t="s">
        <v>167</v>
      </c>
      <c r="C3685" t="s">
        <v>174</v>
      </c>
      <c r="D3685">
        <v>1</v>
      </c>
      <c r="E3685">
        <v>264.92</v>
      </c>
      <c r="F3685">
        <v>264.92</v>
      </c>
      <c r="G3685">
        <v>1</v>
      </c>
      <c r="H3685">
        <v>1</v>
      </c>
      <c r="I3685">
        <v>18</v>
      </c>
      <c r="J3685">
        <v>0</v>
      </c>
      <c r="K3685">
        <v>5</v>
      </c>
      <c r="L3685" t="s">
        <v>389</v>
      </c>
      <c r="M3685" t="b">
        <v>0</v>
      </c>
    </row>
    <row r="3686" spans="1:13" x14ac:dyDescent="0.25">
      <c r="A3686" s="1">
        <v>43024</v>
      </c>
      <c r="B3686" t="s">
        <v>167</v>
      </c>
      <c r="C3686" t="s">
        <v>175</v>
      </c>
      <c r="D3686">
        <v>5</v>
      </c>
      <c r="E3686">
        <v>3063.67</v>
      </c>
      <c r="F3686">
        <v>612.73</v>
      </c>
      <c r="G3686">
        <v>5</v>
      </c>
      <c r="H3686">
        <v>4</v>
      </c>
      <c r="I3686">
        <v>8.83</v>
      </c>
      <c r="J3686">
        <v>0</v>
      </c>
      <c r="K3686">
        <v>4.5999999999999996</v>
      </c>
      <c r="L3686" t="s">
        <v>305</v>
      </c>
      <c r="M3686" t="b">
        <v>0</v>
      </c>
    </row>
    <row r="3687" spans="1:13" x14ac:dyDescent="0.25">
      <c r="A3687" s="1">
        <v>43024</v>
      </c>
      <c r="B3687" t="s">
        <v>167</v>
      </c>
      <c r="C3687" t="s">
        <v>173</v>
      </c>
      <c r="D3687">
        <v>1</v>
      </c>
      <c r="E3687">
        <v>233.64</v>
      </c>
      <c r="F3687">
        <v>233.64</v>
      </c>
      <c r="G3687">
        <v>1</v>
      </c>
      <c r="H3687">
        <v>1</v>
      </c>
      <c r="I3687">
        <v>7</v>
      </c>
      <c r="J3687">
        <v>0</v>
      </c>
      <c r="K3687">
        <v>5</v>
      </c>
      <c r="L3687" t="s">
        <v>521</v>
      </c>
      <c r="M3687" t="b">
        <v>0</v>
      </c>
    </row>
    <row r="3688" spans="1:13" x14ac:dyDescent="0.25">
      <c r="A3688" s="1">
        <v>43024</v>
      </c>
      <c r="B3688" t="s">
        <v>167</v>
      </c>
      <c r="C3688" t="s">
        <v>165</v>
      </c>
      <c r="D3688">
        <v>6</v>
      </c>
      <c r="E3688">
        <v>1747.99</v>
      </c>
      <c r="F3688">
        <v>291.33</v>
      </c>
      <c r="G3688">
        <v>6</v>
      </c>
      <c r="H3688">
        <v>6</v>
      </c>
      <c r="I3688">
        <v>10.86</v>
      </c>
      <c r="J3688">
        <v>0</v>
      </c>
      <c r="K3688">
        <v>4.57</v>
      </c>
      <c r="L3688" t="s">
        <v>255</v>
      </c>
      <c r="M3688" t="b">
        <v>0</v>
      </c>
    </row>
    <row r="3689" spans="1:13" x14ac:dyDescent="0.25">
      <c r="A3689" s="1">
        <v>43024</v>
      </c>
      <c r="B3689" t="s">
        <v>170</v>
      </c>
      <c r="C3689" t="s">
        <v>167</v>
      </c>
      <c r="D3689">
        <v>1</v>
      </c>
      <c r="E3689">
        <v>665.85</v>
      </c>
      <c r="F3689">
        <v>665.85</v>
      </c>
      <c r="G3689">
        <v>1</v>
      </c>
      <c r="H3689">
        <v>1</v>
      </c>
      <c r="I3689">
        <v>14</v>
      </c>
      <c r="J3689">
        <v>0</v>
      </c>
      <c r="K3689">
        <v>4</v>
      </c>
      <c r="L3689" t="s">
        <v>427</v>
      </c>
      <c r="M3689" t="b">
        <v>0</v>
      </c>
    </row>
    <row r="3690" spans="1:13" x14ac:dyDescent="0.25">
      <c r="A3690" s="1">
        <v>43024</v>
      </c>
      <c r="B3690" t="s">
        <v>170</v>
      </c>
      <c r="C3690" t="s">
        <v>172</v>
      </c>
      <c r="D3690">
        <v>1</v>
      </c>
      <c r="E3690">
        <v>92.81</v>
      </c>
      <c r="F3690">
        <v>92.81</v>
      </c>
      <c r="G3690">
        <v>1</v>
      </c>
      <c r="H3690">
        <v>1</v>
      </c>
      <c r="I3690">
        <v>11</v>
      </c>
      <c r="J3690">
        <v>0</v>
      </c>
      <c r="K3690">
        <v>5</v>
      </c>
      <c r="L3690" t="s">
        <v>460</v>
      </c>
      <c r="M3690" t="b">
        <v>0</v>
      </c>
    </row>
    <row r="3691" spans="1:13" x14ac:dyDescent="0.25">
      <c r="A3691" s="1">
        <v>43024</v>
      </c>
      <c r="B3691" t="s">
        <v>170</v>
      </c>
      <c r="C3691" t="s">
        <v>161</v>
      </c>
      <c r="D3691">
        <v>2</v>
      </c>
      <c r="E3691">
        <v>131.41</v>
      </c>
      <c r="F3691">
        <v>65.709999999999994</v>
      </c>
      <c r="G3691">
        <v>2</v>
      </c>
      <c r="H3691">
        <v>2</v>
      </c>
      <c r="I3691">
        <v>7.5</v>
      </c>
      <c r="J3691">
        <v>0</v>
      </c>
      <c r="K3691">
        <v>3</v>
      </c>
      <c r="L3691" t="s">
        <v>256</v>
      </c>
      <c r="M3691" t="b">
        <v>0</v>
      </c>
    </row>
    <row r="3692" spans="1:13" x14ac:dyDescent="0.25">
      <c r="A3692" s="1">
        <v>43024</v>
      </c>
      <c r="B3692" t="s">
        <v>170</v>
      </c>
      <c r="C3692" t="s">
        <v>182</v>
      </c>
      <c r="D3692">
        <v>1</v>
      </c>
      <c r="E3692">
        <v>181.81</v>
      </c>
      <c r="F3692">
        <v>181.81</v>
      </c>
      <c r="G3692">
        <v>1</v>
      </c>
      <c r="H3692">
        <v>1</v>
      </c>
      <c r="I3692">
        <v>15</v>
      </c>
      <c r="J3692">
        <v>0</v>
      </c>
      <c r="K3692">
        <v>5</v>
      </c>
      <c r="L3692" t="s">
        <v>507</v>
      </c>
      <c r="M3692" t="b">
        <v>0</v>
      </c>
    </row>
    <row r="3693" spans="1:13" x14ac:dyDescent="0.25">
      <c r="A3693" s="1">
        <v>43024</v>
      </c>
      <c r="B3693" t="s">
        <v>170</v>
      </c>
      <c r="C3693" t="s">
        <v>163</v>
      </c>
      <c r="D3693">
        <v>1</v>
      </c>
      <c r="E3693">
        <v>138.12</v>
      </c>
      <c r="F3693">
        <v>138.12</v>
      </c>
      <c r="G3693">
        <v>1</v>
      </c>
      <c r="H3693">
        <v>1</v>
      </c>
      <c r="I3693">
        <v>12</v>
      </c>
      <c r="J3693">
        <v>0</v>
      </c>
      <c r="K3693">
        <v>4</v>
      </c>
      <c r="L3693" t="s">
        <v>257</v>
      </c>
      <c r="M3693" t="b">
        <v>0</v>
      </c>
    </row>
    <row r="3694" spans="1:13" x14ac:dyDescent="0.25">
      <c r="A3694" s="1">
        <v>43024</v>
      </c>
      <c r="B3694" t="s">
        <v>170</v>
      </c>
      <c r="C3694" t="s">
        <v>175</v>
      </c>
      <c r="D3694">
        <v>2</v>
      </c>
      <c r="E3694">
        <v>206.54</v>
      </c>
      <c r="F3694">
        <v>103.27</v>
      </c>
      <c r="G3694">
        <v>2</v>
      </c>
      <c r="H3694">
        <v>2</v>
      </c>
      <c r="I3694">
        <v>13.5</v>
      </c>
      <c r="J3694">
        <v>0</v>
      </c>
      <c r="K3694">
        <v>4.5</v>
      </c>
      <c r="L3694" t="s">
        <v>258</v>
      </c>
      <c r="M3694" t="b">
        <v>0</v>
      </c>
    </row>
    <row r="3695" spans="1:13" x14ac:dyDescent="0.25">
      <c r="A3695" s="1">
        <v>43024</v>
      </c>
      <c r="B3695" t="s">
        <v>170</v>
      </c>
      <c r="C3695" t="s">
        <v>165</v>
      </c>
      <c r="D3695">
        <v>10</v>
      </c>
      <c r="E3695">
        <v>1801.44</v>
      </c>
      <c r="F3695">
        <v>180.14</v>
      </c>
      <c r="G3695">
        <v>10</v>
      </c>
      <c r="H3695">
        <v>10</v>
      </c>
      <c r="I3695">
        <v>9.57</v>
      </c>
      <c r="J3695">
        <v>0</v>
      </c>
      <c r="K3695">
        <v>4.71</v>
      </c>
      <c r="L3695" t="s">
        <v>259</v>
      </c>
      <c r="M3695" t="b">
        <v>0</v>
      </c>
    </row>
    <row r="3696" spans="1:13" x14ac:dyDescent="0.25">
      <c r="A3696" s="1">
        <v>43024</v>
      </c>
      <c r="B3696" t="s">
        <v>172</v>
      </c>
      <c r="C3696" t="s">
        <v>167</v>
      </c>
      <c r="D3696">
        <v>1</v>
      </c>
      <c r="E3696">
        <v>273.98</v>
      </c>
      <c r="F3696">
        <v>273.98</v>
      </c>
      <c r="G3696">
        <v>1</v>
      </c>
      <c r="H3696">
        <v>1</v>
      </c>
      <c r="I3696">
        <v>9</v>
      </c>
      <c r="J3696">
        <v>0</v>
      </c>
      <c r="K3696">
        <v>5</v>
      </c>
      <c r="L3696" t="s">
        <v>489</v>
      </c>
      <c r="M3696" t="b">
        <v>0</v>
      </c>
    </row>
    <row r="3697" spans="1:13" x14ac:dyDescent="0.25">
      <c r="A3697" s="1">
        <v>43024</v>
      </c>
      <c r="B3697" t="s">
        <v>172</v>
      </c>
      <c r="C3697" t="s">
        <v>172</v>
      </c>
      <c r="D3697">
        <v>2</v>
      </c>
      <c r="E3697">
        <v>397.87</v>
      </c>
      <c r="F3697">
        <v>198.94</v>
      </c>
      <c r="G3697">
        <v>2</v>
      </c>
      <c r="H3697">
        <v>2</v>
      </c>
      <c r="I3697">
        <v>9.33</v>
      </c>
      <c r="J3697">
        <v>0.33329999999999999</v>
      </c>
      <c r="K3697">
        <v>2.33</v>
      </c>
      <c r="L3697" t="s">
        <v>474</v>
      </c>
      <c r="M3697" t="b">
        <v>1</v>
      </c>
    </row>
    <row r="3698" spans="1:13" x14ac:dyDescent="0.25">
      <c r="A3698" s="1">
        <v>43024</v>
      </c>
      <c r="B3698" t="s">
        <v>172</v>
      </c>
      <c r="C3698" t="s">
        <v>163</v>
      </c>
      <c r="D3698">
        <v>1</v>
      </c>
      <c r="E3698">
        <v>132.08000000000001</v>
      </c>
      <c r="F3698">
        <v>132.08000000000001</v>
      </c>
      <c r="G3698">
        <v>1</v>
      </c>
      <c r="H3698">
        <v>1</v>
      </c>
      <c r="I3698">
        <v>17</v>
      </c>
      <c r="J3698">
        <v>0</v>
      </c>
      <c r="K3698">
        <v>1</v>
      </c>
      <c r="L3698" t="s">
        <v>459</v>
      </c>
      <c r="M3698" t="b">
        <v>0</v>
      </c>
    </row>
    <row r="3699" spans="1:13" x14ac:dyDescent="0.25">
      <c r="A3699" s="1">
        <v>43024</v>
      </c>
      <c r="B3699" t="s">
        <v>172</v>
      </c>
      <c r="C3699" t="s">
        <v>175</v>
      </c>
      <c r="D3699">
        <v>1</v>
      </c>
      <c r="E3699">
        <v>140.08000000000001</v>
      </c>
      <c r="F3699">
        <v>140.08000000000001</v>
      </c>
      <c r="G3699">
        <v>1</v>
      </c>
      <c r="H3699">
        <v>1</v>
      </c>
      <c r="I3699">
        <v>10</v>
      </c>
      <c r="J3699">
        <v>0</v>
      </c>
      <c r="K3699">
        <v>5</v>
      </c>
      <c r="L3699" t="s">
        <v>375</v>
      </c>
      <c r="M3699" t="b">
        <v>0</v>
      </c>
    </row>
    <row r="3700" spans="1:13" x14ac:dyDescent="0.25">
      <c r="A3700" s="1">
        <v>43024</v>
      </c>
      <c r="B3700" t="s">
        <v>172</v>
      </c>
      <c r="C3700" t="s">
        <v>173</v>
      </c>
      <c r="D3700">
        <v>1</v>
      </c>
      <c r="E3700">
        <v>184.45</v>
      </c>
      <c r="F3700">
        <v>184.45</v>
      </c>
      <c r="G3700">
        <v>1</v>
      </c>
      <c r="H3700">
        <v>1</v>
      </c>
      <c r="I3700">
        <v>13</v>
      </c>
      <c r="J3700">
        <v>0</v>
      </c>
      <c r="K3700">
        <v>5</v>
      </c>
      <c r="L3700" t="s">
        <v>560</v>
      </c>
      <c r="M3700" t="b">
        <v>0</v>
      </c>
    </row>
    <row r="3701" spans="1:13" x14ac:dyDescent="0.25">
      <c r="A3701" s="1">
        <v>43024</v>
      </c>
      <c r="B3701" t="s">
        <v>172</v>
      </c>
      <c r="C3701" t="s">
        <v>185</v>
      </c>
      <c r="D3701">
        <v>1</v>
      </c>
      <c r="E3701">
        <v>188.82</v>
      </c>
      <c r="F3701">
        <v>188.82</v>
      </c>
      <c r="G3701">
        <v>1</v>
      </c>
      <c r="H3701">
        <v>1</v>
      </c>
      <c r="I3701">
        <v>9</v>
      </c>
      <c r="J3701">
        <v>0</v>
      </c>
      <c r="K3701">
        <v>3</v>
      </c>
      <c r="L3701" t="s">
        <v>561</v>
      </c>
      <c r="M3701" t="b">
        <v>0</v>
      </c>
    </row>
    <row r="3702" spans="1:13" x14ac:dyDescent="0.25">
      <c r="A3702" s="1">
        <v>43024</v>
      </c>
      <c r="B3702" t="s">
        <v>172</v>
      </c>
      <c r="C3702" t="s">
        <v>164</v>
      </c>
      <c r="D3702">
        <v>1</v>
      </c>
      <c r="E3702">
        <v>146.85</v>
      </c>
      <c r="F3702">
        <v>146.85</v>
      </c>
      <c r="G3702">
        <v>1</v>
      </c>
      <c r="H3702">
        <v>1</v>
      </c>
      <c r="I3702">
        <v>17</v>
      </c>
      <c r="J3702">
        <v>0</v>
      </c>
      <c r="K3702">
        <v>5</v>
      </c>
      <c r="L3702" t="s">
        <v>410</v>
      </c>
      <c r="M3702" t="b">
        <v>0</v>
      </c>
    </row>
    <row r="3703" spans="1:13" x14ac:dyDescent="0.25">
      <c r="A3703" s="1">
        <v>43024</v>
      </c>
      <c r="B3703" t="s">
        <v>171</v>
      </c>
      <c r="C3703" t="s">
        <v>170</v>
      </c>
      <c r="D3703">
        <v>1</v>
      </c>
      <c r="E3703">
        <v>84.75</v>
      </c>
      <c r="F3703">
        <v>84.75</v>
      </c>
      <c r="G3703">
        <v>1</v>
      </c>
      <c r="H3703">
        <v>1</v>
      </c>
      <c r="I3703">
        <v>5</v>
      </c>
      <c r="J3703">
        <v>0</v>
      </c>
      <c r="K3703">
        <v>5</v>
      </c>
      <c r="L3703" t="s">
        <v>475</v>
      </c>
      <c r="M3703" t="b">
        <v>0</v>
      </c>
    </row>
    <row r="3704" spans="1:13" x14ac:dyDescent="0.25">
      <c r="A3704" s="1">
        <v>43024</v>
      </c>
      <c r="B3704" t="s">
        <v>171</v>
      </c>
      <c r="C3704" t="s">
        <v>172</v>
      </c>
      <c r="D3704">
        <v>1</v>
      </c>
      <c r="E3704">
        <v>195.13</v>
      </c>
      <c r="F3704">
        <v>195.13</v>
      </c>
      <c r="G3704">
        <v>1</v>
      </c>
      <c r="H3704">
        <v>1</v>
      </c>
      <c r="I3704">
        <v>13</v>
      </c>
      <c r="J3704">
        <v>0</v>
      </c>
      <c r="K3704">
        <v>4</v>
      </c>
      <c r="L3704" t="s">
        <v>499</v>
      </c>
      <c r="M3704" t="b">
        <v>0</v>
      </c>
    </row>
    <row r="3705" spans="1:13" x14ac:dyDescent="0.25">
      <c r="A3705" s="1">
        <v>43024</v>
      </c>
      <c r="B3705" t="s">
        <v>171</v>
      </c>
      <c r="C3705" t="s">
        <v>175</v>
      </c>
      <c r="D3705">
        <v>1</v>
      </c>
      <c r="E3705">
        <v>61.79</v>
      </c>
      <c r="F3705">
        <v>61.79</v>
      </c>
      <c r="G3705">
        <v>1</v>
      </c>
      <c r="H3705">
        <v>1</v>
      </c>
      <c r="I3705">
        <v>8</v>
      </c>
      <c r="J3705">
        <v>0</v>
      </c>
      <c r="K3705">
        <v>4</v>
      </c>
      <c r="L3705" t="s">
        <v>440</v>
      </c>
      <c r="M3705" t="b">
        <v>0</v>
      </c>
    </row>
    <row r="3706" spans="1:13" x14ac:dyDescent="0.25">
      <c r="A3706" s="1">
        <v>43024</v>
      </c>
      <c r="B3706" t="s">
        <v>171</v>
      </c>
      <c r="C3706" t="s">
        <v>165</v>
      </c>
      <c r="D3706">
        <v>2</v>
      </c>
      <c r="E3706">
        <v>472.17</v>
      </c>
      <c r="F3706">
        <v>236.09</v>
      </c>
      <c r="G3706">
        <v>1</v>
      </c>
      <c r="H3706">
        <v>1</v>
      </c>
      <c r="I3706">
        <v>12</v>
      </c>
      <c r="J3706">
        <v>0</v>
      </c>
      <c r="K3706">
        <v>5</v>
      </c>
      <c r="L3706" t="s">
        <v>421</v>
      </c>
      <c r="M3706" t="b">
        <v>0</v>
      </c>
    </row>
    <row r="3707" spans="1:13" x14ac:dyDescent="0.25">
      <c r="A3707" s="1">
        <v>43024</v>
      </c>
      <c r="B3707" t="s">
        <v>161</v>
      </c>
      <c r="C3707" t="s">
        <v>167</v>
      </c>
      <c r="D3707">
        <v>2</v>
      </c>
      <c r="E3707">
        <v>130.30000000000001</v>
      </c>
      <c r="F3707">
        <v>65.150000000000006</v>
      </c>
      <c r="G3707">
        <v>2</v>
      </c>
      <c r="H3707">
        <v>2</v>
      </c>
      <c r="I3707">
        <v>7</v>
      </c>
      <c r="J3707">
        <v>0</v>
      </c>
      <c r="K3707">
        <v>5</v>
      </c>
      <c r="L3707" t="s">
        <v>282</v>
      </c>
      <c r="M3707" t="b">
        <v>0</v>
      </c>
    </row>
    <row r="3708" spans="1:13" x14ac:dyDescent="0.25">
      <c r="A3708" s="1">
        <v>43024</v>
      </c>
      <c r="B3708" t="s">
        <v>161</v>
      </c>
      <c r="C3708" t="s">
        <v>170</v>
      </c>
      <c r="D3708">
        <v>1</v>
      </c>
      <c r="E3708">
        <v>50.62</v>
      </c>
      <c r="F3708">
        <v>50.62</v>
      </c>
      <c r="G3708">
        <v>1</v>
      </c>
      <c r="H3708">
        <v>1</v>
      </c>
      <c r="I3708">
        <v>6</v>
      </c>
      <c r="J3708">
        <v>0</v>
      </c>
      <c r="K3708">
        <v>2</v>
      </c>
      <c r="L3708" t="s">
        <v>260</v>
      </c>
      <c r="M3708" t="b">
        <v>0</v>
      </c>
    </row>
    <row r="3709" spans="1:13" x14ac:dyDescent="0.25">
      <c r="A3709" s="1">
        <v>43024</v>
      </c>
      <c r="B3709" t="s">
        <v>161</v>
      </c>
      <c r="C3709" t="s">
        <v>172</v>
      </c>
      <c r="D3709">
        <v>2</v>
      </c>
      <c r="E3709">
        <v>188.94</v>
      </c>
      <c r="F3709">
        <v>94.47</v>
      </c>
      <c r="G3709">
        <v>2</v>
      </c>
      <c r="H3709">
        <v>2</v>
      </c>
      <c r="I3709">
        <v>8</v>
      </c>
      <c r="J3709">
        <v>0</v>
      </c>
      <c r="K3709">
        <v>5</v>
      </c>
      <c r="L3709" t="s">
        <v>283</v>
      </c>
      <c r="M3709" t="b">
        <v>0</v>
      </c>
    </row>
    <row r="3710" spans="1:13" x14ac:dyDescent="0.25">
      <c r="A3710" s="1">
        <v>43024</v>
      </c>
      <c r="B3710" t="s">
        <v>161</v>
      </c>
      <c r="C3710" t="s">
        <v>171</v>
      </c>
      <c r="D3710">
        <v>1</v>
      </c>
      <c r="E3710">
        <v>355.43</v>
      </c>
      <c r="F3710">
        <v>355.43</v>
      </c>
      <c r="G3710">
        <v>1</v>
      </c>
      <c r="H3710">
        <v>1</v>
      </c>
      <c r="I3710">
        <v>17</v>
      </c>
      <c r="J3710">
        <v>0</v>
      </c>
      <c r="K3710">
        <v>5</v>
      </c>
      <c r="L3710" t="s">
        <v>261</v>
      </c>
      <c r="M3710" t="b">
        <v>0</v>
      </c>
    </row>
    <row r="3711" spans="1:13" x14ac:dyDescent="0.25">
      <c r="A3711" s="1">
        <v>43024</v>
      </c>
      <c r="B3711" t="s">
        <v>161</v>
      </c>
      <c r="C3711" t="s">
        <v>161</v>
      </c>
      <c r="D3711">
        <v>19</v>
      </c>
      <c r="E3711">
        <v>2868.47</v>
      </c>
      <c r="F3711">
        <v>150.97</v>
      </c>
      <c r="G3711">
        <v>19</v>
      </c>
      <c r="H3711">
        <v>19</v>
      </c>
      <c r="I3711">
        <v>6.8</v>
      </c>
      <c r="J3711">
        <v>0</v>
      </c>
      <c r="K3711">
        <v>4.6500000000000004</v>
      </c>
      <c r="L3711" t="s">
        <v>262</v>
      </c>
      <c r="M3711" t="b">
        <v>1</v>
      </c>
    </row>
    <row r="3712" spans="1:13" x14ac:dyDescent="0.25">
      <c r="A3712" s="1">
        <v>43024</v>
      </c>
      <c r="B3712" t="s">
        <v>161</v>
      </c>
      <c r="C3712" t="s">
        <v>177</v>
      </c>
      <c r="D3712">
        <v>1</v>
      </c>
      <c r="E3712">
        <v>117.13</v>
      </c>
      <c r="F3712">
        <v>117.13</v>
      </c>
      <c r="G3712">
        <v>1</v>
      </c>
      <c r="H3712">
        <v>1</v>
      </c>
      <c r="I3712">
        <v>12</v>
      </c>
      <c r="J3712">
        <v>0</v>
      </c>
      <c r="K3712">
        <v>5</v>
      </c>
      <c r="L3712" t="s">
        <v>381</v>
      </c>
      <c r="M3712" t="b">
        <v>0</v>
      </c>
    </row>
    <row r="3713" spans="1:13" x14ac:dyDescent="0.25">
      <c r="A3713" s="1">
        <v>43024</v>
      </c>
      <c r="B3713" t="s">
        <v>161</v>
      </c>
      <c r="C3713" t="s">
        <v>181</v>
      </c>
      <c r="D3713">
        <v>1</v>
      </c>
      <c r="E3713">
        <v>226.74</v>
      </c>
      <c r="F3713">
        <v>226.74</v>
      </c>
      <c r="G3713">
        <v>1</v>
      </c>
      <c r="H3713">
        <v>1</v>
      </c>
      <c r="I3713">
        <v>23</v>
      </c>
      <c r="J3713">
        <v>0</v>
      </c>
      <c r="K3713">
        <v>1</v>
      </c>
      <c r="L3713" t="s">
        <v>309</v>
      </c>
      <c r="M3713" t="b">
        <v>0</v>
      </c>
    </row>
    <row r="3714" spans="1:13" x14ac:dyDescent="0.25">
      <c r="A3714" s="1">
        <v>43024</v>
      </c>
      <c r="B3714" t="s">
        <v>161</v>
      </c>
      <c r="C3714" t="s">
        <v>179</v>
      </c>
      <c r="D3714">
        <v>2</v>
      </c>
      <c r="E3714">
        <v>259.22000000000003</v>
      </c>
      <c r="F3714">
        <v>129.61000000000001</v>
      </c>
      <c r="G3714">
        <v>2</v>
      </c>
      <c r="H3714">
        <v>2</v>
      </c>
      <c r="I3714">
        <v>16.5</v>
      </c>
      <c r="J3714">
        <v>0</v>
      </c>
      <c r="K3714">
        <v>4</v>
      </c>
      <c r="L3714" t="s">
        <v>310</v>
      </c>
      <c r="M3714" t="b">
        <v>0</v>
      </c>
    </row>
    <row r="3715" spans="1:13" x14ac:dyDescent="0.25">
      <c r="A3715" s="1">
        <v>43024</v>
      </c>
      <c r="B3715" t="s">
        <v>161</v>
      </c>
      <c r="C3715" t="s">
        <v>174</v>
      </c>
      <c r="D3715">
        <v>1</v>
      </c>
      <c r="E3715">
        <v>145.99</v>
      </c>
      <c r="F3715">
        <v>145.99</v>
      </c>
      <c r="G3715">
        <v>1</v>
      </c>
      <c r="H3715">
        <v>1</v>
      </c>
      <c r="I3715">
        <v>13</v>
      </c>
      <c r="J3715">
        <v>0</v>
      </c>
      <c r="K3715">
        <v>5</v>
      </c>
      <c r="L3715" t="s">
        <v>343</v>
      </c>
      <c r="M3715" t="b">
        <v>0</v>
      </c>
    </row>
    <row r="3716" spans="1:13" x14ac:dyDescent="0.25">
      <c r="A3716" s="1">
        <v>43024</v>
      </c>
      <c r="B3716" t="s">
        <v>161</v>
      </c>
      <c r="C3716" t="s">
        <v>163</v>
      </c>
      <c r="D3716">
        <v>6</v>
      </c>
      <c r="E3716">
        <v>939.06</v>
      </c>
      <c r="F3716">
        <v>156.51</v>
      </c>
      <c r="G3716">
        <v>6</v>
      </c>
      <c r="H3716">
        <v>6</v>
      </c>
      <c r="I3716">
        <v>10</v>
      </c>
      <c r="J3716">
        <v>0</v>
      </c>
      <c r="K3716">
        <v>5</v>
      </c>
      <c r="L3716" t="s">
        <v>263</v>
      </c>
      <c r="M3716" t="b">
        <v>0</v>
      </c>
    </row>
    <row r="3717" spans="1:13" x14ac:dyDescent="0.25">
      <c r="A3717" s="1">
        <v>43024</v>
      </c>
      <c r="B3717" t="s">
        <v>161</v>
      </c>
      <c r="C3717" t="s">
        <v>175</v>
      </c>
      <c r="D3717">
        <v>14</v>
      </c>
      <c r="E3717">
        <v>1630.22</v>
      </c>
      <c r="F3717">
        <v>116.44</v>
      </c>
      <c r="G3717">
        <v>13</v>
      </c>
      <c r="H3717">
        <v>14</v>
      </c>
      <c r="I3717">
        <v>10.07</v>
      </c>
      <c r="J3717">
        <v>0</v>
      </c>
      <c r="K3717">
        <v>4.07</v>
      </c>
      <c r="L3717" t="s">
        <v>264</v>
      </c>
      <c r="M3717" t="b">
        <v>0</v>
      </c>
    </row>
    <row r="3718" spans="1:13" x14ac:dyDescent="0.25">
      <c r="A3718" s="1">
        <v>43024</v>
      </c>
      <c r="B3718" t="s">
        <v>161</v>
      </c>
      <c r="C3718" t="s">
        <v>173</v>
      </c>
      <c r="D3718">
        <v>1</v>
      </c>
      <c r="E3718">
        <v>215.7</v>
      </c>
      <c r="F3718">
        <v>215.7</v>
      </c>
      <c r="G3718">
        <v>1</v>
      </c>
      <c r="H3718">
        <v>1</v>
      </c>
      <c r="I3718">
        <v>18</v>
      </c>
      <c r="J3718">
        <v>0</v>
      </c>
      <c r="K3718">
        <v>1</v>
      </c>
      <c r="L3718" t="s">
        <v>392</v>
      </c>
      <c r="M3718" t="b">
        <v>0</v>
      </c>
    </row>
    <row r="3719" spans="1:13" x14ac:dyDescent="0.25">
      <c r="A3719" s="1">
        <v>43024</v>
      </c>
      <c r="B3719" t="s">
        <v>161</v>
      </c>
      <c r="C3719" t="s">
        <v>164</v>
      </c>
      <c r="D3719">
        <v>2</v>
      </c>
      <c r="E3719">
        <v>191.54</v>
      </c>
      <c r="F3719">
        <v>95.77</v>
      </c>
      <c r="G3719">
        <v>2</v>
      </c>
      <c r="H3719">
        <v>2</v>
      </c>
      <c r="I3719">
        <v>15.5</v>
      </c>
      <c r="J3719">
        <v>0</v>
      </c>
      <c r="K3719">
        <v>4.5</v>
      </c>
      <c r="L3719" t="s">
        <v>285</v>
      </c>
      <c r="M3719" t="b">
        <v>0</v>
      </c>
    </row>
    <row r="3720" spans="1:13" x14ac:dyDescent="0.25">
      <c r="A3720" s="1">
        <v>43024</v>
      </c>
      <c r="B3720" t="s">
        <v>161</v>
      </c>
      <c r="C3720" t="s">
        <v>176</v>
      </c>
      <c r="D3720">
        <v>4</v>
      </c>
      <c r="E3720">
        <v>838.58</v>
      </c>
      <c r="F3720">
        <v>209.65</v>
      </c>
      <c r="G3720">
        <v>4</v>
      </c>
      <c r="H3720">
        <v>4</v>
      </c>
      <c r="I3720">
        <v>19</v>
      </c>
      <c r="J3720">
        <v>0.4</v>
      </c>
      <c r="K3720">
        <v>3.8</v>
      </c>
      <c r="L3720" t="s">
        <v>286</v>
      </c>
      <c r="M3720" t="b">
        <v>0</v>
      </c>
    </row>
    <row r="3721" spans="1:13" x14ac:dyDescent="0.25">
      <c r="A3721" s="1">
        <v>43024</v>
      </c>
      <c r="B3721" t="s">
        <v>161</v>
      </c>
      <c r="C3721" t="s">
        <v>165</v>
      </c>
      <c r="D3721">
        <v>34</v>
      </c>
      <c r="E3721">
        <v>5672.12</v>
      </c>
      <c r="F3721">
        <v>166.83</v>
      </c>
      <c r="G3721">
        <v>33</v>
      </c>
      <c r="H3721">
        <v>34</v>
      </c>
      <c r="I3721">
        <v>7.06</v>
      </c>
      <c r="J3721">
        <v>0</v>
      </c>
      <c r="K3721">
        <v>4.7699999999999996</v>
      </c>
      <c r="L3721" t="s">
        <v>265</v>
      </c>
      <c r="M3721" t="b">
        <v>0</v>
      </c>
    </row>
    <row r="3722" spans="1:13" x14ac:dyDescent="0.25">
      <c r="A3722" s="1">
        <v>43024</v>
      </c>
      <c r="B3722" t="s">
        <v>181</v>
      </c>
      <c r="C3722" t="s">
        <v>171</v>
      </c>
      <c r="D3722">
        <v>1</v>
      </c>
      <c r="E3722">
        <v>126.33</v>
      </c>
      <c r="F3722">
        <v>126.33</v>
      </c>
      <c r="G3722">
        <v>1</v>
      </c>
      <c r="H3722">
        <v>1</v>
      </c>
      <c r="I3722">
        <v>8</v>
      </c>
      <c r="J3722">
        <v>0</v>
      </c>
      <c r="K3722">
        <v>5</v>
      </c>
      <c r="L3722" t="s">
        <v>537</v>
      </c>
      <c r="M3722" t="b">
        <v>0</v>
      </c>
    </row>
    <row r="3723" spans="1:13" x14ac:dyDescent="0.25">
      <c r="A3723" s="1">
        <v>43024</v>
      </c>
      <c r="B3723" t="s">
        <v>181</v>
      </c>
      <c r="C3723" t="s">
        <v>161</v>
      </c>
      <c r="D3723">
        <v>1</v>
      </c>
      <c r="E3723">
        <v>181.55</v>
      </c>
      <c r="F3723">
        <v>181.55</v>
      </c>
      <c r="G3723">
        <v>1</v>
      </c>
      <c r="H3723">
        <v>1</v>
      </c>
      <c r="I3723">
        <v>8</v>
      </c>
      <c r="J3723">
        <v>0</v>
      </c>
      <c r="K3723">
        <v>5</v>
      </c>
      <c r="L3723" t="s">
        <v>526</v>
      </c>
      <c r="M3723" t="b">
        <v>0</v>
      </c>
    </row>
    <row r="3724" spans="1:13" x14ac:dyDescent="0.25">
      <c r="A3724" s="1">
        <v>43024</v>
      </c>
      <c r="B3724" t="s">
        <v>181</v>
      </c>
      <c r="C3724" t="s">
        <v>163</v>
      </c>
      <c r="D3724">
        <v>1</v>
      </c>
      <c r="E3724">
        <v>164.69</v>
      </c>
      <c r="F3724">
        <v>164.69</v>
      </c>
      <c r="G3724">
        <v>1</v>
      </c>
      <c r="H3724">
        <v>1</v>
      </c>
      <c r="I3724">
        <v>13</v>
      </c>
      <c r="J3724">
        <v>0</v>
      </c>
      <c r="K3724">
        <v>5</v>
      </c>
      <c r="L3724" t="s">
        <v>541</v>
      </c>
      <c r="M3724" t="b">
        <v>0</v>
      </c>
    </row>
    <row r="3725" spans="1:13" x14ac:dyDescent="0.25">
      <c r="A3725" s="1">
        <v>43024</v>
      </c>
      <c r="B3725" t="s">
        <v>181</v>
      </c>
      <c r="C3725" t="s">
        <v>175</v>
      </c>
      <c r="D3725">
        <v>1</v>
      </c>
      <c r="E3725">
        <v>181.55</v>
      </c>
      <c r="F3725">
        <v>181.55</v>
      </c>
      <c r="G3725">
        <v>1</v>
      </c>
      <c r="H3725">
        <v>1</v>
      </c>
      <c r="I3725">
        <v>8</v>
      </c>
      <c r="J3725">
        <v>0</v>
      </c>
      <c r="K3725">
        <v>5</v>
      </c>
      <c r="L3725" t="s">
        <v>538</v>
      </c>
      <c r="M3725" t="b">
        <v>0</v>
      </c>
    </row>
    <row r="3726" spans="1:13" x14ac:dyDescent="0.25">
      <c r="A3726" s="1">
        <v>43024</v>
      </c>
      <c r="B3726" t="s">
        <v>163</v>
      </c>
      <c r="C3726" t="s">
        <v>167</v>
      </c>
      <c r="D3726">
        <v>1</v>
      </c>
      <c r="E3726">
        <v>57.57</v>
      </c>
      <c r="F3726">
        <v>57.57</v>
      </c>
      <c r="G3726">
        <v>1</v>
      </c>
      <c r="H3726">
        <v>1</v>
      </c>
      <c r="I3726">
        <v>21</v>
      </c>
      <c r="J3726">
        <v>0</v>
      </c>
      <c r="K3726">
        <v>3</v>
      </c>
      <c r="L3726" t="s">
        <v>266</v>
      </c>
      <c r="M3726" t="b">
        <v>0</v>
      </c>
    </row>
    <row r="3727" spans="1:13" x14ac:dyDescent="0.25">
      <c r="A3727" s="1">
        <v>43024</v>
      </c>
      <c r="B3727" t="s">
        <v>163</v>
      </c>
      <c r="C3727" t="s">
        <v>169</v>
      </c>
      <c r="D3727">
        <v>3</v>
      </c>
      <c r="E3727">
        <v>880.7</v>
      </c>
      <c r="F3727">
        <v>293.57</v>
      </c>
      <c r="G3727">
        <v>3</v>
      </c>
      <c r="H3727">
        <v>3</v>
      </c>
      <c r="I3727">
        <v>21.33</v>
      </c>
      <c r="J3727">
        <v>0</v>
      </c>
      <c r="K3727">
        <v>2.33</v>
      </c>
      <c r="L3727" t="s">
        <v>313</v>
      </c>
      <c r="M3727" t="b">
        <v>0</v>
      </c>
    </row>
    <row r="3728" spans="1:13" x14ac:dyDescent="0.25">
      <c r="A3728" s="1">
        <v>43024</v>
      </c>
      <c r="B3728" t="s">
        <v>163</v>
      </c>
      <c r="C3728" t="s">
        <v>170</v>
      </c>
      <c r="D3728">
        <v>4</v>
      </c>
      <c r="E3728">
        <v>904.02</v>
      </c>
      <c r="F3728">
        <v>226.01</v>
      </c>
      <c r="G3728">
        <v>4</v>
      </c>
      <c r="H3728">
        <v>4</v>
      </c>
      <c r="I3728">
        <v>13</v>
      </c>
      <c r="J3728">
        <v>0</v>
      </c>
      <c r="K3728">
        <v>4.5999999999999996</v>
      </c>
      <c r="L3728" t="s">
        <v>267</v>
      </c>
      <c r="M3728" t="b">
        <v>0</v>
      </c>
    </row>
    <row r="3729" spans="1:13" x14ac:dyDescent="0.25">
      <c r="A3729" s="1">
        <v>43024</v>
      </c>
      <c r="B3729" t="s">
        <v>163</v>
      </c>
      <c r="C3729" t="s">
        <v>172</v>
      </c>
      <c r="D3729">
        <v>2</v>
      </c>
      <c r="E3729">
        <v>175.53</v>
      </c>
      <c r="F3729">
        <v>87.77</v>
      </c>
      <c r="G3729">
        <v>2</v>
      </c>
      <c r="H3729">
        <v>2</v>
      </c>
      <c r="I3729">
        <v>10</v>
      </c>
      <c r="J3729">
        <v>0</v>
      </c>
      <c r="K3729">
        <v>5</v>
      </c>
      <c r="L3729" t="s">
        <v>287</v>
      </c>
      <c r="M3729" t="b">
        <v>0</v>
      </c>
    </row>
    <row r="3730" spans="1:13" x14ac:dyDescent="0.25">
      <c r="A3730" s="1">
        <v>43024</v>
      </c>
      <c r="B3730" t="s">
        <v>163</v>
      </c>
      <c r="C3730" t="s">
        <v>171</v>
      </c>
      <c r="D3730">
        <v>1</v>
      </c>
      <c r="E3730">
        <v>84.05</v>
      </c>
      <c r="F3730">
        <v>84.05</v>
      </c>
      <c r="G3730">
        <v>1</v>
      </c>
      <c r="H3730">
        <v>1</v>
      </c>
      <c r="I3730">
        <v>15</v>
      </c>
      <c r="J3730">
        <v>0</v>
      </c>
      <c r="K3730">
        <v>5</v>
      </c>
      <c r="L3730" t="s">
        <v>288</v>
      </c>
      <c r="M3730" t="b">
        <v>0</v>
      </c>
    </row>
    <row r="3731" spans="1:13" x14ac:dyDescent="0.25">
      <c r="A3731" s="1">
        <v>43024</v>
      </c>
      <c r="B3731" t="s">
        <v>163</v>
      </c>
      <c r="C3731" t="s">
        <v>161</v>
      </c>
      <c r="D3731">
        <v>6</v>
      </c>
      <c r="E3731">
        <v>1124.93</v>
      </c>
      <c r="F3731">
        <v>187.49</v>
      </c>
      <c r="G3731">
        <v>6</v>
      </c>
      <c r="H3731">
        <v>6</v>
      </c>
      <c r="I3731">
        <v>11.17</v>
      </c>
      <c r="J3731">
        <v>0</v>
      </c>
      <c r="K3731">
        <v>4.17</v>
      </c>
      <c r="L3731" t="s">
        <v>241</v>
      </c>
      <c r="M3731" t="b">
        <v>0</v>
      </c>
    </row>
    <row r="3732" spans="1:13" x14ac:dyDescent="0.25">
      <c r="A3732" s="1">
        <v>43024</v>
      </c>
      <c r="B3732" t="s">
        <v>163</v>
      </c>
      <c r="C3732" t="s">
        <v>181</v>
      </c>
      <c r="D3732">
        <v>1</v>
      </c>
      <c r="E3732">
        <v>197.72</v>
      </c>
      <c r="F3732">
        <v>197.72</v>
      </c>
      <c r="G3732">
        <v>1</v>
      </c>
      <c r="H3732">
        <v>1</v>
      </c>
      <c r="I3732">
        <v>14</v>
      </c>
      <c r="J3732">
        <v>0</v>
      </c>
      <c r="K3732">
        <v>5</v>
      </c>
      <c r="L3732" t="s">
        <v>314</v>
      </c>
      <c r="M3732" t="b">
        <v>0</v>
      </c>
    </row>
    <row r="3733" spans="1:13" x14ac:dyDescent="0.25">
      <c r="A3733" s="1">
        <v>43024</v>
      </c>
      <c r="B3733" t="s">
        <v>163</v>
      </c>
      <c r="C3733" t="s">
        <v>183</v>
      </c>
      <c r="D3733">
        <v>1</v>
      </c>
      <c r="E3733">
        <v>856.95</v>
      </c>
      <c r="F3733">
        <v>856.95</v>
      </c>
      <c r="G3733">
        <v>1</v>
      </c>
      <c r="H3733">
        <v>1</v>
      </c>
      <c r="I3733">
        <v>16</v>
      </c>
      <c r="J3733">
        <v>0</v>
      </c>
      <c r="K3733">
        <v>5</v>
      </c>
      <c r="L3733" t="s">
        <v>351</v>
      </c>
      <c r="M3733" t="b">
        <v>0</v>
      </c>
    </row>
    <row r="3734" spans="1:13" x14ac:dyDescent="0.25">
      <c r="A3734" s="1">
        <v>43024</v>
      </c>
      <c r="B3734" t="s">
        <v>163</v>
      </c>
      <c r="C3734" t="s">
        <v>174</v>
      </c>
      <c r="D3734">
        <v>1</v>
      </c>
      <c r="E3734">
        <v>264.38</v>
      </c>
      <c r="F3734">
        <v>264.38</v>
      </c>
      <c r="G3734">
        <v>1</v>
      </c>
      <c r="H3734">
        <v>1</v>
      </c>
      <c r="I3734">
        <v>20</v>
      </c>
      <c r="J3734">
        <v>0</v>
      </c>
      <c r="K3734">
        <v>5</v>
      </c>
      <c r="L3734" t="s">
        <v>289</v>
      </c>
      <c r="M3734" t="b">
        <v>0</v>
      </c>
    </row>
    <row r="3735" spans="1:13" x14ac:dyDescent="0.25">
      <c r="A3735" s="1">
        <v>43024</v>
      </c>
      <c r="B3735" t="s">
        <v>163</v>
      </c>
      <c r="C3735" t="s">
        <v>182</v>
      </c>
      <c r="D3735">
        <v>1</v>
      </c>
      <c r="E3735">
        <v>130.13</v>
      </c>
      <c r="F3735">
        <v>130.13</v>
      </c>
      <c r="G3735">
        <v>1</v>
      </c>
      <c r="H3735">
        <v>1</v>
      </c>
      <c r="I3735">
        <v>10</v>
      </c>
      <c r="J3735">
        <v>0</v>
      </c>
      <c r="K3735">
        <v>5</v>
      </c>
      <c r="L3735" t="s">
        <v>395</v>
      </c>
      <c r="M3735" t="b">
        <v>0</v>
      </c>
    </row>
    <row r="3736" spans="1:13" x14ac:dyDescent="0.25">
      <c r="A3736" s="1">
        <v>43024</v>
      </c>
      <c r="B3736" t="s">
        <v>163</v>
      </c>
      <c r="C3736" t="s">
        <v>163</v>
      </c>
      <c r="D3736">
        <v>6</v>
      </c>
      <c r="E3736">
        <v>901.18</v>
      </c>
      <c r="F3736">
        <v>150.19999999999999</v>
      </c>
      <c r="G3736">
        <v>6</v>
      </c>
      <c r="H3736">
        <v>6</v>
      </c>
      <c r="I3736">
        <v>6.63</v>
      </c>
      <c r="J3736">
        <v>0</v>
      </c>
      <c r="K3736">
        <v>4.5</v>
      </c>
      <c r="L3736" t="s">
        <v>242</v>
      </c>
      <c r="M3736" t="b">
        <v>1</v>
      </c>
    </row>
    <row r="3737" spans="1:13" x14ac:dyDescent="0.25">
      <c r="A3737" s="1">
        <v>43024</v>
      </c>
      <c r="B3737" t="s">
        <v>163</v>
      </c>
      <c r="C3737" t="s">
        <v>175</v>
      </c>
      <c r="D3737">
        <v>12</v>
      </c>
      <c r="E3737">
        <v>1983.1</v>
      </c>
      <c r="F3737">
        <v>165.26</v>
      </c>
      <c r="G3737">
        <v>12</v>
      </c>
      <c r="H3737">
        <v>12</v>
      </c>
      <c r="I3737">
        <v>18.25</v>
      </c>
      <c r="J3737">
        <v>8.3299999999999999E-2</v>
      </c>
      <c r="K3737">
        <v>4.17</v>
      </c>
      <c r="L3737" t="s">
        <v>269</v>
      </c>
      <c r="M3737" t="b">
        <v>0</v>
      </c>
    </row>
    <row r="3738" spans="1:13" x14ac:dyDescent="0.25">
      <c r="A3738" s="1">
        <v>43024</v>
      </c>
      <c r="B3738" t="s">
        <v>163</v>
      </c>
      <c r="C3738" t="s">
        <v>164</v>
      </c>
      <c r="D3738">
        <v>7</v>
      </c>
      <c r="E3738">
        <v>902.28</v>
      </c>
      <c r="F3738">
        <v>128.9</v>
      </c>
      <c r="G3738">
        <v>7</v>
      </c>
      <c r="H3738">
        <v>7</v>
      </c>
      <c r="I3738">
        <v>10.57</v>
      </c>
      <c r="J3738">
        <v>0</v>
      </c>
      <c r="K3738">
        <v>4</v>
      </c>
      <c r="L3738" t="s">
        <v>290</v>
      </c>
      <c r="M3738" t="b">
        <v>0</v>
      </c>
    </row>
    <row r="3739" spans="1:13" x14ac:dyDescent="0.25">
      <c r="A3739" s="1">
        <v>43024</v>
      </c>
      <c r="B3739" t="s">
        <v>163</v>
      </c>
      <c r="C3739" t="s">
        <v>176</v>
      </c>
      <c r="D3739">
        <v>4</v>
      </c>
      <c r="E3739">
        <v>694.11</v>
      </c>
      <c r="F3739">
        <v>173.53</v>
      </c>
      <c r="G3739">
        <v>4</v>
      </c>
      <c r="H3739">
        <v>4</v>
      </c>
      <c r="I3739">
        <v>14.75</v>
      </c>
      <c r="J3739">
        <v>0</v>
      </c>
      <c r="K3739">
        <v>3</v>
      </c>
      <c r="L3739" t="s">
        <v>243</v>
      </c>
      <c r="M3739" t="b">
        <v>0</v>
      </c>
    </row>
    <row r="3740" spans="1:13" x14ac:dyDescent="0.25">
      <c r="A3740" s="1">
        <v>43024</v>
      </c>
      <c r="B3740" t="s">
        <v>163</v>
      </c>
      <c r="C3740" t="s">
        <v>168</v>
      </c>
      <c r="D3740">
        <v>1</v>
      </c>
      <c r="E3740">
        <v>381.88</v>
      </c>
      <c r="F3740">
        <v>381.88</v>
      </c>
      <c r="G3740">
        <v>1</v>
      </c>
      <c r="H3740">
        <v>1</v>
      </c>
      <c r="I3740">
        <v>31</v>
      </c>
      <c r="J3740">
        <v>0</v>
      </c>
      <c r="K3740">
        <v>2</v>
      </c>
      <c r="L3740" t="s">
        <v>315</v>
      </c>
      <c r="M3740" t="b">
        <v>0</v>
      </c>
    </row>
    <row r="3741" spans="1:13" x14ac:dyDescent="0.25">
      <c r="A3741" s="1">
        <v>43024</v>
      </c>
      <c r="B3741" t="s">
        <v>163</v>
      </c>
      <c r="C3741" t="s">
        <v>165</v>
      </c>
      <c r="D3741">
        <v>25</v>
      </c>
      <c r="E3741">
        <v>5857.22</v>
      </c>
      <c r="F3741">
        <v>234.29</v>
      </c>
      <c r="G3741">
        <v>25</v>
      </c>
      <c r="H3741">
        <v>24</v>
      </c>
      <c r="I3741">
        <v>8.8800000000000008</v>
      </c>
      <c r="J3741">
        <v>0</v>
      </c>
      <c r="K3741">
        <v>4.41</v>
      </c>
      <c r="L3741" t="s">
        <v>244</v>
      </c>
      <c r="M3741" t="b">
        <v>0</v>
      </c>
    </row>
    <row r="3742" spans="1:13" x14ac:dyDescent="0.25">
      <c r="A3742" s="1">
        <v>43024</v>
      </c>
      <c r="B3742" t="s">
        <v>175</v>
      </c>
      <c r="C3742" t="s">
        <v>178</v>
      </c>
      <c r="D3742">
        <v>1</v>
      </c>
      <c r="E3742">
        <v>76.19</v>
      </c>
      <c r="F3742">
        <v>76.19</v>
      </c>
      <c r="G3742">
        <v>1</v>
      </c>
      <c r="H3742">
        <v>1</v>
      </c>
      <c r="I3742">
        <v>17</v>
      </c>
      <c r="J3742">
        <v>0</v>
      </c>
      <c r="K3742">
        <v>5</v>
      </c>
      <c r="L3742" t="s">
        <v>383</v>
      </c>
      <c r="M3742" t="b">
        <v>0</v>
      </c>
    </row>
    <row r="3743" spans="1:13" x14ac:dyDescent="0.25">
      <c r="A3743" s="1">
        <v>43024</v>
      </c>
      <c r="B3743" t="s">
        <v>175</v>
      </c>
      <c r="C3743" t="s">
        <v>167</v>
      </c>
      <c r="D3743">
        <v>3</v>
      </c>
      <c r="E3743">
        <v>767.79</v>
      </c>
      <c r="F3743">
        <v>255.93</v>
      </c>
      <c r="G3743">
        <v>3</v>
      </c>
      <c r="H3743">
        <v>3</v>
      </c>
      <c r="I3743">
        <v>13.33</v>
      </c>
      <c r="J3743">
        <v>0</v>
      </c>
      <c r="K3743">
        <v>4.67</v>
      </c>
      <c r="L3743" t="s">
        <v>317</v>
      </c>
      <c r="M3743" t="b">
        <v>0</v>
      </c>
    </row>
    <row r="3744" spans="1:13" x14ac:dyDescent="0.25">
      <c r="A3744" s="1">
        <v>43024</v>
      </c>
      <c r="B3744" t="s">
        <v>175</v>
      </c>
      <c r="C3744" t="s">
        <v>169</v>
      </c>
      <c r="D3744">
        <v>1</v>
      </c>
      <c r="E3744">
        <v>65.569999999999993</v>
      </c>
      <c r="F3744">
        <v>65.569999999999993</v>
      </c>
      <c r="G3744">
        <v>1</v>
      </c>
      <c r="H3744">
        <v>1</v>
      </c>
      <c r="I3744">
        <v>13</v>
      </c>
      <c r="J3744">
        <v>0</v>
      </c>
      <c r="K3744">
        <v>4</v>
      </c>
      <c r="L3744" t="s">
        <v>423</v>
      </c>
      <c r="M3744" t="b">
        <v>0</v>
      </c>
    </row>
    <row r="3745" spans="1:13" x14ac:dyDescent="0.25">
      <c r="A3745" s="1">
        <v>43024</v>
      </c>
      <c r="B3745" t="s">
        <v>175</v>
      </c>
      <c r="C3745" t="s">
        <v>171</v>
      </c>
      <c r="D3745">
        <v>2</v>
      </c>
      <c r="E3745">
        <v>1521.45</v>
      </c>
      <c r="F3745">
        <v>760.73</v>
      </c>
      <c r="G3745">
        <v>2</v>
      </c>
      <c r="H3745">
        <v>2</v>
      </c>
      <c r="I3745">
        <v>10</v>
      </c>
      <c r="J3745">
        <v>0</v>
      </c>
      <c r="K3745">
        <v>5</v>
      </c>
      <c r="L3745" t="s">
        <v>291</v>
      </c>
      <c r="M3745" t="b">
        <v>0</v>
      </c>
    </row>
    <row r="3746" spans="1:13" x14ac:dyDescent="0.25">
      <c r="A3746" s="1">
        <v>43024</v>
      </c>
      <c r="B3746" t="s">
        <v>175</v>
      </c>
      <c r="C3746" t="s">
        <v>161</v>
      </c>
      <c r="D3746">
        <v>4</v>
      </c>
      <c r="E3746">
        <v>887.75</v>
      </c>
      <c r="F3746">
        <v>221.94</v>
      </c>
      <c r="G3746">
        <v>3</v>
      </c>
      <c r="H3746">
        <v>4</v>
      </c>
      <c r="I3746">
        <v>11.67</v>
      </c>
      <c r="J3746">
        <v>0</v>
      </c>
      <c r="K3746">
        <v>3.5</v>
      </c>
      <c r="L3746" t="s">
        <v>245</v>
      </c>
      <c r="M3746" t="b">
        <v>0</v>
      </c>
    </row>
    <row r="3747" spans="1:13" x14ac:dyDescent="0.25">
      <c r="A3747" s="1">
        <v>43024</v>
      </c>
      <c r="B3747" t="s">
        <v>175</v>
      </c>
      <c r="C3747" t="s">
        <v>181</v>
      </c>
      <c r="D3747">
        <v>1</v>
      </c>
      <c r="E3747">
        <v>146.12</v>
      </c>
      <c r="F3747">
        <v>146.12</v>
      </c>
      <c r="G3747">
        <v>1</v>
      </c>
      <c r="H3747">
        <v>1</v>
      </c>
      <c r="I3747">
        <v>27</v>
      </c>
      <c r="J3747">
        <v>0</v>
      </c>
      <c r="K3747">
        <v>5</v>
      </c>
      <c r="L3747" t="s">
        <v>520</v>
      </c>
      <c r="M3747" t="b">
        <v>0</v>
      </c>
    </row>
    <row r="3748" spans="1:13" x14ac:dyDescent="0.25">
      <c r="A3748" s="1">
        <v>43024</v>
      </c>
      <c r="B3748" t="s">
        <v>175</v>
      </c>
      <c r="C3748" t="s">
        <v>179</v>
      </c>
      <c r="D3748">
        <v>1</v>
      </c>
      <c r="E3748">
        <v>288.66000000000003</v>
      </c>
      <c r="F3748">
        <v>288.66000000000003</v>
      </c>
      <c r="G3748">
        <v>1</v>
      </c>
      <c r="H3748">
        <v>1</v>
      </c>
      <c r="I3748">
        <v>24</v>
      </c>
      <c r="J3748">
        <v>0</v>
      </c>
      <c r="K3748">
        <v>5</v>
      </c>
      <c r="L3748" t="s">
        <v>319</v>
      </c>
      <c r="M3748" t="b">
        <v>0</v>
      </c>
    </row>
    <row r="3749" spans="1:13" x14ac:dyDescent="0.25">
      <c r="A3749" s="1">
        <v>43024</v>
      </c>
      <c r="B3749" t="s">
        <v>175</v>
      </c>
      <c r="C3749" t="s">
        <v>163</v>
      </c>
      <c r="D3749">
        <v>1</v>
      </c>
      <c r="E3749">
        <v>295.7</v>
      </c>
      <c r="F3749">
        <v>295.7</v>
      </c>
      <c r="G3749">
        <v>1</v>
      </c>
      <c r="H3749">
        <v>1</v>
      </c>
      <c r="I3749">
        <v>9</v>
      </c>
      <c r="J3749">
        <v>0</v>
      </c>
      <c r="K3749">
        <v>4</v>
      </c>
      <c r="L3749" t="s">
        <v>320</v>
      </c>
      <c r="M3749" t="b">
        <v>0</v>
      </c>
    </row>
    <row r="3750" spans="1:13" x14ac:dyDescent="0.25">
      <c r="A3750" s="1">
        <v>43024</v>
      </c>
      <c r="B3750" t="s">
        <v>175</v>
      </c>
      <c r="C3750" t="s">
        <v>175</v>
      </c>
      <c r="D3750">
        <v>12</v>
      </c>
      <c r="E3750">
        <v>2964.26</v>
      </c>
      <c r="F3750">
        <v>247.02</v>
      </c>
      <c r="G3750">
        <v>12</v>
      </c>
      <c r="H3750">
        <v>12</v>
      </c>
      <c r="I3750">
        <v>4.29</v>
      </c>
      <c r="J3750">
        <v>0</v>
      </c>
      <c r="K3750">
        <v>4.71</v>
      </c>
      <c r="L3750" t="s">
        <v>292</v>
      </c>
      <c r="M3750" t="b">
        <v>1</v>
      </c>
    </row>
    <row r="3751" spans="1:13" x14ac:dyDescent="0.25">
      <c r="A3751" s="1">
        <v>43024</v>
      </c>
      <c r="B3751" t="s">
        <v>175</v>
      </c>
      <c r="C3751" t="s">
        <v>164</v>
      </c>
      <c r="D3751">
        <v>4</v>
      </c>
      <c r="E3751">
        <v>614.80999999999995</v>
      </c>
      <c r="F3751">
        <v>153.69999999999999</v>
      </c>
      <c r="G3751">
        <v>4</v>
      </c>
      <c r="H3751">
        <v>3</v>
      </c>
      <c r="I3751">
        <v>12.5</v>
      </c>
      <c r="J3751">
        <v>0</v>
      </c>
      <c r="K3751">
        <v>4.33</v>
      </c>
      <c r="L3751" t="s">
        <v>293</v>
      </c>
      <c r="M3751" t="b">
        <v>0</v>
      </c>
    </row>
    <row r="3752" spans="1:13" x14ac:dyDescent="0.25">
      <c r="A3752" s="1">
        <v>43024</v>
      </c>
      <c r="B3752" t="s">
        <v>175</v>
      </c>
      <c r="C3752" t="s">
        <v>176</v>
      </c>
      <c r="D3752">
        <v>1</v>
      </c>
      <c r="E3752">
        <v>51.69</v>
      </c>
      <c r="F3752">
        <v>51.69</v>
      </c>
      <c r="G3752">
        <v>1</v>
      </c>
      <c r="H3752">
        <v>1</v>
      </c>
      <c r="I3752">
        <v>11</v>
      </c>
      <c r="J3752">
        <v>0</v>
      </c>
      <c r="K3752">
        <v>5</v>
      </c>
      <c r="L3752" t="s">
        <v>322</v>
      </c>
      <c r="M3752" t="b">
        <v>0</v>
      </c>
    </row>
    <row r="3753" spans="1:13" x14ac:dyDescent="0.25">
      <c r="A3753" s="1">
        <v>43024</v>
      </c>
      <c r="B3753" t="s">
        <v>175</v>
      </c>
      <c r="C3753" t="s">
        <v>165</v>
      </c>
      <c r="D3753">
        <v>13</v>
      </c>
      <c r="E3753">
        <v>2907.4</v>
      </c>
      <c r="F3753">
        <v>223.65</v>
      </c>
      <c r="G3753">
        <v>12</v>
      </c>
      <c r="H3753">
        <v>13</v>
      </c>
      <c r="I3753">
        <v>10.07</v>
      </c>
      <c r="J3753">
        <v>0</v>
      </c>
      <c r="K3753">
        <v>3.47</v>
      </c>
      <c r="L3753" t="s">
        <v>294</v>
      </c>
      <c r="M3753" t="b">
        <v>0</v>
      </c>
    </row>
    <row r="3754" spans="1:13" x14ac:dyDescent="0.25">
      <c r="A3754" s="1">
        <v>43024</v>
      </c>
      <c r="B3754" t="s">
        <v>164</v>
      </c>
      <c r="C3754" t="s">
        <v>167</v>
      </c>
      <c r="D3754">
        <v>2</v>
      </c>
      <c r="E3754">
        <v>391.6</v>
      </c>
      <c r="F3754">
        <v>195.8</v>
      </c>
      <c r="G3754">
        <v>2</v>
      </c>
      <c r="H3754">
        <v>2</v>
      </c>
      <c r="I3754">
        <v>24.5</v>
      </c>
      <c r="J3754">
        <v>0</v>
      </c>
      <c r="K3754">
        <v>5</v>
      </c>
      <c r="L3754" t="s">
        <v>354</v>
      </c>
      <c r="M3754" t="b">
        <v>0</v>
      </c>
    </row>
    <row r="3755" spans="1:13" x14ac:dyDescent="0.25">
      <c r="A3755" s="1">
        <v>43024</v>
      </c>
      <c r="B3755" t="s">
        <v>164</v>
      </c>
      <c r="C3755" t="s">
        <v>170</v>
      </c>
      <c r="D3755">
        <v>1</v>
      </c>
      <c r="E3755">
        <v>174.68</v>
      </c>
      <c r="F3755">
        <v>174.68</v>
      </c>
      <c r="G3755">
        <v>1</v>
      </c>
      <c r="H3755">
        <v>1</v>
      </c>
      <c r="I3755">
        <v>22</v>
      </c>
      <c r="J3755">
        <v>0</v>
      </c>
      <c r="K3755">
        <v>4</v>
      </c>
      <c r="L3755" t="s">
        <v>324</v>
      </c>
      <c r="M3755" t="b">
        <v>0</v>
      </c>
    </row>
    <row r="3756" spans="1:13" x14ac:dyDescent="0.25">
      <c r="A3756" s="1">
        <v>43024</v>
      </c>
      <c r="B3756" t="s">
        <v>164</v>
      </c>
      <c r="C3756" t="s">
        <v>172</v>
      </c>
      <c r="D3756">
        <v>2</v>
      </c>
      <c r="E3756">
        <v>549.46</v>
      </c>
      <c r="F3756">
        <v>274.73</v>
      </c>
      <c r="G3756">
        <v>2</v>
      </c>
      <c r="H3756">
        <v>2</v>
      </c>
      <c r="I3756">
        <v>14</v>
      </c>
      <c r="J3756">
        <v>0</v>
      </c>
      <c r="K3756">
        <v>5</v>
      </c>
      <c r="L3756" t="s">
        <v>446</v>
      </c>
      <c r="M3756" t="b">
        <v>0</v>
      </c>
    </row>
    <row r="3757" spans="1:13" x14ac:dyDescent="0.25">
      <c r="A3757" s="1">
        <v>43024</v>
      </c>
      <c r="B3757" t="s">
        <v>164</v>
      </c>
      <c r="C3757" t="s">
        <v>171</v>
      </c>
      <c r="D3757">
        <v>1</v>
      </c>
      <c r="E3757">
        <v>224.94</v>
      </c>
      <c r="F3757">
        <v>224.94</v>
      </c>
      <c r="G3757">
        <v>1</v>
      </c>
      <c r="H3757">
        <v>1</v>
      </c>
      <c r="I3757">
        <v>21</v>
      </c>
      <c r="J3757">
        <v>0</v>
      </c>
      <c r="K3757">
        <v>5</v>
      </c>
      <c r="L3757" t="s">
        <v>406</v>
      </c>
      <c r="M3757" t="b">
        <v>0</v>
      </c>
    </row>
    <row r="3758" spans="1:13" x14ac:dyDescent="0.25">
      <c r="A3758" s="1">
        <v>43024</v>
      </c>
      <c r="B3758" t="s">
        <v>164</v>
      </c>
      <c r="C3758" t="s">
        <v>180</v>
      </c>
      <c r="D3758">
        <v>1</v>
      </c>
      <c r="E3758">
        <v>259.56</v>
      </c>
      <c r="F3758">
        <v>259.56</v>
      </c>
      <c r="G3758">
        <v>1</v>
      </c>
      <c r="H3758">
        <v>1</v>
      </c>
      <c r="I3758">
        <v>12</v>
      </c>
      <c r="J3758">
        <v>0</v>
      </c>
      <c r="K3758">
        <v>5</v>
      </c>
      <c r="L3758" t="s">
        <v>414</v>
      </c>
      <c r="M3758" t="b">
        <v>0</v>
      </c>
    </row>
    <row r="3759" spans="1:13" x14ac:dyDescent="0.25">
      <c r="A3759" s="1">
        <v>43024</v>
      </c>
      <c r="B3759" t="s">
        <v>164</v>
      </c>
      <c r="C3759" t="s">
        <v>161</v>
      </c>
      <c r="D3759">
        <v>3</v>
      </c>
      <c r="E3759">
        <v>956.97</v>
      </c>
      <c r="F3759">
        <v>318.99</v>
      </c>
      <c r="G3759">
        <v>3</v>
      </c>
      <c r="H3759">
        <v>3</v>
      </c>
      <c r="I3759">
        <v>14</v>
      </c>
      <c r="J3759">
        <v>0</v>
      </c>
      <c r="K3759">
        <v>4.67</v>
      </c>
      <c r="L3759" t="s">
        <v>325</v>
      </c>
      <c r="M3759" t="b">
        <v>0</v>
      </c>
    </row>
    <row r="3760" spans="1:13" x14ac:dyDescent="0.25">
      <c r="A3760" s="1">
        <v>43024</v>
      </c>
      <c r="B3760" t="s">
        <v>164</v>
      </c>
      <c r="C3760" t="s">
        <v>177</v>
      </c>
      <c r="D3760">
        <v>1</v>
      </c>
      <c r="E3760">
        <v>228.79</v>
      </c>
      <c r="F3760">
        <v>228.79</v>
      </c>
      <c r="G3760">
        <v>1</v>
      </c>
      <c r="H3760">
        <v>1</v>
      </c>
      <c r="I3760">
        <v>25</v>
      </c>
      <c r="J3760">
        <v>0</v>
      </c>
      <c r="K3760">
        <v>5</v>
      </c>
      <c r="L3760" t="s">
        <v>447</v>
      </c>
      <c r="M3760" t="b">
        <v>0</v>
      </c>
    </row>
    <row r="3761" spans="1:13" x14ac:dyDescent="0.25">
      <c r="A3761" s="1">
        <v>43024</v>
      </c>
      <c r="B3761" t="s">
        <v>164</v>
      </c>
      <c r="C3761" t="s">
        <v>163</v>
      </c>
      <c r="D3761">
        <v>1</v>
      </c>
      <c r="E3761">
        <v>45.09</v>
      </c>
      <c r="F3761">
        <v>45.09</v>
      </c>
      <c r="G3761">
        <v>1</v>
      </c>
      <c r="H3761">
        <v>1</v>
      </c>
      <c r="I3761">
        <v>4</v>
      </c>
      <c r="J3761">
        <v>0</v>
      </c>
      <c r="K3761">
        <v>5</v>
      </c>
      <c r="L3761" t="s">
        <v>357</v>
      </c>
      <c r="M3761" t="b">
        <v>0</v>
      </c>
    </row>
    <row r="3762" spans="1:13" x14ac:dyDescent="0.25">
      <c r="A3762" s="1">
        <v>43024</v>
      </c>
      <c r="B3762" t="s">
        <v>164</v>
      </c>
      <c r="C3762" t="s">
        <v>175</v>
      </c>
      <c r="D3762">
        <v>4</v>
      </c>
      <c r="E3762">
        <v>804.16</v>
      </c>
      <c r="F3762">
        <v>201.04</v>
      </c>
      <c r="G3762">
        <v>4</v>
      </c>
      <c r="H3762">
        <v>4</v>
      </c>
      <c r="I3762">
        <v>23</v>
      </c>
      <c r="J3762">
        <v>0.25</v>
      </c>
      <c r="K3762">
        <v>3.75</v>
      </c>
      <c r="L3762" t="s">
        <v>358</v>
      </c>
      <c r="M3762" t="b">
        <v>0</v>
      </c>
    </row>
    <row r="3763" spans="1:13" x14ac:dyDescent="0.25">
      <c r="A3763" s="1">
        <v>43024</v>
      </c>
      <c r="B3763" t="s">
        <v>164</v>
      </c>
      <c r="C3763" t="s">
        <v>164</v>
      </c>
      <c r="D3763">
        <v>2</v>
      </c>
      <c r="E3763">
        <v>201.16</v>
      </c>
      <c r="F3763">
        <v>100.58</v>
      </c>
      <c r="G3763">
        <v>2</v>
      </c>
      <c r="H3763">
        <v>2</v>
      </c>
      <c r="I3763">
        <v>7</v>
      </c>
      <c r="J3763">
        <v>0</v>
      </c>
      <c r="K3763">
        <v>5</v>
      </c>
      <c r="L3763" t="s">
        <v>359</v>
      </c>
      <c r="M3763" t="b">
        <v>1</v>
      </c>
    </row>
    <row r="3764" spans="1:13" x14ac:dyDescent="0.25">
      <c r="A3764" s="1">
        <v>43024</v>
      </c>
      <c r="B3764" t="s">
        <v>164</v>
      </c>
      <c r="C3764" t="s">
        <v>176</v>
      </c>
      <c r="D3764">
        <v>1</v>
      </c>
      <c r="E3764">
        <v>272.18</v>
      </c>
      <c r="F3764">
        <v>272.18</v>
      </c>
      <c r="G3764">
        <v>1</v>
      </c>
      <c r="H3764">
        <v>1</v>
      </c>
      <c r="I3764">
        <v>8</v>
      </c>
      <c r="J3764">
        <v>0</v>
      </c>
      <c r="K3764">
        <v>5</v>
      </c>
      <c r="L3764" t="s">
        <v>271</v>
      </c>
      <c r="M3764" t="b">
        <v>0</v>
      </c>
    </row>
    <row r="3765" spans="1:13" x14ac:dyDescent="0.25">
      <c r="A3765" s="1">
        <v>43024</v>
      </c>
      <c r="B3765" t="s">
        <v>164</v>
      </c>
      <c r="C3765" t="s">
        <v>165</v>
      </c>
      <c r="D3765">
        <v>6</v>
      </c>
      <c r="E3765">
        <v>2254.35</v>
      </c>
      <c r="F3765">
        <v>375.73</v>
      </c>
      <c r="G3765">
        <v>6</v>
      </c>
      <c r="H3765">
        <v>6</v>
      </c>
      <c r="I3765">
        <v>8.67</v>
      </c>
      <c r="J3765">
        <v>0</v>
      </c>
      <c r="K3765">
        <v>3.67</v>
      </c>
      <c r="L3765" t="s">
        <v>295</v>
      </c>
      <c r="M3765" t="b">
        <v>0</v>
      </c>
    </row>
    <row r="3766" spans="1:13" x14ac:dyDescent="0.25">
      <c r="A3766" s="1">
        <v>43024</v>
      </c>
      <c r="B3766" t="s">
        <v>176</v>
      </c>
      <c r="C3766" t="s">
        <v>167</v>
      </c>
      <c r="D3766">
        <v>1</v>
      </c>
      <c r="E3766">
        <v>543.89</v>
      </c>
      <c r="F3766">
        <v>543.89</v>
      </c>
      <c r="G3766">
        <v>1</v>
      </c>
      <c r="H3766">
        <v>1</v>
      </c>
      <c r="I3766">
        <v>31</v>
      </c>
      <c r="J3766">
        <v>1</v>
      </c>
      <c r="K3766">
        <v>1</v>
      </c>
      <c r="L3766" t="s">
        <v>328</v>
      </c>
      <c r="M3766" t="b">
        <v>0</v>
      </c>
    </row>
    <row r="3767" spans="1:13" x14ac:dyDescent="0.25">
      <c r="A3767" s="1">
        <v>43024</v>
      </c>
      <c r="B3767" t="s">
        <v>176</v>
      </c>
      <c r="C3767" t="s">
        <v>172</v>
      </c>
      <c r="D3767">
        <v>2</v>
      </c>
      <c r="E3767">
        <v>324.49</v>
      </c>
      <c r="F3767">
        <v>162.25</v>
      </c>
      <c r="G3767">
        <v>2</v>
      </c>
      <c r="H3767">
        <v>2</v>
      </c>
      <c r="I3767">
        <v>17.5</v>
      </c>
      <c r="J3767">
        <v>0</v>
      </c>
      <c r="K3767">
        <v>4.5</v>
      </c>
      <c r="L3767" t="s">
        <v>399</v>
      </c>
      <c r="M3767" t="b">
        <v>0</v>
      </c>
    </row>
    <row r="3768" spans="1:13" x14ac:dyDescent="0.25">
      <c r="A3768" s="1">
        <v>43024</v>
      </c>
      <c r="B3768" t="s">
        <v>176</v>
      </c>
      <c r="C3768" t="s">
        <v>161</v>
      </c>
      <c r="D3768">
        <v>4</v>
      </c>
      <c r="E3768">
        <v>515.91999999999996</v>
      </c>
      <c r="F3768">
        <v>128.97999999999999</v>
      </c>
      <c r="G3768">
        <v>4</v>
      </c>
      <c r="H3768">
        <v>4</v>
      </c>
      <c r="I3768">
        <v>9.75</v>
      </c>
      <c r="J3768">
        <v>0</v>
      </c>
      <c r="K3768">
        <v>2.75</v>
      </c>
      <c r="L3768" t="s">
        <v>272</v>
      </c>
      <c r="M3768" t="b">
        <v>0</v>
      </c>
    </row>
    <row r="3769" spans="1:13" x14ac:dyDescent="0.25">
      <c r="A3769" s="1">
        <v>43024</v>
      </c>
      <c r="B3769" t="s">
        <v>176</v>
      </c>
      <c r="C3769" t="s">
        <v>177</v>
      </c>
      <c r="D3769">
        <v>1</v>
      </c>
      <c r="E3769">
        <v>1605.14</v>
      </c>
      <c r="F3769">
        <v>1605.14</v>
      </c>
      <c r="G3769">
        <v>1</v>
      </c>
      <c r="H3769">
        <v>1</v>
      </c>
      <c r="I3769">
        <v>14</v>
      </c>
      <c r="J3769">
        <v>0</v>
      </c>
      <c r="K3769">
        <v>5</v>
      </c>
      <c r="L3769" t="s">
        <v>437</v>
      </c>
      <c r="M3769" t="b">
        <v>0</v>
      </c>
    </row>
    <row r="3770" spans="1:13" x14ac:dyDescent="0.25">
      <c r="A3770" s="1">
        <v>43024</v>
      </c>
      <c r="B3770" t="s">
        <v>176</v>
      </c>
      <c r="C3770" t="s">
        <v>163</v>
      </c>
      <c r="D3770">
        <v>2</v>
      </c>
      <c r="E3770">
        <v>172.71</v>
      </c>
      <c r="F3770">
        <v>86.36</v>
      </c>
      <c r="G3770">
        <v>2</v>
      </c>
      <c r="H3770">
        <v>2</v>
      </c>
      <c r="I3770">
        <v>5</v>
      </c>
      <c r="J3770">
        <v>0</v>
      </c>
      <c r="K3770">
        <v>4</v>
      </c>
      <c r="L3770" t="s">
        <v>361</v>
      </c>
      <c r="M3770" t="b">
        <v>0</v>
      </c>
    </row>
    <row r="3771" spans="1:13" x14ac:dyDescent="0.25">
      <c r="A3771" s="1">
        <v>43024</v>
      </c>
      <c r="B3771" t="s">
        <v>176</v>
      </c>
      <c r="C3771" t="s">
        <v>175</v>
      </c>
      <c r="D3771">
        <v>6</v>
      </c>
      <c r="E3771">
        <v>760.51</v>
      </c>
      <c r="F3771">
        <v>126.75</v>
      </c>
      <c r="G3771">
        <v>6</v>
      </c>
      <c r="H3771">
        <v>6</v>
      </c>
      <c r="I3771">
        <v>14.14</v>
      </c>
      <c r="J3771">
        <v>0</v>
      </c>
      <c r="K3771">
        <v>4</v>
      </c>
      <c r="L3771" t="s">
        <v>297</v>
      </c>
      <c r="M3771" t="b">
        <v>0</v>
      </c>
    </row>
    <row r="3772" spans="1:13" x14ac:dyDescent="0.25">
      <c r="A3772" s="1">
        <v>43024</v>
      </c>
      <c r="B3772" t="s">
        <v>176</v>
      </c>
      <c r="C3772" t="s">
        <v>164</v>
      </c>
      <c r="D3772">
        <v>2</v>
      </c>
      <c r="E3772">
        <v>220.75</v>
      </c>
      <c r="F3772">
        <v>110.38</v>
      </c>
      <c r="G3772">
        <v>2</v>
      </c>
      <c r="H3772">
        <v>2</v>
      </c>
      <c r="I3772">
        <v>11.5</v>
      </c>
      <c r="J3772">
        <v>0</v>
      </c>
      <c r="K3772">
        <v>1.5</v>
      </c>
      <c r="L3772" t="s">
        <v>362</v>
      </c>
      <c r="M3772" t="b">
        <v>0</v>
      </c>
    </row>
    <row r="3773" spans="1:13" x14ac:dyDescent="0.25">
      <c r="A3773" s="1">
        <v>43024</v>
      </c>
      <c r="B3773" t="s">
        <v>176</v>
      </c>
      <c r="C3773" t="s">
        <v>176</v>
      </c>
      <c r="D3773">
        <v>5</v>
      </c>
      <c r="E3773">
        <v>914.56</v>
      </c>
      <c r="F3773">
        <v>182.91</v>
      </c>
      <c r="G3773">
        <v>5</v>
      </c>
      <c r="H3773">
        <v>5</v>
      </c>
      <c r="I3773">
        <v>4.5999999999999996</v>
      </c>
      <c r="J3773">
        <v>0</v>
      </c>
      <c r="K3773">
        <v>5</v>
      </c>
      <c r="L3773" t="s">
        <v>273</v>
      </c>
      <c r="M3773" t="b">
        <v>1</v>
      </c>
    </row>
    <row r="3774" spans="1:13" x14ac:dyDescent="0.25">
      <c r="A3774" s="1">
        <v>43024</v>
      </c>
      <c r="B3774" t="s">
        <v>176</v>
      </c>
      <c r="C3774" t="s">
        <v>165</v>
      </c>
      <c r="D3774">
        <v>16</v>
      </c>
      <c r="E3774">
        <v>1625.99</v>
      </c>
      <c r="F3774">
        <v>101.62</v>
      </c>
      <c r="G3774">
        <v>16</v>
      </c>
      <c r="H3774">
        <v>16</v>
      </c>
      <c r="I3774">
        <v>10.210000000000001</v>
      </c>
      <c r="J3774">
        <v>0</v>
      </c>
      <c r="K3774">
        <v>4.05</v>
      </c>
      <c r="L3774" t="s">
        <v>274</v>
      </c>
      <c r="M3774" t="b">
        <v>0</v>
      </c>
    </row>
    <row r="3775" spans="1:13" x14ac:dyDescent="0.25">
      <c r="A3775" s="1">
        <v>43024</v>
      </c>
      <c r="B3775" t="s">
        <v>165</v>
      </c>
      <c r="C3775" t="s">
        <v>166</v>
      </c>
      <c r="D3775">
        <v>1</v>
      </c>
      <c r="E3775">
        <v>139.52000000000001</v>
      </c>
      <c r="F3775">
        <v>139.52000000000001</v>
      </c>
      <c r="G3775">
        <v>1</v>
      </c>
      <c r="H3775">
        <v>1</v>
      </c>
      <c r="I3775">
        <v>13</v>
      </c>
      <c r="J3775">
        <v>0</v>
      </c>
      <c r="K3775">
        <v>1</v>
      </c>
      <c r="L3775" t="s">
        <v>298</v>
      </c>
      <c r="M3775" t="b">
        <v>0</v>
      </c>
    </row>
    <row r="3776" spans="1:13" x14ac:dyDescent="0.25">
      <c r="A3776" s="1">
        <v>43024</v>
      </c>
      <c r="B3776" t="s">
        <v>165</v>
      </c>
      <c r="C3776" t="s">
        <v>178</v>
      </c>
      <c r="D3776">
        <v>7</v>
      </c>
      <c r="E3776">
        <v>2326.0300000000002</v>
      </c>
      <c r="F3776">
        <v>332.29</v>
      </c>
      <c r="G3776">
        <v>7</v>
      </c>
      <c r="H3776">
        <v>7</v>
      </c>
      <c r="I3776">
        <v>20.63</v>
      </c>
      <c r="J3776">
        <v>0.125</v>
      </c>
      <c r="K3776">
        <v>4.75</v>
      </c>
      <c r="L3776" t="s">
        <v>333</v>
      </c>
      <c r="M3776" t="b">
        <v>0</v>
      </c>
    </row>
    <row r="3777" spans="1:13" x14ac:dyDescent="0.25">
      <c r="A3777" s="1">
        <v>43024</v>
      </c>
      <c r="B3777" t="s">
        <v>165</v>
      </c>
      <c r="C3777" t="s">
        <v>186</v>
      </c>
      <c r="D3777">
        <v>1</v>
      </c>
      <c r="E3777">
        <v>65.14</v>
      </c>
      <c r="F3777">
        <v>65.14</v>
      </c>
      <c r="G3777">
        <v>1</v>
      </c>
      <c r="H3777">
        <v>1</v>
      </c>
      <c r="I3777">
        <v>12</v>
      </c>
      <c r="J3777">
        <v>0</v>
      </c>
      <c r="K3777">
        <v>5</v>
      </c>
      <c r="L3777" t="s">
        <v>364</v>
      </c>
      <c r="M3777" t="b">
        <v>0</v>
      </c>
    </row>
    <row r="3778" spans="1:13" x14ac:dyDescent="0.25">
      <c r="A3778" s="1">
        <v>43024</v>
      </c>
      <c r="B3778" t="s">
        <v>165</v>
      </c>
      <c r="C3778" t="s">
        <v>167</v>
      </c>
      <c r="D3778">
        <v>26</v>
      </c>
      <c r="E3778">
        <v>4138.37</v>
      </c>
      <c r="F3778">
        <v>159.16999999999999</v>
      </c>
      <c r="G3778">
        <v>25</v>
      </c>
      <c r="H3778">
        <v>26</v>
      </c>
      <c r="I3778">
        <v>19.39</v>
      </c>
      <c r="J3778">
        <v>0.1071</v>
      </c>
      <c r="K3778">
        <v>3.59</v>
      </c>
      <c r="L3778" t="s">
        <v>246</v>
      </c>
      <c r="M3778" t="b">
        <v>0</v>
      </c>
    </row>
    <row r="3779" spans="1:13" x14ac:dyDescent="0.25">
      <c r="A3779" s="1">
        <v>43024</v>
      </c>
      <c r="B3779" t="s">
        <v>165</v>
      </c>
      <c r="C3779" t="s">
        <v>169</v>
      </c>
      <c r="D3779">
        <v>13</v>
      </c>
      <c r="E3779">
        <v>2584.0500000000002</v>
      </c>
      <c r="F3779">
        <v>198.77</v>
      </c>
      <c r="G3779">
        <v>13</v>
      </c>
      <c r="H3779">
        <v>13</v>
      </c>
      <c r="I3779">
        <v>21.71</v>
      </c>
      <c r="J3779">
        <v>0.1429</v>
      </c>
      <c r="K3779">
        <v>3.64</v>
      </c>
      <c r="L3779" t="s">
        <v>275</v>
      </c>
      <c r="M3779" t="b">
        <v>0</v>
      </c>
    </row>
    <row r="3780" spans="1:13" x14ac:dyDescent="0.25">
      <c r="A3780" s="1">
        <v>43024</v>
      </c>
      <c r="B3780" t="s">
        <v>165</v>
      </c>
      <c r="C3780" t="s">
        <v>170</v>
      </c>
      <c r="D3780">
        <v>11</v>
      </c>
      <c r="E3780">
        <v>1993.34</v>
      </c>
      <c r="F3780">
        <v>181.21</v>
      </c>
      <c r="G3780">
        <v>11</v>
      </c>
      <c r="H3780">
        <v>11</v>
      </c>
      <c r="I3780">
        <v>13.09</v>
      </c>
      <c r="J3780">
        <v>9.0899999999999995E-2</v>
      </c>
      <c r="K3780">
        <v>3.18</v>
      </c>
      <c r="L3780" t="s">
        <v>276</v>
      </c>
      <c r="M3780" t="b">
        <v>0</v>
      </c>
    </row>
    <row r="3781" spans="1:13" x14ac:dyDescent="0.25">
      <c r="A3781" s="1">
        <v>43024</v>
      </c>
      <c r="B3781" t="s">
        <v>165</v>
      </c>
      <c r="C3781" t="s">
        <v>172</v>
      </c>
      <c r="D3781">
        <v>17</v>
      </c>
      <c r="E3781">
        <v>2324.0500000000002</v>
      </c>
      <c r="F3781">
        <v>136.71</v>
      </c>
      <c r="G3781">
        <v>17</v>
      </c>
      <c r="H3781">
        <v>17</v>
      </c>
      <c r="I3781">
        <v>16.21</v>
      </c>
      <c r="J3781">
        <v>0.1053</v>
      </c>
      <c r="K3781">
        <v>3.53</v>
      </c>
      <c r="L3781" t="s">
        <v>247</v>
      </c>
      <c r="M3781" t="b">
        <v>0</v>
      </c>
    </row>
    <row r="3782" spans="1:13" x14ac:dyDescent="0.25">
      <c r="A3782" s="1">
        <v>43024</v>
      </c>
      <c r="B3782" t="s">
        <v>165</v>
      </c>
      <c r="C3782" t="s">
        <v>171</v>
      </c>
      <c r="D3782">
        <v>19</v>
      </c>
      <c r="E3782">
        <v>2637.36</v>
      </c>
      <c r="F3782">
        <v>138.81</v>
      </c>
      <c r="G3782">
        <v>19</v>
      </c>
      <c r="H3782">
        <v>18</v>
      </c>
      <c r="I3782">
        <v>14.73</v>
      </c>
      <c r="J3782">
        <v>9.0899999999999995E-2</v>
      </c>
      <c r="K3782">
        <v>4.37</v>
      </c>
      <c r="L3782" t="s">
        <v>299</v>
      </c>
      <c r="M3782" t="b">
        <v>0</v>
      </c>
    </row>
    <row r="3783" spans="1:13" x14ac:dyDescent="0.25">
      <c r="A3783" s="1">
        <v>43024</v>
      </c>
      <c r="B3783" t="s">
        <v>165</v>
      </c>
      <c r="C3783" t="s">
        <v>180</v>
      </c>
      <c r="D3783">
        <v>8</v>
      </c>
      <c r="E3783">
        <v>1565.94</v>
      </c>
      <c r="F3783">
        <v>195.74</v>
      </c>
      <c r="G3783">
        <v>8</v>
      </c>
      <c r="H3783">
        <v>8</v>
      </c>
      <c r="I3783">
        <v>21.11</v>
      </c>
      <c r="J3783">
        <v>0.22220000000000001</v>
      </c>
      <c r="K3783">
        <v>2.78</v>
      </c>
      <c r="L3783" t="s">
        <v>300</v>
      </c>
      <c r="M3783" t="b">
        <v>0</v>
      </c>
    </row>
    <row r="3784" spans="1:13" x14ac:dyDescent="0.25">
      <c r="A3784" s="1">
        <v>43024</v>
      </c>
      <c r="B3784" t="s">
        <v>165</v>
      </c>
      <c r="C3784" t="s">
        <v>161</v>
      </c>
      <c r="D3784">
        <v>82</v>
      </c>
      <c r="E3784">
        <v>14260.45</v>
      </c>
      <c r="F3784">
        <v>173.91</v>
      </c>
      <c r="G3784">
        <v>81</v>
      </c>
      <c r="H3784">
        <v>82</v>
      </c>
      <c r="I3784">
        <v>9.82</v>
      </c>
      <c r="J3784">
        <v>0</v>
      </c>
      <c r="K3784">
        <v>4.04</v>
      </c>
      <c r="L3784" t="s">
        <v>248</v>
      </c>
      <c r="M3784" t="b">
        <v>0</v>
      </c>
    </row>
    <row r="3785" spans="1:13" x14ac:dyDescent="0.25">
      <c r="A3785" s="1">
        <v>43024</v>
      </c>
      <c r="B3785" t="s">
        <v>165</v>
      </c>
      <c r="C3785" t="s">
        <v>177</v>
      </c>
      <c r="D3785">
        <v>7</v>
      </c>
      <c r="E3785">
        <v>604.44000000000005</v>
      </c>
      <c r="F3785">
        <v>86.35</v>
      </c>
      <c r="G3785">
        <v>7</v>
      </c>
      <c r="H3785">
        <v>7</v>
      </c>
      <c r="I3785">
        <v>16.5</v>
      </c>
      <c r="J3785">
        <v>0.25</v>
      </c>
      <c r="K3785">
        <v>4.75</v>
      </c>
      <c r="L3785" t="s">
        <v>301</v>
      </c>
      <c r="M3785" t="b">
        <v>0</v>
      </c>
    </row>
    <row r="3786" spans="1:13" x14ac:dyDescent="0.25">
      <c r="A3786" s="1">
        <v>43024</v>
      </c>
      <c r="B3786" t="s">
        <v>165</v>
      </c>
      <c r="C3786" t="s">
        <v>181</v>
      </c>
      <c r="D3786">
        <v>5</v>
      </c>
      <c r="E3786">
        <v>1385.13</v>
      </c>
      <c r="F3786">
        <v>277.02999999999997</v>
      </c>
      <c r="G3786">
        <v>5</v>
      </c>
      <c r="H3786">
        <v>5</v>
      </c>
      <c r="I3786">
        <v>13.8</v>
      </c>
      <c r="J3786">
        <v>0</v>
      </c>
      <c r="K3786">
        <v>4.8</v>
      </c>
      <c r="L3786" t="s">
        <v>302</v>
      </c>
      <c r="M3786" t="b">
        <v>0</v>
      </c>
    </row>
    <row r="3787" spans="1:13" x14ac:dyDescent="0.25">
      <c r="A3787" s="1">
        <v>43024</v>
      </c>
      <c r="B3787" t="s">
        <v>165</v>
      </c>
      <c r="C3787" t="s">
        <v>179</v>
      </c>
      <c r="D3787">
        <v>12</v>
      </c>
      <c r="E3787">
        <v>2110.31</v>
      </c>
      <c r="F3787">
        <v>175.86</v>
      </c>
      <c r="G3787">
        <v>12</v>
      </c>
      <c r="H3787">
        <v>12</v>
      </c>
      <c r="I3787">
        <v>24.31</v>
      </c>
      <c r="J3787">
        <v>0</v>
      </c>
      <c r="K3787">
        <v>4.2300000000000004</v>
      </c>
      <c r="L3787" t="s">
        <v>277</v>
      </c>
      <c r="M3787" t="b">
        <v>0</v>
      </c>
    </row>
    <row r="3788" spans="1:13" x14ac:dyDescent="0.25">
      <c r="A3788" s="1">
        <v>43024</v>
      </c>
      <c r="B3788" t="s">
        <v>165</v>
      </c>
      <c r="C3788" t="s">
        <v>183</v>
      </c>
      <c r="D3788">
        <v>3</v>
      </c>
      <c r="E3788">
        <v>2299.96</v>
      </c>
      <c r="F3788">
        <v>766.65</v>
      </c>
      <c r="G3788">
        <v>3</v>
      </c>
      <c r="H3788">
        <v>3</v>
      </c>
      <c r="I3788">
        <v>18</v>
      </c>
      <c r="J3788">
        <v>0</v>
      </c>
      <c r="K3788">
        <v>5</v>
      </c>
      <c r="L3788" t="s">
        <v>365</v>
      </c>
      <c r="M3788" t="b">
        <v>0</v>
      </c>
    </row>
    <row r="3789" spans="1:13" x14ac:dyDescent="0.25">
      <c r="A3789" s="1">
        <v>43024</v>
      </c>
      <c r="B3789" t="s">
        <v>165</v>
      </c>
      <c r="C3789" t="s">
        <v>174</v>
      </c>
      <c r="D3789">
        <v>17</v>
      </c>
      <c r="E3789">
        <v>4416.8999999999996</v>
      </c>
      <c r="F3789">
        <v>259.82</v>
      </c>
      <c r="G3789">
        <v>17</v>
      </c>
      <c r="H3789">
        <v>17</v>
      </c>
      <c r="I3789">
        <v>17.47</v>
      </c>
      <c r="J3789">
        <v>5.8799999999999998E-2</v>
      </c>
      <c r="K3789">
        <v>4.0599999999999996</v>
      </c>
      <c r="L3789" t="s">
        <v>303</v>
      </c>
      <c r="M3789" t="b">
        <v>0</v>
      </c>
    </row>
    <row r="3790" spans="1:13" x14ac:dyDescent="0.25">
      <c r="A3790" s="1">
        <v>43024</v>
      </c>
      <c r="B3790" t="s">
        <v>165</v>
      </c>
      <c r="C3790" t="s">
        <v>182</v>
      </c>
      <c r="D3790">
        <v>1</v>
      </c>
      <c r="E3790">
        <v>124.94</v>
      </c>
      <c r="F3790">
        <v>124.94</v>
      </c>
      <c r="G3790">
        <v>1</v>
      </c>
      <c r="H3790">
        <v>1</v>
      </c>
      <c r="I3790">
        <v>10</v>
      </c>
      <c r="J3790">
        <v>0</v>
      </c>
      <c r="K3790">
        <v>3</v>
      </c>
      <c r="L3790" t="s">
        <v>304</v>
      </c>
      <c r="M3790" t="b">
        <v>0</v>
      </c>
    </row>
    <row r="3791" spans="1:13" x14ac:dyDescent="0.25">
      <c r="A3791" s="1">
        <v>43024</v>
      </c>
      <c r="B3791" t="s">
        <v>165</v>
      </c>
      <c r="C3791" t="s">
        <v>163</v>
      </c>
      <c r="D3791">
        <v>40</v>
      </c>
      <c r="E3791">
        <v>6692.41</v>
      </c>
      <c r="F3791">
        <v>167.31</v>
      </c>
      <c r="G3791">
        <v>38</v>
      </c>
      <c r="H3791">
        <v>40</v>
      </c>
      <c r="I3791">
        <v>16.239999999999998</v>
      </c>
      <c r="J3791">
        <v>0.122</v>
      </c>
      <c r="K3791">
        <v>3.7</v>
      </c>
      <c r="L3791" t="s">
        <v>249</v>
      </c>
      <c r="M3791" t="b">
        <v>0</v>
      </c>
    </row>
    <row r="3792" spans="1:13" x14ac:dyDescent="0.25">
      <c r="A3792" s="1">
        <v>43024</v>
      </c>
      <c r="B3792" t="s">
        <v>165</v>
      </c>
      <c r="C3792" t="s">
        <v>175</v>
      </c>
      <c r="D3792">
        <v>107</v>
      </c>
      <c r="E3792">
        <v>14470.36</v>
      </c>
      <c r="F3792">
        <v>135.24</v>
      </c>
      <c r="G3792">
        <v>106</v>
      </c>
      <c r="H3792">
        <v>104</v>
      </c>
      <c r="I3792">
        <v>13.55</v>
      </c>
      <c r="J3792">
        <v>7.6899999999999996E-2</v>
      </c>
      <c r="K3792">
        <v>3.8</v>
      </c>
      <c r="L3792" t="s">
        <v>250</v>
      </c>
      <c r="M3792" t="b">
        <v>0</v>
      </c>
    </row>
    <row r="3793" spans="1:13" x14ac:dyDescent="0.25">
      <c r="A3793" s="1">
        <v>43024</v>
      </c>
      <c r="B3793" t="s">
        <v>165</v>
      </c>
      <c r="C3793" t="s">
        <v>173</v>
      </c>
      <c r="D3793">
        <v>10</v>
      </c>
      <c r="E3793">
        <v>2463.23</v>
      </c>
      <c r="F3793">
        <v>246.32</v>
      </c>
      <c r="G3793">
        <v>10</v>
      </c>
      <c r="H3793">
        <v>10</v>
      </c>
      <c r="I3793">
        <v>17.7</v>
      </c>
      <c r="J3793">
        <v>0</v>
      </c>
      <c r="K3793">
        <v>3.6</v>
      </c>
      <c r="L3793" t="s">
        <v>251</v>
      </c>
      <c r="M3793" t="b">
        <v>0</v>
      </c>
    </row>
    <row r="3794" spans="1:13" x14ac:dyDescent="0.25">
      <c r="A3794" s="1">
        <v>43024</v>
      </c>
      <c r="B3794" t="s">
        <v>165</v>
      </c>
      <c r="C3794" t="s">
        <v>185</v>
      </c>
      <c r="D3794">
        <v>3</v>
      </c>
      <c r="E3794">
        <v>662.25</v>
      </c>
      <c r="F3794">
        <v>220.75</v>
      </c>
      <c r="G3794">
        <v>2</v>
      </c>
      <c r="H3794">
        <v>3</v>
      </c>
      <c r="I3794">
        <v>15.5</v>
      </c>
      <c r="J3794">
        <v>0</v>
      </c>
      <c r="K3794">
        <v>3</v>
      </c>
      <c r="L3794" t="s">
        <v>334</v>
      </c>
      <c r="M3794" t="b">
        <v>0</v>
      </c>
    </row>
    <row r="3795" spans="1:13" x14ac:dyDescent="0.25">
      <c r="A3795" s="1">
        <v>43024</v>
      </c>
      <c r="B3795" t="s">
        <v>165</v>
      </c>
      <c r="C3795" t="s">
        <v>162</v>
      </c>
      <c r="D3795">
        <v>3</v>
      </c>
      <c r="E3795">
        <v>525.15</v>
      </c>
      <c r="F3795">
        <v>175.05</v>
      </c>
      <c r="G3795">
        <v>3</v>
      </c>
      <c r="H3795">
        <v>3</v>
      </c>
      <c r="I3795">
        <v>33.33</v>
      </c>
      <c r="J3795">
        <v>0.33329999999999999</v>
      </c>
      <c r="K3795">
        <v>3.67</v>
      </c>
      <c r="L3795" t="s">
        <v>366</v>
      </c>
      <c r="M3795" t="b">
        <v>0</v>
      </c>
    </row>
    <row r="3796" spans="1:13" x14ac:dyDescent="0.25">
      <c r="A3796" s="1">
        <v>43024</v>
      </c>
      <c r="B3796" t="s">
        <v>165</v>
      </c>
      <c r="C3796" t="s">
        <v>164</v>
      </c>
      <c r="D3796">
        <v>47</v>
      </c>
      <c r="E3796">
        <v>6532.93</v>
      </c>
      <c r="F3796">
        <v>139</v>
      </c>
      <c r="G3796">
        <v>46</v>
      </c>
      <c r="H3796">
        <v>47</v>
      </c>
      <c r="I3796">
        <v>15.71</v>
      </c>
      <c r="J3796">
        <v>3.6400000000000002E-2</v>
      </c>
      <c r="K3796">
        <v>3.96</v>
      </c>
      <c r="L3796" t="s">
        <v>278</v>
      </c>
      <c r="M3796" t="b">
        <v>0</v>
      </c>
    </row>
    <row r="3797" spans="1:13" x14ac:dyDescent="0.25">
      <c r="A3797" s="1">
        <v>43024</v>
      </c>
      <c r="B3797" t="s">
        <v>165</v>
      </c>
      <c r="C3797" t="s">
        <v>176</v>
      </c>
      <c r="D3797">
        <v>18</v>
      </c>
      <c r="E3797">
        <v>3875.02</v>
      </c>
      <c r="F3797">
        <v>215.28</v>
      </c>
      <c r="G3797">
        <v>18</v>
      </c>
      <c r="H3797">
        <v>18</v>
      </c>
      <c r="I3797">
        <v>13.15</v>
      </c>
      <c r="J3797">
        <v>0.1</v>
      </c>
      <c r="K3797">
        <v>3.85</v>
      </c>
      <c r="L3797" t="s">
        <v>279</v>
      </c>
      <c r="M3797" t="b">
        <v>0</v>
      </c>
    </row>
    <row r="3798" spans="1:13" x14ac:dyDescent="0.25">
      <c r="A3798" s="1">
        <v>43024</v>
      </c>
      <c r="B3798" t="s">
        <v>165</v>
      </c>
      <c r="C3798" t="s">
        <v>168</v>
      </c>
      <c r="D3798">
        <v>1</v>
      </c>
      <c r="E3798">
        <v>949.97</v>
      </c>
      <c r="F3798">
        <v>949.97</v>
      </c>
      <c r="G3798">
        <v>1</v>
      </c>
      <c r="H3798">
        <v>1</v>
      </c>
      <c r="I3798">
        <v>35</v>
      </c>
      <c r="J3798">
        <v>0</v>
      </c>
      <c r="K3798">
        <v>5</v>
      </c>
      <c r="L3798" t="s">
        <v>280</v>
      </c>
      <c r="M3798" t="b">
        <v>0</v>
      </c>
    </row>
    <row r="3799" spans="1:13" x14ac:dyDescent="0.25">
      <c r="A3799" s="1">
        <v>43024</v>
      </c>
      <c r="B3799" t="s">
        <v>165</v>
      </c>
      <c r="C3799" t="s">
        <v>165</v>
      </c>
      <c r="D3799">
        <v>345</v>
      </c>
      <c r="E3799">
        <v>43241.86</v>
      </c>
      <c r="F3799">
        <v>125.34</v>
      </c>
      <c r="G3799">
        <v>333</v>
      </c>
      <c r="H3799">
        <v>344</v>
      </c>
      <c r="I3799">
        <v>6.7</v>
      </c>
      <c r="J3799">
        <v>2.9100000000000001E-2</v>
      </c>
      <c r="K3799">
        <v>4.13</v>
      </c>
      <c r="L3799" t="s">
        <v>252</v>
      </c>
      <c r="M3799" t="b">
        <v>1</v>
      </c>
    </row>
    <row r="3800" spans="1:13" x14ac:dyDescent="0.25">
      <c r="A3800" s="1">
        <v>43024</v>
      </c>
      <c r="B3800" t="s">
        <v>165</v>
      </c>
      <c r="C3800" t="s">
        <v>184</v>
      </c>
      <c r="D3800">
        <v>3</v>
      </c>
      <c r="E3800">
        <v>520.04</v>
      </c>
      <c r="F3800">
        <v>173.35</v>
      </c>
      <c r="G3800">
        <v>3</v>
      </c>
      <c r="H3800">
        <v>3</v>
      </c>
      <c r="I3800">
        <v>11</v>
      </c>
      <c r="J3800">
        <v>0</v>
      </c>
      <c r="K3800">
        <v>4</v>
      </c>
      <c r="L3800" t="s">
        <v>401</v>
      </c>
      <c r="M3800" t="b">
        <v>0</v>
      </c>
    </row>
    <row r="3801" spans="1:13" x14ac:dyDescent="0.25">
      <c r="A3801" s="1">
        <v>43031</v>
      </c>
      <c r="B3801" t="s">
        <v>167</v>
      </c>
      <c r="C3801" t="s">
        <v>187</v>
      </c>
      <c r="D3801">
        <v>1</v>
      </c>
      <c r="E3801">
        <v>1482.42</v>
      </c>
      <c r="F3801">
        <v>1482.42</v>
      </c>
      <c r="G3801">
        <v>1</v>
      </c>
      <c r="H3801">
        <v>1</v>
      </c>
      <c r="I3801">
        <v>16</v>
      </c>
      <c r="J3801">
        <v>0</v>
      </c>
      <c r="K3801">
        <v>5</v>
      </c>
      <c r="L3801" t="s">
        <v>562</v>
      </c>
      <c r="M3801" t="b">
        <v>0</v>
      </c>
    </row>
    <row r="3802" spans="1:13" x14ac:dyDescent="0.25">
      <c r="A3802" s="1">
        <v>43031</v>
      </c>
      <c r="B3802" t="s">
        <v>167</v>
      </c>
      <c r="C3802" t="s">
        <v>167</v>
      </c>
      <c r="D3802">
        <v>2</v>
      </c>
      <c r="E3802">
        <v>602.86</v>
      </c>
      <c r="F3802">
        <v>301.43</v>
      </c>
      <c r="G3802">
        <v>2</v>
      </c>
      <c r="H3802">
        <v>2</v>
      </c>
      <c r="I3802">
        <v>9</v>
      </c>
      <c r="J3802">
        <v>0</v>
      </c>
      <c r="K3802">
        <v>4.5</v>
      </c>
      <c r="L3802" t="s">
        <v>337</v>
      </c>
      <c r="M3802" t="b">
        <v>1</v>
      </c>
    </row>
    <row r="3803" spans="1:13" x14ac:dyDescent="0.25">
      <c r="A3803" s="1">
        <v>43031</v>
      </c>
      <c r="B3803" t="s">
        <v>167</v>
      </c>
      <c r="C3803" t="s">
        <v>169</v>
      </c>
      <c r="D3803">
        <v>2</v>
      </c>
      <c r="E3803">
        <v>1611.3</v>
      </c>
      <c r="F3803">
        <v>805.65</v>
      </c>
      <c r="G3803">
        <v>2</v>
      </c>
      <c r="H3803">
        <v>2</v>
      </c>
      <c r="I3803">
        <v>9</v>
      </c>
      <c r="J3803">
        <v>0</v>
      </c>
      <c r="K3803">
        <v>4.5</v>
      </c>
      <c r="L3803" t="s">
        <v>482</v>
      </c>
      <c r="M3803" t="b">
        <v>0</v>
      </c>
    </row>
    <row r="3804" spans="1:13" x14ac:dyDescent="0.25">
      <c r="A3804" s="1">
        <v>43031</v>
      </c>
      <c r="B3804" t="s">
        <v>167</v>
      </c>
      <c r="C3804" t="s">
        <v>161</v>
      </c>
      <c r="D3804">
        <v>3</v>
      </c>
      <c r="E3804">
        <v>3261.48</v>
      </c>
      <c r="F3804">
        <v>1087.1600000000001</v>
      </c>
      <c r="G3804">
        <v>3</v>
      </c>
      <c r="H3804">
        <v>3</v>
      </c>
      <c r="I3804">
        <v>9</v>
      </c>
      <c r="J3804">
        <v>0</v>
      </c>
      <c r="K3804">
        <v>3</v>
      </c>
      <c r="L3804" t="s">
        <v>368</v>
      </c>
      <c r="M3804" t="b">
        <v>0</v>
      </c>
    </row>
    <row r="3805" spans="1:13" x14ac:dyDescent="0.25">
      <c r="A3805" s="1">
        <v>43031</v>
      </c>
      <c r="B3805" t="s">
        <v>167</v>
      </c>
      <c r="C3805" t="s">
        <v>181</v>
      </c>
      <c r="D3805">
        <v>1</v>
      </c>
      <c r="E3805">
        <v>785.18</v>
      </c>
      <c r="F3805">
        <v>785.18</v>
      </c>
      <c r="G3805">
        <v>1</v>
      </c>
      <c r="H3805">
        <v>1</v>
      </c>
      <c r="I3805">
        <v>17</v>
      </c>
      <c r="J3805">
        <v>0</v>
      </c>
      <c r="K3805">
        <v>5</v>
      </c>
      <c r="L3805" t="s">
        <v>540</v>
      </c>
      <c r="M3805" t="b">
        <v>0</v>
      </c>
    </row>
    <row r="3806" spans="1:13" x14ac:dyDescent="0.25">
      <c r="A3806" s="1">
        <v>43031</v>
      </c>
      <c r="B3806" t="s">
        <v>167</v>
      </c>
      <c r="C3806" t="s">
        <v>182</v>
      </c>
      <c r="D3806">
        <v>1</v>
      </c>
      <c r="E3806">
        <v>237.47</v>
      </c>
      <c r="F3806">
        <v>237.47</v>
      </c>
      <c r="G3806">
        <v>1</v>
      </c>
      <c r="H3806">
        <v>1</v>
      </c>
      <c r="I3806">
        <v>6</v>
      </c>
      <c r="J3806">
        <v>0</v>
      </c>
      <c r="K3806">
        <v>4</v>
      </c>
      <c r="L3806" t="s">
        <v>508</v>
      </c>
      <c r="M3806" t="b">
        <v>0</v>
      </c>
    </row>
    <row r="3807" spans="1:13" x14ac:dyDescent="0.25">
      <c r="A3807" s="1">
        <v>43031</v>
      </c>
      <c r="B3807" t="s">
        <v>167</v>
      </c>
      <c r="C3807" t="s">
        <v>175</v>
      </c>
      <c r="D3807">
        <v>3</v>
      </c>
      <c r="E3807">
        <v>3075.14</v>
      </c>
      <c r="F3807">
        <v>1025.05</v>
      </c>
      <c r="G3807">
        <v>3</v>
      </c>
      <c r="H3807">
        <v>3</v>
      </c>
      <c r="I3807">
        <v>9.25</v>
      </c>
      <c r="J3807">
        <v>0</v>
      </c>
      <c r="K3807">
        <v>4.5</v>
      </c>
      <c r="L3807" t="s">
        <v>305</v>
      </c>
      <c r="M3807" t="b">
        <v>0</v>
      </c>
    </row>
    <row r="3808" spans="1:13" x14ac:dyDescent="0.25">
      <c r="A3808" s="1">
        <v>43031</v>
      </c>
      <c r="B3808" t="s">
        <v>167</v>
      </c>
      <c r="C3808" t="s">
        <v>173</v>
      </c>
      <c r="D3808">
        <v>1</v>
      </c>
      <c r="E3808">
        <v>307.45999999999998</v>
      </c>
      <c r="F3808">
        <v>307.45999999999998</v>
      </c>
      <c r="G3808">
        <v>1</v>
      </c>
      <c r="H3808">
        <v>1</v>
      </c>
      <c r="I3808">
        <v>13</v>
      </c>
      <c r="J3808">
        <v>0</v>
      </c>
      <c r="K3808">
        <v>4</v>
      </c>
      <c r="L3808" t="s">
        <v>521</v>
      </c>
      <c r="M3808" t="b">
        <v>0</v>
      </c>
    </row>
    <row r="3809" spans="1:13" x14ac:dyDescent="0.25">
      <c r="A3809" s="1">
        <v>43031</v>
      </c>
      <c r="B3809" t="s">
        <v>167</v>
      </c>
      <c r="C3809" t="s">
        <v>165</v>
      </c>
      <c r="D3809">
        <v>1</v>
      </c>
      <c r="E3809">
        <v>241.62</v>
      </c>
      <c r="F3809">
        <v>241.62</v>
      </c>
      <c r="G3809">
        <v>1</v>
      </c>
      <c r="H3809">
        <v>1</v>
      </c>
      <c r="I3809">
        <v>12</v>
      </c>
      <c r="J3809">
        <v>0</v>
      </c>
      <c r="K3809">
        <v>5</v>
      </c>
      <c r="L3809" t="s">
        <v>255</v>
      </c>
      <c r="M3809" t="b">
        <v>0</v>
      </c>
    </row>
    <row r="3810" spans="1:13" x14ac:dyDescent="0.25">
      <c r="A3810" s="1">
        <v>43031</v>
      </c>
      <c r="B3810" t="s">
        <v>170</v>
      </c>
      <c r="C3810" t="s">
        <v>170</v>
      </c>
      <c r="D3810">
        <v>1</v>
      </c>
      <c r="E3810">
        <v>593.73</v>
      </c>
      <c r="F3810">
        <v>593.73</v>
      </c>
      <c r="G3810">
        <v>1</v>
      </c>
      <c r="H3810">
        <v>1</v>
      </c>
      <c r="I3810">
        <v>2</v>
      </c>
      <c r="J3810">
        <v>0</v>
      </c>
      <c r="K3810">
        <v>5</v>
      </c>
      <c r="L3810" t="s">
        <v>409</v>
      </c>
      <c r="M3810" t="b">
        <v>1</v>
      </c>
    </row>
    <row r="3811" spans="1:13" x14ac:dyDescent="0.25">
      <c r="A3811" s="1">
        <v>43031</v>
      </c>
      <c r="B3811" t="s">
        <v>170</v>
      </c>
      <c r="C3811" t="s">
        <v>180</v>
      </c>
      <c r="D3811">
        <v>1</v>
      </c>
      <c r="E3811">
        <v>118.01</v>
      </c>
      <c r="F3811">
        <v>118.01</v>
      </c>
      <c r="G3811">
        <v>1</v>
      </c>
      <c r="H3811">
        <v>1</v>
      </c>
      <c r="I3811">
        <v>13</v>
      </c>
      <c r="J3811">
        <v>0</v>
      </c>
      <c r="K3811">
        <v>1</v>
      </c>
      <c r="L3811" t="s">
        <v>464</v>
      </c>
      <c r="M3811" t="b">
        <v>0</v>
      </c>
    </row>
    <row r="3812" spans="1:13" x14ac:dyDescent="0.25">
      <c r="A3812" s="1">
        <v>43031</v>
      </c>
      <c r="B3812" t="s">
        <v>170</v>
      </c>
      <c r="C3812" t="s">
        <v>175</v>
      </c>
      <c r="D3812">
        <v>1</v>
      </c>
      <c r="E3812">
        <v>98.7</v>
      </c>
      <c r="F3812">
        <v>98.7</v>
      </c>
      <c r="G3812">
        <v>1</v>
      </c>
      <c r="H3812">
        <v>1</v>
      </c>
      <c r="I3812">
        <v>8</v>
      </c>
      <c r="J3812">
        <v>0</v>
      </c>
      <c r="K3812">
        <v>2</v>
      </c>
      <c r="L3812" t="s">
        <v>258</v>
      </c>
      <c r="M3812" t="b">
        <v>0</v>
      </c>
    </row>
    <row r="3813" spans="1:13" x14ac:dyDescent="0.25">
      <c r="A3813" s="1">
        <v>43031</v>
      </c>
      <c r="B3813" t="s">
        <v>170</v>
      </c>
      <c r="C3813" t="s">
        <v>164</v>
      </c>
      <c r="D3813">
        <v>1</v>
      </c>
      <c r="E3813">
        <v>1053.74</v>
      </c>
      <c r="F3813">
        <v>1053.74</v>
      </c>
      <c r="G3813">
        <v>1</v>
      </c>
      <c r="H3813">
        <v>1</v>
      </c>
      <c r="I3813">
        <v>11</v>
      </c>
      <c r="J3813">
        <v>0</v>
      </c>
      <c r="K3813">
        <v>5</v>
      </c>
      <c r="L3813" t="s">
        <v>438</v>
      </c>
      <c r="M3813" t="b">
        <v>0</v>
      </c>
    </row>
    <row r="3814" spans="1:13" x14ac:dyDescent="0.25">
      <c r="A3814" s="1">
        <v>43031</v>
      </c>
      <c r="B3814" t="s">
        <v>170</v>
      </c>
      <c r="C3814" t="s">
        <v>176</v>
      </c>
      <c r="D3814">
        <v>1</v>
      </c>
      <c r="E3814">
        <v>50.63</v>
      </c>
      <c r="F3814">
        <v>50.63</v>
      </c>
      <c r="G3814">
        <v>1</v>
      </c>
      <c r="H3814">
        <v>1</v>
      </c>
      <c r="I3814">
        <v>19</v>
      </c>
      <c r="J3814">
        <v>0</v>
      </c>
      <c r="K3814">
        <v>5</v>
      </c>
      <c r="L3814" t="s">
        <v>463</v>
      </c>
      <c r="M3814" t="b">
        <v>0</v>
      </c>
    </row>
    <row r="3815" spans="1:13" x14ac:dyDescent="0.25">
      <c r="A3815" s="1">
        <v>43031</v>
      </c>
      <c r="B3815" t="s">
        <v>170</v>
      </c>
      <c r="C3815" t="s">
        <v>168</v>
      </c>
      <c r="D3815">
        <v>1</v>
      </c>
      <c r="E3815">
        <v>123.01</v>
      </c>
      <c r="F3815">
        <v>123.01</v>
      </c>
      <c r="G3815">
        <v>1</v>
      </c>
      <c r="H3815">
        <v>1</v>
      </c>
      <c r="I3815">
        <v>42</v>
      </c>
      <c r="J3815">
        <v>1</v>
      </c>
      <c r="K3815">
        <v>1</v>
      </c>
      <c r="L3815" t="s">
        <v>403</v>
      </c>
      <c r="M3815" t="b">
        <v>0</v>
      </c>
    </row>
    <row r="3816" spans="1:13" x14ac:dyDescent="0.25">
      <c r="A3816" s="1">
        <v>43031</v>
      </c>
      <c r="B3816" t="s">
        <v>170</v>
      </c>
      <c r="C3816" t="s">
        <v>165</v>
      </c>
      <c r="D3816">
        <v>7</v>
      </c>
      <c r="E3816">
        <v>964.95</v>
      </c>
      <c r="F3816">
        <v>137.85</v>
      </c>
      <c r="G3816">
        <v>6</v>
      </c>
      <c r="H3816">
        <v>7</v>
      </c>
      <c r="I3816">
        <v>8.83</v>
      </c>
      <c r="J3816">
        <v>0</v>
      </c>
      <c r="K3816">
        <v>3.71</v>
      </c>
      <c r="L3816" t="s">
        <v>259</v>
      </c>
      <c r="M3816" t="b">
        <v>0</v>
      </c>
    </row>
    <row r="3817" spans="1:13" x14ac:dyDescent="0.25">
      <c r="A3817" s="1">
        <v>43031</v>
      </c>
      <c r="B3817" t="s">
        <v>172</v>
      </c>
      <c r="C3817" t="s">
        <v>167</v>
      </c>
      <c r="D3817">
        <v>1</v>
      </c>
      <c r="E3817">
        <v>46.69</v>
      </c>
      <c r="F3817">
        <v>46.69</v>
      </c>
      <c r="G3817">
        <v>1</v>
      </c>
      <c r="H3817">
        <v>1</v>
      </c>
      <c r="I3817">
        <v>8</v>
      </c>
      <c r="J3817">
        <v>0</v>
      </c>
      <c r="K3817">
        <v>1</v>
      </c>
      <c r="L3817" t="s">
        <v>489</v>
      </c>
      <c r="M3817" t="b">
        <v>0</v>
      </c>
    </row>
    <row r="3818" spans="1:13" x14ac:dyDescent="0.25">
      <c r="A3818" s="1">
        <v>43031</v>
      </c>
      <c r="B3818" t="s">
        <v>172</v>
      </c>
      <c r="C3818" t="s">
        <v>161</v>
      </c>
      <c r="D3818">
        <v>1</v>
      </c>
      <c r="E3818">
        <v>142.1</v>
      </c>
      <c r="F3818">
        <v>142.1</v>
      </c>
      <c r="G3818">
        <v>1</v>
      </c>
      <c r="H3818">
        <v>1</v>
      </c>
      <c r="I3818">
        <v>10</v>
      </c>
      <c r="J3818">
        <v>0</v>
      </c>
      <c r="K3818">
        <v>4</v>
      </c>
      <c r="L3818" t="s">
        <v>428</v>
      </c>
      <c r="M3818" t="b">
        <v>0</v>
      </c>
    </row>
    <row r="3819" spans="1:13" x14ac:dyDescent="0.25">
      <c r="A3819" s="1">
        <v>43031</v>
      </c>
      <c r="B3819" t="s">
        <v>172</v>
      </c>
      <c r="C3819" t="s">
        <v>163</v>
      </c>
      <c r="D3819">
        <v>1</v>
      </c>
      <c r="E3819">
        <v>142.1</v>
      </c>
      <c r="F3819">
        <v>142.1</v>
      </c>
      <c r="G3819">
        <v>1</v>
      </c>
      <c r="H3819">
        <v>1</v>
      </c>
      <c r="I3819">
        <v>11</v>
      </c>
      <c r="J3819">
        <v>0</v>
      </c>
      <c r="K3819">
        <v>4</v>
      </c>
      <c r="L3819" t="s">
        <v>459</v>
      </c>
      <c r="M3819" t="b">
        <v>0</v>
      </c>
    </row>
    <row r="3820" spans="1:13" x14ac:dyDescent="0.25">
      <c r="A3820" s="1">
        <v>43031</v>
      </c>
      <c r="B3820" t="s">
        <v>172</v>
      </c>
      <c r="C3820" t="s">
        <v>164</v>
      </c>
      <c r="D3820">
        <v>1</v>
      </c>
      <c r="E3820">
        <v>154.19999999999999</v>
      </c>
      <c r="F3820">
        <v>154.19999999999999</v>
      </c>
      <c r="G3820">
        <v>1</v>
      </c>
      <c r="H3820">
        <v>1</v>
      </c>
      <c r="I3820">
        <v>11</v>
      </c>
      <c r="J3820">
        <v>0</v>
      </c>
      <c r="K3820">
        <v>5</v>
      </c>
      <c r="L3820" t="s">
        <v>410</v>
      </c>
      <c r="M3820" t="b">
        <v>0</v>
      </c>
    </row>
    <row r="3821" spans="1:13" x14ac:dyDescent="0.25">
      <c r="A3821" s="1">
        <v>43031</v>
      </c>
      <c r="B3821" t="s">
        <v>171</v>
      </c>
      <c r="C3821" t="s">
        <v>178</v>
      </c>
      <c r="D3821">
        <v>1</v>
      </c>
      <c r="E3821">
        <v>146.09</v>
      </c>
      <c r="F3821">
        <v>146.09</v>
      </c>
      <c r="G3821">
        <v>1</v>
      </c>
      <c r="H3821">
        <v>1</v>
      </c>
      <c r="I3821">
        <v>29</v>
      </c>
      <c r="J3821">
        <v>0</v>
      </c>
      <c r="K3821">
        <v>4</v>
      </c>
      <c r="L3821" t="s">
        <v>522</v>
      </c>
      <c r="M3821" t="b">
        <v>0</v>
      </c>
    </row>
    <row r="3822" spans="1:13" x14ac:dyDescent="0.25">
      <c r="A3822" s="1">
        <v>43031</v>
      </c>
      <c r="B3822" t="s">
        <v>171</v>
      </c>
      <c r="C3822" t="s">
        <v>161</v>
      </c>
      <c r="D3822">
        <v>1</v>
      </c>
      <c r="E3822">
        <v>193.66</v>
      </c>
      <c r="F3822">
        <v>193.66</v>
      </c>
      <c r="G3822">
        <v>1</v>
      </c>
      <c r="H3822">
        <v>1</v>
      </c>
      <c r="I3822">
        <v>14</v>
      </c>
      <c r="J3822">
        <v>0</v>
      </c>
      <c r="K3822">
        <v>5</v>
      </c>
      <c r="L3822" t="s">
        <v>439</v>
      </c>
      <c r="M3822" t="b">
        <v>0</v>
      </c>
    </row>
    <row r="3823" spans="1:13" x14ac:dyDescent="0.25">
      <c r="A3823" s="1">
        <v>43031</v>
      </c>
      <c r="B3823" t="s">
        <v>171</v>
      </c>
      <c r="C3823" t="s">
        <v>175</v>
      </c>
      <c r="D3823">
        <v>1</v>
      </c>
      <c r="E3823">
        <v>37.53</v>
      </c>
      <c r="F3823">
        <v>37.53</v>
      </c>
      <c r="G3823">
        <v>1</v>
      </c>
      <c r="H3823">
        <v>1</v>
      </c>
      <c r="I3823">
        <v>8</v>
      </c>
      <c r="J3823">
        <v>0</v>
      </c>
      <c r="K3823">
        <v>5</v>
      </c>
      <c r="L3823" t="s">
        <v>440</v>
      </c>
      <c r="M3823" t="b">
        <v>0</v>
      </c>
    </row>
    <row r="3824" spans="1:13" x14ac:dyDescent="0.25">
      <c r="A3824" s="1">
        <v>43031</v>
      </c>
      <c r="B3824" t="s">
        <v>171</v>
      </c>
      <c r="C3824" t="s">
        <v>176</v>
      </c>
      <c r="D3824">
        <v>1</v>
      </c>
      <c r="E3824">
        <v>41.05</v>
      </c>
      <c r="F3824">
        <v>41.05</v>
      </c>
      <c r="G3824">
        <v>1</v>
      </c>
      <c r="H3824">
        <v>1</v>
      </c>
      <c r="I3824">
        <v>13</v>
      </c>
      <c r="J3824">
        <v>0</v>
      </c>
      <c r="K3824">
        <v>5</v>
      </c>
      <c r="L3824" t="s">
        <v>544</v>
      </c>
      <c r="M3824" t="b">
        <v>0</v>
      </c>
    </row>
    <row r="3825" spans="1:13" x14ac:dyDescent="0.25">
      <c r="A3825" s="1">
        <v>43031</v>
      </c>
      <c r="B3825" t="s">
        <v>171</v>
      </c>
      <c r="C3825" t="s">
        <v>165</v>
      </c>
      <c r="D3825">
        <v>1</v>
      </c>
      <c r="E3825">
        <v>428.07</v>
      </c>
      <c r="F3825">
        <v>428.07</v>
      </c>
      <c r="G3825">
        <v>1</v>
      </c>
      <c r="H3825">
        <v>1</v>
      </c>
      <c r="I3825">
        <v>11</v>
      </c>
      <c r="J3825">
        <v>0</v>
      </c>
      <c r="K3825">
        <v>5</v>
      </c>
      <c r="L3825" t="s">
        <v>421</v>
      </c>
      <c r="M3825" t="b">
        <v>0</v>
      </c>
    </row>
    <row r="3826" spans="1:13" x14ac:dyDescent="0.25">
      <c r="A3826" s="1">
        <v>43031</v>
      </c>
      <c r="B3826" t="s">
        <v>161</v>
      </c>
      <c r="C3826" t="s">
        <v>167</v>
      </c>
      <c r="D3826">
        <v>2</v>
      </c>
      <c r="E3826">
        <v>243.21</v>
      </c>
      <c r="F3826">
        <v>121.61</v>
      </c>
      <c r="G3826">
        <v>2</v>
      </c>
      <c r="H3826">
        <v>2</v>
      </c>
      <c r="I3826">
        <v>19.5</v>
      </c>
      <c r="J3826">
        <v>0</v>
      </c>
      <c r="K3826">
        <v>4</v>
      </c>
      <c r="L3826" t="s">
        <v>282</v>
      </c>
      <c r="M3826" t="b">
        <v>0</v>
      </c>
    </row>
    <row r="3827" spans="1:13" x14ac:dyDescent="0.25">
      <c r="A3827" s="1">
        <v>43031</v>
      </c>
      <c r="B3827" t="s">
        <v>161</v>
      </c>
      <c r="C3827" t="s">
        <v>169</v>
      </c>
      <c r="D3827">
        <v>3</v>
      </c>
      <c r="E3827">
        <v>689.51</v>
      </c>
      <c r="F3827">
        <v>229.84</v>
      </c>
      <c r="G3827">
        <v>3</v>
      </c>
      <c r="H3827">
        <v>3</v>
      </c>
      <c r="I3827">
        <v>17.399999999999999</v>
      </c>
      <c r="J3827">
        <v>0</v>
      </c>
      <c r="K3827">
        <v>5</v>
      </c>
      <c r="L3827" t="s">
        <v>379</v>
      </c>
      <c r="M3827" t="b">
        <v>0</v>
      </c>
    </row>
    <row r="3828" spans="1:13" x14ac:dyDescent="0.25">
      <c r="A3828" s="1">
        <v>43031</v>
      </c>
      <c r="B3828" t="s">
        <v>161</v>
      </c>
      <c r="C3828" t="s">
        <v>170</v>
      </c>
      <c r="D3828">
        <v>3</v>
      </c>
      <c r="E3828">
        <v>445.38</v>
      </c>
      <c r="F3828">
        <v>148.46</v>
      </c>
      <c r="G3828">
        <v>2</v>
      </c>
      <c r="H3828">
        <v>3</v>
      </c>
      <c r="I3828">
        <v>9</v>
      </c>
      <c r="J3828">
        <v>0</v>
      </c>
      <c r="K3828">
        <v>3</v>
      </c>
      <c r="L3828" t="s">
        <v>260</v>
      </c>
      <c r="M3828" t="b">
        <v>0</v>
      </c>
    </row>
    <row r="3829" spans="1:13" x14ac:dyDescent="0.25">
      <c r="A3829" s="1">
        <v>43031</v>
      </c>
      <c r="B3829" t="s">
        <v>161</v>
      </c>
      <c r="C3829" t="s">
        <v>172</v>
      </c>
      <c r="D3829">
        <v>2</v>
      </c>
      <c r="E3829">
        <v>114.47</v>
      </c>
      <c r="F3829">
        <v>57.24</v>
      </c>
      <c r="G3829">
        <v>2</v>
      </c>
      <c r="H3829">
        <v>2</v>
      </c>
      <c r="I3829">
        <v>22</v>
      </c>
      <c r="J3829">
        <v>0</v>
      </c>
      <c r="K3829">
        <v>4</v>
      </c>
      <c r="L3829" t="s">
        <v>283</v>
      </c>
      <c r="M3829" t="b">
        <v>0</v>
      </c>
    </row>
    <row r="3830" spans="1:13" x14ac:dyDescent="0.25">
      <c r="A3830" s="1">
        <v>43031</v>
      </c>
      <c r="B3830" t="s">
        <v>161</v>
      </c>
      <c r="C3830" t="s">
        <v>171</v>
      </c>
      <c r="D3830">
        <v>1</v>
      </c>
      <c r="E3830">
        <v>112.82</v>
      </c>
      <c r="F3830">
        <v>112.82</v>
      </c>
      <c r="G3830">
        <v>1</v>
      </c>
      <c r="H3830">
        <v>1</v>
      </c>
      <c r="I3830">
        <v>9</v>
      </c>
      <c r="J3830">
        <v>0</v>
      </c>
      <c r="K3830">
        <v>5</v>
      </c>
      <c r="L3830" t="s">
        <v>261</v>
      </c>
      <c r="M3830" t="b">
        <v>0</v>
      </c>
    </row>
    <row r="3831" spans="1:13" x14ac:dyDescent="0.25">
      <c r="A3831" s="1">
        <v>43031</v>
      </c>
      <c r="B3831" t="s">
        <v>161</v>
      </c>
      <c r="C3831" t="s">
        <v>161</v>
      </c>
      <c r="D3831">
        <v>13</v>
      </c>
      <c r="E3831">
        <v>1700.12</v>
      </c>
      <c r="F3831">
        <v>130.78</v>
      </c>
      <c r="G3831">
        <v>13</v>
      </c>
      <c r="H3831">
        <v>13</v>
      </c>
      <c r="I3831">
        <v>11.15</v>
      </c>
      <c r="J3831">
        <v>7.6899999999999996E-2</v>
      </c>
      <c r="K3831">
        <v>4.1500000000000004</v>
      </c>
      <c r="L3831" t="s">
        <v>262</v>
      </c>
      <c r="M3831" t="b">
        <v>1</v>
      </c>
    </row>
    <row r="3832" spans="1:13" x14ac:dyDescent="0.25">
      <c r="A3832" s="1">
        <v>43031</v>
      </c>
      <c r="B3832" t="s">
        <v>161</v>
      </c>
      <c r="C3832" t="s">
        <v>181</v>
      </c>
      <c r="D3832">
        <v>1</v>
      </c>
      <c r="E3832">
        <v>240.31</v>
      </c>
      <c r="F3832">
        <v>240.31</v>
      </c>
      <c r="G3832">
        <v>1</v>
      </c>
      <c r="H3832">
        <v>1</v>
      </c>
      <c r="I3832">
        <v>29</v>
      </c>
      <c r="J3832">
        <v>0</v>
      </c>
      <c r="K3832">
        <v>1</v>
      </c>
      <c r="L3832" t="s">
        <v>309</v>
      </c>
      <c r="M3832" t="b">
        <v>0</v>
      </c>
    </row>
    <row r="3833" spans="1:13" x14ac:dyDescent="0.25">
      <c r="A3833" s="1">
        <v>43031</v>
      </c>
      <c r="B3833" t="s">
        <v>161</v>
      </c>
      <c r="C3833" t="s">
        <v>179</v>
      </c>
      <c r="D3833">
        <v>4</v>
      </c>
      <c r="E3833">
        <v>569.82000000000005</v>
      </c>
      <c r="F3833">
        <v>142.46</v>
      </c>
      <c r="G3833">
        <v>4</v>
      </c>
      <c r="H3833">
        <v>4</v>
      </c>
      <c r="I3833">
        <v>30.75</v>
      </c>
      <c r="J3833">
        <v>0</v>
      </c>
      <c r="K3833">
        <v>4</v>
      </c>
      <c r="L3833" t="s">
        <v>310</v>
      </c>
      <c r="M3833" t="b">
        <v>0</v>
      </c>
    </row>
    <row r="3834" spans="1:13" x14ac:dyDescent="0.25">
      <c r="A3834" s="1">
        <v>43031</v>
      </c>
      <c r="B3834" t="s">
        <v>161</v>
      </c>
      <c r="C3834" t="s">
        <v>182</v>
      </c>
      <c r="D3834">
        <v>1</v>
      </c>
      <c r="E3834">
        <v>187.69</v>
      </c>
      <c r="F3834">
        <v>187.69</v>
      </c>
      <c r="G3834">
        <v>1</v>
      </c>
      <c r="H3834">
        <v>1</v>
      </c>
      <c r="I3834">
        <v>8</v>
      </c>
      <c r="J3834">
        <v>0</v>
      </c>
      <c r="K3834">
        <v>2</v>
      </c>
      <c r="L3834" t="s">
        <v>391</v>
      </c>
      <c r="M3834" t="b">
        <v>0</v>
      </c>
    </row>
    <row r="3835" spans="1:13" x14ac:dyDescent="0.25">
      <c r="A3835" s="1">
        <v>43031</v>
      </c>
      <c r="B3835" t="s">
        <v>161</v>
      </c>
      <c r="C3835" t="s">
        <v>175</v>
      </c>
      <c r="D3835">
        <v>14</v>
      </c>
      <c r="E3835">
        <v>2690.73</v>
      </c>
      <c r="F3835">
        <v>192.2</v>
      </c>
      <c r="G3835">
        <v>14</v>
      </c>
      <c r="H3835">
        <v>14</v>
      </c>
      <c r="I3835">
        <v>10.81</v>
      </c>
      <c r="J3835">
        <v>4.7600000000000003E-2</v>
      </c>
      <c r="K3835">
        <v>4.62</v>
      </c>
      <c r="L3835" t="s">
        <v>264</v>
      </c>
      <c r="M3835" t="b">
        <v>0</v>
      </c>
    </row>
    <row r="3836" spans="1:13" x14ac:dyDescent="0.25">
      <c r="A3836" s="1">
        <v>43031</v>
      </c>
      <c r="B3836" t="s">
        <v>161</v>
      </c>
      <c r="C3836" t="s">
        <v>173</v>
      </c>
      <c r="D3836">
        <v>1</v>
      </c>
      <c r="E3836">
        <v>74.28</v>
      </c>
      <c r="F3836">
        <v>74.28</v>
      </c>
      <c r="G3836">
        <v>1</v>
      </c>
      <c r="H3836">
        <v>1</v>
      </c>
      <c r="I3836">
        <v>14</v>
      </c>
      <c r="J3836">
        <v>0</v>
      </c>
      <c r="K3836">
        <v>5</v>
      </c>
      <c r="L3836" t="s">
        <v>392</v>
      </c>
      <c r="M3836" t="b">
        <v>0</v>
      </c>
    </row>
    <row r="3837" spans="1:13" x14ac:dyDescent="0.25">
      <c r="A3837" s="1">
        <v>43031</v>
      </c>
      <c r="B3837" t="s">
        <v>161</v>
      </c>
      <c r="C3837" t="s">
        <v>176</v>
      </c>
      <c r="D3837">
        <v>4</v>
      </c>
      <c r="E3837">
        <v>444.57</v>
      </c>
      <c r="F3837">
        <v>111.14</v>
      </c>
      <c r="G3837">
        <v>4</v>
      </c>
      <c r="H3837">
        <v>4</v>
      </c>
      <c r="I3837">
        <v>19.25</v>
      </c>
      <c r="J3837">
        <v>0.25</v>
      </c>
      <c r="K3837">
        <v>3.75</v>
      </c>
      <c r="L3837" t="s">
        <v>286</v>
      </c>
      <c r="M3837" t="b">
        <v>0</v>
      </c>
    </row>
    <row r="3838" spans="1:13" x14ac:dyDescent="0.25">
      <c r="A3838" s="1">
        <v>43031</v>
      </c>
      <c r="B3838" t="s">
        <v>161</v>
      </c>
      <c r="C3838" t="s">
        <v>165</v>
      </c>
      <c r="D3838">
        <v>27</v>
      </c>
      <c r="E3838">
        <v>3416.36</v>
      </c>
      <c r="F3838">
        <v>126.53</v>
      </c>
      <c r="G3838">
        <v>27</v>
      </c>
      <c r="H3838">
        <v>27</v>
      </c>
      <c r="I3838">
        <v>8.4499999999999993</v>
      </c>
      <c r="J3838">
        <v>0</v>
      </c>
      <c r="K3838">
        <v>4.26</v>
      </c>
      <c r="L3838" t="s">
        <v>265</v>
      </c>
      <c r="M3838" t="b">
        <v>0</v>
      </c>
    </row>
    <row r="3839" spans="1:13" x14ac:dyDescent="0.25">
      <c r="A3839" s="1">
        <v>43031</v>
      </c>
      <c r="B3839" t="s">
        <v>161</v>
      </c>
      <c r="C3839" t="s">
        <v>184</v>
      </c>
      <c r="D3839">
        <v>1</v>
      </c>
      <c r="E3839">
        <v>176.2</v>
      </c>
      <c r="F3839">
        <v>176.2</v>
      </c>
      <c r="G3839">
        <v>1</v>
      </c>
      <c r="H3839">
        <v>1</v>
      </c>
      <c r="I3839">
        <v>14</v>
      </c>
      <c r="J3839">
        <v>0</v>
      </c>
      <c r="K3839">
        <v>4</v>
      </c>
      <c r="L3839" t="s">
        <v>412</v>
      </c>
      <c r="M3839" t="b">
        <v>0</v>
      </c>
    </row>
    <row r="3840" spans="1:13" x14ac:dyDescent="0.25">
      <c r="A3840" s="1">
        <v>43031</v>
      </c>
      <c r="B3840" t="s">
        <v>181</v>
      </c>
      <c r="C3840" t="s">
        <v>175</v>
      </c>
      <c r="D3840">
        <v>1</v>
      </c>
      <c r="E3840">
        <v>181.55</v>
      </c>
      <c r="F3840">
        <v>181.55</v>
      </c>
      <c r="G3840">
        <v>1</v>
      </c>
      <c r="H3840">
        <v>1</v>
      </c>
      <c r="I3840">
        <v>11</v>
      </c>
      <c r="J3840">
        <v>0</v>
      </c>
      <c r="K3840">
        <v>5</v>
      </c>
      <c r="L3840" t="s">
        <v>538</v>
      </c>
      <c r="M3840" t="b">
        <v>0</v>
      </c>
    </row>
    <row r="3841" spans="1:13" x14ac:dyDescent="0.25">
      <c r="A3841" s="1">
        <v>43031</v>
      </c>
      <c r="B3841" t="s">
        <v>174</v>
      </c>
      <c r="C3841" t="s">
        <v>165</v>
      </c>
      <c r="D3841">
        <v>1</v>
      </c>
      <c r="E3841">
        <v>262.08999999999997</v>
      </c>
      <c r="F3841">
        <v>262.08999999999997</v>
      </c>
      <c r="G3841">
        <v>1</v>
      </c>
      <c r="H3841">
        <v>1</v>
      </c>
      <c r="I3841">
        <v>10</v>
      </c>
      <c r="J3841">
        <v>0</v>
      </c>
      <c r="K3841">
        <v>5</v>
      </c>
      <c r="L3841" t="s">
        <v>347</v>
      </c>
      <c r="M3841" t="b">
        <v>0</v>
      </c>
    </row>
    <row r="3842" spans="1:13" x14ac:dyDescent="0.25">
      <c r="A3842" s="1">
        <v>43031</v>
      </c>
      <c r="B3842" t="s">
        <v>163</v>
      </c>
      <c r="C3842" t="s">
        <v>178</v>
      </c>
      <c r="D3842">
        <v>1</v>
      </c>
      <c r="E3842">
        <v>305.57</v>
      </c>
      <c r="F3842">
        <v>305.57</v>
      </c>
      <c r="G3842">
        <v>1</v>
      </c>
      <c r="H3842">
        <v>1</v>
      </c>
      <c r="I3842">
        <v>32</v>
      </c>
      <c r="J3842">
        <v>0</v>
      </c>
      <c r="K3842">
        <v>3</v>
      </c>
      <c r="L3842" t="s">
        <v>348</v>
      </c>
      <c r="M3842" t="b">
        <v>0</v>
      </c>
    </row>
    <row r="3843" spans="1:13" x14ac:dyDescent="0.25">
      <c r="A3843" s="1">
        <v>43031</v>
      </c>
      <c r="B3843" t="s">
        <v>163</v>
      </c>
      <c r="C3843" t="s">
        <v>186</v>
      </c>
      <c r="D3843">
        <v>1</v>
      </c>
      <c r="E3843">
        <v>45.28</v>
      </c>
      <c r="F3843">
        <v>45.28</v>
      </c>
      <c r="G3843">
        <v>1</v>
      </c>
      <c r="H3843">
        <v>1</v>
      </c>
      <c r="I3843">
        <v>31</v>
      </c>
      <c r="J3843">
        <v>0</v>
      </c>
      <c r="K3843">
        <v>5</v>
      </c>
      <c r="L3843" t="s">
        <v>349</v>
      </c>
      <c r="M3843" t="b">
        <v>0</v>
      </c>
    </row>
    <row r="3844" spans="1:13" x14ac:dyDescent="0.25">
      <c r="A3844" s="1">
        <v>43031</v>
      </c>
      <c r="B3844" t="s">
        <v>163</v>
      </c>
      <c r="C3844" t="s">
        <v>167</v>
      </c>
      <c r="D3844">
        <v>2</v>
      </c>
      <c r="E3844">
        <v>440.96</v>
      </c>
      <c r="F3844">
        <v>220.48</v>
      </c>
      <c r="G3844">
        <v>2</v>
      </c>
      <c r="H3844">
        <v>2</v>
      </c>
      <c r="I3844">
        <v>12.33</v>
      </c>
      <c r="J3844">
        <v>0</v>
      </c>
      <c r="K3844">
        <v>4.33</v>
      </c>
      <c r="L3844" t="s">
        <v>266</v>
      </c>
      <c r="M3844" t="b">
        <v>0</v>
      </c>
    </row>
    <row r="3845" spans="1:13" x14ac:dyDescent="0.25">
      <c r="A3845" s="1">
        <v>43031</v>
      </c>
      <c r="B3845" t="s">
        <v>163</v>
      </c>
      <c r="C3845" t="s">
        <v>169</v>
      </c>
      <c r="D3845">
        <v>2</v>
      </c>
      <c r="E3845">
        <v>256.74</v>
      </c>
      <c r="F3845">
        <v>128.37</v>
      </c>
      <c r="G3845">
        <v>2</v>
      </c>
      <c r="H3845">
        <v>2</v>
      </c>
      <c r="I3845">
        <v>22.5</v>
      </c>
      <c r="J3845">
        <v>0</v>
      </c>
      <c r="K3845">
        <v>2</v>
      </c>
      <c r="L3845" t="s">
        <v>313</v>
      </c>
      <c r="M3845" t="b">
        <v>0</v>
      </c>
    </row>
    <row r="3846" spans="1:13" x14ac:dyDescent="0.25">
      <c r="A3846" s="1">
        <v>43031</v>
      </c>
      <c r="B3846" t="s">
        <v>163</v>
      </c>
      <c r="C3846" t="s">
        <v>171</v>
      </c>
      <c r="D3846">
        <v>1</v>
      </c>
      <c r="E3846">
        <v>55.57</v>
      </c>
      <c r="F3846">
        <v>55.57</v>
      </c>
      <c r="G3846">
        <v>1</v>
      </c>
      <c r="H3846">
        <v>1</v>
      </c>
      <c r="I3846">
        <v>13</v>
      </c>
      <c r="J3846">
        <v>0</v>
      </c>
      <c r="K3846">
        <v>3</v>
      </c>
      <c r="L3846" t="s">
        <v>288</v>
      </c>
      <c r="M3846" t="b">
        <v>0</v>
      </c>
    </row>
    <row r="3847" spans="1:13" x14ac:dyDescent="0.25">
      <c r="A3847" s="1">
        <v>43031</v>
      </c>
      <c r="B3847" t="s">
        <v>163</v>
      </c>
      <c r="C3847" t="s">
        <v>180</v>
      </c>
      <c r="D3847">
        <v>2</v>
      </c>
      <c r="E3847">
        <v>502.43</v>
      </c>
      <c r="F3847">
        <v>251.22</v>
      </c>
      <c r="G3847">
        <v>2</v>
      </c>
      <c r="H3847">
        <v>2</v>
      </c>
      <c r="I3847">
        <v>16.329999999999998</v>
      </c>
      <c r="J3847">
        <v>0</v>
      </c>
      <c r="K3847">
        <v>5</v>
      </c>
      <c r="L3847" t="s">
        <v>433</v>
      </c>
      <c r="M3847" t="b">
        <v>0</v>
      </c>
    </row>
    <row r="3848" spans="1:13" x14ac:dyDescent="0.25">
      <c r="A3848" s="1">
        <v>43031</v>
      </c>
      <c r="B3848" t="s">
        <v>163</v>
      </c>
      <c r="C3848" t="s">
        <v>161</v>
      </c>
      <c r="D3848">
        <v>8</v>
      </c>
      <c r="E3848">
        <v>775.16</v>
      </c>
      <c r="F3848">
        <v>96.9</v>
      </c>
      <c r="G3848">
        <v>7</v>
      </c>
      <c r="H3848">
        <v>8</v>
      </c>
      <c r="I3848">
        <v>11.71</v>
      </c>
      <c r="J3848">
        <v>0</v>
      </c>
      <c r="K3848">
        <v>4.88</v>
      </c>
      <c r="L3848" t="s">
        <v>241</v>
      </c>
      <c r="M3848" t="b">
        <v>0</v>
      </c>
    </row>
    <row r="3849" spans="1:13" x14ac:dyDescent="0.25">
      <c r="A3849" s="1">
        <v>43031</v>
      </c>
      <c r="B3849" t="s">
        <v>163</v>
      </c>
      <c r="C3849" t="s">
        <v>181</v>
      </c>
      <c r="D3849">
        <v>1</v>
      </c>
      <c r="E3849">
        <v>56.88</v>
      </c>
      <c r="F3849">
        <v>56.88</v>
      </c>
      <c r="G3849">
        <v>1</v>
      </c>
      <c r="H3849">
        <v>1</v>
      </c>
      <c r="I3849">
        <v>14</v>
      </c>
      <c r="J3849">
        <v>0</v>
      </c>
      <c r="K3849">
        <v>5</v>
      </c>
      <c r="L3849" t="s">
        <v>314</v>
      </c>
      <c r="M3849" t="b">
        <v>0</v>
      </c>
    </row>
    <row r="3850" spans="1:13" x14ac:dyDescent="0.25">
      <c r="A3850" s="1">
        <v>43031</v>
      </c>
      <c r="B3850" t="s">
        <v>163</v>
      </c>
      <c r="C3850" t="s">
        <v>179</v>
      </c>
      <c r="D3850">
        <v>1</v>
      </c>
      <c r="E3850">
        <v>146.46</v>
      </c>
      <c r="F3850">
        <v>146.46</v>
      </c>
      <c r="G3850">
        <v>1</v>
      </c>
      <c r="H3850">
        <v>1</v>
      </c>
      <c r="I3850">
        <v>34</v>
      </c>
      <c r="J3850">
        <v>0</v>
      </c>
      <c r="K3850">
        <v>5</v>
      </c>
      <c r="L3850" t="s">
        <v>268</v>
      </c>
      <c r="M3850" t="b">
        <v>0</v>
      </c>
    </row>
    <row r="3851" spans="1:13" x14ac:dyDescent="0.25">
      <c r="A3851" s="1">
        <v>43031</v>
      </c>
      <c r="B3851" t="s">
        <v>163</v>
      </c>
      <c r="C3851" t="s">
        <v>183</v>
      </c>
      <c r="D3851">
        <v>2</v>
      </c>
      <c r="E3851">
        <v>537.72</v>
      </c>
      <c r="F3851">
        <v>268.86</v>
      </c>
      <c r="G3851">
        <v>2</v>
      </c>
      <c r="H3851">
        <v>2</v>
      </c>
      <c r="I3851">
        <v>15.5</v>
      </c>
      <c r="J3851">
        <v>0</v>
      </c>
      <c r="K3851">
        <v>5</v>
      </c>
      <c r="L3851" t="s">
        <v>351</v>
      </c>
      <c r="M3851" t="b">
        <v>0</v>
      </c>
    </row>
    <row r="3852" spans="1:13" x14ac:dyDescent="0.25">
      <c r="A3852" s="1">
        <v>43031</v>
      </c>
      <c r="B3852" t="s">
        <v>163</v>
      </c>
      <c r="C3852" t="s">
        <v>174</v>
      </c>
      <c r="D3852">
        <v>1</v>
      </c>
      <c r="E3852">
        <v>472.02</v>
      </c>
      <c r="F3852">
        <v>472.02</v>
      </c>
      <c r="G3852">
        <v>1</v>
      </c>
      <c r="H3852">
        <v>1</v>
      </c>
      <c r="I3852">
        <v>15</v>
      </c>
      <c r="J3852">
        <v>0</v>
      </c>
      <c r="K3852">
        <v>5</v>
      </c>
      <c r="L3852" t="s">
        <v>289</v>
      </c>
      <c r="M3852" t="b">
        <v>0</v>
      </c>
    </row>
    <row r="3853" spans="1:13" x14ac:dyDescent="0.25">
      <c r="A3853" s="1">
        <v>43031</v>
      </c>
      <c r="B3853" t="s">
        <v>163</v>
      </c>
      <c r="C3853" t="s">
        <v>182</v>
      </c>
      <c r="D3853">
        <v>1</v>
      </c>
      <c r="E3853">
        <v>344.03</v>
      </c>
      <c r="F3853">
        <v>344.03</v>
      </c>
      <c r="G3853">
        <v>1</v>
      </c>
      <c r="H3853">
        <v>1</v>
      </c>
      <c r="I3853">
        <v>25</v>
      </c>
      <c r="J3853">
        <v>0</v>
      </c>
      <c r="K3853">
        <v>5</v>
      </c>
      <c r="L3853" t="s">
        <v>395</v>
      </c>
      <c r="M3853" t="b">
        <v>0</v>
      </c>
    </row>
    <row r="3854" spans="1:13" x14ac:dyDescent="0.25">
      <c r="A3854" s="1">
        <v>43031</v>
      </c>
      <c r="B3854" t="s">
        <v>163</v>
      </c>
      <c r="C3854" t="s">
        <v>163</v>
      </c>
      <c r="D3854">
        <v>2</v>
      </c>
      <c r="E3854">
        <v>158.91999999999999</v>
      </c>
      <c r="F3854">
        <v>79.459999999999994</v>
      </c>
      <c r="G3854">
        <v>2</v>
      </c>
      <c r="H3854">
        <v>2</v>
      </c>
      <c r="I3854">
        <v>6.5</v>
      </c>
      <c r="J3854">
        <v>0</v>
      </c>
      <c r="K3854">
        <v>5</v>
      </c>
      <c r="L3854" t="s">
        <v>242</v>
      </c>
      <c r="M3854" t="b">
        <v>1</v>
      </c>
    </row>
    <row r="3855" spans="1:13" x14ac:dyDescent="0.25">
      <c r="A3855" s="1">
        <v>43031</v>
      </c>
      <c r="B3855" t="s">
        <v>163</v>
      </c>
      <c r="C3855" t="s">
        <v>175</v>
      </c>
      <c r="D3855">
        <v>10</v>
      </c>
      <c r="E3855">
        <v>1731.85</v>
      </c>
      <c r="F3855">
        <v>173.19</v>
      </c>
      <c r="G3855">
        <v>10</v>
      </c>
      <c r="H3855">
        <v>10</v>
      </c>
      <c r="I3855">
        <v>12.5</v>
      </c>
      <c r="J3855">
        <v>7.1400000000000005E-2</v>
      </c>
      <c r="K3855">
        <v>4.07</v>
      </c>
      <c r="L3855" t="s">
        <v>269</v>
      </c>
      <c r="M3855" t="b">
        <v>0</v>
      </c>
    </row>
    <row r="3856" spans="1:13" x14ac:dyDescent="0.25">
      <c r="A3856" s="1">
        <v>43031</v>
      </c>
      <c r="B3856" t="s">
        <v>163</v>
      </c>
      <c r="C3856" t="s">
        <v>185</v>
      </c>
      <c r="D3856">
        <v>1</v>
      </c>
      <c r="E3856">
        <v>165.6</v>
      </c>
      <c r="F3856">
        <v>165.6</v>
      </c>
      <c r="G3856">
        <v>1</v>
      </c>
      <c r="H3856">
        <v>1</v>
      </c>
      <c r="I3856">
        <v>17</v>
      </c>
      <c r="J3856">
        <v>0</v>
      </c>
      <c r="K3856">
        <v>4</v>
      </c>
      <c r="L3856" t="s">
        <v>435</v>
      </c>
      <c r="M3856" t="b">
        <v>0</v>
      </c>
    </row>
    <row r="3857" spans="1:13" x14ac:dyDescent="0.25">
      <c r="A3857" s="1">
        <v>43031</v>
      </c>
      <c r="B3857" t="s">
        <v>163</v>
      </c>
      <c r="C3857" t="s">
        <v>164</v>
      </c>
      <c r="D3857">
        <v>7</v>
      </c>
      <c r="E3857">
        <v>1252.74</v>
      </c>
      <c r="F3857">
        <v>178.96</v>
      </c>
      <c r="G3857">
        <v>7</v>
      </c>
      <c r="H3857">
        <v>7</v>
      </c>
      <c r="I3857">
        <v>13.13</v>
      </c>
      <c r="J3857">
        <v>0</v>
      </c>
      <c r="K3857">
        <v>4.13</v>
      </c>
      <c r="L3857" t="s">
        <v>290</v>
      </c>
      <c r="M3857" t="b">
        <v>0</v>
      </c>
    </row>
    <row r="3858" spans="1:13" x14ac:dyDescent="0.25">
      <c r="A3858" s="1">
        <v>43031</v>
      </c>
      <c r="B3858" t="s">
        <v>163</v>
      </c>
      <c r="C3858" t="s">
        <v>176</v>
      </c>
      <c r="D3858">
        <v>6</v>
      </c>
      <c r="E3858">
        <v>702.83</v>
      </c>
      <c r="F3858">
        <v>117.14</v>
      </c>
      <c r="G3858">
        <v>6</v>
      </c>
      <c r="H3858">
        <v>6</v>
      </c>
      <c r="I3858">
        <v>14.17</v>
      </c>
      <c r="J3858">
        <v>0.16669999999999999</v>
      </c>
      <c r="K3858">
        <v>3.83</v>
      </c>
      <c r="L3858" t="s">
        <v>243</v>
      </c>
      <c r="M3858" t="b">
        <v>0</v>
      </c>
    </row>
    <row r="3859" spans="1:13" x14ac:dyDescent="0.25">
      <c r="A3859" s="1">
        <v>43031</v>
      </c>
      <c r="B3859" t="s">
        <v>163</v>
      </c>
      <c r="C3859" t="s">
        <v>165</v>
      </c>
      <c r="D3859">
        <v>27</v>
      </c>
      <c r="E3859">
        <v>3577.81</v>
      </c>
      <c r="F3859">
        <v>132.51</v>
      </c>
      <c r="G3859">
        <v>26</v>
      </c>
      <c r="H3859">
        <v>27</v>
      </c>
      <c r="I3859">
        <v>7.97</v>
      </c>
      <c r="J3859">
        <v>0</v>
      </c>
      <c r="K3859">
        <v>3.68</v>
      </c>
      <c r="L3859" t="s">
        <v>244</v>
      </c>
      <c r="M3859" t="b">
        <v>0</v>
      </c>
    </row>
    <row r="3860" spans="1:13" x14ac:dyDescent="0.25">
      <c r="A3860" s="1">
        <v>43031</v>
      </c>
      <c r="B3860" t="s">
        <v>175</v>
      </c>
      <c r="C3860" t="s">
        <v>167</v>
      </c>
      <c r="D3860">
        <v>1</v>
      </c>
      <c r="E3860">
        <v>117.97</v>
      </c>
      <c r="F3860">
        <v>117.97</v>
      </c>
      <c r="G3860">
        <v>1</v>
      </c>
      <c r="H3860">
        <v>1</v>
      </c>
      <c r="I3860">
        <v>19</v>
      </c>
      <c r="J3860">
        <v>0</v>
      </c>
      <c r="K3860">
        <v>5</v>
      </c>
      <c r="L3860" t="s">
        <v>317</v>
      </c>
      <c r="M3860" t="b">
        <v>0</v>
      </c>
    </row>
    <row r="3861" spans="1:13" x14ac:dyDescent="0.25">
      <c r="A3861" s="1">
        <v>43031</v>
      </c>
      <c r="B3861" t="s">
        <v>175</v>
      </c>
      <c r="C3861" t="s">
        <v>170</v>
      </c>
      <c r="D3861">
        <v>1</v>
      </c>
      <c r="E3861">
        <v>106.29</v>
      </c>
      <c r="F3861">
        <v>106.29</v>
      </c>
      <c r="G3861">
        <v>1</v>
      </c>
      <c r="H3861">
        <v>1</v>
      </c>
      <c r="I3861">
        <v>11</v>
      </c>
      <c r="J3861">
        <v>0</v>
      </c>
      <c r="K3861">
        <v>5</v>
      </c>
      <c r="L3861" t="s">
        <v>270</v>
      </c>
      <c r="M3861" t="b">
        <v>0</v>
      </c>
    </row>
    <row r="3862" spans="1:13" x14ac:dyDescent="0.25">
      <c r="A3862" s="1">
        <v>43031</v>
      </c>
      <c r="B3862" t="s">
        <v>175</v>
      </c>
      <c r="C3862" t="s">
        <v>172</v>
      </c>
      <c r="D3862">
        <v>1</v>
      </c>
      <c r="E3862">
        <v>137.09</v>
      </c>
      <c r="F3862">
        <v>137.09</v>
      </c>
      <c r="G3862">
        <v>1</v>
      </c>
      <c r="H3862">
        <v>1</v>
      </c>
      <c r="I3862">
        <v>14</v>
      </c>
      <c r="J3862">
        <v>0</v>
      </c>
      <c r="K3862">
        <v>4</v>
      </c>
      <c r="L3862" t="s">
        <v>384</v>
      </c>
      <c r="M3862" t="b">
        <v>0</v>
      </c>
    </row>
    <row r="3863" spans="1:13" x14ac:dyDescent="0.25">
      <c r="A3863" s="1">
        <v>43031</v>
      </c>
      <c r="B3863" t="s">
        <v>175</v>
      </c>
      <c r="C3863" t="s">
        <v>161</v>
      </c>
      <c r="D3863">
        <v>8</v>
      </c>
      <c r="E3863">
        <v>1231.8499999999999</v>
      </c>
      <c r="F3863">
        <v>153.97999999999999</v>
      </c>
      <c r="G3863">
        <v>8</v>
      </c>
      <c r="H3863">
        <v>8</v>
      </c>
      <c r="I3863">
        <v>10.56</v>
      </c>
      <c r="J3863">
        <v>0</v>
      </c>
      <c r="K3863">
        <v>3.78</v>
      </c>
      <c r="L3863" t="s">
        <v>245</v>
      </c>
      <c r="M3863" t="b">
        <v>0</v>
      </c>
    </row>
    <row r="3864" spans="1:13" x14ac:dyDescent="0.25">
      <c r="A3864" s="1">
        <v>43031</v>
      </c>
      <c r="B3864" t="s">
        <v>175</v>
      </c>
      <c r="C3864" t="s">
        <v>177</v>
      </c>
      <c r="D3864">
        <v>1</v>
      </c>
      <c r="E3864">
        <v>430.98</v>
      </c>
      <c r="F3864">
        <v>430.98</v>
      </c>
      <c r="G3864">
        <v>1</v>
      </c>
      <c r="H3864">
        <v>1</v>
      </c>
      <c r="I3864">
        <v>13</v>
      </c>
      <c r="J3864">
        <v>0</v>
      </c>
      <c r="K3864">
        <v>3</v>
      </c>
      <c r="L3864" t="s">
        <v>487</v>
      </c>
      <c r="M3864" t="b">
        <v>0</v>
      </c>
    </row>
    <row r="3865" spans="1:13" x14ac:dyDescent="0.25">
      <c r="A3865" s="1">
        <v>43031</v>
      </c>
      <c r="B3865" t="s">
        <v>175</v>
      </c>
      <c r="C3865" t="s">
        <v>174</v>
      </c>
      <c r="D3865">
        <v>4</v>
      </c>
      <c r="E3865">
        <v>1373.92</v>
      </c>
      <c r="F3865">
        <v>343.48</v>
      </c>
      <c r="G3865">
        <v>4</v>
      </c>
      <c r="H3865">
        <v>4</v>
      </c>
      <c r="I3865">
        <v>18.57</v>
      </c>
      <c r="J3865">
        <v>0</v>
      </c>
      <c r="K3865">
        <v>4.29</v>
      </c>
      <c r="L3865" t="s">
        <v>352</v>
      </c>
      <c r="M3865" t="b">
        <v>0</v>
      </c>
    </row>
    <row r="3866" spans="1:13" x14ac:dyDescent="0.25">
      <c r="A3866" s="1">
        <v>43031</v>
      </c>
      <c r="B3866" t="s">
        <v>175</v>
      </c>
      <c r="C3866" t="s">
        <v>163</v>
      </c>
      <c r="D3866">
        <v>2</v>
      </c>
      <c r="E3866">
        <v>201.08</v>
      </c>
      <c r="F3866">
        <v>100.54</v>
      </c>
      <c r="G3866">
        <v>2</v>
      </c>
      <c r="H3866">
        <v>2</v>
      </c>
      <c r="I3866">
        <v>10</v>
      </c>
      <c r="J3866">
        <v>0</v>
      </c>
      <c r="K3866">
        <v>4.5</v>
      </c>
      <c r="L3866" t="s">
        <v>320</v>
      </c>
      <c r="M3866" t="b">
        <v>0</v>
      </c>
    </row>
    <row r="3867" spans="1:13" x14ac:dyDescent="0.25">
      <c r="A3867" s="1">
        <v>43031</v>
      </c>
      <c r="B3867" t="s">
        <v>175</v>
      </c>
      <c r="C3867" t="s">
        <v>175</v>
      </c>
      <c r="D3867">
        <v>3</v>
      </c>
      <c r="E3867">
        <v>225.08</v>
      </c>
      <c r="F3867">
        <v>75.03</v>
      </c>
      <c r="G3867">
        <v>3</v>
      </c>
      <c r="H3867">
        <v>3</v>
      </c>
      <c r="I3867">
        <v>3.33</v>
      </c>
      <c r="J3867">
        <v>0</v>
      </c>
      <c r="K3867">
        <v>4.67</v>
      </c>
      <c r="L3867" t="s">
        <v>292</v>
      </c>
      <c r="M3867" t="b">
        <v>1</v>
      </c>
    </row>
    <row r="3868" spans="1:13" x14ac:dyDescent="0.25">
      <c r="A3868" s="1">
        <v>43031</v>
      </c>
      <c r="B3868" t="s">
        <v>175</v>
      </c>
      <c r="C3868" t="s">
        <v>164</v>
      </c>
      <c r="D3868">
        <v>1</v>
      </c>
      <c r="E3868">
        <v>368.52</v>
      </c>
      <c r="F3868">
        <v>368.52</v>
      </c>
      <c r="G3868">
        <v>1</v>
      </c>
      <c r="H3868">
        <v>1</v>
      </c>
      <c r="I3868">
        <v>15</v>
      </c>
      <c r="J3868">
        <v>0</v>
      </c>
      <c r="K3868">
        <v>5</v>
      </c>
      <c r="L3868" t="s">
        <v>293</v>
      </c>
      <c r="M3868" t="b">
        <v>0</v>
      </c>
    </row>
    <row r="3869" spans="1:13" x14ac:dyDescent="0.25">
      <c r="A3869" s="1">
        <v>43031</v>
      </c>
      <c r="B3869" t="s">
        <v>175</v>
      </c>
      <c r="C3869" t="s">
        <v>176</v>
      </c>
      <c r="D3869">
        <v>1</v>
      </c>
      <c r="E3869">
        <v>218.96</v>
      </c>
      <c r="F3869">
        <v>218.96</v>
      </c>
      <c r="G3869">
        <v>1</v>
      </c>
      <c r="H3869">
        <v>1</v>
      </c>
      <c r="I3869">
        <v>12</v>
      </c>
      <c r="J3869">
        <v>0</v>
      </c>
      <c r="K3869">
        <v>4</v>
      </c>
      <c r="L3869" t="s">
        <v>322</v>
      </c>
      <c r="M3869" t="b">
        <v>0</v>
      </c>
    </row>
    <row r="3870" spans="1:13" x14ac:dyDescent="0.25">
      <c r="A3870" s="1">
        <v>43031</v>
      </c>
      <c r="B3870" t="s">
        <v>175</v>
      </c>
      <c r="C3870" t="s">
        <v>168</v>
      </c>
      <c r="D3870">
        <v>1</v>
      </c>
      <c r="E3870">
        <v>629.13</v>
      </c>
      <c r="F3870">
        <v>629.13</v>
      </c>
      <c r="G3870">
        <v>1</v>
      </c>
      <c r="H3870">
        <v>1</v>
      </c>
      <c r="I3870">
        <v>20</v>
      </c>
      <c r="J3870">
        <v>0</v>
      </c>
      <c r="K3870">
        <v>5</v>
      </c>
      <c r="L3870" t="s">
        <v>353</v>
      </c>
      <c r="M3870" t="b">
        <v>0</v>
      </c>
    </row>
    <row r="3871" spans="1:13" x14ac:dyDescent="0.25">
      <c r="A3871" s="1">
        <v>43031</v>
      </c>
      <c r="B3871" t="s">
        <v>175</v>
      </c>
      <c r="C3871" t="s">
        <v>165</v>
      </c>
      <c r="D3871">
        <v>10</v>
      </c>
      <c r="E3871">
        <v>1077.79</v>
      </c>
      <c r="F3871">
        <v>107.78</v>
      </c>
      <c r="G3871">
        <v>10</v>
      </c>
      <c r="H3871">
        <v>10</v>
      </c>
      <c r="I3871">
        <v>11.1</v>
      </c>
      <c r="J3871">
        <v>0.1</v>
      </c>
      <c r="K3871">
        <v>3.5</v>
      </c>
      <c r="L3871" t="s">
        <v>294</v>
      </c>
      <c r="M3871" t="b">
        <v>0</v>
      </c>
    </row>
    <row r="3872" spans="1:13" x14ac:dyDescent="0.25">
      <c r="A3872" s="1">
        <v>43031</v>
      </c>
      <c r="B3872" t="s">
        <v>164</v>
      </c>
      <c r="C3872" t="s">
        <v>172</v>
      </c>
      <c r="D3872">
        <v>1</v>
      </c>
      <c r="E3872">
        <v>61.93</v>
      </c>
      <c r="F3872">
        <v>61.93</v>
      </c>
      <c r="G3872">
        <v>1</v>
      </c>
      <c r="H3872">
        <v>1</v>
      </c>
      <c r="I3872">
        <v>15</v>
      </c>
      <c r="J3872">
        <v>0</v>
      </c>
      <c r="K3872">
        <v>5</v>
      </c>
      <c r="L3872" t="s">
        <v>446</v>
      </c>
      <c r="M3872" t="b">
        <v>0</v>
      </c>
    </row>
    <row r="3873" spans="1:13" x14ac:dyDescent="0.25">
      <c r="A3873" s="1">
        <v>43031</v>
      </c>
      <c r="B3873" t="s">
        <v>164</v>
      </c>
      <c r="C3873" t="s">
        <v>171</v>
      </c>
      <c r="D3873">
        <v>1</v>
      </c>
      <c r="E3873">
        <v>84.14</v>
      </c>
      <c r="F3873">
        <v>84.14</v>
      </c>
      <c r="G3873">
        <v>1</v>
      </c>
      <c r="H3873">
        <v>1</v>
      </c>
      <c r="I3873">
        <v>13</v>
      </c>
      <c r="J3873">
        <v>0</v>
      </c>
      <c r="K3873">
        <v>5</v>
      </c>
      <c r="L3873" t="s">
        <v>406</v>
      </c>
      <c r="M3873" t="b">
        <v>0</v>
      </c>
    </row>
    <row r="3874" spans="1:13" x14ac:dyDescent="0.25">
      <c r="A3874" s="1">
        <v>43031</v>
      </c>
      <c r="B3874" t="s">
        <v>164</v>
      </c>
      <c r="C3874" t="s">
        <v>161</v>
      </c>
      <c r="D3874">
        <v>6</v>
      </c>
      <c r="E3874">
        <v>1774.93</v>
      </c>
      <c r="F3874">
        <v>295.82</v>
      </c>
      <c r="G3874">
        <v>6</v>
      </c>
      <c r="H3874">
        <v>6</v>
      </c>
      <c r="I3874">
        <v>10.17</v>
      </c>
      <c r="J3874">
        <v>0</v>
      </c>
      <c r="K3874">
        <v>4.5</v>
      </c>
      <c r="L3874" t="s">
        <v>325</v>
      </c>
      <c r="M3874" t="b">
        <v>0</v>
      </c>
    </row>
    <row r="3875" spans="1:13" x14ac:dyDescent="0.25">
      <c r="A3875" s="1">
        <v>43031</v>
      </c>
      <c r="B3875" t="s">
        <v>164</v>
      </c>
      <c r="C3875" t="s">
        <v>175</v>
      </c>
      <c r="D3875">
        <v>2</v>
      </c>
      <c r="E3875">
        <v>187.82</v>
      </c>
      <c r="F3875">
        <v>93.91</v>
      </c>
      <c r="G3875">
        <v>2</v>
      </c>
      <c r="H3875">
        <v>2</v>
      </c>
      <c r="I3875">
        <v>12.5</v>
      </c>
      <c r="J3875">
        <v>0</v>
      </c>
      <c r="K3875">
        <v>4.5</v>
      </c>
      <c r="L3875" t="s">
        <v>358</v>
      </c>
      <c r="M3875" t="b">
        <v>0</v>
      </c>
    </row>
    <row r="3876" spans="1:13" x14ac:dyDescent="0.25">
      <c r="A3876" s="1">
        <v>43031</v>
      </c>
      <c r="B3876" t="s">
        <v>164</v>
      </c>
      <c r="C3876" t="s">
        <v>164</v>
      </c>
      <c r="D3876">
        <v>2</v>
      </c>
      <c r="E3876">
        <v>1897.31</v>
      </c>
      <c r="F3876">
        <v>948.66</v>
      </c>
      <c r="G3876">
        <v>2</v>
      </c>
      <c r="H3876">
        <v>2</v>
      </c>
      <c r="I3876">
        <v>16.25</v>
      </c>
      <c r="J3876">
        <v>0</v>
      </c>
      <c r="K3876">
        <v>4.5</v>
      </c>
      <c r="L3876" t="s">
        <v>359</v>
      </c>
      <c r="M3876" t="b">
        <v>1</v>
      </c>
    </row>
    <row r="3877" spans="1:13" x14ac:dyDescent="0.25">
      <c r="A3877" s="1">
        <v>43031</v>
      </c>
      <c r="B3877" t="s">
        <v>164</v>
      </c>
      <c r="C3877" t="s">
        <v>165</v>
      </c>
      <c r="D3877">
        <v>5</v>
      </c>
      <c r="E3877">
        <v>456.39</v>
      </c>
      <c r="F3877">
        <v>91.28</v>
      </c>
      <c r="G3877">
        <v>5</v>
      </c>
      <c r="H3877">
        <v>5</v>
      </c>
      <c r="I3877">
        <v>7.8</v>
      </c>
      <c r="J3877">
        <v>0</v>
      </c>
      <c r="K3877">
        <v>3.6</v>
      </c>
      <c r="L3877" t="s">
        <v>295</v>
      </c>
      <c r="M3877" t="b">
        <v>0</v>
      </c>
    </row>
    <row r="3878" spans="1:13" x14ac:dyDescent="0.25">
      <c r="A3878" s="1">
        <v>43031</v>
      </c>
      <c r="B3878" t="s">
        <v>176</v>
      </c>
      <c r="C3878" t="s">
        <v>170</v>
      </c>
      <c r="D3878">
        <v>1</v>
      </c>
      <c r="E3878">
        <v>225.67</v>
      </c>
      <c r="F3878">
        <v>225.67</v>
      </c>
      <c r="G3878">
        <v>1</v>
      </c>
      <c r="H3878">
        <v>1</v>
      </c>
      <c r="I3878">
        <v>15</v>
      </c>
      <c r="J3878">
        <v>0</v>
      </c>
      <c r="K3878">
        <v>5</v>
      </c>
      <c r="L3878" t="s">
        <v>387</v>
      </c>
      <c r="M3878" t="b">
        <v>0</v>
      </c>
    </row>
    <row r="3879" spans="1:13" x14ac:dyDescent="0.25">
      <c r="A3879" s="1">
        <v>43031</v>
      </c>
      <c r="B3879" t="s">
        <v>176</v>
      </c>
      <c r="C3879" t="s">
        <v>161</v>
      </c>
      <c r="D3879">
        <v>1</v>
      </c>
      <c r="E3879">
        <v>46.59</v>
      </c>
      <c r="F3879">
        <v>46.59</v>
      </c>
      <c r="G3879">
        <v>1</v>
      </c>
      <c r="H3879">
        <v>1</v>
      </c>
      <c r="I3879">
        <v>10</v>
      </c>
      <c r="J3879">
        <v>0</v>
      </c>
      <c r="K3879">
        <v>2</v>
      </c>
      <c r="L3879" t="s">
        <v>272</v>
      </c>
      <c r="M3879" t="b">
        <v>0</v>
      </c>
    </row>
    <row r="3880" spans="1:13" x14ac:dyDescent="0.25">
      <c r="A3880" s="1">
        <v>43031</v>
      </c>
      <c r="B3880" t="s">
        <v>176</v>
      </c>
      <c r="C3880" t="s">
        <v>181</v>
      </c>
      <c r="D3880">
        <v>1</v>
      </c>
      <c r="E3880">
        <v>801.84</v>
      </c>
      <c r="F3880">
        <v>801.84</v>
      </c>
      <c r="G3880">
        <v>1</v>
      </c>
      <c r="H3880">
        <v>1</v>
      </c>
      <c r="I3880">
        <v>16</v>
      </c>
      <c r="J3880">
        <v>0</v>
      </c>
      <c r="K3880">
        <v>3</v>
      </c>
      <c r="L3880" t="s">
        <v>331</v>
      </c>
      <c r="M3880" t="b">
        <v>0</v>
      </c>
    </row>
    <row r="3881" spans="1:13" x14ac:dyDescent="0.25">
      <c r="A3881" s="1">
        <v>43031</v>
      </c>
      <c r="B3881" t="s">
        <v>176</v>
      </c>
      <c r="C3881" t="s">
        <v>179</v>
      </c>
      <c r="D3881">
        <v>1</v>
      </c>
      <c r="E3881">
        <v>126.28</v>
      </c>
      <c r="F3881">
        <v>126.28</v>
      </c>
      <c r="G3881">
        <v>1</v>
      </c>
      <c r="H3881">
        <v>1</v>
      </c>
      <c r="I3881">
        <v>11</v>
      </c>
      <c r="J3881">
        <v>0</v>
      </c>
      <c r="K3881">
        <v>4</v>
      </c>
      <c r="L3881" t="s">
        <v>296</v>
      </c>
      <c r="M3881" t="b">
        <v>0</v>
      </c>
    </row>
    <row r="3882" spans="1:13" x14ac:dyDescent="0.25">
      <c r="A3882" s="1">
        <v>43031</v>
      </c>
      <c r="B3882" t="s">
        <v>176</v>
      </c>
      <c r="C3882" t="s">
        <v>163</v>
      </c>
      <c r="D3882">
        <v>3</v>
      </c>
      <c r="E3882">
        <v>1610.18</v>
      </c>
      <c r="F3882">
        <v>536.73</v>
      </c>
      <c r="G3882">
        <v>3</v>
      </c>
      <c r="H3882">
        <v>3</v>
      </c>
      <c r="I3882">
        <v>11.25</v>
      </c>
      <c r="J3882">
        <v>0</v>
      </c>
      <c r="K3882">
        <v>4.25</v>
      </c>
      <c r="L3882" t="s">
        <v>361</v>
      </c>
      <c r="M3882" t="b">
        <v>0</v>
      </c>
    </row>
    <row r="3883" spans="1:13" x14ac:dyDescent="0.25">
      <c r="A3883" s="1">
        <v>43031</v>
      </c>
      <c r="B3883" t="s">
        <v>176</v>
      </c>
      <c r="C3883" t="s">
        <v>175</v>
      </c>
      <c r="D3883">
        <v>8</v>
      </c>
      <c r="E3883">
        <v>996.14</v>
      </c>
      <c r="F3883">
        <v>124.52</v>
      </c>
      <c r="G3883">
        <v>8</v>
      </c>
      <c r="H3883">
        <v>7</v>
      </c>
      <c r="I3883">
        <v>22.88</v>
      </c>
      <c r="J3883">
        <v>0.25</v>
      </c>
      <c r="K3883">
        <v>3.86</v>
      </c>
      <c r="L3883" t="s">
        <v>297</v>
      </c>
      <c r="M3883" t="b">
        <v>0</v>
      </c>
    </row>
    <row r="3884" spans="1:13" x14ac:dyDescent="0.25">
      <c r="A3884" s="1">
        <v>43031</v>
      </c>
      <c r="B3884" t="s">
        <v>176</v>
      </c>
      <c r="C3884" t="s">
        <v>164</v>
      </c>
      <c r="D3884">
        <v>3</v>
      </c>
      <c r="E3884">
        <v>1659.78</v>
      </c>
      <c r="F3884">
        <v>553.26</v>
      </c>
      <c r="G3884">
        <v>3</v>
      </c>
      <c r="H3884">
        <v>3</v>
      </c>
      <c r="I3884">
        <v>15.67</v>
      </c>
      <c r="J3884">
        <v>0</v>
      </c>
      <c r="K3884">
        <v>4.33</v>
      </c>
      <c r="L3884" t="s">
        <v>362</v>
      </c>
      <c r="M3884" t="b">
        <v>0</v>
      </c>
    </row>
    <row r="3885" spans="1:13" x14ac:dyDescent="0.25">
      <c r="A3885" s="1">
        <v>43031</v>
      </c>
      <c r="B3885" t="s">
        <v>176</v>
      </c>
      <c r="C3885" t="s">
        <v>176</v>
      </c>
      <c r="D3885">
        <v>2</v>
      </c>
      <c r="E3885">
        <v>205.56</v>
      </c>
      <c r="F3885">
        <v>102.78</v>
      </c>
      <c r="G3885">
        <v>2</v>
      </c>
      <c r="H3885">
        <v>2</v>
      </c>
      <c r="I3885">
        <v>17</v>
      </c>
      <c r="J3885">
        <v>0</v>
      </c>
      <c r="K3885">
        <v>4.5</v>
      </c>
      <c r="L3885" t="s">
        <v>273</v>
      </c>
      <c r="M3885" t="b">
        <v>1</v>
      </c>
    </row>
    <row r="3886" spans="1:13" x14ac:dyDescent="0.25">
      <c r="A3886" s="1">
        <v>43031</v>
      </c>
      <c r="B3886" t="s">
        <v>176</v>
      </c>
      <c r="C3886" t="s">
        <v>165</v>
      </c>
      <c r="D3886">
        <v>7</v>
      </c>
      <c r="E3886">
        <v>2699.92</v>
      </c>
      <c r="F3886">
        <v>385.7</v>
      </c>
      <c r="G3886">
        <v>7</v>
      </c>
      <c r="H3886">
        <v>7</v>
      </c>
      <c r="I3886">
        <v>9.14</v>
      </c>
      <c r="J3886">
        <v>0</v>
      </c>
      <c r="K3886">
        <v>4.1399999999999997</v>
      </c>
      <c r="L3886" t="s">
        <v>274</v>
      </c>
      <c r="M3886" t="b">
        <v>0</v>
      </c>
    </row>
    <row r="3887" spans="1:13" x14ac:dyDescent="0.25">
      <c r="A3887" s="1">
        <v>43031</v>
      </c>
      <c r="B3887" t="s">
        <v>165</v>
      </c>
      <c r="C3887" t="s">
        <v>178</v>
      </c>
      <c r="D3887">
        <v>3</v>
      </c>
      <c r="E3887">
        <v>395.82</v>
      </c>
      <c r="F3887">
        <v>131.94</v>
      </c>
      <c r="G3887">
        <v>3</v>
      </c>
      <c r="H3887">
        <v>3</v>
      </c>
      <c r="I3887">
        <v>15.67</v>
      </c>
      <c r="J3887">
        <v>0</v>
      </c>
      <c r="K3887">
        <v>4.33</v>
      </c>
      <c r="L3887" t="s">
        <v>333</v>
      </c>
      <c r="M3887" t="b">
        <v>0</v>
      </c>
    </row>
    <row r="3888" spans="1:13" x14ac:dyDescent="0.25">
      <c r="A3888" s="1">
        <v>43031</v>
      </c>
      <c r="B3888" t="s">
        <v>165</v>
      </c>
      <c r="C3888" t="s">
        <v>187</v>
      </c>
      <c r="D3888">
        <v>1</v>
      </c>
      <c r="E3888">
        <v>148.22</v>
      </c>
      <c r="F3888">
        <v>148.22</v>
      </c>
      <c r="G3888">
        <v>1</v>
      </c>
      <c r="H3888">
        <v>1</v>
      </c>
      <c r="I3888">
        <v>18</v>
      </c>
      <c r="J3888">
        <v>0</v>
      </c>
      <c r="K3888">
        <v>5</v>
      </c>
      <c r="L3888" t="s">
        <v>417</v>
      </c>
      <c r="M3888" t="b">
        <v>0</v>
      </c>
    </row>
    <row r="3889" spans="1:13" x14ac:dyDescent="0.25">
      <c r="A3889" s="1">
        <v>43031</v>
      </c>
      <c r="B3889" t="s">
        <v>165</v>
      </c>
      <c r="C3889" t="s">
        <v>167</v>
      </c>
      <c r="D3889">
        <v>20</v>
      </c>
      <c r="E3889">
        <v>3296.39</v>
      </c>
      <c r="F3889">
        <v>164.82</v>
      </c>
      <c r="G3889">
        <v>19</v>
      </c>
      <c r="H3889">
        <v>20</v>
      </c>
      <c r="I3889">
        <v>16.170000000000002</v>
      </c>
      <c r="J3889">
        <v>8.3299999999999999E-2</v>
      </c>
      <c r="K3889">
        <v>4.5199999999999996</v>
      </c>
      <c r="L3889" t="s">
        <v>246</v>
      </c>
      <c r="M3889" t="b">
        <v>0</v>
      </c>
    </row>
    <row r="3890" spans="1:13" x14ac:dyDescent="0.25">
      <c r="A3890" s="1">
        <v>43031</v>
      </c>
      <c r="B3890" t="s">
        <v>165</v>
      </c>
      <c r="C3890" t="s">
        <v>169</v>
      </c>
      <c r="D3890">
        <v>8</v>
      </c>
      <c r="E3890">
        <v>1075.21</v>
      </c>
      <c r="F3890">
        <v>134.4</v>
      </c>
      <c r="G3890">
        <v>7</v>
      </c>
      <c r="H3890">
        <v>7</v>
      </c>
      <c r="I3890">
        <v>20.56</v>
      </c>
      <c r="J3890">
        <v>0</v>
      </c>
      <c r="K3890">
        <v>4.1100000000000003</v>
      </c>
      <c r="L3890" t="s">
        <v>275</v>
      </c>
      <c r="M3890" t="b">
        <v>0</v>
      </c>
    </row>
    <row r="3891" spans="1:13" x14ac:dyDescent="0.25">
      <c r="A3891" s="1">
        <v>43031</v>
      </c>
      <c r="B3891" t="s">
        <v>165</v>
      </c>
      <c r="C3891" t="s">
        <v>170</v>
      </c>
      <c r="D3891">
        <v>18</v>
      </c>
      <c r="E3891">
        <v>2456.33</v>
      </c>
      <c r="F3891">
        <v>136.46</v>
      </c>
      <c r="G3891">
        <v>17</v>
      </c>
      <c r="H3891">
        <v>18</v>
      </c>
      <c r="I3891">
        <v>13.84</v>
      </c>
      <c r="J3891">
        <v>0</v>
      </c>
      <c r="K3891">
        <v>3.9</v>
      </c>
      <c r="L3891" t="s">
        <v>276</v>
      </c>
      <c r="M3891" t="b">
        <v>0</v>
      </c>
    </row>
    <row r="3892" spans="1:13" x14ac:dyDescent="0.25">
      <c r="A3892" s="1">
        <v>43031</v>
      </c>
      <c r="B3892" t="s">
        <v>165</v>
      </c>
      <c r="C3892" t="s">
        <v>172</v>
      </c>
      <c r="D3892">
        <v>10</v>
      </c>
      <c r="E3892">
        <v>723.82</v>
      </c>
      <c r="F3892">
        <v>72.38</v>
      </c>
      <c r="G3892">
        <v>10</v>
      </c>
      <c r="H3892">
        <v>10</v>
      </c>
      <c r="I3892">
        <v>11.9</v>
      </c>
      <c r="J3892">
        <v>0</v>
      </c>
      <c r="K3892">
        <v>4.0999999999999996</v>
      </c>
      <c r="L3892" t="s">
        <v>247</v>
      </c>
      <c r="M3892" t="b">
        <v>0</v>
      </c>
    </row>
    <row r="3893" spans="1:13" x14ac:dyDescent="0.25">
      <c r="A3893" s="1">
        <v>43031</v>
      </c>
      <c r="B3893" t="s">
        <v>165</v>
      </c>
      <c r="C3893" t="s">
        <v>171</v>
      </c>
      <c r="D3893">
        <v>17</v>
      </c>
      <c r="E3893">
        <v>2451.4499999999998</v>
      </c>
      <c r="F3893">
        <v>144.19999999999999</v>
      </c>
      <c r="G3893">
        <v>17</v>
      </c>
      <c r="H3893">
        <v>17</v>
      </c>
      <c r="I3893">
        <v>14.23</v>
      </c>
      <c r="J3893">
        <v>0</v>
      </c>
      <c r="K3893">
        <v>4.45</v>
      </c>
      <c r="L3893" t="s">
        <v>299</v>
      </c>
      <c r="M3893" t="b">
        <v>0</v>
      </c>
    </row>
    <row r="3894" spans="1:13" x14ac:dyDescent="0.25">
      <c r="A3894" s="1">
        <v>43031</v>
      </c>
      <c r="B3894" t="s">
        <v>165</v>
      </c>
      <c r="C3894" t="s">
        <v>180</v>
      </c>
      <c r="D3894">
        <v>4</v>
      </c>
      <c r="E3894">
        <v>1754.89</v>
      </c>
      <c r="F3894">
        <v>438.72</v>
      </c>
      <c r="G3894">
        <v>4</v>
      </c>
      <c r="H3894">
        <v>4</v>
      </c>
      <c r="I3894">
        <v>29.1</v>
      </c>
      <c r="J3894">
        <v>0.6</v>
      </c>
      <c r="K3894">
        <v>3.7</v>
      </c>
      <c r="L3894" t="s">
        <v>300</v>
      </c>
      <c r="M3894" t="b">
        <v>0</v>
      </c>
    </row>
    <row r="3895" spans="1:13" x14ac:dyDescent="0.25">
      <c r="A3895" s="1">
        <v>43031</v>
      </c>
      <c r="B3895" t="s">
        <v>165</v>
      </c>
      <c r="C3895" t="s">
        <v>161</v>
      </c>
      <c r="D3895">
        <v>86</v>
      </c>
      <c r="E3895">
        <v>11079.98</v>
      </c>
      <c r="F3895">
        <v>128.84</v>
      </c>
      <c r="G3895">
        <v>84</v>
      </c>
      <c r="H3895">
        <v>85</v>
      </c>
      <c r="I3895">
        <v>11.07</v>
      </c>
      <c r="J3895">
        <v>1.9800000000000002E-2</v>
      </c>
      <c r="K3895">
        <v>4.25</v>
      </c>
      <c r="L3895" t="s">
        <v>248</v>
      </c>
      <c r="M3895" t="b">
        <v>0</v>
      </c>
    </row>
    <row r="3896" spans="1:13" x14ac:dyDescent="0.25">
      <c r="A3896" s="1">
        <v>43031</v>
      </c>
      <c r="B3896" t="s">
        <v>165</v>
      </c>
      <c r="C3896" t="s">
        <v>177</v>
      </c>
      <c r="D3896">
        <v>5</v>
      </c>
      <c r="E3896">
        <v>673.43</v>
      </c>
      <c r="F3896">
        <v>134.69</v>
      </c>
      <c r="G3896">
        <v>5</v>
      </c>
      <c r="H3896">
        <v>5</v>
      </c>
      <c r="I3896">
        <v>8.8000000000000007</v>
      </c>
      <c r="J3896">
        <v>0</v>
      </c>
      <c r="K3896">
        <v>4.9000000000000004</v>
      </c>
      <c r="L3896" t="s">
        <v>301</v>
      </c>
      <c r="M3896" t="b">
        <v>0</v>
      </c>
    </row>
    <row r="3897" spans="1:13" x14ac:dyDescent="0.25">
      <c r="A3897" s="1">
        <v>43031</v>
      </c>
      <c r="B3897" t="s">
        <v>165</v>
      </c>
      <c r="C3897" t="s">
        <v>181</v>
      </c>
      <c r="D3897">
        <v>9</v>
      </c>
      <c r="E3897">
        <v>1770.32</v>
      </c>
      <c r="F3897">
        <v>196.7</v>
      </c>
      <c r="G3897">
        <v>9</v>
      </c>
      <c r="H3897">
        <v>9</v>
      </c>
      <c r="I3897">
        <v>15.64</v>
      </c>
      <c r="J3897">
        <v>9.0899999999999995E-2</v>
      </c>
      <c r="K3897">
        <v>4.55</v>
      </c>
      <c r="L3897" t="s">
        <v>302</v>
      </c>
      <c r="M3897" t="b">
        <v>0</v>
      </c>
    </row>
    <row r="3898" spans="1:13" x14ac:dyDescent="0.25">
      <c r="A3898" s="1">
        <v>43031</v>
      </c>
      <c r="B3898" t="s">
        <v>165</v>
      </c>
      <c r="C3898" t="s">
        <v>179</v>
      </c>
      <c r="D3898">
        <v>7</v>
      </c>
      <c r="E3898">
        <v>941.62</v>
      </c>
      <c r="F3898">
        <v>134.52000000000001</v>
      </c>
      <c r="G3898">
        <v>7</v>
      </c>
      <c r="H3898">
        <v>7</v>
      </c>
      <c r="I3898">
        <v>24</v>
      </c>
      <c r="J3898">
        <v>0</v>
      </c>
      <c r="K3898">
        <v>4.57</v>
      </c>
      <c r="L3898" t="s">
        <v>277</v>
      </c>
      <c r="M3898" t="b">
        <v>0</v>
      </c>
    </row>
    <row r="3899" spans="1:13" x14ac:dyDescent="0.25">
      <c r="A3899" s="1">
        <v>43031</v>
      </c>
      <c r="B3899" t="s">
        <v>165</v>
      </c>
      <c r="C3899" t="s">
        <v>183</v>
      </c>
      <c r="D3899">
        <v>6</v>
      </c>
      <c r="E3899">
        <v>1774.71</v>
      </c>
      <c r="F3899">
        <v>295.79000000000002</v>
      </c>
      <c r="G3899">
        <v>6</v>
      </c>
      <c r="H3899">
        <v>5</v>
      </c>
      <c r="I3899">
        <v>13.13</v>
      </c>
      <c r="J3899">
        <v>0</v>
      </c>
      <c r="K3899">
        <v>4.67</v>
      </c>
      <c r="L3899" t="s">
        <v>365</v>
      </c>
      <c r="M3899" t="b">
        <v>0</v>
      </c>
    </row>
    <row r="3900" spans="1:13" x14ac:dyDescent="0.25">
      <c r="A3900" s="1">
        <v>43031</v>
      </c>
      <c r="B3900" t="s">
        <v>165</v>
      </c>
      <c r="C3900" t="s">
        <v>174</v>
      </c>
      <c r="D3900">
        <v>11</v>
      </c>
      <c r="E3900">
        <v>4704.18</v>
      </c>
      <c r="F3900">
        <v>427.65</v>
      </c>
      <c r="G3900">
        <v>10</v>
      </c>
      <c r="H3900">
        <v>11</v>
      </c>
      <c r="I3900">
        <v>15.91</v>
      </c>
      <c r="J3900">
        <v>9.0899999999999995E-2</v>
      </c>
      <c r="K3900">
        <v>4</v>
      </c>
      <c r="L3900" t="s">
        <v>303</v>
      </c>
      <c r="M3900" t="b">
        <v>0</v>
      </c>
    </row>
    <row r="3901" spans="1:13" x14ac:dyDescent="0.25">
      <c r="A3901" s="1">
        <v>43031</v>
      </c>
      <c r="B3901" t="s">
        <v>165</v>
      </c>
      <c r="C3901" t="s">
        <v>182</v>
      </c>
      <c r="D3901">
        <v>4</v>
      </c>
      <c r="E3901">
        <v>921.47</v>
      </c>
      <c r="F3901">
        <v>230.37</v>
      </c>
      <c r="G3901">
        <v>4</v>
      </c>
      <c r="H3901">
        <v>4</v>
      </c>
      <c r="I3901">
        <v>18.170000000000002</v>
      </c>
      <c r="J3901">
        <v>0</v>
      </c>
      <c r="K3901">
        <v>5</v>
      </c>
      <c r="L3901" t="s">
        <v>304</v>
      </c>
      <c r="M3901" t="b">
        <v>0</v>
      </c>
    </row>
    <row r="3902" spans="1:13" x14ac:dyDescent="0.25">
      <c r="A3902" s="1">
        <v>43031</v>
      </c>
      <c r="B3902" t="s">
        <v>165</v>
      </c>
      <c r="C3902" t="s">
        <v>163</v>
      </c>
      <c r="D3902">
        <v>30</v>
      </c>
      <c r="E3902">
        <v>4881.9399999999996</v>
      </c>
      <c r="F3902">
        <v>162.72999999999999</v>
      </c>
      <c r="G3902">
        <v>30</v>
      </c>
      <c r="H3902">
        <v>30</v>
      </c>
      <c r="I3902">
        <v>11.77</v>
      </c>
      <c r="J3902">
        <v>2.3300000000000001E-2</v>
      </c>
      <c r="K3902">
        <v>3.88</v>
      </c>
      <c r="L3902" t="s">
        <v>249</v>
      </c>
      <c r="M3902" t="b">
        <v>0</v>
      </c>
    </row>
    <row r="3903" spans="1:13" x14ac:dyDescent="0.25">
      <c r="A3903" s="1">
        <v>43031</v>
      </c>
      <c r="B3903" t="s">
        <v>165</v>
      </c>
      <c r="C3903" t="s">
        <v>175</v>
      </c>
      <c r="D3903">
        <v>93</v>
      </c>
      <c r="E3903">
        <v>11790.94</v>
      </c>
      <c r="F3903">
        <v>126.78</v>
      </c>
      <c r="G3903">
        <v>93</v>
      </c>
      <c r="H3903">
        <v>91</v>
      </c>
      <c r="I3903">
        <v>13.32</v>
      </c>
      <c r="J3903">
        <v>9.9000000000000005E-2</v>
      </c>
      <c r="K3903">
        <v>4.26</v>
      </c>
      <c r="L3903" t="s">
        <v>250</v>
      </c>
      <c r="M3903" t="b">
        <v>0</v>
      </c>
    </row>
    <row r="3904" spans="1:13" x14ac:dyDescent="0.25">
      <c r="A3904" s="1">
        <v>43031</v>
      </c>
      <c r="B3904" t="s">
        <v>165</v>
      </c>
      <c r="C3904" t="s">
        <v>173</v>
      </c>
      <c r="D3904">
        <v>1</v>
      </c>
      <c r="E3904">
        <v>192.05</v>
      </c>
      <c r="F3904">
        <v>192.05</v>
      </c>
      <c r="G3904">
        <v>1</v>
      </c>
      <c r="H3904">
        <v>1</v>
      </c>
      <c r="I3904">
        <v>23</v>
      </c>
      <c r="J3904">
        <v>0</v>
      </c>
      <c r="K3904">
        <v>4</v>
      </c>
      <c r="L3904" t="s">
        <v>251</v>
      </c>
      <c r="M3904" t="b">
        <v>0</v>
      </c>
    </row>
    <row r="3905" spans="1:13" x14ac:dyDescent="0.25">
      <c r="A3905" s="1">
        <v>43031</v>
      </c>
      <c r="B3905" t="s">
        <v>165</v>
      </c>
      <c r="C3905" t="s">
        <v>185</v>
      </c>
      <c r="D3905">
        <v>3</v>
      </c>
      <c r="E3905">
        <v>422.39</v>
      </c>
      <c r="F3905">
        <v>140.80000000000001</v>
      </c>
      <c r="G3905">
        <v>3</v>
      </c>
      <c r="H3905">
        <v>3</v>
      </c>
      <c r="I3905">
        <v>13</v>
      </c>
      <c r="J3905">
        <v>0</v>
      </c>
      <c r="K3905">
        <v>5</v>
      </c>
      <c r="L3905" t="s">
        <v>334</v>
      </c>
      <c r="M3905" t="b">
        <v>0</v>
      </c>
    </row>
    <row r="3906" spans="1:13" x14ac:dyDescent="0.25">
      <c r="A3906" s="1">
        <v>43031</v>
      </c>
      <c r="B3906" t="s">
        <v>165</v>
      </c>
      <c r="C3906" t="s">
        <v>164</v>
      </c>
      <c r="D3906">
        <v>35</v>
      </c>
      <c r="E3906">
        <v>6038.85</v>
      </c>
      <c r="F3906">
        <v>172.54</v>
      </c>
      <c r="G3906">
        <v>35</v>
      </c>
      <c r="H3906">
        <v>35</v>
      </c>
      <c r="I3906">
        <v>13.37</v>
      </c>
      <c r="J3906">
        <v>0</v>
      </c>
      <c r="K3906">
        <v>4</v>
      </c>
      <c r="L3906" t="s">
        <v>278</v>
      </c>
      <c r="M3906" t="b">
        <v>0</v>
      </c>
    </row>
    <row r="3907" spans="1:13" x14ac:dyDescent="0.25">
      <c r="A3907" s="1">
        <v>43031</v>
      </c>
      <c r="B3907" t="s">
        <v>165</v>
      </c>
      <c r="C3907" t="s">
        <v>176</v>
      </c>
      <c r="D3907">
        <v>31</v>
      </c>
      <c r="E3907">
        <v>3683.56</v>
      </c>
      <c r="F3907">
        <v>118.82</v>
      </c>
      <c r="G3907">
        <v>31</v>
      </c>
      <c r="H3907">
        <v>30</v>
      </c>
      <c r="I3907">
        <v>13.66</v>
      </c>
      <c r="J3907">
        <v>0</v>
      </c>
      <c r="K3907">
        <v>4.1900000000000004</v>
      </c>
      <c r="L3907" t="s">
        <v>279</v>
      </c>
      <c r="M3907" t="b">
        <v>0</v>
      </c>
    </row>
    <row r="3908" spans="1:13" x14ac:dyDescent="0.25">
      <c r="A3908" s="1">
        <v>43031</v>
      </c>
      <c r="B3908" t="s">
        <v>165</v>
      </c>
      <c r="C3908" t="s">
        <v>168</v>
      </c>
      <c r="D3908">
        <v>4</v>
      </c>
      <c r="E3908">
        <v>975.97</v>
      </c>
      <c r="F3908">
        <v>243.99</v>
      </c>
      <c r="G3908">
        <v>4</v>
      </c>
      <c r="H3908">
        <v>4</v>
      </c>
      <c r="I3908">
        <v>18.5</v>
      </c>
      <c r="J3908">
        <v>0</v>
      </c>
      <c r="K3908">
        <v>4.5</v>
      </c>
      <c r="L3908" t="s">
        <v>280</v>
      </c>
      <c r="M3908" t="b">
        <v>0</v>
      </c>
    </row>
    <row r="3909" spans="1:13" x14ac:dyDescent="0.25">
      <c r="A3909" s="1">
        <v>43031</v>
      </c>
      <c r="B3909" t="s">
        <v>165</v>
      </c>
      <c r="C3909" t="s">
        <v>165</v>
      </c>
      <c r="D3909">
        <v>294</v>
      </c>
      <c r="E3909">
        <v>40778.370000000003</v>
      </c>
      <c r="F3909">
        <v>138.69999999999999</v>
      </c>
      <c r="G3909">
        <v>288</v>
      </c>
      <c r="H3909">
        <v>291</v>
      </c>
      <c r="I3909">
        <v>7.28</v>
      </c>
      <c r="J3909">
        <v>3.2399999999999998E-2</v>
      </c>
      <c r="K3909">
        <v>4.01</v>
      </c>
      <c r="L3909" t="s">
        <v>252</v>
      </c>
      <c r="M3909" t="b">
        <v>1</v>
      </c>
    </row>
    <row r="3910" spans="1:13" x14ac:dyDescent="0.25">
      <c r="A3910" s="1">
        <v>43031</v>
      </c>
      <c r="B3910" t="s">
        <v>165</v>
      </c>
      <c r="C3910" t="s">
        <v>184</v>
      </c>
      <c r="D3910">
        <v>2</v>
      </c>
      <c r="E3910">
        <v>80.150000000000006</v>
      </c>
      <c r="F3910">
        <v>40.08</v>
      </c>
      <c r="G3910">
        <v>2</v>
      </c>
      <c r="H3910">
        <v>2</v>
      </c>
      <c r="I3910">
        <v>13.5</v>
      </c>
      <c r="J3910">
        <v>0</v>
      </c>
      <c r="K3910">
        <v>3</v>
      </c>
      <c r="L3910" t="s">
        <v>401</v>
      </c>
      <c r="M3910" t="b">
        <v>0</v>
      </c>
    </row>
    <row r="3911" spans="1:13" x14ac:dyDescent="0.25">
      <c r="A3911" s="1">
        <v>43038</v>
      </c>
      <c r="B3911" t="s">
        <v>167</v>
      </c>
      <c r="C3911" t="s">
        <v>178</v>
      </c>
      <c r="D3911">
        <v>1</v>
      </c>
      <c r="E3911">
        <v>305.77</v>
      </c>
      <c r="F3911">
        <v>305.77</v>
      </c>
      <c r="G3911">
        <v>1</v>
      </c>
      <c r="H3911">
        <v>1</v>
      </c>
      <c r="I3911">
        <v>24</v>
      </c>
      <c r="J3911">
        <v>0</v>
      </c>
      <c r="K3911">
        <v>5</v>
      </c>
      <c r="L3911" t="s">
        <v>336</v>
      </c>
      <c r="M3911" t="b">
        <v>0</v>
      </c>
    </row>
    <row r="3912" spans="1:13" x14ac:dyDescent="0.25">
      <c r="A3912" s="1">
        <v>43038</v>
      </c>
      <c r="B3912" t="s">
        <v>167</v>
      </c>
      <c r="C3912" t="s">
        <v>167</v>
      </c>
      <c r="D3912">
        <v>1</v>
      </c>
      <c r="E3912">
        <v>343.77</v>
      </c>
      <c r="F3912">
        <v>343.77</v>
      </c>
      <c r="G3912">
        <v>1</v>
      </c>
      <c r="H3912">
        <v>1</v>
      </c>
      <c r="I3912">
        <v>12</v>
      </c>
      <c r="J3912">
        <v>0</v>
      </c>
      <c r="K3912">
        <v>5</v>
      </c>
      <c r="L3912" t="s">
        <v>337</v>
      </c>
      <c r="M3912" t="b">
        <v>1</v>
      </c>
    </row>
    <row r="3913" spans="1:13" x14ac:dyDescent="0.25">
      <c r="A3913" s="1">
        <v>43038</v>
      </c>
      <c r="B3913" t="s">
        <v>167</v>
      </c>
      <c r="C3913" t="s">
        <v>169</v>
      </c>
      <c r="D3913">
        <v>3</v>
      </c>
      <c r="E3913">
        <v>2039.66</v>
      </c>
      <c r="F3913">
        <v>679.89</v>
      </c>
      <c r="G3913">
        <v>3</v>
      </c>
      <c r="H3913">
        <v>3</v>
      </c>
      <c r="I3913">
        <v>24.33</v>
      </c>
      <c r="J3913">
        <v>0.33329999999999999</v>
      </c>
      <c r="K3913">
        <v>3</v>
      </c>
      <c r="L3913" t="s">
        <v>482</v>
      </c>
      <c r="M3913" t="b">
        <v>0</v>
      </c>
    </row>
    <row r="3914" spans="1:13" x14ac:dyDescent="0.25">
      <c r="A3914" s="1">
        <v>43038</v>
      </c>
      <c r="B3914" t="s">
        <v>167</v>
      </c>
      <c r="C3914" t="s">
        <v>170</v>
      </c>
      <c r="D3914">
        <v>1</v>
      </c>
      <c r="E3914">
        <v>1373.83</v>
      </c>
      <c r="F3914">
        <v>1373.83</v>
      </c>
      <c r="G3914">
        <v>1</v>
      </c>
      <c r="H3914">
        <v>1</v>
      </c>
      <c r="I3914">
        <v>21</v>
      </c>
      <c r="J3914">
        <v>0</v>
      </c>
      <c r="K3914">
        <v>5</v>
      </c>
      <c r="L3914" t="s">
        <v>338</v>
      </c>
      <c r="M3914" t="b">
        <v>0</v>
      </c>
    </row>
    <row r="3915" spans="1:13" x14ac:dyDescent="0.25">
      <c r="A3915" s="1">
        <v>43038</v>
      </c>
      <c r="B3915" t="s">
        <v>167</v>
      </c>
      <c r="C3915" t="s">
        <v>180</v>
      </c>
      <c r="D3915">
        <v>1</v>
      </c>
      <c r="E3915">
        <v>1479.51</v>
      </c>
      <c r="F3915">
        <v>1479.51</v>
      </c>
      <c r="G3915">
        <v>1</v>
      </c>
      <c r="H3915">
        <v>1</v>
      </c>
      <c r="I3915">
        <v>14</v>
      </c>
      <c r="J3915">
        <v>0</v>
      </c>
      <c r="K3915">
        <v>5</v>
      </c>
      <c r="L3915" t="s">
        <v>367</v>
      </c>
      <c r="M3915" t="b">
        <v>0</v>
      </c>
    </row>
    <row r="3916" spans="1:13" x14ac:dyDescent="0.25">
      <c r="A3916" s="1">
        <v>43038</v>
      </c>
      <c r="B3916" t="s">
        <v>167</v>
      </c>
      <c r="C3916" t="s">
        <v>161</v>
      </c>
      <c r="D3916">
        <v>3</v>
      </c>
      <c r="E3916">
        <v>4430.53</v>
      </c>
      <c r="F3916">
        <v>1476.84</v>
      </c>
      <c r="G3916">
        <v>3</v>
      </c>
      <c r="H3916">
        <v>3</v>
      </c>
      <c r="I3916">
        <v>12.67</v>
      </c>
      <c r="J3916">
        <v>0</v>
      </c>
      <c r="K3916">
        <v>5</v>
      </c>
      <c r="L3916" t="s">
        <v>368</v>
      </c>
      <c r="M3916" t="b">
        <v>0</v>
      </c>
    </row>
    <row r="3917" spans="1:13" x14ac:dyDescent="0.25">
      <c r="A3917" s="1">
        <v>43038</v>
      </c>
      <c r="B3917" t="s">
        <v>167</v>
      </c>
      <c r="C3917" t="s">
        <v>181</v>
      </c>
      <c r="D3917">
        <v>1</v>
      </c>
      <c r="E3917">
        <v>1391.79</v>
      </c>
      <c r="F3917">
        <v>1391.79</v>
      </c>
      <c r="G3917">
        <v>1</v>
      </c>
      <c r="H3917">
        <v>1</v>
      </c>
      <c r="I3917">
        <v>16</v>
      </c>
      <c r="J3917">
        <v>0</v>
      </c>
      <c r="K3917">
        <v>5</v>
      </c>
      <c r="L3917" t="s">
        <v>540</v>
      </c>
      <c r="M3917" t="b">
        <v>0</v>
      </c>
    </row>
    <row r="3918" spans="1:13" x14ac:dyDescent="0.25">
      <c r="A3918" s="1">
        <v>43038</v>
      </c>
      <c r="B3918" t="s">
        <v>167</v>
      </c>
      <c r="C3918" t="s">
        <v>174</v>
      </c>
      <c r="D3918">
        <v>2</v>
      </c>
      <c r="E3918">
        <v>470.62</v>
      </c>
      <c r="F3918">
        <v>235.31</v>
      </c>
      <c r="G3918">
        <v>2</v>
      </c>
      <c r="H3918">
        <v>2</v>
      </c>
      <c r="I3918">
        <v>19.5</v>
      </c>
      <c r="J3918">
        <v>0</v>
      </c>
      <c r="K3918">
        <v>4</v>
      </c>
      <c r="L3918" t="s">
        <v>389</v>
      </c>
      <c r="M3918" t="b">
        <v>0</v>
      </c>
    </row>
    <row r="3919" spans="1:13" x14ac:dyDescent="0.25">
      <c r="A3919" s="1">
        <v>43038</v>
      </c>
      <c r="B3919" t="s">
        <v>167</v>
      </c>
      <c r="C3919" t="s">
        <v>182</v>
      </c>
      <c r="D3919">
        <v>1</v>
      </c>
      <c r="E3919">
        <v>654.74</v>
      </c>
      <c r="F3919">
        <v>654.74</v>
      </c>
      <c r="G3919">
        <v>1</v>
      </c>
      <c r="H3919">
        <v>1</v>
      </c>
      <c r="I3919">
        <v>9</v>
      </c>
      <c r="J3919">
        <v>0</v>
      </c>
      <c r="K3919">
        <v>5</v>
      </c>
      <c r="L3919" t="s">
        <v>508</v>
      </c>
      <c r="M3919" t="b">
        <v>0</v>
      </c>
    </row>
    <row r="3920" spans="1:13" x14ac:dyDescent="0.25">
      <c r="A3920" s="1">
        <v>43038</v>
      </c>
      <c r="B3920" t="s">
        <v>167</v>
      </c>
      <c r="C3920" t="s">
        <v>163</v>
      </c>
      <c r="D3920">
        <v>2</v>
      </c>
      <c r="E3920">
        <v>1814.29</v>
      </c>
      <c r="F3920">
        <v>907.15</v>
      </c>
      <c r="G3920">
        <v>2</v>
      </c>
      <c r="H3920">
        <v>2</v>
      </c>
      <c r="I3920">
        <v>13.5</v>
      </c>
      <c r="J3920">
        <v>0</v>
      </c>
      <c r="K3920">
        <v>4.5</v>
      </c>
      <c r="L3920" t="s">
        <v>370</v>
      </c>
      <c r="M3920" t="b">
        <v>0</v>
      </c>
    </row>
    <row r="3921" spans="1:13" x14ac:dyDescent="0.25">
      <c r="A3921" s="1">
        <v>43038</v>
      </c>
      <c r="B3921" t="s">
        <v>167</v>
      </c>
      <c r="C3921" t="s">
        <v>175</v>
      </c>
      <c r="D3921">
        <v>2</v>
      </c>
      <c r="E3921">
        <v>504.36</v>
      </c>
      <c r="F3921">
        <v>252.18</v>
      </c>
      <c r="G3921">
        <v>2</v>
      </c>
      <c r="H3921">
        <v>2</v>
      </c>
      <c r="I3921">
        <v>9</v>
      </c>
      <c r="J3921">
        <v>0</v>
      </c>
      <c r="K3921">
        <v>5</v>
      </c>
      <c r="L3921" t="s">
        <v>305</v>
      </c>
      <c r="M3921" t="b">
        <v>0</v>
      </c>
    </row>
    <row r="3922" spans="1:13" x14ac:dyDescent="0.25">
      <c r="A3922" s="1">
        <v>43038</v>
      </c>
      <c r="B3922" t="s">
        <v>167</v>
      </c>
      <c r="C3922" t="s">
        <v>165</v>
      </c>
      <c r="D3922">
        <v>2</v>
      </c>
      <c r="E3922">
        <v>3219.46</v>
      </c>
      <c r="F3922">
        <v>1609.73</v>
      </c>
      <c r="G3922">
        <v>2</v>
      </c>
      <c r="H3922">
        <v>2</v>
      </c>
      <c r="I3922">
        <v>12.33</v>
      </c>
      <c r="J3922">
        <v>0</v>
      </c>
      <c r="K3922">
        <v>3.33</v>
      </c>
      <c r="L3922" t="s">
        <v>255</v>
      </c>
      <c r="M3922" t="b">
        <v>0</v>
      </c>
    </row>
    <row r="3923" spans="1:13" x14ac:dyDescent="0.25">
      <c r="A3923" s="1">
        <v>43038</v>
      </c>
      <c r="B3923" t="s">
        <v>170</v>
      </c>
      <c r="C3923" t="s">
        <v>167</v>
      </c>
      <c r="D3923">
        <v>2</v>
      </c>
      <c r="E3923">
        <v>262.19</v>
      </c>
      <c r="F3923">
        <v>131.1</v>
      </c>
      <c r="G3923">
        <v>2</v>
      </c>
      <c r="H3923">
        <v>2</v>
      </c>
      <c r="I3923">
        <v>16.5</v>
      </c>
      <c r="J3923">
        <v>0</v>
      </c>
      <c r="K3923">
        <v>5</v>
      </c>
      <c r="L3923" t="s">
        <v>427</v>
      </c>
      <c r="M3923" t="b">
        <v>0</v>
      </c>
    </row>
    <row r="3924" spans="1:13" x14ac:dyDescent="0.25">
      <c r="A3924" s="1">
        <v>43038</v>
      </c>
      <c r="B3924" t="s">
        <v>170</v>
      </c>
      <c r="C3924" t="s">
        <v>169</v>
      </c>
      <c r="D3924">
        <v>1</v>
      </c>
      <c r="E3924">
        <v>92.19</v>
      </c>
      <c r="F3924">
        <v>92.19</v>
      </c>
      <c r="G3924">
        <v>0</v>
      </c>
      <c r="H3924">
        <v>1</v>
      </c>
      <c r="K3924">
        <v>1</v>
      </c>
      <c r="L3924" t="s">
        <v>509</v>
      </c>
      <c r="M3924" t="b">
        <v>0</v>
      </c>
    </row>
    <row r="3925" spans="1:13" x14ac:dyDescent="0.25">
      <c r="A3925" s="1">
        <v>43038</v>
      </c>
      <c r="B3925" t="s">
        <v>170</v>
      </c>
      <c r="C3925" t="s">
        <v>170</v>
      </c>
      <c r="D3925">
        <v>2</v>
      </c>
      <c r="E3925">
        <v>141.97</v>
      </c>
      <c r="F3925">
        <v>70.989999999999995</v>
      </c>
      <c r="G3925">
        <v>2</v>
      </c>
      <c r="H3925">
        <v>2</v>
      </c>
      <c r="I3925">
        <v>2.5</v>
      </c>
      <c r="J3925">
        <v>0</v>
      </c>
      <c r="K3925">
        <v>3</v>
      </c>
      <c r="L3925" t="s">
        <v>409</v>
      </c>
      <c r="M3925" t="b">
        <v>1</v>
      </c>
    </row>
    <row r="3926" spans="1:13" x14ac:dyDescent="0.25">
      <c r="A3926" s="1">
        <v>43038</v>
      </c>
      <c r="B3926" t="s">
        <v>170</v>
      </c>
      <c r="C3926" t="s">
        <v>171</v>
      </c>
      <c r="D3926">
        <v>2</v>
      </c>
      <c r="E3926">
        <v>318.20999999999998</v>
      </c>
      <c r="F3926">
        <v>159.11000000000001</v>
      </c>
      <c r="G3926">
        <v>2</v>
      </c>
      <c r="H3926">
        <v>2</v>
      </c>
      <c r="I3926">
        <v>11</v>
      </c>
      <c r="J3926">
        <v>0</v>
      </c>
      <c r="K3926">
        <v>4.33</v>
      </c>
      <c r="L3926" t="s">
        <v>516</v>
      </c>
      <c r="M3926" t="b">
        <v>0</v>
      </c>
    </row>
    <row r="3927" spans="1:13" x14ac:dyDescent="0.25">
      <c r="A3927" s="1">
        <v>43038</v>
      </c>
      <c r="B3927" t="s">
        <v>170</v>
      </c>
      <c r="C3927" t="s">
        <v>161</v>
      </c>
      <c r="D3927">
        <v>2</v>
      </c>
      <c r="E3927">
        <v>197.12</v>
      </c>
      <c r="F3927">
        <v>98.56</v>
      </c>
      <c r="G3927">
        <v>2</v>
      </c>
      <c r="H3927">
        <v>2</v>
      </c>
      <c r="I3927">
        <v>8.33</v>
      </c>
      <c r="J3927">
        <v>0</v>
      </c>
      <c r="K3927">
        <v>3.67</v>
      </c>
      <c r="L3927" t="s">
        <v>256</v>
      </c>
      <c r="M3927" t="b">
        <v>0</v>
      </c>
    </row>
    <row r="3928" spans="1:13" x14ac:dyDescent="0.25">
      <c r="A3928" s="1">
        <v>43038</v>
      </c>
      <c r="B3928" t="s">
        <v>170</v>
      </c>
      <c r="C3928" t="s">
        <v>175</v>
      </c>
      <c r="D3928">
        <v>1</v>
      </c>
      <c r="E3928">
        <v>98.7</v>
      </c>
      <c r="F3928">
        <v>98.7</v>
      </c>
      <c r="G3928">
        <v>1</v>
      </c>
      <c r="H3928">
        <v>1</v>
      </c>
      <c r="I3928">
        <v>11</v>
      </c>
      <c r="J3928">
        <v>0</v>
      </c>
      <c r="K3928">
        <v>4</v>
      </c>
      <c r="L3928" t="s">
        <v>258</v>
      </c>
      <c r="M3928" t="b">
        <v>0</v>
      </c>
    </row>
    <row r="3929" spans="1:13" x14ac:dyDescent="0.25">
      <c r="A3929" s="1">
        <v>43038</v>
      </c>
      <c r="B3929" t="s">
        <v>170</v>
      </c>
      <c r="C3929" t="s">
        <v>165</v>
      </c>
      <c r="D3929">
        <v>8</v>
      </c>
      <c r="E3929">
        <v>919.54</v>
      </c>
      <c r="F3929">
        <v>114.94</v>
      </c>
      <c r="G3929">
        <v>8</v>
      </c>
      <c r="H3929">
        <v>8</v>
      </c>
      <c r="I3929">
        <v>7.88</v>
      </c>
      <c r="J3929">
        <v>0</v>
      </c>
      <c r="K3929">
        <v>4.13</v>
      </c>
      <c r="L3929" t="s">
        <v>259</v>
      </c>
      <c r="M3929" t="b">
        <v>0</v>
      </c>
    </row>
    <row r="3930" spans="1:13" x14ac:dyDescent="0.25">
      <c r="A3930" s="1">
        <v>43038</v>
      </c>
      <c r="B3930" t="s">
        <v>172</v>
      </c>
      <c r="C3930" t="s">
        <v>167</v>
      </c>
      <c r="D3930">
        <v>1</v>
      </c>
      <c r="E3930">
        <v>244</v>
      </c>
      <c r="F3930">
        <v>244</v>
      </c>
      <c r="G3930">
        <v>1</v>
      </c>
      <c r="H3930">
        <v>1</v>
      </c>
      <c r="I3930">
        <v>15</v>
      </c>
      <c r="J3930">
        <v>0</v>
      </c>
      <c r="K3930">
        <v>5</v>
      </c>
      <c r="L3930" t="s">
        <v>489</v>
      </c>
      <c r="M3930" t="b">
        <v>0</v>
      </c>
    </row>
    <row r="3931" spans="1:13" x14ac:dyDescent="0.25">
      <c r="A3931" s="1">
        <v>43038</v>
      </c>
      <c r="B3931" t="s">
        <v>172</v>
      </c>
      <c r="C3931" t="s">
        <v>165</v>
      </c>
      <c r="D3931">
        <v>2</v>
      </c>
      <c r="E3931">
        <v>294.37</v>
      </c>
      <c r="F3931">
        <v>147.19</v>
      </c>
      <c r="G3931">
        <v>2</v>
      </c>
      <c r="H3931">
        <v>2</v>
      </c>
      <c r="I3931">
        <v>10</v>
      </c>
      <c r="J3931">
        <v>0</v>
      </c>
      <c r="K3931">
        <v>4.5</v>
      </c>
      <c r="L3931" t="s">
        <v>308</v>
      </c>
      <c r="M3931" t="b">
        <v>0</v>
      </c>
    </row>
    <row r="3932" spans="1:13" x14ac:dyDescent="0.25">
      <c r="A3932" s="1">
        <v>43038</v>
      </c>
      <c r="B3932" t="s">
        <v>171</v>
      </c>
      <c r="C3932" t="s">
        <v>164</v>
      </c>
      <c r="D3932">
        <v>1</v>
      </c>
      <c r="E3932">
        <v>54.05</v>
      </c>
      <c r="F3932">
        <v>54.05</v>
      </c>
      <c r="G3932">
        <v>1</v>
      </c>
      <c r="H3932">
        <v>1</v>
      </c>
      <c r="I3932">
        <v>13</v>
      </c>
      <c r="J3932">
        <v>0</v>
      </c>
      <c r="K3932">
        <v>5</v>
      </c>
      <c r="L3932" t="s">
        <v>430</v>
      </c>
      <c r="M3932" t="b">
        <v>0</v>
      </c>
    </row>
    <row r="3933" spans="1:13" x14ac:dyDescent="0.25">
      <c r="A3933" s="1">
        <v>43038</v>
      </c>
      <c r="B3933" t="s">
        <v>171</v>
      </c>
      <c r="C3933" t="s">
        <v>165</v>
      </c>
      <c r="D3933">
        <v>3</v>
      </c>
      <c r="E3933">
        <v>260.19</v>
      </c>
      <c r="F3933">
        <v>86.73</v>
      </c>
      <c r="G3933">
        <v>3</v>
      </c>
      <c r="H3933">
        <v>3</v>
      </c>
      <c r="I3933">
        <v>10</v>
      </c>
      <c r="J3933">
        <v>0</v>
      </c>
      <c r="K3933">
        <v>2.67</v>
      </c>
      <c r="L3933" t="s">
        <v>421</v>
      </c>
      <c r="M3933" t="b">
        <v>0</v>
      </c>
    </row>
    <row r="3934" spans="1:13" x14ac:dyDescent="0.25">
      <c r="A3934" s="1">
        <v>43038</v>
      </c>
      <c r="B3934" t="s">
        <v>161</v>
      </c>
      <c r="C3934" t="s">
        <v>167</v>
      </c>
      <c r="D3934">
        <v>2</v>
      </c>
      <c r="E3934">
        <v>1180.82</v>
      </c>
      <c r="F3934">
        <v>590.41</v>
      </c>
      <c r="G3934">
        <v>2</v>
      </c>
      <c r="H3934">
        <v>2</v>
      </c>
      <c r="I3934">
        <v>14.75</v>
      </c>
      <c r="J3934">
        <v>0</v>
      </c>
      <c r="K3934">
        <v>3.5</v>
      </c>
      <c r="L3934" t="s">
        <v>282</v>
      </c>
      <c r="M3934" t="b">
        <v>0</v>
      </c>
    </row>
    <row r="3935" spans="1:13" x14ac:dyDescent="0.25">
      <c r="A3935" s="1">
        <v>43038</v>
      </c>
      <c r="B3935" t="s">
        <v>161</v>
      </c>
      <c r="C3935" t="s">
        <v>169</v>
      </c>
      <c r="D3935">
        <v>1</v>
      </c>
      <c r="E3935">
        <v>61.57</v>
      </c>
      <c r="F3935">
        <v>61.57</v>
      </c>
      <c r="G3935">
        <v>1</v>
      </c>
      <c r="H3935">
        <v>1</v>
      </c>
      <c r="I3935">
        <v>11</v>
      </c>
      <c r="J3935">
        <v>0</v>
      </c>
      <c r="K3935">
        <v>5</v>
      </c>
      <c r="L3935" t="s">
        <v>379</v>
      </c>
      <c r="M3935" t="b">
        <v>0</v>
      </c>
    </row>
    <row r="3936" spans="1:13" x14ac:dyDescent="0.25">
      <c r="A3936" s="1">
        <v>43038</v>
      </c>
      <c r="B3936" t="s">
        <v>161</v>
      </c>
      <c r="C3936" t="s">
        <v>170</v>
      </c>
      <c r="D3936">
        <v>6</v>
      </c>
      <c r="E3936">
        <v>1431.53</v>
      </c>
      <c r="F3936">
        <v>238.59</v>
      </c>
      <c r="G3936">
        <v>6</v>
      </c>
      <c r="H3936">
        <v>6</v>
      </c>
      <c r="I3936">
        <v>10.1</v>
      </c>
      <c r="J3936">
        <v>0</v>
      </c>
      <c r="K3936">
        <v>4.0999999999999996</v>
      </c>
      <c r="L3936" t="s">
        <v>260</v>
      </c>
      <c r="M3936" t="b">
        <v>0</v>
      </c>
    </row>
    <row r="3937" spans="1:13" x14ac:dyDescent="0.25">
      <c r="A3937" s="1">
        <v>43038</v>
      </c>
      <c r="B3937" t="s">
        <v>161</v>
      </c>
      <c r="C3937" t="s">
        <v>172</v>
      </c>
      <c r="D3937">
        <v>2</v>
      </c>
      <c r="E3937">
        <v>551.20000000000005</v>
      </c>
      <c r="F3937">
        <v>275.60000000000002</v>
      </c>
      <c r="G3937">
        <v>2</v>
      </c>
      <c r="H3937">
        <v>2</v>
      </c>
      <c r="I3937">
        <v>8.75</v>
      </c>
      <c r="J3937">
        <v>0</v>
      </c>
      <c r="K3937">
        <v>4.5</v>
      </c>
      <c r="L3937" t="s">
        <v>283</v>
      </c>
      <c r="M3937" t="b">
        <v>0</v>
      </c>
    </row>
    <row r="3938" spans="1:13" x14ac:dyDescent="0.25">
      <c r="A3938" s="1">
        <v>43038</v>
      </c>
      <c r="B3938" t="s">
        <v>161</v>
      </c>
      <c r="C3938" t="s">
        <v>171</v>
      </c>
      <c r="D3938">
        <v>1</v>
      </c>
      <c r="E3938">
        <v>118.84</v>
      </c>
      <c r="F3938">
        <v>118.84</v>
      </c>
      <c r="G3938">
        <v>1</v>
      </c>
      <c r="H3938">
        <v>1</v>
      </c>
      <c r="I3938">
        <v>14</v>
      </c>
      <c r="J3938">
        <v>0</v>
      </c>
      <c r="K3938">
        <v>5</v>
      </c>
      <c r="L3938" t="s">
        <v>261</v>
      </c>
      <c r="M3938" t="b">
        <v>0</v>
      </c>
    </row>
    <row r="3939" spans="1:13" x14ac:dyDescent="0.25">
      <c r="A3939" s="1">
        <v>43038</v>
      </c>
      <c r="B3939" t="s">
        <v>161</v>
      </c>
      <c r="C3939" t="s">
        <v>161</v>
      </c>
      <c r="D3939">
        <v>11</v>
      </c>
      <c r="E3939">
        <v>1089.51</v>
      </c>
      <c r="F3939">
        <v>99.05</v>
      </c>
      <c r="G3939">
        <v>11</v>
      </c>
      <c r="H3939">
        <v>11</v>
      </c>
      <c r="I3939">
        <v>8.18</v>
      </c>
      <c r="J3939">
        <v>0</v>
      </c>
      <c r="K3939">
        <v>4.45</v>
      </c>
      <c r="L3939" t="s">
        <v>262</v>
      </c>
      <c r="M3939" t="b">
        <v>1</v>
      </c>
    </row>
    <row r="3940" spans="1:13" x14ac:dyDescent="0.25">
      <c r="A3940" s="1">
        <v>43038</v>
      </c>
      <c r="B3940" t="s">
        <v>161</v>
      </c>
      <c r="C3940" t="s">
        <v>177</v>
      </c>
      <c r="D3940">
        <v>1</v>
      </c>
      <c r="E3940">
        <v>77.89</v>
      </c>
      <c r="F3940">
        <v>77.89</v>
      </c>
      <c r="G3940">
        <v>1</v>
      </c>
      <c r="H3940">
        <v>1</v>
      </c>
      <c r="I3940">
        <v>20</v>
      </c>
      <c r="J3940">
        <v>0</v>
      </c>
      <c r="K3940">
        <v>4</v>
      </c>
      <c r="L3940" t="s">
        <v>381</v>
      </c>
      <c r="M3940" t="b">
        <v>0</v>
      </c>
    </row>
    <row r="3941" spans="1:13" x14ac:dyDescent="0.25">
      <c r="A3941" s="1">
        <v>43038</v>
      </c>
      <c r="B3941" t="s">
        <v>161</v>
      </c>
      <c r="C3941" t="s">
        <v>181</v>
      </c>
      <c r="D3941">
        <v>1</v>
      </c>
      <c r="E3941">
        <v>962.34</v>
      </c>
      <c r="F3941">
        <v>962.34</v>
      </c>
      <c r="G3941">
        <v>1</v>
      </c>
      <c r="H3941">
        <v>1</v>
      </c>
      <c r="I3941">
        <v>20</v>
      </c>
      <c r="J3941">
        <v>0</v>
      </c>
      <c r="K3941">
        <v>3</v>
      </c>
      <c r="L3941" t="s">
        <v>309</v>
      </c>
      <c r="M3941" t="b">
        <v>0</v>
      </c>
    </row>
    <row r="3942" spans="1:13" x14ac:dyDescent="0.25">
      <c r="A3942" s="1">
        <v>43038</v>
      </c>
      <c r="B3942" t="s">
        <v>161</v>
      </c>
      <c r="C3942" t="s">
        <v>179</v>
      </c>
      <c r="D3942">
        <v>1</v>
      </c>
      <c r="E3942">
        <v>83.05</v>
      </c>
      <c r="F3942">
        <v>83.05</v>
      </c>
      <c r="G3942">
        <v>1</v>
      </c>
      <c r="H3942">
        <v>1</v>
      </c>
      <c r="I3942">
        <v>28</v>
      </c>
      <c r="J3942">
        <v>0</v>
      </c>
      <c r="K3942">
        <v>5</v>
      </c>
      <c r="L3942" t="s">
        <v>310</v>
      </c>
      <c r="M3942" t="b">
        <v>0</v>
      </c>
    </row>
    <row r="3943" spans="1:13" x14ac:dyDescent="0.25">
      <c r="A3943" s="1">
        <v>43038</v>
      </c>
      <c r="B3943" t="s">
        <v>161</v>
      </c>
      <c r="C3943" t="s">
        <v>163</v>
      </c>
      <c r="D3943">
        <v>4</v>
      </c>
      <c r="E3943">
        <v>905.2</v>
      </c>
      <c r="F3943">
        <v>226.3</v>
      </c>
      <c r="G3943">
        <v>4</v>
      </c>
      <c r="H3943">
        <v>4</v>
      </c>
      <c r="I3943">
        <v>17.75</v>
      </c>
      <c r="J3943">
        <v>0</v>
      </c>
      <c r="K3943">
        <v>4</v>
      </c>
      <c r="L3943" t="s">
        <v>263</v>
      </c>
      <c r="M3943" t="b">
        <v>0</v>
      </c>
    </row>
    <row r="3944" spans="1:13" x14ac:dyDescent="0.25">
      <c r="A3944" s="1">
        <v>43038</v>
      </c>
      <c r="B3944" t="s">
        <v>161</v>
      </c>
      <c r="C3944" t="s">
        <v>175</v>
      </c>
      <c r="D3944">
        <v>16</v>
      </c>
      <c r="E3944">
        <v>4162.67</v>
      </c>
      <c r="F3944">
        <v>260.17</v>
      </c>
      <c r="G3944">
        <v>16</v>
      </c>
      <c r="H3944">
        <v>16</v>
      </c>
      <c r="I3944">
        <v>9.6199999999999992</v>
      </c>
      <c r="J3944">
        <v>0</v>
      </c>
      <c r="K3944">
        <v>4.5199999999999996</v>
      </c>
      <c r="L3944" t="s">
        <v>264</v>
      </c>
      <c r="M3944" t="b">
        <v>0</v>
      </c>
    </row>
    <row r="3945" spans="1:13" x14ac:dyDescent="0.25">
      <c r="A3945" s="1">
        <v>43038</v>
      </c>
      <c r="B3945" t="s">
        <v>161</v>
      </c>
      <c r="C3945" t="s">
        <v>185</v>
      </c>
      <c r="D3945">
        <v>1</v>
      </c>
      <c r="E3945">
        <v>453.5</v>
      </c>
      <c r="F3945">
        <v>453.5</v>
      </c>
      <c r="G3945">
        <v>1</v>
      </c>
      <c r="H3945">
        <v>1</v>
      </c>
      <c r="I3945">
        <v>19</v>
      </c>
      <c r="J3945">
        <v>0</v>
      </c>
      <c r="K3945">
        <v>3</v>
      </c>
      <c r="L3945" t="s">
        <v>393</v>
      </c>
      <c r="M3945" t="b">
        <v>0</v>
      </c>
    </row>
    <row r="3946" spans="1:13" x14ac:dyDescent="0.25">
      <c r="A3946" s="1">
        <v>43038</v>
      </c>
      <c r="B3946" t="s">
        <v>161</v>
      </c>
      <c r="C3946" t="s">
        <v>164</v>
      </c>
      <c r="D3946">
        <v>2</v>
      </c>
      <c r="E3946">
        <v>876.33</v>
      </c>
      <c r="F3946">
        <v>438.17</v>
      </c>
      <c r="G3946">
        <v>2</v>
      </c>
      <c r="H3946">
        <v>2</v>
      </c>
      <c r="I3946">
        <v>16</v>
      </c>
      <c r="J3946">
        <v>0</v>
      </c>
      <c r="K3946">
        <v>4.5</v>
      </c>
      <c r="L3946" t="s">
        <v>285</v>
      </c>
      <c r="M3946" t="b">
        <v>0</v>
      </c>
    </row>
    <row r="3947" spans="1:13" x14ac:dyDescent="0.25">
      <c r="A3947" s="1">
        <v>43038</v>
      </c>
      <c r="B3947" t="s">
        <v>161</v>
      </c>
      <c r="C3947" t="s">
        <v>176</v>
      </c>
      <c r="D3947">
        <v>1</v>
      </c>
      <c r="E3947">
        <v>148.04</v>
      </c>
      <c r="F3947">
        <v>148.04</v>
      </c>
      <c r="G3947">
        <v>1</v>
      </c>
      <c r="H3947">
        <v>1</v>
      </c>
      <c r="I3947">
        <v>10</v>
      </c>
      <c r="J3947">
        <v>0</v>
      </c>
      <c r="K3947">
        <v>5</v>
      </c>
      <c r="L3947" t="s">
        <v>286</v>
      </c>
      <c r="M3947" t="b">
        <v>0</v>
      </c>
    </row>
    <row r="3948" spans="1:13" x14ac:dyDescent="0.25">
      <c r="A3948" s="1">
        <v>43038</v>
      </c>
      <c r="B3948" t="s">
        <v>161</v>
      </c>
      <c r="C3948" t="s">
        <v>165</v>
      </c>
      <c r="D3948">
        <v>27</v>
      </c>
      <c r="E3948">
        <v>3536.29</v>
      </c>
      <c r="F3948">
        <v>130.97</v>
      </c>
      <c r="G3948">
        <v>26</v>
      </c>
      <c r="H3948">
        <v>26</v>
      </c>
      <c r="I3948">
        <v>9.5500000000000007</v>
      </c>
      <c r="J3948">
        <v>0</v>
      </c>
      <c r="K3948">
        <v>4.0999999999999996</v>
      </c>
      <c r="L3948" t="s">
        <v>265</v>
      </c>
      <c r="M3948" t="b">
        <v>0</v>
      </c>
    </row>
    <row r="3949" spans="1:13" x14ac:dyDescent="0.25">
      <c r="A3949" s="1">
        <v>43038</v>
      </c>
      <c r="B3949" t="s">
        <v>177</v>
      </c>
      <c r="C3949" t="s">
        <v>163</v>
      </c>
      <c r="D3949">
        <v>1</v>
      </c>
      <c r="E3949">
        <v>160.12</v>
      </c>
      <c r="F3949">
        <v>160.12</v>
      </c>
      <c r="G3949">
        <v>1</v>
      </c>
      <c r="H3949">
        <v>1</v>
      </c>
      <c r="I3949">
        <v>13</v>
      </c>
      <c r="J3949">
        <v>0</v>
      </c>
      <c r="K3949">
        <v>5</v>
      </c>
      <c r="L3949" t="s">
        <v>466</v>
      </c>
      <c r="M3949" t="b">
        <v>0</v>
      </c>
    </row>
    <row r="3950" spans="1:13" x14ac:dyDescent="0.25">
      <c r="A3950" s="1">
        <v>43038</v>
      </c>
      <c r="B3950" t="s">
        <v>177</v>
      </c>
      <c r="C3950" t="s">
        <v>165</v>
      </c>
      <c r="D3950">
        <v>1</v>
      </c>
      <c r="E3950">
        <v>93.36</v>
      </c>
      <c r="F3950">
        <v>93.36</v>
      </c>
      <c r="G3950">
        <v>1</v>
      </c>
      <c r="H3950">
        <v>1</v>
      </c>
      <c r="I3950">
        <v>8</v>
      </c>
      <c r="J3950">
        <v>0</v>
      </c>
      <c r="K3950">
        <v>5</v>
      </c>
      <c r="L3950" t="s">
        <v>311</v>
      </c>
      <c r="M3950" t="b">
        <v>0</v>
      </c>
    </row>
    <row r="3951" spans="1:13" x14ac:dyDescent="0.25">
      <c r="A3951" s="1">
        <v>43038</v>
      </c>
      <c r="B3951" t="s">
        <v>181</v>
      </c>
      <c r="C3951" t="s">
        <v>170</v>
      </c>
      <c r="D3951">
        <v>1</v>
      </c>
      <c r="E3951">
        <v>126.33</v>
      </c>
      <c r="F3951">
        <v>126.33</v>
      </c>
      <c r="G3951">
        <v>1</v>
      </c>
      <c r="H3951">
        <v>1</v>
      </c>
      <c r="I3951">
        <v>17</v>
      </c>
      <c r="J3951">
        <v>0</v>
      </c>
      <c r="K3951">
        <v>4</v>
      </c>
      <c r="L3951" t="s">
        <v>517</v>
      </c>
      <c r="M3951" t="b">
        <v>0</v>
      </c>
    </row>
    <row r="3952" spans="1:13" x14ac:dyDescent="0.25">
      <c r="A3952" s="1">
        <v>43038</v>
      </c>
      <c r="B3952" t="s">
        <v>181</v>
      </c>
      <c r="C3952" t="s">
        <v>180</v>
      </c>
      <c r="D3952">
        <v>1</v>
      </c>
      <c r="E3952">
        <v>181.55</v>
      </c>
      <c r="F3952">
        <v>181.55</v>
      </c>
      <c r="G3952">
        <v>1</v>
      </c>
      <c r="H3952">
        <v>1</v>
      </c>
      <c r="I3952">
        <v>18</v>
      </c>
      <c r="J3952">
        <v>0</v>
      </c>
      <c r="K3952">
        <v>5</v>
      </c>
      <c r="L3952" t="s">
        <v>548</v>
      </c>
      <c r="M3952" t="b">
        <v>0</v>
      </c>
    </row>
    <row r="3953" spans="1:13" x14ac:dyDescent="0.25">
      <c r="A3953" s="1">
        <v>43038</v>
      </c>
      <c r="B3953" t="s">
        <v>181</v>
      </c>
      <c r="C3953" t="s">
        <v>175</v>
      </c>
      <c r="D3953">
        <v>1</v>
      </c>
      <c r="E3953">
        <v>324.56</v>
      </c>
      <c r="F3953">
        <v>324.56</v>
      </c>
      <c r="G3953">
        <v>1</v>
      </c>
      <c r="H3953">
        <v>1</v>
      </c>
      <c r="I3953">
        <v>31</v>
      </c>
      <c r="J3953">
        <v>1</v>
      </c>
      <c r="K3953">
        <v>1</v>
      </c>
      <c r="L3953" t="s">
        <v>538</v>
      </c>
      <c r="M3953" t="b">
        <v>0</v>
      </c>
    </row>
    <row r="3954" spans="1:13" x14ac:dyDescent="0.25">
      <c r="A3954" s="1">
        <v>43038</v>
      </c>
      <c r="B3954" t="s">
        <v>181</v>
      </c>
      <c r="C3954" t="s">
        <v>165</v>
      </c>
      <c r="D3954">
        <v>1</v>
      </c>
      <c r="E3954">
        <v>161</v>
      </c>
      <c r="F3954">
        <v>161</v>
      </c>
      <c r="G3954">
        <v>1</v>
      </c>
      <c r="H3954">
        <v>1</v>
      </c>
      <c r="I3954">
        <v>15</v>
      </c>
      <c r="J3954">
        <v>0</v>
      </c>
      <c r="K3954">
        <v>4</v>
      </c>
      <c r="L3954" t="s">
        <v>549</v>
      </c>
      <c r="M3954" t="b">
        <v>0</v>
      </c>
    </row>
    <row r="3955" spans="1:13" x14ac:dyDescent="0.25">
      <c r="A3955" s="1">
        <v>43038</v>
      </c>
      <c r="B3955" t="s">
        <v>174</v>
      </c>
      <c r="C3955" t="s">
        <v>165</v>
      </c>
      <c r="D3955">
        <v>1</v>
      </c>
      <c r="E3955">
        <v>64.05</v>
      </c>
      <c r="F3955">
        <v>64.05</v>
      </c>
      <c r="G3955">
        <v>0</v>
      </c>
      <c r="H3955">
        <v>1</v>
      </c>
      <c r="K3955">
        <v>1</v>
      </c>
      <c r="L3955" t="s">
        <v>347</v>
      </c>
      <c r="M3955" t="b">
        <v>0</v>
      </c>
    </row>
    <row r="3956" spans="1:13" x14ac:dyDescent="0.25">
      <c r="A3956" s="1">
        <v>43038</v>
      </c>
      <c r="B3956" t="s">
        <v>163</v>
      </c>
      <c r="C3956" t="s">
        <v>170</v>
      </c>
      <c r="D3956">
        <v>2</v>
      </c>
      <c r="E3956">
        <v>229.15</v>
      </c>
      <c r="F3956">
        <v>114.58</v>
      </c>
      <c r="G3956">
        <v>2</v>
      </c>
      <c r="H3956">
        <v>2</v>
      </c>
      <c r="I3956">
        <v>13.5</v>
      </c>
      <c r="J3956">
        <v>0</v>
      </c>
      <c r="K3956">
        <v>4.5</v>
      </c>
      <c r="L3956" t="s">
        <v>267</v>
      </c>
      <c r="M3956" t="b">
        <v>0</v>
      </c>
    </row>
    <row r="3957" spans="1:13" x14ac:dyDescent="0.25">
      <c r="A3957" s="1">
        <v>43038</v>
      </c>
      <c r="B3957" t="s">
        <v>163</v>
      </c>
      <c r="C3957" t="s">
        <v>172</v>
      </c>
      <c r="D3957">
        <v>1</v>
      </c>
      <c r="E3957">
        <v>149.07</v>
      </c>
      <c r="F3957">
        <v>149.07</v>
      </c>
      <c r="G3957">
        <v>1</v>
      </c>
      <c r="H3957">
        <v>1</v>
      </c>
      <c r="I3957">
        <v>13</v>
      </c>
      <c r="J3957">
        <v>0</v>
      </c>
      <c r="K3957">
        <v>4</v>
      </c>
      <c r="L3957" t="s">
        <v>287</v>
      </c>
      <c r="M3957" t="b">
        <v>0</v>
      </c>
    </row>
    <row r="3958" spans="1:13" x14ac:dyDescent="0.25">
      <c r="A3958" s="1">
        <v>43038</v>
      </c>
      <c r="B3958" t="s">
        <v>163</v>
      </c>
      <c r="C3958" t="s">
        <v>171</v>
      </c>
      <c r="D3958">
        <v>1</v>
      </c>
      <c r="E3958">
        <v>193.68</v>
      </c>
      <c r="F3958">
        <v>193.68</v>
      </c>
      <c r="G3958">
        <v>1</v>
      </c>
      <c r="H3958">
        <v>1</v>
      </c>
      <c r="I3958">
        <v>12</v>
      </c>
      <c r="J3958">
        <v>0</v>
      </c>
      <c r="K3958">
        <v>5</v>
      </c>
      <c r="L3958" t="s">
        <v>288</v>
      </c>
      <c r="M3958" t="b">
        <v>0</v>
      </c>
    </row>
    <row r="3959" spans="1:13" x14ac:dyDescent="0.25">
      <c r="A3959" s="1">
        <v>43038</v>
      </c>
      <c r="B3959" t="s">
        <v>163</v>
      </c>
      <c r="C3959" t="s">
        <v>180</v>
      </c>
      <c r="D3959">
        <v>1</v>
      </c>
      <c r="E3959">
        <v>149.36000000000001</v>
      </c>
      <c r="F3959">
        <v>149.36000000000001</v>
      </c>
      <c r="G3959">
        <v>1</v>
      </c>
      <c r="H3959">
        <v>1</v>
      </c>
      <c r="I3959">
        <v>29</v>
      </c>
      <c r="J3959">
        <v>0</v>
      </c>
      <c r="K3959">
        <v>5</v>
      </c>
      <c r="L3959" t="s">
        <v>433</v>
      </c>
      <c r="M3959" t="b">
        <v>0</v>
      </c>
    </row>
    <row r="3960" spans="1:13" x14ac:dyDescent="0.25">
      <c r="A3960" s="1">
        <v>43038</v>
      </c>
      <c r="B3960" t="s">
        <v>163</v>
      </c>
      <c r="C3960" t="s">
        <v>161</v>
      </c>
      <c r="D3960">
        <v>6</v>
      </c>
      <c r="E3960">
        <v>1346.33</v>
      </c>
      <c r="F3960">
        <v>224.39</v>
      </c>
      <c r="G3960">
        <v>6</v>
      </c>
      <c r="H3960">
        <v>6</v>
      </c>
      <c r="I3960">
        <v>12.5</v>
      </c>
      <c r="J3960">
        <v>0</v>
      </c>
      <c r="K3960">
        <v>3.5</v>
      </c>
      <c r="L3960" t="s">
        <v>241</v>
      </c>
      <c r="M3960" t="b">
        <v>0</v>
      </c>
    </row>
    <row r="3961" spans="1:13" x14ac:dyDescent="0.25">
      <c r="A3961" s="1">
        <v>43038</v>
      </c>
      <c r="B3961" t="s">
        <v>163</v>
      </c>
      <c r="C3961" t="s">
        <v>177</v>
      </c>
      <c r="D3961">
        <v>1</v>
      </c>
      <c r="E3961">
        <v>117.16</v>
      </c>
      <c r="F3961">
        <v>117.16</v>
      </c>
      <c r="G3961">
        <v>1</v>
      </c>
      <c r="H3961">
        <v>1</v>
      </c>
      <c r="I3961">
        <v>24</v>
      </c>
      <c r="J3961">
        <v>1</v>
      </c>
      <c r="K3961">
        <v>5</v>
      </c>
      <c r="L3961" t="s">
        <v>382</v>
      </c>
      <c r="M3961" t="b">
        <v>0</v>
      </c>
    </row>
    <row r="3962" spans="1:13" x14ac:dyDescent="0.25">
      <c r="A3962" s="1">
        <v>43038</v>
      </c>
      <c r="B3962" t="s">
        <v>163</v>
      </c>
      <c r="C3962" t="s">
        <v>181</v>
      </c>
      <c r="D3962">
        <v>3</v>
      </c>
      <c r="E3962">
        <v>288.76</v>
      </c>
      <c r="F3962">
        <v>96.25</v>
      </c>
      <c r="G3962">
        <v>3</v>
      </c>
      <c r="H3962">
        <v>3</v>
      </c>
      <c r="I3962">
        <v>18.670000000000002</v>
      </c>
      <c r="J3962">
        <v>0</v>
      </c>
      <c r="K3962">
        <v>5</v>
      </c>
      <c r="L3962" t="s">
        <v>314</v>
      </c>
      <c r="M3962" t="b">
        <v>0</v>
      </c>
    </row>
    <row r="3963" spans="1:13" x14ac:dyDescent="0.25">
      <c r="A3963" s="1">
        <v>43038</v>
      </c>
      <c r="B3963" t="s">
        <v>163</v>
      </c>
      <c r="C3963" t="s">
        <v>179</v>
      </c>
      <c r="D3963">
        <v>4</v>
      </c>
      <c r="E3963">
        <v>1107.43</v>
      </c>
      <c r="F3963">
        <v>276.86</v>
      </c>
      <c r="G3963">
        <v>4</v>
      </c>
      <c r="H3963">
        <v>4</v>
      </c>
      <c r="I3963">
        <v>29.25</v>
      </c>
      <c r="J3963">
        <v>0.25</v>
      </c>
      <c r="K3963">
        <v>5</v>
      </c>
      <c r="L3963" t="s">
        <v>268</v>
      </c>
      <c r="M3963" t="b">
        <v>0</v>
      </c>
    </row>
    <row r="3964" spans="1:13" x14ac:dyDescent="0.25">
      <c r="A3964" s="1">
        <v>43038</v>
      </c>
      <c r="B3964" t="s">
        <v>163</v>
      </c>
      <c r="C3964" t="s">
        <v>174</v>
      </c>
      <c r="D3964">
        <v>2</v>
      </c>
      <c r="E3964">
        <v>392.76</v>
      </c>
      <c r="F3964">
        <v>196.38</v>
      </c>
      <c r="G3964">
        <v>2</v>
      </c>
      <c r="H3964">
        <v>2</v>
      </c>
      <c r="I3964">
        <v>14.5</v>
      </c>
      <c r="J3964">
        <v>0</v>
      </c>
      <c r="K3964">
        <v>4.5</v>
      </c>
      <c r="L3964" t="s">
        <v>289</v>
      </c>
      <c r="M3964" t="b">
        <v>0</v>
      </c>
    </row>
    <row r="3965" spans="1:13" x14ac:dyDescent="0.25">
      <c r="A3965" s="1">
        <v>43038</v>
      </c>
      <c r="B3965" t="s">
        <v>163</v>
      </c>
      <c r="C3965" t="s">
        <v>163</v>
      </c>
      <c r="D3965">
        <v>4</v>
      </c>
      <c r="E3965">
        <v>551.47</v>
      </c>
      <c r="F3965">
        <v>137.87</v>
      </c>
      <c r="G3965">
        <v>4</v>
      </c>
      <c r="H3965">
        <v>4</v>
      </c>
      <c r="I3965">
        <v>9.25</v>
      </c>
      <c r="J3965">
        <v>0</v>
      </c>
      <c r="K3965">
        <v>3</v>
      </c>
      <c r="L3965" t="s">
        <v>242</v>
      </c>
      <c r="M3965" t="b">
        <v>1</v>
      </c>
    </row>
    <row r="3966" spans="1:13" x14ac:dyDescent="0.25">
      <c r="A3966" s="1">
        <v>43038</v>
      </c>
      <c r="B3966" t="s">
        <v>163</v>
      </c>
      <c r="C3966" t="s">
        <v>175</v>
      </c>
      <c r="D3966">
        <v>5</v>
      </c>
      <c r="E3966">
        <v>879.35</v>
      </c>
      <c r="F3966">
        <v>175.87</v>
      </c>
      <c r="G3966">
        <v>4</v>
      </c>
      <c r="H3966">
        <v>5</v>
      </c>
      <c r="I3966">
        <v>7.6</v>
      </c>
      <c r="J3966">
        <v>0</v>
      </c>
      <c r="K3966">
        <v>2.5</v>
      </c>
      <c r="L3966" t="s">
        <v>269</v>
      </c>
      <c r="M3966" t="b">
        <v>0</v>
      </c>
    </row>
    <row r="3967" spans="1:13" x14ac:dyDescent="0.25">
      <c r="A3967" s="1">
        <v>43038</v>
      </c>
      <c r="B3967" t="s">
        <v>163</v>
      </c>
      <c r="C3967" t="s">
        <v>164</v>
      </c>
      <c r="D3967">
        <v>5</v>
      </c>
      <c r="E3967">
        <v>478.09</v>
      </c>
      <c r="F3967">
        <v>95.62</v>
      </c>
      <c r="G3967">
        <v>4</v>
      </c>
      <c r="H3967">
        <v>5</v>
      </c>
      <c r="I3967">
        <v>14.8</v>
      </c>
      <c r="J3967">
        <v>0</v>
      </c>
      <c r="K3967">
        <v>3.5</v>
      </c>
      <c r="L3967" t="s">
        <v>290</v>
      </c>
      <c r="M3967" t="b">
        <v>0</v>
      </c>
    </row>
    <row r="3968" spans="1:13" x14ac:dyDescent="0.25">
      <c r="A3968" s="1">
        <v>43038</v>
      </c>
      <c r="B3968" t="s">
        <v>163</v>
      </c>
      <c r="C3968" t="s">
        <v>176</v>
      </c>
      <c r="D3968">
        <v>6</v>
      </c>
      <c r="E3968">
        <v>666.52</v>
      </c>
      <c r="F3968">
        <v>111.09</v>
      </c>
      <c r="G3968">
        <v>6</v>
      </c>
      <c r="H3968">
        <v>6</v>
      </c>
      <c r="I3968">
        <v>9.1300000000000008</v>
      </c>
      <c r="J3968">
        <v>0</v>
      </c>
      <c r="K3968">
        <v>4.5</v>
      </c>
      <c r="L3968" t="s">
        <v>243</v>
      </c>
      <c r="M3968" t="b">
        <v>0</v>
      </c>
    </row>
    <row r="3969" spans="1:13" x14ac:dyDescent="0.25">
      <c r="A3969" s="1">
        <v>43038</v>
      </c>
      <c r="B3969" t="s">
        <v>163</v>
      </c>
      <c r="C3969" t="s">
        <v>165</v>
      </c>
      <c r="D3969">
        <v>21</v>
      </c>
      <c r="E3969">
        <v>2519.4</v>
      </c>
      <c r="F3969">
        <v>119.97</v>
      </c>
      <c r="G3969">
        <v>20</v>
      </c>
      <c r="H3969">
        <v>21</v>
      </c>
      <c r="I3969">
        <v>8.2899999999999991</v>
      </c>
      <c r="J3969">
        <v>0</v>
      </c>
      <c r="K3969">
        <v>3.96</v>
      </c>
      <c r="L3969" t="s">
        <v>244</v>
      </c>
      <c r="M3969" t="b">
        <v>0</v>
      </c>
    </row>
    <row r="3970" spans="1:13" x14ac:dyDescent="0.25">
      <c r="A3970" s="1">
        <v>43038</v>
      </c>
      <c r="B3970" t="s">
        <v>175</v>
      </c>
      <c r="C3970" t="s">
        <v>167</v>
      </c>
      <c r="D3970">
        <v>2</v>
      </c>
      <c r="E3970">
        <v>731.29</v>
      </c>
      <c r="F3970">
        <v>365.65</v>
      </c>
      <c r="G3970">
        <v>2</v>
      </c>
      <c r="H3970">
        <v>2</v>
      </c>
      <c r="I3970">
        <v>15</v>
      </c>
      <c r="J3970">
        <v>0</v>
      </c>
      <c r="K3970">
        <v>4.5</v>
      </c>
      <c r="L3970" t="s">
        <v>317</v>
      </c>
      <c r="M3970" t="b">
        <v>0</v>
      </c>
    </row>
    <row r="3971" spans="1:13" x14ac:dyDescent="0.25">
      <c r="A3971" s="1">
        <v>43038</v>
      </c>
      <c r="B3971" t="s">
        <v>175</v>
      </c>
      <c r="C3971" t="s">
        <v>170</v>
      </c>
      <c r="D3971">
        <v>1</v>
      </c>
      <c r="E3971">
        <v>134.59</v>
      </c>
      <c r="F3971">
        <v>134.59</v>
      </c>
      <c r="G3971">
        <v>1</v>
      </c>
      <c r="H3971">
        <v>1</v>
      </c>
      <c r="I3971">
        <v>10</v>
      </c>
      <c r="J3971">
        <v>0</v>
      </c>
      <c r="K3971">
        <v>3</v>
      </c>
      <c r="L3971" t="s">
        <v>270</v>
      </c>
      <c r="M3971" t="b">
        <v>0</v>
      </c>
    </row>
    <row r="3972" spans="1:13" x14ac:dyDescent="0.25">
      <c r="A3972" s="1">
        <v>43038</v>
      </c>
      <c r="B3972" t="s">
        <v>175</v>
      </c>
      <c r="C3972" t="s">
        <v>172</v>
      </c>
      <c r="D3972">
        <v>1</v>
      </c>
      <c r="E3972">
        <v>388.25</v>
      </c>
      <c r="F3972">
        <v>388.25</v>
      </c>
      <c r="G3972">
        <v>1</v>
      </c>
      <c r="H3972">
        <v>1</v>
      </c>
      <c r="I3972">
        <v>8</v>
      </c>
      <c r="J3972">
        <v>0</v>
      </c>
      <c r="K3972">
        <v>5</v>
      </c>
      <c r="L3972" t="s">
        <v>384</v>
      </c>
      <c r="M3972" t="b">
        <v>0</v>
      </c>
    </row>
    <row r="3973" spans="1:13" x14ac:dyDescent="0.25">
      <c r="A3973" s="1">
        <v>43038</v>
      </c>
      <c r="B3973" t="s">
        <v>175</v>
      </c>
      <c r="C3973" t="s">
        <v>171</v>
      </c>
      <c r="D3973">
        <v>1</v>
      </c>
      <c r="E3973">
        <v>224.27</v>
      </c>
      <c r="F3973">
        <v>224.27</v>
      </c>
      <c r="G3973">
        <v>1</v>
      </c>
      <c r="H3973">
        <v>1</v>
      </c>
      <c r="I3973">
        <v>15</v>
      </c>
      <c r="J3973">
        <v>0</v>
      </c>
      <c r="K3973">
        <v>3</v>
      </c>
      <c r="L3973" t="s">
        <v>291</v>
      </c>
      <c r="M3973" t="b">
        <v>0</v>
      </c>
    </row>
    <row r="3974" spans="1:13" x14ac:dyDescent="0.25">
      <c r="A3974" s="1">
        <v>43038</v>
      </c>
      <c r="B3974" t="s">
        <v>175</v>
      </c>
      <c r="C3974" t="s">
        <v>180</v>
      </c>
      <c r="D3974">
        <v>1</v>
      </c>
      <c r="E3974">
        <v>30.95</v>
      </c>
      <c r="F3974">
        <v>30.95</v>
      </c>
      <c r="G3974">
        <v>1</v>
      </c>
      <c r="H3974">
        <v>1</v>
      </c>
      <c r="I3974">
        <v>12</v>
      </c>
      <c r="J3974">
        <v>0</v>
      </c>
      <c r="K3974">
        <v>2</v>
      </c>
      <c r="L3974" t="s">
        <v>318</v>
      </c>
      <c r="M3974" t="b">
        <v>0</v>
      </c>
    </row>
    <row r="3975" spans="1:13" x14ac:dyDescent="0.25">
      <c r="A3975" s="1">
        <v>43038</v>
      </c>
      <c r="B3975" t="s">
        <v>175</v>
      </c>
      <c r="C3975" t="s">
        <v>161</v>
      </c>
      <c r="D3975">
        <v>2</v>
      </c>
      <c r="E3975">
        <v>353.13</v>
      </c>
      <c r="F3975">
        <v>176.57</v>
      </c>
      <c r="G3975">
        <v>2</v>
      </c>
      <c r="H3975">
        <v>2</v>
      </c>
      <c r="I3975">
        <v>23</v>
      </c>
      <c r="J3975">
        <v>0</v>
      </c>
      <c r="K3975">
        <v>5</v>
      </c>
      <c r="L3975" t="s">
        <v>245</v>
      </c>
      <c r="M3975" t="b">
        <v>0</v>
      </c>
    </row>
    <row r="3976" spans="1:13" x14ac:dyDescent="0.25">
      <c r="A3976" s="1">
        <v>43038</v>
      </c>
      <c r="B3976" t="s">
        <v>175</v>
      </c>
      <c r="C3976" t="s">
        <v>177</v>
      </c>
      <c r="D3976">
        <v>1</v>
      </c>
      <c r="E3976">
        <v>207.8</v>
      </c>
      <c r="F3976">
        <v>207.8</v>
      </c>
      <c r="G3976">
        <v>1</v>
      </c>
      <c r="H3976">
        <v>1</v>
      </c>
      <c r="I3976">
        <v>16</v>
      </c>
      <c r="J3976">
        <v>0</v>
      </c>
      <c r="K3976">
        <v>5</v>
      </c>
      <c r="L3976" t="s">
        <v>487</v>
      </c>
      <c r="M3976" t="b">
        <v>0</v>
      </c>
    </row>
    <row r="3977" spans="1:13" x14ac:dyDescent="0.25">
      <c r="A3977" s="1">
        <v>43038</v>
      </c>
      <c r="B3977" t="s">
        <v>175</v>
      </c>
      <c r="C3977" t="s">
        <v>179</v>
      </c>
      <c r="D3977">
        <v>2</v>
      </c>
      <c r="E3977">
        <v>336.78</v>
      </c>
      <c r="F3977">
        <v>168.39</v>
      </c>
      <c r="G3977">
        <v>2</v>
      </c>
      <c r="H3977">
        <v>2</v>
      </c>
      <c r="I3977">
        <v>20</v>
      </c>
      <c r="J3977">
        <v>0</v>
      </c>
      <c r="K3977">
        <v>5</v>
      </c>
      <c r="L3977" t="s">
        <v>319</v>
      </c>
      <c r="M3977" t="b">
        <v>0</v>
      </c>
    </row>
    <row r="3978" spans="1:13" x14ac:dyDescent="0.25">
      <c r="A3978" s="1">
        <v>43038</v>
      </c>
      <c r="B3978" t="s">
        <v>175</v>
      </c>
      <c r="C3978" t="s">
        <v>174</v>
      </c>
      <c r="D3978">
        <v>1</v>
      </c>
      <c r="E3978">
        <v>123.01</v>
      </c>
      <c r="F3978">
        <v>123.01</v>
      </c>
      <c r="G3978">
        <v>1</v>
      </c>
      <c r="H3978">
        <v>1</v>
      </c>
      <c r="I3978">
        <v>8</v>
      </c>
      <c r="J3978">
        <v>0</v>
      </c>
      <c r="K3978">
        <v>5</v>
      </c>
      <c r="L3978" t="s">
        <v>352</v>
      </c>
      <c r="M3978" t="b">
        <v>0</v>
      </c>
    </row>
    <row r="3979" spans="1:13" x14ac:dyDescent="0.25">
      <c r="A3979" s="1">
        <v>43038</v>
      </c>
      <c r="B3979" t="s">
        <v>175</v>
      </c>
      <c r="C3979" t="s">
        <v>163</v>
      </c>
      <c r="D3979">
        <v>1</v>
      </c>
      <c r="E3979">
        <v>440.16</v>
      </c>
      <c r="F3979">
        <v>440.16</v>
      </c>
      <c r="G3979">
        <v>1</v>
      </c>
      <c r="H3979">
        <v>1</v>
      </c>
      <c r="I3979">
        <v>7</v>
      </c>
      <c r="J3979">
        <v>0</v>
      </c>
      <c r="K3979">
        <v>5</v>
      </c>
      <c r="L3979" t="s">
        <v>320</v>
      </c>
      <c r="M3979" t="b">
        <v>0</v>
      </c>
    </row>
    <row r="3980" spans="1:13" x14ac:dyDescent="0.25">
      <c r="A3980" s="1">
        <v>43038</v>
      </c>
      <c r="B3980" t="s">
        <v>175</v>
      </c>
      <c r="C3980" t="s">
        <v>175</v>
      </c>
      <c r="D3980">
        <v>8</v>
      </c>
      <c r="E3980">
        <v>1898.15</v>
      </c>
      <c r="F3980">
        <v>237.27</v>
      </c>
      <c r="G3980">
        <v>8</v>
      </c>
      <c r="H3980">
        <v>8</v>
      </c>
      <c r="I3980">
        <v>4.38</v>
      </c>
      <c r="J3980">
        <v>0</v>
      </c>
      <c r="K3980">
        <v>4.25</v>
      </c>
      <c r="L3980" t="s">
        <v>292</v>
      </c>
      <c r="M3980" t="b">
        <v>1</v>
      </c>
    </row>
    <row r="3981" spans="1:13" x14ac:dyDescent="0.25">
      <c r="A3981" s="1">
        <v>43038</v>
      </c>
      <c r="B3981" t="s">
        <v>175</v>
      </c>
      <c r="C3981" t="s">
        <v>164</v>
      </c>
      <c r="D3981">
        <v>2</v>
      </c>
      <c r="E3981">
        <v>1246.68</v>
      </c>
      <c r="F3981">
        <v>623.34</v>
      </c>
      <c r="G3981">
        <v>2</v>
      </c>
      <c r="H3981">
        <v>2</v>
      </c>
      <c r="I3981">
        <v>14.5</v>
      </c>
      <c r="J3981">
        <v>0</v>
      </c>
      <c r="K3981">
        <v>1</v>
      </c>
      <c r="L3981" t="s">
        <v>293</v>
      </c>
      <c r="M3981" t="b">
        <v>0</v>
      </c>
    </row>
    <row r="3982" spans="1:13" x14ac:dyDescent="0.25">
      <c r="A3982" s="1">
        <v>43038</v>
      </c>
      <c r="B3982" t="s">
        <v>175</v>
      </c>
      <c r="C3982" t="s">
        <v>176</v>
      </c>
      <c r="D3982">
        <v>1</v>
      </c>
      <c r="E3982">
        <v>76.81</v>
      </c>
      <c r="F3982">
        <v>76.81</v>
      </c>
      <c r="G3982">
        <v>1</v>
      </c>
      <c r="H3982">
        <v>1</v>
      </c>
      <c r="I3982">
        <v>14</v>
      </c>
      <c r="J3982">
        <v>0</v>
      </c>
      <c r="K3982">
        <v>4</v>
      </c>
      <c r="L3982" t="s">
        <v>322</v>
      </c>
      <c r="M3982" t="b">
        <v>0</v>
      </c>
    </row>
    <row r="3983" spans="1:13" x14ac:dyDescent="0.25">
      <c r="A3983" s="1">
        <v>43038</v>
      </c>
      <c r="B3983" t="s">
        <v>175</v>
      </c>
      <c r="C3983" t="s">
        <v>168</v>
      </c>
      <c r="D3983">
        <v>1</v>
      </c>
      <c r="E3983">
        <v>72.67</v>
      </c>
      <c r="F3983">
        <v>72.67</v>
      </c>
      <c r="G3983">
        <v>1</v>
      </c>
      <c r="H3983">
        <v>1</v>
      </c>
      <c r="I3983">
        <v>24</v>
      </c>
      <c r="J3983">
        <v>1</v>
      </c>
      <c r="K3983">
        <v>1</v>
      </c>
      <c r="L3983" t="s">
        <v>353</v>
      </c>
      <c r="M3983" t="b">
        <v>0</v>
      </c>
    </row>
    <row r="3984" spans="1:13" x14ac:dyDescent="0.25">
      <c r="A3984" s="1">
        <v>43038</v>
      </c>
      <c r="B3984" t="s">
        <v>175</v>
      </c>
      <c r="C3984" t="s">
        <v>165</v>
      </c>
      <c r="D3984">
        <v>13</v>
      </c>
      <c r="E3984">
        <v>4718.04</v>
      </c>
      <c r="F3984">
        <v>362.93</v>
      </c>
      <c r="G3984">
        <v>13</v>
      </c>
      <c r="H3984">
        <v>13</v>
      </c>
      <c r="I3984">
        <v>12.85</v>
      </c>
      <c r="J3984">
        <v>7.6899999999999996E-2</v>
      </c>
      <c r="K3984">
        <v>3.92</v>
      </c>
      <c r="L3984" t="s">
        <v>294</v>
      </c>
      <c r="M3984" t="b">
        <v>0</v>
      </c>
    </row>
    <row r="3985" spans="1:13" x14ac:dyDescent="0.25">
      <c r="A3985" s="1">
        <v>43038</v>
      </c>
      <c r="B3985" t="s">
        <v>173</v>
      </c>
      <c r="C3985" t="s">
        <v>164</v>
      </c>
      <c r="D3985">
        <v>1</v>
      </c>
      <c r="E3985">
        <v>654.38</v>
      </c>
      <c r="F3985">
        <v>654.38</v>
      </c>
      <c r="G3985">
        <v>1</v>
      </c>
      <c r="H3985">
        <v>1</v>
      </c>
      <c r="I3985">
        <v>28</v>
      </c>
      <c r="J3985">
        <v>0</v>
      </c>
      <c r="K3985">
        <v>3</v>
      </c>
      <c r="L3985" t="s">
        <v>481</v>
      </c>
      <c r="M3985" t="b">
        <v>0</v>
      </c>
    </row>
    <row r="3986" spans="1:13" x14ac:dyDescent="0.25">
      <c r="A3986" s="1">
        <v>43038</v>
      </c>
      <c r="B3986" t="s">
        <v>164</v>
      </c>
      <c r="C3986" t="s">
        <v>169</v>
      </c>
      <c r="D3986">
        <v>1</v>
      </c>
      <c r="E3986">
        <v>169.34</v>
      </c>
      <c r="F3986">
        <v>169.34</v>
      </c>
      <c r="G3986">
        <v>1</v>
      </c>
      <c r="H3986">
        <v>1</v>
      </c>
      <c r="I3986">
        <v>30</v>
      </c>
      <c r="J3986">
        <v>0</v>
      </c>
      <c r="K3986">
        <v>5</v>
      </c>
      <c r="L3986" t="s">
        <v>355</v>
      </c>
      <c r="M3986" t="b">
        <v>0</v>
      </c>
    </row>
    <row r="3987" spans="1:13" x14ac:dyDescent="0.25">
      <c r="A3987" s="1">
        <v>43038</v>
      </c>
      <c r="B3987" t="s">
        <v>164</v>
      </c>
      <c r="C3987" t="s">
        <v>172</v>
      </c>
      <c r="D3987">
        <v>1</v>
      </c>
      <c r="E3987">
        <v>215.31</v>
      </c>
      <c r="F3987">
        <v>215.31</v>
      </c>
      <c r="G3987">
        <v>1</v>
      </c>
      <c r="H3987">
        <v>1</v>
      </c>
      <c r="I3987">
        <v>15</v>
      </c>
      <c r="J3987">
        <v>0</v>
      </c>
      <c r="K3987">
        <v>5</v>
      </c>
      <c r="L3987" t="s">
        <v>446</v>
      </c>
      <c r="M3987" t="b">
        <v>0</v>
      </c>
    </row>
    <row r="3988" spans="1:13" x14ac:dyDescent="0.25">
      <c r="A3988" s="1">
        <v>43038</v>
      </c>
      <c r="B3988" t="s">
        <v>164</v>
      </c>
      <c r="C3988" t="s">
        <v>161</v>
      </c>
      <c r="D3988">
        <v>1</v>
      </c>
      <c r="E3988">
        <v>187.6</v>
      </c>
      <c r="F3988">
        <v>187.6</v>
      </c>
      <c r="G3988">
        <v>1</v>
      </c>
      <c r="H3988">
        <v>1</v>
      </c>
      <c r="I3988">
        <v>9</v>
      </c>
      <c r="J3988">
        <v>0</v>
      </c>
      <c r="K3988">
        <v>5</v>
      </c>
      <c r="L3988" t="s">
        <v>325</v>
      </c>
      <c r="M3988" t="b">
        <v>0</v>
      </c>
    </row>
    <row r="3989" spans="1:13" x14ac:dyDescent="0.25">
      <c r="A3989" s="1">
        <v>43038</v>
      </c>
      <c r="B3989" t="s">
        <v>164</v>
      </c>
      <c r="C3989" t="s">
        <v>175</v>
      </c>
      <c r="D3989">
        <v>5</v>
      </c>
      <c r="E3989">
        <v>1984.88</v>
      </c>
      <c r="F3989">
        <v>396.98</v>
      </c>
      <c r="G3989">
        <v>5</v>
      </c>
      <c r="H3989">
        <v>5</v>
      </c>
      <c r="I3989">
        <v>18</v>
      </c>
      <c r="J3989">
        <v>0.2</v>
      </c>
      <c r="K3989">
        <v>4.5999999999999996</v>
      </c>
      <c r="L3989" t="s">
        <v>358</v>
      </c>
      <c r="M3989" t="b">
        <v>0</v>
      </c>
    </row>
    <row r="3990" spans="1:13" x14ac:dyDescent="0.25">
      <c r="A3990" s="1">
        <v>43038</v>
      </c>
      <c r="B3990" t="s">
        <v>164</v>
      </c>
      <c r="C3990" t="s">
        <v>185</v>
      </c>
      <c r="D3990">
        <v>1</v>
      </c>
      <c r="E3990">
        <v>201.54</v>
      </c>
      <c r="F3990">
        <v>201.54</v>
      </c>
      <c r="G3990">
        <v>1</v>
      </c>
      <c r="H3990">
        <v>1</v>
      </c>
      <c r="I3990">
        <v>18</v>
      </c>
      <c r="J3990">
        <v>0</v>
      </c>
      <c r="K3990">
        <v>3</v>
      </c>
      <c r="L3990" t="s">
        <v>385</v>
      </c>
      <c r="M3990" t="b">
        <v>0</v>
      </c>
    </row>
    <row r="3991" spans="1:13" x14ac:dyDescent="0.25">
      <c r="A3991" s="1">
        <v>43038</v>
      </c>
      <c r="B3991" t="s">
        <v>164</v>
      </c>
      <c r="C3991" t="s">
        <v>164</v>
      </c>
      <c r="D3991">
        <v>1</v>
      </c>
      <c r="E3991">
        <v>21.01</v>
      </c>
      <c r="F3991">
        <v>21.01</v>
      </c>
      <c r="G3991">
        <v>1</v>
      </c>
      <c r="H3991">
        <v>1</v>
      </c>
      <c r="I3991">
        <v>6</v>
      </c>
      <c r="J3991">
        <v>0</v>
      </c>
      <c r="K3991">
        <v>5</v>
      </c>
      <c r="L3991" t="s">
        <v>359</v>
      </c>
      <c r="M3991" t="b">
        <v>1</v>
      </c>
    </row>
    <row r="3992" spans="1:13" x14ac:dyDescent="0.25">
      <c r="A3992" s="1">
        <v>43038</v>
      </c>
      <c r="B3992" t="s">
        <v>164</v>
      </c>
      <c r="C3992" t="s">
        <v>165</v>
      </c>
      <c r="D3992">
        <v>7</v>
      </c>
      <c r="E3992">
        <v>1382.22</v>
      </c>
      <c r="F3992">
        <v>197.46</v>
      </c>
      <c r="G3992">
        <v>7</v>
      </c>
      <c r="H3992">
        <v>7</v>
      </c>
      <c r="I3992">
        <v>8.44</v>
      </c>
      <c r="J3992">
        <v>0</v>
      </c>
      <c r="K3992">
        <v>4.22</v>
      </c>
      <c r="L3992" t="s">
        <v>295</v>
      </c>
      <c r="M3992" t="b">
        <v>0</v>
      </c>
    </row>
    <row r="3993" spans="1:13" x14ac:dyDescent="0.25">
      <c r="A3993" s="1">
        <v>43038</v>
      </c>
      <c r="B3993" t="s">
        <v>176</v>
      </c>
      <c r="C3993" t="s">
        <v>170</v>
      </c>
      <c r="D3993">
        <v>1</v>
      </c>
      <c r="E3993">
        <v>95.67</v>
      </c>
      <c r="F3993">
        <v>95.67</v>
      </c>
      <c r="G3993">
        <v>1</v>
      </c>
      <c r="H3993">
        <v>1</v>
      </c>
      <c r="I3993">
        <v>18</v>
      </c>
      <c r="J3993">
        <v>0</v>
      </c>
      <c r="K3993">
        <v>5</v>
      </c>
      <c r="L3993" t="s">
        <v>387</v>
      </c>
      <c r="M3993" t="b">
        <v>0</v>
      </c>
    </row>
    <row r="3994" spans="1:13" x14ac:dyDescent="0.25">
      <c r="A3994" s="1">
        <v>43038</v>
      </c>
      <c r="B3994" t="s">
        <v>176</v>
      </c>
      <c r="C3994" t="s">
        <v>171</v>
      </c>
      <c r="D3994">
        <v>2</v>
      </c>
      <c r="E3994">
        <v>331.97</v>
      </c>
      <c r="F3994">
        <v>165.99</v>
      </c>
      <c r="G3994">
        <v>2</v>
      </c>
      <c r="H3994">
        <v>2</v>
      </c>
      <c r="I3994">
        <v>12</v>
      </c>
      <c r="J3994">
        <v>0</v>
      </c>
      <c r="K3994">
        <v>5</v>
      </c>
      <c r="L3994" t="s">
        <v>329</v>
      </c>
      <c r="M3994" t="b">
        <v>0</v>
      </c>
    </row>
    <row r="3995" spans="1:13" x14ac:dyDescent="0.25">
      <c r="A3995" s="1">
        <v>43038</v>
      </c>
      <c r="B3995" t="s">
        <v>176</v>
      </c>
      <c r="C3995" t="s">
        <v>180</v>
      </c>
      <c r="D3995">
        <v>1</v>
      </c>
      <c r="E3995">
        <v>884.75</v>
      </c>
      <c r="F3995">
        <v>884.75</v>
      </c>
      <c r="G3995">
        <v>1</v>
      </c>
      <c r="H3995">
        <v>1</v>
      </c>
      <c r="I3995">
        <v>22</v>
      </c>
      <c r="J3995">
        <v>0</v>
      </c>
      <c r="K3995">
        <v>5</v>
      </c>
      <c r="L3995" t="s">
        <v>330</v>
      </c>
      <c r="M3995" t="b">
        <v>0</v>
      </c>
    </row>
    <row r="3996" spans="1:13" x14ac:dyDescent="0.25">
      <c r="A3996" s="1">
        <v>43038</v>
      </c>
      <c r="B3996" t="s">
        <v>176</v>
      </c>
      <c r="C3996" t="s">
        <v>161</v>
      </c>
      <c r="D3996">
        <v>4</v>
      </c>
      <c r="E3996">
        <v>899.36</v>
      </c>
      <c r="F3996">
        <v>224.84</v>
      </c>
      <c r="G3996">
        <v>4</v>
      </c>
      <c r="H3996">
        <v>4</v>
      </c>
      <c r="I3996">
        <v>11</v>
      </c>
      <c r="J3996">
        <v>0</v>
      </c>
      <c r="K3996">
        <v>3.75</v>
      </c>
      <c r="L3996" t="s">
        <v>272</v>
      </c>
      <c r="M3996" t="b">
        <v>0</v>
      </c>
    </row>
    <row r="3997" spans="1:13" x14ac:dyDescent="0.25">
      <c r="A3997" s="1">
        <v>43038</v>
      </c>
      <c r="B3997" t="s">
        <v>176</v>
      </c>
      <c r="C3997" t="s">
        <v>177</v>
      </c>
      <c r="D3997">
        <v>2</v>
      </c>
      <c r="E3997">
        <v>269.14999999999998</v>
      </c>
      <c r="F3997">
        <v>134.58000000000001</v>
      </c>
      <c r="G3997">
        <v>2</v>
      </c>
      <c r="H3997">
        <v>2</v>
      </c>
      <c r="I3997">
        <v>14</v>
      </c>
      <c r="J3997">
        <v>0</v>
      </c>
      <c r="K3997">
        <v>5</v>
      </c>
      <c r="L3997" t="s">
        <v>437</v>
      </c>
      <c r="M3997" t="b">
        <v>0</v>
      </c>
    </row>
    <row r="3998" spans="1:13" x14ac:dyDescent="0.25">
      <c r="A3998" s="1">
        <v>43038</v>
      </c>
      <c r="B3998" t="s">
        <v>176</v>
      </c>
      <c r="C3998" t="s">
        <v>179</v>
      </c>
      <c r="D3998">
        <v>1</v>
      </c>
      <c r="E3998">
        <v>93.92</v>
      </c>
      <c r="F3998">
        <v>93.92</v>
      </c>
      <c r="G3998">
        <v>1</v>
      </c>
      <c r="H3998">
        <v>1</v>
      </c>
      <c r="I3998">
        <v>26</v>
      </c>
      <c r="J3998">
        <v>0</v>
      </c>
      <c r="K3998">
        <v>5</v>
      </c>
      <c r="L3998" t="s">
        <v>296</v>
      </c>
      <c r="M3998" t="b">
        <v>0</v>
      </c>
    </row>
    <row r="3999" spans="1:13" x14ac:dyDescent="0.25">
      <c r="A3999" s="1">
        <v>43038</v>
      </c>
      <c r="B3999" t="s">
        <v>176</v>
      </c>
      <c r="C3999" t="s">
        <v>183</v>
      </c>
      <c r="D3999">
        <v>1</v>
      </c>
      <c r="E3999">
        <v>62.28</v>
      </c>
      <c r="F3999">
        <v>62.28</v>
      </c>
      <c r="G3999">
        <v>1</v>
      </c>
      <c r="H3999">
        <v>1</v>
      </c>
      <c r="I3999">
        <v>28</v>
      </c>
      <c r="J3999">
        <v>0</v>
      </c>
      <c r="K3999">
        <v>5</v>
      </c>
      <c r="L3999" t="s">
        <v>360</v>
      </c>
      <c r="M3999" t="b">
        <v>0</v>
      </c>
    </row>
    <row r="4000" spans="1:13" x14ac:dyDescent="0.25">
      <c r="A4000" s="1">
        <v>43038</v>
      </c>
      <c r="B4000" t="s">
        <v>176</v>
      </c>
      <c r="C4000" t="s">
        <v>163</v>
      </c>
      <c r="D4000">
        <v>3</v>
      </c>
      <c r="E4000">
        <v>226.98</v>
      </c>
      <c r="F4000">
        <v>75.66</v>
      </c>
      <c r="G4000">
        <v>3</v>
      </c>
      <c r="H4000">
        <v>3</v>
      </c>
      <c r="I4000">
        <v>13.33</v>
      </c>
      <c r="J4000">
        <v>0.33329999999999999</v>
      </c>
      <c r="K4000">
        <v>4.33</v>
      </c>
      <c r="L4000" t="s">
        <v>361</v>
      </c>
      <c r="M4000" t="b">
        <v>0</v>
      </c>
    </row>
    <row r="4001" spans="1:13" x14ac:dyDescent="0.25">
      <c r="A4001" s="1">
        <v>43038</v>
      </c>
      <c r="B4001" t="s">
        <v>176</v>
      </c>
      <c r="C4001" t="s">
        <v>175</v>
      </c>
      <c r="D4001">
        <v>4</v>
      </c>
      <c r="E4001">
        <v>427.65</v>
      </c>
      <c r="F4001">
        <v>106.91</v>
      </c>
      <c r="G4001">
        <v>4</v>
      </c>
      <c r="H4001">
        <v>4</v>
      </c>
      <c r="I4001">
        <v>15.6</v>
      </c>
      <c r="J4001">
        <v>0</v>
      </c>
      <c r="K4001">
        <v>3</v>
      </c>
      <c r="L4001" t="s">
        <v>297</v>
      </c>
      <c r="M4001" t="b">
        <v>0</v>
      </c>
    </row>
    <row r="4002" spans="1:13" x14ac:dyDescent="0.25">
      <c r="A4002" s="1">
        <v>43038</v>
      </c>
      <c r="B4002" t="s">
        <v>176</v>
      </c>
      <c r="C4002" t="s">
        <v>185</v>
      </c>
      <c r="D4002">
        <v>1</v>
      </c>
      <c r="E4002">
        <v>172.09</v>
      </c>
      <c r="F4002">
        <v>172.09</v>
      </c>
      <c r="G4002">
        <v>1</v>
      </c>
      <c r="H4002">
        <v>1</v>
      </c>
      <c r="I4002">
        <v>17</v>
      </c>
      <c r="J4002">
        <v>0</v>
      </c>
      <c r="K4002">
        <v>1</v>
      </c>
      <c r="L4002" t="s">
        <v>424</v>
      </c>
      <c r="M4002" t="b">
        <v>0</v>
      </c>
    </row>
    <row r="4003" spans="1:13" x14ac:dyDescent="0.25">
      <c r="A4003" s="1">
        <v>43038</v>
      </c>
      <c r="B4003" t="s">
        <v>176</v>
      </c>
      <c r="C4003" t="s">
        <v>164</v>
      </c>
      <c r="D4003">
        <v>2</v>
      </c>
      <c r="E4003">
        <v>111.77</v>
      </c>
      <c r="F4003">
        <v>55.89</v>
      </c>
      <c r="G4003">
        <v>2</v>
      </c>
      <c r="H4003">
        <v>2</v>
      </c>
      <c r="I4003">
        <v>10</v>
      </c>
      <c r="J4003">
        <v>0</v>
      </c>
      <c r="K4003">
        <v>4.5</v>
      </c>
      <c r="L4003" t="s">
        <v>362</v>
      </c>
      <c r="M4003" t="b">
        <v>0</v>
      </c>
    </row>
    <row r="4004" spans="1:13" x14ac:dyDescent="0.25">
      <c r="A4004" s="1">
        <v>43038</v>
      </c>
      <c r="B4004" t="s">
        <v>176</v>
      </c>
      <c r="C4004" t="s">
        <v>176</v>
      </c>
      <c r="D4004">
        <v>1</v>
      </c>
      <c r="E4004">
        <v>167.6</v>
      </c>
      <c r="F4004">
        <v>167.6</v>
      </c>
      <c r="G4004">
        <v>1</v>
      </c>
      <c r="H4004">
        <v>1</v>
      </c>
      <c r="I4004">
        <v>8</v>
      </c>
      <c r="J4004">
        <v>0</v>
      </c>
      <c r="K4004">
        <v>5</v>
      </c>
      <c r="L4004" t="s">
        <v>273</v>
      </c>
      <c r="M4004" t="b">
        <v>1</v>
      </c>
    </row>
    <row r="4005" spans="1:13" x14ac:dyDescent="0.25">
      <c r="A4005" s="1">
        <v>43038</v>
      </c>
      <c r="B4005" t="s">
        <v>176</v>
      </c>
      <c r="C4005" t="s">
        <v>165</v>
      </c>
      <c r="D4005">
        <v>17</v>
      </c>
      <c r="E4005">
        <v>3242.26</v>
      </c>
      <c r="F4005">
        <v>190.72</v>
      </c>
      <c r="G4005">
        <v>17</v>
      </c>
      <c r="H4005">
        <v>16</v>
      </c>
      <c r="I4005">
        <v>11.95</v>
      </c>
      <c r="J4005">
        <v>5.2600000000000001E-2</v>
      </c>
      <c r="K4005">
        <v>4.12</v>
      </c>
      <c r="L4005" t="s">
        <v>274</v>
      </c>
      <c r="M4005" t="b">
        <v>0</v>
      </c>
    </row>
    <row r="4006" spans="1:13" x14ac:dyDescent="0.25">
      <c r="A4006" s="1">
        <v>43038</v>
      </c>
      <c r="B4006" t="s">
        <v>168</v>
      </c>
      <c r="C4006" t="s">
        <v>174</v>
      </c>
      <c r="D4006">
        <v>1</v>
      </c>
      <c r="E4006">
        <v>163.37</v>
      </c>
      <c r="F4006">
        <v>163.37</v>
      </c>
      <c r="G4006">
        <v>1</v>
      </c>
      <c r="H4006">
        <v>1</v>
      </c>
      <c r="I4006">
        <v>15</v>
      </c>
      <c r="J4006">
        <v>0</v>
      </c>
      <c r="K4006">
        <v>1</v>
      </c>
      <c r="L4006" t="s">
        <v>563</v>
      </c>
      <c r="M4006" t="b">
        <v>0</v>
      </c>
    </row>
    <row r="4007" spans="1:13" x14ac:dyDescent="0.25">
      <c r="A4007" s="1">
        <v>43038</v>
      </c>
      <c r="B4007" t="s">
        <v>165</v>
      </c>
      <c r="C4007" t="s">
        <v>178</v>
      </c>
      <c r="D4007">
        <v>7</v>
      </c>
      <c r="E4007">
        <v>1327.3</v>
      </c>
      <c r="F4007">
        <v>189.61</v>
      </c>
      <c r="G4007">
        <v>7</v>
      </c>
      <c r="H4007">
        <v>7</v>
      </c>
      <c r="I4007">
        <v>19.64</v>
      </c>
      <c r="J4007">
        <v>0</v>
      </c>
      <c r="K4007">
        <v>4.55</v>
      </c>
      <c r="L4007" t="s">
        <v>333</v>
      </c>
      <c r="M4007" t="b">
        <v>0</v>
      </c>
    </row>
    <row r="4008" spans="1:13" x14ac:dyDescent="0.25">
      <c r="A4008" s="1">
        <v>43038</v>
      </c>
      <c r="B4008" t="s">
        <v>165</v>
      </c>
      <c r="C4008" t="s">
        <v>186</v>
      </c>
      <c r="D4008">
        <v>1</v>
      </c>
      <c r="E4008">
        <v>46.05</v>
      </c>
      <c r="F4008">
        <v>46.05</v>
      </c>
      <c r="G4008">
        <v>1</v>
      </c>
      <c r="H4008">
        <v>1</v>
      </c>
      <c r="I4008">
        <v>29</v>
      </c>
      <c r="J4008">
        <v>0</v>
      </c>
      <c r="K4008">
        <v>5</v>
      </c>
      <c r="L4008" t="s">
        <v>364</v>
      </c>
      <c r="M4008" t="b">
        <v>0</v>
      </c>
    </row>
    <row r="4009" spans="1:13" x14ac:dyDescent="0.25">
      <c r="A4009" s="1">
        <v>43038</v>
      </c>
      <c r="B4009" t="s">
        <v>165</v>
      </c>
      <c r="C4009" t="s">
        <v>187</v>
      </c>
      <c r="D4009">
        <v>1</v>
      </c>
      <c r="E4009">
        <v>104.94</v>
      </c>
      <c r="F4009">
        <v>104.94</v>
      </c>
      <c r="G4009">
        <v>1</v>
      </c>
      <c r="H4009">
        <v>1</v>
      </c>
      <c r="I4009">
        <v>23</v>
      </c>
      <c r="J4009">
        <v>0</v>
      </c>
      <c r="K4009">
        <v>5</v>
      </c>
      <c r="L4009" t="s">
        <v>417</v>
      </c>
      <c r="M4009" t="b">
        <v>0</v>
      </c>
    </row>
    <row r="4010" spans="1:13" x14ac:dyDescent="0.25">
      <c r="A4010" s="1">
        <v>43038</v>
      </c>
      <c r="B4010" t="s">
        <v>165</v>
      </c>
      <c r="C4010" t="s">
        <v>167</v>
      </c>
      <c r="D4010">
        <v>18</v>
      </c>
      <c r="E4010">
        <v>2256.37</v>
      </c>
      <c r="F4010">
        <v>125.35</v>
      </c>
      <c r="G4010">
        <v>18</v>
      </c>
      <c r="H4010">
        <v>18</v>
      </c>
      <c r="I4010">
        <v>15.84</v>
      </c>
      <c r="J4010">
        <v>0</v>
      </c>
      <c r="K4010">
        <v>4.16</v>
      </c>
      <c r="L4010" t="s">
        <v>246</v>
      </c>
      <c r="M4010" t="b">
        <v>0</v>
      </c>
    </row>
    <row r="4011" spans="1:13" x14ac:dyDescent="0.25">
      <c r="A4011" s="1">
        <v>43038</v>
      </c>
      <c r="B4011" t="s">
        <v>165</v>
      </c>
      <c r="C4011" t="s">
        <v>169</v>
      </c>
      <c r="D4011">
        <v>10</v>
      </c>
      <c r="E4011">
        <v>2850.48</v>
      </c>
      <c r="F4011">
        <v>285.05</v>
      </c>
      <c r="G4011">
        <v>10</v>
      </c>
      <c r="H4011">
        <v>10</v>
      </c>
      <c r="I4011">
        <v>20.57</v>
      </c>
      <c r="J4011">
        <v>0.1429</v>
      </c>
      <c r="K4011">
        <v>2.86</v>
      </c>
      <c r="L4011" t="s">
        <v>275</v>
      </c>
      <c r="M4011" t="b">
        <v>0</v>
      </c>
    </row>
    <row r="4012" spans="1:13" x14ac:dyDescent="0.25">
      <c r="A4012" s="1">
        <v>43038</v>
      </c>
      <c r="B4012" t="s">
        <v>165</v>
      </c>
      <c r="C4012" t="s">
        <v>170</v>
      </c>
      <c r="D4012">
        <v>11</v>
      </c>
      <c r="E4012">
        <v>795.4</v>
      </c>
      <c r="F4012">
        <v>72.31</v>
      </c>
      <c r="G4012">
        <v>10</v>
      </c>
      <c r="H4012">
        <v>11</v>
      </c>
      <c r="I4012">
        <v>11.91</v>
      </c>
      <c r="J4012">
        <v>0</v>
      </c>
      <c r="K4012">
        <v>4</v>
      </c>
      <c r="L4012" t="s">
        <v>276</v>
      </c>
      <c r="M4012" t="b">
        <v>0</v>
      </c>
    </row>
    <row r="4013" spans="1:13" x14ac:dyDescent="0.25">
      <c r="A4013" s="1">
        <v>43038</v>
      </c>
      <c r="B4013" t="s">
        <v>165</v>
      </c>
      <c r="C4013" t="s">
        <v>172</v>
      </c>
      <c r="D4013">
        <v>13</v>
      </c>
      <c r="E4013">
        <v>1461.14</v>
      </c>
      <c r="F4013">
        <v>112.4</v>
      </c>
      <c r="G4013">
        <v>13</v>
      </c>
      <c r="H4013">
        <v>13</v>
      </c>
      <c r="I4013">
        <v>14</v>
      </c>
      <c r="J4013">
        <v>0.1333</v>
      </c>
      <c r="K4013">
        <v>3.87</v>
      </c>
      <c r="L4013" t="s">
        <v>247</v>
      </c>
      <c r="M4013" t="b">
        <v>0</v>
      </c>
    </row>
    <row r="4014" spans="1:13" x14ac:dyDescent="0.25">
      <c r="A4014" s="1">
        <v>43038</v>
      </c>
      <c r="B4014" t="s">
        <v>165</v>
      </c>
      <c r="C4014" t="s">
        <v>171</v>
      </c>
      <c r="D4014">
        <v>18</v>
      </c>
      <c r="E4014">
        <v>4015.01</v>
      </c>
      <c r="F4014">
        <v>223.06</v>
      </c>
      <c r="G4014">
        <v>18</v>
      </c>
      <c r="H4014">
        <v>18</v>
      </c>
      <c r="I4014">
        <v>14.15</v>
      </c>
      <c r="J4014">
        <v>3.6999999999999998E-2</v>
      </c>
      <c r="K4014">
        <v>4.5199999999999996</v>
      </c>
      <c r="L4014" t="s">
        <v>299</v>
      </c>
      <c r="M4014" t="b">
        <v>0</v>
      </c>
    </row>
    <row r="4015" spans="1:13" x14ac:dyDescent="0.25">
      <c r="A4015" s="1">
        <v>43038</v>
      </c>
      <c r="B4015" t="s">
        <v>165</v>
      </c>
      <c r="C4015" t="s">
        <v>180</v>
      </c>
      <c r="D4015">
        <v>7</v>
      </c>
      <c r="E4015">
        <v>851.51</v>
      </c>
      <c r="F4015">
        <v>121.64</v>
      </c>
      <c r="G4015">
        <v>7</v>
      </c>
      <c r="H4015">
        <v>7</v>
      </c>
      <c r="I4015">
        <v>22.86</v>
      </c>
      <c r="J4015">
        <v>0.57140000000000002</v>
      </c>
      <c r="K4015">
        <v>3</v>
      </c>
      <c r="L4015" t="s">
        <v>300</v>
      </c>
      <c r="M4015" t="b">
        <v>0</v>
      </c>
    </row>
    <row r="4016" spans="1:13" x14ac:dyDescent="0.25">
      <c r="A4016" s="1">
        <v>43038</v>
      </c>
      <c r="B4016" t="s">
        <v>165</v>
      </c>
      <c r="C4016" t="s">
        <v>161</v>
      </c>
      <c r="D4016">
        <v>66</v>
      </c>
      <c r="E4016">
        <v>8058.3</v>
      </c>
      <c r="F4016">
        <v>122.1</v>
      </c>
      <c r="G4016">
        <v>64</v>
      </c>
      <c r="H4016">
        <v>66</v>
      </c>
      <c r="I4016">
        <v>11.4</v>
      </c>
      <c r="J4016">
        <v>0</v>
      </c>
      <c r="K4016">
        <v>4.3099999999999996</v>
      </c>
      <c r="L4016" t="s">
        <v>248</v>
      </c>
      <c r="M4016" t="b">
        <v>0</v>
      </c>
    </row>
    <row r="4017" spans="1:13" x14ac:dyDescent="0.25">
      <c r="A4017" s="1">
        <v>43038</v>
      </c>
      <c r="B4017" t="s">
        <v>165</v>
      </c>
      <c r="C4017" t="s">
        <v>177</v>
      </c>
      <c r="D4017">
        <v>6</v>
      </c>
      <c r="E4017">
        <v>2774.38</v>
      </c>
      <c r="F4017">
        <v>462.4</v>
      </c>
      <c r="G4017">
        <v>6</v>
      </c>
      <c r="H4017">
        <v>6</v>
      </c>
      <c r="I4017">
        <v>13</v>
      </c>
      <c r="J4017">
        <v>0</v>
      </c>
      <c r="K4017">
        <v>5</v>
      </c>
      <c r="L4017" t="s">
        <v>301</v>
      </c>
      <c r="M4017" t="b">
        <v>0</v>
      </c>
    </row>
    <row r="4018" spans="1:13" x14ac:dyDescent="0.25">
      <c r="A4018" s="1">
        <v>43038</v>
      </c>
      <c r="B4018" t="s">
        <v>165</v>
      </c>
      <c r="C4018" t="s">
        <v>181</v>
      </c>
      <c r="D4018">
        <v>8</v>
      </c>
      <c r="E4018">
        <v>926.38</v>
      </c>
      <c r="F4018">
        <v>115.8</v>
      </c>
      <c r="G4018">
        <v>7</v>
      </c>
      <c r="H4018">
        <v>8</v>
      </c>
      <c r="I4018">
        <v>13.5</v>
      </c>
      <c r="J4018">
        <v>0</v>
      </c>
      <c r="K4018">
        <v>2.73</v>
      </c>
      <c r="L4018" t="s">
        <v>302</v>
      </c>
      <c r="M4018" t="b">
        <v>0</v>
      </c>
    </row>
    <row r="4019" spans="1:13" x14ac:dyDescent="0.25">
      <c r="A4019" s="1">
        <v>43038</v>
      </c>
      <c r="B4019" t="s">
        <v>165</v>
      </c>
      <c r="C4019" t="s">
        <v>179</v>
      </c>
      <c r="D4019">
        <v>7</v>
      </c>
      <c r="E4019">
        <v>1069.81</v>
      </c>
      <c r="F4019">
        <v>152.83000000000001</v>
      </c>
      <c r="G4019">
        <v>7</v>
      </c>
      <c r="H4019">
        <v>7</v>
      </c>
      <c r="I4019">
        <v>23.43</v>
      </c>
      <c r="J4019">
        <v>0</v>
      </c>
      <c r="K4019">
        <v>4.8600000000000003</v>
      </c>
      <c r="L4019" t="s">
        <v>277</v>
      </c>
      <c r="M4019" t="b">
        <v>0</v>
      </c>
    </row>
    <row r="4020" spans="1:13" x14ac:dyDescent="0.25">
      <c r="A4020" s="1">
        <v>43038</v>
      </c>
      <c r="B4020" t="s">
        <v>165</v>
      </c>
      <c r="C4020" t="s">
        <v>183</v>
      </c>
      <c r="D4020">
        <v>3</v>
      </c>
      <c r="E4020">
        <v>1420.45</v>
      </c>
      <c r="F4020">
        <v>473.48</v>
      </c>
      <c r="G4020">
        <v>3</v>
      </c>
      <c r="H4020">
        <v>3</v>
      </c>
      <c r="I4020">
        <v>19.329999999999998</v>
      </c>
      <c r="J4020">
        <v>0</v>
      </c>
      <c r="K4020">
        <v>4</v>
      </c>
      <c r="L4020" t="s">
        <v>365</v>
      </c>
      <c r="M4020" t="b">
        <v>0</v>
      </c>
    </row>
    <row r="4021" spans="1:13" x14ac:dyDescent="0.25">
      <c r="A4021" s="1">
        <v>43038</v>
      </c>
      <c r="B4021" t="s">
        <v>165</v>
      </c>
      <c r="C4021" t="s">
        <v>174</v>
      </c>
      <c r="D4021">
        <v>10</v>
      </c>
      <c r="E4021">
        <v>1995.71</v>
      </c>
      <c r="F4021">
        <v>199.57</v>
      </c>
      <c r="G4021">
        <v>9</v>
      </c>
      <c r="H4021">
        <v>9</v>
      </c>
      <c r="I4021">
        <v>12.18</v>
      </c>
      <c r="J4021">
        <v>0</v>
      </c>
      <c r="K4021">
        <v>2.91</v>
      </c>
      <c r="L4021" t="s">
        <v>303</v>
      </c>
      <c r="M4021" t="b">
        <v>0</v>
      </c>
    </row>
    <row r="4022" spans="1:13" x14ac:dyDescent="0.25">
      <c r="A4022" s="1">
        <v>43038</v>
      </c>
      <c r="B4022" t="s">
        <v>165</v>
      </c>
      <c r="C4022" t="s">
        <v>182</v>
      </c>
      <c r="D4022">
        <v>2</v>
      </c>
      <c r="E4022">
        <v>403.75</v>
      </c>
      <c r="F4022">
        <v>201.88</v>
      </c>
      <c r="G4022">
        <v>2</v>
      </c>
      <c r="H4022">
        <v>2</v>
      </c>
      <c r="I4022">
        <v>23</v>
      </c>
      <c r="J4022">
        <v>0</v>
      </c>
      <c r="K4022">
        <v>4</v>
      </c>
      <c r="L4022" t="s">
        <v>304</v>
      </c>
      <c r="M4022" t="b">
        <v>0</v>
      </c>
    </row>
    <row r="4023" spans="1:13" x14ac:dyDescent="0.25">
      <c r="A4023" s="1">
        <v>43038</v>
      </c>
      <c r="B4023" t="s">
        <v>165</v>
      </c>
      <c r="C4023" t="s">
        <v>163</v>
      </c>
      <c r="D4023">
        <v>34</v>
      </c>
      <c r="E4023">
        <v>4421.95</v>
      </c>
      <c r="F4023">
        <v>130.06</v>
      </c>
      <c r="G4023">
        <v>34</v>
      </c>
      <c r="H4023">
        <v>33</v>
      </c>
      <c r="I4023">
        <v>10.119999999999999</v>
      </c>
      <c r="J4023">
        <v>2.3300000000000001E-2</v>
      </c>
      <c r="K4023">
        <v>3.69</v>
      </c>
      <c r="L4023" t="s">
        <v>249</v>
      </c>
      <c r="M4023" t="b">
        <v>0</v>
      </c>
    </row>
    <row r="4024" spans="1:13" x14ac:dyDescent="0.25">
      <c r="A4024" s="1">
        <v>43038</v>
      </c>
      <c r="B4024" t="s">
        <v>165</v>
      </c>
      <c r="C4024" t="s">
        <v>175</v>
      </c>
      <c r="D4024">
        <v>84</v>
      </c>
      <c r="E4024">
        <v>15731.22</v>
      </c>
      <c r="F4024">
        <v>187.28</v>
      </c>
      <c r="G4024">
        <v>84</v>
      </c>
      <c r="H4024">
        <v>84</v>
      </c>
      <c r="I4024">
        <v>14.53</v>
      </c>
      <c r="J4024">
        <v>9.5200000000000007E-2</v>
      </c>
      <c r="K4024">
        <v>3.78</v>
      </c>
      <c r="L4024" t="s">
        <v>250</v>
      </c>
      <c r="M4024" t="b">
        <v>0</v>
      </c>
    </row>
    <row r="4025" spans="1:13" x14ac:dyDescent="0.25">
      <c r="A4025" s="1">
        <v>43038</v>
      </c>
      <c r="B4025" t="s">
        <v>165</v>
      </c>
      <c r="C4025" t="s">
        <v>173</v>
      </c>
      <c r="D4025">
        <v>8</v>
      </c>
      <c r="E4025">
        <v>1268.57</v>
      </c>
      <c r="F4025">
        <v>158.57</v>
      </c>
      <c r="G4025">
        <v>8</v>
      </c>
      <c r="H4025">
        <v>8</v>
      </c>
      <c r="I4025">
        <v>19.82</v>
      </c>
      <c r="J4025">
        <v>0</v>
      </c>
      <c r="K4025">
        <v>4.45</v>
      </c>
      <c r="L4025" t="s">
        <v>251</v>
      </c>
      <c r="M4025" t="b">
        <v>0</v>
      </c>
    </row>
    <row r="4026" spans="1:13" x14ac:dyDescent="0.25">
      <c r="A4026" s="1">
        <v>43038</v>
      </c>
      <c r="B4026" t="s">
        <v>165</v>
      </c>
      <c r="C4026" t="s">
        <v>185</v>
      </c>
      <c r="D4026">
        <v>3</v>
      </c>
      <c r="E4026">
        <v>1281.05</v>
      </c>
      <c r="F4026">
        <v>427.02</v>
      </c>
      <c r="G4026">
        <v>3</v>
      </c>
      <c r="H4026">
        <v>3</v>
      </c>
      <c r="I4026">
        <v>17.329999999999998</v>
      </c>
      <c r="J4026">
        <v>0</v>
      </c>
      <c r="K4026">
        <v>4.33</v>
      </c>
      <c r="L4026" t="s">
        <v>334</v>
      </c>
      <c r="M4026" t="b">
        <v>0</v>
      </c>
    </row>
    <row r="4027" spans="1:13" x14ac:dyDescent="0.25">
      <c r="A4027" s="1">
        <v>43038</v>
      </c>
      <c r="B4027" t="s">
        <v>165</v>
      </c>
      <c r="C4027" t="s">
        <v>164</v>
      </c>
      <c r="D4027">
        <v>31</v>
      </c>
      <c r="E4027">
        <v>5655.59</v>
      </c>
      <c r="F4027">
        <v>182.44</v>
      </c>
      <c r="G4027">
        <v>29</v>
      </c>
      <c r="H4027">
        <v>31</v>
      </c>
      <c r="I4027">
        <v>15.59</v>
      </c>
      <c r="J4027">
        <v>3.1300000000000001E-2</v>
      </c>
      <c r="K4027">
        <v>4.41</v>
      </c>
      <c r="L4027" t="s">
        <v>278</v>
      </c>
      <c r="M4027" t="b">
        <v>0</v>
      </c>
    </row>
    <row r="4028" spans="1:13" x14ac:dyDescent="0.25">
      <c r="A4028" s="1">
        <v>43038</v>
      </c>
      <c r="B4028" t="s">
        <v>165</v>
      </c>
      <c r="C4028" t="s">
        <v>176</v>
      </c>
      <c r="D4028">
        <v>26</v>
      </c>
      <c r="E4028">
        <v>3279.82</v>
      </c>
      <c r="F4028">
        <v>126.15</v>
      </c>
      <c r="G4028">
        <v>26</v>
      </c>
      <c r="H4028">
        <v>26</v>
      </c>
      <c r="I4028">
        <v>13.94</v>
      </c>
      <c r="J4028">
        <v>0</v>
      </c>
      <c r="K4028">
        <v>4.12</v>
      </c>
      <c r="L4028" t="s">
        <v>279</v>
      </c>
      <c r="M4028" t="b">
        <v>0</v>
      </c>
    </row>
    <row r="4029" spans="1:13" x14ac:dyDescent="0.25">
      <c r="A4029" s="1">
        <v>43038</v>
      </c>
      <c r="B4029" t="s">
        <v>165</v>
      </c>
      <c r="C4029" t="s">
        <v>168</v>
      </c>
      <c r="D4029">
        <v>2</v>
      </c>
      <c r="E4029">
        <v>856.66</v>
      </c>
      <c r="F4029">
        <v>428.33</v>
      </c>
      <c r="G4029">
        <v>2</v>
      </c>
      <c r="H4029">
        <v>2</v>
      </c>
      <c r="I4029">
        <v>17</v>
      </c>
      <c r="J4029">
        <v>0</v>
      </c>
      <c r="K4029">
        <v>5</v>
      </c>
      <c r="L4029" t="s">
        <v>280</v>
      </c>
      <c r="M4029" t="b">
        <v>0</v>
      </c>
    </row>
    <row r="4030" spans="1:13" x14ac:dyDescent="0.25">
      <c r="A4030" s="1">
        <v>43038</v>
      </c>
      <c r="B4030" t="s">
        <v>165</v>
      </c>
      <c r="C4030" t="s">
        <v>165</v>
      </c>
      <c r="D4030">
        <v>267</v>
      </c>
      <c r="E4030">
        <v>32919.47</v>
      </c>
      <c r="F4030">
        <v>123.29</v>
      </c>
      <c r="G4030">
        <v>259</v>
      </c>
      <c r="H4030">
        <v>265</v>
      </c>
      <c r="I4030">
        <v>8.27</v>
      </c>
      <c r="J4030">
        <v>3.6799999999999999E-2</v>
      </c>
      <c r="K4030">
        <v>4.07</v>
      </c>
      <c r="L4030" t="s">
        <v>252</v>
      </c>
      <c r="M4030" t="b">
        <v>1</v>
      </c>
    </row>
    <row r="4031" spans="1:13" x14ac:dyDescent="0.25">
      <c r="A4031" s="1">
        <v>43038</v>
      </c>
      <c r="B4031" t="s">
        <v>165</v>
      </c>
      <c r="C4031" t="s">
        <v>184</v>
      </c>
      <c r="D4031">
        <v>1</v>
      </c>
      <c r="E4031">
        <v>112.12</v>
      </c>
      <c r="F4031">
        <v>112.12</v>
      </c>
      <c r="G4031">
        <v>1</v>
      </c>
      <c r="H4031">
        <v>1</v>
      </c>
      <c r="I4031">
        <v>16</v>
      </c>
      <c r="J4031">
        <v>0</v>
      </c>
      <c r="K4031">
        <v>5</v>
      </c>
      <c r="L4031" t="s">
        <v>401</v>
      </c>
      <c r="M4031" t="b">
        <v>0</v>
      </c>
    </row>
    <row r="4032" spans="1:13" x14ac:dyDescent="0.25">
      <c r="A4032" s="1">
        <v>43045</v>
      </c>
      <c r="B4032" t="s">
        <v>167</v>
      </c>
      <c r="C4032" t="s">
        <v>186</v>
      </c>
      <c r="D4032">
        <v>1</v>
      </c>
      <c r="E4032">
        <v>1384.74</v>
      </c>
      <c r="F4032">
        <v>1384.74</v>
      </c>
      <c r="G4032">
        <v>1</v>
      </c>
      <c r="H4032">
        <v>1</v>
      </c>
      <c r="I4032">
        <v>33</v>
      </c>
      <c r="J4032">
        <v>0</v>
      </c>
      <c r="K4032">
        <v>4</v>
      </c>
      <c r="L4032" t="s">
        <v>564</v>
      </c>
      <c r="M4032" t="b">
        <v>0</v>
      </c>
    </row>
    <row r="4033" spans="1:13" x14ac:dyDescent="0.25">
      <c r="A4033" s="1">
        <v>43045</v>
      </c>
      <c r="B4033" t="s">
        <v>167</v>
      </c>
      <c r="C4033" t="s">
        <v>170</v>
      </c>
      <c r="D4033">
        <v>1</v>
      </c>
      <c r="E4033">
        <v>234.73</v>
      </c>
      <c r="F4033">
        <v>234.73</v>
      </c>
      <c r="G4033">
        <v>1</v>
      </c>
      <c r="H4033">
        <v>1</v>
      </c>
      <c r="I4033">
        <v>14</v>
      </c>
      <c r="J4033">
        <v>0</v>
      </c>
      <c r="K4033">
        <v>5</v>
      </c>
      <c r="L4033" t="s">
        <v>338</v>
      </c>
      <c r="M4033" t="b">
        <v>0</v>
      </c>
    </row>
    <row r="4034" spans="1:13" x14ac:dyDescent="0.25">
      <c r="A4034" s="1">
        <v>43045</v>
      </c>
      <c r="B4034" t="s">
        <v>167</v>
      </c>
      <c r="C4034" t="s">
        <v>161</v>
      </c>
      <c r="D4034">
        <v>1</v>
      </c>
      <c r="E4034">
        <v>316.3</v>
      </c>
      <c r="F4034">
        <v>316.3</v>
      </c>
      <c r="G4034">
        <v>1</v>
      </c>
      <c r="H4034">
        <v>1</v>
      </c>
      <c r="I4034">
        <v>8</v>
      </c>
      <c r="J4034">
        <v>0</v>
      </c>
      <c r="K4034">
        <v>4</v>
      </c>
      <c r="L4034" t="s">
        <v>368</v>
      </c>
      <c r="M4034" t="b">
        <v>0</v>
      </c>
    </row>
    <row r="4035" spans="1:13" x14ac:dyDescent="0.25">
      <c r="A4035" s="1">
        <v>43045</v>
      </c>
      <c r="B4035" t="s">
        <v>167</v>
      </c>
      <c r="C4035" t="s">
        <v>164</v>
      </c>
      <c r="D4035">
        <v>1</v>
      </c>
      <c r="E4035">
        <v>242.48</v>
      </c>
      <c r="F4035">
        <v>242.48</v>
      </c>
      <c r="G4035">
        <v>1</v>
      </c>
      <c r="H4035">
        <v>1</v>
      </c>
      <c r="I4035">
        <v>20</v>
      </c>
      <c r="J4035">
        <v>0</v>
      </c>
      <c r="K4035">
        <v>4</v>
      </c>
      <c r="L4035" t="s">
        <v>534</v>
      </c>
      <c r="M4035" t="b">
        <v>0</v>
      </c>
    </row>
    <row r="4036" spans="1:13" x14ac:dyDescent="0.25">
      <c r="A4036" s="1">
        <v>43045</v>
      </c>
      <c r="B4036" t="s">
        <v>167</v>
      </c>
      <c r="C4036" t="s">
        <v>176</v>
      </c>
      <c r="D4036">
        <v>1</v>
      </c>
      <c r="E4036">
        <v>1391.79</v>
      </c>
      <c r="F4036">
        <v>1391.79</v>
      </c>
      <c r="G4036">
        <v>1</v>
      </c>
      <c r="H4036">
        <v>1</v>
      </c>
      <c r="I4036">
        <v>14</v>
      </c>
      <c r="J4036">
        <v>0</v>
      </c>
      <c r="K4036">
        <v>3</v>
      </c>
      <c r="L4036" t="s">
        <v>254</v>
      </c>
      <c r="M4036" t="b">
        <v>0</v>
      </c>
    </row>
    <row r="4037" spans="1:13" x14ac:dyDescent="0.25">
      <c r="A4037" s="1">
        <v>43045</v>
      </c>
      <c r="B4037" t="s">
        <v>167</v>
      </c>
      <c r="C4037" t="s">
        <v>168</v>
      </c>
      <c r="D4037">
        <v>1</v>
      </c>
      <c r="E4037">
        <v>305.77</v>
      </c>
      <c r="F4037">
        <v>305.77</v>
      </c>
      <c r="G4037">
        <v>1</v>
      </c>
      <c r="H4037">
        <v>1</v>
      </c>
      <c r="I4037">
        <v>21</v>
      </c>
      <c r="J4037">
        <v>0</v>
      </c>
      <c r="K4037">
        <v>3</v>
      </c>
      <c r="L4037" t="s">
        <v>535</v>
      </c>
      <c r="M4037" t="b">
        <v>0</v>
      </c>
    </row>
    <row r="4038" spans="1:13" x14ac:dyDescent="0.25">
      <c r="A4038" s="1">
        <v>43045</v>
      </c>
      <c r="B4038" t="s">
        <v>170</v>
      </c>
      <c r="C4038" t="s">
        <v>171</v>
      </c>
      <c r="D4038">
        <v>1</v>
      </c>
      <c r="E4038">
        <v>37.479999999999997</v>
      </c>
      <c r="F4038">
        <v>37.479999999999997</v>
      </c>
      <c r="G4038">
        <v>1</v>
      </c>
      <c r="H4038">
        <v>1</v>
      </c>
      <c r="I4038">
        <v>11</v>
      </c>
      <c r="J4038">
        <v>0</v>
      </c>
      <c r="K4038">
        <v>5</v>
      </c>
      <c r="L4038" t="s">
        <v>516</v>
      </c>
      <c r="M4038" t="b">
        <v>0</v>
      </c>
    </row>
    <row r="4039" spans="1:13" x14ac:dyDescent="0.25">
      <c r="A4039" s="1">
        <v>43045</v>
      </c>
      <c r="B4039" t="s">
        <v>170</v>
      </c>
      <c r="C4039" t="s">
        <v>161</v>
      </c>
      <c r="D4039">
        <v>1</v>
      </c>
      <c r="E4039">
        <v>180.61</v>
      </c>
      <c r="F4039">
        <v>180.61</v>
      </c>
      <c r="G4039">
        <v>1</v>
      </c>
      <c r="H4039">
        <v>1</v>
      </c>
      <c r="I4039">
        <v>12</v>
      </c>
      <c r="J4039">
        <v>0</v>
      </c>
      <c r="K4039">
        <v>4</v>
      </c>
      <c r="L4039" t="s">
        <v>256</v>
      </c>
      <c r="M4039" t="b">
        <v>0</v>
      </c>
    </row>
    <row r="4040" spans="1:13" x14ac:dyDescent="0.25">
      <c r="A4040" s="1">
        <v>43045</v>
      </c>
      <c r="B4040" t="s">
        <v>170</v>
      </c>
      <c r="C4040" t="s">
        <v>175</v>
      </c>
      <c r="D4040">
        <v>1</v>
      </c>
      <c r="E4040">
        <v>107.1</v>
      </c>
      <c r="F4040">
        <v>107.1</v>
      </c>
      <c r="G4040">
        <v>1</v>
      </c>
      <c r="H4040">
        <v>1</v>
      </c>
      <c r="I4040">
        <v>18</v>
      </c>
      <c r="J4040">
        <v>0</v>
      </c>
      <c r="K4040">
        <v>3</v>
      </c>
      <c r="L4040" t="s">
        <v>258</v>
      </c>
      <c r="M4040" t="b">
        <v>0</v>
      </c>
    </row>
    <row r="4041" spans="1:13" x14ac:dyDescent="0.25">
      <c r="A4041" s="1">
        <v>43045</v>
      </c>
      <c r="B4041" t="s">
        <v>170</v>
      </c>
      <c r="C4041" t="s">
        <v>165</v>
      </c>
      <c r="D4041">
        <v>5</v>
      </c>
      <c r="E4041">
        <v>342.99</v>
      </c>
      <c r="F4041">
        <v>68.599999999999994</v>
      </c>
      <c r="G4041">
        <v>5</v>
      </c>
      <c r="H4041">
        <v>5</v>
      </c>
      <c r="I4041">
        <v>11</v>
      </c>
      <c r="J4041">
        <v>0</v>
      </c>
      <c r="K4041">
        <v>4.8</v>
      </c>
      <c r="L4041" t="s">
        <v>259</v>
      </c>
      <c r="M4041" t="b">
        <v>0</v>
      </c>
    </row>
    <row r="4042" spans="1:13" x14ac:dyDescent="0.25">
      <c r="A4042" s="1">
        <v>43045</v>
      </c>
      <c r="B4042" t="s">
        <v>172</v>
      </c>
      <c r="C4042" t="s">
        <v>167</v>
      </c>
      <c r="D4042">
        <v>1</v>
      </c>
      <c r="E4042">
        <v>162.19999999999999</v>
      </c>
      <c r="F4042">
        <v>162.19999999999999</v>
      </c>
      <c r="G4042">
        <v>1</v>
      </c>
      <c r="H4042">
        <v>1</v>
      </c>
      <c r="I4042">
        <v>14</v>
      </c>
      <c r="J4042">
        <v>0</v>
      </c>
      <c r="K4042">
        <v>4</v>
      </c>
      <c r="L4042" t="s">
        <v>489</v>
      </c>
      <c r="M4042" t="b">
        <v>0</v>
      </c>
    </row>
    <row r="4043" spans="1:13" x14ac:dyDescent="0.25">
      <c r="A4043" s="1">
        <v>43045</v>
      </c>
      <c r="B4043" t="s">
        <v>172</v>
      </c>
      <c r="C4043" t="s">
        <v>179</v>
      </c>
      <c r="D4043">
        <v>1</v>
      </c>
      <c r="E4043">
        <v>1121.01</v>
      </c>
      <c r="F4043">
        <v>1121.01</v>
      </c>
      <c r="G4043">
        <v>1</v>
      </c>
      <c r="H4043">
        <v>1</v>
      </c>
      <c r="I4043">
        <v>26</v>
      </c>
      <c r="J4043">
        <v>0</v>
      </c>
      <c r="K4043">
        <v>4</v>
      </c>
      <c r="L4043" t="s">
        <v>458</v>
      </c>
      <c r="M4043" t="b">
        <v>0</v>
      </c>
    </row>
    <row r="4044" spans="1:13" x14ac:dyDescent="0.25">
      <c r="A4044" s="1">
        <v>43045</v>
      </c>
      <c r="B4044" t="s">
        <v>172</v>
      </c>
      <c r="C4044" t="s">
        <v>175</v>
      </c>
      <c r="D4044">
        <v>1</v>
      </c>
      <c r="E4044">
        <v>396.24</v>
      </c>
      <c r="F4044">
        <v>396.24</v>
      </c>
      <c r="G4044">
        <v>1</v>
      </c>
      <c r="H4044">
        <v>1</v>
      </c>
      <c r="I4044">
        <v>8</v>
      </c>
      <c r="J4044">
        <v>0</v>
      </c>
      <c r="K4044">
        <v>1</v>
      </c>
      <c r="L4044" t="s">
        <v>375</v>
      </c>
      <c r="M4044" t="b">
        <v>0</v>
      </c>
    </row>
    <row r="4045" spans="1:13" x14ac:dyDescent="0.25">
      <c r="A4045" s="1">
        <v>43045</v>
      </c>
      <c r="B4045" t="s">
        <v>172</v>
      </c>
      <c r="C4045" t="s">
        <v>176</v>
      </c>
      <c r="D4045">
        <v>1</v>
      </c>
      <c r="E4045">
        <v>144.99</v>
      </c>
      <c r="F4045">
        <v>144.99</v>
      </c>
      <c r="G4045">
        <v>1</v>
      </c>
      <c r="H4045">
        <v>1</v>
      </c>
      <c r="I4045">
        <v>13</v>
      </c>
      <c r="J4045">
        <v>0</v>
      </c>
      <c r="K4045">
        <v>5</v>
      </c>
      <c r="L4045" t="s">
        <v>281</v>
      </c>
      <c r="M4045" t="b">
        <v>0</v>
      </c>
    </row>
    <row r="4046" spans="1:13" x14ac:dyDescent="0.25">
      <c r="A4046" s="1">
        <v>43045</v>
      </c>
      <c r="B4046" t="s">
        <v>172</v>
      </c>
      <c r="C4046" t="s">
        <v>165</v>
      </c>
      <c r="D4046">
        <v>3</v>
      </c>
      <c r="E4046">
        <v>434.45</v>
      </c>
      <c r="F4046">
        <v>144.82</v>
      </c>
      <c r="G4046">
        <v>3</v>
      </c>
      <c r="H4046">
        <v>3</v>
      </c>
      <c r="I4046">
        <v>6.67</v>
      </c>
      <c r="J4046">
        <v>0</v>
      </c>
      <c r="K4046">
        <v>4.33</v>
      </c>
      <c r="L4046" t="s">
        <v>308</v>
      </c>
      <c r="M4046" t="b">
        <v>0</v>
      </c>
    </row>
    <row r="4047" spans="1:13" x14ac:dyDescent="0.25">
      <c r="A4047" s="1">
        <v>43045</v>
      </c>
      <c r="B4047" t="s">
        <v>171</v>
      </c>
      <c r="C4047" t="s">
        <v>171</v>
      </c>
      <c r="D4047">
        <v>1</v>
      </c>
      <c r="E4047">
        <v>151.22</v>
      </c>
      <c r="F4047">
        <v>151.22</v>
      </c>
      <c r="G4047">
        <v>1</v>
      </c>
      <c r="H4047">
        <v>1</v>
      </c>
      <c r="I4047">
        <v>1</v>
      </c>
      <c r="J4047">
        <v>0</v>
      </c>
      <c r="K4047">
        <v>5</v>
      </c>
      <c r="L4047" t="s">
        <v>483</v>
      </c>
      <c r="M4047" t="b">
        <v>1</v>
      </c>
    </row>
    <row r="4048" spans="1:13" x14ac:dyDescent="0.25">
      <c r="A4048" s="1">
        <v>43045</v>
      </c>
      <c r="B4048" t="s">
        <v>171</v>
      </c>
      <c r="C4048" t="s">
        <v>165</v>
      </c>
      <c r="D4048">
        <v>3</v>
      </c>
      <c r="E4048">
        <v>428.59</v>
      </c>
      <c r="F4048">
        <v>142.86000000000001</v>
      </c>
      <c r="G4048">
        <v>3</v>
      </c>
      <c r="H4048">
        <v>3</v>
      </c>
      <c r="I4048">
        <v>15.33</v>
      </c>
      <c r="J4048">
        <v>0</v>
      </c>
      <c r="K4048">
        <v>5</v>
      </c>
      <c r="L4048" t="s">
        <v>421</v>
      </c>
      <c r="M4048" t="b">
        <v>0</v>
      </c>
    </row>
    <row r="4049" spans="1:13" x14ac:dyDescent="0.25">
      <c r="A4049" s="1">
        <v>43045</v>
      </c>
      <c r="B4049" t="s">
        <v>161</v>
      </c>
      <c r="C4049" t="s">
        <v>186</v>
      </c>
      <c r="D4049">
        <v>1</v>
      </c>
      <c r="E4049">
        <v>325.47000000000003</v>
      </c>
      <c r="F4049">
        <v>325.47000000000003</v>
      </c>
      <c r="G4049">
        <v>1</v>
      </c>
      <c r="H4049">
        <v>1</v>
      </c>
      <c r="I4049">
        <v>25</v>
      </c>
      <c r="J4049">
        <v>0</v>
      </c>
      <c r="K4049">
        <v>5</v>
      </c>
      <c r="L4049" t="s">
        <v>441</v>
      </c>
      <c r="M4049" t="b">
        <v>0</v>
      </c>
    </row>
    <row r="4050" spans="1:13" x14ac:dyDescent="0.25">
      <c r="A4050" s="1">
        <v>43045</v>
      </c>
      <c r="B4050" t="s">
        <v>161</v>
      </c>
      <c r="C4050" t="s">
        <v>167</v>
      </c>
      <c r="D4050">
        <v>3</v>
      </c>
      <c r="E4050">
        <v>510.76</v>
      </c>
      <c r="F4050">
        <v>170.25</v>
      </c>
      <c r="G4050">
        <v>3</v>
      </c>
      <c r="H4050">
        <v>3</v>
      </c>
      <c r="I4050">
        <v>12.25</v>
      </c>
      <c r="J4050">
        <v>0</v>
      </c>
      <c r="K4050">
        <v>4.5</v>
      </c>
      <c r="L4050" t="s">
        <v>282</v>
      </c>
      <c r="M4050" t="b">
        <v>0</v>
      </c>
    </row>
    <row r="4051" spans="1:13" x14ac:dyDescent="0.25">
      <c r="A4051" s="1">
        <v>43045</v>
      </c>
      <c r="B4051" t="s">
        <v>161</v>
      </c>
      <c r="C4051" t="s">
        <v>169</v>
      </c>
      <c r="D4051">
        <v>2</v>
      </c>
      <c r="E4051">
        <v>156.13999999999999</v>
      </c>
      <c r="F4051">
        <v>78.069999999999993</v>
      </c>
      <c r="G4051">
        <v>2</v>
      </c>
      <c r="H4051">
        <v>2</v>
      </c>
      <c r="I4051">
        <v>32.5</v>
      </c>
      <c r="J4051">
        <v>0.5</v>
      </c>
      <c r="K4051">
        <v>1</v>
      </c>
      <c r="L4051" t="s">
        <v>379</v>
      </c>
      <c r="M4051" t="b">
        <v>0</v>
      </c>
    </row>
    <row r="4052" spans="1:13" x14ac:dyDescent="0.25">
      <c r="A4052" s="1">
        <v>43045</v>
      </c>
      <c r="B4052" t="s">
        <v>161</v>
      </c>
      <c r="C4052" t="s">
        <v>170</v>
      </c>
      <c r="D4052">
        <v>1</v>
      </c>
      <c r="E4052">
        <v>248.63</v>
      </c>
      <c r="F4052">
        <v>248.63</v>
      </c>
      <c r="G4052">
        <v>1</v>
      </c>
      <c r="H4052">
        <v>1</v>
      </c>
      <c r="I4052">
        <v>9</v>
      </c>
      <c r="J4052">
        <v>0</v>
      </c>
      <c r="K4052">
        <v>2</v>
      </c>
      <c r="L4052" t="s">
        <v>260</v>
      </c>
      <c r="M4052" t="b">
        <v>0</v>
      </c>
    </row>
    <row r="4053" spans="1:13" x14ac:dyDescent="0.25">
      <c r="A4053" s="1">
        <v>43045</v>
      </c>
      <c r="B4053" t="s">
        <v>161</v>
      </c>
      <c r="C4053" t="s">
        <v>172</v>
      </c>
      <c r="D4053">
        <v>3</v>
      </c>
      <c r="E4053">
        <v>529.16999999999996</v>
      </c>
      <c r="F4053">
        <v>176.39</v>
      </c>
      <c r="G4053">
        <v>3</v>
      </c>
      <c r="H4053">
        <v>2</v>
      </c>
      <c r="I4053">
        <v>11.25</v>
      </c>
      <c r="J4053">
        <v>0</v>
      </c>
      <c r="K4053">
        <v>4.5</v>
      </c>
      <c r="L4053" t="s">
        <v>283</v>
      </c>
      <c r="M4053" t="b">
        <v>0</v>
      </c>
    </row>
    <row r="4054" spans="1:13" x14ac:dyDescent="0.25">
      <c r="A4054" s="1">
        <v>43045</v>
      </c>
      <c r="B4054" t="s">
        <v>161</v>
      </c>
      <c r="C4054" t="s">
        <v>171</v>
      </c>
      <c r="D4054">
        <v>3</v>
      </c>
      <c r="E4054">
        <v>210.69</v>
      </c>
      <c r="F4054">
        <v>70.23</v>
      </c>
      <c r="G4054">
        <v>3</v>
      </c>
      <c r="H4054">
        <v>3</v>
      </c>
      <c r="I4054">
        <v>13.33</v>
      </c>
      <c r="J4054">
        <v>0</v>
      </c>
      <c r="K4054">
        <v>5</v>
      </c>
      <c r="L4054" t="s">
        <v>261</v>
      </c>
      <c r="M4054" t="b">
        <v>0</v>
      </c>
    </row>
    <row r="4055" spans="1:13" x14ac:dyDescent="0.25">
      <c r="A4055" s="1">
        <v>43045</v>
      </c>
      <c r="B4055" t="s">
        <v>161</v>
      </c>
      <c r="C4055" t="s">
        <v>180</v>
      </c>
      <c r="D4055">
        <v>2</v>
      </c>
      <c r="E4055">
        <v>226.2</v>
      </c>
      <c r="F4055">
        <v>113.1</v>
      </c>
      <c r="G4055">
        <v>1</v>
      </c>
      <c r="H4055">
        <v>2</v>
      </c>
      <c r="I4055">
        <v>29</v>
      </c>
      <c r="J4055">
        <v>0</v>
      </c>
      <c r="K4055">
        <v>4</v>
      </c>
      <c r="L4055" t="s">
        <v>380</v>
      </c>
      <c r="M4055" t="b">
        <v>0</v>
      </c>
    </row>
    <row r="4056" spans="1:13" x14ac:dyDescent="0.25">
      <c r="A4056" s="1">
        <v>43045</v>
      </c>
      <c r="B4056" t="s">
        <v>161</v>
      </c>
      <c r="C4056" t="s">
        <v>161</v>
      </c>
      <c r="D4056">
        <v>20</v>
      </c>
      <c r="E4056">
        <v>3303.9</v>
      </c>
      <c r="F4056">
        <v>165.2</v>
      </c>
      <c r="G4056">
        <v>19</v>
      </c>
      <c r="H4056">
        <v>20</v>
      </c>
      <c r="I4056">
        <v>10.25</v>
      </c>
      <c r="J4056">
        <v>0.05</v>
      </c>
      <c r="K4056">
        <v>4.0999999999999996</v>
      </c>
      <c r="L4056" t="s">
        <v>262</v>
      </c>
      <c r="M4056" t="b">
        <v>1</v>
      </c>
    </row>
    <row r="4057" spans="1:13" x14ac:dyDescent="0.25">
      <c r="A4057" s="1">
        <v>43045</v>
      </c>
      <c r="B4057" t="s">
        <v>161</v>
      </c>
      <c r="C4057" t="s">
        <v>179</v>
      </c>
      <c r="D4057">
        <v>1</v>
      </c>
      <c r="E4057">
        <v>261.42</v>
      </c>
      <c r="F4057">
        <v>261.42</v>
      </c>
      <c r="G4057">
        <v>1</v>
      </c>
      <c r="H4057">
        <v>1</v>
      </c>
      <c r="I4057">
        <v>23</v>
      </c>
      <c r="J4057">
        <v>0</v>
      </c>
      <c r="K4057">
        <v>2</v>
      </c>
      <c r="L4057" t="s">
        <v>310</v>
      </c>
      <c r="M4057" t="b">
        <v>0</v>
      </c>
    </row>
    <row r="4058" spans="1:13" x14ac:dyDescent="0.25">
      <c r="A4058" s="1">
        <v>43045</v>
      </c>
      <c r="B4058" t="s">
        <v>161</v>
      </c>
      <c r="C4058" t="s">
        <v>182</v>
      </c>
      <c r="D4058">
        <v>1</v>
      </c>
      <c r="E4058">
        <v>163.58000000000001</v>
      </c>
      <c r="F4058">
        <v>163.58000000000001</v>
      </c>
      <c r="G4058">
        <v>1</v>
      </c>
      <c r="H4058">
        <v>1</v>
      </c>
      <c r="I4058">
        <v>16</v>
      </c>
      <c r="J4058">
        <v>0</v>
      </c>
      <c r="K4058">
        <v>5</v>
      </c>
      <c r="L4058" t="s">
        <v>391</v>
      </c>
      <c r="M4058" t="b">
        <v>0</v>
      </c>
    </row>
    <row r="4059" spans="1:13" x14ac:dyDescent="0.25">
      <c r="A4059" s="1">
        <v>43045</v>
      </c>
      <c r="B4059" t="s">
        <v>161</v>
      </c>
      <c r="C4059" t="s">
        <v>163</v>
      </c>
      <c r="D4059">
        <v>6</v>
      </c>
      <c r="E4059">
        <v>621.17999999999995</v>
      </c>
      <c r="F4059">
        <v>103.53</v>
      </c>
      <c r="G4059">
        <v>6</v>
      </c>
      <c r="H4059">
        <v>6</v>
      </c>
      <c r="I4059">
        <v>11.57</v>
      </c>
      <c r="J4059">
        <v>0</v>
      </c>
      <c r="K4059">
        <v>4.43</v>
      </c>
      <c r="L4059" t="s">
        <v>263</v>
      </c>
      <c r="M4059" t="b">
        <v>0</v>
      </c>
    </row>
    <row r="4060" spans="1:13" x14ac:dyDescent="0.25">
      <c r="A4060" s="1">
        <v>43045</v>
      </c>
      <c r="B4060" t="s">
        <v>161</v>
      </c>
      <c r="C4060" t="s">
        <v>175</v>
      </c>
      <c r="D4060">
        <v>14</v>
      </c>
      <c r="E4060">
        <v>2281.9</v>
      </c>
      <c r="F4060">
        <v>162.99</v>
      </c>
      <c r="G4060">
        <v>12</v>
      </c>
      <c r="H4060">
        <v>14</v>
      </c>
      <c r="I4060">
        <v>11.31</v>
      </c>
      <c r="J4060">
        <v>0</v>
      </c>
      <c r="K4060">
        <v>4.2</v>
      </c>
      <c r="L4060" t="s">
        <v>264</v>
      </c>
      <c r="M4060" t="b">
        <v>0</v>
      </c>
    </row>
    <row r="4061" spans="1:13" x14ac:dyDescent="0.25">
      <c r="A4061" s="1">
        <v>43045</v>
      </c>
      <c r="B4061" t="s">
        <v>161</v>
      </c>
      <c r="C4061" t="s">
        <v>173</v>
      </c>
      <c r="D4061">
        <v>1</v>
      </c>
      <c r="E4061">
        <v>181.47</v>
      </c>
      <c r="F4061">
        <v>181.47</v>
      </c>
      <c r="G4061">
        <v>1</v>
      </c>
      <c r="H4061">
        <v>1</v>
      </c>
      <c r="I4061">
        <v>15</v>
      </c>
      <c r="J4061">
        <v>0</v>
      </c>
      <c r="K4061">
        <v>5</v>
      </c>
      <c r="L4061" t="s">
        <v>392</v>
      </c>
      <c r="M4061" t="b">
        <v>0</v>
      </c>
    </row>
    <row r="4062" spans="1:13" x14ac:dyDescent="0.25">
      <c r="A4062" s="1">
        <v>43045</v>
      </c>
      <c r="B4062" t="s">
        <v>161</v>
      </c>
      <c r="C4062" t="s">
        <v>164</v>
      </c>
      <c r="D4062">
        <v>4</v>
      </c>
      <c r="E4062">
        <v>683.05</v>
      </c>
      <c r="F4062">
        <v>170.76</v>
      </c>
      <c r="G4062">
        <v>4</v>
      </c>
      <c r="H4062">
        <v>4</v>
      </c>
      <c r="I4062">
        <v>14.25</v>
      </c>
      <c r="J4062">
        <v>0</v>
      </c>
      <c r="K4062">
        <v>5</v>
      </c>
      <c r="L4062" t="s">
        <v>285</v>
      </c>
      <c r="M4062" t="b">
        <v>0</v>
      </c>
    </row>
    <row r="4063" spans="1:13" x14ac:dyDescent="0.25">
      <c r="A4063" s="1">
        <v>43045</v>
      </c>
      <c r="B4063" t="s">
        <v>161</v>
      </c>
      <c r="C4063" t="s">
        <v>176</v>
      </c>
      <c r="D4063">
        <v>7</v>
      </c>
      <c r="E4063">
        <v>750.28</v>
      </c>
      <c r="F4063">
        <v>107.18</v>
      </c>
      <c r="G4063">
        <v>7</v>
      </c>
      <c r="H4063">
        <v>7</v>
      </c>
      <c r="I4063">
        <v>15.57</v>
      </c>
      <c r="J4063">
        <v>0</v>
      </c>
      <c r="K4063">
        <v>4.57</v>
      </c>
      <c r="L4063" t="s">
        <v>286</v>
      </c>
      <c r="M4063" t="b">
        <v>0</v>
      </c>
    </row>
    <row r="4064" spans="1:13" x14ac:dyDescent="0.25">
      <c r="A4064" s="1">
        <v>43045</v>
      </c>
      <c r="B4064" t="s">
        <v>161</v>
      </c>
      <c r="C4064" t="s">
        <v>165</v>
      </c>
      <c r="D4064">
        <v>22</v>
      </c>
      <c r="E4064">
        <v>2815.24</v>
      </c>
      <c r="F4064">
        <v>127.97</v>
      </c>
      <c r="G4064">
        <v>22</v>
      </c>
      <c r="H4064">
        <v>22</v>
      </c>
      <c r="I4064">
        <v>10.08</v>
      </c>
      <c r="J4064">
        <v>0</v>
      </c>
      <c r="K4064">
        <v>4.04</v>
      </c>
      <c r="L4064" t="s">
        <v>265</v>
      </c>
      <c r="M4064" t="b">
        <v>0</v>
      </c>
    </row>
    <row r="4065" spans="1:13" x14ac:dyDescent="0.25">
      <c r="A4065" s="1">
        <v>43045</v>
      </c>
      <c r="B4065" t="s">
        <v>181</v>
      </c>
      <c r="C4065" t="s">
        <v>177</v>
      </c>
      <c r="D4065">
        <v>1</v>
      </c>
      <c r="E4065">
        <v>63.9</v>
      </c>
      <c r="F4065">
        <v>63.9</v>
      </c>
      <c r="G4065">
        <v>1</v>
      </c>
      <c r="H4065">
        <v>1</v>
      </c>
      <c r="I4065">
        <v>15</v>
      </c>
      <c r="J4065">
        <v>0</v>
      </c>
      <c r="K4065">
        <v>3</v>
      </c>
      <c r="L4065" t="s">
        <v>565</v>
      </c>
      <c r="M4065" t="b">
        <v>0</v>
      </c>
    </row>
    <row r="4066" spans="1:13" x14ac:dyDescent="0.25">
      <c r="A4066" s="1">
        <v>43045</v>
      </c>
      <c r="B4066" t="s">
        <v>181</v>
      </c>
      <c r="C4066" t="s">
        <v>165</v>
      </c>
      <c r="D4066">
        <v>2</v>
      </c>
      <c r="E4066">
        <v>316.02999999999997</v>
      </c>
      <c r="F4066">
        <v>158.02000000000001</v>
      </c>
      <c r="G4066">
        <v>2</v>
      </c>
      <c r="H4066">
        <v>2</v>
      </c>
      <c r="I4066">
        <v>13.5</v>
      </c>
      <c r="J4066">
        <v>0</v>
      </c>
      <c r="K4066">
        <v>4</v>
      </c>
      <c r="L4066" t="s">
        <v>549</v>
      </c>
      <c r="M4066" t="b">
        <v>0</v>
      </c>
    </row>
    <row r="4067" spans="1:13" x14ac:dyDescent="0.25">
      <c r="A4067" s="1">
        <v>43045</v>
      </c>
      <c r="B4067" t="s">
        <v>183</v>
      </c>
      <c r="C4067" t="s">
        <v>175</v>
      </c>
      <c r="D4067">
        <v>1</v>
      </c>
      <c r="E4067">
        <v>941.12</v>
      </c>
      <c r="F4067">
        <v>941.12</v>
      </c>
      <c r="G4067">
        <v>1</v>
      </c>
      <c r="H4067">
        <v>0</v>
      </c>
      <c r="I4067">
        <v>15</v>
      </c>
      <c r="J4067">
        <v>0</v>
      </c>
      <c r="L4067" t="s">
        <v>346</v>
      </c>
      <c r="M4067" t="b">
        <v>0</v>
      </c>
    </row>
    <row r="4068" spans="1:13" x14ac:dyDescent="0.25">
      <c r="A4068" s="1">
        <v>43045</v>
      </c>
      <c r="B4068" t="s">
        <v>183</v>
      </c>
      <c r="C4068" t="s">
        <v>165</v>
      </c>
      <c r="D4068">
        <v>1</v>
      </c>
      <c r="E4068">
        <v>1488.33</v>
      </c>
      <c r="F4068">
        <v>1488.33</v>
      </c>
      <c r="G4068">
        <v>1</v>
      </c>
      <c r="H4068">
        <v>1</v>
      </c>
      <c r="I4068">
        <v>7</v>
      </c>
      <c r="J4068">
        <v>0</v>
      </c>
      <c r="K4068">
        <v>1</v>
      </c>
      <c r="L4068" t="s">
        <v>444</v>
      </c>
      <c r="M4068" t="b">
        <v>0</v>
      </c>
    </row>
    <row r="4069" spans="1:13" x14ac:dyDescent="0.25">
      <c r="A4069" s="1">
        <v>43045</v>
      </c>
      <c r="B4069" t="s">
        <v>163</v>
      </c>
      <c r="C4069" t="s">
        <v>169</v>
      </c>
      <c r="D4069">
        <v>1</v>
      </c>
      <c r="E4069">
        <v>57.28</v>
      </c>
      <c r="F4069">
        <v>57.28</v>
      </c>
      <c r="G4069">
        <v>1</v>
      </c>
      <c r="H4069">
        <v>1</v>
      </c>
      <c r="I4069">
        <v>25</v>
      </c>
      <c r="J4069">
        <v>0</v>
      </c>
      <c r="K4069">
        <v>5</v>
      </c>
      <c r="L4069" t="s">
        <v>313</v>
      </c>
      <c r="M4069" t="b">
        <v>0</v>
      </c>
    </row>
    <row r="4070" spans="1:13" x14ac:dyDescent="0.25">
      <c r="A4070" s="1">
        <v>43045</v>
      </c>
      <c r="B4070" t="s">
        <v>163</v>
      </c>
      <c r="C4070" t="s">
        <v>170</v>
      </c>
      <c r="D4070">
        <v>6</v>
      </c>
      <c r="E4070">
        <v>888.96</v>
      </c>
      <c r="F4070">
        <v>148.16</v>
      </c>
      <c r="G4070">
        <v>6</v>
      </c>
      <c r="H4070">
        <v>6</v>
      </c>
      <c r="I4070">
        <v>13.43</v>
      </c>
      <c r="J4070">
        <v>0</v>
      </c>
      <c r="K4070">
        <v>3.29</v>
      </c>
      <c r="L4070" t="s">
        <v>267</v>
      </c>
      <c r="M4070" t="b">
        <v>0</v>
      </c>
    </row>
    <row r="4071" spans="1:13" x14ac:dyDescent="0.25">
      <c r="A4071" s="1">
        <v>43045</v>
      </c>
      <c r="B4071" t="s">
        <v>163</v>
      </c>
      <c r="C4071" t="s">
        <v>172</v>
      </c>
      <c r="D4071">
        <v>3</v>
      </c>
      <c r="E4071">
        <v>1215.06</v>
      </c>
      <c r="F4071">
        <v>405.02</v>
      </c>
      <c r="G4071">
        <v>3</v>
      </c>
      <c r="H4071">
        <v>3</v>
      </c>
      <c r="I4071">
        <v>15</v>
      </c>
      <c r="J4071">
        <v>0</v>
      </c>
      <c r="K4071">
        <v>3.33</v>
      </c>
      <c r="L4071" t="s">
        <v>287</v>
      </c>
      <c r="M4071" t="b">
        <v>0</v>
      </c>
    </row>
    <row r="4072" spans="1:13" x14ac:dyDescent="0.25">
      <c r="A4072" s="1">
        <v>43045</v>
      </c>
      <c r="B4072" t="s">
        <v>163</v>
      </c>
      <c r="C4072" t="s">
        <v>171</v>
      </c>
      <c r="D4072">
        <v>1</v>
      </c>
      <c r="E4072">
        <v>156.75</v>
      </c>
      <c r="F4072">
        <v>156.75</v>
      </c>
      <c r="G4072">
        <v>1</v>
      </c>
      <c r="H4072">
        <v>1</v>
      </c>
      <c r="I4072">
        <v>19</v>
      </c>
      <c r="J4072">
        <v>0</v>
      </c>
      <c r="K4072">
        <v>5</v>
      </c>
      <c r="L4072" t="s">
        <v>288</v>
      </c>
      <c r="M4072" t="b">
        <v>0</v>
      </c>
    </row>
    <row r="4073" spans="1:13" x14ac:dyDescent="0.25">
      <c r="A4073" s="1">
        <v>43045</v>
      </c>
      <c r="B4073" t="s">
        <v>163</v>
      </c>
      <c r="C4073" t="s">
        <v>161</v>
      </c>
      <c r="D4073">
        <v>8</v>
      </c>
      <c r="E4073">
        <v>989.9</v>
      </c>
      <c r="F4073">
        <v>123.74</v>
      </c>
      <c r="G4073">
        <v>8</v>
      </c>
      <c r="H4073">
        <v>8</v>
      </c>
      <c r="I4073">
        <v>11.75</v>
      </c>
      <c r="J4073">
        <v>0</v>
      </c>
      <c r="K4073">
        <v>4.63</v>
      </c>
      <c r="L4073" t="s">
        <v>241</v>
      </c>
      <c r="M4073" t="b">
        <v>0</v>
      </c>
    </row>
    <row r="4074" spans="1:13" x14ac:dyDescent="0.25">
      <c r="A4074" s="1">
        <v>43045</v>
      </c>
      <c r="B4074" t="s">
        <v>163</v>
      </c>
      <c r="C4074" t="s">
        <v>181</v>
      </c>
      <c r="D4074">
        <v>3</v>
      </c>
      <c r="E4074">
        <v>977.76</v>
      </c>
      <c r="F4074">
        <v>325.92</v>
      </c>
      <c r="G4074">
        <v>3</v>
      </c>
      <c r="H4074">
        <v>3</v>
      </c>
      <c r="I4074">
        <v>20.329999999999998</v>
      </c>
      <c r="J4074">
        <v>0</v>
      </c>
      <c r="K4074">
        <v>3.67</v>
      </c>
      <c r="L4074" t="s">
        <v>314</v>
      </c>
      <c r="M4074" t="b">
        <v>0</v>
      </c>
    </row>
    <row r="4075" spans="1:13" x14ac:dyDescent="0.25">
      <c r="A4075" s="1">
        <v>43045</v>
      </c>
      <c r="B4075" t="s">
        <v>163</v>
      </c>
      <c r="C4075" t="s">
        <v>174</v>
      </c>
      <c r="D4075">
        <v>1</v>
      </c>
      <c r="E4075">
        <v>157.19999999999999</v>
      </c>
      <c r="F4075">
        <v>157.19999999999999</v>
      </c>
      <c r="G4075">
        <v>1</v>
      </c>
      <c r="H4075">
        <v>1</v>
      </c>
      <c r="I4075">
        <v>8</v>
      </c>
      <c r="J4075">
        <v>0</v>
      </c>
      <c r="K4075">
        <v>5</v>
      </c>
      <c r="L4075" t="s">
        <v>289</v>
      </c>
      <c r="M4075" t="b">
        <v>0</v>
      </c>
    </row>
    <row r="4076" spans="1:13" x14ac:dyDescent="0.25">
      <c r="A4076" s="1">
        <v>43045</v>
      </c>
      <c r="B4076" t="s">
        <v>163</v>
      </c>
      <c r="C4076" t="s">
        <v>163</v>
      </c>
      <c r="D4076">
        <v>9</v>
      </c>
      <c r="E4076">
        <v>628.99</v>
      </c>
      <c r="F4076">
        <v>69.89</v>
      </c>
      <c r="G4076">
        <v>8</v>
      </c>
      <c r="H4076">
        <v>9</v>
      </c>
      <c r="I4076">
        <v>8.8800000000000008</v>
      </c>
      <c r="J4076">
        <v>0</v>
      </c>
      <c r="K4076">
        <v>3.33</v>
      </c>
      <c r="L4076" t="s">
        <v>242</v>
      </c>
      <c r="M4076" t="b">
        <v>1</v>
      </c>
    </row>
    <row r="4077" spans="1:13" x14ac:dyDescent="0.25">
      <c r="A4077" s="1">
        <v>43045</v>
      </c>
      <c r="B4077" t="s">
        <v>163</v>
      </c>
      <c r="C4077" t="s">
        <v>175</v>
      </c>
      <c r="D4077">
        <v>13</v>
      </c>
      <c r="E4077">
        <v>1772.38</v>
      </c>
      <c r="F4077">
        <v>136.34</v>
      </c>
      <c r="G4077">
        <v>12</v>
      </c>
      <c r="H4077">
        <v>13</v>
      </c>
      <c r="I4077">
        <v>15.83</v>
      </c>
      <c r="J4077">
        <v>8.3299999999999999E-2</v>
      </c>
      <c r="K4077">
        <v>3.69</v>
      </c>
      <c r="L4077" t="s">
        <v>269</v>
      </c>
      <c r="M4077" t="b">
        <v>0</v>
      </c>
    </row>
    <row r="4078" spans="1:13" x14ac:dyDescent="0.25">
      <c r="A4078" s="1">
        <v>43045</v>
      </c>
      <c r="B4078" t="s">
        <v>163</v>
      </c>
      <c r="C4078" t="s">
        <v>173</v>
      </c>
      <c r="D4078">
        <v>1</v>
      </c>
      <c r="E4078">
        <v>386.13</v>
      </c>
      <c r="F4078">
        <v>386.13</v>
      </c>
      <c r="G4078">
        <v>1</v>
      </c>
      <c r="H4078">
        <v>1</v>
      </c>
      <c r="I4078">
        <v>19</v>
      </c>
      <c r="J4078">
        <v>0</v>
      </c>
      <c r="K4078">
        <v>5</v>
      </c>
      <c r="L4078" t="s">
        <v>434</v>
      </c>
      <c r="M4078" t="b">
        <v>0</v>
      </c>
    </row>
    <row r="4079" spans="1:13" x14ac:dyDescent="0.25">
      <c r="A4079" s="1">
        <v>43045</v>
      </c>
      <c r="B4079" t="s">
        <v>163</v>
      </c>
      <c r="C4079" t="s">
        <v>185</v>
      </c>
      <c r="D4079">
        <v>1</v>
      </c>
      <c r="E4079">
        <v>218.91</v>
      </c>
      <c r="F4079">
        <v>218.91</v>
      </c>
      <c r="G4079">
        <v>1</v>
      </c>
      <c r="H4079">
        <v>1</v>
      </c>
      <c r="I4079">
        <v>21</v>
      </c>
      <c r="J4079">
        <v>0</v>
      </c>
      <c r="K4079">
        <v>1</v>
      </c>
      <c r="L4079" t="s">
        <v>435</v>
      </c>
      <c r="M4079" t="b">
        <v>0</v>
      </c>
    </row>
    <row r="4080" spans="1:13" x14ac:dyDescent="0.25">
      <c r="A4080" s="1">
        <v>43045</v>
      </c>
      <c r="B4080" t="s">
        <v>163</v>
      </c>
      <c r="C4080" t="s">
        <v>164</v>
      </c>
      <c r="D4080">
        <v>8</v>
      </c>
      <c r="E4080">
        <v>1857.41</v>
      </c>
      <c r="F4080">
        <v>232.18</v>
      </c>
      <c r="G4080">
        <v>8</v>
      </c>
      <c r="H4080">
        <v>8</v>
      </c>
      <c r="I4080">
        <v>16.45</v>
      </c>
      <c r="J4080">
        <v>0</v>
      </c>
      <c r="K4080">
        <v>3</v>
      </c>
      <c r="L4080" t="s">
        <v>290</v>
      </c>
      <c r="M4080" t="b">
        <v>0</v>
      </c>
    </row>
    <row r="4081" spans="1:13" x14ac:dyDescent="0.25">
      <c r="A4081" s="1">
        <v>43045</v>
      </c>
      <c r="B4081" t="s">
        <v>163</v>
      </c>
      <c r="C4081" t="s">
        <v>176</v>
      </c>
      <c r="D4081">
        <v>7</v>
      </c>
      <c r="E4081">
        <v>1154.78</v>
      </c>
      <c r="F4081">
        <v>164.97</v>
      </c>
      <c r="G4081">
        <v>6</v>
      </c>
      <c r="H4081">
        <v>7</v>
      </c>
      <c r="I4081">
        <v>12.78</v>
      </c>
      <c r="J4081">
        <v>0</v>
      </c>
      <c r="K4081">
        <v>4.4000000000000004</v>
      </c>
      <c r="L4081" t="s">
        <v>243</v>
      </c>
      <c r="M4081" t="b">
        <v>0</v>
      </c>
    </row>
    <row r="4082" spans="1:13" x14ac:dyDescent="0.25">
      <c r="A4082" s="1">
        <v>43045</v>
      </c>
      <c r="B4082" t="s">
        <v>163</v>
      </c>
      <c r="C4082" t="s">
        <v>168</v>
      </c>
      <c r="D4082">
        <v>1</v>
      </c>
      <c r="E4082">
        <v>102.38</v>
      </c>
      <c r="F4082">
        <v>102.38</v>
      </c>
      <c r="G4082">
        <v>1</v>
      </c>
      <c r="H4082">
        <v>1</v>
      </c>
      <c r="I4082">
        <v>13</v>
      </c>
      <c r="J4082">
        <v>0</v>
      </c>
      <c r="K4082">
        <v>5</v>
      </c>
      <c r="L4082" t="s">
        <v>315</v>
      </c>
      <c r="M4082" t="b">
        <v>0</v>
      </c>
    </row>
    <row r="4083" spans="1:13" x14ac:dyDescent="0.25">
      <c r="A4083" s="1">
        <v>43045</v>
      </c>
      <c r="B4083" t="s">
        <v>163</v>
      </c>
      <c r="C4083" t="s">
        <v>165</v>
      </c>
      <c r="D4083">
        <v>27</v>
      </c>
      <c r="E4083">
        <v>5893.72</v>
      </c>
      <c r="F4083">
        <v>218.29</v>
      </c>
      <c r="G4083">
        <v>27</v>
      </c>
      <c r="H4083">
        <v>27</v>
      </c>
      <c r="I4083">
        <v>13.62</v>
      </c>
      <c r="J4083">
        <v>2.9399999999999999E-2</v>
      </c>
      <c r="K4083">
        <v>4.4400000000000004</v>
      </c>
      <c r="L4083" t="s">
        <v>244</v>
      </c>
      <c r="M4083" t="b">
        <v>0</v>
      </c>
    </row>
    <row r="4084" spans="1:13" x14ac:dyDescent="0.25">
      <c r="A4084" s="1">
        <v>43045</v>
      </c>
      <c r="B4084" t="s">
        <v>175</v>
      </c>
      <c r="C4084" t="s">
        <v>167</v>
      </c>
      <c r="D4084">
        <v>1</v>
      </c>
      <c r="E4084">
        <v>197.63</v>
      </c>
      <c r="F4084">
        <v>197.63</v>
      </c>
      <c r="G4084">
        <v>1</v>
      </c>
      <c r="H4084">
        <v>1</v>
      </c>
      <c r="I4084">
        <v>19</v>
      </c>
      <c r="J4084">
        <v>0</v>
      </c>
      <c r="K4084">
        <v>5</v>
      </c>
      <c r="L4084" t="s">
        <v>317</v>
      </c>
      <c r="M4084" t="b">
        <v>0</v>
      </c>
    </row>
    <row r="4085" spans="1:13" x14ac:dyDescent="0.25">
      <c r="A4085" s="1">
        <v>43045</v>
      </c>
      <c r="B4085" t="s">
        <v>175</v>
      </c>
      <c r="C4085" t="s">
        <v>169</v>
      </c>
      <c r="D4085">
        <v>1</v>
      </c>
      <c r="E4085">
        <v>954.85</v>
      </c>
      <c r="F4085">
        <v>954.85</v>
      </c>
      <c r="G4085">
        <v>1</v>
      </c>
      <c r="H4085">
        <v>1</v>
      </c>
      <c r="I4085">
        <v>14</v>
      </c>
      <c r="J4085">
        <v>0</v>
      </c>
      <c r="K4085">
        <v>5</v>
      </c>
      <c r="L4085" t="s">
        <v>423</v>
      </c>
      <c r="M4085" t="b">
        <v>0</v>
      </c>
    </row>
    <row r="4086" spans="1:13" x14ac:dyDescent="0.25">
      <c r="A4086" s="1">
        <v>43045</v>
      </c>
      <c r="B4086" t="s">
        <v>175</v>
      </c>
      <c r="C4086" t="s">
        <v>170</v>
      </c>
      <c r="D4086">
        <v>1</v>
      </c>
      <c r="E4086">
        <v>95.21</v>
      </c>
      <c r="F4086">
        <v>95.21</v>
      </c>
      <c r="G4086">
        <v>1</v>
      </c>
      <c r="H4086">
        <v>1</v>
      </c>
      <c r="I4086">
        <v>18</v>
      </c>
      <c r="J4086">
        <v>0</v>
      </c>
      <c r="K4086">
        <v>3</v>
      </c>
      <c r="L4086" t="s">
        <v>270</v>
      </c>
      <c r="M4086" t="b">
        <v>0</v>
      </c>
    </row>
    <row r="4087" spans="1:13" x14ac:dyDescent="0.25">
      <c r="A4087" s="1">
        <v>43045</v>
      </c>
      <c r="B4087" t="s">
        <v>175</v>
      </c>
      <c r="C4087" t="s">
        <v>171</v>
      </c>
      <c r="D4087">
        <v>3</v>
      </c>
      <c r="E4087">
        <v>926.27</v>
      </c>
      <c r="F4087">
        <v>308.76</v>
      </c>
      <c r="G4087">
        <v>3</v>
      </c>
      <c r="H4087">
        <v>3</v>
      </c>
      <c r="I4087">
        <v>14.33</v>
      </c>
      <c r="J4087">
        <v>0</v>
      </c>
      <c r="K4087">
        <v>4</v>
      </c>
      <c r="L4087" t="s">
        <v>291</v>
      </c>
      <c r="M4087" t="b">
        <v>0</v>
      </c>
    </row>
    <row r="4088" spans="1:13" x14ac:dyDescent="0.25">
      <c r="A4088" s="1">
        <v>43045</v>
      </c>
      <c r="B4088" t="s">
        <v>175</v>
      </c>
      <c r="C4088" t="s">
        <v>161</v>
      </c>
      <c r="D4088">
        <v>8</v>
      </c>
      <c r="E4088">
        <v>1896.35</v>
      </c>
      <c r="F4088">
        <v>237.04</v>
      </c>
      <c r="G4088">
        <v>6</v>
      </c>
      <c r="H4088">
        <v>8</v>
      </c>
      <c r="I4088">
        <v>10.83</v>
      </c>
      <c r="J4088">
        <v>0</v>
      </c>
      <c r="K4088">
        <v>4.25</v>
      </c>
      <c r="L4088" t="s">
        <v>245</v>
      </c>
      <c r="M4088" t="b">
        <v>0</v>
      </c>
    </row>
    <row r="4089" spans="1:13" x14ac:dyDescent="0.25">
      <c r="A4089" s="1">
        <v>43045</v>
      </c>
      <c r="B4089" t="s">
        <v>175</v>
      </c>
      <c r="C4089" t="s">
        <v>163</v>
      </c>
      <c r="D4089">
        <v>2</v>
      </c>
      <c r="E4089">
        <v>788.65</v>
      </c>
      <c r="F4089">
        <v>394.33</v>
      </c>
      <c r="G4089">
        <v>2</v>
      </c>
      <c r="H4089">
        <v>2</v>
      </c>
      <c r="I4089">
        <v>10.5</v>
      </c>
      <c r="J4089">
        <v>0</v>
      </c>
      <c r="K4089">
        <v>4</v>
      </c>
      <c r="L4089" t="s">
        <v>320</v>
      </c>
      <c r="M4089" t="b">
        <v>0</v>
      </c>
    </row>
    <row r="4090" spans="1:13" x14ac:dyDescent="0.25">
      <c r="A4090" s="1">
        <v>43045</v>
      </c>
      <c r="B4090" t="s">
        <v>175</v>
      </c>
      <c r="C4090" t="s">
        <v>175</v>
      </c>
      <c r="D4090">
        <v>7</v>
      </c>
      <c r="E4090">
        <v>814.98</v>
      </c>
      <c r="F4090">
        <v>116.43</v>
      </c>
      <c r="G4090">
        <v>6</v>
      </c>
      <c r="H4090">
        <v>7</v>
      </c>
      <c r="I4090">
        <v>4.83</v>
      </c>
      <c r="J4090">
        <v>0</v>
      </c>
      <c r="K4090">
        <v>4.29</v>
      </c>
      <c r="L4090" t="s">
        <v>292</v>
      </c>
      <c r="M4090" t="b">
        <v>1</v>
      </c>
    </row>
    <row r="4091" spans="1:13" x14ac:dyDescent="0.25">
      <c r="A4091" s="1">
        <v>43045</v>
      </c>
      <c r="B4091" t="s">
        <v>175</v>
      </c>
      <c r="C4091" t="s">
        <v>164</v>
      </c>
      <c r="D4091">
        <v>5</v>
      </c>
      <c r="E4091">
        <v>2042.31</v>
      </c>
      <c r="F4091">
        <v>408.46</v>
      </c>
      <c r="G4091">
        <v>5</v>
      </c>
      <c r="H4091">
        <v>5</v>
      </c>
      <c r="I4091">
        <v>18.600000000000001</v>
      </c>
      <c r="J4091">
        <v>0.2</v>
      </c>
      <c r="K4091">
        <v>4.2</v>
      </c>
      <c r="L4091" t="s">
        <v>293</v>
      </c>
      <c r="M4091" t="b">
        <v>0</v>
      </c>
    </row>
    <row r="4092" spans="1:13" x14ac:dyDescent="0.25">
      <c r="A4092" s="1">
        <v>43045</v>
      </c>
      <c r="B4092" t="s">
        <v>175</v>
      </c>
      <c r="C4092" t="s">
        <v>165</v>
      </c>
      <c r="D4092">
        <v>16</v>
      </c>
      <c r="E4092">
        <v>4547.74</v>
      </c>
      <c r="F4092">
        <v>284.23</v>
      </c>
      <c r="G4092">
        <v>15</v>
      </c>
      <c r="H4092">
        <v>16</v>
      </c>
      <c r="I4092">
        <v>9.8699999999999992</v>
      </c>
      <c r="J4092">
        <v>6.6699999999999995E-2</v>
      </c>
      <c r="K4092">
        <v>3.88</v>
      </c>
      <c r="L4092" t="s">
        <v>294</v>
      </c>
      <c r="M4092" t="b">
        <v>0</v>
      </c>
    </row>
    <row r="4093" spans="1:13" x14ac:dyDescent="0.25">
      <c r="A4093" s="1">
        <v>43045</v>
      </c>
      <c r="B4093" t="s">
        <v>164</v>
      </c>
      <c r="C4093" t="s">
        <v>172</v>
      </c>
      <c r="D4093">
        <v>2</v>
      </c>
      <c r="E4093">
        <v>153.31</v>
      </c>
      <c r="F4093">
        <v>76.66</v>
      </c>
      <c r="G4093">
        <v>2</v>
      </c>
      <c r="H4093">
        <v>2</v>
      </c>
      <c r="I4093">
        <v>14.5</v>
      </c>
      <c r="J4093">
        <v>0</v>
      </c>
      <c r="K4093">
        <v>5</v>
      </c>
      <c r="L4093" t="s">
        <v>446</v>
      </c>
      <c r="M4093" t="b">
        <v>0</v>
      </c>
    </row>
    <row r="4094" spans="1:13" x14ac:dyDescent="0.25">
      <c r="A4094" s="1">
        <v>43045</v>
      </c>
      <c r="B4094" t="s">
        <v>164</v>
      </c>
      <c r="C4094" t="s">
        <v>161</v>
      </c>
      <c r="D4094">
        <v>5</v>
      </c>
      <c r="E4094">
        <v>664.17</v>
      </c>
      <c r="F4094">
        <v>132.83000000000001</v>
      </c>
      <c r="G4094">
        <v>5</v>
      </c>
      <c r="H4094">
        <v>5</v>
      </c>
      <c r="I4094">
        <v>12.83</v>
      </c>
      <c r="J4094">
        <v>0</v>
      </c>
      <c r="K4094">
        <v>4.5</v>
      </c>
      <c r="L4094" t="s">
        <v>325</v>
      </c>
      <c r="M4094" t="b">
        <v>0</v>
      </c>
    </row>
    <row r="4095" spans="1:13" x14ac:dyDescent="0.25">
      <c r="A4095" s="1">
        <v>43045</v>
      </c>
      <c r="B4095" t="s">
        <v>164</v>
      </c>
      <c r="C4095" t="s">
        <v>181</v>
      </c>
      <c r="D4095">
        <v>1</v>
      </c>
      <c r="E4095">
        <v>152.35</v>
      </c>
      <c r="F4095">
        <v>152.35</v>
      </c>
      <c r="G4095">
        <v>1</v>
      </c>
      <c r="H4095">
        <v>1</v>
      </c>
      <c r="I4095">
        <v>12</v>
      </c>
      <c r="J4095">
        <v>0</v>
      </c>
      <c r="K4095">
        <v>5</v>
      </c>
      <c r="L4095" t="s">
        <v>326</v>
      </c>
      <c r="M4095" t="b">
        <v>0</v>
      </c>
    </row>
    <row r="4096" spans="1:13" x14ac:dyDescent="0.25">
      <c r="A4096" s="1">
        <v>43045</v>
      </c>
      <c r="B4096" t="s">
        <v>164</v>
      </c>
      <c r="C4096" t="s">
        <v>179</v>
      </c>
      <c r="D4096">
        <v>1</v>
      </c>
      <c r="E4096">
        <v>157.66999999999999</v>
      </c>
      <c r="F4096">
        <v>157.66999999999999</v>
      </c>
      <c r="G4096">
        <v>1</v>
      </c>
      <c r="H4096">
        <v>1</v>
      </c>
      <c r="I4096">
        <v>17</v>
      </c>
      <c r="J4096">
        <v>0</v>
      </c>
      <c r="K4096">
        <v>3</v>
      </c>
      <c r="L4096" t="s">
        <v>327</v>
      </c>
      <c r="M4096" t="b">
        <v>0</v>
      </c>
    </row>
    <row r="4097" spans="1:13" x14ac:dyDescent="0.25">
      <c r="A4097" s="1">
        <v>43045</v>
      </c>
      <c r="B4097" t="s">
        <v>164</v>
      </c>
      <c r="C4097" t="s">
        <v>175</v>
      </c>
      <c r="D4097">
        <v>4</v>
      </c>
      <c r="E4097">
        <v>1208.42</v>
      </c>
      <c r="F4097">
        <v>302.11</v>
      </c>
      <c r="G4097">
        <v>4</v>
      </c>
      <c r="H4097">
        <v>4</v>
      </c>
      <c r="I4097">
        <v>11.6</v>
      </c>
      <c r="J4097">
        <v>0</v>
      </c>
      <c r="K4097">
        <v>2.4</v>
      </c>
      <c r="L4097" t="s">
        <v>358</v>
      </c>
      <c r="M4097" t="b">
        <v>0</v>
      </c>
    </row>
    <row r="4098" spans="1:13" x14ac:dyDescent="0.25">
      <c r="A4098" s="1">
        <v>43045</v>
      </c>
      <c r="B4098" t="s">
        <v>164</v>
      </c>
      <c r="C4098" t="s">
        <v>164</v>
      </c>
      <c r="D4098">
        <v>4</v>
      </c>
      <c r="E4098">
        <v>2140.5700000000002</v>
      </c>
      <c r="F4098">
        <v>535.14</v>
      </c>
      <c r="G4098">
        <v>4</v>
      </c>
      <c r="H4098">
        <v>4</v>
      </c>
      <c r="I4098">
        <v>20.14</v>
      </c>
      <c r="J4098">
        <v>0.42859999999999998</v>
      </c>
      <c r="K4098">
        <v>2.86</v>
      </c>
      <c r="L4098" t="s">
        <v>359</v>
      </c>
      <c r="M4098" t="b">
        <v>1</v>
      </c>
    </row>
    <row r="4099" spans="1:13" x14ac:dyDescent="0.25">
      <c r="A4099" s="1">
        <v>43045</v>
      </c>
      <c r="B4099" t="s">
        <v>164</v>
      </c>
      <c r="C4099" t="s">
        <v>165</v>
      </c>
      <c r="D4099">
        <v>7</v>
      </c>
      <c r="E4099">
        <v>1067.57</v>
      </c>
      <c r="F4099">
        <v>152.51</v>
      </c>
      <c r="G4099">
        <v>7</v>
      </c>
      <c r="H4099">
        <v>7</v>
      </c>
      <c r="I4099">
        <v>9.86</v>
      </c>
      <c r="J4099">
        <v>0</v>
      </c>
      <c r="K4099">
        <v>4.43</v>
      </c>
      <c r="L4099" t="s">
        <v>295</v>
      </c>
      <c r="M4099" t="b">
        <v>0</v>
      </c>
    </row>
    <row r="4100" spans="1:13" x14ac:dyDescent="0.25">
      <c r="A4100" s="1">
        <v>43045</v>
      </c>
      <c r="B4100" t="s">
        <v>176</v>
      </c>
      <c r="C4100" t="s">
        <v>170</v>
      </c>
      <c r="D4100">
        <v>1</v>
      </c>
      <c r="E4100">
        <v>99.95</v>
      </c>
      <c r="F4100">
        <v>99.95</v>
      </c>
      <c r="G4100">
        <v>1</v>
      </c>
      <c r="H4100">
        <v>1</v>
      </c>
      <c r="I4100">
        <v>10</v>
      </c>
      <c r="J4100">
        <v>0</v>
      </c>
      <c r="K4100">
        <v>5</v>
      </c>
      <c r="L4100" t="s">
        <v>387</v>
      </c>
      <c r="M4100" t="b">
        <v>0</v>
      </c>
    </row>
    <row r="4101" spans="1:13" x14ac:dyDescent="0.25">
      <c r="A4101" s="1">
        <v>43045</v>
      </c>
      <c r="B4101" t="s">
        <v>176</v>
      </c>
      <c r="C4101" t="s">
        <v>171</v>
      </c>
      <c r="D4101">
        <v>1</v>
      </c>
      <c r="E4101">
        <v>404.05</v>
      </c>
      <c r="F4101">
        <v>404.05</v>
      </c>
      <c r="G4101">
        <v>1</v>
      </c>
      <c r="H4101">
        <v>1</v>
      </c>
      <c r="I4101">
        <v>15</v>
      </c>
      <c r="J4101">
        <v>0</v>
      </c>
      <c r="K4101">
        <v>5</v>
      </c>
      <c r="L4101" t="s">
        <v>329</v>
      </c>
      <c r="M4101" t="b">
        <v>0</v>
      </c>
    </row>
    <row r="4102" spans="1:13" x14ac:dyDescent="0.25">
      <c r="A4102" s="1">
        <v>43045</v>
      </c>
      <c r="B4102" t="s">
        <v>176</v>
      </c>
      <c r="C4102" t="s">
        <v>161</v>
      </c>
      <c r="D4102">
        <v>6</v>
      </c>
      <c r="E4102">
        <v>825.48</v>
      </c>
      <c r="F4102">
        <v>137.58000000000001</v>
      </c>
      <c r="G4102">
        <v>6</v>
      </c>
      <c r="H4102">
        <v>6</v>
      </c>
      <c r="I4102">
        <v>13.33</v>
      </c>
      <c r="J4102">
        <v>0</v>
      </c>
      <c r="K4102">
        <v>3.33</v>
      </c>
      <c r="L4102" t="s">
        <v>272</v>
      </c>
      <c r="M4102" t="b">
        <v>0</v>
      </c>
    </row>
    <row r="4103" spans="1:13" x14ac:dyDescent="0.25">
      <c r="A4103" s="1">
        <v>43045</v>
      </c>
      <c r="B4103" t="s">
        <v>176</v>
      </c>
      <c r="C4103" t="s">
        <v>182</v>
      </c>
      <c r="D4103">
        <v>1</v>
      </c>
      <c r="E4103">
        <v>87.37</v>
      </c>
      <c r="F4103">
        <v>87.37</v>
      </c>
      <c r="G4103">
        <v>1</v>
      </c>
      <c r="H4103">
        <v>1</v>
      </c>
      <c r="I4103">
        <v>26</v>
      </c>
      <c r="J4103">
        <v>0</v>
      </c>
      <c r="K4103">
        <v>3</v>
      </c>
      <c r="L4103" t="s">
        <v>400</v>
      </c>
      <c r="M4103" t="b">
        <v>0</v>
      </c>
    </row>
    <row r="4104" spans="1:13" x14ac:dyDescent="0.25">
      <c r="A4104" s="1">
        <v>43045</v>
      </c>
      <c r="B4104" t="s">
        <v>176</v>
      </c>
      <c r="C4104" t="s">
        <v>163</v>
      </c>
      <c r="D4104">
        <v>2</v>
      </c>
      <c r="E4104">
        <v>507.33</v>
      </c>
      <c r="F4104">
        <v>253.67</v>
      </c>
      <c r="G4104">
        <v>2</v>
      </c>
      <c r="H4104">
        <v>2</v>
      </c>
      <c r="I4104">
        <v>15</v>
      </c>
      <c r="J4104">
        <v>0</v>
      </c>
      <c r="K4104">
        <v>4.5</v>
      </c>
      <c r="L4104" t="s">
        <v>361</v>
      </c>
      <c r="M4104" t="b">
        <v>0</v>
      </c>
    </row>
    <row r="4105" spans="1:13" x14ac:dyDescent="0.25">
      <c r="A4105" s="1">
        <v>43045</v>
      </c>
      <c r="B4105" t="s">
        <v>176</v>
      </c>
      <c r="C4105" t="s">
        <v>175</v>
      </c>
      <c r="D4105">
        <v>5</v>
      </c>
      <c r="E4105">
        <v>1274.69</v>
      </c>
      <c r="F4105">
        <v>254.94</v>
      </c>
      <c r="G4105">
        <v>4</v>
      </c>
      <c r="H4105">
        <v>5</v>
      </c>
      <c r="I4105">
        <v>17</v>
      </c>
      <c r="J4105">
        <v>0</v>
      </c>
      <c r="K4105">
        <v>3.4</v>
      </c>
      <c r="L4105" t="s">
        <v>297</v>
      </c>
      <c r="M4105" t="b">
        <v>0</v>
      </c>
    </row>
    <row r="4106" spans="1:13" x14ac:dyDescent="0.25">
      <c r="A4106" s="1">
        <v>43045</v>
      </c>
      <c r="B4106" t="s">
        <v>176</v>
      </c>
      <c r="C4106" t="s">
        <v>164</v>
      </c>
      <c r="D4106">
        <v>3</v>
      </c>
      <c r="E4106">
        <v>471.65</v>
      </c>
      <c r="F4106">
        <v>157.22</v>
      </c>
      <c r="G4106">
        <v>3</v>
      </c>
      <c r="H4106">
        <v>3</v>
      </c>
      <c r="I4106">
        <v>10.67</v>
      </c>
      <c r="J4106">
        <v>0</v>
      </c>
      <c r="K4106">
        <v>4.67</v>
      </c>
      <c r="L4106" t="s">
        <v>362</v>
      </c>
      <c r="M4106" t="b">
        <v>0</v>
      </c>
    </row>
    <row r="4107" spans="1:13" x14ac:dyDescent="0.25">
      <c r="A4107" s="1">
        <v>43045</v>
      </c>
      <c r="B4107" t="s">
        <v>176</v>
      </c>
      <c r="C4107" t="s">
        <v>176</v>
      </c>
      <c r="D4107">
        <v>2</v>
      </c>
      <c r="E4107">
        <v>1105.22</v>
      </c>
      <c r="F4107">
        <v>552.61</v>
      </c>
      <c r="G4107">
        <v>1</v>
      </c>
      <c r="H4107">
        <v>2</v>
      </c>
      <c r="I4107">
        <v>9</v>
      </c>
      <c r="J4107">
        <v>0</v>
      </c>
      <c r="K4107">
        <v>2.5</v>
      </c>
      <c r="L4107" t="s">
        <v>273</v>
      </c>
      <c r="M4107" t="b">
        <v>1</v>
      </c>
    </row>
    <row r="4108" spans="1:13" x14ac:dyDescent="0.25">
      <c r="A4108" s="1">
        <v>43045</v>
      </c>
      <c r="B4108" t="s">
        <v>176</v>
      </c>
      <c r="C4108" t="s">
        <v>165</v>
      </c>
      <c r="D4108">
        <v>18</v>
      </c>
      <c r="E4108">
        <v>2270.1999999999998</v>
      </c>
      <c r="F4108">
        <v>126.12</v>
      </c>
      <c r="G4108">
        <v>17</v>
      </c>
      <c r="H4108">
        <v>18</v>
      </c>
      <c r="I4108">
        <v>10.11</v>
      </c>
      <c r="J4108">
        <v>0</v>
      </c>
      <c r="K4108">
        <v>3.95</v>
      </c>
      <c r="L4108" t="s">
        <v>274</v>
      </c>
      <c r="M4108" t="b">
        <v>0</v>
      </c>
    </row>
    <row r="4109" spans="1:13" x14ac:dyDescent="0.25">
      <c r="A4109" s="1">
        <v>43045</v>
      </c>
      <c r="B4109" t="s">
        <v>165</v>
      </c>
      <c r="C4109" t="s">
        <v>166</v>
      </c>
      <c r="D4109">
        <v>1</v>
      </c>
      <c r="E4109">
        <v>87.38</v>
      </c>
      <c r="F4109">
        <v>87.38</v>
      </c>
      <c r="G4109">
        <v>1</v>
      </c>
      <c r="H4109">
        <v>1</v>
      </c>
      <c r="I4109">
        <v>17</v>
      </c>
      <c r="J4109">
        <v>0</v>
      </c>
      <c r="K4109">
        <v>1</v>
      </c>
      <c r="L4109" t="s">
        <v>298</v>
      </c>
      <c r="M4109" t="b">
        <v>0</v>
      </c>
    </row>
    <row r="4110" spans="1:13" x14ac:dyDescent="0.25">
      <c r="A4110" s="1">
        <v>43045</v>
      </c>
      <c r="B4110" t="s">
        <v>165</v>
      </c>
      <c r="C4110" t="s">
        <v>178</v>
      </c>
      <c r="D4110">
        <v>1</v>
      </c>
      <c r="E4110">
        <v>61.07</v>
      </c>
      <c r="F4110">
        <v>61.07</v>
      </c>
      <c r="G4110">
        <v>1</v>
      </c>
      <c r="H4110">
        <v>1</v>
      </c>
      <c r="I4110">
        <v>16</v>
      </c>
      <c r="J4110">
        <v>0</v>
      </c>
      <c r="K4110">
        <v>4</v>
      </c>
      <c r="L4110" t="s">
        <v>333</v>
      </c>
      <c r="M4110" t="b">
        <v>0</v>
      </c>
    </row>
    <row r="4111" spans="1:13" x14ac:dyDescent="0.25">
      <c r="A4111" s="1">
        <v>43045</v>
      </c>
      <c r="B4111" t="s">
        <v>165</v>
      </c>
      <c r="C4111" t="s">
        <v>167</v>
      </c>
      <c r="D4111">
        <v>26</v>
      </c>
      <c r="E4111">
        <v>3325.38</v>
      </c>
      <c r="F4111">
        <v>127.9</v>
      </c>
      <c r="G4111">
        <v>26</v>
      </c>
      <c r="H4111">
        <v>26</v>
      </c>
      <c r="I4111">
        <v>15.06</v>
      </c>
      <c r="J4111">
        <v>3.1300000000000001E-2</v>
      </c>
      <c r="K4111">
        <v>4.1900000000000004</v>
      </c>
      <c r="L4111" t="s">
        <v>246</v>
      </c>
      <c r="M4111" t="b">
        <v>0</v>
      </c>
    </row>
    <row r="4112" spans="1:13" x14ac:dyDescent="0.25">
      <c r="A4112" s="1">
        <v>43045</v>
      </c>
      <c r="B4112" t="s">
        <v>165</v>
      </c>
      <c r="C4112" t="s">
        <v>169</v>
      </c>
      <c r="D4112">
        <v>18</v>
      </c>
      <c r="E4112">
        <v>3506.45</v>
      </c>
      <c r="F4112">
        <v>194.8</v>
      </c>
      <c r="G4112">
        <v>16</v>
      </c>
      <c r="H4112">
        <v>17</v>
      </c>
      <c r="I4112">
        <v>19.850000000000001</v>
      </c>
      <c r="J4112">
        <v>0.05</v>
      </c>
      <c r="K4112">
        <v>3.24</v>
      </c>
      <c r="L4112" t="s">
        <v>275</v>
      </c>
      <c r="M4112" t="b">
        <v>0</v>
      </c>
    </row>
    <row r="4113" spans="1:13" x14ac:dyDescent="0.25">
      <c r="A4113" s="1">
        <v>43045</v>
      </c>
      <c r="B4113" t="s">
        <v>165</v>
      </c>
      <c r="C4113" t="s">
        <v>170</v>
      </c>
      <c r="D4113">
        <v>16</v>
      </c>
      <c r="E4113">
        <v>2651.33</v>
      </c>
      <c r="F4113">
        <v>165.71</v>
      </c>
      <c r="G4113">
        <v>15</v>
      </c>
      <c r="H4113">
        <v>16</v>
      </c>
      <c r="I4113">
        <v>12.07</v>
      </c>
      <c r="J4113">
        <v>0</v>
      </c>
      <c r="K4113">
        <v>3.35</v>
      </c>
      <c r="L4113" t="s">
        <v>276</v>
      </c>
      <c r="M4113" t="b">
        <v>0</v>
      </c>
    </row>
    <row r="4114" spans="1:13" x14ac:dyDescent="0.25">
      <c r="A4114" s="1">
        <v>43045</v>
      </c>
      <c r="B4114" t="s">
        <v>165</v>
      </c>
      <c r="C4114" t="s">
        <v>172</v>
      </c>
      <c r="D4114">
        <v>20</v>
      </c>
      <c r="E4114">
        <v>2966.62</v>
      </c>
      <c r="F4114">
        <v>148.33000000000001</v>
      </c>
      <c r="G4114">
        <v>20</v>
      </c>
      <c r="H4114">
        <v>20</v>
      </c>
      <c r="I4114">
        <v>15.42</v>
      </c>
      <c r="J4114">
        <v>4.1700000000000001E-2</v>
      </c>
      <c r="K4114">
        <v>4.33</v>
      </c>
      <c r="L4114" t="s">
        <v>247</v>
      </c>
      <c r="M4114" t="b">
        <v>0</v>
      </c>
    </row>
    <row r="4115" spans="1:13" x14ac:dyDescent="0.25">
      <c r="A4115" s="1">
        <v>43045</v>
      </c>
      <c r="B4115" t="s">
        <v>165</v>
      </c>
      <c r="C4115" t="s">
        <v>171</v>
      </c>
      <c r="D4115">
        <v>14</v>
      </c>
      <c r="E4115">
        <v>3070.03</v>
      </c>
      <c r="F4115">
        <v>219.29</v>
      </c>
      <c r="G4115">
        <v>14</v>
      </c>
      <c r="H4115">
        <v>14</v>
      </c>
      <c r="I4115">
        <v>14.93</v>
      </c>
      <c r="J4115">
        <v>0</v>
      </c>
      <c r="K4115">
        <v>4.5999999999999996</v>
      </c>
      <c r="L4115" t="s">
        <v>299</v>
      </c>
      <c r="M4115" t="b">
        <v>0</v>
      </c>
    </row>
    <row r="4116" spans="1:13" x14ac:dyDescent="0.25">
      <c r="A4116" s="1">
        <v>43045</v>
      </c>
      <c r="B4116" t="s">
        <v>165</v>
      </c>
      <c r="C4116" t="s">
        <v>180</v>
      </c>
      <c r="D4116">
        <v>7</v>
      </c>
      <c r="E4116">
        <v>1757.45</v>
      </c>
      <c r="F4116">
        <v>251.06</v>
      </c>
      <c r="G4116">
        <v>7</v>
      </c>
      <c r="H4116">
        <v>7</v>
      </c>
      <c r="I4116">
        <v>30.45</v>
      </c>
      <c r="J4116">
        <v>0.45450000000000002</v>
      </c>
      <c r="K4116">
        <v>2.64</v>
      </c>
      <c r="L4116" t="s">
        <v>300</v>
      </c>
      <c r="M4116" t="b">
        <v>0</v>
      </c>
    </row>
    <row r="4117" spans="1:13" x14ac:dyDescent="0.25">
      <c r="A4117" s="1">
        <v>43045</v>
      </c>
      <c r="B4117" t="s">
        <v>165</v>
      </c>
      <c r="C4117" t="s">
        <v>161</v>
      </c>
      <c r="D4117">
        <v>93</v>
      </c>
      <c r="E4117">
        <v>13004.92</v>
      </c>
      <c r="F4117">
        <v>139.84</v>
      </c>
      <c r="G4117">
        <v>92</v>
      </c>
      <c r="H4117">
        <v>93</v>
      </c>
      <c r="I4117">
        <v>12.42</v>
      </c>
      <c r="J4117">
        <v>1.9599999999999999E-2</v>
      </c>
      <c r="K4117">
        <v>4.4800000000000004</v>
      </c>
      <c r="L4117" t="s">
        <v>248</v>
      </c>
      <c r="M4117" t="b">
        <v>0</v>
      </c>
    </row>
    <row r="4118" spans="1:13" x14ac:dyDescent="0.25">
      <c r="A4118" s="1">
        <v>43045</v>
      </c>
      <c r="B4118" t="s">
        <v>165</v>
      </c>
      <c r="C4118" t="s">
        <v>177</v>
      </c>
      <c r="D4118">
        <v>5</v>
      </c>
      <c r="E4118">
        <v>497.9</v>
      </c>
      <c r="F4118">
        <v>99.58</v>
      </c>
      <c r="G4118">
        <v>5</v>
      </c>
      <c r="H4118">
        <v>5</v>
      </c>
      <c r="I4118">
        <v>16.43</v>
      </c>
      <c r="J4118">
        <v>0</v>
      </c>
      <c r="K4118">
        <v>4.1399999999999997</v>
      </c>
      <c r="L4118" t="s">
        <v>301</v>
      </c>
      <c r="M4118" t="b">
        <v>0</v>
      </c>
    </row>
    <row r="4119" spans="1:13" x14ac:dyDescent="0.25">
      <c r="A4119" s="1">
        <v>43045</v>
      </c>
      <c r="B4119" t="s">
        <v>165</v>
      </c>
      <c r="C4119" t="s">
        <v>181</v>
      </c>
      <c r="D4119">
        <v>8</v>
      </c>
      <c r="E4119">
        <v>946.29</v>
      </c>
      <c r="F4119">
        <v>118.29</v>
      </c>
      <c r="G4119">
        <v>8</v>
      </c>
      <c r="H4119">
        <v>8</v>
      </c>
      <c r="I4119">
        <v>15</v>
      </c>
      <c r="J4119">
        <v>0</v>
      </c>
      <c r="K4119">
        <v>4.88</v>
      </c>
      <c r="L4119" t="s">
        <v>302</v>
      </c>
      <c r="M4119" t="b">
        <v>0</v>
      </c>
    </row>
    <row r="4120" spans="1:13" x14ac:dyDescent="0.25">
      <c r="A4120" s="1">
        <v>43045</v>
      </c>
      <c r="B4120" t="s">
        <v>165</v>
      </c>
      <c r="C4120" t="s">
        <v>179</v>
      </c>
      <c r="D4120">
        <v>11</v>
      </c>
      <c r="E4120">
        <v>3613.88</v>
      </c>
      <c r="F4120">
        <v>328.53</v>
      </c>
      <c r="G4120">
        <v>11</v>
      </c>
      <c r="H4120">
        <v>11</v>
      </c>
      <c r="I4120">
        <v>23.93</v>
      </c>
      <c r="J4120">
        <v>7.1400000000000005E-2</v>
      </c>
      <c r="K4120">
        <v>2.36</v>
      </c>
      <c r="L4120" t="s">
        <v>277</v>
      </c>
      <c r="M4120" t="b">
        <v>0</v>
      </c>
    </row>
    <row r="4121" spans="1:13" x14ac:dyDescent="0.25">
      <c r="A4121" s="1">
        <v>43045</v>
      </c>
      <c r="B4121" t="s">
        <v>165</v>
      </c>
      <c r="C4121" t="s">
        <v>183</v>
      </c>
      <c r="D4121">
        <v>3</v>
      </c>
      <c r="E4121">
        <v>573.72</v>
      </c>
      <c r="F4121">
        <v>191.24</v>
      </c>
      <c r="G4121">
        <v>3</v>
      </c>
      <c r="H4121">
        <v>3</v>
      </c>
      <c r="I4121">
        <v>25.33</v>
      </c>
      <c r="J4121">
        <v>0.33329999999999999</v>
      </c>
      <c r="K4121">
        <v>2.33</v>
      </c>
      <c r="L4121" t="s">
        <v>365</v>
      </c>
      <c r="M4121" t="b">
        <v>0</v>
      </c>
    </row>
    <row r="4122" spans="1:13" x14ac:dyDescent="0.25">
      <c r="A4122" s="1">
        <v>43045</v>
      </c>
      <c r="B4122" t="s">
        <v>165</v>
      </c>
      <c r="C4122" t="s">
        <v>174</v>
      </c>
      <c r="D4122">
        <v>17</v>
      </c>
      <c r="E4122">
        <v>2760.46</v>
      </c>
      <c r="F4122">
        <v>162.38</v>
      </c>
      <c r="G4122">
        <v>17</v>
      </c>
      <c r="H4122">
        <v>17</v>
      </c>
      <c r="I4122">
        <v>16.5</v>
      </c>
      <c r="J4122">
        <v>0</v>
      </c>
      <c r="K4122">
        <v>3.5</v>
      </c>
      <c r="L4122" t="s">
        <v>303</v>
      </c>
      <c r="M4122" t="b">
        <v>0</v>
      </c>
    </row>
    <row r="4123" spans="1:13" x14ac:dyDescent="0.25">
      <c r="A4123" s="1">
        <v>43045</v>
      </c>
      <c r="B4123" t="s">
        <v>165</v>
      </c>
      <c r="C4123" t="s">
        <v>182</v>
      </c>
      <c r="D4123">
        <v>6</v>
      </c>
      <c r="E4123">
        <v>562.08000000000004</v>
      </c>
      <c r="F4123">
        <v>93.68</v>
      </c>
      <c r="G4123">
        <v>6</v>
      </c>
      <c r="H4123">
        <v>6</v>
      </c>
      <c r="I4123">
        <v>29.67</v>
      </c>
      <c r="J4123">
        <v>0.66669999999999996</v>
      </c>
      <c r="K4123">
        <v>3.17</v>
      </c>
      <c r="L4123" t="s">
        <v>304</v>
      </c>
      <c r="M4123" t="b">
        <v>0</v>
      </c>
    </row>
    <row r="4124" spans="1:13" x14ac:dyDescent="0.25">
      <c r="A4124" s="1">
        <v>43045</v>
      </c>
      <c r="B4124" t="s">
        <v>165</v>
      </c>
      <c r="C4124" t="s">
        <v>163</v>
      </c>
      <c r="D4124">
        <v>35</v>
      </c>
      <c r="E4124">
        <v>4716.09</v>
      </c>
      <c r="F4124">
        <v>134.75</v>
      </c>
      <c r="G4124">
        <v>34</v>
      </c>
      <c r="H4124">
        <v>35</v>
      </c>
      <c r="I4124">
        <v>13.32</v>
      </c>
      <c r="J4124">
        <v>2.7E-2</v>
      </c>
      <c r="K4124">
        <v>4.08</v>
      </c>
      <c r="L4124" t="s">
        <v>249</v>
      </c>
      <c r="M4124" t="b">
        <v>0</v>
      </c>
    </row>
    <row r="4125" spans="1:13" x14ac:dyDescent="0.25">
      <c r="A4125" s="1">
        <v>43045</v>
      </c>
      <c r="B4125" t="s">
        <v>165</v>
      </c>
      <c r="C4125" t="s">
        <v>175</v>
      </c>
      <c r="D4125">
        <v>121</v>
      </c>
      <c r="E4125">
        <v>19069.240000000002</v>
      </c>
      <c r="F4125">
        <v>157.6</v>
      </c>
      <c r="G4125">
        <v>120</v>
      </c>
      <c r="H4125">
        <v>118</v>
      </c>
      <c r="I4125">
        <v>14.85</v>
      </c>
      <c r="J4125">
        <v>9.7199999999999995E-2</v>
      </c>
      <c r="K4125">
        <v>3.83</v>
      </c>
      <c r="L4125" t="s">
        <v>250</v>
      </c>
      <c r="M4125" t="b">
        <v>0</v>
      </c>
    </row>
    <row r="4126" spans="1:13" x14ac:dyDescent="0.25">
      <c r="A4126" s="1">
        <v>43045</v>
      </c>
      <c r="B4126" t="s">
        <v>165</v>
      </c>
      <c r="C4126" t="s">
        <v>173</v>
      </c>
      <c r="D4126">
        <v>5</v>
      </c>
      <c r="E4126">
        <v>1548.46</v>
      </c>
      <c r="F4126">
        <v>309.69</v>
      </c>
      <c r="G4126">
        <v>5</v>
      </c>
      <c r="H4126">
        <v>5</v>
      </c>
      <c r="I4126">
        <v>19.600000000000001</v>
      </c>
      <c r="J4126">
        <v>0.2</v>
      </c>
      <c r="K4126">
        <v>3.8</v>
      </c>
      <c r="L4126" t="s">
        <v>251</v>
      </c>
      <c r="M4126" t="b">
        <v>0</v>
      </c>
    </row>
    <row r="4127" spans="1:13" x14ac:dyDescent="0.25">
      <c r="A4127" s="1">
        <v>43045</v>
      </c>
      <c r="B4127" t="s">
        <v>165</v>
      </c>
      <c r="C4127" t="s">
        <v>185</v>
      </c>
      <c r="D4127">
        <v>1</v>
      </c>
      <c r="E4127">
        <v>259.94</v>
      </c>
      <c r="F4127">
        <v>259.94</v>
      </c>
      <c r="G4127">
        <v>1</v>
      </c>
      <c r="H4127">
        <v>1</v>
      </c>
      <c r="I4127">
        <v>13</v>
      </c>
      <c r="J4127">
        <v>0</v>
      </c>
      <c r="K4127">
        <v>4</v>
      </c>
      <c r="L4127" t="s">
        <v>334</v>
      </c>
      <c r="M4127" t="b">
        <v>0</v>
      </c>
    </row>
    <row r="4128" spans="1:13" x14ac:dyDescent="0.25">
      <c r="A4128" s="1">
        <v>43045</v>
      </c>
      <c r="B4128" t="s">
        <v>165</v>
      </c>
      <c r="C4128" t="s">
        <v>164</v>
      </c>
      <c r="D4128">
        <v>47</v>
      </c>
      <c r="E4128">
        <v>5973.48</v>
      </c>
      <c r="F4128">
        <v>127.1</v>
      </c>
      <c r="G4128">
        <v>44</v>
      </c>
      <c r="H4128">
        <v>47</v>
      </c>
      <c r="I4128">
        <v>15.09</v>
      </c>
      <c r="J4128">
        <v>2.1700000000000001E-2</v>
      </c>
      <c r="K4128">
        <v>3.84</v>
      </c>
      <c r="L4128" t="s">
        <v>278</v>
      </c>
      <c r="M4128" t="b">
        <v>0</v>
      </c>
    </row>
    <row r="4129" spans="1:13" x14ac:dyDescent="0.25">
      <c r="A4129" s="1">
        <v>43045</v>
      </c>
      <c r="B4129" t="s">
        <v>165</v>
      </c>
      <c r="C4129" t="s">
        <v>176</v>
      </c>
      <c r="D4129">
        <v>36</v>
      </c>
      <c r="E4129">
        <v>4502.79</v>
      </c>
      <c r="F4129">
        <v>125.08</v>
      </c>
      <c r="G4129">
        <v>36</v>
      </c>
      <c r="H4129">
        <v>34</v>
      </c>
      <c r="I4129">
        <v>15.22</v>
      </c>
      <c r="J4129">
        <v>4.8800000000000003E-2</v>
      </c>
      <c r="K4129">
        <v>4.33</v>
      </c>
      <c r="L4129" t="s">
        <v>279</v>
      </c>
      <c r="M4129" t="b">
        <v>0</v>
      </c>
    </row>
    <row r="4130" spans="1:13" x14ac:dyDescent="0.25">
      <c r="A4130" s="1">
        <v>43045</v>
      </c>
      <c r="B4130" t="s">
        <v>165</v>
      </c>
      <c r="C4130" t="s">
        <v>168</v>
      </c>
      <c r="D4130">
        <v>4</v>
      </c>
      <c r="E4130">
        <v>629.29</v>
      </c>
      <c r="F4130">
        <v>157.32</v>
      </c>
      <c r="G4130">
        <v>4</v>
      </c>
      <c r="H4130">
        <v>4</v>
      </c>
      <c r="I4130">
        <v>25</v>
      </c>
      <c r="J4130">
        <v>0.25</v>
      </c>
      <c r="K4130">
        <v>4.5</v>
      </c>
      <c r="L4130" t="s">
        <v>280</v>
      </c>
      <c r="M4130" t="b">
        <v>0</v>
      </c>
    </row>
    <row r="4131" spans="1:13" x14ac:dyDescent="0.25">
      <c r="A4131" s="1">
        <v>43045</v>
      </c>
      <c r="B4131" t="s">
        <v>165</v>
      </c>
      <c r="C4131" t="s">
        <v>165</v>
      </c>
      <c r="D4131">
        <v>396</v>
      </c>
      <c r="E4131">
        <v>45871.67</v>
      </c>
      <c r="F4131">
        <v>115.84</v>
      </c>
      <c r="G4131">
        <v>387</v>
      </c>
      <c r="H4131">
        <v>392</v>
      </c>
      <c r="I4131">
        <v>9.58</v>
      </c>
      <c r="J4131">
        <v>6.3100000000000003E-2</v>
      </c>
      <c r="K4131">
        <v>4.0599999999999996</v>
      </c>
      <c r="L4131" t="s">
        <v>252</v>
      </c>
      <c r="M4131" t="b">
        <v>1</v>
      </c>
    </row>
    <row r="4132" spans="1:13" x14ac:dyDescent="0.25">
      <c r="A4132" s="1">
        <v>43052</v>
      </c>
      <c r="B4132" t="s">
        <v>167</v>
      </c>
      <c r="C4132" t="s">
        <v>167</v>
      </c>
      <c r="D4132">
        <v>1</v>
      </c>
      <c r="E4132">
        <v>257.56</v>
      </c>
      <c r="F4132">
        <v>257.56</v>
      </c>
      <c r="G4132">
        <v>1</v>
      </c>
      <c r="H4132">
        <v>1</v>
      </c>
      <c r="I4132">
        <v>4</v>
      </c>
      <c r="J4132">
        <v>0</v>
      </c>
      <c r="K4132">
        <v>5</v>
      </c>
      <c r="L4132" t="s">
        <v>337</v>
      </c>
      <c r="M4132" t="b">
        <v>1</v>
      </c>
    </row>
    <row r="4133" spans="1:13" x14ac:dyDescent="0.25">
      <c r="A4133" s="1">
        <v>43052</v>
      </c>
      <c r="B4133" t="s">
        <v>170</v>
      </c>
      <c r="C4133" t="s">
        <v>170</v>
      </c>
      <c r="D4133">
        <v>1</v>
      </c>
      <c r="E4133">
        <v>74.739999999999995</v>
      </c>
      <c r="F4133">
        <v>74.739999999999995</v>
      </c>
      <c r="G4133">
        <v>1</v>
      </c>
      <c r="H4133">
        <v>1</v>
      </c>
      <c r="I4133">
        <v>4</v>
      </c>
      <c r="J4133">
        <v>0</v>
      </c>
      <c r="K4133">
        <v>5</v>
      </c>
      <c r="L4133" t="s">
        <v>409</v>
      </c>
      <c r="M4133" t="b">
        <v>1</v>
      </c>
    </row>
    <row r="4134" spans="1:13" x14ac:dyDescent="0.25">
      <c r="A4134" s="1">
        <v>43052</v>
      </c>
      <c r="B4134" t="s">
        <v>170</v>
      </c>
      <c r="C4134" t="s">
        <v>161</v>
      </c>
      <c r="D4134">
        <v>1</v>
      </c>
      <c r="E4134">
        <v>81.599999999999994</v>
      </c>
      <c r="F4134">
        <v>81.599999999999994</v>
      </c>
      <c r="G4134">
        <v>1</v>
      </c>
      <c r="H4134">
        <v>1</v>
      </c>
      <c r="I4134">
        <v>8</v>
      </c>
      <c r="J4134">
        <v>0</v>
      </c>
      <c r="K4134">
        <v>5</v>
      </c>
      <c r="L4134" t="s">
        <v>256</v>
      </c>
      <c r="M4134" t="b">
        <v>0</v>
      </c>
    </row>
    <row r="4135" spans="1:13" x14ac:dyDescent="0.25">
      <c r="A4135" s="1">
        <v>43052</v>
      </c>
      <c r="B4135" t="s">
        <v>170</v>
      </c>
      <c r="C4135" t="s">
        <v>163</v>
      </c>
      <c r="D4135">
        <v>2</v>
      </c>
      <c r="E4135">
        <v>163.59</v>
      </c>
      <c r="F4135">
        <v>81.8</v>
      </c>
      <c r="G4135">
        <v>2</v>
      </c>
      <c r="H4135">
        <v>2</v>
      </c>
      <c r="I4135">
        <v>15.5</v>
      </c>
      <c r="J4135">
        <v>0</v>
      </c>
      <c r="K4135">
        <v>4.5</v>
      </c>
      <c r="L4135" t="s">
        <v>257</v>
      </c>
      <c r="M4135" t="b">
        <v>0</v>
      </c>
    </row>
    <row r="4136" spans="1:13" x14ac:dyDescent="0.25">
      <c r="A4136" s="1">
        <v>43052</v>
      </c>
      <c r="B4136" t="s">
        <v>170</v>
      </c>
      <c r="C4136" t="s">
        <v>175</v>
      </c>
      <c r="D4136">
        <v>3</v>
      </c>
      <c r="E4136">
        <v>727.72</v>
      </c>
      <c r="F4136">
        <v>242.57</v>
      </c>
      <c r="G4136">
        <v>3</v>
      </c>
      <c r="H4136">
        <v>3</v>
      </c>
      <c r="I4136">
        <v>11.67</v>
      </c>
      <c r="J4136">
        <v>0</v>
      </c>
      <c r="K4136">
        <v>5</v>
      </c>
      <c r="L4136" t="s">
        <v>258</v>
      </c>
      <c r="M4136" t="b">
        <v>0</v>
      </c>
    </row>
    <row r="4137" spans="1:13" x14ac:dyDescent="0.25">
      <c r="A4137" s="1">
        <v>43052</v>
      </c>
      <c r="B4137" t="s">
        <v>170</v>
      </c>
      <c r="C4137" t="s">
        <v>165</v>
      </c>
      <c r="D4137">
        <v>1</v>
      </c>
      <c r="E4137">
        <v>46.69</v>
      </c>
      <c r="F4137">
        <v>46.69</v>
      </c>
      <c r="G4137">
        <v>1</v>
      </c>
      <c r="H4137">
        <v>1</v>
      </c>
      <c r="I4137">
        <v>8</v>
      </c>
      <c r="J4137">
        <v>0</v>
      </c>
      <c r="K4137">
        <v>4</v>
      </c>
      <c r="L4137" t="s">
        <v>259</v>
      </c>
      <c r="M4137" t="b">
        <v>0</v>
      </c>
    </row>
    <row r="4138" spans="1:13" x14ac:dyDescent="0.25">
      <c r="A4138" s="1">
        <v>43052</v>
      </c>
      <c r="B4138" t="s">
        <v>172</v>
      </c>
      <c r="C4138" t="s">
        <v>161</v>
      </c>
      <c r="D4138">
        <v>1</v>
      </c>
      <c r="E4138">
        <v>140.08000000000001</v>
      </c>
      <c r="F4138">
        <v>140.08000000000001</v>
      </c>
      <c r="G4138">
        <v>1</v>
      </c>
      <c r="H4138">
        <v>1</v>
      </c>
      <c r="I4138">
        <v>11</v>
      </c>
      <c r="J4138">
        <v>0</v>
      </c>
      <c r="K4138">
        <v>5</v>
      </c>
      <c r="L4138" t="s">
        <v>428</v>
      </c>
      <c r="M4138" t="b">
        <v>0</v>
      </c>
    </row>
    <row r="4139" spans="1:13" x14ac:dyDescent="0.25">
      <c r="A4139" s="1">
        <v>43052</v>
      </c>
      <c r="B4139" t="s">
        <v>172</v>
      </c>
      <c r="C4139" t="s">
        <v>175</v>
      </c>
      <c r="D4139">
        <v>1</v>
      </c>
      <c r="E4139">
        <v>132.08000000000001</v>
      </c>
      <c r="F4139">
        <v>132.08000000000001</v>
      </c>
      <c r="G4139">
        <v>1</v>
      </c>
      <c r="H4139">
        <v>1</v>
      </c>
      <c r="I4139">
        <v>9</v>
      </c>
      <c r="J4139">
        <v>0</v>
      </c>
      <c r="K4139">
        <v>5</v>
      </c>
      <c r="L4139" t="s">
        <v>375</v>
      </c>
      <c r="M4139" t="b">
        <v>0</v>
      </c>
    </row>
    <row r="4140" spans="1:13" x14ac:dyDescent="0.25">
      <c r="A4140" s="1">
        <v>43052</v>
      </c>
      <c r="B4140" t="s">
        <v>172</v>
      </c>
      <c r="C4140" t="s">
        <v>164</v>
      </c>
      <c r="D4140">
        <v>1</v>
      </c>
      <c r="E4140">
        <v>150.08000000000001</v>
      </c>
      <c r="F4140">
        <v>150.08000000000001</v>
      </c>
      <c r="G4140">
        <v>1</v>
      </c>
      <c r="H4140">
        <v>1</v>
      </c>
      <c r="I4140">
        <v>14</v>
      </c>
      <c r="J4140">
        <v>0</v>
      </c>
      <c r="K4140">
        <v>4</v>
      </c>
      <c r="L4140" t="s">
        <v>410</v>
      </c>
      <c r="M4140" t="b">
        <v>0</v>
      </c>
    </row>
    <row r="4141" spans="1:13" x14ac:dyDescent="0.25">
      <c r="A4141" s="1">
        <v>43052</v>
      </c>
      <c r="B4141" t="s">
        <v>172</v>
      </c>
      <c r="C4141" t="s">
        <v>165</v>
      </c>
      <c r="D4141">
        <v>3</v>
      </c>
      <c r="E4141">
        <v>517.33000000000004</v>
      </c>
      <c r="F4141">
        <v>172.44</v>
      </c>
      <c r="G4141">
        <v>3</v>
      </c>
      <c r="H4141">
        <v>2</v>
      </c>
      <c r="I4141">
        <v>27.25</v>
      </c>
      <c r="J4141">
        <v>0.25</v>
      </c>
      <c r="K4141">
        <v>4.33</v>
      </c>
      <c r="L4141" t="s">
        <v>308</v>
      </c>
      <c r="M4141" t="b">
        <v>0</v>
      </c>
    </row>
    <row r="4142" spans="1:13" x14ac:dyDescent="0.25">
      <c r="A4142" s="1">
        <v>43052</v>
      </c>
      <c r="B4142" t="s">
        <v>172</v>
      </c>
      <c r="C4142" t="s">
        <v>184</v>
      </c>
      <c r="D4142">
        <v>1</v>
      </c>
      <c r="E4142">
        <v>363.8</v>
      </c>
      <c r="F4142">
        <v>363.8</v>
      </c>
      <c r="G4142">
        <v>1</v>
      </c>
      <c r="H4142">
        <v>1</v>
      </c>
      <c r="I4142">
        <v>23</v>
      </c>
      <c r="J4142">
        <v>0</v>
      </c>
      <c r="K4142">
        <v>5</v>
      </c>
      <c r="L4142" t="s">
        <v>411</v>
      </c>
      <c r="M4142" t="b">
        <v>0</v>
      </c>
    </row>
    <row r="4143" spans="1:13" x14ac:dyDescent="0.25">
      <c r="A4143" s="1">
        <v>43052</v>
      </c>
      <c r="B4143" t="s">
        <v>171</v>
      </c>
      <c r="C4143" t="s">
        <v>181</v>
      </c>
      <c r="D4143">
        <v>1</v>
      </c>
      <c r="E4143">
        <v>37.82</v>
      </c>
      <c r="F4143">
        <v>37.82</v>
      </c>
      <c r="G4143">
        <v>1</v>
      </c>
      <c r="H4143">
        <v>1</v>
      </c>
      <c r="I4143">
        <v>19</v>
      </c>
      <c r="J4143">
        <v>0</v>
      </c>
      <c r="K4143">
        <v>4</v>
      </c>
      <c r="L4143" t="s">
        <v>420</v>
      </c>
      <c r="M4143" t="b">
        <v>0</v>
      </c>
    </row>
    <row r="4144" spans="1:13" x14ac:dyDescent="0.25">
      <c r="A4144" s="1">
        <v>43052</v>
      </c>
      <c r="B4144" t="s">
        <v>171</v>
      </c>
      <c r="C4144" t="s">
        <v>165</v>
      </c>
      <c r="D4144">
        <v>1</v>
      </c>
      <c r="E4144">
        <v>84.69</v>
      </c>
      <c r="F4144">
        <v>84.69</v>
      </c>
      <c r="G4144">
        <v>1</v>
      </c>
      <c r="H4144">
        <v>1</v>
      </c>
      <c r="I4144">
        <v>6</v>
      </c>
      <c r="J4144">
        <v>0</v>
      </c>
      <c r="K4144">
        <v>5</v>
      </c>
      <c r="L4144" t="s">
        <v>421</v>
      </c>
      <c r="M4144" t="b">
        <v>0</v>
      </c>
    </row>
    <row r="4145" spans="1:13" x14ac:dyDescent="0.25">
      <c r="A4145" s="1">
        <v>43052</v>
      </c>
      <c r="B4145" t="s">
        <v>161</v>
      </c>
      <c r="C4145" t="s">
        <v>186</v>
      </c>
      <c r="D4145">
        <v>1</v>
      </c>
      <c r="E4145">
        <v>55.28</v>
      </c>
      <c r="F4145">
        <v>55.28</v>
      </c>
      <c r="G4145">
        <v>1</v>
      </c>
      <c r="H4145">
        <v>1</v>
      </c>
      <c r="I4145">
        <v>29</v>
      </c>
      <c r="J4145">
        <v>0</v>
      </c>
      <c r="K4145">
        <v>5</v>
      </c>
      <c r="L4145" t="s">
        <v>441</v>
      </c>
      <c r="M4145" t="b">
        <v>0</v>
      </c>
    </row>
    <row r="4146" spans="1:13" x14ac:dyDescent="0.25">
      <c r="A4146" s="1">
        <v>43052</v>
      </c>
      <c r="B4146" t="s">
        <v>161</v>
      </c>
      <c r="C4146" t="s">
        <v>167</v>
      </c>
      <c r="D4146">
        <v>8</v>
      </c>
      <c r="E4146">
        <v>1051.02</v>
      </c>
      <c r="F4146">
        <v>131.38</v>
      </c>
      <c r="G4146">
        <v>8</v>
      </c>
      <c r="H4146">
        <v>8</v>
      </c>
      <c r="I4146">
        <v>16.399999999999999</v>
      </c>
      <c r="J4146">
        <v>0</v>
      </c>
      <c r="K4146">
        <v>3.9</v>
      </c>
      <c r="L4146" t="s">
        <v>282</v>
      </c>
      <c r="M4146" t="b">
        <v>0</v>
      </c>
    </row>
    <row r="4147" spans="1:13" x14ac:dyDescent="0.25">
      <c r="A4147" s="1">
        <v>43052</v>
      </c>
      <c r="B4147" t="s">
        <v>161</v>
      </c>
      <c r="C4147" t="s">
        <v>170</v>
      </c>
      <c r="D4147">
        <v>2</v>
      </c>
      <c r="E4147">
        <v>236.33</v>
      </c>
      <c r="F4147">
        <v>118.17</v>
      </c>
      <c r="G4147">
        <v>2</v>
      </c>
      <c r="H4147">
        <v>2</v>
      </c>
      <c r="I4147">
        <v>8</v>
      </c>
      <c r="J4147">
        <v>0</v>
      </c>
      <c r="K4147">
        <v>5</v>
      </c>
      <c r="L4147" t="s">
        <v>260</v>
      </c>
      <c r="M4147" t="b">
        <v>0</v>
      </c>
    </row>
    <row r="4148" spans="1:13" x14ac:dyDescent="0.25">
      <c r="A4148" s="1">
        <v>43052</v>
      </c>
      <c r="B4148" t="s">
        <v>161</v>
      </c>
      <c r="C4148" t="s">
        <v>172</v>
      </c>
      <c r="D4148">
        <v>5</v>
      </c>
      <c r="E4148">
        <v>648.79999999999995</v>
      </c>
      <c r="F4148">
        <v>129.76</v>
      </c>
      <c r="G4148">
        <v>5</v>
      </c>
      <c r="H4148">
        <v>5</v>
      </c>
      <c r="I4148">
        <v>10.6</v>
      </c>
      <c r="J4148">
        <v>0</v>
      </c>
      <c r="K4148">
        <v>4.5999999999999996</v>
      </c>
      <c r="L4148" t="s">
        <v>283</v>
      </c>
      <c r="M4148" t="b">
        <v>0</v>
      </c>
    </row>
    <row r="4149" spans="1:13" x14ac:dyDescent="0.25">
      <c r="A4149" s="1">
        <v>43052</v>
      </c>
      <c r="B4149" t="s">
        <v>161</v>
      </c>
      <c r="C4149" t="s">
        <v>171</v>
      </c>
      <c r="D4149">
        <v>2</v>
      </c>
      <c r="E4149">
        <v>343.32</v>
      </c>
      <c r="F4149">
        <v>171.66</v>
      </c>
      <c r="G4149">
        <v>2</v>
      </c>
      <c r="H4149">
        <v>2</v>
      </c>
      <c r="I4149">
        <v>7.5</v>
      </c>
      <c r="J4149">
        <v>0</v>
      </c>
      <c r="K4149">
        <v>4.5</v>
      </c>
      <c r="L4149" t="s">
        <v>261</v>
      </c>
      <c r="M4149" t="b">
        <v>0</v>
      </c>
    </row>
    <row r="4150" spans="1:13" x14ac:dyDescent="0.25">
      <c r="A4150" s="1">
        <v>43052</v>
      </c>
      <c r="B4150" t="s">
        <v>161</v>
      </c>
      <c r="C4150" t="s">
        <v>161</v>
      </c>
      <c r="D4150">
        <v>20</v>
      </c>
      <c r="E4150">
        <v>2945.56</v>
      </c>
      <c r="F4150">
        <v>147.28</v>
      </c>
      <c r="G4150">
        <v>20</v>
      </c>
      <c r="H4150">
        <v>20</v>
      </c>
      <c r="I4150">
        <v>8.24</v>
      </c>
      <c r="J4150">
        <v>0</v>
      </c>
      <c r="K4150">
        <v>4.1900000000000004</v>
      </c>
      <c r="L4150" t="s">
        <v>262</v>
      </c>
      <c r="M4150" t="b">
        <v>1</v>
      </c>
    </row>
    <row r="4151" spans="1:13" x14ac:dyDescent="0.25">
      <c r="A4151" s="1">
        <v>43052</v>
      </c>
      <c r="B4151" t="s">
        <v>161</v>
      </c>
      <c r="C4151" t="s">
        <v>177</v>
      </c>
      <c r="D4151">
        <v>1</v>
      </c>
      <c r="E4151">
        <v>47.69</v>
      </c>
      <c r="F4151">
        <v>47.69</v>
      </c>
      <c r="G4151">
        <v>1</v>
      </c>
      <c r="H4151">
        <v>1</v>
      </c>
      <c r="I4151">
        <v>12</v>
      </c>
      <c r="J4151">
        <v>0</v>
      </c>
      <c r="K4151">
        <v>5</v>
      </c>
      <c r="L4151" t="s">
        <v>381</v>
      </c>
      <c r="M4151" t="b">
        <v>0</v>
      </c>
    </row>
    <row r="4152" spans="1:13" x14ac:dyDescent="0.25">
      <c r="A4152" s="1">
        <v>43052</v>
      </c>
      <c r="B4152" t="s">
        <v>161</v>
      </c>
      <c r="C4152" t="s">
        <v>181</v>
      </c>
      <c r="D4152">
        <v>1</v>
      </c>
      <c r="E4152">
        <v>161.30000000000001</v>
      </c>
      <c r="F4152">
        <v>161.30000000000001</v>
      </c>
      <c r="G4152">
        <v>1</v>
      </c>
      <c r="H4152">
        <v>1</v>
      </c>
      <c r="I4152">
        <v>18</v>
      </c>
      <c r="J4152">
        <v>0</v>
      </c>
      <c r="K4152">
        <v>5</v>
      </c>
      <c r="L4152" t="s">
        <v>309</v>
      </c>
      <c r="M4152" t="b">
        <v>0</v>
      </c>
    </row>
    <row r="4153" spans="1:13" x14ac:dyDescent="0.25">
      <c r="A4153" s="1">
        <v>43052</v>
      </c>
      <c r="B4153" t="s">
        <v>161</v>
      </c>
      <c r="C4153" t="s">
        <v>179</v>
      </c>
      <c r="D4153">
        <v>1</v>
      </c>
      <c r="E4153">
        <v>59.05</v>
      </c>
      <c r="F4153">
        <v>59.05</v>
      </c>
      <c r="G4153">
        <v>0</v>
      </c>
      <c r="H4153">
        <v>1</v>
      </c>
      <c r="K4153">
        <v>1</v>
      </c>
      <c r="L4153" t="s">
        <v>310</v>
      </c>
      <c r="M4153" t="b">
        <v>0</v>
      </c>
    </row>
    <row r="4154" spans="1:13" x14ac:dyDescent="0.25">
      <c r="A4154" s="1">
        <v>43052</v>
      </c>
      <c r="B4154" t="s">
        <v>161</v>
      </c>
      <c r="C4154" t="s">
        <v>183</v>
      </c>
      <c r="D4154">
        <v>1</v>
      </c>
      <c r="E4154">
        <v>44.95</v>
      </c>
      <c r="F4154">
        <v>44.95</v>
      </c>
      <c r="G4154">
        <v>0</v>
      </c>
      <c r="H4154">
        <v>0</v>
      </c>
      <c r="L4154" t="s">
        <v>284</v>
      </c>
      <c r="M4154" t="b">
        <v>0</v>
      </c>
    </row>
    <row r="4155" spans="1:13" x14ac:dyDescent="0.25">
      <c r="A4155" s="1">
        <v>43052</v>
      </c>
      <c r="B4155" t="s">
        <v>161</v>
      </c>
      <c r="C4155" t="s">
        <v>174</v>
      </c>
      <c r="D4155">
        <v>3</v>
      </c>
      <c r="E4155">
        <v>384.12</v>
      </c>
      <c r="F4155">
        <v>128.04</v>
      </c>
      <c r="G4155">
        <v>3</v>
      </c>
      <c r="H4155">
        <v>3</v>
      </c>
      <c r="I4155">
        <v>8.67</v>
      </c>
      <c r="J4155">
        <v>0</v>
      </c>
      <c r="K4155">
        <v>5</v>
      </c>
      <c r="L4155" t="s">
        <v>343</v>
      </c>
      <c r="M4155" t="b">
        <v>0</v>
      </c>
    </row>
    <row r="4156" spans="1:13" x14ac:dyDescent="0.25">
      <c r="A4156" s="1">
        <v>43052</v>
      </c>
      <c r="B4156" t="s">
        <v>161</v>
      </c>
      <c r="C4156" t="s">
        <v>163</v>
      </c>
      <c r="D4156">
        <v>5</v>
      </c>
      <c r="E4156">
        <v>768.24</v>
      </c>
      <c r="F4156">
        <v>153.65</v>
      </c>
      <c r="G4156">
        <v>5</v>
      </c>
      <c r="H4156">
        <v>5</v>
      </c>
      <c r="I4156">
        <v>8.1999999999999993</v>
      </c>
      <c r="J4156">
        <v>0</v>
      </c>
      <c r="K4156">
        <v>4</v>
      </c>
      <c r="L4156" t="s">
        <v>263</v>
      </c>
      <c r="M4156" t="b">
        <v>0</v>
      </c>
    </row>
    <row r="4157" spans="1:13" x14ac:dyDescent="0.25">
      <c r="A4157" s="1">
        <v>43052</v>
      </c>
      <c r="B4157" t="s">
        <v>161</v>
      </c>
      <c r="C4157" t="s">
        <v>175</v>
      </c>
      <c r="D4157">
        <v>26</v>
      </c>
      <c r="E4157">
        <v>4051.8</v>
      </c>
      <c r="F4157">
        <v>155.84</v>
      </c>
      <c r="G4157">
        <v>24</v>
      </c>
      <c r="H4157">
        <v>26</v>
      </c>
      <c r="I4157">
        <v>12.88</v>
      </c>
      <c r="J4157">
        <v>7.6899999999999996E-2</v>
      </c>
      <c r="K4157">
        <v>3.68</v>
      </c>
      <c r="L4157" t="s">
        <v>264</v>
      </c>
      <c r="M4157" t="b">
        <v>0</v>
      </c>
    </row>
    <row r="4158" spans="1:13" x14ac:dyDescent="0.25">
      <c r="A4158" s="1">
        <v>43052</v>
      </c>
      <c r="B4158" t="s">
        <v>161</v>
      </c>
      <c r="C4158" t="s">
        <v>173</v>
      </c>
      <c r="D4158">
        <v>1</v>
      </c>
      <c r="E4158">
        <v>72.2</v>
      </c>
      <c r="F4158">
        <v>72.2</v>
      </c>
      <c r="G4158">
        <v>1</v>
      </c>
      <c r="H4158">
        <v>1</v>
      </c>
      <c r="I4158">
        <v>14</v>
      </c>
      <c r="J4158">
        <v>0</v>
      </c>
      <c r="K4158">
        <v>5</v>
      </c>
      <c r="L4158" t="s">
        <v>392</v>
      </c>
      <c r="M4158" t="b">
        <v>0</v>
      </c>
    </row>
    <row r="4159" spans="1:13" x14ac:dyDescent="0.25">
      <c r="A4159" s="1">
        <v>43052</v>
      </c>
      <c r="B4159" t="s">
        <v>161</v>
      </c>
      <c r="C4159" t="s">
        <v>164</v>
      </c>
      <c r="D4159">
        <v>1</v>
      </c>
      <c r="E4159">
        <v>57.53</v>
      </c>
      <c r="F4159">
        <v>57.53</v>
      </c>
      <c r="G4159">
        <v>1</v>
      </c>
      <c r="H4159">
        <v>1</v>
      </c>
      <c r="I4159">
        <v>15</v>
      </c>
      <c r="J4159">
        <v>0</v>
      </c>
      <c r="K4159">
        <v>5</v>
      </c>
      <c r="L4159" t="s">
        <v>285</v>
      </c>
      <c r="M4159" t="b">
        <v>0</v>
      </c>
    </row>
    <row r="4160" spans="1:13" x14ac:dyDescent="0.25">
      <c r="A4160" s="1">
        <v>43052</v>
      </c>
      <c r="B4160" t="s">
        <v>161</v>
      </c>
      <c r="C4160" t="s">
        <v>176</v>
      </c>
      <c r="D4160">
        <v>4</v>
      </c>
      <c r="E4160">
        <v>885.13</v>
      </c>
      <c r="F4160">
        <v>221.28</v>
      </c>
      <c r="G4160">
        <v>3</v>
      </c>
      <c r="H4160">
        <v>4</v>
      </c>
      <c r="I4160">
        <v>10.5</v>
      </c>
      <c r="J4160">
        <v>0</v>
      </c>
      <c r="K4160">
        <v>2.83</v>
      </c>
      <c r="L4160" t="s">
        <v>286</v>
      </c>
      <c r="M4160" t="b">
        <v>0</v>
      </c>
    </row>
    <row r="4161" spans="1:13" x14ac:dyDescent="0.25">
      <c r="A4161" s="1">
        <v>43052</v>
      </c>
      <c r="B4161" t="s">
        <v>161</v>
      </c>
      <c r="C4161" t="s">
        <v>165</v>
      </c>
      <c r="D4161">
        <v>35</v>
      </c>
      <c r="E4161">
        <v>4503.28</v>
      </c>
      <c r="F4161">
        <v>128.66999999999999</v>
      </c>
      <c r="G4161">
        <v>35</v>
      </c>
      <c r="H4161">
        <v>35</v>
      </c>
      <c r="I4161">
        <v>12.03</v>
      </c>
      <c r="J4161">
        <v>0</v>
      </c>
      <c r="K4161">
        <v>4.42</v>
      </c>
      <c r="L4161" t="s">
        <v>265</v>
      </c>
      <c r="M4161" t="b">
        <v>0</v>
      </c>
    </row>
    <row r="4162" spans="1:13" x14ac:dyDescent="0.25">
      <c r="A4162" s="1">
        <v>43052</v>
      </c>
      <c r="B4162" t="s">
        <v>181</v>
      </c>
      <c r="C4162" t="s">
        <v>161</v>
      </c>
      <c r="D4162">
        <v>1</v>
      </c>
      <c r="E4162">
        <v>181.55</v>
      </c>
      <c r="F4162">
        <v>181.55</v>
      </c>
      <c r="G4162">
        <v>1</v>
      </c>
      <c r="H4162">
        <v>1</v>
      </c>
      <c r="I4162">
        <v>16</v>
      </c>
      <c r="J4162">
        <v>0</v>
      </c>
      <c r="K4162">
        <v>5</v>
      </c>
      <c r="L4162" t="s">
        <v>526</v>
      </c>
      <c r="M4162" t="b">
        <v>0</v>
      </c>
    </row>
    <row r="4163" spans="1:13" x14ac:dyDescent="0.25">
      <c r="A4163" s="1">
        <v>43052</v>
      </c>
      <c r="B4163" t="s">
        <v>181</v>
      </c>
      <c r="C4163" t="s">
        <v>179</v>
      </c>
      <c r="D4163">
        <v>1</v>
      </c>
      <c r="E4163">
        <v>181.55</v>
      </c>
      <c r="F4163">
        <v>181.55</v>
      </c>
      <c r="G4163">
        <v>1</v>
      </c>
      <c r="H4163">
        <v>1</v>
      </c>
      <c r="I4163">
        <v>21</v>
      </c>
      <c r="J4163">
        <v>0</v>
      </c>
      <c r="K4163">
        <v>5</v>
      </c>
      <c r="L4163" t="s">
        <v>558</v>
      </c>
      <c r="M4163" t="b">
        <v>0</v>
      </c>
    </row>
    <row r="4164" spans="1:13" x14ac:dyDescent="0.25">
      <c r="A4164" s="1">
        <v>43052</v>
      </c>
      <c r="B4164" t="s">
        <v>181</v>
      </c>
      <c r="C4164" t="s">
        <v>163</v>
      </c>
      <c r="D4164">
        <v>2</v>
      </c>
      <c r="E4164">
        <v>352.78</v>
      </c>
      <c r="F4164">
        <v>176.39</v>
      </c>
      <c r="G4164">
        <v>2</v>
      </c>
      <c r="H4164">
        <v>2</v>
      </c>
      <c r="I4164">
        <v>15</v>
      </c>
      <c r="J4164">
        <v>0</v>
      </c>
      <c r="K4164">
        <v>4.5</v>
      </c>
      <c r="L4164" t="s">
        <v>541</v>
      </c>
      <c r="M4164" t="b">
        <v>0</v>
      </c>
    </row>
    <row r="4165" spans="1:13" x14ac:dyDescent="0.25">
      <c r="A4165" s="1">
        <v>43052</v>
      </c>
      <c r="B4165" t="s">
        <v>179</v>
      </c>
      <c r="C4165" t="s">
        <v>165</v>
      </c>
      <c r="D4165">
        <v>1</v>
      </c>
      <c r="E4165">
        <v>357.13</v>
      </c>
      <c r="F4165">
        <v>357.13</v>
      </c>
      <c r="G4165">
        <v>1</v>
      </c>
      <c r="H4165">
        <v>1</v>
      </c>
      <c r="I4165">
        <v>10</v>
      </c>
      <c r="J4165">
        <v>0</v>
      </c>
      <c r="K4165">
        <v>5</v>
      </c>
      <c r="L4165" t="s">
        <v>547</v>
      </c>
      <c r="M4165" t="b">
        <v>0</v>
      </c>
    </row>
    <row r="4166" spans="1:13" x14ac:dyDescent="0.25">
      <c r="A4166" s="1">
        <v>43052</v>
      </c>
      <c r="B4166" t="s">
        <v>163</v>
      </c>
      <c r="C4166" t="s">
        <v>167</v>
      </c>
      <c r="D4166">
        <v>4</v>
      </c>
      <c r="E4166">
        <v>1261.3699999999999</v>
      </c>
      <c r="F4166">
        <v>315.33999999999997</v>
      </c>
      <c r="G4166">
        <v>4</v>
      </c>
      <c r="H4166">
        <v>4</v>
      </c>
      <c r="I4166">
        <v>22.6</v>
      </c>
      <c r="J4166">
        <v>0.2</v>
      </c>
      <c r="K4166">
        <v>3.6</v>
      </c>
      <c r="L4166" t="s">
        <v>266</v>
      </c>
      <c r="M4166" t="b">
        <v>0</v>
      </c>
    </row>
    <row r="4167" spans="1:13" x14ac:dyDescent="0.25">
      <c r="A4167" s="1">
        <v>43052</v>
      </c>
      <c r="B4167" t="s">
        <v>163</v>
      </c>
      <c r="C4167" t="s">
        <v>170</v>
      </c>
      <c r="D4167">
        <v>1</v>
      </c>
      <c r="E4167">
        <v>130.16</v>
      </c>
      <c r="F4167">
        <v>130.16</v>
      </c>
      <c r="G4167">
        <v>1</v>
      </c>
      <c r="H4167">
        <v>1</v>
      </c>
      <c r="I4167">
        <v>14</v>
      </c>
      <c r="J4167">
        <v>0</v>
      </c>
      <c r="K4167">
        <v>4</v>
      </c>
      <c r="L4167" t="s">
        <v>267</v>
      </c>
      <c r="M4167" t="b">
        <v>0</v>
      </c>
    </row>
    <row r="4168" spans="1:13" x14ac:dyDescent="0.25">
      <c r="A4168" s="1">
        <v>43052</v>
      </c>
      <c r="B4168" t="s">
        <v>163</v>
      </c>
      <c r="C4168" t="s">
        <v>172</v>
      </c>
      <c r="D4168">
        <v>3</v>
      </c>
      <c r="E4168">
        <v>751.37</v>
      </c>
      <c r="F4168">
        <v>250.46</v>
      </c>
      <c r="G4168">
        <v>3</v>
      </c>
      <c r="H4168">
        <v>3</v>
      </c>
      <c r="I4168">
        <v>21.33</v>
      </c>
      <c r="J4168">
        <v>0.33329999999999999</v>
      </c>
      <c r="K4168">
        <v>4</v>
      </c>
      <c r="L4168" t="s">
        <v>287</v>
      </c>
      <c r="M4168" t="b">
        <v>0</v>
      </c>
    </row>
    <row r="4169" spans="1:13" x14ac:dyDescent="0.25">
      <c r="A4169" s="1">
        <v>43052</v>
      </c>
      <c r="B4169" t="s">
        <v>163</v>
      </c>
      <c r="C4169" t="s">
        <v>161</v>
      </c>
      <c r="D4169">
        <v>11</v>
      </c>
      <c r="E4169">
        <v>2158.42</v>
      </c>
      <c r="F4169">
        <v>196.22</v>
      </c>
      <c r="G4169">
        <v>11</v>
      </c>
      <c r="H4169">
        <v>11</v>
      </c>
      <c r="I4169">
        <v>14.69</v>
      </c>
      <c r="J4169">
        <v>0.15379999999999999</v>
      </c>
      <c r="K4169">
        <v>4.08</v>
      </c>
      <c r="L4169" t="s">
        <v>241</v>
      </c>
      <c r="M4169" t="b">
        <v>0</v>
      </c>
    </row>
    <row r="4170" spans="1:13" x14ac:dyDescent="0.25">
      <c r="A4170" s="1">
        <v>43052</v>
      </c>
      <c r="B4170" t="s">
        <v>163</v>
      </c>
      <c r="C4170" t="s">
        <v>177</v>
      </c>
      <c r="D4170">
        <v>1</v>
      </c>
      <c r="E4170">
        <v>149.13999999999999</v>
      </c>
      <c r="F4170">
        <v>149.13999999999999</v>
      </c>
      <c r="G4170">
        <v>1</v>
      </c>
      <c r="H4170">
        <v>1</v>
      </c>
      <c r="I4170">
        <v>12</v>
      </c>
      <c r="J4170">
        <v>0</v>
      </c>
      <c r="K4170">
        <v>5</v>
      </c>
      <c r="L4170" t="s">
        <v>382</v>
      </c>
      <c r="M4170" t="b">
        <v>0</v>
      </c>
    </row>
    <row r="4171" spans="1:13" x14ac:dyDescent="0.25">
      <c r="A4171" s="1">
        <v>43052</v>
      </c>
      <c r="B4171" t="s">
        <v>163</v>
      </c>
      <c r="C4171" t="s">
        <v>179</v>
      </c>
      <c r="D4171">
        <v>1</v>
      </c>
      <c r="E4171">
        <v>275.77</v>
      </c>
      <c r="F4171">
        <v>275.77</v>
      </c>
      <c r="G4171">
        <v>1</v>
      </c>
      <c r="H4171">
        <v>1</v>
      </c>
      <c r="I4171">
        <v>18</v>
      </c>
      <c r="J4171">
        <v>0</v>
      </c>
      <c r="K4171">
        <v>5</v>
      </c>
      <c r="L4171" t="s">
        <v>268</v>
      </c>
      <c r="M4171" t="b">
        <v>0</v>
      </c>
    </row>
    <row r="4172" spans="1:13" x14ac:dyDescent="0.25">
      <c r="A4172" s="1">
        <v>43052</v>
      </c>
      <c r="B4172" t="s">
        <v>163</v>
      </c>
      <c r="C4172" t="s">
        <v>174</v>
      </c>
      <c r="D4172">
        <v>2</v>
      </c>
      <c r="E4172">
        <v>269.60000000000002</v>
      </c>
      <c r="F4172">
        <v>134.80000000000001</v>
      </c>
      <c r="G4172">
        <v>2</v>
      </c>
      <c r="H4172">
        <v>2</v>
      </c>
      <c r="I4172">
        <v>19</v>
      </c>
      <c r="J4172">
        <v>0</v>
      </c>
      <c r="K4172">
        <v>3.67</v>
      </c>
      <c r="L4172" t="s">
        <v>289</v>
      </c>
      <c r="M4172" t="b">
        <v>0</v>
      </c>
    </row>
    <row r="4173" spans="1:13" x14ac:dyDescent="0.25">
      <c r="A4173" s="1">
        <v>43052</v>
      </c>
      <c r="B4173" t="s">
        <v>163</v>
      </c>
      <c r="C4173" t="s">
        <v>182</v>
      </c>
      <c r="D4173">
        <v>1</v>
      </c>
      <c r="E4173">
        <v>112.42</v>
      </c>
      <c r="F4173">
        <v>112.42</v>
      </c>
      <c r="G4173">
        <v>1</v>
      </c>
      <c r="H4173">
        <v>1</v>
      </c>
      <c r="I4173">
        <v>27</v>
      </c>
      <c r="J4173">
        <v>0</v>
      </c>
      <c r="K4173">
        <v>3</v>
      </c>
      <c r="L4173" t="s">
        <v>395</v>
      </c>
      <c r="M4173" t="b">
        <v>0</v>
      </c>
    </row>
    <row r="4174" spans="1:13" x14ac:dyDescent="0.25">
      <c r="A4174" s="1">
        <v>43052</v>
      </c>
      <c r="B4174" t="s">
        <v>163</v>
      </c>
      <c r="C4174" t="s">
        <v>163</v>
      </c>
      <c r="D4174">
        <v>5</v>
      </c>
      <c r="E4174">
        <v>1131.6300000000001</v>
      </c>
      <c r="F4174">
        <v>226.33</v>
      </c>
      <c r="G4174">
        <v>5</v>
      </c>
      <c r="H4174">
        <v>5</v>
      </c>
      <c r="I4174">
        <v>7.71</v>
      </c>
      <c r="J4174">
        <v>0</v>
      </c>
      <c r="K4174">
        <v>3.29</v>
      </c>
      <c r="L4174" t="s">
        <v>242</v>
      </c>
      <c r="M4174" t="b">
        <v>1</v>
      </c>
    </row>
    <row r="4175" spans="1:13" x14ac:dyDescent="0.25">
      <c r="A4175" s="1">
        <v>43052</v>
      </c>
      <c r="B4175" t="s">
        <v>163</v>
      </c>
      <c r="C4175" t="s">
        <v>175</v>
      </c>
      <c r="D4175">
        <v>9</v>
      </c>
      <c r="E4175">
        <v>1172.01</v>
      </c>
      <c r="F4175">
        <v>130.22</v>
      </c>
      <c r="G4175">
        <v>8</v>
      </c>
      <c r="H4175">
        <v>9</v>
      </c>
      <c r="I4175">
        <v>19.5</v>
      </c>
      <c r="J4175">
        <v>0.125</v>
      </c>
      <c r="K4175">
        <v>3.78</v>
      </c>
      <c r="L4175" t="s">
        <v>269</v>
      </c>
      <c r="M4175" t="b">
        <v>0</v>
      </c>
    </row>
    <row r="4176" spans="1:13" x14ac:dyDescent="0.25">
      <c r="A4176" s="1">
        <v>43052</v>
      </c>
      <c r="B4176" t="s">
        <v>163</v>
      </c>
      <c r="C4176" t="s">
        <v>164</v>
      </c>
      <c r="D4176">
        <v>10</v>
      </c>
      <c r="E4176">
        <v>2257.1</v>
      </c>
      <c r="F4176">
        <v>225.71</v>
      </c>
      <c r="G4176">
        <v>10</v>
      </c>
      <c r="H4176">
        <v>10</v>
      </c>
      <c r="I4176">
        <v>12.36</v>
      </c>
      <c r="J4176">
        <v>9.0899999999999995E-2</v>
      </c>
      <c r="K4176">
        <v>3.91</v>
      </c>
      <c r="L4176" t="s">
        <v>290</v>
      </c>
      <c r="M4176" t="b">
        <v>0</v>
      </c>
    </row>
    <row r="4177" spans="1:13" x14ac:dyDescent="0.25">
      <c r="A4177" s="1">
        <v>43052</v>
      </c>
      <c r="B4177" t="s">
        <v>163</v>
      </c>
      <c r="C4177" t="s">
        <v>176</v>
      </c>
      <c r="D4177">
        <v>5</v>
      </c>
      <c r="E4177">
        <v>582.97</v>
      </c>
      <c r="F4177">
        <v>116.59</v>
      </c>
      <c r="G4177">
        <v>5</v>
      </c>
      <c r="H4177">
        <v>5</v>
      </c>
      <c r="I4177">
        <v>8.4</v>
      </c>
      <c r="J4177">
        <v>0</v>
      </c>
      <c r="K4177">
        <v>4.8</v>
      </c>
      <c r="L4177" t="s">
        <v>243</v>
      </c>
      <c r="M4177" t="b">
        <v>0</v>
      </c>
    </row>
    <row r="4178" spans="1:13" x14ac:dyDescent="0.25">
      <c r="A4178" s="1">
        <v>43052</v>
      </c>
      <c r="B4178" t="s">
        <v>163</v>
      </c>
      <c r="C4178" t="s">
        <v>165</v>
      </c>
      <c r="D4178">
        <v>41</v>
      </c>
      <c r="E4178">
        <v>6405.17</v>
      </c>
      <c r="F4178">
        <v>156.22</v>
      </c>
      <c r="G4178">
        <v>40</v>
      </c>
      <c r="H4178">
        <v>39</v>
      </c>
      <c r="I4178">
        <v>12.23</v>
      </c>
      <c r="J4178">
        <v>6.8199999999999997E-2</v>
      </c>
      <c r="K4178">
        <v>4.26</v>
      </c>
      <c r="L4178" t="s">
        <v>244</v>
      </c>
      <c r="M4178" t="b">
        <v>0</v>
      </c>
    </row>
    <row r="4179" spans="1:13" x14ac:dyDescent="0.25">
      <c r="A4179" s="1">
        <v>43052</v>
      </c>
      <c r="B4179" t="s">
        <v>163</v>
      </c>
      <c r="C4179" t="s">
        <v>184</v>
      </c>
      <c r="D4179">
        <v>1</v>
      </c>
      <c r="E4179">
        <v>154.44999999999999</v>
      </c>
      <c r="F4179">
        <v>154.44999999999999</v>
      </c>
      <c r="G4179">
        <v>1</v>
      </c>
      <c r="H4179">
        <v>1</v>
      </c>
      <c r="I4179">
        <v>16</v>
      </c>
      <c r="J4179">
        <v>0</v>
      </c>
      <c r="K4179">
        <v>4</v>
      </c>
      <c r="L4179" t="s">
        <v>316</v>
      </c>
      <c r="M4179" t="b">
        <v>0</v>
      </c>
    </row>
    <row r="4180" spans="1:13" x14ac:dyDescent="0.25">
      <c r="A4180" s="1">
        <v>43052</v>
      </c>
      <c r="B4180" t="s">
        <v>175</v>
      </c>
      <c r="C4180" t="s">
        <v>167</v>
      </c>
      <c r="D4180">
        <v>5</v>
      </c>
      <c r="E4180">
        <v>1049.83</v>
      </c>
      <c r="F4180">
        <v>209.97</v>
      </c>
      <c r="G4180">
        <v>5</v>
      </c>
      <c r="H4180">
        <v>5</v>
      </c>
      <c r="I4180">
        <v>14.4</v>
      </c>
      <c r="J4180">
        <v>0</v>
      </c>
      <c r="K4180">
        <v>4.8</v>
      </c>
      <c r="L4180" t="s">
        <v>317</v>
      </c>
      <c r="M4180" t="b">
        <v>0</v>
      </c>
    </row>
    <row r="4181" spans="1:13" x14ac:dyDescent="0.25">
      <c r="A4181" s="1">
        <v>43052</v>
      </c>
      <c r="B4181" t="s">
        <v>175</v>
      </c>
      <c r="C4181" t="s">
        <v>169</v>
      </c>
      <c r="D4181">
        <v>1</v>
      </c>
      <c r="E4181">
        <v>109.13</v>
      </c>
      <c r="F4181">
        <v>109.13</v>
      </c>
      <c r="G4181">
        <v>1</v>
      </c>
      <c r="H4181">
        <v>1</v>
      </c>
      <c r="I4181">
        <v>20</v>
      </c>
      <c r="J4181">
        <v>0</v>
      </c>
      <c r="K4181">
        <v>4</v>
      </c>
      <c r="L4181" t="s">
        <v>423</v>
      </c>
      <c r="M4181" t="b">
        <v>0</v>
      </c>
    </row>
    <row r="4182" spans="1:13" x14ac:dyDescent="0.25">
      <c r="A4182" s="1">
        <v>43052</v>
      </c>
      <c r="B4182" t="s">
        <v>175</v>
      </c>
      <c r="C4182" t="s">
        <v>170</v>
      </c>
      <c r="D4182">
        <v>4</v>
      </c>
      <c r="E4182">
        <v>1277.2</v>
      </c>
      <c r="F4182">
        <v>319.3</v>
      </c>
      <c r="G4182">
        <v>4</v>
      </c>
      <c r="H4182">
        <v>4</v>
      </c>
      <c r="I4182">
        <v>10.75</v>
      </c>
      <c r="J4182">
        <v>0</v>
      </c>
      <c r="K4182">
        <v>4.75</v>
      </c>
      <c r="L4182" t="s">
        <v>270</v>
      </c>
      <c r="M4182" t="b">
        <v>0</v>
      </c>
    </row>
    <row r="4183" spans="1:13" x14ac:dyDescent="0.25">
      <c r="A4183" s="1">
        <v>43052</v>
      </c>
      <c r="B4183" t="s">
        <v>175</v>
      </c>
      <c r="C4183" t="s">
        <v>172</v>
      </c>
      <c r="D4183">
        <v>3</v>
      </c>
      <c r="E4183">
        <v>352.03</v>
      </c>
      <c r="F4183">
        <v>117.34</v>
      </c>
      <c r="G4183">
        <v>3</v>
      </c>
      <c r="H4183">
        <v>3</v>
      </c>
      <c r="I4183">
        <v>7.33</v>
      </c>
      <c r="J4183">
        <v>0</v>
      </c>
      <c r="K4183">
        <v>4.67</v>
      </c>
      <c r="L4183" t="s">
        <v>384</v>
      </c>
      <c r="M4183" t="b">
        <v>0</v>
      </c>
    </row>
    <row r="4184" spans="1:13" x14ac:dyDescent="0.25">
      <c r="A4184" s="1">
        <v>43052</v>
      </c>
      <c r="B4184" t="s">
        <v>175</v>
      </c>
      <c r="C4184" t="s">
        <v>171</v>
      </c>
      <c r="D4184">
        <v>3</v>
      </c>
      <c r="E4184">
        <v>921.69</v>
      </c>
      <c r="F4184">
        <v>307.23</v>
      </c>
      <c r="G4184">
        <v>3</v>
      </c>
      <c r="H4184">
        <v>2</v>
      </c>
      <c r="I4184">
        <v>18.670000000000002</v>
      </c>
      <c r="J4184">
        <v>0</v>
      </c>
      <c r="K4184">
        <v>3</v>
      </c>
      <c r="L4184" t="s">
        <v>291</v>
      </c>
      <c r="M4184" t="b">
        <v>0</v>
      </c>
    </row>
    <row r="4185" spans="1:13" x14ac:dyDescent="0.25">
      <c r="A4185" s="1">
        <v>43052</v>
      </c>
      <c r="B4185" t="s">
        <v>175</v>
      </c>
      <c r="C4185" t="s">
        <v>161</v>
      </c>
      <c r="D4185">
        <v>8</v>
      </c>
      <c r="E4185">
        <v>1322.67</v>
      </c>
      <c r="F4185">
        <v>165.33</v>
      </c>
      <c r="G4185">
        <v>8</v>
      </c>
      <c r="H4185">
        <v>8</v>
      </c>
      <c r="I4185">
        <v>10.44</v>
      </c>
      <c r="J4185">
        <v>0</v>
      </c>
      <c r="K4185">
        <v>4.5599999999999996</v>
      </c>
      <c r="L4185" t="s">
        <v>245</v>
      </c>
      <c r="M4185" t="b">
        <v>0</v>
      </c>
    </row>
    <row r="4186" spans="1:13" x14ac:dyDescent="0.25">
      <c r="A4186" s="1">
        <v>43052</v>
      </c>
      <c r="B4186" t="s">
        <v>175</v>
      </c>
      <c r="C4186" t="s">
        <v>181</v>
      </c>
      <c r="D4186">
        <v>1</v>
      </c>
      <c r="E4186">
        <v>127.3</v>
      </c>
      <c r="F4186">
        <v>127.3</v>
      </c>
      <c r="G4186">
        <v>1</v>
      </c>
      <c r="H4186">
        <v>1</v>
      </c>
      <c r="I4186">
        <v>20</v>
      </c>
      <c r="J4186">
        <v>0</v>
      </c>
      <c r="K4186">
        <v>5</v>
      </c>
      <c r="L4186" t="s">
        <v>520</v>
      </c>
      <c r="M4186" t="b">
        <v>0</v>
      </c>
    </row>
    <row r="4187" spans="1:13" x14ac:dyDescent="0.25">
      <c r="A4187" s="1">
        <v>43052</v>
      </c>
      <c r="B4187" t="s">
        <v>175</v>
      </c>
      <c r="C4187" t="s">
        <v>179</v>
      </c>
      <c r="D4187">
        <v>1</v>
      </c>
      <c r="E4187">
        <v>176.07</v>
      </c>
      <c r="F4187">
        <v>176.07</v>
      </c>
      <c r="G4187">
        <v>1</v>
      </c>
      <c r="H4187">
        <v>1</v>
      </c>
      <c r="I4187">
        <v>28</v>
      </c>
      <c r="J4187">
        <v>0</v>
      </c>
      <c r="K4187">
        <v>1</v>
      </c>
      <c r="L4187" t="s">
        <v>319</v>
      </c>
      <c r="M4187" t="b">
        <v>0</v>
      </c>
    </row>
    <row r="4188" spans="1:13" x14ac:dyDescent="0.25">
      <c r="A4188" s="1">
        <v>43052</v>
      </c>
      <c r="B4188" t="s">
        <v>175</v>
      </c>
      <c r="C4188" t="s">
        <v>174</v>
      </c>
      <c r="D4188">
        <v>2</v>
      </c>
      <c r="E4188">
        <v>1750.05</v>
      </c>
      <c r="F4188">
        <v>875.03</v>
      </c>
      <c r="G4188">
        <v>2</v>
      </c>
      <c r="H4188">
        <v>2</v>
      </c>
      <c r="I4188">
        <v>10.25</v>
      </c>
      <c r="J4188">
        <v>0</v>
      </c>
      <c r="K4188">
        <v>5</v>
      </c>
      <c r="L4188" t="s">
        <v>352</v>
      </c>
      <c r="M4188" t="b">
        <v>0</v>
      </c>
    </row>
    <row r="4189" spans="1:13" x14ac:dyDescent="0.25">
      <c r="A4189" s="1">
        <v>43052</v>
      </c>
      <c r="B4189" t="s">
        <v>175</v>
      </c>
      <c r="C4189" t="s">
        <v>182</v>
      </c>
      <c r="D4189">
        <v>1</v>
      </c>
      <c r="E4189">
        <v>119.93</v>
      </c>
      <c r="F4189">
        <v>119.93</v>
      </c>
      <c r="G4189">
        <v>1</v>
      </c>
      <c r="H4189">
        <v>1</v>
      </c>
      <c r="I4189">
        <v>34</v>
      </c>
      <c r="J4189">
        <v>1</v>
      </c>
      <c r="K4189">
        <v>4</v>
      </c>
      <c r="L4189" t="s">
        <v>455</v>
      </c>
      <c r="M4189" t="b">
        <v>0</v>
      </c>
    </row>
    <row r="4190" spans="1:13" x14ac:dyDescent="0.25">
      <c r="A4190" s="1">
        <v>43052</v>
      </c>
      <c r="B4190" t="s">
        <v>175</v>
      </c>
      <c r="C4190" t="s">
        <v>163</v>
      </c>
      <c r="D4190">
        <v>3</v>
      </c>
      <c r="E4190">
        <v>606.94000000000005</v>
      </c>
      <c r="F4190">
        <v>202.31</v>
      </c>
      <c r="G4190">
        <v>3</v>
      </c>
      <c r="H4190">
        <v>3</v>
      </c>
      <c r="I4190">
        <v>13.75</v>
      </c>
      <c r="J4190">
        <v>0</v>
      </c>
      <c r="K4190">
        <v>4.25</v>
      </c>
      <c r="L4190" t="s">
        <v>320</v>
      </c>
      <c r="M4190" t="b">
        <v>0</v>
      </c>
    </row>
    <row r="4191" spans="1:13" x14ac:dyDescent="0.25">
      <c r="A4191" s="1">
        <v>43052</v>
      </c>
      <c r="B4191" t="s">
        <v>175</v>
      </c>
      <c r="C4191" t="s">
        <v>175</v>
      </c>
      <c r="D4191">
        <v>18</v>
      </c>
      <c r="E4191">
        <v>3844.18</v>
      </c>
      <c r="F4191">
        <v>213.57</v>
      </c>
      <c r="G4191">
        <v>18</v>
      </c>
      <c r="H4191">
        <v>18</v>
      </c>
      <c r="I4191">
        <v>6.32</v>
      </c>
      <c r="J4191">
        <v>0</v>
      </c>
      <c r="K4191">
        <v>4.58</v>
      </c>
      <c r="L4191" t="s">
        <v>292</v>
      </c>
      <c r="M4191" t="b">
        <v>1</v>
      </c>
    </row>
    <row r="4192" spans="1:13" x14ac:dyDescent="0.25">
      <c r="A4192" s="1">
        <v>43052</v>
      </c>
      <c r="B4192" t="s">
        <v>175</v>
      </c>
      <c r="C4192" t="s">
        <v>173</v>
      </c>
      <c r="D4192">
        <v>1</v>
      </c>
      <c r="E4192">
        <v>65.569999999999993</v>
      </c>
      <c r="F4192">
        <v>65.569999999999993</v>
      </c>
      <c r="G4192">
        <v>1</v>
      </c>
      <c r="H4192">
        <v>1</v>
      </c>
      <c r="I4192">
        <v>13</v>
      </c>
      <c r="J4192">
        <v>0</v>
      </c>
      <c r="K4192">
        <v>4</v>
      </c>
      <c r="L4192" t="s">
        <v>445</v>
      </c>
      <c r="M4192" t="b">
        <v>0</v>
      </c>
    </row>
    <row r="4193" spans="1:13" x14ac:dyDescent="0.25">
      <c r="A4193" s="1">
        <v>43052</v>
      </c>
      <c r="B4193" t="s">
        <v>175</v>
      </c>
      <c r="C4193" t="s">
        <v>164</v>
      </c>
      <c r="D4193">
        <v>3</v>
      </c>
      <c r="E4193">
        <v>1112.6099999999999</v>
      </c>
      <c r="F4193">
        <v>370.87</v>
      </c>
      <c r="G4193">
        <v>3</v>
      </c>
      <c r="H4193">
        <v>3</v>
      </c>
      <c r="I4193">
        <v>17</v>
      </c>
      <c r="J4193">
        <v>0.33329999999999999</v>
      </c>
      <c r="K4193">
        <v>4.67</v>
      </c>
      <c r="L4193" t="s">
        <v>293</v>
      </c>
      <c r="M4193" t="b">
        <v>0</v>
      </c>
    </row>
    <row r="4194" spans="1:13" x14ac:dyDescent="0.25">
      <c r="A4194" s="1">
        <v>43052</v>
      </c>
      <c r="B4194" t="s">
        <v>175</v>
      </c>
      <c r="C4194" t="s">
        <v>176</v>
      </c>
      <c r="D4194">
        <v>2</v>
      </c>
      <c r="E4194">
        <v>179</v>
      </c>
      <c r="F4194">
        <v>89.5</v>
      </c>
      <c r="G4194">
        <v>2</v>
      </c>
      <c r="H4194">
        <v>2</v>
      </c>
      <c r="I4194">
        <v>12.5</v>
      </c>
      <c r="J4194">
        <v>0</v>
      </c>
      <c r="K4194">
        <v>4.5</v>
      </c>
      <c r="L4194" t="s">
        <v>322</v>
      </c>
      <c r="M4194" t="b">
        <v>0</v>
      </c>
    </row>
    <row r="4195" spans="1:13" x14ac:dyDescent="0.25">
      <c r="A4195" s="1">
        <v>43052</v>
      </c>
      <c r="B4195" t="s">
        <v>175</v>
      </c>
      <c r="C4195" t="s">
        <v>165</v>
      </c>
      <c r="D4195">
        <v>31</v>
      </c>
      <c r="E4195">
        <v>5297.27</v>
      </c>
      <c r="F4195">
        <v>170.88</v>
      </c>
      <c r="G4195">
        <v>30</v>
      </c>
      <c r="H4195">
        <v>31</v>
      </c>
      <c r="I4195">
        <v>11.21</v>
      </c>
      <c r="J4195">
        <v>2.9399999999999999E-2</v>
      </c>
      <c r="K4195">
        <v>4.5999999999999996</v>
      </c>
      <c r="L4195" t="s">
        <v>294</v>
      </c>
      <c r="M4195" t="b">
        <v>0</v>
      </c>
    </row>
    <row r="4196" spans="1:13" x14ac:dyDescent="0.25">
      <c r="A4196" s="1">
        <v>43052</v>
      </c>
      <c r="B4196" t="s">
        <v>175</v>
      </c>
      <c r="C4196" t="s">
        <v>184</v>
      </c>
      <c r="D4196">
        <v>1</v>
      </c>
      <c r="E4196">
        <v>110.02</v>
      </c>
      <c r="F4196">
        <v>110.02</v>
      </c>
      <c r="G4196">
        <v>1</v>
      </c>
      <c r="H4196">
        <v>1</v>
      </c>
      <c r="I4196">
        <v>7</v>
      </c>
      <c r="J4196">
        <v>0</v>
      </c>
      <c r="K4196">
        <v>4</v>
      </c>
      <c r="L4196" t="s">
        <v>323</v>
      </c>
      <c r="M4196" t="b">
        <v>0</v>
      </c>
    </row>
    <row r="4197" spans="1:13" x14ac:dyDescent="0.25">
      <c r="A4197" s="1">
        <v>43052</v>
      </c>
      <c r="B4197" t="s">
        <v>173</v>
      </c>
      <c r="C4197" t="s">
        <v>169</v>
      </c>
      <c r="D4197">
        <v>1</v>
      </c>
      <c r="E4197">
        <v>307.27</v>
      </c>
      <c r="F4197">
        <v>307.27</v>
      </c>
      <c r="G4197">
        <v>1</v>
      </c>
      <c r="H4197">
        <v>1</v>
      </c>
      <c r="I4197">
        <v>50</v>
      </c>
      <c r="J4197">
        <v>1</v>
      </c>
      <c r="K4197">
        <v>1</v>
      </c>
      <c r="L4197" t="s">
        <v>468</v>
      </c>
      <c r="M4197" t="b">
        <v>0</v>
      </c>
    </row>
    <row r="4198" spans="1:13" x14ac:dyDescent="0.25">
      <c r="A4198" s="1">
        <v>43052</v>
      </c>
      <c r="B4198" t="s">
        <v>185</v>
      </c>
      <c r="C4198" t="s">
        <v>168</v>
      </c>
      <c r="D4198">
        <v>1</v>
      </c>
      <c r="E4198">
        <v>96.38</v>
      </c>
      <c r="F4198">
        <v>96.38</v>
      </c>
      <c r="G4198">
        <v>1</v>
      </c>
      <c r="H4198">
        <v>1</v>
      </c>
      <c r="I4198">
        <v>36</v>
      </c>
      <c r="J4198">
        <v>0</v>
      </c>
      <c r="K4198">
        <v>4</v>
      </c>
      <c r="L4198" t="s">
        <v>566</v>
      </c>
      <c r="M4198" t="b">
        <v>0</v>
      </c>
    </row>
    <row r="4199" spans="1:13" x14ac:dyDescent="0.25">
      <c r="A4199" s="1">
        <v>43052</v>
      </c>
      <c r="B4199" t="s">
        <v>164</v>
      </c>
      <c r="C4199" t="s">
        <v>167</v>
      </c>
      <c r="D4199">
        <v>1</v>
      </c>
      <c r="E4199">
        <v>246.92</v>
      </c>
      <c r="F4199">
        <v>246.92</v>
      </c>
      <c r="G4199">
        <v>1</v>
      </c>
      <c r="H4199">
        <v>1</v>
      </c>
      <c r="I4199">
        <v>23</v>
      </c>
      <c r="J4199">
        <v>0</v>
      </c>
      <c r="K4199">
        <v>4</v>
      </c>
      <c r="L4199" t="s">
        <v>354</v>
      </c>
      <c r="M4199" t="b">
        <v>0</v>
      </c>
    </row>
    <row r="4200" spans="1:13" x14ac:dyDescent="0.25">
      <c r="A4200" s="1">
        <v>43052</v>
      </c>
      <c r="B4200" t="s">
        <v>164</v>
      </c>
      <c r="C4200" t="s">
        <v>170</v>
      </c>
      <c r="D4200">
        <v>3</v>
      </c>
      <c r="E4200">
        <v>1598.02</v>
      </c>
      <c r="F4200">
        <v>532.66999999999996</v>
      </c>
      <c r="G4200">
        <v>3</v>
      </c>
      <c r="H4200">
        <v>3</v>
      </c>
      <c r="I4200">
        <v>10.33</v>
      </c>
      <c r="J4200">
        <v>0</v>
      </c>
      <c r="K4200">
        <v>5</v>
      </c>
      <c r="L4200" t="s">
        <v>324</v>
      </c>
      <c r="M4200" t="b">
        <v>0</v>
      </c>
    </row>
    <row r="4201" spans="1:13" x14ac:dyDescent="0.25">
      <c r="A4201" s="1">
        <v>43052</v>
      </c>
      <c r="B4201" t="s">
        <v>164</v>
      </c>
      <c r="C4201" t="s">
        <v>161</v>
      </c>
      <c r="D4201">
        <v>6</v>
      </c>
      <c r="E4201">
        <v>1617.51</v>
      </c>
      <c r="F4201">
        <v>269.58999999999997</v>
      </c>
      <c r="G4201">
        <v>6</v>
      </c>
      <c r="H4201">
        <v>6</v>
      </c>
      <c r="I4201">
        <v>10.43</v>
      </c>
      <c r="J4201">
        <v>0</v>
      </c>
      <c r="K4201">
        <v>3.57</v>
      </c>
      <c r="L4201" t="s">
        <v>325</v>
      </c>
      <c r="M4201" t="b">
        <v>0</v>
      </c>
    </row>
    <row r="4202" spans="1:13" x14ac:dyDescent="0.25">
      <c r="A4202" s="1">
        <v>43052</v>
      </c>
      <c r="B4202" t="s">
        <v>164</v>
      </c>
      <c r="C4202" t="s">
        <v>177</v>
      </c>
      <c r="D4202">
        <v>1</v>
      </c>
      <c r="E4202">
        <v>166.84</v>
      </c>
      <c r="F4202">
        <v>166.84</v>
      </c>
      <c r="G4202">
        <v>1</v>
      </c>
      <c r="H4202">
        <v>1</v>
      </c>
      <c r="I4202">
        <v>10</v>
      </c>
      <c r="J4202">
        <v>0</v>
      </c>
      <c r="K4202">
        <v>5</v>
      </c>
      <c r="L4202" t="s">
        <v>447</v>
      </c>
      <c r="M4202" t="b">
        <v>0</v>
      </c>
    </row>
    <row r="4203" spans="1:13" x14ac:dyDescent="0.25">
      <c r="A4203" s="1">
        <v>43052</v>
      </c>
      <c r="B4203" t="s">
        <v>164</v>
      </c>
      <c r="C4203" t="s">
        <v>174</v>
      </c>
      <c r="D4203">
        <v>1</v>
      </c>
      <c r="E4203">
        <v>343.35</v>
      </c>
      <c r="F4203">
        <v>343.35</v>
      </c>
      <c r="G4203">
        <v>1</v>
      </c>
      <c r="H4203">
        <v>1</v>
      </c>
      <c r="I4203">
        <v>41</v>
      </c>
      <c r="J4203">
        <v>1</v>
      </c>
      <c r="K4203">
        <v>1</v>
      </c>
      <c r="L4203" t="s">
        <v>407</v>
      </c>
      <c r="M4203" t="b">
        <v>0</v>
      </c>
    </row>
    <row r="4204" spans="1:13" x14ac:dyDescent="0.25">
      <c r="A4204" s="1">
        <v>43052</v>
      </c>
      <c r="B4204" t="s">
        <v>164</v>
      </c>
      <c r="C4204" t="s">
        <v>163</v>
      </c>
      <c r="D4204">
        <v>4</v>
      </c>
      <c r="E4204">
        <v>512.59</v>
      </c>
      <c r="F4204">
        <v>128.15</v>
      </c>
      <c r="G4204">
        <v>4</v>
      </c>
      <c r="H4204">
        <v>4</v>
      </c>
      <c r="I4204">
        <v>7.5</v>
      </c>
      <c r="J4204">
        <v>0</v>
      </c>
      <c r="K4204">
        <v>4.5</v>
      </c>
      <c r="L4204" t="s">
        <v>357</v>
      </c>
      <c r="M4204" t="b">
        <v>0</v>
      </c>
    </row>
    <row r="4205" spans="1:13" x14ac:dyDescent="0.25">
      <c r="A4205" s="1">
        <v>43052</v>
      </c>
      <c r="B4205" t="s">
        <v>164</v>
      </c>
      <c r="C4205" t="s">
        <v>175</v>
      </c>
      <c r="D4205">
        <v>1</v>
      </c>
      <c r="E4205">
        <v>165.48</v>
      </c>
      <c r="F4205">
        <v>165.48</v>
      </c>
      <c r="G4205">
        <v>1</v>
      </c>
      <c r="H4205">
        <v>1</v>
      </c>
      <c r="I4205">
        <v>8</v>
      </c>
      <c r="J4205">
        <v>0</v>
      </c>
      <c r="K4205">
        <v>5</v>
      </c>
      <c r="L4205" t="s">
        <v>358</v>
      </c>
      <c r="M4205" t="b">
        <v>0</v>
      </c>
    </row>
    <row r="4206" spans="1:13" x14ac:dyDescent="0.25">
      <c r="A4206" s="1">
        <v>43052</v>
      </c>
      <c r="B4206" t="s">
        <v>164</v>
      </c>
      <c r="C4206" t="s">
        <v>176</v>
      </c>
      <c r="D4206">
        <v>1</v>
      </c>
      <c r="E4206">
        <v>59.11</v>
      </c>
      <c r="F4206">
        <v>59.11</v>
      </c>
      <c r="G4206">
        <v>1</v>
      </c>
      <c r="H4206">
        <v>1</v>
      </c>
      <c r="I4206">
        <v>8</v>
      </c>
      <c r="J4206">
        <v>0</v>
      </c>
      <c r="K4206">
        <v>5</v>
      </c>
      <c r="L4206" t="s">
        <v>271</v>
      </c>
      <c r="M4206" t="b">
        <v>0</v>
      </c>
    </row>
    <row r="4207" spans="1:13" x14ac:dyDescent="0.25">
      <c r="A4207" s="1">
        <v>43052</v>
      </c>
      <c r="B4207" t="s">
        <v>164</v>
      </c>
      <c r="C4207" t="s">
        <v>165</v>
      </c>
      <c r="D4207">
        <v>7</v>
      </c>
      <c r="E4207">
        <v>1723.46</v>
      </c>
      <c r="F4207">
        <v>246.21</v>
      </c>
      <c r="G4207">
        <v>7</v>
      </c>
      <c r="H4207">
        <v>7</v>
      </c>
      <c r="I4207">
        <v>8.89</v>
      </c>
      <c r="J4207">
        <v>0</v>
      </c>
      <c r="K4207">
        <v>4.67</v>
      </c>
      <c r="L4207" t="s">
        <v>295</v>
      </c>
      <c r="M4207" t="b">
        <v>0</v>
      </c>
    </row>
    <row r="4208" spans="1:13" x14ac:dyDescent="0.25">
      <c r="A4208" s="1">
        <v>43052</v>
      </c>
      <c r="B4208" t="s">
        <v>176</v>
      </c>
      <c r="C4208" t="s">
        <v>169</v>
      </c>
      <c r="D4208">
        <v>1</v>
      </c>
      <c r="E4208">
        <v>1463.37</v>
      </c>
      <c r="F4208">
        <v>1463.37</v>
      </c>
      <c r="G4208">
        <v>1</v>
      </c>
      <c r="H4208">
        <v>1</v>
      </c>
      <c r="I4208">
        <v>17</v>
      </c>
      <c r="J4208">
        <v>0</v>
      </c>
      <c r="K4208">
        <v>5</v>
      </c>
      <c r="L4208" t="s">
        <v>408</v>
      </c>
      <c r="M4208" t="b">
        <v>0</v>
      </c>
    </row>
    <row r="4209" spans="1:13" x14ac:dyDescent="0.25">
      <c r="A4209" s="1">
        <v>43052</v>
      </c>
      <c r="B4209" t="s">
        <v>176</v>
      </c>
      <c r="C4209" t="s">
        <v>170</v>
      </c>
      <c r="D4209">
        <v>4</v>
      </c>
      <c r="E4209">
        <v>477.44</v>
      </c>
      <c r="F4209">
        <v>119.36</v>
      </c>
      <c r="G4209">
        <v>4</v>
      </c>
      <c r="H4209">
        <v>4</v>
      </c>
      <c r="I4209">
        <v>11.75</v>
      </c>
      <c r="J4209">
        <v>0</v>
      </c>
      <c r="K4209">
        <v>4.75</v>
      </c>
      <c r="L4209" t="s">
        <v>387</v>
      </c>
      <c r="M4209" t="b">
        <v>0</v>
      </c>
    </row>
    <row r="4210" spans="1:13" x14ac:dyDescent="0.25">
      <c r="A4210" s="1">
        <v>43052</v>
      </c>
      <c r="B4210" t="s">
        <v>176</v>
      </c>
      <c r="C4210" t="s">
        <v>171</v>
      </c>
      <c r="D4210">
        <v>1</v>
      </c>
      <c r="E4210">
        <v>222.15</v>
      </c>
      <c r="F4210">
        <v>222.15</v>
      </c>
      <c r="G4210">
        <v>1</v>
      </c>
      <c r="H4210">
        <v>1</v>
      </c>
      <c r="I4210">
        <v>16</v>
      </c>
      <c r="J4210">
        <v>0</v>
      </c>
      <c r="K4210">
        <v>5</v>
      </c>
      <c r="L4210" t="s">
        <v>329</v>
      </c>
      <c r="M4210" t="b">
        <v>0</v>
      </c>
    </row>
    <row r="4211" spans="1:13" x14ac:dyDescent="0.25">
      <c r="A4211" s="1">
        <v>43052</v>
      </c>
      <c r="B4211" t="s">
        <v>176</v>
      </c>
      <c r="C4211" t="s">
        <v>161</v>
      </c>
      <c r="D4211">
        <v>7</v>
      </c>
      <c r="E4211">
        <v>866.68</v>
      </c>
      <c r="F4211">
        <v>123.81</v>
      </c>
      <c r="G4211">
        <v>7</v>
      </c>
      <c r="H4211">
        <v>7</v>
      </c>
      <c r="I4211">
        <v>17.57</v>
      </c>
      <c r="J4211">
        <v>0.1429</v>
      </c>
      <c r="K4211">
        <v>4.57</v>
      </c>
      <c r="L4211" t="s">
        <v>272</v>
      </c>
      <c r="M4211" t="b">
        <v>0</v>
      </c>
    </row>
    <row r="4212" spans="1:13" x14ac:dyDescent="0.25">
      <c r="A4212" s="1">
        <v>43052</v>
      </c>
      <c r="B4212" t="s">
        <v>176</v>
      </c>
      <c r="C4212" t="s">
        <v>163</v>
      </c>
      <c r="D4212">
        <v>3</v>
      </c>
      <c r="E4212">
        <v>455.38</v>
      </c>
      <c r="F4212">
        <v>151.79</v>
      </c>
      <c r="G4212">
        <v>3</v>
      </c>
      <c r="H4212">
        <v>3</v>
      </c>
      <c r="I4212">
        <v>11.25</v>
      </c>
      <c r="J4212">
        <v>0</v>
      </c>
      <c r="K4212">
        <v>4.75</v>
      </c>
      <c r="L4212" t="s">
        <v>361</v>
      </c>
      <c r="M4212" t="b">
        <v>0</v>
      </c>
    </row>
    <row r="4213" spans="1:13" x14ac:dyDescent="0.25">
      <c r="A4213" s="1">
        <v>43052</v>
      </c>
      <c r="B4213" t="s">
        <v>176</v>
      </c>
      <c r="C4213" t="s">
        <v>175</v>
      </c>
      <c r="D4213">
        <v>7</v>
      </c>
      <c r="E4213">
        <v>1059.23</v>
      </c>
      <c r="F4213">
        <v>151.32</v>
      </c>
      <c r="G4213">
        <v>7</v>
      </c>
      <c r="H4213">
        <v>7</v>
      </c>
      <c r="I4213">
        <v>9.7799999999999994</v>
      </c>
      <c r="J4213">
        <v>0</v>
      </c>
      <c r="K4213">
        <v>3.33</v>
      </c>
      <c r="L4213" t="s">
        <v>297</v>
      </c>
      <c r="M4213" t="b">
        <v>0</v>
      </c>
    </row>
    <row r="4214" spans="1:13" x14ac:dyDescent="0.25">
      <c r="A4214" s="1">
        <v>43052</v>
      </c>
      <c r="B4214" t="s">
        <v>176</v>
      </c>
      <c r="C4214" t="s">
        <v>173</v>
      </c>
      <c r="D4214">
        <v>2</v>
      </c>
      <c r="E4214">
        <v>2132.77</v>
      </c>
      <c r="F4214">
        <v>1066.3900000000001</v>
      </c>
      <c r="G4214">
        <v>2</v>
      </c>
      <c r="H4214">
        <v>2</v>
      </c>
      <c r="I4214">
        <v>18.5</v>
      </c>
      <c r="J4214">
        <v>0</v>
      </c>
      <c r="K4214">
        <v>3</v>
      </c>
      <c r="L4214" t="s">
        <v>332</v>
      </c>
      <c r="M4214" t="b">
        <v>0</v>
      </c>
    </row>
    <row r="4215" spans="1:13" x14ac:dyDescent="0.25">
      <c r="A4215" s="1">
        <v>43052</v>
      </c>
      <c r="B4215" t="s">
        <v>176</v>
      </c>
      <c r="C4215" t="s">
        <v>164</v>
      </c>
      <c r="D4215">
        <v>4</v>
      </c>
      <c r="E4215">
        <v>2545.4</v>
      </c>
      <c r="F4215">
        <v>636.35</v>
      </c>
      <c r="G4215">
        <v>4</v>
      </c>
      <c r="H4215">
        <v>4</v>
      </c>
      <c r="I4215">
        <v>10.75</v>
      </c>
      <c r="J4215">
        <v>0</v>
      </c>
      <c r="K4215">
        <v>5</v>
      </c>
      <c r="L4215" t="s">
        <v>362</v>
      </c>
      <c r="M4215" t="b">
        <v>0</v>
      </c>
    </row>
    <row r="4216" spans="1:13" x14ac:dyDescent="0.25">
      <c r="A4216" s="1">
        <v>43052</v>
      </c>
      <c r="B4216" t="s">
        <v>176</v>
      </c>
      <c r="C4216" t="s">
        <v>176</v>
      </c>
      <c r="D4216">
        <v>4</v>
      </c>
      <c r="E4216">
        <v>1430.22</v>
      </c>
      <c r="F4216">
        <v>357.56</v>
      </c>
      <c r="G4216">
        <v>4</v>
      </c>
      <c r="H4216">
        <v>4</v>
      </c>
      <c r="I4216">
        <v>8.75</v>
      </c>
      <c r="J4216">
        <v>0</v>
      </c>
      <c r="K4216">
        <v>5</v>
      </c>
      <c r="L4216" t="s">
        <v>273</v>
      </c>
      <c r="M4216" t="b">
        <v>1</v>
      </c>
    </row>
    <row r="4217" spans="1:13" x14ac:dyDescent="0.25">
      <c r="A4217" s="1">
        <v>43052</v>
      </c>
      <c r="B4217" t="s">
        <v>176</v>
      </c>
      <c r="C4217" t="s">
        <v>165</v>
      </c>
      <c r="D4217">
        <v>14</v>
      </c>
      <c r="E4217">
        <v>4218.4399999999996</v>
      </c>
      <c r="F4217">
        <v>301.32</v>
      </c>
      <c r="G4217">
        <v>14</v>
      </c>
      <c r="H4217">
        <v>14</v>
      </c>
      <c r="I4217">
        <v>10.25</v>
      </c>
      <c r="J4217">
        <v>0</v>
      </c>
      <c r="K4217">
        <v>4.6900000000000004</v>
      </c>
      <c r="L4217" t="s">
        <v>274</v>
      </c>
      <c r="M4217" t="b">
        <v>0</v>
      </c>
    </row>
    <row r="4218" spans="1:13" x14ac:dyDescent="0.25">
      <c r="A4218" s="1">
        <v>43052</v>
      </c>
      <c r="B4218" t="s">
        <v>176</v>
      </c>
      <c r="C4218" t="s">
        <v>184</v>
      </c>
      <c r="D4218">
        <v>1</v>
      </c>
      <c r="E4218">
        <v>625.59</v>
      </c>
      <c r="F4218">
        <v>625.59</v>
      </c>
      <c r="G4218">
        <v>1</v>
      </c>
      <c r="H4218">
        <v>1</v>
      </c>
      <c r="I4218">
        <v>16</v>
      </c>
      <c r="J4218">
        <v>0</v>
      </c>
      <c r="K4218">
        <v>5</v>
      </c>
      <c r="L4218" t="s">
        <v>416</v>
      </c>
      <c r="M4218" t="b">
        <v>0</v>
      </c>
    </row>
    <row r="4219" spans="1:13" x14ac:dyDescent="0.25">
      <c r="A4219" s="1">
        <v>43052</v>
      </c>
      <c r="B4219" t="s">
        <v>168</v>
      </c>
      <c r="C4219" t="s">
        <v>163</v>
      </c>
      <c r="D4219">
        <v>1</v>
      </c>
      <c r="E4219">
        <v>421.36</v>
      </c>
      <c r="F4219">
        <v>421.36</v>
      </c>
      <c r="G4219">
        <v>1</v>
      </c>
      <c r="H4219">
        <v>1</v>
      </c>
      <c r="I4219">
        <v>13</v>
      </c>
      <c r="J4219">
        <v>0</v>
      </c>
      <c r="K4219">
        <v>5</v>
      </c>
      <c r="L4219" t="s">
        <v>567</v>
      </c>
      <c r="M4219" t="b">
        <v>0</v>
      </c>
    </row>
    <row r="4220" spans="1:13" x14ac:dyDescent="0.25">
      <c r="A4220" s="1">
        <v>43052</v>
      </c>
      <c r="B4220" t="s">
        <v>165</v>
      </c>
      <c r="C4220" t="s">
        <v>166</v>
      </c>
      <c r="D4220">
        <v>2</v>
      </c>
      <c r="E4220">
        <v>641.38</v>
      </c>
      <c r="F4220">
        <v>320.69</v>
      </c>
      <c r="G4220">
        <v>2</v>
      </c>
      <c r="H4220">
        <v>2</v>
      </c>
      <c r="I4220">
        <v>36</v>
      </c>
      <c r="J4220">
        <v>0.5</v>
      </c>
      <c r="K4220">
        <v>4</v>
      </c>
      <c r="L4220" t="s">
        <v>298</v>
      </c>
      <c r="M4220" t="b">
        <v>0</v>
      </c>
    </row>
    <row r="4221" spans="1:13" x14ac:dyDescent="0.25">
      <c r="A4221" s="1">
        <v>43052</v>
      </c>
      <c r="B4221" t="s">
        <v>165</v>
      </c>
      <c r="C4221" t="s">
        <v>178</v>
      </c>
      <c r="D4221">
        <v>4</v>
      </c>
      <c r="E4221">
        <v>917.66</v>
      </c>
      <c r="F4221">
        <v>229.42</v>
      </c>
      <c r="G4221">
        <v>4</v>
      </c>
      <c r="H4221">
        <v>4</v>
      </c>
      <c r="I4221">
        <v>19.8</v>
      </c>
      <c r="J4221">
        <v>0.2</v>
      </c>
      <c r="K4221">
        <v>3.4</v>
      </c>
      <c r="L4221" t="s">
        <v>333</v>
      </c>
      <c r="M4221" t="b">
        <v>0</v>
      </c>
    </row>
    <row r="4222" spans="1:13" x14ac:dyDescent="0.25">
      <c r="A4222" s="1">
        <v>43052</v>
      </c>
      <c r="B4222" t="s">
        <v>165</v>
      </c>
      <c r="C4222" t="s">
        <v>167</v>
      </c>
      <c r="D4222">
        <v>26</v>
      </c>
      <c r="E4222">
        <v>2945.41</v>
      </c>
      <c r="F4222">
        <v>113.29</v>
      </c>
      <c r="G4222">
        <v>26</v>
      </c>
      <c r="H4222">
        <v>26</v>
      </c>
      <c r="I4222">
        <v>19.03</v>
      </c>
      <c r="J4222">
        <v>0.13789999999999999</v>
      </c>
      <c r="K4222">
        <v>3.41</v>
      </c>
      <c r="L4222" t="s">
        <v>246</v>
      </c>
      <c r="M4222" t="b">
        <v>0</v>
      </c>
    </row>
    <row r="4223" spans="1:13" x14ac:dyDescent="0.25">
      <c r="A4223" s="1">
        <v>43052</v>
      </c>
      <c r="B4223" t="s">
        <v>165</v>
      </c>
      <c r="C4223" t="s">
        <v>169</v>
      </c>
      <c r="D4223">
        <v>16</v>
      </c>
      <c r="E4223">
        <v>2819.96</v>
      </c>
      <c r="F4223">
        <v>176.25</v>
      </c>
      <c r="G4223">
        <v>16</v>
      </c>
      <c r="H4223">
        <v>16</v>
      </c>
      <c r="I4223">
        <v>23.88</v>
      </c>
      <c r="J4223">
        <v>0.17649999999999999</v>
      </c>
      <c r="K4223">
        <v>3.76</v>
      </c>
      <c r="L4223" t="s">
        <v>275</v>
      </c>
      <c r="M4223" t="b">
        <v>0</v>
      </c>
    </row>
    <row r="4224" spans="1:13" x14ac:dyDescent="0.25">
      <c r="A4224" s="1">
        <v>43052</v>
      </c>
      <c r="B4224" t="s">
        <v>165</v>
      </c>
      <c r="C4224" t="s">
        <v>170</v>
      </c>
      <c r="D4224">
        <v>11</v>
      </c>
      <c r="E4224">
        <v>1889.18</v>
      </c>
      <c r="F4224">
        <v>171.74</v>
      </c>
      <c r="G4224">
        <v>10</v>
      </c>
      <c r="H4224">
        <v>11</v>
      </c>
      <c r="I4224">
        <v>15.9</v>
      </c>
      <c r="J4224">
        <v>0.2</v>
      </c>
      <c r="K4224">
        <v>3.91</v>
      </c>
      <c r="L4224" t="s">
        <v>276</v>
      </c>
      <c r="M4224" t="b">
        <v>0</v>
      </c>
    </row>
    <row r="4225" spans="1:13" x14ac:dyDescent="0.25">
      <c r="A4225" s="1">
        <v>43052</v>
      </c>
      <c r="B4225" t="s">
        <v>165</v>
      </c>
      <c r="C4225" t="s">
        <v>172</v>
      </c>
      <c r="D4225">
        <v>14</v>
      </c>
      <c r="E4225">
        <v>1945.64</v>
      </c>
      <c r="F4225">
        <v>138.97</v>
      </c>
      <c r="G4225">
        <v>14</v>
      </c>
      <c r="H4225">
        <v>14</v>
      </c>
      <c r="I4225">
        <v>15.13</v>
      </c>
      <c r="J4225">
        <v>0.125</v>
      </c>
      <c r="K4225">
        <v>4.3099999999999996</v>
      </c>
      <c r="L4225" t="s">
        <v>247</v>
      </c>
      <c r="M4225" t="b">
        <v>0</v>
      </c>
    </row>
    <row r="4226" spans="1:13" x14ac:dyDescent="0.25">
      <c r="A4226" s="1">
        <v>43052</v>
      </c>
      <c r="B4226" t="s">
        <v>165</v>
      </c>
      <c r="C4226" t="s">
        <v>171</v>
      </c>
      <c r="D4226">
        <v>20</v>
      </c>
      <c r="E4226">
        <v>4116.45</v>
      </c>
      <c r="F4226">
        <v>205.82</v>
      </c>
      <c r="G4226">
        <v>20</v>
      </c>
      <c r="H4226">
        <v>20</v>
      </c>
      <c r="I4226">
        <v>16.38</v>
      </c>
      <c r="J4226">
        <v>8.3299999999999999E-2</v>
      </c>
      <c r="K4226">
        <v>3.92</v>
      </c>
      <c r="L4226" t="s">
        <v>299</v>
      </c>
      <c r="M4226" t="b">
        <v>0</v>
      </c>
    </row>
    <row r="4227" spans="1:13" x14ac:dyDescent="0.25">
      <c r="A4227" s="1">
        <v>43052</v>
      </c>
      <c r="B4227" t="s">
        <v>165</v>
      </c>
      <c r="C4227" t="s">
        <v>180</v>
      </c>
      <c r="D4227">
        <v>8</v>
      </c>
      <c r="E4227">
        <v>1147.4000000000001</v>
      </c>
      <c r="F4227">
        <v>143.43</v>
      </c>
      <c r="G4227">
        <v>8</v>
      </c>
      <c r="H4227">
        <v>8</v>
      </c>
      <c r="I4227">
        <v>32.56</v>
      </c>
      <c r="J4227">
        <v>0.66669999999999996</v>
      </c>
      <c r="K4227">
        <v>2.44</v>
      </c>
      <c r="L4227" t="s">
        <v>300</v>
      </c>
      <c r="M4227" t="b">
        <v>0</v>
      </c>
    </row>
    <row r="4228" spans="1:13" x14ac:dyDescent="0.25">
      <c r="A4228" s="1">
        <v>43052</v>
      </c>
      <c r="B4228" t="s">
        <v>165</v>
      </c>
      <c r="C4228" t="s">
        <v>161</v>
      </c>
      <c r="D4228">
        <v>85</v>
      </c>
      <c r="E4228">
        <v>11495.04</v>
      </c>
      <c r="F4228">
        <v>135.24</v>
      </c>
      <c r="G4228">
        <v>82</v>
      </c>
      <c r="H4228">
        <v>85</v>
      </c>
      <c r="I4228">
        <v>13.75</v>
      </c>
      <c r="J4228">
        <v>7.2900000000000006E-2</v>
      </c>
      <c r="K4228">
        <v>3.89</v>
      </c>
      <c r="L4228" t="s">
        <v>248</v>
      </c>
      <c r="M4228" t="b">
        <v>0</v>
      </c>
    </row>
    <row r="4229" spans="1:13" x14ac:dyDescent="0.25">
      <c r="A4229" s="1">
        <v>43052</v>
      </c>
      <c r="B4229" t="s">
        <v>165</v>
      </c>
      <c r="C4229" t="s">
        <v>177</v>
      </c>
      <c r="D4229">
        <v>4</v>
      </c>
      <c r="E4229">
        <v>360.22</v>
      </c>
      <c r="F4229">
        <v>90.06</v>
      </c>
      <c r="G4229">
        <v>4</v>
      </c>
      <c r="H4229">
        <v>4</v>
      </c>
      <c r="I4229">
        <v>19.5</v>
      </c>
      <c r="J4229">
        <v>0.25</v>
      </c>
      <c r="K4229">
        <v>4.25</v>
      </c>
      <c r="L4229" t="s">
        <v>301</v>
      </c>
      <c r="M4229" t="b">
        <v>0</v>
      </c>
    </row>
    <row r="4230" spans="1:13" x14ac:dyDescent="0.25">
      <c r="A4230" s="1">
        <v>43052</v>
      </c>
      <c r="B4230" t="s">
        <v>165</v>
      </c>
      <c r="C4230" t="s">
        <v>181</v>
      </c>
      <c r="D4230">
        <v>11</v>
      </c>
      <c r="E4230">
        <v>2254.9299999999998</v>
      </c>
      <c r="F4230">
        <v>204.99</v>
      </c>
      <c r="G4230">
        <v>11</v>
      </c>
      <c r="H4230">
        <v>11</v>
      </c>
      <c r="I4230">
        <v>20.38</v>
      </c>
      <c r="J4230">
        <v>0.15379999999999999</v>
      </c>
      <c r="K4230">
        <v>3.69</v>
      </c>
      <c r="L4230" t="s">
        <v>302</v>
      </c>
      <c r="M4230" t="b">
        <v>0</v>
      </c>
    </row>
    <row r="4231" spans="1:13" x14ac:dyDescent="0.25">
      <c r="A4231" s="1">
        <v>43052</v>
      </c>
      <c r="B4231" t="s">
        <v>165</v>
      </c>
      <c r="C4231" t="s">
        <v>179</v>
      </c>
      <c r="D4231">
        <v>4</v>
      </c>
      <c r="E4231">
        <v>309.95</v>
      </c>
      <c r="F4231">
        <v>77.489999999999995</v>
      </c>
      <c r="G4231">
        <v>4</v>
      </c>
      <c r="H4231">
        <v>4</v>
      </c>
      <c r="I4231">
        <v>28</v>
      </c>
      <c r="J4231">
        <v>0.25</v>
      </c>
      <c r="K4231">
        <v>3.75</v>
      </c>
      <c r="L4231" t="s">
        <v>277</v>
      </c>
      <c r="M4231" t="b">
        <v>0</v>
      </c>
    </row>
    <row r="4232" spans="1:13" x14ac:dyDescent="0.25">
      <c r="A4232" s="1">
        <v>43052</v>
      </c>
      <c r="B4232" t="s">
        <v>165</v>
      </c>
      <c r="C4232" t="s">
        <v>183</v>
      </c>
      <c r="D4232">
        <v>5</v>
      </c>
      <c r="E4232">
        <v>874.66</v>
      </c>
      <c r="F4232">
        <v>174.93</v>
      </c>
      <c r="G4232">
        <v>5</v>
      </c>
      <c r="H4232">
        <v>5</v>
      </c>
      <c r="I4232">
        <v>13.2</v>
      </c>
      <c r="J4232">
        <v>0</v>
      </c>
      <c r="K4232">
        <v>5</v>
      </c>
      <c r="L4232" t="s">
        <v>365</v>
      </c>
      <c r="M4232" t="b">
        <v>0</v>
      </c>
    </row>
    <row r="4233" spans="1:13" x14ac:dyDescent="0.25">
      <c r="A4233" s="1">
        <v>43052</v>
      </c>
      <c r="B4233" t="s">
        <v>165</v>
      </c>
      <c r="C4233" t="s">
        <v>174</v>
      </c>
      <c r="D4233">
        <v>22</v>
      </c>
      <c r="E4233">
        <v>3172.3</v>
      </c>
      <c r="F4233">
        <v>144.19999999999999</v>
      </c>
      <c r="G4233">
        <v>22</v>
      </c>
      <c r="H4233">
        <v>22</v>
      </c>
      <c r="I4233">
        <v>15.74</v>
      </c>
      <c r="J4233">
        <v>3.6999999999999998E-2</v>
      </c>
      <c r="K4233">
        <v>4</v>
      </c>
      <c r="L4233" t="s">
        <v>303</v>
      </c>
      <c r="M4233" t="b">
        <v>0</v>
      </c>
    </row>
    <row r="4234" spans="1:13" x14ac:dyDescent="0.25">
      <c r="A4234" s="1">
        <v>43052</v>
      </c>
      <c r="B4234" t="s">
        <v>165</v>
      </c>
      <c r="C4234" t="s">
        <v>182</v>
      </c>
      <c r="D4234">
        <v>2</v>
      </c>
      <c r="E4234">
        <v>173.44</v>
      </c>
      <c r="F4234">
        <v>86.72</v>
      </c>
      <c r="G4234">
        <v>2</v>
      </c>
      <c r="H4234">
        <v>2</v>
      </c>
      <c r="I4234">
        <v>29.5</v>
      </c>
      <c r="J4234">
        <v>1</v>
      </c>
      <c r="K4234">
        <v>3</v>
      </c>
      <c r="L4234" t="s">
        <v>304</v>
      </c>
      <c r="M4234" t="b">
        <v>0</v>
      </c>
    </row>
    <row r="4235" spans="1:13" x14ac:dyDescent="0.25">
      <c r="A4235" s="1">
        <v>43052</v>
      </c>
      <c r="B4235" t="s">
        <v>165</v>
      </c>
      <c r="C4235" t="s">
        <v>163</v>
      </c>
      <c r="D4235">
        <v>39</v>
      </c>
      <c r="E4235">
        <v>5490.53</v>
      </c>
      <c r="F4235">
        <v>140.78</v>
      </c>
      <c r="G4235">
        <v>39</v>
      </c>
      <c r="H4235">
        <v>39</v>
      </c>
      <c r="I4235">
        <v>16.02</v>
      </c>
      <c r="J4235">
        <v>9.5200000000000007E-2</v>
      </c>
      <c r="K4235">
        <v>4.05</v>
      </c>
      <c r="L4235" t="s">
        <v>249</v>
      </c>
      <c r="M4235" t="b">
        <v>0</v>
      </c>
    </row>
    <row r="4236" spans="1:13" x14ac:dyDescent="0.25">
      <c r="A4236" s="1">
        <v>43052</v>
      </c>
      <c r="B4236" t="s">
        <v>165</v>
      </c>
      <c r="C4236" t="s">
        <v>175</v>
      </c>
      <c r="D4236">
        <v>109</v>
      </c>
      <c r="E4236">
        <v>19530.599999999999</v>
      </c>
      <c r="F4236">
        <v>179.18</v>
      </c>
      <c r="G4236">
        <v>106</v>
      </c>
      <c r="H4236">
        <v>109</v>
      </c>
      <c r="I4236">
        <v>17.97</v>
      </c>
      <c r="J4236">
        <v>0.1371</v>
      </c>
      <c r="K4236">
        <v>4.17</v>
      </c>
      <c r="L4236" t="s">
        <v>250</v>
      </c>
      <c r="M4236" t="b">
        <v>0</v>
      </c>
    </row>
    <row r="4237" spans="1:13" x14ac:dyDescent="0.25">
      <c r="A4237" s="1">
        <v>43052</v>
      </c>
      <c r="B4237" t="s">
        <v>165</v>
      </c>
      <c r="C4237" t="s">
        <v>173</v>
      </c>
      <c r="D4237">
        <v>5</v>
      </c>
      <c r="E4237">
        <v>812.35</v>
      </c>
      <c r="F4237">
        <v>162.47</v>
      </c>
      <c r="G4237">
        <v>4</v>
      </c>
      <c r="H4237">
        <v>5</v>
      </c>
      <c r="I4237">
        <v>23.83</v>
      </c>
      <c r="J4237">
        <v>0.16669999999999999</v>
      </c>
      <c r="K4237">
        <v>2.14</v>
      </c>
      <c r="L4237" t="s">
        <v>251</v>
      </c>
      <c r="M4237" t="b">
        <v>0</v>
      </c>
    </row>
    <row r="4238" spans="1:13" x14ac:dyDescent="0.25">
      <c r="A4238" s="1">
        <v>43052</v>
      </c>
      <c r="B4238" t="s">
        <v>165</v>
      </c>
      <c r="C4238" t="s">
        <v>185</v>
      </c>
      <c r="D4238">
        <v>2</v>
      </c>
      <c r="E4238">
        <v>779.19</v>
      </c>
      <c r="F4238">
        <v>389.6</v>
      </c>
      <c r="G4238">
        <v>2</v>
      </c>
      <c r="H4238">
        <v>2</v>
      </c>
      <c r="I4238">
        <v>22.5</v>
      </c>
      <c r="J4238">
        <v>0</v>
      </c>
      <c r="K4238">
        <v>4.5</v>
      </c>
      <c r="L4238" t="s">
        <v>334</v>
      </c>
      <c r="M4238" t="b">
        <v>0</v>
      </c>
    </row>
    <row r="4239" spans="1:13" x14ac:dyDescent="0.25">
      <c r="A4239" s="1">
        <v>43052</v>
      </c>
      <c r="B4239" t="s">
        <v>165</v>
      </c>
      <c r="C4239" t="s">
        <v>164</v>
      </c>
      <c r="D4239">
        <v>55</v>
      </c>
      <c r="E4239">
        <v>7967.06</v>
      </c>
      <c r="F4239">
        <v>144.86000000000001</v>
      </c>
      <c r="G4239">
        <v>53</v>
      </c>
      <c r="H4239">
        <v>55</v>
      </c>
      <c r="I4239">
        <v>19.239999999999998</v>
      </c>
      <c r="J4239">
        <v>7.5800000000000006E-2</v>
      </c>
      <c r="K4239">
        <v>3.51</v>
      </c>
      <c r="L4239" t="s">
        <v>278</v>
      </c>
      <c r="M4239" t="b">
        <v>0</v>
      </c>
    </row>
    <row r="4240" spans="1:13" x14ac:dyDescent="0.25">
      <c r="A4240" s="1">
        <v>43052</v>
      </c>
      <c r="B4240" t="s">
        <v>165</v>
      </c>
      <c r="C4240" t="s">
        <v>176</v>
      </c>
      <c r="D4240">
        <v>33</v>
      </c>
      <c r="E4240">
        <v>4658.82</v>
      </c>
      <c r="F4240">
        <v>141.18</v>
      </c>
      <c r="G4240">
        <v>33</v>
      </c>
      <c r="H4240">
        <v>33</v>
      </c>
      <c r="I4240">
        <v>14.73</v>
      </c>
      <c r="J4240">
        <v>2.0799999999999999E-2</v>
      </c>
      <c r="K4240">
        <v>4.1500000000000004</v>
      </c>
      <c r="L4240" t="s">
        <v>279</v>
      </c>
      <c r="M4240" t="b">
        <v>0</v>
      </c>
    </row>
    <row r="4241" spans="1:13" x14ac:dyDescent="0.25">
      <c r="A4241" s="1">
        <v>43052</v>
      </c>
      <c r="B4241" t="s">
        <v>165</v>
      </c>
      <c r="C4241" t="s">
        <v>168</v>
      </c>
      <c r="D4241">
        <v>4</v>
      </c>
      <c r="E4241">
        <v>455.49</v>
      </c>
      <c r="F4241">
        <v>113.87</v>
      </c>
      <c r="G4241">
        <v>4</v>
      </c>
      <c r="H4241">
        <v>4</v>
      </c>
      <c r="I4241">
        <v>29.25</v>
      </c>
      <c r="J4241">
        <v>0.5</v>
      </c>
      <c r="K4241">
        <v>2.25</v>
      </c>
      <c r="L4241" t="s">
        <v>280</v>
      </c>
      <c r="M4241" t="b">
        <v>0</v>
      </c>
    </row>
    <row r="4242" spans="1:13" x14ac:dyDescent="0.25">
      <c r="A4242" s="1">
        <v>43052</v>
      </c>
      <c r="B4242" t="s">
        <v>165</v>
      </c>
      <c r="C4242" t="s">
        <v>165</v>
      </c>
      <c r="D4242">
        <v>415</v>
      </c>
      <c r="E4242">
        <v>52227.199999999997</v>
      </c>
      <c r="F4242">
        <v>125.85</v>
      </c>
      <c r="G4242">
        <v>399</v>
      </c>
      <c r="H4242">
        <v>412</v>
      </c>
      <c r="I4242">
        <v>9.64</v>
      </c>
      <c r="J4242">
        <v>6.4500000000000002E-2</v>
      </c>
      <c r="K4242">
        <v>3.93</v>
      </c>
      <c r="L4242" t="s">
        <v>252</v>
      </c>
      <c r="M4242" t="b">
        <v>1</v>
      </c>
    </row>
    <row r="4243" spans="1:13" x14ac:dyDescent="0.25">
      <c r="A4243" s="1">
        <v>43052</v>
      </c>
      <c r="B4243" t="s">
        <v>165</v>
      </c>
      <c r="C4243" t="s">
        <v>184</v>
      </c>
      <c r="D4243">
        <v>4</v>
      </c>
      <c r="E4243">
        <v>726.33</v>
      </c>
      <c r="F4243">
        <v>181.58</v>
      </c>
      <c r="G4243">
        <v>4</v>
      </c>
      <c r="H4243">
        <v>4</v>
      </c>
      <c r="I4243">
        <v>25.8</v>
      </c>
      <c r="J4243">
        <v>0.4</v>
      </c>
      <c r="K4243">
        <v>3</v>
      </c>
      <c r="L4243" t="s">
        <v>401</v>
      </c>
      <c r="M4243" t="b">
        <v>0</v>
      </c>
    </row>
    <row r="4244" spans="1:13" x14ac:dyDescent="0.25">
      <c r="A4244" s="1">
        <v>43059</v>
      </c>
      <c r="B4244" t="s">
        <v>167</v>
      </c>
      <c r="C4244" t="s">
        <v>178</v>
      </c>
      <c r="D4244">
        <v>1</v>
      </c>
      <c r="E4244">
        <v>305.77</v>
      </c>
      <c r="F4244">
        <v>305.77</v>
      </c>
      <c r="G4244">
        <v>1</v>
      </c>
      <c r="H4244">
        <v>1</v>
      </c>
      <c r="I4244">
        <v>17</v>
      </c>
      <c r="J4244">
        <v>0</v>
      </c>
      <c r="K4244">
        <v>5</v>
      </c>
      <c r="L4244" t="s">
        <v>336</v>
      </c>
      <c r="M4244" t="b">
        <v>0</v>
      </c>
    </row>
    <row r="4245" spans="1:13" x14ac:dyDescent="0.25">
      <c r="A4245" s="1">
        <v>43059</v>
      </c>
      <c r="B4245" t="s">
        <v>167</v>
      </c>
      <c r="C4245" t="s">
        <v>167</v>
      </c>
      <c r="D4245">
        <v>3</v>
      </c>
      <c r="E4245">
        <v>1106.54</v>
      </c>
      <c r="F4245">
        <v>368.85</v>
      </c>
      <c r="G4245">
        <v>3</v>
      </c>
      <c r="H4245">
        <v>3</v>
      </c>
      <c r="I4245">
        <v>7.75</v>
      </c>
      <c r="J4245">
        <v>0</v>
      </c>
      <c r="K4245">
        <v>4.5</v>
      </c>
      <c r="L4245" t="s">
        <v>337</v>
      </c>
      <c r="M4245" t="b">
        <v>1</v>
      </c>
    </row>
    <row r="4246" spans="1:13" x14ac:dyDescent="0.25">
      <c r="A4246" s="1">
        <v>43059</v>
      </c>
      <c r="B4246" t="s">
        <v>167</v>
      </c>
      <c r="C4246" t="s">
        <v>169</v>
      </c>
      <c r="D4246">
        <v>1</v>
      </c>
      <c r="E4246">
        <v>274.89</v>
      </c>
      <c r="F4246">
        <v>274.89</v>
      </c>
      <c r="G4246">
        <v>1</v>
      </c>
      <c r="H4246">
        <v>1</v>
      </c>
      <c r="I4246">
        <v>10</v>
      </c>
      <c r="J4246">
        <v>0</v>
      </c>
      <c r="K4246">
        <v>3</v>
      </c>
      <c r="L4246" t="s">
        <v>482</v>
      </c>
      <c r="M4246" t="b">
        <v>0</v>
      </c>
    </row>
    <row r="4247" spans="1:13" x14ac:dyDescent="0.25">
      <c r="A4247" s="1">
        <v>43059</v>
      </c>
      <c r="B4247" t="s">
        <v>167</v>
      </c>
      <c r="C4247" t="s">
        <v>161</v>
      </c>
      <c r="D4247">
        <v>3</v>
      </c>
      <c r="E4247">
        <v>1079.5</v>
      </c>
      <c r="F4247">
        <v>359.83</v>
      </c>
      <c r="G4247">
        <v>3</v>
      </c>
      <c r="H4247">
        <v>3</v>
      </c>
      <c r="I4247">
        <v>9.5</v>
      </c>
      <c r="J4247">
        <v>0</v>
      </c>
      <c r="K4247">
        <v>2</v>
      </c>
      <c r="L4247" t="s">
        <v>368</v>
      </c>
      <c r="M4247" t="b">
        <v>0</v>
      </c>
    </row>
    <row r="4248" spans="1:13" x14ac:dyDescent="0.25">
      <c r="A4248" s="1">
        <v>43059</v>
      </c>
      <c r="B4248" t="s">
        <v>167</v>
      </c>
      <c r="C4248" t="s">
        <v>174</v>
      </c>
      <c r="D4248">
        <v>1</v>
      </c>
      <c r="E4248">
        <v>264.92</v>
      </c>
      <c r="F4248">
        <v>264.92</v>
      </c>
      <c r="G4248">
        <v>1</v>
      </c>
      <c r="H4248">
        <v>1</v>
      </c>
      <c r="I4248">
        <v>21</v>
      </c>
      <c r="J4248">
        <v>0</v>
      </c>
      <c r="K4248">
        <v>5</v>
      </c>
      <c r="L4248" t="s">
        <v>389</v>
      </c>
      <c r="M4248" t="b">
        <v>0</v>
      </c>
    </row>
    <row r="4249" spans="1:13" x14ac:dyDescent="0.25">
      <c r="A4249" s="1">
        <v>43059</v>
      </c>
      <c r="B4249" t="s">
        <v>167</v>
      </c>
      <c r="C4249" t="s">
        <v>163</v>
      </c>
      <c r="D4249">
        <v>1</v>
      </c>
      <c r="E4249">
        <v>156.06</v>
      </c>
      <c r="F4249">
        <v>156.06</v>
      </c>
      <c r="G4249">
        <v>1</v>
      </c>
      <c r="H4249">
        <v>1</v>
      </c>
      <c r="I4249">
        <v>28</v>
      </c>
      <c r="J4249">
        <v>1</v>
      </c>
      <c r="K4249">
        <v>1</v>
      </c>
      <c r="L4249" t="s">
        <v>370</v>
      </c>
      <c r="M4249" t="b">
        <v>0</v>
      </c>
    </row>
    <row r="4250" spans="1:13" x14ac:dyDescent="0.25">
      <c r="A4250" s="1">
        <v>43059</v>
      </c>
      <c r="B4250" t="s">
        <v>167</v>
      </c>
      <c r="C4250" t="s">
        <v>175</v>
      </c>
      <c r="D4250">
        <v>4</v>
      </c>
      <c r="E4250">
        <v>1082.71</v>
      </c>
      <c r="F4250">
        <v>270.68</v>
      </c>
      <c r="G4250">
        <v>4</v>
      </c>
      <c r="H4250">
        <v>4</v>
      </c>
      <c r="I4250">
        <v>14.8</v>
      </c>
      <c r="J4250">
        <v>0</v>
      </c>
      <c r="K4250">
        <v>5</v>
      </c>
      <c r="L4250" t="s">
        <v>305</v>
      </c>
      <c r="M4250" t="b">
        <v>0</v>
      </c>
    </row>
    <row r="4251" spans="1:13" x14ac:dyDescent="0.25">
      <c r="A4251" s="1">
        <v>43059</v>
      </c>
      <c r="B4251" t="s">
        <v>167</v>
      </c>
      <c r="C4251" t="s">
        <v>173</v>
      </c>
      <c r="D4251">
        <v>2</v>
      </c>
      <c r="E4251">
        <v>814.44</v>
      </c>
      <c r="F4251">
        <v>407.22</v>
      </c>
      <c r="G4251">
        <v>2</v>
      </c>
      <c r="H4251">
        <v>2</v>
      </c>
      <c r="I4251">
        <v>12.33</v>
      </c>
      <c r="J4251">
        <v>0</v>
      </c>
      <c r="K4251">
        <v>2.33</v>
      </c>
      <c r="L4251" t="s">
        <v>521</v>
      </c>
      <c r="M4251" t="b">
        <v>0</v>
      </c>
    </row>
    <row r="4252" spans="1:13" x14ac:dyDescent="0.25">
      <c r="A4252" s="1">
        <v>43059</v>
      </c>
      <c r="B4252" t="s">
        <v>167</v>
      </c>
      <c r="C4252" t="s">
        <v>165</v>
      </c>
      <c r="D4252">
        <v>5</v>
      </c>
      <c r="E4252">
        <v>1193.0999999999999</v>
      </c>
      <c r="F4252">
        <v>238.62</v>
      </c>
      <c r="G4252">
        <v>5</v>
      </c>
      <c r="H4252">
        <v>5</v>
      </c>
      <c r="I4252">
        <v>10.199999999999999</v>
      </c>
      <c r="J4252">
        <v>0</v>
      </c>
      <c r="K4252">
        <v>4.5999999999999996</v>
      </c>
      <c r="L4252" t="s">
        <v>255</v>
      </c>
      <c r="M4252" t="b">
        <v>0</v>
      </c>
    </row>
    <row r="4253" spans="1:13" x14ac:dyDescent="0.25">
      <c r="A4253" s="1">
        <v>43059</v>
      </c>
      <c r="B4253" t="s">
        <v>169</v>
      </c>
      <c r="C4253" t="s">
        <v>177</v>
      </c>
      <c r="D4253">
        <v>1</v>
      </c>
      <c r="E4253">
        <v>224.75</v>
      </c>
      <c r="F4253">
        <v>224.75</v>
      </c>
      <c r="G4253">
        <v>1</v>
      </c>
      <c r="H4253">
        <v>1</v>
      </c>
      <c r="I4253">
        <v>13</v>
      </c>
      <c r="J4253">
        <v>0</v>
      </c>
      <c r="K4253">
        <v>5</v>
      </c>
      <c r="L4253" t="s">
        <v>568</v>
      </c>
      <c r="M4253" t="b">
        <v>0</v>
      </c>
    </row>
    <row r="4254" spans="1:13" x14ac:dyDescent="0.25">
      <c r="A4254" s="1">
        <v>43059</v>
      </c>
      <c r="B4254" t="s">
        <v>170</v>
      </c>
      <c r="C4254" t="s">
        <v>167</v>
      </c>
      <c r="D4254">
        <v>1</v>
      </c>
      <c r="E4254">
        <v>94.71</v>
      </c>
      <c r="F4254">
        <v>94.71</v>
      </c>
      <c r="G4254">
        <v>1</v>
      </c>
      <c r="H4254">
        <v>1</v>
      </c>
      <c r="I4254">
        <v>41</v>
      </c>
      <c r="J4254">
        <v>1</v>
      </c>
      <c r="K4254">
        <v>1</v>
      </c>
      <c r="L4254" t="s">
        <v>427</v>
      </c>
      <c r="M4254" t="b">
        <v>0</v>
      </c>
    </row>
    <row r="4255" spans="1:13" x14ac:dyDescent="0.25">
      <c r="A4255" s="1">
        <v>43059</v>
      </c>
      <c r="B4255" t="s">
        <v>170</v>
      </c>
      <c r="C4255" t="s">
        <v>172</v>
      </c>
      <c r="D4255">
        <v>1</v>
      </c>
      <c r="E4255">
        <v>198.44</v>
      </c>
      <c r="F4255">
        <v>198.44</v>
      </c>
      <c r="G4255">
        <v>1</v>
      </c>
      <c r="H4255">
        <v>1</v>
      </c>
      <c r="I4255">
        <v>21</v>
      </c>
      <c r="J4255">
        <v>0</v>
      </c>
      <c r="K4255">
        <v>5</v>
      </c>
      <c r="L4255" t="s">
        <v>460</v>
      </c>
      <c r="M4255" t="b">
        <v>0</v>
      </c>
    </row>
    <row r="4256" spans="1:13" x14ac:dyDescent="0.25">
      <c r="A4256" s="1">
        <v>43059</v>
      </c>
      <c r="B4256" t="s">
        <v>170</v>
      </c>
      <c r="C4256" t="s">
        <v>171</v>
      </c>
      <c r="D4256">
        <v>1</v>
      </c>
      <c r="E4256">
        <v>52.38</v>
      </c>
      <c r="F4256">
        <v>52.38</v>
      </c>
      <c r="G4256">
        <v>1</v>
      </c>
      <c r="H4256">
        <v>1</v>
      </c>
      <c r="I4256">
        <v>14</v>
      </c>
      <c r="J4256">
        <v>0</v>
      </c>
      <c r="K4256">
        <v>5</v>
      </c>
      <c r="L4256" t="s">
        <v>516</v>
      </c>
      <c r="M4256" t="b">
        <v>0</v>
      </c>
    </row>
    <row r="4257" spans="1:13" x14ac:dyDescent="0.25">
      <c r="A4257" s="1">
        <v>43059</v>
      </c>
      <c r="B4257" t="s">
        <v>170</v>
      </c>
      <c r="C4257" t="s">
        <v>161</v>
      </c>
      <c r="D4257">
        <v>5</v>
      </c>
      <c r="E4257">
        <v>561.6</v>
      </c>
      <c r="F4257">
        <v>112.32</v>
      </c>
      <c r="G4257">
        <v>5</v>
      </c>
      <c r="H4257">
        <v>5</v>
      </c>
      <c r="I4257">
        <v>10</v>
      </c>
      <c r="J4257">
        <v>0</v>
      </c>
      <c r="K4257">
        <v>4.2</v>
      </c>
      <c r="L4257" t="s">
        <v>256</v>
      </c>
      <c r="M4257" t="b">
        <v>0</v>
      </c>
    </row>
    <row r="4258" spans="1:13" x14ac:dyDescent="0.25">
      <c r="A4258" s="1">
        <v>43059</v>
      </c>
      <c r="B4258" t="s">
        <v>170</v>
      </c>
      <c r="C4258" t="s">
        <v>183</v>
      </c>
      <c r="D4258">
        <v>1</v>
      </c>
      <c r="E4258">
        <v>103.28</v>
      </c>
      <c r="F4258">
        <v>103.28</v>
      </c>
      <c r="G4258">
        <v>1</v>
      </c>
      <c r="H4258">
        <v>1</v>
      </c>
      <c r="I4258">
        <v>9</v>
      </c>
      <c r="J4258">
        <v>0</v>
      </c>
      <c r="K4258">
        <v>5</v>
      </c>
      <c r="L4258" t="s">
        <v>457</v>
      </c>
      <c r="M4258" t="b">
        <v>0</v>
      </c>
    </row>
    <row r="4259" spans="1:13" x14ac:dyDescent="0.25">
      <c r="A4259" s="1">
        <v>43059</v>
      </c>
      <c r="B4259" t="s">
        <v>170</v>
      </c>
      <c r="C4259" t="s">
        <v>163</v>
      </c>
      <c r="D4259">
        <v>1</v>
      </c>
      <c r="E4259">
        <v>109.26</v>
      </c>
      <c r="F4259">
        <v>109.26</v>
      </c>
      <c r="G4259">
        <v>1</v>
      </c>
      <c r="H4259">
        <v>1</v>
      </c>
      <c r="I4259">
        <v>9</v>
      </c>
      <c r="J4259">
        <v>0</v>
      </c>
      <c r="K4259">
        <v>5</v>
      </c>
      <c r="L4259" t="s">
        <v>257</v>
      </c>
      <c r="M4259" t="b">
        <v>0</v>
      </c>
    </row>
    <row r="4260" spans="1:13" x14ac:dyDescent="0.25">
      <c r="A4260" s="1">
        <v>43059</v>
      </c>
      <c r="B4260" t="s">
        <v>170</v>
      </c>
      <c r="C4260" t="s">
        <v>175</v>
      </c>
      <c r="D4260">
        <v>5</v>
      </c>
      <c r="E4260">
        <v>537.65</v>
      </c>
      <c r="F4260">
        <v>107.53</v>
      </c>
      <c r="G4260">
        <v>4</v>
      </c>
      <c r="H4260">
        <v>5</v>
      </c>
      <c r="I4260">
        <v>17.5</v>
      </c>
      <c r="J4260">
        <v>0.25</v>
      </c>
      <c r="K4260">
        <v>3.6</v>
      </c>
      <c r="L4260" t="s">
        <v>258</v>
      </c>
      <c r="M4260" t="b">
        <v>0</v>
      </c>
    </row>
    <row r="4261" spans="1:13" x14ac:dyDescent="0.25">
      <c r="A4261" s="1">
        <v>43059</v>
      </c>
      <c r="B4261" t="s">
        <v>170</v>
      </c>
      <c r="C4261" t="s">
        <v>176</v>
      </c>
      <c r="D4261">
        <v>1</v>
      </c>
      <c r="E4261">
        <v>108.96</v>
      </c>
      <c r="F4261">
        <v>108.96</v>
      </c>
      <c r="G4261">
        <v>1</v>
      </c>
      <c r="H4261">
        <v>1</v>
      </c>
      <c r="I4261">
        <v>19</v>
      </c>
      <c r="J4261">
        <v>0</v>
      </c>
      <c r="K4261">
        <v>4</v>
      </c>
      <c r="L4261" t="s">
        <v>463</v>
      </c>
      <c r="M4261" t="b">
        <v>0</v>
      </c>
    </row>
    <row r="4262" spans="1:13" x14ac:dyDescent="0.25">
      <c r="A4262" s="1">
        <v>43059</v>
      </c>
      <c r="B4262" t="s">
        <v>170</v>
      </c>
      <c r="C4262" t="s">
        <v>165</v>
      </c>
      <c r="D4262">
        <v>13</v>
      </c>
      <c r="E4262">
        <v>1146.71</v>
      </c>
      <c r="F4262">
        <v>88.21</v>
      </c>
      <c r="G4262">
        <v>13</v>
      </c>
      <c r="H4262">
        <v>13</v>
      </c>
      <c r="I4262">
        <v>12.62</v>
      </c>
      <c r="J4262">
        <v>0</v>
      </c>
      <c r="K4262">
        <v>4.54</v>
      </c>
      <c r="L4262" t="s">
        <v>259</v>
      </c>
      <c r="M4262" t="b">
        <v>0</v>
      </c>
    </row>
    <row r="4263" spans="1:13" x14ac:dyDescent="0.25">
      <c r="A4263" s="1">
        <v>43059</v>
      </c>
      <c r="B4263" t="s">
        <v>172</v>
      </c>
      <c r="C4263" t="s">
        <v>172</v>
      </c>
      <c r="D4263">
        <v>1</v>
      </c>
      <c r="E4263">
        <v>119.65</v>
      </c>
      <c r="F4263">
        <v>119.65</v>
      </c>
      <c r="G4263">
        <v>1</v>
      </c>
      <c r="H4263">
        <v>1</v>
      </c>
      <c r="I4263">
        <v>4</v>
      </c>
      <c r="J4263">
        <v>0</v>
      </c>
      <c r="K4263">
        <v>5</v>
      </c>
      <c r="L4263" t="s">
        <v>474</v>
      </c>
      <c r="M4263" t="b">
        <v>1</v>
      </c>
    </row>
    <row r="4264" spans="1:13" x14ac:dyDescent="0.25">
      <c r="A4264" s="1">
        <v>43059</v>
      </c>
      <c r="B4264" t="s">
        <v>172</v>
      </c>
      <c r="C4264" t="s">
        <v>161</v>
      </c>
      <c r="D4264">
        <v>1</v>
      </c>
      <c r="E4264">
        <v>137.53</v>
      </c>
      <c r="F4264">
        <v>137.53</v>
      </c>
      <c r="G4264">
        <v>1</v>
      </c>
      <c r="H4264">
        <v>1</v>
      </c>
      <c r="I4264">
        <v>19</v>
      </c>
      <c r="J4264">
        <v>0</v>
      </c>
      <c r="K4264">
        <v>3</v>
      </c>
      <c r="L4264" t="s">
        <v>428</v>
      </c>
      <c r="M4264" t="b">
        <v>0</v>
      </c>
    </row>
    <row r="4265" spans="1:13" x14ac:dyDescent="0.25">
      <c r="A4265" s="1">
        <v>43059</v>
      </c>
      <c r="B4265" t="s">
        <v>172</v>
      </c>
      <c r="C4265" t="s">
        <v>175</v>
      </c>
      <c r="D4265">
        <v>1</v>
      </c>
      <c r="E4265">
        <v>132.08000000000001</v>
      </c>
      <c r="F4265">
        <v>132.08000000000001</v>
      </c>
      <c r="G4265">
        <v>1</v>
      </c>
      <c r="H4265">
        <v>1</v>
      </c>
      <c r="I4265">
        <v>15</v>
      </c>
      <c r="J4265">
        <v>0</v>
      </c>
      <c r="K4265">
        <v>5</v>
      </c>
      <c r="L4265" t="s">
        <v>375</v>
      </c>
      <c r="M4265" t="b">
        <v>0</v>
      </c>
    </row>
    <row r="4266" spans="1:13" x14ac:dyDescent="0.25">
      <c r="A4266" s="1">
        <v>43059</v>
      </c>
      <c r="B4266" t="s">
        <v>172</v>
      </c>
      <c r="C4266" t="s">
        <v>164</v>
      </c>
      <c r="D4266">
        <v>1</v>
      </c>
      <c r="E4266">
        <v>125.93</v>
      </c>
      <c r="F4266">
        <v>125.93</v>
      </c>
      <c r="G4266">
        <v>1</v>
      </c>
      <c r="H4266">
        <v>1</v>
      </c>
      <c r="I4266">
        <v>46</v>
      </c>
      <c r="J4266">
        <v>1</v>
      </c>
      <c r="K4266">
        <v>3</v>
      </c>
      <c r="L4266" t="s">
        <v>410</v>
      </c>
      <c r="M4266" t="b">
        <v>0</v>
      </c>
    </row>
    <row r="4267" spans="1:13" x14ac:dyDescent="0.25">
      <c r="A4267" s="1">
        <v>43059</v>
      </c>
      <c r="B4267" t="s">
        <v>172</v>
      </c>
      <c r="C4267" t="s">
        <v>165</v>
      </c>
      <c r="D4267">
        <v>3</v>
      </c>
      <c r="E4267">
        <v>160.94999999999999</v>
      </c>
      <c r="F4267">
        <v>53.65</v>
      </c>
      <c r="G4267">
        <v>3</v>
      </c>
      <c r="H4267">
        <v>3</v>
      </c>
      <c r="I4267">
        <v>16.670000000000002</v>
      </c>
      <c r="J4267">
        <v>0.66669999999999996</v>
      </c>
      <c r="K4267">
        <v>3</v>
      </c>
      <c r="L4267" t="s">
        <v>308</v>
      </c>
      <c r="M4267" t="b">
        <v>0</v>
      </c>
    </row>
    <row r="4268" spans="1:13" x14ac:dyDescent="0.25">
      <c r="A4268" s="1">
        <v>43059</v>
      </c>
      <c r="B4268" t="s">
        <v>171</v>
      </c>
      <c r="C4268" t="s">
        <v>167</v>
      </c>
      <c r="D4268">
        <v>1</v>
      </c>
      <c r="E4268">
        <v>76.150000000000006</v>
      </c>
      <c r="F4268">
        <v>76.150000000000006</v>
      </c>
      <c r="G4268">
        <v>1</v>
      </c>
      <c r="H4268">
        <v>1</v>
      </c>
      <c r="I4268">
        <v>13</v>
      </c>
      <c r="J4268">
        <v>0</v>
      </c>
      <c r="K4268">
        <v>4</v>
      </c>
      <c r="L4268" t="s">
        <v>454</v>
      </c>
      <c r="M4268" t="b">
        <v>0</v>
      </c>
    </row>
    <row r="4269" spans="1:13" x14ac:dyDescent="0.25">
      <c r="A4269" s="1">
        <v>43059</v>
      </c>
      <c r="B4269" t="s">
        <v>171</v>
      </c>
      <c r="C4269" t="s">
        <v>175</v>
      </c>
      <c r="D4269">
        <v>1</v>
      </c>
      <c r="E4269">
        <v>72.67</v>
      </c>
      <c r="F4269">
        <v>72.67</v>
      </c>
      <c r="G4269">
        <v>1</v>
      </c>
      <c r="H4269">
        <v>1</v>
      </c>
      <c r="I4269">
        <v>12</v>
      </c>
      <c r="J4269">
        <v>0</v>
      </c>
      <c r="K4269">
        <v>5</v>
      </c>
      <c r="L4269" t="s">
        <v>440</v>
      </c>
      <c r="M4269" t="b">
        <v>0</v>
      </c>
    </row>
    <row r="4270" spans="1:13" x14ac:dyDescent="0.25">
      <c r="A4270" s="1">
        <v>43059</v>
      </c>
      <c r="B4270" t="s">
        <v>171</v>
      </c>
      <c r="C4270" t="s">
        <v>165</v>
      </c>
      <c r="D4270">
        <v>1</v>
      </c>
      <c r="E4270">
        <v>150.30000000000001</v>
      </c>
      <c r="F4270">
        <v>150.30000000000001</v>
      </c>
      <c r="G4270">
        <v>1</v>
      </c>
      <c r="H4270">
        <v>1</v>
      </c>
      <c r="I4270">
        <v>15</v>
      </c>
      <c r="J4270">
        <v>0</v>
      </c>
      <c r="K4270">
        <v>4</v>
      </c>
      <c r="L4270" t="s">
        <v>421</v>
      </c>
      <c r="M4270" t="b">
        <v>0</v>
      </c>
    </row>
    <row r="4271" spans="1:13" x14ac:dyDescent="0.25">
      <c r="A4271" s="1">
        <v>43059</v>
      </c>
      <c r="B4271" t="s">
        <v>161</v>
      </c>
      <c r="C4271" t="s">
        <v>178</v>
      </c>
      <c r="D4271">
        <v>3</v>
      </c>
      <c r="E4271">
        <v>1552.39</v>
      </c>
      <c r="F4271">
        <v>517.46</v>
      </c>
      <c r="G4271">
        <v>3</v>
      </c>
      <c r="H4271">
        <v>3</v>
      </c>
      <c r="I4271">
        <v>22.33</v>
      </c>
      <c r="J4271">
        <v>0</v>
      </c>
      <c r="K4271">
        <v>4.67</v>
      </c>
      <c r="L4271" t="s">
        <v>378</v>
      </c>
      <c r="M4271" t="b">
        <v>0</v>
      </c>
    </row>
    <row r="4272" spans="1:13" x14ac:dyDescent="0.25">
      <c r="A4272" s="1">
        <v>43059</v>
      </c>
      <c r="B4272" t="s">
        <v>161</v>
      </c>
      <c r="C4272" t="s">
        <v>167</v>
      </c>
      <c r="D4272">
        <v>8</v>
      </c>
      <c r="E4272">
        <v>856.65</v>
      </c>
      <c r="F4272">
        <v>107.08</v>
      </c>
      <c r="G4272">
        <v>8</v>
      </c>
      <c r="H4272">
        <v>8</v>
      </c>
      <c r="I4272">
        <v>17</v>
      </c>
      <c r="J4272">
        <v>0</v>
      </c>
      <c r="K4272">
        <v>4.38</v>
      </c>
      <c r="L4272" t="s">
        <v>282</v>
      </c>
      <c r="M4272" t="b">
        <v>0</v>
      </c>
    </row>
    <row r="4273" spans="1:13" x14ac:dyDescent="0.25">
      <c r="A4273" s="1">
        <v>43059</v>
      </c>
      <c r="B4273" t="s">
        <v>161</v>
      </c>
      <c r="C4273" t="s">
        <v>169</v>
      </c>
      <c r="D4273">
        <v>3</v>
      </c>
      <c r="E4273">
        <v>769.99</v>
      </c>
      <c r="F4273">
        <v>256.66000000000003</v>
      </c>
      <c r="G4273">
        <v>3</v>
      </c>
      <c r="H4273">
        <v>3</v>
      </c>
      <c r="I4273">
        <v>27.33</v>
      </c>
      <c r="J4273">
        <v>0.33329999999999999</v>
      </c>
      <c r="K4273">
        <v>3</v>
      </c>
      <c r="L4273" t="s">
        <v>379</v>
      </c>
      <c r="M4273" t="b">
        <v>0</v>
      </c>
    </row>
    <row r="4274" spans="1:13" x14ac:dyDescent="0.25">
      <c r="A4274" s="1">
        <v>43059</v>
      </c>
      <c r="B4274" t="s">
        <v>161</v>
      </c>
      <c r="C4274" t="s">
        <v>170</v>
      </c>
      <c r="D4274">
        <v>8</v>
      </c>
      <c r="E4274">
        <v>1141.48</v>
      </c>
      <c r="F4274">
        <v>142.69</v>
      </c>
      <c r="G4274">
        <v>8</v>
      </c>
      <c r="H4274">
        <v>8</v>
      </c>
      <c r="I4274">
        <v>16.25</v>
      </c>
      <c r="J4274">
        <v>0.25</v>
      </c>
      <c r="K4274">
        <v>3.75</v>
      </c>
      <c r="L4274" t="s">
        <v>260</v>
      </c>
      <c r="M4274" t="b">
        <v>0</v>
      </c>
    </row>
    <row r="4275" spans="1:13" x14ac:dyDescent="0.25">
      <c r="A4275" s="1">
        <v>43059</v>
      </c>
      <c r="B4275" t="s">
        <v>161</v>
      </c>
      <c r="C4275" t="s">
        <v>172</v>
      </c>
      <c r="D4275">
        <v>8</v>
      </c>
      <c r="E4275">
        <v>1033.27</v>
      </c>
      <c r="F4275">
        <v>129.16</v>
      </c>
      <c r="G4275">
        <v>8</v>
      </c>
      <c r="H4275">
        <v>6</v>
      </c>
      <c r="I4275">
        <v>11.5</v>
      </c>
      <c r="J4275">
        <v>0</v>
      </c>
      <c r="K4275">
        <v>4.17</v>
      </c>
      <c r="L4275" t="s">
        <v>283</v>
      </c>
      <c r="M4275" t="b">
        <v>0</v>
      </c>
    </row>
    <row r="4276" spans="1:13" x14ac:dyDescent="0.25">
      <c r="A4276" s="1">
        <v>43059</v>
      </c>
      <c r="B4276" t="s">
        <v>161</v>
      </c>
      <c r="C4276" t="s">
        <v>171</v>
      </c>
      <c r="D4276">
        <v>8</v>
      </c>
      <c r="E4276">
        <v>1180.51</v>
      </c>
      <c r="F4276">
        <v>147.56</v>
      </c>
      <c r="G4276">
        <v>8</v>
      </c>
      <c r="H4276">
        <v>8</v>
      </c>
      <c r="I4276">
        <v>13.63</v>
      </c>
      <c r="J4276">
        <v>0</v>
      </c>
      <c r="K4276">
        <v>4.63</v>
      </c>
      <c r="L4276" t="s">
        <v>261</v>
      </c>
      <c r="M4276" t="b">
        <v>0</v>
      </c>
    </row>
    <row r="4277" spans="1:13" x14ac:dyDescent="0.25">
      <c r="A4277" s="1">
        <v>43059</v>
      </c>
      <c r="B4277" t="s">
        <v>161</v>
      </c>
      <c r="C4277" t="s">
        <v>180</v>
      </c>
      <c r="D4277">
        <v>5</v>
      </c>
      <c r="E4277">
        <v>1195.24</v>
      </c>
      <c r="F4277">
        <v>239.05</v>
      </c>
      <c r="G4277">
        <v>5</v>
      </c>
      <c r="H4277">
        <v>4</v>
      </c>
      <c r="I4277">
        <v>24.8</v>
      </c>
      <c r="J4277">
        <v>0.6</v>
      </c>
      <c r="K4277">
        <v>3.5</v>
      </c>
      <c r="L4277" t="s">
        <v>380</v>
      </c>
      <c r="M4277" t="b">
        <v>0</v>
      </c>
    </row>
    <row r="4278" spans="1:13" x14ac:dyDescent="0.25">
      <c r="A4278" s="1">
        <v>43059</v>
      </c>
      <c r="B4278" t="s">
        <v>161</v>
      </c>
      <c r="C4278" t="s">
        <v>161</v>
      </c>
      <c r="D4278">
        <v>48</v>
      </c>
      <c r="E4278">
        <v>7891.44</v>
      </c>
      <c r="F4278">
        <v>164.41</v>
      </c>
      <c r="G4278">
        <v>48</v>
      </c>
      <c r="H4278">
        <v>46</v>
      </c>
      <c r="I4278">
        <v>9.4</v>
      </c>
      <c r="J4278">
        <v>5.2600000000000001E-2</v>
      </c>
      <c r="K4278">
        <v>3.89</v>
      </c>
      <c r="L4278" t="s">
        <v>262</v>
      </c>
      <c r="M4278" t="b">
        <v>1</v>
      </c>
    </row>
    <row r="4279" spans="1:13" x14ac:dyDescent="0.25">
      <c r="A4279" s="1">
        <v>43059</v>
      </c>
      <c r="B4279" t="s">
        <v>161</v>
      </c>
      <c r="C4279" t="s">
        <v>177</v>
      </c>
      <c r="D4279">
        <v>1</v>
      </c>
      <c r="E4279">
        <v>167.82</v>
      </c>
      <c r="F4279">
        <v>167.82</v>
      </c>
      <c r="G4279">
        <v>1</v>
      </c>
      <c r="H4279">
        <v>1</v>
      </c>
      <c r="I4279">
        <v>9</v>
      </c>
      <c r="J4279">
        <v>0</v>
      </c>
      <c r="K4279">
        <v>2</v>
      </c>
      <c r="L4279" t="s">
        <v>381</v>
      </c>
      <c r="M4279" t="b">
        <v>0</v>
      </c>
    </row>
    <row r="4280" spans="1:13" x14ac:dyDescent="0.25">
      <c r="A4280" s="1">
        <v>43059</v>
      </c>
      <c r="B4280" t="s">
        <v>161</v>
      </c>
      <c r="C4280" t="s">
        <v>181</v>
      </c>
      <c r="D4280">
        <v>3</v>
      </c>
      <c r="E4280">
        <v>1190.0999999999999</v>
      </c>
      <c r="F4280">
        <v>396.7</v>
      </c>
      <c r="G4280">
        <v>3</v>
      </c>
      <c r="H4280">
        <v>3</v>
      </c>
      <c r="I4280">
        <v>21</v>
      </c>
      <c r="J4280">
        <v>0</v>
      </c>
      <c r="K4280">
        <v>3.33</v>
      </c>
      <c r="L4280" t="s">
        <v>309</v>
      </c>
      <c r="M4280" t="b">
        <v>0</v>
      </c>
    </row>
    <row r="4281" spans="1:13" x14ac:dyDescent="0.25">
      <c r="A4281" s="1">
        <v>43059</v>
      </c>
      <c r="B4281" t="s">
        <v>161</v>
      </c>
      <c r="C4281" t="s">
        <v>179</v>
      </c>
      <c r="D4281">
        <v>1</v>
      </c>
      <c r="E4281">
        <v>148.04</v>
      </c>
      <c r="F4281">
        <v>148.04</v>
      </c>
      <c r="G4281">
        <v>1</v>
      </c>
      <c r="H4281">
        <v>1</v>
      </c>
      <c r="I4281">
        <v>32</v>
      </c>
      <c r="J4281">
        <v>0</v>
      </c>
      <c r="K4281">
        <v>5</v>
      </c>
      <c r="L4281" t="s">
        <v>310</v>
      </c>
      <c r="M4281" t="b">
        <v>0</v>
      </c>
    </row>
    <row r="4282" spans="1:13" x14ac:dyDescent="0.25">
      <c r="A4282" s="1">
        <v>43059</v>
      </c>
      <c r="B4282" t="s">
        <v>161</v>
      </c>
      <c r="C4282" t="s">
        <v>183</v>
      </c>
      <c r="D4282">
        <v>2</v>
      </c>
      <c r="E4282">
        <v>933.45</v>
      </c>
      <c r="F4282">
        <v>466.73</v>
      </c>
      <c r="G4282">
        <v>2</v>
      </c>
      <c r="H4282">
        <v>2</v>
      </c>
      <c r="I4282">
        <v>20.5</v>
      </c>
      <c r="J4282">
        <v>0</v>
      </c>
      <c r="K4282">
        <v>4.5</v>
      </c>
      <c r="L4282" t="s">
        <v>284</v>
      </c>
      <c r="M4282" t="b">
        <v>0</v>
      </c>
    </row>
    <row r="4283" spans="1:13" x14ac:dyDescent="0.25">
      <c r="A4283" s="1">
        <v>43059</v>
      </c>
      <c r="B4283" t="s">
        <v>161</v>
      </c>
      <c r="C4283" t="s">
        <v>174</v>
      </c>
      <c r="D4283">
        <v>1</v>
      </c>
      <c r="E4283">
        <v>84.57</v>
      </c>
      <c r="F4283">
        <v>84.57</v>
      </c>
      <c r="G4283">
        <v>1</v>
      </c>
      <c r="H4283">
        <v>1</v>
      </c>
      <c r="I4283">
        <v>13</v>
      </c>
      <c r="J4283">
        <v>0</v>
      </c>
      <c r="K4283">
        <v>5</v>
      </c>
      <c r="L4283" t="s">
        <v>343</v>
      </c>
      <c r="M4283" t="b">
        <v>0</v>
      </c>
    </row>
    <row r="4284" spans="1:13" x14ac:dyDescent="0.25">
      <c r="A4284" s="1">
        <v>43059</v>
      </c>
      <c r="B4284" t="s">
        <v>161</v>
      </c>
      <c r="C4284" t="s">
        <v>163</v>
      </c>
      <c r="D4284">
        <v>10</v>
      </c>
      <c r="E4284">
        <v>1349.31</v>
      </c>
      <c r="F4284">
        <v>134.93</v>
      </c>
      <c r="G4284">
        <v>10</v>
      </c>
      <c r="H4284">
        <v>10</v>
      </c>
      <c r="I4284">
        <v>13.4</v>
      </c>
      <c r="J4284">
        <v>0</v>
      </c>
      <c r="K4284">
        <v>4.9000000000000004</v>
      </c>
      <c r="L4284" t="s">
        <v>263</v>
      </c>
      <c r="M4284" t="b">
        <v>0</v>
      </c>
    </row>
    <row r="4285" spans="1:13" x14ac:dyDescent="0.25">
      <c r="A4285" s="1">
        <v>43059</v>
      </c>
      <c r="B4285" t="s">
        <v>161</v>
      </c>
      <c r="C4285" t="s">
        <v>175</v>
      </c>
      <c r="D4285">
        <v>37</v>
      </c>
      <c r="E4285">
        <v>6410.94</v>
      </c>
      <c r="F4285">
        <v>173.27</v>
      </c>
      <c r="G4285">
        <v>36</v>
      </c>
      <c r="H4285">
        <v>37</v>
      </c>
      <c r="I4285">
        <v>16.579999999999998</v>
      </c>
      <c r="J4285">
        <v>0.15790000000000001</v>
      </c>
      <c r="K4285">
        <v>4.21</v>
      </c>
      <c r="L4285" t="s">
        <v>264</v>
      </c>
      <c r="M4285" t="b">
        <v>0</v>
      </c>
    </row>
    <row r="4286" spans="1:13" x14ac:dyDescent="0.25">
      <c r="A4286" s="1">
        <v>43059</v>
      </c>
      <c r="B4286" t="s">
        <v>161</v>
      </c>
      <c r="C4286" t="s">
        <v>173</v>
      </c>
      <c r="D4286">
        <v>1</v>
      </c>
      <c r="E4286">
        <v>283.61</v>
      </c>
      <c r="F4286">
        <v>283.61</v>
      </c>
      <c r="G4286">
        <v>1</v>
      </c>
      <c r="H4286">
        <v>1</v>
      </c>
      <c r="I4286">
        <v>13</v>
      </c>
      <c r="J4286">
        <v>0</v>
      </c>
      <c r="K4286">
        <v>4</v>
      </c>
      <c r="L4286" t="s">
        <v>392</v>
      </c>
      <c r="M4286" t="b">
        <v>0</v>
      </c>
    </row>
    <row r="4287" spans="1:13" x14ac:dyDescent="0.25">
      <c r="A4287" s="1">
        <v>43059</v>
      </c>
      <c r="B4287" t="s">
        <v>161</v>
      </c>
      <c r="C4287" t="s">
        <v>164</v>
      </c>
      <c r="D4287">
        <v>11</v>
      </c>
      <c r="E4287">
        <v>3036.96</v>
      </c>
      <c r="F4287">
        <v>276.08999999999997</v>
      </c>
      <c r="G4287">
        <v>11</v>
      </c>
      <c r="H4287">
        <v>11</v>
      </c>
      <c r="I4287">
        <v>20.86</v>
      </c>
      <c r="J4287">
        <v>0.1429</v>
      </c>
      <c r="K4287">
        <v>3.71</v>
      </c>
      <c r="L4287" t="s">
        <v>285</v>
      </c>
      <c r="M4287" t="b">
        <v>0</v>
      </c>
    </row>
    <row r="4288" spans="1:13" x14ac:dyDescent="0.25">
      <c r="A4288" s="1">
        <v>43059</v>
      </c>
      <c r="B4288" t="s">
        <v>161</v>
      </c>
      <c r="C4288" t="s">
        <v>176</v>
      </c>
      <c r="D4288">
        <v>8</v>
      </c>
      <c r="E4288">
        <v>960.13</v>
      </c>
      <c r="F4288">
        <v>120.02</v>
      </c>
      <c r="G4288">
        <v>7</v>
      </c>
      <c r="H4288">
        <v>8</v>
      </c>
      <c r="I4288">
        <v>26.29</v>
      </c>
      <c r="J4288">
        <v>0.1429</v>
      </c>
      <c r="K4288">
        <v>3.5</v>
      </c>
      <c r="L4288" t="s">
        <v>286</v>
      </c>
      <c r="M4288" t="b">
        <v>0</v>
      </c>
    </row>
    <row r="4289" spans="1:13" x14ac:dyDescent="0.25">
      <c r="A4289" s="1">
        <v>43059</v>
      </c>
      <c r="B4289" t="s">
        <v>161</v>
      </c>
      <c r="C4289" t="s">
        <v>168</v>
      </c>
      <c r="D4289">
        <v>1</v>
      </c>
      <c r="E4289">
        <v>146.30000000000001</v>
      </c>
      <c r="F4289">
        <v>146.30000000000001</v>
      </c>
      <c r="G4289">
        <v>1</v>
      </c>
      <c r="H4289">
        <v>1</v>
      </c>
      <c r="I4289">
        <v>22</v>
      </c>
      <c r="J4289">
        <v>0</v>
      </c>
      <c r="K4289">
        <v>5</v>
      </c>
      <c r="L4289" t="s">
        <v>345</v>
      </c>
      <c r="M4289" t="b">
        <v>0</v>
      </c>
    </row>
    <row r="4290" spans="1:13" x14ac:dyDescent="0.25">
      <c r="A4290" s="1">
        <v>43059</v>
      </c>
      <c r="B4290" t="s">
        <v>161</v>
      </c>
      <c r="C4290" t="s">
        <v>165</v>
      </c>
      <c r="D4290">
        <v>82</v>
      </c>
      <c r="E4290">
        <v>11022.94</v>
      </c>
      <c r="F4290">
        <v>134.43</v>
      </c>
      <c r="G4290">
        <v>75</v>
      </c>
      <c r="H4290">
        <v>82</v>
      </c>
      <c r="I4290">
        <v>16.079999999999998</v>
      </c>
      <c r="J4290">
        <v>6.6699999999999995E-2</v>
      </c>
      <c r="K4290">
        <v>3.62</v>
      </c>
      <c r="L4290" t="s">
        <v>265</v>
      </c>
      <c r="M4290" t="b">
        <v>0</v>
      </c>
    </row>
    <row r="4291" spans="1:13" x14ac:dyDescent="0.25">
      <c r="A4291" s="1">
        <v>43059</v>
      </c>
      <c r="B4291" t="s">
        <v>177</v>
      </c>
      <c r="C4291" t="s">
        <v>175</v>
      </c>
      <c r="D4291">
        <v>1</v>
      </c>
      <c r="E4291">
        <v>93.36</v>
      </c>
      <c r="F4291">
        <v>93.36</v>
      </c>
      <c r="G4291">
        <v>1</v>
      </c>
      <c r="H4291">
        <v>1</v>
      </c>
      <c r="I4291">
        <v>5</v>
      </c>
      <c r="J4291">
        <v>0</v>
      </c>
      <c r="K4291">
        <v>5</v>
      </c>
      <c r="L4291" t="s">
        <v>413</v>
      </c>
      <c r="M4291" t="b">
        <v>0</v>
      </c>
    </row>
    <row r="4292" spans="1:13" x14ac:dyDescent="0.25">
      <c r="A4292" s="1">
        <v>43059</v>
      </c>
      <c r="B4292" t="s">
        <v>177</v>
      </c>
      <c r="C4292" t="s">
        <v>165</v>
      </c>
      <c r="D4292">
        <v>1</v>
      </c>
      <c r="E4292">
        <v>173.82</v>
      </c>
      <c r="F4292">
        <v>173.82</v>
      </c>
      <c r="G4292">
        <v>1</v>
      </c>
      <c r="H4292">
        <v>1</v>
      </c>
      <c r="I4292">
        <v>7</v>
      </c>
      <c r="J4292">
        <v>0</v>
      </c>
      <c r="K4292">
        <v>1</v>
      </c>
      <c r="L4292" t="s">
        <v>311</v>
      </c>
      <c r="M4292" t="b">
        <v>0</v>
      </c>
    </row>
    <row r="4293" spans="1:13" x14ac:dyDescent="0.25">
      <c r="A4293" s="1">
        <v>43059</v>
      </c>
      <c r="B4293" t="s">
        <v>181</v>
      </c>
      <c r="C4293" t="s">
        <v>172</v>
      </c>
      <c r="D4293">
        <v>1</v>
      </c>
      <c r="E4293">
        <v>168.36</v>
      </c>
      <c r="F4293">
        <v>168.36</v>
      </c>
      <c r="G4293">
        <v>1</v>
      </c>
      <c r="H4293">
        <v>1</v>
      </c>
      <c r="I4293">
        <v>26</v>
      </c>
      <c r="J4293">
        <v>0</v>
      </c>
      <c r="K4293">
        <v>4</v>
      </c>
      <c r="L4293" t="s">
        <v>557</v>
      </c>
      <c r="M4293" t="b">
        <v>0</v>
      </c>
    </row>
    <row r="4294" spans="1:13" x14ac:dyDescent="0.25">
      <c r="A4294" s="1">
        <v>43059</v>
      </c>
      <c r="B4294" t="s">
        <v>181</v>
      </c>
      <c r="C4294" t="s">
        <v>171</v>
      </c>
      <c r="D4294">
        <v>1</v>
      </c>
      <c r="E4294">
        <v>150.05000000000001</v>
      </c>
      <c r="F4294">
        <v>150.05000000000001</v>
      </c>
      <c r="G4294">
        <v>1</v>
      </c>
      <c r="H4294">
        <v>1</v>
      </c>
      <c r="I4294">
        <v>11</v>
      </c>
      <c r="J4294">
        <v>0</v>
      </c>
      <c r="K4294">
        <v>5</v>
      </c>
      <c r="L4294" t="s">
        <v>537</v>
      </c>
      <c r="M4294" t="b">
        <v>0</v>
      </c>
    </row>
    <row r="4295" spans="1:13" x14ac:dyDescent="0.25">
      <c r="A4295" s="1">
        <v>43059</v>
      </c>
      <c r="B4295" t="s">
        <v>181</v>
      </c>
      <c r="C4295" t="s">
        <v>161</v>
      </c>
      <c r="D4295">
        <v>2</v>
      </c>
      <c r="E4295">
        <v>336.72</v>
      </c>
      <c r="F4295">
        <v>168.36</v>
      </c>
      <c r="G4295">
        <v>2</v>
      </c>
      <c r="H4295">
        <v>2</v>
      </c>
      <c r="I4295">
        <v>11</v>
      </c>
      <c r="J4295">
        <v>0</v>
      </c>
      <c r="K4295">
        <v>5</v>
      </c>
      <c r="L4295" t="s">
        <v>526</v>
      </c>
      <c r="M4295" t="b">
        <v>0</v>
      </c>
    </row>
    <row r="4296" spans="1:13" x14ac:dyDescent="0.25">
      <c r="A4296" s="1">
        <v>43059</v>
      </c>
      <c r="B4296" t="s">
        <v>181</v>
      </c>
      <c r="C4296" t="s">
        <v>175</v>
      </c>
      <c r="D4296">
        <v>1</v>
      </c>
      <c r="E4296">
        <v>168.36</v>
      </c>
      <c r="F4296">
        <v>168.36</v>
      </c>
      <c r="G4296">
        <v>1</v>
      </c>
      <c r="H4296">
        <v>1</v>
      </c>
      <c r="I4296">
        <v>10</v>
      </c>
      <c r="J4296">
        <v>0</v>
      </c>
      <c r="K4296">
        <v>4</v>
      </c>
      <c r="L4296" t="s">
        <v>538</v>
      </c>
      <c r="M4296" t="b">
        <v>0</v>
      </c>
    </row>
    <row r="4297" spans="1:13" x14ac:dyDescent="0.25">
      <c r="A4297" s="1">
        <v>43059</v>
      </c>
      <c r="B4297" t="s">
        <v>181</v>
      </c>
      <c r="C4297" t="s">
        <v>185</v>
      </c>
      <c r="D4297">
        <v>1</v>
      </c>
      <c r="E4297">
        <v>91.95</v>
      </c>
      <c r="F4297">
        <v>91.95</v>
      </c>
      <c r="G4297">
        <v>1</v>
      </c>
      <c r="H4297">
        <v>1</v>
      </c>
      <c r="I4297">
        <v>11</v>
      </c>
      <c r="J4297">
        <v>0</v>
      </c>
      <c r="K4297">
        <v>5</v>
      </c>
      <c r="L4297" t="s">
        <v>569</v>
      </c>
      <c r="M4297" t="b">
        <v>0</v>
      </c>
    </row>
    <row r="4298" spans="1:13" x14ac:dyDescent="0.25">
      <c r="A4298" s="1">
        <v>43059</v>
      </c>
      <c r="B4298" t="s">
        <v>181</v>
      </c>
      <c r="C4298" t="s">
        <v>165</v>
      </c>
      <c r="D4298">
        <v>3</v>
      </c>
      <c r="E4298">
        <v>505.08</v>
      </c>
      <c r="F4298">
        <v>168.36</v>
      </c>
      <c r="G4298">
        <v>3</v>
      </c>
      <c r="H4298">
        <v>3</v>
      </c>
      <c r="I4298">
        <v>11.67</v>
      </c>
      <c r="J4298">
        <v>0</v>
      </c>
      <c r="K4298">
        <v>4.67</v>
      </c>
      <c r="L4298" t="s">
        <v>549</v>
      </c>
      <c r="M4298" t="b">
        <v>0</v>
      </c>
    </row>
    <row r="4299" spans="1:13" x14ac:dyDescent="0.25">
      <c r="A4299" s="1">
        <v>43059</v>
      </c>
      <c r="B4299" t="s">
        <v>179</v>
      </c>
      <c r="C4299" t="s">
        <v>161</v>
      </c>
      <c r="D4299">
        <v>1</v>
      </c>
      <c r="E4299">
        <v>157.54</v>
      </c>
      <c r="F4299">
        <v>157.54</v>
      </c>
      <c r="G4299">
        <v>1</v>
      </c>
      <c r="H4299">
        <v>1</v>
      </c>
      <c r="I4299">
        <v>14</v>
      </c>
      <c r="J4299">
        <v>0</v>
      </c>
      <c r="K4299">
        <v>3</v>
      </c>
      <c r="L4299" t="s">
        <v>570</v>
      </c>
      <c r="M4299" t="b">
        <v>0</v>
      </c>
    </row>
    <row r="4300" spans="1:13" x14ac:dyDescent="0.25">
      <c r="A4300" s="1">
        <v>43059</v>
      </c>
      <c r="B4300" t="s">
        <v>179</v>
      </c>
      <c r="C4300" t="s">
        <v>165</v>
      </c>
      <c r="D4300">
        <v>1</v>
      </c>
      <c r="E4300">
        <v>52</v>
      </c>
      <c r="F4300">
        <v>52</v>
      </c>
      <c r="G4300">
        <v>1</v>
      </c>
      <c r="H4300">
        <v>1</v>
      </c>
      <c r="I4300">
        <v>11</v>
      </c>
      <c r="J4300">
        <v>0</v>
      </c>
      <c r="K4300">
        <v>5</v>
      </c>
      <c r="L4300" t="s">
        <v>547</v>
      </c>
      <c r="M4300" t="b">
        <v>0</v>
      </c>
    </row>
    <row r="4301" spans="1:13" x14ac:dyDescent="0.25">
      <c r="A4301" s="1">
        <v>43059</v>
      </c>
      <c r="B4301" t="s">
        <v>183</v>
      </c>
      <c r="C4301" t="s">
        <v>170</v>
      </c>
      <c r="D4301">
        <v>1</v>
      </c>
      <c r="E4301">
        <v>528.25</v>
      </c>
      <c r="F4301">
        <v>528.25</v>
      </c>
      <c r="G4301">
        <v>1</v>
      </c>
      <c r="H4301">
        <v>1</v>
      </c>
      <c r="I4301">
        <v>17</v>
      </c>
      <c r="J4301">
        <v>0</v>
      </c>
      <c r="K4301">
        <v>1</v>
      </c>
      <c r="L4301" t="s">
        <v>571</v>
      </c>
      <c r="M4301" t="b">
        <v>0</v>
      </c>
    </row>
    <row r="4302" spans="1:13" x14ac:dyDescent="0.25">
      <c r="A4302" s="1">
        <v>43059</v>
      </c>
      <c r="B4302" t="s">
        <v>174</v>
      </c>
      <c r="C4302" t="s">
        <v>161</v>
      </c>
      <c r="D4302">
        <v>1</v>
      </c>
      <c r="E4302">
        <v>117.07</v>
      </c>
      <c r="F4302">
        <v>117.07</v>
      </c>
      <c r="G4302">
        <v>1</v>
      </c>
      <c r="H4302">
        <v>1</v>
      </c>
      <c r="I4302">
        <v>12</v>
      </c>
      <c r="J4302">
        <v>0</v>
      </c>
      <c r="K4302">
        <v>4</v>
      </c>
      <c r="L4302" t="s">
        <v>394</v>
      </c>
      <c r="M4302" t="b">
        <v>0</v>
      </c>
    </row>
    <row r="4303" spans="1:13" x14ac:dyDescent="0.25">
      <c r="A4303" s="1">
        <v>43059</v>
      </c>
      <c r="B4303" t="s">
        <v>174</v>
      </c>
      <c r="C4303" t="s">
        <v>174</v>
      </c>
      <c r="D4303">
        <v>1</v>
      </c>
      <c r="E4303">
        <v>74.569999999999993</v>
      </c>
      <c r="F4303">
        <v>74.569999999999993</v>
      </c>
      <c r="G4303">
        <v>1</v>
      </c>
      <c r="H4303">
        <v>1</v>
      </c>
      <c r="I4303">
        <v>19</v>
      </c>
      <c r="J4303">
        <v>0</v>
      </c>
      <c r="K4303">
        <v>5</v>
      </c>
      <c r="L4303" t="s">
        <v>523</v>
      </c>
      <c r="M4303" t="b">
        <v>1</v>
      </c>
    </row>
    <row r="4304" spans="1:13" x14ac:dyDescent="0.25">
      <c r="A4304" s="1">
        <v>43059</v>
      </c>
      <c r="B4304" t="s">
        <v>174</v>
      </c>
      <c r="C4304" t="s">
        <v>176</v>
      </c>
      <c r="D4304">
        <v>1</v>
      </c>
      <c r="E4304">
        <v>610.63</v>
      </c>
      <c r="F4304">
        <v>610.63</v>
      </c>
      <c r="G4304">
        <v>1</v>
      </c>
      <c r="H4304">
        <v>1</v>
      </c>
      <c r="I4304">
        <v>32</v>
      </c>
      <c r="J4304">
        <v>1</v>
      </c>
      <c r="K4304">
        <v>1</v>
      </c>
      <c r="L4304" t="s">
        <v>572</v>
      </c>
      <c r="M4304" t="b">
        <v>0</v>
      </c>
    </row>
    <row r="4305" spans="1:13" x14ac:dyDescent="0.25">
      <c r="A4305" s="1">
        <v>43059</v>
      </c>
      <c r="B4305" t="s">
        <v>174</v>
      </c>
      <c r="C4305" t="s">
        <v>165</v>
      </c>
      <c r="D4305">
        <v>1</v>
      </c>
      <c r="E4305">
        <v>542.92999999999995</v>
      </c>
      <c r="F4305">
        <v>542.92999999999995</v>
      </c>
      <c r="G4305">
        <v>1</v>
      </c>
      <c r="H4305">
        <v>1</v>
      </c>
      <c r="I4305">
        <v>17</v>
      </c>
      <c r="J4305">
        <v>0</v>
      </c>
      <c r="K4305">
        <v>4</v>
      </c>
      <c r="L4305" t="s">
        <v>347</v>
      </c>
      <c r="M4305" t="b">
        <v>0</v>
      </c>
    </row>
    <row r="4306" spans="1:13" x14ac:dyDescent="0.25">
      <c r="A4306" s="1">
        <v>43059</v>
      </c>
      <c r="B4306" t="s">
        <v>163</v>
      </c>
      <c r="C4306" t="s">
        <v>178</v>
      </c>
      <c r="D4306">
        <v>2</v>
      </c>
      <c r="E4306">
        <v>1681.44</v>
      </c>
      <c r="F4306">
        <v>840.72</v>
      </c>
      <c r="G4306">
        <v>2</v>
      </c>
      <c r="H4306">
        <v>2</v>
      </c>
      <c r="I4306">
        <v>42.5</v>
      </c>
      <c r="J4306">
        <v>0.5</v>
      </c>
      <c r="K4306">
        <v>3</v>
      </c>
      <c r="L4306" t="s">
        <v>348</v>
      </c>
      <c r="M4306" t="b">
        <v>0</v>
      </c>
    </row>
    <row r="4307" spans="1:13" x14ac:dyDescent="0.25">
      <c r="A4307" s="1">
        <v>43059</v>
      </c>
      <c r="B4307" t="s">
        <v>163</v>
      </c>
      <c r="C4307" t="s">
        <v>167</v>
      </c>
      <c r="D4307">
        <v>9</v>
      </c>
      <c r="E4307">
        <v>2020.61</v>
      </c>
      <c r="F4307">
        <v>224.51</v>
      </c>
      <c r="G4307">
        <v>9</v>
      </c>
      <c r="H4307">
        <v>9</v>
      </c>
      <c r="I4307">
        <v>23.17</v>
      </c>
      <c r="J4307">
        <v>0.16669999999999999</v>
      </c>
      <c r="K4307">
        <v>3.75</v>
      </c>
      <c r="L4307" t="s">
        <v>266</v>
      </c>
      <c r="M4307" t="b">
        <v>0</v>
      </c>
    </row>
    <row r="4308" spans="1:13" x14ac:dyDescent="0.25">
      <c r="A4308" s="1">
        <v>43059</v>
      </c>
      <c r="B4308" t="s">
        <v>163</v>
      </c>
      <c r="C4308" t="s">
        <v>169</v>
      </c>
      <c r="D4308">
        <v>3</v>
      </c>
      <c r="E4308">
        <v>735.17</v>
      </c>
      <c r="F4308">
        <v>245.06</v>
      </c>
      <c r="G4308">
        <v>3</v>
      </c>
      <c r="H4308">
        <v>3</v>
      </c>
      <c r="I4308">
        <v>30.33</v>
      </c>
      <c r="J4308">
        <v>0.66669999999999996</v>
      </c>
      <c r="K4308">
        <v>2.33</v>
      </c>
      <c r="L4308" t="s">
        <v>313</v>
      </c>
      <c r="M4308" t="b">
        <v>0</v>
      </c>
    </row>
    <row r="4309" spans="1:13" x14ac:dyDescent="0.25">
      <c r="A4309" s="1">
        <v>43059</v>
      </c>
      <c r="B4309" t="s">
        <v>163</v>
      </c>
      <c r="C4309" t="s">
        <v>170</v>
      </c>
      <c r="D4309">
        <v>7</v>
      </c>
      <c r="E4309">
        <v>3247.19</v>
      </c>
      <c r="F4309">
        <v>463.88</v>
      </c>
      <c r="G4309">
        <v>7</v>
      </c>
      <c r="H4309">
        <v>7</v>
      </c>
      <c r="I4309">
        <v>9.6300000000000008</v>
      </c>
      <c r="J4309">
        <v>0</v>
      </c>
      <c r="K4309">
        <v>4.13</v>
      </c>
      <c r="L4309" t="s">
        <v>267</v>
      </c>
      <c r="M4309" t="b">
        <v>0</v>
      </c>
    </row>
    <row r="4310" spans="1:13" x14ac:dyDescent="0.25">
      <c r="A4310" s="1">
        <v>43059</v>
      </c>
      <c r="B4310" t="s">
        <v>163</v>
      </c>
      <c r="C4310" t="s">
        <v>171</v>
      </c>
      <c r="D4310">
        <v>3</v>
      </c>
      <c r="E4310">
        <v>244.63</v>
      </c>
      <c r="F4310">
        <v>81.540000000000006</v>
      </c>
      <c r="G4310">
        <v>3</v>
      </c>
      <c r="H4310">
        <v>2</v>
      </c>
      <c r="I4310">
        <v>29.33</v>
      </c>
      <c r="J4310">
        <v>0.33329999999999999</v>
      </c>
      <c r="K4310">
        <v>4.5</v>
      </c>
      <c r="L4310" t="s">
        <v>288</v>
      </c>
      <c r="M4310" t="b">
        <v>0</v>
      </c>
    </row>
    <row r="4311" spans="1:13" x14ac:dyDescent="0.25">
      <c r="A4311" s="1">
        <v>43059</v>
      </c>
      <c r="B4311" t="s">
        <v>163</v>
      </c>
      <c r="C4311" t="s">
        <v>180</v>
      </c>
      <c r="D4311">
        <v>2</v>
      </c>
      <c r="E4311">
        <v>696.18</v>
      </c>
      <c r="F4311">
        <v>348.09</v>
      </c>
      <c r="G4311">
        <v>2</v>
      </c>
      <c r="H4311">
        <v>2</v>
      </c>
      <c r="I4311">
        <v>25.5</v>
      </c>
      <c r="J4311">
        <v>0.5</v>
      </c>
      <c r="K4311">
        <v>3</v>
      </c>
      <c r="L4311" t="s">
        <v>433</v>
      </c>
      <c r="M4311" t="b">
        <v>0</v>
      </c>
    </row>
    <row r="4312" spans="1:13" x14ac:dyDescent="0.25">
      <c r="A4312" s="1">
        <v>43059</v>
      </c>
      <c r="B4312" t="s">
        <v>163</v>
      </c>
      <c r="C4312" t="s">
        <v>161</v>
      </c>
      <c r="D4312">
        <v>33</v>
      </c>
      <c r="E4312">
        <v>10252.32</v>
      </c>
      <c r="F4312">
        <v>310.68</v>
      </c>
      <c r="G4312">
        <v>33</v>
      </c>
      <c r="H4312">
        <v>33</v>
      </c>
      <c r="I4312">
        <v>22.48</v>
      </c>
      <c r="J4312">
        <v>0.17499999999999999</v>
      </c>
      <c r="K4312">
        <v>3.68</v>
      </c>
      <c r="L4312" t="s">
        <v>241</v>
      </c>
      <c r="M4312" t="b">
        <v>0</v>
      </c>
    </row>
    <row r="4313" spans="1:13" x14ac:dyDescent="0.25">
      <c r="A4313" s="1">
        <v>43059</v>
      </c>
      <c r="B4313" t="s">
        <v>163</v>
      </c>
      <c r="C4313" t="s">
        <v>177</v>
      </c>
      <c r="D4313">
        <v>3</v>
      </c>
      <c r="E4313">
        <v>244.95</v>
      </c>
      <c r="F4313">
        <v>81.650000000000006</v>
      </c>
      <c r="G4313">
        <v>3</v>
      </c>
      <c r="H4313">
        <v>3</v>
      </c>
      <c r="I4313">
        <v>10.5</v>
      </c>
      <c r="J4313">
        <v>0</v>
      </c>
      <c r="K4313">
        <v>3</v>
      </c>
      <c r="L4313" t="s">
        <v>382</v>
      </c>
      <c r="M4313" t="b">
        <v>0</v>
      </c>
    </row>
    <row r="4314" spans="1:13" x14ac:dyDescent="0.25">
      <c r="A4314" s="1">
        <v>43059</v>
      </c>
      <c r="B4314" t="s">
        <v>163</v>
      </c>
      <c r="C4314" t="s">
        <v>181</v>
      </c>
      <c r="D4314">
        <v>3</v>
      </c>
      <c r="E4314">
        <v>1149</v>
      </c>
      <c r="F4314">
        <v>383</v>
      </c>
      <c r="G4314">
        <v>3</v>
      </c>
      <c r="H4314">
        <v>3</v>
      </c>
      <c r="I4314">
        <v>18</v>
      </c>
      <c r="J4314">
        <v>0</v>
      </c>
      <c r="K4314">
        <v>3</v>
      </c>
      <c r="L4314" t="s">
        <v>314</v>
      </c>
      <c r="M4314" t="b">
        <v>0</v>
      </c>
    </row>
    <row r="4315" spans="1:13" x14ac:dyDescent="0.25">
      <c r="A4315" s="1">
        <v>43059</v>
      </c>
      <c r="B4315" t="s">
        <v>163</v>
      </c>
      <c r="C4315" t="s">
        <v>179</v>
      </c>
      <c r="D4315">
        <v>1</v>
      </c>
      <c r="E4315">
        <v>243.33</v>
      </c>
      <c r="F4315">
        <v>243.33</v>
      </c>
      <c r="G4315">
        <v>1</v>
      </c>
      <c r="H4315">
        <v>1</v>
      </c>
      <c r="I4315">
        <v>44</v>
      </c>
      <c r="J4315">
        <v>0</v>
      </c>
      <c r="K4315">
        <v>1</v>
      </c>
      <c r="L4315" t="s">
        <v>268</v>
      </c>
      <c r="M4315" t="b">
        <v>0</v>
      </c>
    </row>
    <row r="4316" spans="1:13" x14ac:dyDescent="0.25">
      <c r="A4316" s="1">
        <v>43059</v>
      </c>
      <c r="B4316" t="s">
        <v>163</v>
      </c>
      <c r="C4316" t="s">
        <v>183</v>
      </c>
      <c r="D4316">
        <v>1</v>
      </c>
      <c r="E4316">
        <v>53.9</v>
      </c>
      <c r="F4316">
        <v>53.9</v>
      </c>
      <c r="G4316">
        <v>1</v>
      </c>
      <c r="H4316">
        <v>1</v>
      </c>
      <c r="I4316">
        <v>27</v>
      </c>
      <c r="J4316">
        <v>0</v>
      </c>
      <c r="K4316">
        <v>2</v>
      </c>
      <c r="L4316" t="s">
        <v>351</v>
      </c>
      <c r="M4316" t="b">
        <v>0</v>
      </c>
    </row>
    <row r="4317" spans="1:13" x14ac:dyDescent="0.25">
      <c r="A4317" s="1">
        <v>43059</v>
      </c>
      <c r="B4317" t="s">
        <v>163</v>
      </c>
      <c r="C4317" t="s">
        <v>174</v>
      </c>
      <c r="D4317">
        <v>1</v>
      </c>
      <c r="E4317">
        <v>466.54</v>
      </c>
      <c r="F4317">
        <v>466.54</v>
      </c>
      <c r="G4317">
        <v>1</v>
      </c>
      <c r="H4317">
        <v>1</v>
      </c>
      <c r="I4317">
        <v>18</v>
      </c>
      <c r="J4317">
        <v>0</v>
      </c>
      <c r="K4317">
        <v>5</v>
      </c>
      <c r="L4317" t="s">
        <v>289</v>
      </c>
      <c r="M4317" t="b">
        <v>0</v>
      </c>
    </row>
    <row r="4318" spans="1:13" x14ac:dyDescent="0.25">
      <c r="A4318" s="1">
        <v>43059</v>
      </c>
      <c r="B4318" t="s">
        <v>163</v>
      </c>
      <c r="C4318" t="s">
        <v>163</v>
      </c>
      <c r="D4318">
        <v>13</v>
      </c>
      <c r="E4318">
        <v>2403.83</v>
      </c>
      <c r="F4318">
        <v>184.91</v>
      </c>
      <c r="G4318">
        <v>13</v>
      </c>
      <c r="H4318">
        <v>12</v>
      </c>
      <c r="I4318">
        <v>9.6</v>
      </c>
      <c r="J4318">
        <v>0</v>
      </c>
      <c r="K4318">
        <v>4.29</v>
      </c>
      <c r="L4318" t="s">
        <v>242</v>
      </c>
      <c r="M4318" t="b">
        <v>1</v>
      </c>
    </row>
    <row r="4319" spans="1:13" x14ac:dyDescent="0.25">
      <c r="A4319" s="1">
        <v>43059</v>
      </c>
      <c r="B4319" t="s">
        <v>163</v>
      </c>
      <c r="C4319" t="s">
        <v>175</v>
      </c>
      <c r="D4319">
        <v>25</v>
      </c>
      <c r="E4319">
        <v>5093.0600000000004</v>
      </c>
      <c r="F4319">
        <v>203.72</v>
      </c>
      <c r="G4319">
        <v>25</v>
      </c>
      <c r="H4319">
        <v>25</v>
      </c>
      <c r="I4319">
        <v>23.52</v>
      </c>
      <c r="J4319">
        <v>0.33329999999999999</v>
      </c>
      <c r="K4319">
        <v>3.41</v>
      </c>
      <c r="L4319" t="s">
        <v>269</v>
      </c>
      <c r="M4319" t="b">
        <v>0</v>
      </c>
    </row>
    <row r="4320" spans="1:13" x14ac:dyDescent="0.25">
      <c r="A4320" s="1">
        <v>43059</v>
      </c>
      <c r="B4320" t="s">
        <v>163</v>
      </c>
      <c r="C4320" t="s">
        <v>185</v>
      </c>
      <c r="D4320">
        <v>2</v>
      </c>
      <c r="E4320">
        <v>443.93</v>
      </c>
      <c r="F4320">
        <v>221.97</v>
      </c>
      <c r="G4320">
        <v>2</v>
      </c>
      <c r="H4320">
        <v>2</v>
      </c>
      <c r="I4320">
        <v>14</v>
      </c>
      <c r="J4320">
        <v>0</v>
      </c>
      <c r="K4320">
        <v>5</v>
      </c>
      <c r="L4320" t="s">
        <v>435</v>
      </c>
      <c r="M4320" t="b">
        <v>0</v>
      </c>
    </row>
    <row r="4321" spans="1:13" x14ac:dyDescent="0.25">
      <c r="A4321" s="1">
        <v>43059</v>
      </c>
      <c r="B4321" t="s">
        <v>163</v>
      </c>
      <c r="C4321" t="s">
        <v>164</v>
      </c>
      <c r="D4321">
        <v>10</v>
      </c>
      <c r="E4321">
        <v>2175.25</v>
      </c>
      <c r="F4321">
        <v>217.53</v>
      </c>
      <c r="G4321">
        <v>9</v>
      </c>
      <c r="H4321">
        <v>10</v>
      </c>
      <c r="I4321">
        <v>15.45</v>
      </c>
      <c r="J4321">
        <v>9.0899999999999995E-2</v>
      </c>
      <c r="K4321">
        <v>4.17</v>
      </c>
      <c r="L4321" t="s">
        <v>290</v>
      </c>
      <c r="M4321" t="b">
        <v>0</v>
      </c>
    </row>
    <row r="4322" spans="1:13" x14ac:dyDescent="0.25">
      <c r="A4322" s="1">
        <v>43059</v>
      </c>
      <c r="B4322" t="s">
        <v>163</v>
      </c>
      <c r="C4322" t="s">
        <v>176</v>
      </c>
      <c r="D4322">
        <v>13</v>
      </c>
      <c r="E4322">
        <v>2173.04</v>
      </c>
      <c r="F4322">
        <v>167.16</v>
      </c>
      <c r="G4322">
        <v>13</v>
      </c>
      <c r="H4322">
        <v>13</v>
      </c>
      <c r="I4322">
        <v>18.329999999999998</v>
      </c>
      <c r="J4322">
        <v>0.2</v>
      </c>
      <c r="K4322">
        <v>4</v>
      </c>
      <c r="L4322" t="s">
        <v>243</v>
      </c>
      <c r="M4322" t="b">
        <v>0</v>
      </c>
    </row>
    <row r="4323" spans="1:13" x14ac:dyDescent="0.25">
      <c r="A4323" s="1">
        <v>43059</v>
      </c>
      <c r="B4323" t="s">
        <v>163</v>
      </c>
      <c r="C4323" t="s">
        <v>168</v>
      </c>
      <c r="D4323">
        <v>1</v>
      </c>
      <c r="E4323">
        <v>330.62</v>
      </c>
      <c r="F4323">
        <v>330.62</v>
      </c>
      <c r="G4323">
        <v>1</v>
      </c>
      <c r="H4323">
        <v>1</v>
      </c>
      <c r="I4323">
        <v>45</v>
      </c>
      <c r="J4323">
        <v>1</v>
      </c>
      <c r="K4323">
        <v>1</v>
      </c>
      <c r="L4323" t="s">
        <v>315</v>
      </c>
      <c r="M4323" t="b">
        <v>0</v>
      </c>
    </row>
    <row r="4324" spans="1:13" x14ac:dyDescent="0.25">
      <c r="A4324" s="1">
        <v>43059</v>
      </c>
      <c r="B4324" t="s">
        <v>163</v>
      </c>
      <c r="C4324" t="s">
        <v>165</v>
      </c>
      <c r="D4324">
        <v>89</v>
      </c>
      <c r="E4324">
        <v>15988.53</v>
      </c>
      <c r="F4324">
        <v>179.65</v>
      </c>
      <c r="G4324">
        <v>85</v>
      </c>
      <c r="H4324">
        <v>88</v>
      </c>
      <c r="I4324">
        <v>14.9</v>
      </c>
      <c r="J4324">
        <v>9.6799999999999997E-2</v>
      </c>
      <c r="K4324">
        <v>3.92</v>
      </c>
      <c r="L4324" t="s">
        <v>244</v>
      </c>
      <c r="M4324" t="b">
        <v>0</v>
      </c>
    </row>
    <row r="4325" spans="1:13" x14ac:dyDescent="0.25">
      <c r="A4325" s="1">
        <v>43059</v>
      </c>
      <c r="B4325" t="s">
        <v>163</v>
      </c>
      <c r="C4325" t="s">
        <v>184</v>
      </c>
      <c r="D4325">
        <v>1</v>
      </c>
      <c r="E4325">
        <v>54.05</v>
      </c>
      <c r="F4325">
        <v>54.05</v>
      </c>
      <c r="G4325">
        <v>1</v>
      </c>
      <c r="H4325">
        <v>1</v>
      </c>
      <c r="I4325">
        <v>11</v>
      </c>
      <c r="J4325">
        <v>0</v>
      </c>
      <c r="K4325">
        <v>5</v>
      </c>
      <c r="L4325" t="s">
        <v>316</v>
      </c>
      <c r="M4325" t="b">
        <v>0</v>
      </c>
    </row>
    <row r="4326" spans="1:13" x14ac:dyDescent="0.25">
      <c r="A4326" s="1">
        <v>43059</v>
      </c>
      <c r="B4326" t="s">
        <v>175</v>
      </c>
      <c r="C4326" t="s">
        <v>167</v>
      </c>
      <c r="D4326">
        <v>5</v>
      </c>
      <c r="E4326">
        <v>842.34</v>
      </c>
      <c r="F4326">
        <v>168.47</v>
      </c>
      <c r="G4326">
        <v>4</v>
      </c>
      <c r="H4326">
        <v>5</v>
      </c>
      <c r="I4326">
        <v>17.25</v>
      </c>
      <c r="J4326">
        <v>0</v>
      </c>
      <c r="K4326">
        <v>4.2</v>
      </c>
      <c r="L4326" t="s">
        <v>317</v>
      </c>
      <c r="M4326" t="b">
        <v>0</v>
      </c>
    </row>
    <row r="4327" spans="1:13" x14ac:dyDescent="0.25">
      <c r="A4327" s="1">
        <v>43059</v>
      </c>
      <c r="B4327" t="s">
        <v>175</v>
      </c>
      <c r="C4327" t="s">
        <v>169</v>
      </c>
      <c r="D4327">
        <v>5</v>
      </c>
      <c r="E4327">
        <v>564.74</v>
      </c>
      <c r="F4327">
        <v>112.95</v>
      </c>
      <c r="G4327">
        <v>5</v>
      </c>
      <c r="H4327">
        <v>5</v>
      </c>
      <c r="I4327">
        <v>51.8</v>
      </c>
      <c r="J4327">
        <v>0.8</v>
      </c>
      <c r="K4327">
        <v>1.8</v>
      </c>
      <c r="L4327" t="s">
        <v>423</v>
      </c>
      <c r="M4327" t="b">
        <v>0</v>
      </c>
    </row>
    <row r="4328" spans="1:13" x14ac:dyDescent="0.25">
      <c r="A4328" s="1">
        <v>43059</v>
      </c>
      <c r="B4328" t="s">
        <v>175</v>
      </c>
      <c r="C4328" t="s">
        <v>170</v>
      </c>
      <c r="D4328">
        <v>6</v>
      </c>
      <c r="E4328">
        <v>1616.48</v>
      </c>
      <c r="F4328">
        <v>269.41000000000003</v>
      </c>
      <c r="G4328">
        <v>4</v>
      </c>
      <c r="H4328">
        <v>6</v>
      </c>
      <c r="I4328">
        <v>38.29</v>
      </c>
      <c r="J4328">
        <v>0.57140000000000002</v>
      </c>
      <c r="K4328">
        <v>2.33</v>
      </c>
      <c r="L4328" t="s">
        <v>270</v>
      </c>
      <c r="M4328" t="b">
        <v>0</v>
      </c>
    </row>
    <row r="4329" spans="1:13" x14ac:dyDescent="0.25">
      <c r="A4329" s="1">
        <v>43059</v>
      </c>
      <c r="B4329" t="s">
        <v>175</v>
      </c>
      <c r="C4329" t="s">
        <v>172</v>
      </c>
      <c r="D4329">
        <v>7</v>
      </c>
      <c r="E4329">
        <v>1457.59</v>
      </c>
      <c r="F4329">
        <v>208.23</v>
      </c>
      <c r="G4329">
        <v>7</v>
      </c>
      <c r="H4329">
        <v>7</v>
      </c>
      <c r="I4329">
        <v>9.57</v>
      </c>
      <c r="J4329">
        <v>0</v>
      </c>
      <c r="K4329">
        <v>4.29</v>
      </c>
      <c r="L4329" t="s">
        <v>384</v>
      </c>
      <c r="M4329" t="b">
        <v>0</v>
      </c>
    </row>
    <row r="4330" spans="1:13" x14ac:dyDescent="0.25">
      <c r="A4330" s="1">
        <v>43059</v>
      </c>
      <c r="B4330" t="s">
        <v>175</v>
      </c>
      <c r="C4330" t="s">
        <v>171</v>
      </c>
      <c r="D4330">
        <v>2</v>
      </c>
      <c r="E4330">
        <v>467.19</v>
      </c>
      <c r="F4330">
        <v>233.6</v>
      </c>
      <c r="G4330">
        <v>2</v>
      </c>
      <c r="H4330">
        <v>2</v>
      </c>
      <c r="I4330">
        <v>13.25</v>
      </c>
      <c r="J4330">
        <v>0</v>
      </c>
      <c r="K4330">
        <v>2.75</v>
      </c>
      <c r="L4330" t="s">
        <v>291</v>
      </c>
      <c r="M4330" t="b">
        <v>0</v>
      </c>
    </row>
    <row r="4331" spans="1:13" x14ac:dyDescent="0.25">
      <c r="A4331" s="1">
        <v>43059</v>
      </c>
      <c r="B4331" t="s">
        <v>175</v>
      </c>
      <c r="C4331" t="s">
        <v>161</v>
      </c>
      <c r="D4331">
        <v>27</v>
      </c>
      <c r="E4331">
        <v>7371.4</v>
      </c>
      <c r="F4331">
        <v>273.01</v>
      </c>
      <c r="G4331">
        <v>27</v>
      </c>
      <c r="H4331">
        <v>27</v>
      </c>
      <c r="I4331">
        <v>12.69</v>
      </c>
      <c r="J4331">
        <v>0</v>
      </c>
      <c r="K4331">
        <v>3.9</v>
      </c>
      <c r="L4331" t="s">
        <v>245</v>
      </c>
      <c r="M4331" t="b">
        <v>0</v>
      </c>
    </row>
    <row r="4332" spans="1:13" x14ac:dyDescent="0.25">
      <c r="A4332" s="1">
        <v>43059</v>
      </c>
      <c r="B4332" t="s">
        <v>175</v>
      </c>
      <c r="C4332" t="s">
        <v>177</v>
      </c>
      <c r="D4332">
        <v>3</v>
      </c>
      <c r="E4332">
        <v>278.83</v>
      </c>
      <c r="F4332">
        <v>92.94</v>
      </c>
      <c r="G4332">
        <v>3</v>
      </c>
      <c r="H4332">
        <v>3</v>
      </c>
      <c r="I4332">
        <v>20.329999999999998</v>
      </c>
      <c r="J4332">
        <v>0</v>
      </c>
      <c r="K4332">
        <v>3.67</v>
      </c>
      <c r="L4332" t="s">
        <v>487</v>
      </c>
      <c r="M4332" t="b">
        <v>0</v>
      </c>
    </row>
    <row r="4333" spans="1:13" x14ac:dyDescent="0.25">
      <c r="A4333" s="1">
        <v>43059</v>
      </c>
      <c r="B4333" t="s">
        <v>175</v>
      </c>
      <c r="C4333" t="s">
        <v>179</v>
      </c>
      <c r="D4333">
        <v>2</v>
      </c>
      <c r="E4333">
        <v>190.89</v>
      </c>
      <c r="F4333">
        <v>95.45</v>
      </c>
      <c r="G4333">
        <v>2</v>
      </c>
      <c r="H4333">
        <v>2</v>
      </c>
      <c r="I4333">
        <v>20.5</v>
      </c>
      <c r="J4333">
        <v>0</v>
      </c>
      <c r="K4333">
        <v>5</v>
      </c>
      <c r="L4333" t="s">
        <v>319</v>
      </c>
      <c r="M4333" t="b">
        <v>0</v>
      </c>
    </row>
    <row r="4334" spans="1:13" x14ac:dyDescent="0.25">
      <c r="A4334" s="1">
        <v>43059</v>
      </c>
      <c r="B4334" t="s">
        <v>175</v>
      </c>
      <c r="C4334" t="s">
        <v>183</v>
      </c>
      <c r="D4334">
        <v>1</v>
      </c>
      <c r="E4334">
        <v>455.11</v>
      </c>
      <c r="F4334">
        <v>455.11</v>
      </c>
      <c r="G4334">
        <v>1</v>
      </c>
      <c r="H4334">
        <v>1</v>
      </c>
      <c r="I4334">
        <v>11</v>
      </c>
      <c r="J4334">
        <v>0</v>
      </c>
      <c r="K4334">
        <v>5</v>
      </c>
      <c r="L4334" t="s">
        <v>396</v>
      </c>
      <c r="M4334" t="b">
        <v>0</v>
      </c>
    </row>
    <row r="4335" spans="1:13" x14ac:dyDescent="0.25">
      <c r="A4335" s="1">
        <v>43059</v>
      </c>
      <c r="B4335" t="s">
        <v>175</v>
      </c>
      <c r="C4335" t="s">
        <v>174</v>
      </c>
      <c r="D4335">
        <v>1</v>
      </c>
      <c r="E4335">
        <v>51.66</v>
      </c>
      <c r="F4335">
        <v>51.66</v>
      </c>
      <c r="G4335">
        <v>1</v>
      </c>
      <c r="H4335">
        <v>1</v>
      </c>
      <c r="I4335">
        <v>8</v>
      </c>
      <c r="J4335">
        <v>0</v>
      </c>
      <c r="K4335">
        <v>5</v>
      </c>
      <c r="L4335" t="s">
        <v>352</v>
      </c>
      <c r="M4335" t="b">
        <v>0</v>
      </c>
    </row>
    <row r="4336" spans="1:13" x14ac:dyDescent="0.25">
      <c r="A4336" s="1">
        <v>43059</v>
      </c>
      <c r="B4336" t="s">
        <v>175</v>
      </c>
      <c r="C4336" t="s">
        <v>163</v>
      </c>
      <c r="D4336">
        <v>11</v>
      </c>
      <c r="E4336">
        <v>4107.87</v>
      </c>
      <c r="F4336">
        <v>373.44</v>
      </c>
      <c r="G4336">
        <v>11</v>
      </c>
      <c r="H4336">
        <v>11</v>
      </c>
      <c r="I4336">
        <v>10.69</v>
      </c>
      <c r="J4336">
        <v>0</v>
      </c>
      <c r="K4336">
        <v>4.92</v>
      </c>
      <c r="L4336" t="s">
        <v>320</v>
      </c>
      <c r="M4336" t="b">
        <v>0</v>
      </c>
    </row>
    <row r="4337" spans="1:13" x14ac:dyDescent="0.25">
      <c r="A4337" s="1">
        <v>43059</v>
      </c>
      <c r="B4337" t="s">
        <v>175</v>
      </c>
      <c r="C4337" t="s">
        <v>175</v>
      </c>
      <c r="D4337">
        <v>28</v>
      </c>
      <c r="E4337">
        <v>9264.5499999999993</v>
      </c>
      <c r="F4337">
        <v>330.88</v>
      </c>
      <c r="G4337">
        <v>27</v>
      </c>
      <c r="H4337">
        <v>26</v>
      </c>
      <c r="I4337">
        <v>7.72</v>
      </c>
      <c r="J4337">
        <v>3.4500000000000003E-2</v>
      </c>
      <c r="K4337">
        <v>3.79</v>
      </c>
      <c r="L4337" t="s">
        <v>292</v>
      </c>
      <c r="M4337" t="b">
        <v>1</v>
      </c>
    </row>
    <row r="4338" spans="1:13" x14ac:dyDescent="0.25">
      <c r="A4338" s="1">
        <v>43059</v>
      </c>
      <c r="B4338" t="s">
        <v>175</v>
      </c>
      <c r="C4338" t="s">
        <v>164</v>
      </c>
      <c r="D4338">
        <v>6</v>
      </c>
      <c r="E4338">
        <v>385.25</v>
      </c>
      <c r="F4338">
        <v>64.209999999999994</v>
      </c>
      <c r="G4338">
        <v>6</v>
      </c>
      <c r="H4338">
        <v>6</v>
      </c>
      <c r="I4338">
        <v>15.67</v>
      </c>
      <c r="J4338">
        <v>0</v>
      </c>
      <c r="K4338">
        <v>4.33</v>
      </c>
      <c r="L4338" t="s">
        <v>293</v>
      </c>
      <c r="M4338" t="b">
        <v>0</v>
      </c>
    </row>
    <row r="4339" spans="1:13" x14ac:dyDescent="0.25">
      <c r="A4339" s="1">
        <v>43059</v>
      </c>
      <c r="B4339" t="s">
        <v>175</v>
      </c>
      <c r="C4339" t="s">
        <v>176</v>
      </c>
      <c r="D4339">
        <v>4</v>
      </c>
      <c r="E4339">
        <v>2774.06</v>
      </c>
      <c r="F4339">
        <v>693.52</v>
      </c>
      <c r="G4339">
        <v>4</v>
      </c>
      <c r="H4339">
        <v>4</v>
      </c>
      <c r="I4339">
        <v>15.25</v>
      </c>
      <c r="J4339">
        <v>0</v>
      </c>
      <c r="K4339">
        <v>4.75</v>
      </c>
      <c r="L4339" t="s">
        <v>322</v>
      </c>
      <c r="M4339" t="b">
        <v>0</v>
      </c>
    </row>
    <row r="4340" spans="1:13" x14ac:dyDescent="0.25">
      <c r="A4340" s="1">
        <v>43059</v>
      </c>
      <c r="B4340" t="s">
        <v>175</v>
      </c>
      <c r="C4340" t="s">
        <v>165</v>
      </c>
      <c r="D4340">
        <v>47</v>
      </c>
      <c r="E4340">
        <v>10660.02</v>
      </c>
      <c r="F4340">
        <v>226.81</v>
      </c>
      <c r="G4340">
        <v>47</v>
      </c>
      <c r="H4340">
        <v>47</v>
      </c>
      <c r="I4340">
        <v>15.08</v>
      </c>
      <c r="J4340">
        <v>0.1176</v>
      </c>
      <c r="K4340">
        <v>3.73</v>
      </c>
      <c r="L4340" t="s">
        <v>294</v>
      </c>
      <c r="M4340" t="b">
        <v>0</v>
      </c>
    </row>
    <row r="4341" spans="1:13" x14ac:dyDescent="0.25">
      <c r="A4341" s="1">
        <v>43059</v>
      </c>
      <c r="B4341" t="s">
        <v>173</v>
      </c>
      <c r="C4341" t="s">
        <v>167</v>
      </c>
      <c r="D4341">
        <v>1</v>
      </c>
      <c r="E4341">
        <v>259.91000000000003</v>
      </c>
      <c r="F4341">
        <v>259.91000000000003</v>
      </c>
      <c r="G4341">
        <v>1</v>
      </c>
      <c r="H4341">
        <v>1</v>
      </c>
      <c r="I4341">
        <v>22</v>
      </c>
      <c r="J4341">
        <v>0</v>
      </c>
      <c r="K4341">
        <v>5</v>
      </c>
      <c r="L4341" t="s">
        <v>467</v>
      </c>
      <c r="M4341" t="b">
        <v>0</v>
      </c>
    </row>
    <row r="4342" spans="1:13" x14ac:dyDescent="0.25">
      <c r="A4342" s="1">
        <v>43059</v>
      </c>
      <c r="B4342" t="s">
        <v>185</v>
      </c>
      <c r="C4342" t="s">
        <v>165</v>
      </c>
      <c r="D4342">
        <v>1</v>
      </c>
      <c r="E4342">
        <v>403.8</v>
      </c>
      <c r="F4342">
        <v>403.8</v>
      </c>
      <c r="G4342">
        <v>1</v>
      </c>
      <c r="H4342">
        <v>1</v>
      </c>
      <c r="I4342">
        <v>18</v>
      </c>
      <c r="J4342">
        <v>0</v>
      </c>
      <c r="K4342">
        <v>5</v>
      </c>
      <c r="L4342" t="s">
        <v>484</v>
      </c>
      <c r="M4342" t="b">
        <v>0</v>
      </c>
    </row>
    <row r="4343" spans="1:13" x14ac:dyDescent="0.25">
      <c r="A4343" s="1">
        <v>43059</v>
      </c>
      <c r="B4343" t="s">
        <v>164</v>
      </c>
      <c r="C4343" t="s">
        <v>167</v>
      </c>
      <c r="D4343">
        <v>1</v>
      </c>
      <c r="E4343">
        <v>126.54</v>
      </c>
      <c r="F4343">
        <v>126.54</v>
      </c>
      <c r="G4343">
        <v>1</v>
      </c>
      <c r="H4343">
        <v>1</v>
      </c>
      <c r="I4343">
        <v>28</v>
      </c>
      <c r="J4343">
        <v>1</v>
      </c>
      <c r="K4343">
        <v>1</v>
      </c>
      <c r="L4343" t="s">
        <v>354</v>
      </c>
      <c r="M4343" t="b">
        <v>0</v>
      </c>
    </row>
    <row r="4344" spans="1:13" x14ac:dyDescent="0.25">
      <c r="A4344" s="1">
        <v>43059</v>
      </c>
      <c r="B4344" t="s">
        <v>164</v>
      </c>
      <c r="C4344" t="s">
        <v>169</v>
      </c>
      <c r="D4344">
        <v>1</v>
      </c>
      <c r="E4344">
        <v>81.010000000000005</v>
      </c>
      <c r="F4344">
        <v>81.010000000000005</v>
      </c>
      <c r="G4344">
        <v>1</v>
      </c>
      <c r="H4344">
        <v>1</v>
      </c>
      <c r="I4344">
        <v>8</v>
      </c>
      <c r="J4344">
        <v>0</v>
      </c>
      <c r="K4344">
        <v>5</v>
      </c>
      <c r="L4344" t="s">
        <v>355</v>
      </c>
      <c r="M4344" t="b">
        <v>0</v>
      </c>
    </row>
    <row r="4345" spans="1:13" x14ac:dyDescent="0.25">
      <c r="A4345" s="1">
        <v>43059</v>
      </c>
      <c r="B4345" t="s">
        <v>164</v>
      </c>
      <c r="C4345" t="s">
        <v>170</v>
      </c>
      <c r="D4345">
        <v>2</v>
      </c>
      <c r="E4345">
        <v>693.67</v>
      </c>
      <c r="F4345">
        <v>346.84</v>
      </c>
      <c r="G4345">
        <v>2</v>
      </c>
      <c r="H4345">
        <v>2</v>
      </c>
      <c r="I4345">
        <v>26</v>
      </c>
      <c r="J4345">
        <v>0</v>
      </c>
      <c r="K4345">
        <v>3</v>
      </c>
      <c r="L4345" t="s">
        <v>324</v>
      </c>
      <c r="M4345" t="b">
        <v>0</v>
      </c>
    </row>
    <row r="4346" spans="1:13" x14ac:dyDescent="0.25">
      <c r="A4346" s="1">
        <v>43059</v>
      </c>
      <c r="B4346" t="s">
        <v>164</v>
      </c>
      <c r="C4346" t="s">
        <v>172</v>
      </c>
      <c r="D4346">
        <v>1</v>
      </c>
      <c r="E4346">
        <v>228.79</v>
      </c>
      <c r="F4346">
        <v>228.79</v>
      </c>
      <c r="G4346">
        <v>1</v>
      </c>
      <c r="H4346">
        <v>1</v>
      </c>
      <c r="I4346">
        <v>15</v>
      </c>
      <c r="J4346">
        <v>0</v>
      </c>
      <c r="K4346">
        <v>5</v>
      </c>
      <c r="L4346" t="s">
        <v>446</v>
      </c>
      <c r="M4346" t="b">
        <v>0</v>
      </c>
    </row>
    <row r="4347" spans="1:13" x14ac:dyDescent="0.25">
      <c r="A4347" s="1">
        <v>43059</v>
      </c>
      <c r="B4347" t="s">
        <v>164</v>
      </c>
      <c r="C4347" t="s">
        <v>171</v>
      </c>
      <c r="D4347">
        <v>1</v>
      </c>
      <c r="E4347">
        <v>237.94</v>
      </c>
      <c r="F4347">
        <v>237.94</v>
      </c>
      <c r="G4347">
        <v>1</v>
      </c>
      <c r="H4347">
        <v>1</v>
      </c>
      <c r="I4347">
        <v>10</v>
      </c>
      <c r="J4347">
        <v>0</v>
      </c>
      <c r="K4347">
        <v>5</v>
      </c>
      <c r="L4347" t="s">
        <v>406</v>
      </c>
      <c r="M4347" t="b">
        <v>0</v>
      </c>
    </row>
    <row r="4348" spans="1:13" x14ac:dyDescent="0.25">
      <c r="A4348" s="1">
        <v>43059</v>
      </c>
      <c r="B4348" t="s">
        <v>164</v>
      </c>
      <c r="C4348" t="s">
        <v>161</v>
      </c>
      <c r="D4348">
        <v>4</v>
      </c>
      <c r="E4348">
        <v>7659.18</v>
      </c>
      <c r="F4348">
        <v>1914.8</v>
      </c>
      <c r="G4348">
        <v>4</v>
      </c>
      <c r="H4348">
        <v>4</v>
      </c>
      <c r="I4348">
        <v>20.78</v>
      </c>
      <c r="J4348">
        <v>0</v>
      </c>
      <c r="K4348">
        <v>2.2200000000000002</v>
      </c>
      <c r="L4348" t="s">
        <v>325</v>
      </c>
      <c r="M4348" t="b">
        <v>0</v>
      </c>
    </row>
    <row r="4349" spans="1:13" x14ac:dyDescent="0.25">
      <c r="A4349" s="1">
        <v>43059</v>
      </c>
      <c r="B4349" t="s">
        <v>164</v>
      </c>
      <c r="C4349" t="s">
        <v>177</v>
      </c>
      <c r="D4349">
        <v>1</v>
      </c>
      <c r="E4349">
        <v>47.62</v>
      </c>
      <c r="F4349">
        <v>47.62</v>
      </c>
      <c r="G4349">
        <v>1</v>
      </c>
      <c r="H4349">
        <v>1</v>
      </c>
      <c r="I4349">
        <v>6</v>
      </c>
      <c r="J4349">
        <v>0</v>
      </c>
      <c r="K4349">
        <v>4</v>
      </c>
      <c r="L4349" t="s">
        <v>447</v>
      </c>
      <c r="M4349" t="b">
        <v>0</v>
      </c>
    </row>
    <row r="4350" spans="1:13" x14ac:dyDescent="0.25">
      <c r="A4350" s="1">
        <v>43059</v>
      </c>
      <c r="B4350" t="s">
        <v>164</v>
      </c>
      <c r="C4350" t="s">
        <v>179</v>
      </c>
      <c r="D4350">
        <v>1</v>
      </c>
      <c r="E4350">
        <v>236.56</v>
      </c>
      <c r="F4350">
        <v>236.56</v>
      </c>
      <c r="G4350">
        <v>1</v>
      </c>
      <c r="H4350">
        <v>1</v>
      </c>
      <c r="I4350">
        <v>34</v>
      </c>
      <c r="J4350">
        <v>0</v>
      </c>
      <c r="K4350">
        <v>5</v>
      </c>
      <c r="L4350" t="s">
        <v>327</v>
      </c>
      <c r="M4350" t="b">
        <v>0</v>
      </c>
    </row>
    <row r="4351" spans="1:13" x14ac:dyDescent="0.25">
      <c r="A4351" s="1">
        <v>43059</v>
      </c>
      <c r="B4351" t="s">
        <v>164</v>
      </c>
      <c r="C4351" t="s">
        <v>163</v>
      </c>
      <c r="D4351">
        <v>3</v>
      </c>
      <c r="E4351">
        <v>410.61</v>
      </c>
      <c r="F4351">
        <v>136.87</v>
      </c>
      <c r="G4351">
        <v>3</v>
      </c>
      <c r="H4351">
        <v>3</v>
      </c>
      <c r="I4351">
        <v>10.67</v>
      </c>
      <c r="J4351">
        <v>0</v>
      </c>
      <c r="K4351">
        <v>4.67</v>
      </c>
      <c r="L4351" t="s">
        <v>357</v>
      </c>
      <c r="M4351" t="b">
        <v>0</v>
      </c>
    </row>
    <row r="4352" spans="1:13" x14ac:dyDescent="0.25">
      <c r="A4352" s="1">
        <v>43059</v>
      </c>
      <c r="B4352" t="s">
        <v>164</v>
      </c>
      <c r="C4352" t="s">
        <v>175</v>
      </c>
      <c r="D4352">
        <v>4</v>
      </c>
      <c r="E4352">
        <v>613.66999999999996</v>
      </c>
      <c r="F4352">
        <v>153.41999999999999</v>
      </c>
      <c r="G4352">
        <v>4</v>
      </c>
      <c r="H4352">
        <v>4</v>
      </c>
      <c r="I4352">
        <v>16</v>
      </c>
      <c r="J4352">
        <v>0</v>
      </c>
      <c r="K4352">
        <v>3.5</v>
      </c>
      <c r="L4352" t="s">
        <v>358</v>
      </c>
      <c r="M4352" t="b">
        <v>0</v>
      </c>
    </row>
    <row r="4353" spans="1:13" x14ac:dyDescent="0.25">
      <c r="A4353" s="1">
        <v>43059</v>
      </c>
      <c r="B4353" t="s">
        <v>164</v>
      </c>
      <c r="C4353" t="s">
        <v>164</v>
      </c>
      <c r="D4353">
        <v>11</v>
      </c>
      <c r="E4353">
        <v>1426.01</v>
      </c>
      <c r="F4353">
        <v>129.63999999999999</v>
      </c>
      <c r="G4353">
        <v>11</v>
      </c>
      <c r="H4353">
        <v>11</v>
      </c>
      <c r="I4353">
        <v>7</v>
      </c>
      <c r="J4353">
        <v>0</v>
      </c>
      <c r="K4353">
        <v>4.55</v>
      </c>
      <c r="L4353" t="s">
        <v>359</v>
      </c>
      <c r="M4353" t="b">
        <v>1</v>
      </c>
    </row>
    <row r="4354" spans="1:13" x14ac:dyDescent="0.25">
      <c r="A4354" s="1">
        <v>43059</v>
      </c>
      <c r="B4354" t="s">
        <v>164</v>
      </c>
      <c r="C4354" t="s">
        <v>176</v>
      </c>
      <c r="D4354">
        <v>2</v>
      </c>
      <c r="E4354">
        <v>228.88</v>
      </c>
      <c r="F4354">
        <v>114.44</v>
      </c>
      <c r="G4354">
        <v>2</v>
      </c>
      <c r="H4354">
        <v>2</v>
      </c>
      <c r="I4354">
        <v>8.5</v>
      </c>
      <c r="J4354">
        <v>0</v>
      </c>
      <c r="K4354">
        <v>5</v>
      </c>
      <c r="L4354" t="s">
        <v>271</v>
      </c>
      <c r="M4354" t="b">
        <v>0</v>
      </c>
    </row>
    <row r="4355" spans="1:13" x14ac:dyDescent="0.25">
      <c r="A4355" s="1">
        <v>43059</v>
      </c>
      <c r="B4355" t="s">
        <v>164</v>
      </c>
      <c r="C4355" t="s">
        <v>168</v>
      </c>
      <c r="D4355">
        <v>1</v>
      </c>
      <c r="E4355">
        <v>469.47</v>
      </c>
      <c r="F4355">
        <v>469.47</v>
      </c>
      <c r="G4355">
        <v>1</v>
      </c>
      <c r="H4355">
        <v>1</v>
      </c>
      <c r="I4355">
        <v>37</v>
      </c>
      <c r="J4355">
        <v>1</v>
      </c>
      <c r="K4355">
        <v>5</v>
      </c>
      <c r="L4355" t="s">
        <v>456</v>
      </c>
      <c r="M4355" t="b">
        <v>0</v>
      </c>
    </row>
    <row r="4356" spans="1:13" x14ac:dyDescent="0.25">
      <c r="A4356" s="1">
        <v>43059</v>
      </c>
      <c r="B4356" t="s">
        <v>164</v>
      </c>
      <c r="C4356" t="s">
        <v>165</v>
      </c>
      <c r="D4356">
        <v>20</v>
      </c>
      <c r="E4356">
        <v>5810.13</v>
      </c>
      <c r="F4356">
        <v>290.51</v>
      </c>
      <c r="G4356">
        <v>20</v>
      </c>
      <c r="H4356">
        <v>20</v>
      </c>
      <c r="I4356">
        <v>10.33</v>
      </c>
      <c r="J4356">
        <v>0</v>
      </c>
      <c r="K4356">
        <v>4.71</v>
      </c>
      <c r="L4356" t="s">
        <v>295</v>
      </c>
      <c r="M4356" t="b">
        <v>0</v>
      </c>
    </row>
    <row r="4357" spans="1:13" x14ac:dyDescent="0.25">
      <c r="A4357" s="1">
        <v>43059</v>
      </c>
      <c r="B4357" t="s">
        <v>164</v>
      </c>
      <c r="C4357" t="s">
        <v>184</v>
      </c>
      <c r="D4357">
        <v>1</v>
      </c>
      <c r="E4357">
        <v>72.37</v>
      </c>
      <c r="F4357">
        <v>72.37</v>
      </c>
      <c r="G4357">
        <v>1</v>
      </c>
      <c r="H4357">
        <v>1</v>
      </c>
      <c r="I4357">
        <v>12</v>
      </c>
      <c r="J4357">
        <v>0</v>
      </c>
      <c r="K4357">
        <v>4</v>
      </c>
      <c r="L4357" t="s">
        <v>554</v>
      </c>
      <c r="M4357" t="b">
        <v>0</v>
      </c>
    </row>
    <row r="4358" spans="1:13" x14ac:dyDescent="0.25">
      <c r="A4358" s="1">
        <v>43059</v>
      </c>
      <c r="B4358" t="s">
        <v>176</v>
      </c>
      <c r="C4358" t="s">
        <v>186</v>
      </c>
      <c r="D4358">
        <v>1</v>
      </c>
      <c r="E4358">
        <v>517.20000000000005</v>
      </c>
      <c r="F4358">
        <v>517.20000000000005</v>
      </c>
      <c r="G4358">
        <v>1</v>
      </c>
      <c r="H4358">
        <v>1</v>
      </c>
      <c r="I4358">
        <v>32</v>
      </c>
      <c r="J4358">
        <v>0</v>
      </c>
      <c r="K4358">
        <v>5</v>
      </c>
      <c r="L4358" t="s">
        <v>531</v>
      </c>
      <c r="M4358" t="b">
        <v>0</v>
      </c>
    </row>
    <row r="4359" spans="1:13" x14ac:dyDescent="0.25">
      <c r="A4359" s="1">
        <v>43059</v>
      </c>
      <c r="B4359" t="s">
        <v>176</v>
      </c>
      <c r="C4359" t="s">
        <v>187</v>
      </c>
      <c r="D4359">
        <v>1</v>
      </c>
      <c r="E4359">
        <v>235.13</v>
      </c>
      <c r="F4359">
        <v>235.13</v>
      </c>
      <c r="G4359">
        <v>1</v>
      </c>
      <c r="H4359">
        <v>1</v>
      </c>
      <c r="I4359">
        <v>29</v>
      </c>
      <c r="J4359">
        <v>0</v>
      </c>
      <c r="K4359">
        <v>4</v>
      </c>
      <c r="L4359" t="s">
        <v>546</v>
      </c>
      <c r="M4359" t="b">
        <v>0</v>
      </c>
    </row>
    <row r="4360" spans="1:13" x14ac:dyDescent="0.25">
      <c r="A4360" s="1">
        <v>43059</v>
      </c>
      <c r="B4360" t="s">
        <v>176</v>
      </c>
      <c r="C4360" t="s">
        <v>167</v>
      </c>
      <c r="D4360">
        <v>2</v>
      </c>
      <c r="E4360">
        <v>387.27</v>
      </c>
      <c r="F4360">
        <v>193.64</v>
      </c>
      <c r="G4360">
        <v>2</v>
      </c>
      <c r="H4360">
        <v>1</v>
      </c>
      <c r="I4360">
        <v>15.5</v>
      </c>
      <c r="J4360">
        <v>0</v>
      </c>
      <c r="K4360">
        <v>4</v>
      </c>
      <c r="L4360" t="s">
        <v>328</v>
      </c>
      <c r="M4360" t="b">
        <v>0</v>
      </c>
    </row>
    <row r="4361" spans="1:13" x14ac:dyDescent="0.25">
      <c r="A4361" s="1">
        <v>43059</v>
      </c>
      <c r="B4361" t="s">
        <v>176</v>
      </c>
      <c r="C4361" t="s">
        <v>170</v>
      </c>
      <c r="D4361">
        <v>2</v>
      </c>
      <c r="E4361">
        <v>210.8</v>
      </c>
      <c r="F4361">
        <v>105.4</v>
      </c>
      <c r="G4361">
        <v>2</v>
      </c>
      <c r="H4361">
        <v>2</v>
      </c>
      <c r="I4361">
        <v>14</v>
      </c>
      <c r="J4361">
        <v>0</v>
      </c>
      <c r="K4361">
        <v>4.5</v>
      </c>
      <c r="L4361" t="s">
        <v>387</v>
      </c>
      <c r="M4361" t="b">
        <v>0</v>
      </c>
    </row>
    <row r="4362" spans="1:13" x14ac:dyDescent="0.25">
      <c r="A4362" s="1">
        <v>43059</v>
      </c>
      <c r="B4362" t="s">
        <v>176</v>
      </c>
      <c r="C4362" t="s">
        <v>172</v>
      </c>
      <c r="D4362">
        <v>3</v>
      </c>
      <c r="E4362">
        <v>2291.41</v>
      </c>
      <c r="F4362">
        <v>763.8</v>
      </c>
      <c r="G4362">
        <v>3</v>
      </c>
      <c r="H4362">
        <v>3</v>
      </c>
      <c r="I4362">
        <v>17.329999999999998</v>
      </c>
      <c r="J4362">
        <v>0</v>
      </c>
      <c r="K4362">
        <v>3.67</v>
      </c>
      <c r="L4362" t="s">
        <v>399</v>
      </c>
      <c r="M4362" t="b">
        <v>0</v>
      </c>
    </row>
    <row r="4363" spans="1:13" x14ac:dyDescent="0.25">
      <c r="A4363" s="1">
        <v>43059</v>
      </c>
      <c r="B4363" t="s">
        <v>176</v>
      </c>
      <c r="C4363" t="s">
        <v>161</v>
      </c>
      <c r="D4363">
        <v>15</v>
      </c>
      <c r="E4363">
        <v>2635.51</v>
      </c>
      <c r="F4363">
        <v>175.7</v>
      </c>
      <c r="G4363">
        <v>15</v>
      </c>
      <c r="H4363">
        <v>15</v>
      </c>
      <c r="I4363">
        <v>16.53</v>
      </c>
      <c r="J4363">
        <v>0</v>
      </c>
      <c r="K4363">
        <v>3.84</v>
      </c>
      <c r="L4363" t="s">
        <v>272</v>
      </c>
      <c r="M4363" t="b">
        <v>0</v>
      </c>
    </row>
    <row r="4364" spans="1:13" x14ac:dyDescent="0.25">
      <c r="A4364" s="1">
        <v>43059</v>
      </c>
      <c r="B4364" t="s">
        <v>176</v>
      </c>
      <c r="C4364" t="s">
        <v>177</v>
      </c>
      <c r="D4364">
        <v>1</v>
      </c>
      <c r="E4364">
        <v>118.17</v>
      </c>
      <c r="F4364">
        <v>118.17</v>
      </c>
      <c r="G4364">
        <v>1</v>
      </c>
      <c r="H4364">
        <v>1</v>
      </c>
      <c r="I4364">
        <v>25</v>
      </c>
      <c r="J4364">
        <v>0</v>
      </c>
      <c r="K4364">
        <v>4</v>
      </c>
      <c r="L4364" t="s">
        <v>437</v>
      </c>
      <c r="M4364" t="b">
        <v>0</v>
      </c>
    </row>
    <row r="4365" spans="1:13" x14ac:dyDescent="0.25">
      <c r="A4365" s="1">
        <v>43059</v>
      </c>
      <c r="B4365" t="s">
        <v>176</v>
      </c>
      <c r="C4365" t="s">
        <v>181</v>
      </c>
      <c r="D4365">
        <v>2</v>
      </c>
      <c r="E4365">
        <v>308.27</v>
      </c>
      <c r="F4365">
        <v>154.13999999999999</v>
      </c>
      <c r="G4365">
        <v>2</v>
      </c>
      <c r="H4365">
        <v>2</v>
      </c>
      <c r="I4365">
        <v>16</v>
      </c>
      <c r="J4365">
        <v>0</v>
      </c>
      <c r="K4365">
        <v>4.5</v>
      </c>
      <c r="L4365" t="s">
        <v>331</v>
      </c>
      <c r="M4365" t="b">
        <v>0</v>
      </c>
    </row>
    <row r="4366" spans="1:13" x14ac:dyDescent="0.25">
      <c r="A4366" s="1">
        <v>43059</v>
      </c>
      <c r="B4366" t="s">
        <v>176</v>
      </c>
      <c r="C4366" t="s">
        <v>179</v>
      </c>
      <c r="D4366">
        <v>1</v>
      </c>
      <c r="E4366">
        <v>395.04</v>
      </c>
      <c r="F4366">
        <v>395.04</v>
      </c>
      <c r="G4366">
        <v>1</v>
      </c>
      <c r="H4366">
        <v>1</v>
      </c>
      <c r="I4366">
        <v>19</v>
      </c>
      <c r="J4366">
        <v>0</v>
      </c>
      <c r="K4366">
        <v>5</v>
      </c>
      <c r="L4366" t="s">
        <v>296</v>
      </c>
      <c r="M4366" t="b">
        <v>0</v>
      </c>
    </row>
    <row r="4367" spans="1:13" x14ac:dyDescent="0.25">
      <c r="A4367" s="1">
        <v>43059</v>
      </c>
      <c r="B4367" t="s">
        <v>176</v>
      </c>
      <c r="C4367" t="s">
        <v>174</v>
      </c>
      <c r="D4367">
        <v>1</v>
      </c>
      <c r="E4367">
        <v>87.98</v>
      </c>
      <c r="F4367">
        <v>87.98</v>
      </c>
      <c r="G4367">
        <v>1</v>
      </c>
      <c r="H4367">
        <v>1</v>
      </c>
      <c r="I4367">
        <v>24</v>
      </c>
      <c r="J4367">
        <v>0</v>
      </c>
      <c r="K4367">
        <v>5</v>
      </c>
      <c r="L4367" t="s">
        <v>415</v>
      </c>
      <c r="M4367" t="b">
        <v>0</v>
      </c>
    </row>
    <row r="4368" spans="1:13" x14ac:dyDescent="0.25">
      <c r="A4368" s="1">
        <v>43059</v>
      </c>
      <c r="B4368" t="s">
        <v>176</v>
      </c>
      <c r="C4368" t="s">
        <v>182</v>
      </c>
      <c r="D4368">
        <v>1</v>
      </c>
      <c r="E4368">
        <v>94.1</v>
      </c>
      <c r="F4368">
        <v>94.1</v>
      </c>
      <c r="G4368">
        <v>1</v>
      </c>
      <c r="H4368">
        <v>1</v>
      </c>
      <c r="I4368">
        <v>47</v>
      </c>
      <c r="J4368">
        <v>1</v>
      </c>
      <c r="K4368">
        <v>1</v>
      </c>
      <c r="L4368" t="s">
        <v>400</v>
      </c>
      <c r="M4368" t="b">
        <v>0</v>
      </c>
    </row>
    <row r="4369" spans="1:13" x14ac:dyDescent="0.25">
      <c r="A4369" s="1">
        <v>43059</v>
      </c>
      <c r="B4369" t="s">
        <v>176</v>
      </c>
      <c r="C4369" t="s">
        <v>163</v>
      </c>
      <c r="D4369">
        <v>7</v>
      </c>
      <c r="E4369">
        <v>561.6</v>
      </c>
      <c r="F4369">
        <v>80.23</v>
      </c>
      <c r="G4369">
        <v>7</v>
      </c>
      <c r="H4369">
        <v>7</v>
      </c>
      <c r="I4369">
        <v>8.75</v>
      </c>
      <c r="J4369">
        <v>0</v>
      </c>
      <c r="K4369">
        <v>4.13</v>
      </c>
      <c r="L4369" t="s">
        <v>361</v>
      </c>
      <c r="M4369" t="b">
        <v>0</v>
      </c>
    </row>
    <row r="4370" spans="1:13" x14ac:dyDescent="0.25">
      <c r="A4370" s="1">
        <v>43059</v>
      </c>
      <c r="B4370" t="s">
        <v>176</v>
      </c>
      <c r="C4370" t="s">
        <v>175</v>
      </c>
      <c r="D4370">
        <v>20</v>
      </c>
      <c r="E4370">
        <v>3715.42</v>
      </c>
      <c r="F4370">
        <v>185.77</v>
      </c>
      <c r="G4370">
        <v>20</v>
      </c>
      <c r="H4370">
        <v>20</v>
      </c>
      <c r="I4370">
        <v>23.29</v>
      </c>
      <c r="J4370">
        <v>0.23810000000000001</v>
      </c>
      <c r="K4370">
        <v>3.67</v>
      </c>
      <c r="L4370" t="s">
        <v>297</v>
      </c>
      <c r="M4370" t="b">
        <v>0</v>
      </c>
    </row>
    <row r="4371" spans="1:13" x14ac:dyDescent="0.25">
      <c r="A4371" s="1">
        <v>43059</v>
      </c>
      <c r="B4371" t="s">
        <v>176</v>
      </c>
      <c r="C4371" t="s">
        <v>185</v>
      </c>
      <c r="D4371">
        <v>1</v>
      </c>
      <c r="E4371">
        <v>105.26</v>
      </c>
      <c r="F4371">
        <v>105.26</v>
      </c>
      <c r="G4371">
        <v>1</v>
      </c>
      <c r="H4371">
        <v>1</v>
      </c>
      <c r="I4371">
        <v>12</v>
      </c>
      <c r="J4371">
        <v>0</v>
      </c>
      <c r="K4371">
        <v>4</v>
      </c>
      <c r="L4371" t="s">
        <v>424</v>
      </c>
      <c r="M4371" t="b">
        <v>0</v>
      </c>
    </row>
    <row r="4372" spans="1:13" x14ac:dyDescent="0.25">
      <c r="A4372" s="1">
        <v>43059</v>
      </c>
      <c r="B4372" t="s">
        <v>176</v>
      </c>
      <c r="C4372" t="s">
        <v>164</v>
      </c>
      <c r="D4372">
        <v>8</v>
      </c>
      <c r="E4372">
        <v>1645.72</v>
      </c>
      <c r="F4372">
        <v>205.72</v>
      </c>
      <c r="G4372">
        <v>8</v>
      </c>
      <c r="H4372">
        <v>8</v>
      </c>
      <c r="I4372">
        <v>17.5</v>
      </c>
      <c r="J4372">
        <v>0.125</v>
      </c>
      <c r="K4372">
        <v>4</v>
      </c>
      <c r="L4372" t="s">
        <v>362</v>
      </c>
      <c r="M4372" t="b">
        <v>0</v>
      </c>
    </row>
    <row r="4373" spans="1:13" x14ac:dyDescent="0.25">
      <c r="A4373" s="1">
        <v>43059</v>
      </c>
      <c r="B4373" t="s">
        <v>176</v>
      </c>
      <c r="C4373" t="s">
        <v>176</v>
      </c>
      <c r="D4373">
        <v>6</v>
      </c>
      <c r="E4373">
        <v>1639.2</v>
      </c>
      <c r="F4373">
        <v>273.2</v>
      </c>
      <c r="G4373">
        <v>5</v>
      </c>
      <c r="H4373">
        <v>6</v>
      </c>
      <c r="I4373">
        <v>9.8000000000000007</v>
      </c>
      <c r="J4373">
        <v>0</v>
      </c>
      <c r="K4373">
        <v>3.83</v>
      </c>
      <c r="L4373" t="s">
        <v>273</v>
      </c>
      <c r="M4373" t="b">
        <v>1</v>
      </c>
    </row>
    <row r="4374" spans="1:13" x14ac:dyDescent="0.25">
      <c r="A4374" s="1">
        <v>43059</v>
      </c>
      <c r="B4374" t="s">
        <v>176</v>
      </c>
      <c r="C4374" t="s">
        <v>168</v>
      </c>
      <c r="D4374">
        <v>2</v>
      </c>
      <c r="E4374">
        <v>1167.73</v>
      </c>
      <c r="F4374">
        <v>583.87</v>
      </c>
      <c r="G4374">
        <v>2</v>
      </c>
      <c r="H4374">
        <v>2</v>
      </c>
      <c r="I4374">
        <v>27.67</v>
      </c>
      <c r="J4374">
        <v>0.33329999999999999</v>
      </c>
      <c r="K4374">
        <v>1</v>
      </c>
      <c r="L4374" t="s">
        <v>388</v>
      </c>
      <c r="M4374" t="b">
        <v>0</v>
      </c>
    </row>
    <row r="4375" spans="1:13" x14ac:dyDescent="0.25">
      <c r="A4375" s="1">
        <v>43059</v>
      </c>
      <c r="B4375" t="s">
        <v>176</v>
      </c>
      <c r="C4375" t="s">
        <v>165</v>
      </c>
      <c r="D4375">
        <v>32</v>
      </c>
      <c r="E4375">
        <v>5502.55</v>
      </c>
      <c r="F4375">
        <v>171.95</v>
      </c>
      <c r="G4375">
        <v>32</v>
      </c>
      <c r="H4375">
        <v>32</v>
      </c>
      <c r="I4375">
        <v>14.08</v>
      </c>
      <c r="J4375">
        <v>5.2600000000000001E-2</v>
      </c>
      <c r="K4375">
        <v>4.29</v>
      </c>
      <c r="L4375" t="s">
        <v>274</v>
      </c>
      <c r="M4375" t="b">
        <v>0</v>
      </c>
    </row>
    <row r="4376" spans="1:13" x14ac:dyDescent="0.25">
      <c r="A4376" s="1">
        <v>43059</v>
      </c>
      <c r="B4376" t="s">
        <v>168</v>
      </c>
      <c r="C4376" t="s">
        <v>165</v>
      </c>
      <c r="D4376">
        <v>1</v>
      </c>
      <c r="E4376">
        <v>199.49</v>
      </c>
      <c r="F4376">
        <v>199.49</v>
      </c>
      <c r="G4376">
        <v>1</v>
      </c>
      <c r="H4376">
        <v>1</v>
      </c>
      <c r="I4376">
        <v>10</v>
      </c>
      <c r="J4376">
        <v>0</v>
      </c>
      <c r="K4376">
        <v>3</v>
      </c>
      <c r="L4376" t="s">
        <v>573</v>
      </c>
      <c r="M4376" t="b">
        <v>0</v>
      </c>
    </row>
    <row r="4377" spans="1:13" x14ac:dyDescent="0.25">
      <c r="A4377" s="1">
        <v>43059</v>
      </c>
      <c r="B4377" t="s">
        <v>165</v>
      </c>
      <c r="C4377" t="s">
        <v>166</v>
      </c>
      <c r="D4377">
        <v>1</v>
      </c>
      <c r="E4377">
        <v>45.37</v>
      </c>
      <c r="F4377">
        <v>45.37</v>
      </c>
      <c r="G4377">
        <v>1</v>
      </c>
      <c r="H4377">
        <v>1</v>
      </c>
      <c r="I4377">
        <v>14</v>
      </c>
      <c r="J4377">
        <v>0</v>
      </c>
      <c r="K4377">
        <v>5</v>
      </c>
      <c r="L4377" t="s">
        <v>298</v>
      </c>
      <c r="M4377" t="b">
        <v>0</v>
      </c>
    </row>
    <row r="4378" spans="1:13" x14ac:dyDescent="0.25">
      <c r="A4378" s="1">
        <v>43059</v>
      </c>
      <c r="B4378" t="s">
        <v>165</v>
      </c>
      <c r="C4378" t="s">
        <v>178</v>
      </c>
      <c r="D4378">
        <v>8</v>
      </c>
      <c r="E4378">
        <v>1497.48</v>
      </c>
      <c r="F4378">
        <v>187.19</v>
      </c>
      <c r="G4378">
        <v>8</v>
      </c>
      <c r="H4378">
        <v>8</v>
      </c>
      <c r="I4378">
        <v>21.38</v>
      </c>
      <c r="J4378">
        <v>0.25</v>
      </c>
      <c r="K4378">
        <v>3.75</v>
      </c>
      <c r="L4378" t="s">
        <v>333</v>
      </c>
      <c r="M4378" t="b">
        <v>0</v>
      </c>
    </row>
    <row r="4379" spans="1:13" x14ac:dyDescent="0.25">
      <c r="A4379" s="1">
        <v>43059</v>
      </c>
      <c r="B4379" t="s">
        <v>165</v>
      </c>
      <c r="C4379" t="s">
        <v>186</v>
      </c>
      <c r="D4379">
        <v>2</v>
      </c>
      <c r="E4379">
        <v>255.34</v>
      </c>
      <c r="F4379">
        <v>127.67</v>
      </c>
      <c r="G4379">
        <v>2</v>
      </c>
      <c r="H4379">
        <v>2</v>
      </c>
      <c r="I4379">
        <v>39</v>
      </c>
      <c r="J4379">
        <v>0</v>
      </c>
      <c r="K4379">
        <v>4.5</v>
      </c>
      <c r="L4379" t="s">
        <v>364</v>
      </c>
      <c r="M4379" t="b">
        <v>0</v>
      </c>
    </row>
    <row r="4380" spans="1:13" x14ac:dyDescent="0.25">
      <c r="A4380" s="1">
        <v>43059</v>
      </c>
      <c r="B4380" t="s">
        <v>165</v>
      </c>
      <c r="C4380" t="s">
        <v>187</v>
      </c>
      <c r="D4380">
        <v>1</v>
      </c>
      <c r="E4380">
        <v>71.14</v>
      </c>
      <c r="F4380">
        <v>71.14</v>
      </c>
      <c r="G4380">
        <v>1</v>
      </c>
      <c r="H4380">
        <v>1</v>
      </c>
      <c r="I4380">
        <v>25</v>
      </c>
      <c r="J4380">
        <v>0</v>
      </c>
      <c r="K4380">
        <v>4</v>
      </c>
      <c r="L4380" t="s">
        <v>417</v>
      </c>
      <c r="M4380" t="b">
        <v>0</v>
      </c>
    </row>
    <row r="4381" spans="1:13" x14ac:dyDescent="0.25">
      <c r="A4381" s="1">
        <v>43059</v>
      </c>
      <c r="B4381" t="s">
        <v>165</v>
      </c>
      <c r="C4381" t="s">
        <v>167</v>
      </c>
      <c r="D4381">
        <v>80</v>
      </c>
      <c r="E4381">
        <v>9246.4500000000007</v>
      </c>
      <c r="F4381">
        <v>115.58</v>
      </c>
      <c r="G4381">
        <v>79</v>
      </c>
      <c r="H4381">
        <v>79</v>
      </c>
      <c r="I4381">
        <v>22.43</v>
      </c>
      <c r="J4381">
        <v>0.1915</v>
      </c>
      <c r="K4381">
        <v>3.66</v>
      </c>
      <c r="L4381" t="s">
        <v>246</v>
      </c>
      <c r="M4381" t="b">
        <v>0</v>
      </c>
    </row>
    <row r="4382" spans="1:13" x14ac:dyDescent="0.25">
      <c r="A4382" s="1">
        <v>43059</v>
      </c>
      <c r="B4382" t="s">
        <v>165</v>
      </c>
      <c r="C4382" t="s">
        <v>169</v>
      </c>
      <c r="D4382">
        <v>32</v>
      </c>
      <c r="E4382">
        <v>4262.01</v>
      </c>
      <c r="F4382">
        <v>133.19</v>
      </c>
      <c r="G4382">
        <v>30</v>
      </c>
      <c r="H4382">
        <v>32</v>
      </c>
      <c r="I4382">
        <v>23.91</v>
      </c>
      <c r="J4382">
        <v>0.28129999999999999</v>
      </c>
      <c r="K4382">
        <v>3.41</v>
      </c>
      <c r="L4382" t="s">
        <v>275</v>
      </c>
      <c r="M4382" t="b">
        <v>0</v>
      </c>
    </row>
    <row r="4383" spans="1:13" x14ac:dyDescent="0.25">
      <c r="A4383" s="1">
        <v>43059</v>
      </c>
      <c r="B4383" t="s">
        <v>165</v>
      </c>
      <c r="C4383" t="s">
        <v>170</v>
      </c>
      <c r="D4383">
        <v>41</v>
      </c>
      <c r="E4383">
        <v>6011.98</v>
      </c>
      <c r="F4383">
        <v>146.63</v>
      </c>
      <c r="G4383">
        <v>41</v>
      </c>
      <c r="H4383">
        <v>41</v>
      </c>
      <c r="I4383">
        <v>17.93</v>
      </c>
      <c r="J4383">
        <v>0.2727</v>
      </c>
      <c r="K4383">
        <v>3.48</v>
      </c>
      <c r="L4383" t="s">
        <v>276</v>
      </c>
      <c r="M4383" t="b">
        <v>0</v>
      </c>
    </row>
    <row r="4384" spans="1:13" x14ac:dyDescent="0.25">
      <c r="A4384" s="1">
        <v>43059</v>
      </c>
      <c r="B4384" t="s">
        <v>165</v>
      </c>
      <c r="C4384" t="s">
        <v>172</v>
      </c>
      <c r="D4384">
        <v>55</v>
      </c>
      <c r="E4384">
        <v>8543.19</v>
      </c>
      <c r="F4384">
        <v>155.33000000000001</v>
      </c>
      <c r="G4384">
        <v>54</v>
      </c>
      <c r="H4384">
        <v>55</v>
      </c>
      <c r="I4384">
        <v>20.440000000000001</v>
      </c>
      <c r="J4384">
        <v>0.3387</v>
      </c>
      <c r="K4384">
        <v>3</v>
      </c>
      <c r="L4384" t="s">
        <v>247</v>
      </c>
      <c r="M4384" t="b">
        <v>0</v>
      </c>
    </row>
    <row r="4385" spans="1:13" x14ac:dyDescent="0.25">
      <c r="A4385" s="1">
        <v>43059</v>
      </c>
      <c r="B4385" t="s">
        <v>165</v>
      </c>
      <c r="C4385" t="s">
        <v>171</v>
      </c>
      <c r="D4385">
        <v>57</v>
      </c>
      <c r="E4385">
        <v>6223.92</v>
      </c>
      <c r="F4385">
        <v>109.19</v>
      </c>
      <c r="G4385">
        <v>55</v>
      </c>
      <c r="H4385">
        <v>56</v>
      </c>
      <c r="I4385">
        <v>22.57</v>
      </c>
      <c r="J4385">
        <v>0.22220000000000001</v>
      </c>
      <c r="K4385">
        <v>3.37</v>
      </c>
      <c r="L4385" t="s">
        <v>299</v>
      </c>
      <c r="M4385" t="b">
        <v>0</v>
      </c>
    </row>
    <row r="4386" spans="1:13" x14ac:dyDescent="0.25">
      <c r="A4386" s="1">
        <v>43059</v>
      </c>
      <c r="B4386" t="s">
        <v>165</v>
      </c>
      <c r="C4386" t="s">
        <v>180</v>
      </c>
      <c r="D4386">
        <v>16</v>
      </c>
      <c r="E4386">
        <v>4397.37</v>
      </c>
      <c r="F4386">
        <v>274.83999999999997</v>
      </c>
      <c r="G4386">
        <v>15</v>
      </c>
      <c r="H4386">
        <v>16</v>
      </c>
      <c r="I4386">
        <v>33.200000000000003</v>
      </c>
      <c r="J4386">
        <v>0.73329999999999995</v>
      </c>
      <c r="K4386">
        <v>3</v>
      </c>
      <c r="L4386" t="s">
        <v>300</v>
      </c>
      <c r="M4386" t="b">
        <v>0</v>
      </c>
    </row>
    <row r="4387" spans="1:13" x14ac:dyDescent="0.25">
      <c r="A4387" s="1">
        <v>43059</v>
      </c>
      <c r="B4387" t="s">
        <v>165</v>
      </c>
      <c r="C4387" t="s">
        <v>161</v>
      </c>
      <c r="D4387">
        <v>262</v>
      </c>
      <c r="E4387">
        <v>34762.910000000003</v>
      </c>
      <c r="F4387">
        <v>132.68</v>
      </c>
      <c r="G4387">
        <v>261</v>
      </c>
      <c r="H4387">
        <v>258</v>
      </c>
      <c r="I4387">
        <v>15.92</v>
      </c>
      <c r="J4387">
        <v>0.1013</v>
      </c>
      <c r="K4387">
        <v>3.95</v>
      </c>
      <c r="L4387" t="s">
        <v>248</v>
      </c>
      <c r="M4387" t="b">
        <v>0</v>
      </c>
    </row>
    <row r="4388" spans="1:13" x14ac:dyDescent="0.25">
      <c r="A4388" s="1">
        <v>43059</v>
      </c>
      <c r="B4388" t="s">
        <v>165</v>
      </c>
      <c r="C4388" t="s">
        <v>177</v>
      </c>
      <c r="D4388">
        <v>11</v>
      </c>
      <c r="E4388">
        <v>1432.47</v>
      </c>
      <c r="F4388">
        <v>130.22</v>
      </c>
      <c r="G4388">
        <v>10</v>
      </c>
      <c r="H4388">
        <v>11</v>
      </c>
      <c r="I4388">
        <v>18.18</v>
      </c>
      <c r="J4388">
        <v>0.18179999999999999</v>
      </c>
      <c r="K4388">
        <v>3.33</v>
      </c>
      <c r="L4388" t="s">
        <v>301</v>
      </c>
      <c r="M4388" t="b">
        <v>0</v>
      </c>
    </row>
    <row r="4389" spans="1:13" x14ac:dyDescent="0.25">
      <c r="A4389" s="1">
        <v>43059</v>
      </c>
      <c r="B4389" t="s">
        <v>165</v>
      </c>
      <c r="C4389" t="s">
        <v>181</v>
      </c>
      <c r="D4389">
        <v>22</v>
      </c>
      <c r="E4389">
        <v>3233.61</v>
      </c>
      <c r="F4389">
        <v>146.97999999999999</v>
      </c>
      <c r="G4389">
        <v>22</v>
      </c>
      <c r="H4389">
        <v>22</v>
      </c>
      <c r="I4389">
        <v>21.65</v>
      </c>
      <c r="J4389">
        <v>0.26090000000000002</v>
      </c>
      <c r="K4389">
        <v>4.04</v>
      </c>
      <c r="L4389" t="s">
        <v>302</v>
      </c>
      <c r="M4389" t="b">
        <v>0</v>
      </c>
    </row>
    <row r="4390" spans="1:13" x14ac:dyDescent="0.25">
      <c r="A4390" s="1">
        <v>43059</v>
      </c>
      <c r="B4390" t="s">
        <v>165</v>
      </c>
      <c r="C4390" t="s">
        <v>179</v>
      </c>
      <c r="D4390">
        <v>20</v>
      </c>
      <c r="E4390">
        <v>3382.04</v>
      </c>
      <c r="F4390">
        <v>169.1</v>
      </c>
      <c r="G4390">
        <v>20</v>
      </c>
      <c r="H4390">
        <v>19</v>
      </c>
      <c r="I4390">
        <v>26.04</v>
      </c>
      <c r="J4390">
        <v>0.21740000000000001</v>
      </c>
      <c r="K4390">
        <v>3.41</v>
      </c>
      <c r="L4390" t="s">
        <v>277</v>
      </c>
      <c r="M4390" t="b">
        <v>0</v>
      </c>
    </row>
    <row r="4391" spans="1:13" x14ac:dyDescent="0.25">
      <c r="A4391" s="1">
        <v>43059</v>
      </c>
      <c r="B4391" t="s">
        <v>165</v>
      </c>
      <c r="C4391" t="s">
        <v>183</v>
      </c>
      <c r="D4391">
        <v>5</v>
      </c>
      <c r="E4391">
        <v>817.65</v>
      </c>
      <c r="F4391">
        <v>163.53</v>
      </c>
      <c r="G4391">
        <v>4</v>
      </c>
      <c r="H4391">
        <v>5</v>
      </c>
      <c r="I4391">
        <v>23.4</v>
      </c>
      <c r="J4391">
        <v>0</v>
      </c>
      <c r="K4391">
        <v>2.33</v>
      </c>
      <c r="L4391" t="s">
        <v>365</v>
      </c>
      <c r="M4391" t="b">
        <v>0</v>
      </c>
    </row>
    <row r="4392" spans="1:13" x14ac:dyDescent="0.25">
      <c r="A4392" s="1">
        <v>43059</v>
      </c>
      <c r="B4392" t="s">
        <v>165</v>
      </c>
      <c r="C4392" t="s">
        <v>174</v>
      </c>
      <c r="D4392">
        <v>40</v>
      </c>
      <c r="E4392">
        <v>8926.0400000000009</v>
      </c>
      <c r="F4392">
        <v>223.15</v>
      </c>
      <c r="G4392">
        <v>39</v>
      </c>
      <c r="H4392">
        <v>39</v>
      </c>
      <c r="I4392">
        <v>23.84</v>
      </c>
      <c r="J4392">
        <v>0.2</v>
      </c>
      <c r="K4392">
        <v>3.26</v>
      </c>
      <c r="L4392" t="s">
        <v>303</v>
      </c>
      <c r="M4392" t="b">
        <v>0</v>
      </c>
    </row>
    <row r="4393" spans="1:13" x14ac:dyDescent="0.25">
      <c r="A4393" s="1">
        <v>43059</v>
      </c>
      <c r="B4393" t="s">
        <v>165</v>
      </c>
      <c r="C4393" t="s">
        <v>182</v>
      </c>
      <c r="D4393">
        <v>10</v>
      </c>
      <c r="E4393">
        <v>1565.28</v>
      </c>
      <c r="F4393">
        <v>156.53</v>
      </c>
      <c r="G4393">
        <v>10</v>
      </c>
      <c r="H4393">
        <v>10</v>
      </c>
      <c r="I4393">
        <v>23.5</v>
      </c>
      <c r="J4393">
        <v>0.4</v>
      </c>
      <c r="K4393">
        <v>3.5</v>
      </c>
      <c r="L4393" t="s">
        <v>304</v>
      </c>
      <c r="M4393" t="b">
        <v>0</v>
      </c>
    </row>
    <row r="4394" spans="1:13" x14ac:dyDescent="0.25">
      <c r="A4394" s="1">
        <v>43059</v>
      </c>
      <c r="B4394" t="s">
        <v>165</v>
      </c>
      <c r="C4394" t="s">
        <v>163</v>
      </c>
      <c r="D4394">
        <v>92</v>
      </c>
      <c r="E4394">
        <v>12170.16</v>
      </c>
      <c r="F4394">
        <v>132.28</v>
      </c>
      <c r="G4394">
        <v>90</v>
      </c>
      <c r="H4394">
        <v>91</v>
      </c>
      <c r="I4394">
        <v>17.48</v>
      </c>
      <c r="J4394">
        <v>0.14410000000000001</v>
      </c>
      <c r="K4394">
        <v>3.89</v>
      </c>
      <c r="L4394" t="s">
        <v>249</v>
      </c>
      <c r="M4394" t="b">
        <v>0</v>
      </c>
    </row>
    <row r="4395" spans="1:13" x14ac:dyDescent="0.25">
      <c r="A4395" s="1">
        <v>43059</v>
      </c>
      <c r="B4395" t="s">
        <v>165</v>
      </c>
      <c r="C4395" t="s">
        <v>175</v>
      </c>
      <c r="D4395">
        <v>292</v>
      </c>
      <c r="E4395">
        <v>42978.31</v>
      </c>
      <c r="F4395">
        <v>147.19</v>
      </c>
      <c r="G4395">
        <v>284</v>
      </c>
      <c r="H4395">
        <v>291</v>
      </c>
      <c r="I4395">
        <v>23.48</v>
      </c>
      <c r="J4395">
        <v>0.45529999999999998</v>
      </c>
      <c r="K4395">
        <v>3.09</v>
      </c>
      <c r="L4395" t="s">
        <v>250</v>
      </c>
      <c r="M4395" t="b">
        <v>0</v>
      </c>
    </row>
    <row r="4396" spans="1:13" x14ac:dyDescent="0.25">
      <c r="A4396" s="1">
        <v>43059</v>
      </c>
      <c r="B4396" t="s">
        <v>165</v>
      </c>
      <c r="C4396" t="s">
        <v>173</v>
      </c>
      <c r="D4396">
        <v>7</v>
      </c>
      <c r="E4396">
        <v>1143.55</v>
      </c>
      <c r="F4396">
        <v>163.36000000000001</v>
      </c>
      <c r="G4396">
        <v>7</v>
      </c>
      <c r="H4396">
        <v>7</v>
      </c>
      <c r="I4396">
        <v>28.5</v>
      </c>
      <c r="J4396">
        <v>0.375</v>
      </c>
      <c r="K4396">
        <v>3.5</v>
      </c>
      <c r="L4396" t="s">
        <v>251</v>
      </c>
      <c r="M4396" t="b">
        <v>0</v>
      </c>
    </row>
    <row r="4397" spans="1:13" x14ac:dyDescent="0.25">
      <c r="A4397" s="1">
        <v>43059</v>
      </c>
      <c r="B4397" t="s">
        <v>165</v>
      </c>
      <c r="C4397" t="s">
        <v>185</v>
      </c>
      <c r="D4397">
        <v>2</v>
      </c>
      <c r="E4397">
        <v>731.87</v>
      </c>
      <c r="F4397">
        <v>365.94</v>
      </c>
      <c r="G4397">
        <v>2</v>
      </c>
      <c r="H4397">
        <v>2</v>
      </c>
      <c r="I4397">
        <v>15.67</v>
      </c>
      <c r="J4397">
        <v>0</v>
      </c>
      <c r="K4397">
        <v>4</v>
      </c>
      <c r="L4397" t="s">
        <v>334</v>
      </c>
      <c r="M4397" t="b">
        <v>0</v>
      </c>
    </row>
    <row r="4398" spans="1:13" x14ac:dyDescent="0.25">
      <c r="A4398" s="1">
        <v>43059</v>
      </c>
      <c r="B4398" t="s">
        <v>165</v>
      </c>
      <c r="C4398" t="s">
        <v>162</v>
      </c>
      <c r="D4398">
        <v>2</v>
      </c>
      <c r="E4398">
        <v>151.46</v>
      </c>
      <c r="F4398">
        <v>75.73</v>
      </c>
      <c r="G4398">
        <v>2</v>
      </c>
      <c r="H4398">
        <v>2</v>
      </c>
      <c r="I4398">
        <v>34</v>
      </c>
      <c r="J4398">
        <v>0.5</v>
      </c>
      <c r="K4398">
        <v>3</v>
      </c>
      <c r="L4398" t="s">
        <v>366</v>
      </c>
      <c r="M4398" t="b">
        <v>0</v>
      </c>
    </row>
    <row r="4399" spans="1:13" x14ac:dyDescent="0.25">
      <c r="A4399" s="1">
        <v>43059</v>
      </c>
      <c r="B4399" t="s">
        <v>165</v>
      </c>
      <c r="C4399" t="s">
        <v>164</v>
      </c>
      <c r="D4399">
        <v>123</v>
      </c>
      <c r="E4399">
        <v>16286.25</v>
      </c>
      <c r="F4399">
        <v>132.41</v>
      </c>
      <c r="G4399">
        <v>123</v>
      </c>
      <c r="H4399">
        <v>122</v>
      </c>
      <c r="I4399">
        <v>21.41</v>
      </c>
      <c r="J4399">
        <v>0.18060000000000001</v>
      </c>
      <c r="K4399">
        <v>3.64</v>
      </c>
      <c r="L4399" t="s">
        <v>278</v>
      </c>
      <c r="M4399" t="b">
        <v>0</v>
      </c>
    </row>
    <row r="4400" spans="1:13" x14ac:dyDescent="0.25">
      <c r="A4400" s="1">
        <v>43059</v>
      </c>
      <c r="B4400" t="s">
        <v>165</v>
      </c>
      <c r="C4400" t="s">
        <v>176</v>
      </c>
      <c r="D4400">
        <v>91</v>
      </c>
      <c r="E4400">
        <v>11017.41</v>
      </c>
      <c r="F4400">
        <v>121.07</v>
      </c>
      <c r="G4400">
        <v>88</v>
      </c>
      <c r="H4400">
        <v>91</v>
      </c>
      <c r="I4400">
        <v>21.07</v>
      </c>
      <c r="J4400">
        <v>0.24510000000000001</v>
      </c>
      <c r="K4400">
        <v>3.23</v>
      </c>
      <c r="L4400" t="s">
        <v>279</v>
      </c>
      <c r="M4400" t="b">
        <v>0</v>
      </c>
    </row>
    <row r="4401" spans="1:13" x14ac:dyDescent="0.25">
      <c r="A4401" s="1">
        <v>43059</v>
      </c>
      <c r="B4401" t="s">
        <v>165</v>
      </c>
      <c r="C4401" t="s">
        <v>168</v>
      </c>
      <c r="D4401">
        <v>5</v>
      </c>
      <c r="E4401">
        <v>1791.55</v>
      </c>
      <c r="F4401">
        <v>358.31</v>
      </c>
      <c r="G4401">
        <v>5</v>
      </c>
      <c r="H4401">
        <v>5</v>
      </c>
      <c r="I4401">
        <v>26.4</v>
      </c>
      <c r="J4401">
        <v>0.2</v>
      </c>
      <c r="K4401">
        <v>3.8</v>
      </c>
      <c r="L4401" t="s">
        <v>280</v>
      </c>
      <c r="M4401" t="b">
        <v>0</v>
      </c>
    </row>
    <row r="4402" spans="1:13" x14ac:dyDescent="0.25">
      <c r="A4402" s="1">
        <v>43059</v>
      </c>
      <c r="B4402" t="s">
        <v>165</v>
      </c>
      <c r="C4402" t="s">
        <v>165</v>
      </c>
      <c r="D4402">
        <v>847</v>
      </c>
      <c r="E4402">
        <v>106463.65</v>
      </c>
      <c r="F4402">
        <v>125.69</v>
      </c>
      <c r="G4402">
        <v>827</v>
      </c>
      <c r="H4402">
        <v>841</v>
      </c>
      <c r="I4402">
        <v>10.1</v>
      </c>
      <c r="J4402">
        <v>9.3299999999999994E-2</v>
      </c>
      <c r="K4402">
        <v>3.88</v>
      </c>
      <c r="L4402" t="s">
        <v>252</v>
      </c>
      <c r="M4402" t="b">
        <v>1</v>
      </c>
    </row>
    <row r="4403" spans="1:13" x14ac:dyDescent="0.25">
      <c r="A4403" s="1">
        <v>43059</v>
      </c>
      <c r="B4403" t="s">
        <v>165</v>
      </c>
      <c r="C4403" t="s">
        <v>184</v>
      </c>
      <c r="D4403">
        <v>3</v>
      </c>
      <c r="E4403">
        <v>688.87</v>
      </c>
      <c r="F4403">
        <v>229.62</v>
      </c>
      <c r="G4403">
        <v>3</v>
      </c>
      <c r="H4403">
        <v>3</v>
      </c>
      <c r="I4403">
        <v>25.4</v>
      </c>
      <c r="J4403">
        <v>0.4</v>
      </c>
      <c r="K4403">
        <v>3.4</v>
      </c>
      <c r="L4403" t="s">
        <v>401</v>
      </c>
      <c r="M4403" t="b">
        <v>0</v>
      </c>
    </row>
    <row r="4404" spans="1:13" x14ac:dyDescent="0.25">
      <c r="A4404" s="1">
        <v>43066</v>
      </c>
      <c r="B4404" t="s">
        <v>167</v>
      </c>
      <c r="C4404" t="s">
        <v>178</v>
      </c>
      <c r="D4404">
        <v>1</v>
      </c>
      <c r="E4404">
        <v>85.04</v>
      </c>
      <c r="F4404">
        <v>85.04</v>
      </c>
      <c r="G4404">
        <v>1</v>
      </c>
      <c r="H4404">
        <v>1</v>
      </c>
      <c r="I4404">
        <v>13</v>
      </c>
      <c r="J4404">
        <v>0</v>
      </c>
      <c r="K4404">
        <v>4</v>
      </c>
      <c r="L4404" t="s">
        <v>336</v>
      </c>
      <c r="M4404" t="b">
        <v>0</v>
      </c>
    </row>
    <row r="4405" spans="1:13" x14ac:dyDescent="0.25">
      <c r="A4405" s="1">
        <v>43066</v>
      </c>
      <c r="B4405" t="s">
        <v>167</v>
      </c>
      <c r="C4405" t="s">
        <v>167</v>
      </c>
      <c r="D4405">
        <v>2</v>
      </c>
      <c r="E4405">
        <v>379.75</v>
      </c>
      <c r="F4405">
        <v>189.88</v>
      </c>
      <c r="G4405">
        <v>2</v>
      </c>
      <c r="H4405">
        <v>2</v>
      </c>
      <c r="I4405">
        <v>8</v>
      </c>
      <c r="J4405">
        <v>0</v>
      </c>
      <c r="K4405">
        <v>5</v>
      </c>
      <c r="L4405" t="s">
        <v>337</v>
      </c>
      <c r="M4405" t="b">
        <v>1</v>
      </c>
    </row>
    <row r="4406" spans="1:13" x14ac:dyDescent="0.25">
      <c r="A4406" s="1">
        <v>43066</v>
      </c>
      <c r="B4406" t="s">
        <v>167</v>
      </c>
      <c r="C4406" t="s">
        <v>170</v>
      </c>
      <c r="D4406">
        <v>2</v>
      </c>
      <c r="E4406">
        <v>648.94000000000005</v>
      </c>
      <c r="F4406">
        <v>324.47000000000003</v>
      </c>
      <c r="G4406">
        <v>2</v>
      </c>
      <c r="H4406">
        <v>2</v>
      </c>
      <c r="I4406">
        <v>14.33</v>
      </c>
      <c r="J4406">
        <v>0</v>
      </c>
      <c r="K4406">
        <v>4.67</v>
      </c>
      <c r="L4406" t="s">
        <v>338</v>
      </c>
      <c r="M4406" t="b">
        <v>0</v>
      </c>
    </row>
    <row r="4407" spans="1:13" x14ac:dyDescent="0.25">
      <c r="A4407" s="1">
        <v>43066</v>
      </c>
      <c r="B4407" t="s">
        <v>167</v>
      </c>
      <c r="C4407" t="s">
        <v>161</v>
      </c>
      <c r="D4407">
        <v>2</v>
      </c>
      <c r="E4407">
        <v>517.66</v>
      </c>
      <c r="F4407">
        <v>258.83</v>
      </c>
      <c r="G4407">
        <v>2</v>
      </c>
      <c r="H4407">
        <v>2</v>
      </c>
      <c r="I4407">
        <v>17</v>
      </c>
      <c r="J4407">
        <v>0</v>
      </c>
      <c r="K4407">
        <v>4</v>
      </c>
      <c r="L4407" t="s">
        <v>368</v>
      </c>
      <c r="M4407" t="b">
        <v>0</v>
      </c>
    </row>
    <row r="4408" spans="1:13" x14ac:dyDescent="0.25">
      <c r="A4408" s="1">
        <v>43066</v>
      </c>
      <c r="B4408" t="s">
        <v>167</v>
      </c>
      <c r="C4408" t="s">
        <v>179</v>
      </c>
      <c r="D4408">
        <v>1</v>
      </c>
      <c r="E4408">
        <v>675.09</v>
      </c>
      <c r="F4408">
        <v>675.09</v>
      </c>
      <c r="G4408">
        <v>1</v>
      </c>
      <c r="H4408">
        <v>1</v>
      </c>
      <c r="I4408">
        <v>25</v>
      </c>
      <c r="J4408">
        <v>0</v>
      </c>
      <c r="K4408">
        <v>4</v>
      </c>
      <c r="L4408" t="s">
        <v>369</v>
      </c>
      <c r="M4408" t="b">
        <v>0</v>
      </c>
    </row>
    <row r="4409" spans="1:13" x14ac:dyDescent="0.25">
      <c r="A4409" s="1">
        <v>43066</v>
      </c>
      <c r="B4409" t="s">
        <v>167</v>
      </c>
      <c r="C4409" t="s">
        <v>183</v>
      </c>
      <c r="D4409">
        <v>1</v>
      </c>
      <c r="E4409">
        <v>771.69</v>
      </c>
      <c r="F4409">
        <v>771.69</v>
      </c>
      <c r="G4409">
        <v>1</v>
      </c>
      <c r="H4409">
        <v>1</v>
      </c>
      <c r="I4409">
        <v>15</v>
      </c>
      <c r="J4409">
        <v>0</v>
      </c>
      <c r="K4409">
        <v>4</v>
      </c>
      <c r="L4409" t="s">
        <v>496</v>
      </c>
      <c r="M4409" t="b">
        <v>0</v>
      </c>
    </row>
    <row r="4410" spans="1:13" x14ac:dyDescent="0.25">
      <c r="A4410" s="1">
        <v>43066</v>
      </c>
      <c r="B4410" t="s">
        <v>167</v>
      </c>
      <c r="C4410" t="s">
        <v>174</v>
      </c>
      <c r="D4410">
        <v>1</v>
      </c>
      <c r="E4410">
        <v>26.78</v>
      </c>
      <c r="F4410">
        <v>26.78</v>
      </c>
      <c r="G4410">
        <v>1</v>
      </c>
      <c r="H4410">
        <v>1</v>
      </c>
      <c r="I4410">
        <v>19</v>
      </c>
      <c r="J4410">
        <v>0</v>
      </c>
      <c r="K4410">
        <v>4</v>
      </c>
      <c r="L4410" t="s">
        <v>389</v>
      </c>
      <c r="M4410" t="b">
        <v>0</v>
      </c>
    </row>
    <row r="4411" spans="1:13" x14ac:dyDescent="0.25">
      <c r="A4411" s="1">
        <v>43066</v>
      </c>
      <c r="B4411" t="s">
        <v>167</v>
      </c>
      <c r="C4411" t="s">
        <v>175</v>
      </c>
      <c r="D4411">
        <v>5</v>
      </c>
      <c r="E4411">
        <v>1240.21</v>
      </c>
      <c r="F4411">
        <v>248.04</v>
      </c>
      <c r="G4411">
        <v>5</v>
      </c>
      <c r="H4411">
        <v>5</v>
      </c>
      <c r="I4411">
        <v>15</v>
      </c>
      <c r="J4411">
        <v>0</v>
      </c>
      <c r="K4411">
        <v>3.5</v>
      </c>
      <c r="L4411" t="s">
        <v>305</v>
      </c>
      <c r="M4411" t="b">
        <v>0</v>
      </c>
    </row>
    <row r="4412" spans="1:13" x14ac:dyDescent="0.25">
      <c r="A4412" s="1">
        <v>43066</v>
      </c>
      <c r="B4412" t="s">
        <v>167</v>
      </c>
      <c r="C4412" t="s">
        <v>164</v>
      </c>
      <c r="D4412">
        <v>1</v>
      </c>
      <c r="E4412">
        <v>279.58</v>
      </c>
      <c r="F4412">
        <v>279.58</v>
      </c>
      <c r="G4412">
        <v>1</v>
      </c>
      <c r="H4412">
        <v>1</v>
      </c>
      <c r="I4412">
        <v>34</v>
      </c>
      <c r="J4412">
        <v>0</v>
      </c>
      <c r="K4412">
        <v>5</v>
      </c>
      <c r="L4412" t="s">
        <v>534</v>
      </c>
      <c r="M4412" t="b">
        <v>0</v>
      </c>
    </row>
    <row r="4413" spans="1:13" x14ac:dyDescent="0.25">
      <c r="A4413" s="1">
        <v>43066</v>
      </c>
      <c r="B4413" t="s">
        <v>167</v>
      </c>
      <c r="C4413" t="s">
        <v>176</v>
      </c>
      <c r="D4413">
        <v>1</v>
      </c>
      <c r="E4413">
        <v>283.67</v>
      </c>
      <c r="F4413">
        <v>283.67</v>
      </c>
      <c r="G4413">
        <v>1</v>
      </c>
      <c r="H4413">
        <v>1</v>
      </c>
      <c r="I4413">
        <v>24</v>
      </c>
      <c r="J4413">
        <v>0</v>
      </c>
      <c r="K4413">
        <v>4</v>
      </c>
      <c r="L4413" t="s">
        <v>254</v>
      </c>
      <c r="M4413" t="b">
        <v>0</v>
      </c>
    </row>
    <row r="4414" spans="1:13" x14ac:dyDescent="0.25">
      <c r="A4414" s="1">
        <v>43066</v>
      </c>
      <c r="B4414" t="s">
        <v>167</v>
      </c>
      <c r="C4414" t="s">
        <v>168</v>
      </c>
      <c r="D4414">
        <v>1</v>
      </c>
      <c r="E4414">
        <v>135.5</v>
      </c>
      <c r="F4414">
        <v>135.5</v>
      </c>
      <c r="G4414">
        <v>1</v>
      </c>
      <c r="H4414">
        <v>1</v>
      </c>
      <c r="I4414">
        <v>18</v>
      </c>
      <c r="J4414">
        <v>0</v>
      </c>
      <c r="K4414">
        <v>4</v>
      </c>
      <c r="L4414" t="s">
        <v>535</v>
      </c>
      <c r="M4414" t="b">
        <v>0</v>
      </c>
    </row>
    <row r="4415" spans="1:13" x14ac:dyDescent="0.25">
      <c r="A4415" s="1">
        <v>43066</v>
      </c>
      <c r="B4415" t="s">
        <v>167</v>
      </c>
      <c r="C4415" t="s">
        <v>165</v>
      </c>
      <c r="D4415">
        <v>7</v>
      </c>
      <c r="E4415">
        <v>1757.95</v>
      </c>
      <c r="F4415">
        <v>251.14</v>
      </c>
      <c r="G4415">
        <v>7</v>
      </c>
      <c r="H4415">
        <v>7</v>
      </c>
      <c r="I4415">
        <v>18.29</v>
      </c>
      <c r="J4415">
        <v>0.1429</v>
      </c>
      <c r="K4415">
        <v>4.57</v>
      </c>
      <c r="L4415" t="s">
        <v>255</v>
      </c>
      <c r="M4415" t="b">
        <v>0</v>
      </c>
    </row>
    <row r="4416" spans="1:13" x14ac:dyDescent="0.25">
      <c r="A4416" s="1">
        <v>43066</v>
      </c>
      <c r="B4416" t="s">
        <v>170</v>
      </c>
      <c r="C4416" t="s">
        <v>167</v>
      </c>
      <c r="D4416">
        <v>1</v>
      </c>
      <c r="E4416">
        <v>109.26</v>
      </c>
      <c r="F4416">
        <v>109.26</v>
      </c>
      <c r="G4416">
        <v>1</v>
      </c>
      <c r="H4416">
        <v>1</v>
      </c>
      <c r="I4416">
        <v>22</v>
      </c>
      <c r="J4416">
        <v>0</v>
      </c>
      <c r="K4416">
        <v>5</v>
      </c>
      <c r="L4416" t="s">
        <v>427</v>
      </c>
      <c r="M4416" t="b">
        <v>0</v>
      </c>
    </row>
    <row r="4417" spans="1:13" x14ac:dyDescent="0.25">
      <c r="A4417" s="1">
        <v>43066</v>
      </c>
      <c r="B4417" t="s">
        <v>170</v>
      </c>
      <c r="C4417" t="s">
        <v>171</v>
      </c>
      <c r="D4417">
        <v>2</v>
      </c>
      <c r="E4417">
        <v>428.57</v>
      </c>
      <c r="F4417">
        <v>214.29</v>
      </c>
      <c r="G4417">
        <v>2</v>
      </c>
      <c r="H4417">
        <v>2</v>
      </c>
      <c r="I4417">
        <v>7</v>
      </c>
      <c r="J4417">
        <v>0</v>
      </c>
      <c r="K4417">
        <v>4.5</v>
      </c>
      <c r="L4417" t="s">
        <v>516</v>
      </c>
      <c r="M4417" t="b">
        <v>0</v>
      </c>
    </row>
    <row r="4418" spans="1:13" x14ac:dyDescent="0.25">
      <c r="A4418" s="1">
        <v>43066</v>
      </c>
      <c r="B4418" t="s">
        <v>170</v>
      </c>
      <c r="C4418" t="s">
        <v>180</v>
      </c>
      <c r="D4418">
        <v>1</v>
      </c>
      <c r="E4418">
        <v>100.77</v>
      </c>
      <c r="F4418">
        <v>100.77</v>
      </c>
      <c r="G4418">
        <v>1</v>
      </c>
      <c r="H4418">
        <v>1</v>
      </c>
      <c r="I4418">
        <v>22</v>
      </c>
      <c r="J4418">
        <v>0</v>
      </c>
      <c r="K4418">
        <v>1</v>
      </c>
      <c r="L4418" t="s">
        <v>464</v>
      </c>
      <c r="M4418" t="b">
        <v>0</v>
      </c>
    </row>
    <row r="4419" spans="1:13" x14ac:dyDescent="0.25">
      <c r="A4419" s="1">
        <v>43066</v>
      </c>
      <c r="B4419" t="s">
        <v>170</v>
      </c>
      <c r="C4419" t="s">
        <v>161</v>
      </c>
      <c r="D4419">
        <v>1</v>
      </c>
      <c r="E4419">
        <v>28.99</v>
      </c>
      <c r="F4419">
        <v>28.99</v>
      </c>
      <c r="G4419">
        <v>1</v>
      </c>
      <c r="H4419">
        <v>1</v>
      </c>
      <c r="I4419">
        <v>11</v>
      </c>
      <c r="J4419">
        <v>0</v>
      </c>
      <c r="K4419">
        <v>4</v>
      </c>
      <c r="L4419" t="s">
        <v>256</v>
      </c>
      <c r="M4419" t="b">
        <v>0</v>
      </c>
    </row>
    <row r="4420" spans="1:13" x14ac:dyDescent="0.25">
      <c r="A4420" s="1">
        <v>43066</v>
      </c>
      <c r="B4420" t="s">
        <v>170</v>
      </c>
      <c r="C4420" t="s">
        <v>181</v>
      </c>
      <c r="D4420">
        <v>1</v>
      </c>
      <c r="E4420">
        <v>108.77</v>
      </c>
      <c r="F4420">
        <v>108.77</v>
      </c>
      <c r="G4420">
        <v>1</v>
      </c>
      <c r="H4420">
        <v>1</v>
      </c>
      <c r="I4420">
        <v>15</v>
      </c>
      <c r="J4420">
        <v>0</v>
      </c>
      <c r="K4420">
        <v>4</v>
      </c>
      <c r="L4420" t="s">
        <v>461</v>
      </c>
      <c r="M4420" t="b">
        <v>0</v>
      </c>
    </row>
    <row r="4421" spans="1:13" x14ac:dyDescent="0.25">
      <c r="A4421" s="1">
        <v>43066</v>
      </c>
      <c r="B4421" t="s">
        <v>170</v>
      </c>
      <c r="C4421" t="s">
        <v>179</v>
      </c>
      <c r="D4421">
        <v>1</v>
      </c>
      <c r="E4421">
        <v>304.5</v>
      </c>
      <c r="F4421">
        <v>304.5</v>
      </c>
      <c r="G4421">
        <v>1</v>
      </c>
      <c r="H4421">
        <v>1</v>
      </c>
      <c r="I4421">
        <v>33</v>
      </c>
      <c r="J4421">
        <v>0</v>
      </c>
      <c r="K4421">
        <v>1</v>
      </c>
      <c r="L4421" t="s">
        <v>448</v>
      </c>
      <c r="M4421" t="b">
        <v>0</v>
      </c>
    </row>
    <row r="4422" spans="1:13" x14ac:dyDescent="0.25">
      <c r="A4422" s="1">
        <v>43066</v>
      </c>
      <c r="B4422" t="s">
        <v>170</v>
      </c>
      <c r="C4422" t="s">
        <v>175</v>
      </c>
      <c r="D4422">
        <v>2</v>
      </c>
      <c r="E4422">
        <v>357.11</v>
      </c>
      <c r="F4422">
        <v>178.56</v>
      </c>
      <c r="G4422">
        <v>2</v>
      </c>
      <c r="H4422">
        <v>2</v>
      </c>
      <c r="I4422">
        <v>33.33</v>
      </c>
      <c r="J4422">
        <v>0.66669999999999996</v>
      </c>
      <c r="K4422">
        <v>2.33</v>
      </c>
      <c r="L4422" t="s">
        <v>258</v>
      </c>
      <c r="M4422" t="b">
        <v>0</v>
      </c>
    </row>
    <row r="4423" spans="1:13" x14ac:dyDescent="0.25">
      <c r="A4423" s="1">
        <v>43066</v>
      </c>
      <c r="B4423" t="s">
        <v>170</v>
      </c>
      <c r="C4423" t="s">
        <v>173</v>
      </c>
      <c r="D4423">
        <v>1</v>
      </c>
      <c r="E4423">
        <v>288.29000000000002</v>
      </c>
      <c r="F4423">
        <v>288.29000000000002</v>
      </c>
      <c r="G4423">
        <v>1</v>
      </c>
      <c r="H4423">
        <v>1</v>
      </c>
      <c r="I4423">
        <v>50</v>
      </c>
      <c r="J4423">
        <v>1</v>
      </c>
      <c r="K4423">
        <v>1</v>
      </c>
      <c r="L4423" t="s">
        <v>462</v>
      </c>
      <c r="M4423" t="b">
        <v>0</v>
      </c>
    </row>
    <row r="4424" spans="1:13" x14ac:dyDescent="0.25">
      <c r="A4424" s="1">
        <v>43066</v>
      </c>
      <c r="B4424" t="s">
        <v>170</v>
      </c>
      <c r="C4424" t="s">
        <v>164</v>
      </c>
      <c r="D4424">
        <v>1</v>
      </c>
      <c r="E4424">
        <v>154.4</v>
      </c>
      <c r="F4424">
        <v>154.4</v>
      </c>
      <c r="G4424">
        <v>1</v>
      </c>
      <c r="H4424">
        <v>1</v>
      </c>
      <c r="I4424">
        <v>36</v>
      </c>
      <c r="J4424">
        <v>1</v>
      </c>
      <c r="K4424">
        <v>1</v>
      </c>
      <c r="L4424" t="s">
        <v>438</v>
      </c>
      <c r="M4424" t="b">
        <v>0</v>
      </c>
    </row>
    <row r="4425" spans="1:13" x14ac:dyDescent="0.25">
      <c r="A4425" s="1">
        <v>43066</v>
      </c>
      <c r="B4425" t="s">
        <v>170</v>
      </c>
      <c r="C4425" t="s">
        <v>165</v>
      </c>
      <c r="D4425">
        <v>7</v>
      </c>
      <c r="E4425">
        <v>1256.25</v>
      </c>
      <c r="F4425">
        <v>179.46</v>
      </c>
      <c r="G4425">
        <v>7</v>
      </c>
      <c r="H4425">
        <v>7</v>
      </c>
      <c r="I4425">
        <v>13.71</v>
      </c>
      <c r="J4425">
        <v>0</v>
      </c>
      <c r="K4425">
        <v>4.29</v>
      </c>
      <c r="L4425" t="s">
        <v>259</v>
      </c>
      <c r="M4425" t="b">
        <v>0</v>
      </c>
    </row>
    <row r="4426" spans="1:13" x14ac:dyDescent="0.25">
      <c r="A4426" s="1">
        <v>43066</v>
      </c>
      <c r="B4426" t="s">
        <v>172</v>
      </c>
      <c r="C4426" t="s">
        <v>161</v>
      </c>
      <c r="D4426">
        <v>1</v>
      </c>
      <c r="E4426">
        <v>251.4</v>
      </c>
      <c r="F4426">
        <v>251.4</v>
      </c>
      <c r="G4426">
        <v>1</v>
      </c>
      <c r="H4426">
        <v>1</v>
      </c>
      <c r="I4426">
        <v>6</v>
      </c>
      <c r="J4426">
        <v>0</v>
      </c>
      <c r="K4426">
        <v>5</v>
      </c>
      <c r="L4426" t="s">
        <v>428</v>
      </c>
      <c r="M4426" t="b">
        <v>0</v>
      </c>
    </row>
    <row r="4427" spans="1:13" x14ac:dyDescent="0.25">
      <c r="A4427" s="1">
        <v>43066</v>
      </c>
      <c r="B4427" t="s">
        <v>172</v>
      </c>
      <c r="C4427" t="s">
        <v>175</v>
      </c>
      <c r="D4427">
        <v>2</v>
      </c>
      <c r="E4427">
        <v>172.77</v>
      </c>
      <c r="F4427">
        <v>86.39</v>
      </c>
      <c r="G4427">
        <v>2</v>
      </c>
      <c r="H4427">
        <v>2</v>
      </c>
      <c r="I4427">
        <v>29</v>
      </c>
      <c r="J4427">
        <v>1</v>
      </c>
      <c r="K4427">
        <v>4.5</v>
      </c>
      <c r="L4427" t="s">
        <v>375</v>
      </c>
      <c r="M4427" t="b">
        <v>0</v>
      </c>
    </row>
    <row r="4428" spans="1:13" x14ac:dyDescent="0.25">
      <c r="A4428" s="1">
        <v>43066</v>
      </c>
      <c r="B4428" t="s">
        <v>172</v>
      </c>
      <c r="C4428" t="s">
        <v>164</v>
      </c>
      <c r="D4428">
        <v>1</v>
      </c>
      <c r="E4428">
        <v>91.74</v>
      </c>
      <c r="F4428">
        <v>91.74</v>
      </c>
      <c r="G4428">
        <v>1</v>
      </c>
      <c r="H4428">
        <v>1</v>
      </c>
      <c r="I4428">
        <v>21</v>
      </c>
      <c r="J4428">
        <v>0</v>
      </c>
      <c r="K4428">
        <v>4</v>
      </c>
      <c r="L4428" t="s">
        <v>410</v>
      </c>
      <c r="M4428" t="b">
        <v>0</v>
      </c>
    </row>
    <row r="4429" spans="1:13" x14ac:dyDescent="0.25">
      <c r="A4429" s="1">
        <v>43066</v>
      </c>
      <c r="B4429" t="s">
        <v>172</v>
      </c>
      <c r="C4429" t="s">
        <v>165</v>
      </c>
      <c r="D4429">
        <v>3</v>
      </c>
      <c r="E4429">
        <v>201.18</v>
      </c>
      <c r="F4429">
        <v>67.06</v>
      </c>
      <c r="G4429">
        <v>3</v>
      </c>
      <c r="H4429">
        <v>3</v>
      </c>
      <c r="I4429">
        <v>19.670000000000002</v>
      </c>
      <c r="J4429">
        <v>0.33329999999999999</v>
      </c>
      <c r="K4429">
        <v>3.67</v>
      </c>
      <c r="L4429" t="s">
        <v>308</v>
      </c>
      <c r="M4429" t="b">
        <v>0</v>
      </c>
    </row>
    <row r="4430" spans="1:13" x14ac:dyDescent="0.25">
      <c r="A4430" s="1">
        <v>43066</v>
      </c>
      <c r="B4430" t="s">
        <v>171</v>
      </c>
      <c r="C4430" t="s">
        <v>169</v>
      </c>
      <c r="D4430">
        <v>1</v>
      </c>
      <c r="E4430">
        <v>62.57</v>
      </c>
      <c r="F4430">
        <v>62.57</v>
      </c>
      <c r="G4430">
        <v>1</v>
      </c>
      <c r="H4430">
        <v>1</v>
      </c>
      <c r="I4430">
        <v>10</v>
      </c>
      <c r="J4430">
        <v>0</v>
      </c>
      <c r="K4430">
        <v>4</v>
      </c>
      <c r="L4430" t="s">
        <v>473</v>
      </c>
      <c r="M4430" t="b">
        <v>0</v>
      </c>
    </row>
    <row r="4431" spans="1:13" x14ac:dyDescent="0.25">
      <c r="A4431" s="1">
        <v>43066</v>
      </c>
      <c r="B4431" t="s">
        <v>171</v>
      </c>
      <c r="C4431" t="s">
        <v>161</v>
      </c>
      <c r="D4431">
        <v>2</v>
      </c>
      <c r="E4431">
        <v>223.91</v>
      </c>
      <c r="F4431">
        <v>111.96</v>
      </c>
      <c r="G4431">
        <v>2</v>
      </c>
      <c r="H4431">
        <v>2</v>
      </c>
      <c r="I4431">
        <v>10.5</v>
      </c>
      <c r="J4431">
        <v>0</v>
      </c>
      <c r="K4431">
        <v>5</v>
      </c>
      <c r="L4431" t="s">
        <v>439</v>
      </c>
      <c r="M4431" t="b">
        <v>0</v>
      </c>
    </row>
    <row r="4432" spans="1:13" x14ac:dyDescent="0.25">
      <c r="A4432" s="1">
        <v>43066</v>
      </c>
      <c r="B4432" t="s">
        <v>171</v>
      </c>
      <c r="C4432" t="s">
        <v>163</v>
      </c>
      <c r="D4432">
        <v>1</v>
      </c>
      <c r="E4432">
        <v>80.209999999999994</v>
      </c>
      <c r="F4432">
        <v>80.209999999999994</v>
      </c>
      <c r="G4432">
        <v>1</v>
      </c>
      <c r="H4432">
        <v>1</v>
      </c>
      <c r="I4432">
        <v>37</v>
      </c>
      <c r="J4432">
        <v>1</v>
      </c>
      <c r="K4432">
        <v>1</v>
      </c>
      <c r="L4432" t="s">
        <v>342</v>
      </c>
      <c r="M4432" t="b">
        <v>0</v>
      </c>
    </row>
    <row r="4433" spans="1:13" x14ac:dyDescent="0.25">
      <c r="A4433" s="1">
        <v>43066</v>
      </c>
      <c r="B4433" t="s">
        <v>171</v>
      </c>
      <c r="C4433" t="s">
        <v>175</v>
      </c>
      <c r="D4433">
        <v>5</v>
      </c>
      <c r="E4433">
        <v>404.57</v>
      </c>
      <c r="F4433">
        <v>80.91</v>
      </c>
      <c r="G4433">
        <v>5</v>
      </c>
      <c r="H4433">
        <v>5</v>
      </c>
      <c r="I4433">
        <v>10</v>
      </c>
      <c r="J4433">
        <v>0</v>
      </c>
      <c r="K4433">
        <v>4.8</v>
      </c>
      <c r="L4433" t="s">
        <v>440</v>
      </c>
      <c r="M4433" t="b">
        <v>0</v>
      </c>
    </row>
    <row r="4434" spans="1:13" x14ac:dyDescent="0.25">
      <c r="A4434" s="1">
        <v>43066</v>
      </c>
      <c r="B4434" t="s">
        <v>171</v>
      </c>
      <c r="C4434" t="s">
        <v>176</v>
      </c>
      <c r="D4434">
        <v>2</v>
      </c>
      <c r="E4434">
        <v>169.49</v>
      </c>
      <c r="F4434">
        <v>84.75</v>
      </c>
      <c r="G4434">
        <v>2</v>
      </c>
      <c r="H4434">
        <v>2</v>
      </c>
      <c r="I4434">
        <v>18</v>
      </c>
      <c r="J4434">
        <v>0.5</v>
      </c>
      <c r="K4434">
        <v>5</v>
      </c>
      <c r="L4434" t="s">
        <v>544</v>
      </c>
      <c r="M4434" t="b">
        <v>0</v>
      </c>
    </row>
    <row r="4435" spans="1:13" x14ac:dyDescent="0.25">
      <c r="A4435" s="1">
        <v>43066</v>
      </c>
      <c r="B4435" t="s">
        <v>171</v>
      </c>
      <c r="C4435" t="s">
        <v>165</v>
      </c>
      <c r="D4435">
        <v>4</v>
      </c>
      <c r="E4435">
        <v>932.43</v>
      </c>
      <c r="F4435">
        <v>233.11</v>
      </c>
      <c r="G4435">
        <v>4</v>
      </c>
      <c r="H4435">
        <v>4</v>
      </c>
      <c r="I4435">
        <v>8</v>
      </c>
      <c r="J4435">
        <v>0</v>
      </c>
      <c r="K4435">
        <v>4.75</v>
      </c>
      <c r="L4435" t="s">
        <v>421</v>
      </c>
      <c r="M4435" t="b">
        <v>0</v>
      </c>
    </row>
    <row r="4436" spans="1:13" x14ac:dyDescent="0.25">
      <c r="A4436" s="1">
        <v>43066</v>
      </c>
      <c r="B4436" t="s">
        <v>161</v>
      </c>
      <c r="C4436" t="s">
        <v>186</v>
      </c>
      <c r="D4436">
        <v>1</v>
      </c>
      <c r="E4436">
        <v>72.2</v>
      </c>
      <c r="F4436">
        <v>72.2</v>
      </c>
      <c r="G4436">
        <v>1</v>
      </c>
      <c r="H4436">
        <v>1</v>
      </c>
      <c r="I4436">
        <v>34</v>
      </c>
      <c r="J4436">
        <v>0</v>
      </c>
      <c r="K4436">
        <v>5</v>
      </c>
      <c r="L4436" t="s">
        <v>441</v>
      </c>
      <c r="M4436" t="b">
        <v>0</v>
      </c>
    </row>
    <row r="4437" spans="1:13" x14ac:dyDescent="0.25">
      <c r="A4437" s="1">
        <v>43066</v>
      </c>
      <c r="B4437" t="s">
        <v>161</v>
      </c>
      <c r="C4437" t="s">
        <v>167</v>
      </c>
      <c r="D4437">
        <v>3</v>
      </c>
      <c r="E4437">
        <v>375.8</v>
      </c>
      <c r="F4437">
        <v>125.27</v>
      </c>
      <c r="G4437">
        <v>3</v>
      </c>
      <c r="H4437">
        <v>3</v>
      </c>
      <c r="I4437">
        <v>17.75</v>
      </c>
      <c r="J4437">
        <v>0</v>
      </c>
      <c r="K4437">
        <v>2.75</v>
      </c>
      <c r="L4437" t="s">
        <v>282</v>
      </c>
      <c r="M4437" t="b">
        <v>0</v>
      </c>
    </row>
    <row r="4438" spans="1:13" x14ac:dyDescent="0.25">
      <c r="A4438" s="1">
        <v>43066</v>
      </c>
      <c r="B4438" t="s">
        <v>161</v>
      </c>
      <c r="C4438" t="s">
        <v>169</v>
      </c>
      <c r="D4438">
        <v>1</v>
      </c>
      <c r="E4438">
        <v>453.35</v>
      </c>
      <c r="F4438">
        <v>453.35</v>
      </c>
      <c r="G4438">
        <v>1</v>
      </c>
      <c r="H4438">
        <v>1</v>
      </c>
      <c r="I4438">
        <v>21</v>
      </c>
      <c r="J4438">
        <v>0</v>
      </c>
      <c r="K4438">
        <v>5</v>
      </c>
      <c r="L4438" t="s">
        <v>379</v>
      </c>
      <c r="M4438" t="b">
        <v>0</v>
      </c>
    </row>
    <row r="4439" spans="1:13" x14ac:dyDescent="0.25">
      <c r="A4439" s="1">
        <v>43066</v>
      </c>
      <c r="B4439" t="s">
        <v>161</v>
      </c>
      <c r="C4439" t="s">
        <v>170</v>
      </c>
      <c r="D4439">
        <v>6</v>
      </c>
      <c r="E4439">
        <v>829.9</v>
      </c>
      <c r="F4439">
        <v>138.32</v>
      </c>
      <c r="G4439">
        <v>6</v>
      </c>
      <c r="H4439">
        <v>5</v>
      </c>
      <c r="I4439">
        <v>15.3</v>
      </c>
      <c r="J4439">
        <v>0.1</v>
      </c>
      <c r="K4439">
        <v>4</v>
      </c>
      <c r="L4439" t="s">
        <v>260</v>
      </c>
      <c r="M4439" t="b">
        <v>0</v>
      </c>
    </row>
    <row r="4440" spans="1:13" x14ac:dyDescent="0.25">
      <c r="A4440" s="1">
        <v>43066</v>
      </c>
      <c r="B4440" t="s">
        <v>161</v>
      </c>
      <c r="C4440" t="s">
        <v>172</v>
      </c>
      <c r="D4440">
        <v>4</v>
      </c>
      <c r="E4440">
        <v>369.12</v>
      </c>
      <c r="F4440">
        <v>92.28</v>
      </c>
      <c r="G4440">
        <v>4</v>
      </c>
      <c r="H4440">
        <v>4</v>
      </c>
      <c r="I4440">
        <v>21.4</v>
      </c>
      <c r="J4440">
        <v>0</v>
      </c>
      <c r="K4440">
        <v>5</v>
      </c>
      <c r="L4440" t="s">
        <v>283</v>
      </c>
      <c r="M4440" t="b">
        <v>0</v>
      </c>
    </row>
    <row r="4441" spans="1:13" x14ac:dyDescent="0.25">
      <c r="A4441" s="1">
        <v>43066</v>
      </c>
      <c r="B4441" t="s">
        <v>161</v>
      </c>
      <c r="C4441" t="s">
        <v>171</v>
      </c>
      <c r="D4441">
        <v>1</v>
      </c>
      <c r="E4441">
        <v>486.66</v>
      </c>
      <c r="F4441">
        <v>486.66</v>
      </c>
      <c r="G4441">
        <v>1</v>
      </c>
      <c r="H4441">
        <v>1</v>
      </c>
      <c r="I4441">
        <v>11</v>
      </c>
      <c r="J4441">
        <v>0</v>
      </c>
      <c r="K4441">
        <v>5</v>
      </c>
      <c r="L4441" t="s">
        <v>261</v>
      </c>
      <c r="M4441" t="b">
        <v>0</v>
      </c>
    </row>
    <row r="4442" spans="1:13" x14ac:dyDescent="0.25">
      <c r="A4442" s="1">
        <v>43066</v>
      </c>
      <c r="B4442" t="s">
        <v>161</v>
      </c>
      <c r="C4442" t="s">
        <v>180</v>
      </c>
      <c r="D4442">
        <v>1</v>
      </c>
      <c r="E4442">
        <v>190.54</v>
      </c>
      <c r="F4442">
        <v>190.54</v>
      </c>
      <c r="G4442">
        <v>1</v>
      </c>
      <c r="H4442">
        <v>1</v>
      </c>
      <c r="I4442">
        <v>49</v>
      </c>
      <c r="J4442">
        <v>1</v>
      </c>
      <c r="K4442">
        <v>1</v>
      </c>
      <c r="L4442" t="s">
        <v>380</v>
      </c>
      <c r="M4442" t="b">
        <v>0</v>
      </c>
    </row>
    <row r="4443" spans="1:13" x14ac:dyDescent="0.25">
      <c r="A4443" s="1">
        <v>43066</v>
      </c>
      <c r="B4443" t="s">
        <v>161</v>
      </c>
      <c r="C4443" t="s">
        <v>161</v>
      </c>
      <c r="D4443">
        <v>38</v>
      </c>
      <c r="E4443">
        <v>4798.03</v>
      </c>
      <c r="F4443">
        <v>126.26</v>
      </c>
      <c r="G4443">
        <v>37</v>
      </c>
      <c r="H4443">
        <v>38</v>
      </c>
      <c r="I4443">
        <v>10.63</v>
      </c>
      <c r="J4443">
        <v>2.5000000000000001E-2</v>
      </c>
      <c r="K4443">
        <v>4.24</v>
      </c>
      <c r="L4443" t="s">
        <v>262</v>
      </c>
      <c r="M4443" t="b">
        <v>1</v>
      </c>
    </row>
    <row r="4444" spans="1:13" x14ac:dyDescent="0.25">
      <c r="A4444" s="1">
        <v>43066</v>
      </c>
      <c r="B4444" t="s">
        <v>161</v>
      </c>
      <c r="C4444" t="s">
        <v>177</v>
      </c>
      <c r="D4444">
        <v>2</v>
      </c>
      <c r="E4444">
        <v>182.33</v>
      </c>
      <c r="F4444">
        <v>91.17</v>
      </c>
      <c r="G4444">
        <v>1</v>
      </c>
      <c r="H4444">
        <v>2</v>
      </c>
      <c r="I4444">
        <v>12</v>
      </c>
      <c r="J4444">
        <v>0</v>
      </c>
      <c r="K4444">
        <v>4.5</v>
      </c>
      <c r="L4444" t="s">
        <v>381</v>
      </c>
      <c r="M4444" t="b">
        <v>0</v>
      </c>
    </row>
    <row r="4445" spans="1:13" x14ac:dyDescent="0.25">
      <c r="A4445" s="1">
        <v>43066</v>
      </c>
      <c r="B4445" t="s">
        <v>161</v>
      </c>
      <c r="C4445" t="s">
        <v>179</v>
      </c>
      <c r="D4445">
        <v>1</v>
      </c>
      <c r="E4445">
        <v>619.65</v>
      </c>
      <c r="F4445">
        <v>619.65</v>
      </c>
      <c r="G4445">
        <v>1</v>
      </c>
      <c r="H4445">
        <v>1</v>
      </c>
      <c r="I4445">
        <v>35</v>
      </c>
      <c r="J4445">
        <v>0</v>
      </c>
      <c r="K4445">
        <v>5</v>
      </c>
      <c r="L4445" t="s">
        <v>310</v>
      </c>
      <c r="M4445" t="b">
        <v>0</v>
      </c>
    </row>
    <row r="4446" spans="1:13" x14ac:dyDescent="0.25">
      <c r="A4446" s="1">
        <v>43066</v>
      </c>
      <c r="B4446" t="s">
        <v>161</v>
      </c>
      <c r="C4446" t="s">
        <v>183</v>
      </c>
      <c r="D4446">
        <v>1</v>
      </c>
      <c r="E4446">
        <v>93.21</v>
      </c>
      <c r="F4446">
        <v>93.21</v>
      </c>
      <c r="G4446">
        <v>1</v>
      </c>
      <c r="H4446">
        <v>1</v>
      </c>
      <c r="I4446">
        <v>50</v>
      </c>
      <c r="J4446">
        <v>1</v>
      </c>
      <c r="K4446">
        <v>1</v>
      </c>
      <c r="L4446" t="s">
        <v>284</v>
      </c>
      <c r="M4446" t="b">
        <v>0</v>
      </c>
    </row>
    <row r="4447" spans="1:13" x14ac:dyDescent="0.25">
      <c r="A4447" s="1">
        <v>43066</v>
      </c>
      <c r="B4447" t="s">
        <v>161</v>
      </c>
      <c r="C4447" t="s">
        <v>174</v>
      </c>
      <c r="D4447">
        <v>3</v>
      </c>
      <c r="E4447">
        <v>347.94</v>
      </c>
      <c r="F4447">
        <v>115.98</v>
      </c>
      <c r="G4447">
        <v>3</v>
      </c>
      <c r="H4447">
        <v>3</v>
      </c>
      <c r="I4447">
        <v>11.75</v>
      </c>
      <c r="J4447">
        <v>0</v>
      </c>
      <c r="K4447">
        <v>3</v>
      </c>
      <c r="L4447" t="s">
        <v>343</v>
      </c>
      <c r="M4447" t="b">
        <v>0</v>
      </c>
    </row>
    <row r="4448" spans="1:13" x14ac:dyDescent="0.25">
      <c r="A4448" s="1">
        <v>43066</v>
      </c>
      <c r="B4448" t="s">
        <v>161</v>
      </c>
      <c r="C4448" t="s">
        <v>182</v>
      </c>
      <c r="D4448">
        <v>1</v>
      </c>
      <c r="E4448">
        <v>112.64</v>
      </c>
      <c r="F4448">
        <v>112.64</v>
      </c>
      <c r="G4448">
        <v>1</v>
      </c>
      <c r="H4448">
        <v>1</v>
      </c>
      <c r="I4448">
        <v>22</v>
      </c>
      <c r="J4448">
        <v>0</v>
      </c>
      <c r="K4448">
        <v>5</v>
      </c>
      <c r="L4448" t="s">
        <v>391</v>
      </c>
      <c r="M4448" t="b">
        <v>0</v>
      </c>
    </row>
    <row r="4449" spans="1:13" x14ac:dyDescent="0.25">
      <c r="A4449" s="1">
        <v>43066</v>
      </c>
      <c r="B4449" t="s">
        <v>161</v>
      </c>
      <c r="C4449" t="s">
        <v>163</v>
      </c>
      <c r="D4449">
        <v>6</v>
      </c>
      <c r="E4449">
        <v>602.41999999999996</v>
      </c>
      <c r="F4449">
        <v>100.4</v>
      </c>
      <c r="G4449">
        <v>6</v>
      </c>
      <c r="H4449">
        <v>6</v>
      </c>
      <c r="I4449">
        <v>17.170000000000002</v>
      </c>
      <c r="J4449">
        <v>0</v>
      </c>
      <c r="K4449">
        <v>4.5</v>
      </c>
      <c r="L4449" t="s">
        <v>263</v>
      </c>
      <c r="M4449" t="b">
        <v>0</v>
      </c>
    </row>
    <row r="4450" spans="1:13" x14ac:dyDescent="0.25">
      <c r="A4450" s="1">
        <v>43066</v>
      </c>
      <c r="B4450" t="s">
        <v>161</v>
      </c>
      <c r="C4450" t="s">
        <v>175</v>
      </c>
      <c r="D4450">
        <v>24</v>
      </c>
      <c r="E4450">
        <v>4263.93</v>
      </c>
      <c r="F4450">
        <v>177.66</v>
      </c>
      <c r="G4450">
        <v>24</v>
      </c>
      <c r="H4450">
        <v>24</v>
      </c>
      <c r="I4450">
        <v>18.52</v>
      </c>
      <c r="J4450">
        <v>0.22220000000000001</v>
      </c>
      <c r="K4450">
        <v>3.15</v>
      </c>
      <c r="L4450" t="s">
        <v>264</v>
      </c>
      <c r="M4450" t="b">
        <v>0</v>
      </c>
    </row>
    <row r="4451" spans="1:13" x14ac:dyDescent="0.25">
      <c r="A4451" s="1">
        <v>43066</v>
      </c>
      <c r="B4451" t="s">
        <v>161</v>
      </c>
      <c r="C4451" t="s">
        <v>164</v>
      </c>
      <c r="D4451">
        <v>10</v>
      </c>
      <c r="E4451">
        <v>1370.59</v>
      </c>
      <c r="F4451">
        <v>137.06</v>
      </c>
      <c r="G4451">
        <v>10</v>
      </c>
      <c r="H4451">
        <v>10</v>
      </c>
      <c r="I4451">
        <v>26.83</v>
      </c>
      <c r="J4451">
        <v>0.16669999999999999</v>
      </c>
      <c r="K4451">
        <v>3.33</v>
      </c>
      <c r="L4451" t="s">
        <v>285</v>
      </c>
      <c r="M4451" t="b">
        <v>0</v>
      </c>
    </row>
    <row r="4452" spans="1:13" x14ac:dyDescent="0.25">
      <c r="A4452" s="1">
        <v>43066</v>
      </c>
      <c r="B4452" t="s">
        <v>161</v>
      </c>
      <c r="C4452" t="s">
        <v>176</v>
      </c>
      <c r="D4452">
        <v>1</v>
      </c>
      <c r="E4452">
        <v>113.13</v>
      </c>
      <c r="F4452">
        <v>113.13</v>
      </c>
      <c r="G4452">
        <v>1</v>
      </c>
      <c r="H4452">
        <v>1</v>
      </c>
      <c r="I4452">
        <v>13</v>
      </c>
      <c r="J4452">
        <v>0</v>
      </c>
      <c r="K4452">
        <v>3</v>
      </c>
      <c r="L4452" t="s">
        <v>286</v>
      </c>
      <c r="M4452" t="b">
        <v>0</v>
      </c>
    </row>
    <row r="4453" spans="1:13" x14ac:dyDescent="0.25">
      <c r="A4453" s="1">
        <v>43066</v>
      </c>
      <c r="B4453" t="s">
        <v>161</v>
      </c>
      <c r="C4453" t="s">
        <v>165</v>
      </c>
      <c r="D4453">
        <v>59</v>
      </c>
      <c r="E4453">
        <v>7169.6</v>
      </c>
      <c r="F4453">
        <v>121.52</v>
      </c>
      <c r="G4453">
        <v>59</v>
      </c>
      <c r="H4453">
        <v>59</v>
      </c>
      <c r="I4453">
        <v>13.27</v>
      </c>
      <c r="J4453">
        <v>1.61E-2</v>
      </c>
      <c r="K4453">
        <v>4.13</v>
      </c>
      <c r="L4453" t="s">
        <v>265</v>
      </c>
      <c r="M4453" t="b">
        <v>0</v>
      </c>
    </row>
    <row r="4454" spans="1:13" x14ac:dyDescent="0.25">
      <c r="A4454" s="1">
        <v>43066</v>
      </c>
      <c r="B4454" t="s">
        <v>181</v>
      </c>
      <c r="C4454" t="s">
        <v>174</v>
      </c>
      <c r="D4454">
        <v>1</v>
      </c>
      <c r="E4454">
        <v>100.26</v>
      </c>
      <c r="F4454">
        <v>100.26</v>
      </c>
      <c r="G4454">
        <v>1</v>
      </c>
      <c r="H4454">
        <v>1</v>
      </c>
      <c r="I4454">
        <v>15</v>
      </c>
      <c r="J4454">
        <v>0</v>
      </c>
      <c r="K4454">
        <v>5</v>
      </c>
      <c r="L4454" t="s">
        <v>559</v>
      </c>
      <c r="M4454" t="b">
        <v>0</v>
      </c>
    </row>
    <row r="4455" spans="1:13" x14ac:dyDescent="0.25">
      <c r="A4455" s="1">
        <v>43066</v>
      </c>
      <c r="B4455" t="s">
        <v>181</v>
      </c>
      <c r="C4455" t="s">
        <v>176</v>
      </c>
      <c r="D4455">
        <v>1</v>
      </c>
      <c r="E4455">
        <v>268.62</v>
      </c>
      <c r="F4455">
        <v>268.62</v>
      </c>
      <c r="G4455">
        <v>1</v>
      </c>
      <c r="H4455">
        <v>1</v>
      </c>
      <c r="I4455">
        <v>15</v>
      </c>
      <c r="J4455">
        <v>0</v>
      </c>
      <c r="K4455">
        <v>3</v>
      </c>
      <c r="L4455" t="s">
        <v>574</v>
      </c>
      <c r="M4455" t="b">
        <v>0</v>
      </c>
    </row>
    <row r="4456" spans="1:13" x14ac:dyDescent="0.25">
      <c r="A4456" s="1">
        <v>43066</v>
      </c>
      <c r="B4456" t="s">
        <v>174</v>
      </c>
      <c r="C4456" t="s">
        <v>171</v>
      </c>
      <c r="D4456">
        <v>1</v>
      </c>
      <c r="E4456">
        <v>154.35</v>
      </c>
      <c r="F4456">
        <v>154.35</v>
      </c>
      <c r="G4456">
        <v>1</v>
      </c>
      <c r="H4456">
        <v>1</v>
      </c>
      <c r="I4456">
        <v>19</v>
      </c>
      <c r="J4456">
        <v>0</v>
      </c>
      <c r="K4456">
        <v>5</v>
      </c>
      <c r="L4456" t="s">
        <v>431</v>
      </c>
      <c r="M4456" t="b">
        <v>0</v>
      </c>
    </row>
    <row r="4457" spans="1:13" x14ac:dyDescent="0.25">
      <c r="A4457" s="1">
        <v>43066</v>
      </c>
      <c r="B4457" t="s">
        <v>174</v>
      </c>
      <c r="C4457" t="s">
        <v>175</v>
      </c>
      <c r="D4457">
        <v>1</v>
      </c>
      <c r="E4457">
        <v>73.510000000000005</v>
      </c>
      <c r="F4457">
        <v>73.510000000000005</v>
      </c>
      <c r="G4457">
        <v>1</v>
      </c>
      <c r="H4457">
        <v>1</v>
      </c>
      <c r="I4457">
        <v>7</v>
      </c>
      <c r="J4457">
        <v>0</v>
      </c>
      <c r="K4457">
        <v>3</v>
      </c>
      <c r="L4457" t="s">
        <v>432</v>
      </c>
      <c r="M4457" t="b">
        <v>0</v>
      </c>
    </row>
    <row r="4458" spans="1:13" x14ac:dyDescent="0.25">
      <c r="A4458" s="1">
        <v>43066</v>
      </c>
      <c r="B4458" t="s">
        <v>174</v>
      </c>
      <c r="C4458" t="s">
        <v>164</v>
      </c>
      <c r="D4458">
        <v>1</v>
      </c>
      <c r="E4458">
        <v>564.89</v>
      </c>
      <c r="F4458">
        <v>564.89</v>
      </c>
      <c r="G4458">
        <v>1</v>
      </c>
      <c r="H4458">
        <v>1</v>
      </c>
      <c r="I4458">
        <v>43</v>
      </c>
      <c r="J4458">
        <v>1</v>
      </c>
      <c r="K4458">
        <v>1</v>
      </c>
      <c r="L4458" t="s">
        <v>312</v>
      </c>
      <c r="M4458" t="b">
        <v>0</v>
      </c>
    </row>
    <row r="4459" spans="1:13" x14ac:dyDescent="0.25">
      <c r="A4459" s="1">
        <v>43066</v>
      </c>
      <c r="B4459" t="s">
        <v>163</v>
      </c>
      <c r="C4459" t="s">
        <v>178</v>
      </c>
      <c r="D4459">
        <v>1</v>
      </c>
      <c r="E4459">
        <v>152.25</v>
      </c>
      <c r="F4459">
        <v>152.25</v>
      </c>
      <c r="G4459">
        <v>1</v>
      </c>
      <c r="H4459">
        <v>1</v>
      </c>
      <c r="I4459">
        <v>33</v>
      </c>
      <c r="J4459">
        <v>0</v>
      </c>
      <c r="K4459">
        <v>5</v>
      </c>
      <c r="L4459" t="s">
        <v>348</v>
      </c>
      <c r="M4459" t="b">
        <v>0</v>
      </c>
    </row>
    <row r="4460" spans="1:13" x14ac:dyDescent="0.25">
      <c r="A4460" s="1">
        <v>43066</v>
      </c>
      <c r="B4460" t="s">
        <v>163</v>
      </c>
      <c r="C4460" t="s">
        <v>167</v>
      </c>
      <c r="D4460">
        <v>5</v>
      </c>
      <c r="E4460">
        <v>622.14</v>
      </c>
      <c r="F4460">
        <v>124.43</v>
      </c>
      <c r="G4460">
        <v>5</v>
      </c>
      <c r="H4460">
        <v>4</v>
      </c>
      <c r="I4460">
        <v>43.2</v>
      </c>
      <c r="J4460">
        <v>0.4</v>
      </c>
      <c r="K4460">
        <v>3.75</v>
      </c>
      <c r="L4460" t="s">
        <v>266</v>
      </c>
      <c r="M4460" t="b">
        <v>0</v>
      </c>
    </row>
    <row r="4461" spans="1:13" x14ac:dyDescent="0.25">
      <c r="A4461" s="1">
        <v>43066</v>
      </c>
      <c r="B4461" t="s">
        <v>163</v>
      </c>
      <c r="C4461" t="s">
        <v>169</v>
      </c>
      <c r="D4461">
        <v>1</v>
      </c>
      <c r="E4461">
        <v>152.25</v>
      </c>
      <c r="F4461">
        <v>152.25</v>
      </c>
      <c r="G4461">
        <v>1</v>
      </c>
      <c r="H4461">
        <v>1</v>
      </c>
      <c r="I4461">
        <v>16</v>
      </c>
      <c r="J4461">
        <v>0</v>
      </c>
      <c r="K4461">
        <v>4</v>
      </c>
      <c r="L4461" t="s">
        <v>313</v>
      </c>
      <c r="M4461" t="b">
        <v>0</v>
      </c>
    </row>
    <row r="4462" spans="1:13" x14ac:dyDescent="0.25">
      <c r="A4462" s="1">
        <v>43066</v>
      </c>
      <c r="B4462" t="s">
        <v>163</v>
      </c>
      <c r="C4462" t="s">
        <v>170</v>
      </c>
      <c r="D4462">
        <v>1</v>
      </c>
      <c r="E4462">
        <v>80.56</v>
      </c>
      <c r="F4462">
        <v>80.56</v>
      </c>
      <c r="G4462">
        <v>1</v>
      </c>
      <c r="H4462">
        <v>1</v>
      </c>
      <c r="I4462">
        <v>15</v>
      </c>
      <c r="J4462">
        <v>0</v>
      </c>
      <c r="K4462">
        <v>5</v>
      </c>
      <c r="L4462" t="s">
        <v>267</v>
      </c>
      <c r="M4462" t="b">
        <v>0</v>
      </c>
    </row>
    <row r="4463" spans="1:13" x14ac:dyDescent="0.25">
      <c r="A4463" s="1">
        <v>43066</v>
      </c>
      <c r="B4463" t="s">
        <v>163</v>
      </c>
      <c r="C4463" t="s">
        <v>172</v>
      </c>
      <c r="D4463">
        <v>4</v>
      </c>
      <c r="E4463">
        <v>1766.4</v>
      </c>
      <c r="F4463">
        <v>441.6</v>
      </c>
      <c r="G4463">
        <v>4</v>
      </c>
      <c r="H4463">
        <v>4</v>
      </c>
      <c r="I4463">
        <v>18</v>
      </c>
      <c r="J4463">
        <v>0.25</v>
      </c>
      <c r="K4463">
        <v>3</v>
      </c>
      <c r="L4463" t="s">
        <v>287</v>
      </c>
      <c r="M4463" t="b">
        <v>0</v>
      </c>
    </row>
    <row r="4464" spans="1:13" x14ac:dyDescent="0.25">
      <c r="A4464" s="1">
        <v>43066</v>
      </c>
      <c r="B4464" t="s">
        <v>163</v>
      </c>
      <c r="C4464" t="s">
        <v>171</v>
      </c>
      <c r="D4464">
        <v>3</v>
      </c>
      <c r="E4464">
        <v>505.46</v>
      </c>
      <c r="F4464">
        <v>168.49</v>
      </c>
      <c r="G4464">
        <v>2</v>
      </c>
      <c r="H4464">
        <v>3</v>
      </c>
      <c r="I4464">
        <v>17</v>
      </c>
      <c r="J4464">
        <v>0</v>
      </c>
      <c r="K4464">
        <v>3.33</v>
      </c>
      <c r="L4464" t="s">
        <v>288</v>
      </c>
      <c r="M4464" t="b">
        <v>0</v>
      </c>
    </row>
    <row r="4465" spans="1:13" x14ac:dyDescent="0.25">
      <c r="A4465" s="1">
        <v>43066</v>
      </c>
      <c r="B4465" t="s">
        <v>163</v>
      </c>
      <c r="C4465" t="s">
        <v>161</v>
      </c>
      <c r="D4465">
        <v>18</v>
      </c>
      <c r="E4465">
        <v>2593.08</v>
      </c>
      <c r="F4465">
        <v>144.06</v>
      </c>
      <c r="G4465">
        <v>17</v>
      </c>
      <c r="H4465">
        <v>18</v>
      </c>
      <c r="I4465">
        <v>15.95</v>
      </c>
      <c r="J4465">
        <v>0</v>
      </c>
      <c r="K4465">
        <v>4.38</v>
      </c>
      <c r="L4465" t="s">
        <v>241</v>
      </c>
      <c r="M4465" t="b">
        <v>0</v>
      </c>
    </row>
    <row r="4466" spans="1:13" x14ac:dyDescent="0.25">
      <c r="A4466" s="1">
        <v>43066</v>
      </c>
      <c r="B4466" t="s">
        <v>163</v>
      </c>
      <c r="C4466" t="s">
        <v>177</v>
      </c>
      <c r="D4466">
        <v>1</v>
      </c>
      <c r="E4466">
        <v>492.08</v>
      </c>
      <c r="F4466">
        <v>492.08</v>
      </c>
      <c r="G4466">
        <v>1</v>
      </c>
      <c r="H4466">
        <v>1</v>
      </c>
      <c r="I4466">
        <v>13</v>
      </c>
      <c r="J4466">
        <v>0</v>
      </c>
      <c r="K4466">
        <v>5</v>
      </c>
      <c r="L4466" t="s">
        <v>382</v>
      </c>
      <c r="M4466" t="b">
        <v>0</v>
      </c>
    </row>
    <row r="4467" spans="1:13" x14ac:dyDescent="0.25">
      <c r="A4467" s="1">
        <v>43066</v>
      </c>
      <c r="B4467" t="s">
        <v>163</v>
      </c>
      <c r="C4467" t="s">
        <v>181</v>
      </c>
      <c r="D4467">
        <v>1</v>
      </c>
      <c r="E4467">
        <v>113.39</v>
      </c>
      <c r="F4467">
        <v>113.39</v>
      </c>
      <c r="G4467">
        <v>1</v>
      </c>
      <c r="H4467">
        <v>1</v>
      </c>
      <c r="I4467">
        <v>62</v>
      </c>
      <c r="J4467">
        <v>1</v>
      </c>
      <c r="K4467">
        <v>1</v>
      </c>
      <c r="L4467" t="s">
        <v>314</v>
      </c>
      <c r="M4467" t="b">
        <v>0</v>
      </c>
    </row>
    <row r="4468" spans="1:13" x14ac:dyDescent="0.25">
      <c r="A4468" s="1">
        <v>43066</v>
      </c>
      <c r="B4468" t="s">
        <v>163</v>
      </c>
      <c r="C4468" t="s">
        <v>179</v>
      </c>
      <c r="D4468">
        <v>1</v>
      </c>
      <c r="E4468">
        <v>61.28</v>
      </c>
      <c r="F4468">
        <v>61.28</v>
      </c>
      <c r="G4468">
        <v>1</v>
      </c>
      <c r="H4468">
        <v>1</v>
      </c>
      <c r="I4468">
        <v>16</v>
      </c>
      <c r="J4468">
        <v>0</v>
      </c>
      <c r="K4468">
        <v>1</v>
      </c>
      <c r="L4468" t="s">
        <v>268</v>
      </c>
      <c r="M4468" t="b">
        <v>0</v>
      </c>
    </row>
    <row r="4469" spans="1:13" x14ac:dyDescent="0.25">
      <c r="A4469" s="1">
        <v>43066</v>
      </c>
      <c r="B4469" t="s">
        <v>163</v>
      </c>
      <c r="C4469" t="s">
        <v>183</v>
      </c>
      <c r="D4469">
        <v>2</v>
      </c>
      <c r="E4469">
        <v>404.78</v>
      </c>
      <c r="F4469">
        <v>202.39</v>
      </c>
      <c r="G4469">
        <v>2</v>
      </c>
      <c r="H4469">
        <v>2</v>
      </c>
      <c r="I4469">
        <v>35.5</v>
      </c>
      <c r="J4469">
        <v>0.5</v>
      </c>
      <c r="K4469">
        <v>3</v>
      </c>
      <c r="L4469" t="s">
        <v>351</v>
      </c>
      <c r="M4469" t="b">
        <v>0</v>
      </c>
    </row>
    <row r="4470" spans="1:13" x14ac:dyDescent="0.25">
      <c r="A4470" s="1">
        <v>43066</v>
      </c>
      <c r="B4470" t="s">
        <v>163</v>
      </c>
      <c r="C4470" t="s">
        <v>174</v>
      </c>
      <c r="D4470">
        <v>4</v>
      </c>
      <c r="E4470">
        <v>745.94</v>
      </c>
      <c r="F4470">
        <v>186.49</v>
      </c>
      <c r="G4470">
        <v>4</v>
      </c>
      <c r="H4470">
        <v>4</v>
      </c>
      <c r="I4470">
        <v>25.75</v>
      </c>
      <c r="J4470">
        <v>0</v>
      </c>
      <c r="K4470">
        <v>3.75</v>
      </c>
      <c r="L4470" t="s">
        <v>289</v>
      </c>
      <c r="M4470" t="b">
        <v>0</v>
      </c>
    </row>
    <row r="4471" spans="1:13" x14ac:dyDescent="0.25">
      <c r="A4471" s="1">
        <v>43066</v>
      </c>
      <c r="B4471" t="s">
        <v>163</v>
      </c>
      <c r="C4471" t="s">
        <v>182</v>
      </c>
      <c r="D4471">
        <v>1</v>
      </c>
      <c r="E4471">
        <v>62.28</v>
      </c>
      <c r="F4471">
        <v>62.28</v>
      </c>
      <c r="G4471">
        <v>1</v>
      </c>
      <c r="H4471">
        <v>1</v>
      </c>
      <c r="I4471">
        <v>22</v>
      </c>
      <c r="J4471">
        <v>0</v>
      </c>
      <c r="K4471">
        <v>4</v>
      </c>
      <c r="L4471" t="s">
        <v>395</v>
      </c>
      <c r="M4471" t="b">
        <v>0</v>
      </c>
    </row>
    <row r="4472" spans="1:13" x14ac:dyDescent="0.25">
      <c r="A4472" s="1">
        <v>43066</v>
      </c>
      <c r="B4472" t="s">
        <v>163</v>
      </c>
      <c r="C4472" t="s">
        <v>163</v>
      </c>
      <c r="D4472">
        <v>12</v>
      </c>
      <c r="E4472">
        <v>2251.23</v>
      </c>
      <c r="F4472">
        <v>187.6</v>
      </c>
      <c r="G4472">
        <v>10</v>
      </c>
      <c r="H4472">
        <v>12</v>
      </c>
      <c r="I4472">
        <v>8</v>
      </c>
      <c r="J4472">
        <v>0</v>
      </c>
      <c r="K4472">
        <v>4.3099999999999996</v>
      </c>
      <c r="L4472" t="s">
        <v>242</v>
      </c>
      <c r="M4472" t="b">
        <v>1</v>
      </c>
    </row>
    <row r="4473" spans="1:13" x14ac:dyDescent="0.25">
      <c r="A4473" s="1">
        <v>43066</v>
      </c>
      <c r="B4473" t="s">
        <v>163</v>
      </c>
      <c r="C4473" t="s">
        <v>175</v>
      </c>
      <c r="D4473">
        <v>11</v>
      </c>
      <c r="E4473">
        <v>1995.52</v>
      </c>
      <c r="F4473">
        <v>181.41</v>
      </c>
      <c r="G4473">
        <v>11</v>
      </c>
      <c r="H4473">
        <v>11</v>
      </c>
      <c r="I4473">
        <v>27</v>
      </c>
      <c r="J4473">
        <v>0.2727</v>
      </c>
      <c r="K4473">
        <v>3.82</v>
      </c>
      <c r="L4473" t="s">
        <v>269</v>
      </c>
      <c r="M4473" t="b">
        <v>0</v>
      </c>
    </row>
    <row r="4474" spans="1:13" x14ac:dyDescent="0.25">
      <c r="A4474" s="1">
        <v>43066</v>
      </c>
      <c r="B4474" t="s">
        <v>163</v>
      </c>
      <c r="C4474" t="s">
        <v>173</v>
      </c>
      <c r="D4474">
        <v>1</v>
      </c>
      <c r="E4474">
        <v>74.38</v>
      </c>
      <c r="F4474">
        <v>74.38</v>
      </c>
      <c r="G4474">
        <v>1</v>
      </c>
      <c r="H4474">
        <v>1</v>
      </c>
      <c r="I4474">
        <v>50</v>
      </c>
      <c r="J4474">
        <v>1</v>
      </c>
      <c r="K4474">
        <v>1</v>
      </c>
      <c r="L4474" t="s">
        <v>434</v>
      </c>
      <c r="M4474" t="b">
        <v>0</v>
      </c>
    </row>
    <row r="4475" spans="1:13" x14ac:dyDescent="0.25">
      <c r="A4475" s="1">
        <v>43066</v>
      </c>
      <c r="B4475" t="s">
        <v>163</v>
      </c>
      <c r="C4475" t="s">
        <v>164</v>
      </c>
      <c r="D4475">
        <v>12</v>
      </c>
      <c r="E4475">
        <v>1486.57</v>
      </c>
      <c r="F4475">
        <v>123.88</v>
      </c>
      <c r="G4475">
        <v>12</v>
      </c>
      <c r="H4475">
        <v>12</v>
      </c>
      <c r="I4475">
        <v>15.42</v>
      </c>
      <c r="J4475">
        <v>8.3299999999999999E-2</v>
      </c>
      <c r="K4475">
        <v>4.25</v>
      </c>
      <c r="L4475" t="s">
        <v>290</v>
      </c>
      <c r="M4475" t="b">
        <v>0</v>
      </c>
    </row>
    <row r="4476" spans="1:13" x14ac:dyDescent="0.25">
      <c r="A4476" s="1">
        <v>43066</v>
      </c>
      <c r="B4476" t="s">
        <v>163</v>
      </c>
      <c r="C4476" t="s">
        <v>176</v>
      </c>
      <c r="D4476">
        <v>7</v>
      </c>
      <c r="E4476">
        <v>805.84</v>
      </c>
      <c r="F4476">
        <v>115.12</v>
      </c>
      <c r="G4476">
        <v>7</v>
      </c>
      <c r="H4476">
        <v>7</v>
      </c>
      <c r="I4476">
        <v>13.29</v>
      </c>
      <c r="J4476">
        <v>0.1429</v>
      </c>
      <c r="K4476">
        <v>3.71</v>
      </c>
      <c r="L4476" t="s">
        <v>243</v>
      </c>
      <c r="M4476" t="b">
        <v>0</v>
      </c>
    </row>
    <row r="4477" spans="1:13" x14ac:dyDescent="0.25">
      <c r="A4477" s="1">
        <v>43066</v>
      </c>
      <c r="B4477" t="s">
        <v>163</v>
      </c>
      <c r="C4477" t="s">
        <v>165</v>
      </c>
      <c r="D4477">
        <v>56</v>
      </c>
      <c r="E4477">
        <v>10946.82</v>
      </c>
      <c r="F4477">
        <v>195.48</v>
      </c>
      <c r="G4477">
        <v>56</v>
      </c>
      <c r="H4477">
        <v>56</v>
      </c>
      <c r="I4477">
        <v>13.27</v>
      </c>
      <c r="J4477">
        <v>4.7600000000000003E-2</v>
      </c>
      <c r="K4477">
        <v>4.1399999999999997</v>
      </c>
      <c r="L4477" t="s">
        <v>244</v>
      </c>
      <c r="M4477" t="b">
        <v>0</v>
      </c>
    </row>
    <row r="4478" spans="1:13" x14ac:dyDescent="0.25">
      <c r="A4478" s="1">
        <v>43066</v>
      </c>
      <c r="B4478" t="s">
        <v>163</v>
      </c>
      <c r="C4478" t="s">
        <v>184</v>
      </c>
      <c r="D4478">
        <v>2</v>
      </c>
      <c r="E4478">
        <v>201.77</v>
      </c>
      <c r="F4478">
        <v>100.89</v>
      </c>
      <c r="G4478">
        <v>2</v>
      </c>
      <c r="H4478">
        <v>2</v>
      </c>
      <c r="I4478">
        <v>16.670000000000002</v>
      </c>
      <c r="J4478">
        <v>0</v>
      </c>
      <c r="K4478">
        <v>4.33</v>
      </c>
      <c r="L4478" t="s">
        <v>316</v>
      </c>
      <c r="M4478" t="b">
        <v>0</v>
      </c>
    </row>
    <row r="4479" spans="1:13" x14ac:dyDescent="0.25">
      <c r="A4479" s="1">
        <v>43066</v>
      </c>
      <c r="B4479" t="s">
        <v>175</v>
      </c>
      <c r="C4479" t="s">
        <v>167</v>
      </c>
      <c r="D4479">
        <v>1</v>
      </c>
      <c r="E4479">
        <v>70.06</v>
      </c>
      <c r="F4479">
        <v>70.06</v>
      </c>
      <c r="G4479">
        <v>1</v>
      </c>
      <c r="H4479">
        <v>1</v>
      </c>
      <c r="I4479">
        <v>13</v>
      </c>
      <c r="J4479">
        <v>0</v>
      </c>
      <c r="K4479">
        <v>3</v>
      </c>
      <c r="L4479" t="s">
        <v>317</v>
      </c>
      <c r="M4479" t="b">
        <v>0</v>
      </c>
    </row>
    <row r="4480" spans="1:13" x14ac:dyDescent="0.25">
      <c r="A4480" s="1">
        <v>43066</v>
      </c>
      <c r="B4480" t="s">
        <v>175</v>
      </c>
      <c r="C4480" t="s">
        <v>169</v>
      </c>
      <c r="D4480">
        <v>1</v>
      </c>
      <c r="E4480">
        <v>85.27</v>
      </c>
      <c r="F4480">
        <v>85.27</v>
      </c>
      <c r="G4480">
        <v>1</v>
      </c>
      <c r="H4480">
        <v>1</v>
      </c>
      <c r="I4480">
        <v>11</v>
      </c>
      <c r="J4480">
        <v>0</v>
      </c>
      <c r="K4480">
        <v>4</v>
      </c>
      <c r="L4480" t="s">
        <v>423</v>
      </c>
      <c r="M4480" t="b">
        <v>0</v>
      </c>
    </row>
    <row r="4481" spans="1:13" x14ac:dyDescent="0.25">
      <c r="A4481" s="1">
        <v>43066</v>
      </c>
      <c r="B4481" t="s">
        <v>175</v>
      </c>
      <c r="C4481" t="s">
        <v>170</v>
      </c>
      <c r="D4481">
        <v>1</v>
      </c>
      <c r="E4481">
        <v>95.22</v>
      </c>
      <c r="F4481">
        <v>95.22</v>
      </c>
      <c r="G4481">
        <v>1</v>
      </c>
      <c r="H4481">
        <v>1</v>
      </c>
      <c r="I4481">
        <v>17</v>
      </c>
      <c r="J4481">
        <v>0</v>
      </c>
      <c r="K4481">
        <v>1</v>
      </c>
      <c r="L4481" t="s">
        <v>270</v>
      </c>
      <c r="M4481" t="b">
        <v>0</v>
      </c>
    </row>
    <row r="4482" spans="1:13" x14ac:dyDescent="0.25">
      <c r="A4482" s="1">
        <v>43066</v>
      </c>
      <c r="B4482" t="s">
        <v>175</v>
      </c>
      <c r="C4482" t="s">
        <v>171</v>
      </c>
      <c r="D4482">
        <v>2</v>
      </c>
      <c r="E4482">
        <v>404.52</v>
      </c>
      <c r="F4482">
        <v>202.26</v>
      </c>
      <c r="G4482">
        <v>2</v>
      </c>
      <c r="H4482">
        <v>2</v>
      </c>
      <c r="I4482">
        <v>12</v>
      </c>
      <c r="J4482">
        <v>0</v>
      </c>
      <c r="K4482">
        <v>5</v>
      </c>
      <c r="L4482" t="s">
        <v>291</v>
      </c>
      <c r="M4482" t="b">
        <v>0</v>
      </c>
    </row>
    <row r="4483" spans="1:13" x14ac:dyDescent="0.25">
      <c r="A4483" s="1">
        <v>43066</v>
      </c>
      <c r="B4483" t="s">
        <v>175</v>
      </c>
      <c r="C4483" t="s">
        <v>161</v>
      </c>
      <c r="D4483">
        <v>22</v>
      </c>
      <c r="E4483">
        <v>3967.1</v>
      </c>
      <c r="F4483">
        <v>180.32</v>
      </c>
      <c r="G4483">
        <v>22</v>
      </c>
      <c r="H4483">
        <v>21</v>
      </c>
      <c r="I4483">
        <v>16.329999999999998</v>
      </c>
      <c r="J4483">
        <v>0.14810000000000001</v>
      </c>
      <c r="K4483">
        <v>4.04</v>
      </c>
      <c r="L4483" t="s">
        <v>245</v>
      </c>
      <c r="M4483" t="b">
        <v>0</v>
      </c>
    </row>
    <row r="4484" spans="1:13" x14ac:dyDescent="0.25">
      <c r="A4484" s="1">
        <v>43066</v>
      </c>
      <c r="B4484" t="s">
        <v>175</v>
      </c>
      <c r="C4484" t="s">
        <v>181</v>
      </c>
      <c r="D4484">
        <v>3</v>
      </c>
      <c r="E4484">
        <v>630.58000000000004</v>
      </c>
      <c r="F4484">
        <v>210.19</v>
      </c>
      <c r="G4484">
        <v>3</v>
      </c>
      <c r="H4484">
        <v>3</v>
      </c>
      <c r="I4484">
        <v>38.33</v>
      </c>
      <c r="J4484">
        <v>0.66669999999999996</v>
      </c>
      <c r="K4484">
        <v>2.33</v>
      </c>
      <c r="L4484" t="s">
        <v>520</v>
      </c>
      <c r="M4484" t="b">
        <v>0</v>
      </c>
    </row>
    <row r="4485" spans="1:13" x14ac:dyDescent="0.25">
      <c r="A4485" s="1">
        <v>43066</v>
      </c>
      <c r="B4485" t="s">
        <v>175</v>
      </c>
      <c r="C4485" t="s">
        <v>179</v>
      </c>
      <c r="D4485">
        <v>1</v>
      </c>
      <c r="E4485">
        <v>354.45</v>
      </c>
      <c r="F4485">
        <v>354.45</v>
      </c>
      <c r="G4485">
        <v>1</v>
      </c>
      <c r="H4485">
        <v>1</v>
      </c>
      <c r="I4485">
        <v>56</v>
      </c>
      <c r="J4485">
        <v>1</v>
      </c>
      <c r="K4485">
        <v>2</v>
      </c>
      <c r="L4485" t="s">
        <v>319</v>
      </c>
      <c r="M4485" t="b">
        <v>0</v>
      </c>
    </row>
    <row r="4486" spans="1:13" x14ac:dyDescent="0.25">
      <c r="A4486" s="1">
        <v>43066</v>
      </c>
      <c r="B4486" t="s">
        <v>175</v>
      </c>
      <c r="C4486" t="s">
        <v>183</v>
      </c>
      <c r="D4486">
        <v>1</v>
      </c>
      <c r="E4486">
        <v>47.05</v>
      </c>
      <c r="F4486">
        <v>47.05</v>
      </c>
      <c r="G4486">
        <v>1</v>
      </c>
      <c r="H4486">
        <v>1</v>
      </c>
      <c r="I4486">
        <v>11</v>
      </c>
      <c r="J4486">
        <v>0</v>
      </c>
      <c r="K4486">
        <v>5</v>
      </c>
      <c r="L4486" t="s">
        <v>396</v>
      </c>
      <c r="M4486" t="b">
        <v>0</v>
      </c>
    </row>
    <row r="4487" spans="1:13" x14ac:dyDescent="0.25">
      <c r="A4487" s="1">
        <v>43066</v>
      </c>
      <c r="B4487" t="s">
        <v>175</v>
      </c>
      <c r="C4487" t="s">
        <v>174</v>
      </c>
      <c r="D4487">
        <v>3</v>
      </c>
      <c r="E4487">
        <v>572.69000000000005</v>
      </c>
      <c r="F4487">
        <v>190.9</v>
      </c>
      <c r="G4487">
        <v>3</v>
      </c>
      <c r="H4487">
        <v>3</v>
      </c>
      <c r="I4487">
        <v>24.33</v>
      </c>
      <c r="J4487">
        <v>0.33329999999999999</v>
      </c>
      <c r="K4487">
        <v>3.33</v>
      </c>
      <c r="L4487" t="s">
        <v>352</v>
      </c>
      <c r="M4487" t="b">
        <v>0</v>
      </c>
    </row>
    <row r="4488" spans="1:13" x14ac:dyDescent="0.25">
      <c r="A4488" s="1">
        <v>43066</v>
      </c>
      <c r="B4488" t="s">
        <v>175</v>
      </c>
      <c r="C4488" t="s">
        <v>163</v>
      </c>
      <c r="D4488">
        <v>2</v>
      </c>
      <c r="E4488">
        <v>75.34</v>
      </c>
      <c r="F4488">
        <v>37.67</v>
      </c>
      <c r="G4488">
        <v>2</v>
      </c>
      <c r="H4488">
        <v>2</v>
      </c>
      <c r="I4488">
        <v>12.5</v>
      </c>
      <c r="J4488">
        <v>0</v>
      </c>
      <c r="K4488">
        <v>3.5</v>
      </c>
      <c r="L4488" t="s">
        <v>320</v>
      </c>
      <c r="M4488" t="b">
        <v>0</v>
      </c>
    </row>
    <row r="4489" spans="1:13" x14ac:dyDescent="0.25">
      <c r="A4489" s="1">
        <v>43066</v>
      </c>
      <c r="B4489" t="s">
        <v>175</v>
      </c>
      <c r="C4489" t="s">
        <v>175</v>
      </c>
      <c r="D4489">
        <v>27</v>
      </c>
      <c r="E4489">
        <v>5119.66</v>
      </c>
      <c r="F4489">
        <v>189.62</v>
      </c>
      <c r="G4489">
        <v>27</v>
      </c>
      <c r="H4489">
        <v>27</v>
      </c>
      <c r="I4489">
        <v>4.97</v>
      </c>
      <c r="J4489">
        <v>0</v>
      </c>
      <c r="K4489">
        <v>4.79</v>
      </c>
      <c r="L4489" t="s">
        <v>292</v>
      </c>
      <c r="M4489" t="b">
        <v>1</v>
      </c>
    </row>
    <row r="4490" spans="1:13" x14ac:dyDescent="0.25">
      <c r="A4490" s="1">
        <v>43066</v>
      </c>
      <c r="B4490" t="s">
        <v>175</v>
      </c>
      <c r="C4490" t="s">
        <v>185</v>
      </c>
      <c r="D4490">
        <v>1</v>
      </c>
      <c r="E4490">
        <v>2452.12</v>
      </c>
      <c r="F4490">
        <v>2452.12</v>
      </c>
      <c r="G4490">
        <v>1</v>
      </c>
      <c r="H4490">
        <v>1</v>
      </c>
      <c r="I4490">
        <v>18</v>
      </c>
      <c r="J4490">
        <v>0</v>
      </c>
      <c r="K4490">
        <v>5</v>
      </c>
      <c r="L4490" t="s">
        <v>321</v>
      </c>
      <c r="M4490" t="b">
        <v>0</v>
      </c>
    </row>
    <row r="4491" spans="1:13" x14ac:dyDescent="0.25">
      <c r="A4491" s="1">
        <v>43066</v>
      </c>
      <c r="B4491" t="s">
        <v>175</v>
      </c>
      <c r="C4491" t="s">
        <v>164</v>
      </c>
      <c r="D4491">
        <v>4</v>
      </c>
      <c r="E4491">
        <v>351.29</v>
      </c>
      <c r="F4491">
        <v>87.82</v>
      </c>
      <c r="G4491">
        <v>4</v>
      </c>
      <c r="H4491">
        <v>4</v>
      </c>
      <c r="I4491">
        <v>15.5</v>
      </c>
      <c r="J4491">
        <v>0.25</v>
      </c>
      <c r="K4491">
        <v>4.5</v>
      </c>
      <c r="L4491" t="s">
        <v>293</v>
      </c>
      <c r="M4491" t="b">
        <v>0</v>
      </c>
    </row>
    <row r="4492" spans="1:13" x14ac:dyDescent="0.25">
      <c r="A4492" s="1">
        <v>43066</v>
      </c>
      <c r="B4492" t="s">
        <v>175</v>
      </c>
      <c r="C4492" t="s">
        <v>176</v>
      </c>
      <c r="D4492">
        <v>2</v>
      </c>
      <c r="E4492">
        <v>205.67</v>
      </c>
      <c r="F4492">
        <v>102.84</v>
      </c>
      <c r="G4492">
        <v>2</v>
      </c>
      <c r="H4492">
        <v>2</v>
      </c>
      <c r="I4492">
        <v>8.5</v>
      </c>
      <c r="J4492">
        <v>0</v>
      </c>
      <c r="K4492">
        <v>5</v>
      </c>
      <c r="L4492" t="s">
        <v>322</v>
      </c>
      <c r="M4492" t="b">
        <v>0</v>
      </c>
    </row>
    <row r="4493" spans="1:13" x14ac:dyDescent="0.25">
      <c r="A4493" s="1">
        <v>43066</v>
      </c>
      <c r="B4493" t="s">
        <v>175</v>
      </c>
      <c r="C4493" t="s">
        <v>165</v>
      </c>
      <c r="D4493">
        <v>42</v>
      </c>
      <c r="E4493">
        <v>11323.65</v>
      </c>
      <c r="F4493">
        <v>269.61</v>
      </c>
      <c r="G4493">
        <v>41</v>
      </c>
      <c r="H4493">
        <v>42</v>
      </c>
      <c r="I4493">
        <v>15.42</v>
      </c>
      <c r="J4493">
        <v>0.13950000000000001</v>
      </c>
      <c r="K4493">
        <v>3.98</v>
      </c>
      <c r="L4493" t="s">
        <v>294</v>
      </c>
      <c r="M4493" t="b">
        <v>0</v>
      </c>
    </row>
    <row r="4494" spans="1:13" x14ac:dyDescent="0.25">
      <c r="A4494" s="1">
        <v>43066</v>
      </c>
      <c r="B4494" t="s">
        <v>175</v>
      </c>
      <c r="C4494" t="s">
        <v>184</v>
      </c>
      <c r="D4494">
        <v>1</v>
      </c>
      <c r="E4494">
        <v>85.6</v>
      </c>
      <c r="F4494">
        <v>85.6</v>
      </c>
      <c r="G4494">
        <v>1</v>
      </c>
      <c r="H4494">
        <v>1</v>
      </c>
      <c r="I4494">
        <v>17</v>
      </c>
      <c r="J4494">
        <v>0</v>
      </c>
      <c r="K4494">
        <v>5</v>
      </c>
      <c r="L4494" t="s">
        <v>323</v>
      </c>
      <c r="M4494" t="b">
        <v>0</v>
      </c>
    </row>
    <row r="4495" spans="1:13" x14ac:dyDescent="0.25">
      <c r="A4495" s="1">
        <v>43066</v>
      </c>
      <c r="B4495" t="s">
        <v>173</v>
      </c>
      <c r="C4495" t="s">
        <v>173</v>
      </c>
      <c r="D4495">
        <v>2</v>
      </c>
      <c r="E4495">
        <v>84.54</v>
      </c>
      <c r="F4495">
        <v>42.27</v>
      </c>
      <c r="G4495">
        <v>2</v>
      </c>
      <c r="H4495">
        <v>2</v>
      </c>
      <c r="I4495">
        <v>5</v>
      </c>
      <c r="J4495">
        <v>0</v>
      </c>
      <c r="K4495">
        <v>5</v>
      </c>
      <c r="L4495" t="s">
        <v>529</v>
      </c>
      <c r="M4495" t="b">
        <v>1</v>
      </c>
    </row>
    <row r="4496" spans="1:13" x14ac:dyDescent="0.25">
      <c r="A4496" s="1">
        <v>43066</v>
      </c>
      <c r="B4496" t="s">
        <v>185</v>
      </c>
      <c r="C4496" t="s">
        <v>165</v>
      </c>
      <c r="D4496">
        <v>1</v>
      </c>
      <c r="E4496">
        <v>403.8</v>
      </c>
      <c r="F4496">
        <v>403.8</v>
      </c>
      <c r="G4496">
        <v>1</v>
      </c>
      <c r="H4496">
        <v>1</v>
      </c>
      <c r="I4496">
        <v>10</v>
      </c>
      <c r="J4496">
        <v>0</v>
      </c>
      <c r="K4496">
        <v>5</v>
      </c>
      <c r="L4496" t="s">
        <v>484</v>
      </c>
      <c r="M4496" t="b">
        <v>0</v>
      </c>
    </row>
    <row r="4497" spans="1:13" x14ac:dyDescent="0.25">
      <c r="A4497" s="1">
        <v>43066</v>
      </c>
      <c r="B4497" t="s">
        <v>164</v>
      </c>
      <c r="C4497" t="s">
        <v>170</v>
      </c>
      <c r="D4497">
        <v>1</v>
      </c>
      <c r="E4497">
        <v>1099</v>
      </c>
      <c r="F4497">
        <v>1099</v>
      </c>
      <c r="G4497">
        <v>1</v>
      </c>
      <c r="H4497">
        <v>1</v>
      </c>
      <c r="I4497">
        <v>28</v>
      </c>
      <c r="J4497">
        <v>0</v>
      </c>
      <c r="K4497">
        <v>3</v>
      </c>
      <c r="L4497" t="s">
        <v>324</v>
      </c>
      <c r="M4497" t="b">
        <v>0</v>
      </c>
    </row>
    <row r="4498" spans="1:13" x14ac:dyDescent="0.25">
      <c r="A4498" s="1">
        <v>43066</v>
      </c>
      <c r="B4498" t="s">
        <v>164</v>
      </c>
      <c r="C4498" t="s">
        <v>172</v>
      </c>
      <c r="D4498">
        <v>1</v>
      </c>
      <c r="E4498">
        <v>184.79</v>
      </c>
      <c r="F4498">
        <v>184.79</v>
      </c>
      <c r="G4498">
        <v>1</v>
      </c>
      <c r="H4498">
        <v>1</v>
      </c>
      <c r="I4498">
        <v>14</v>
      </c>
      <c r="J4498">
        <v>0</v>
      </c>
      <c r="K4498">
        <v>5</v>
      </c>
      <c r="L4498" t="s">
        <v>446</v>
      </c>
      <c r="M4498" t="b">
        <v>0</v>
      </c>
    </row>
    <row r="4499" spans="1:13" x14ac:dyDescent="0.25">
      <c r="A4499" s="1">
        <v>43066</v>
      </c>
      <c r="B4499" t="s">
        <v>164</v>
      </c>
      <c r="C4499" t="s">
        <v>161</v>
      </c>
      <c r="D4499">
        <v>6</v>
      </c>
      <c r="E4499">
        <v>574.38</v>
      </c>
      <c r="F4499">
        <v>95.73</v>
      </c>
      <c r="G4499">
        <v>6</v>
      </c>
      <c r="H4499">
        <v>6</v>
      </c>
      <c r="I4499">
        <v>11.17</v>
      </c>
      <c r="J4499">
        <v>0</v>
      </c>
      <c r="K4499">
        <v>4.67</v>
      </c>
      <c r="L4499" t="s">
        <v>325</v>
      </c>
      <c r="M4499" t="b">
        <v>0</v>
      </c>
    </row>
    <row r="4500" spans="1:13" x14ac:dyDescent="0.25">
      <c r="A4500" s="1">
        <v>43066</v>
      </c>
      <c r="B4500" t="s">
        <v>164</v>
      </c>
      <c r="C4500" t="s">
        <v>163</v>
      </c>
      <c r="D4500">
        <v>1</v>
      </c>
      <c r="E4500">
        <v>130.57</v>
      </c>
      <c r="F4500">
        <v>130.57</v>
      </c>
      <c r="G4500">
        <v>1</v>
      </c>
      <c r="H4500">
        <v>1</v>
      </c>
      <c r="I4500">
        <v>6</v>
      </c>
      <c r="J4500">
        <v>0</v>
      </c>
      <c r="K4500">
        <v>5</v>
      </c>
      <c r="L4500" t="s">
        <v>357</v>
      </c>
      <c r="M4500" t="b">
        <v>0</v>
      </c>
    </row>
    <row r="4501" spans="1:13" x14ac:dyDescent="0.25">
      <c r="A4501" s="1">
        <v>43066</v>
      </c>
      <c r="B4501" t="s">
        <v>164</v>
      </c>
      <c r="C4501" t="s">
        <v>175</v>
      </c>
      <c r="D4501">
        <v>5</v>
      </c>
      <c r="E4501">
        <v>885.08</v>
      </c>
      <c r="F4501">
        <v>177.02</v>
      </c>
      <c r="G4501">
        <v>5</v>
      </c>
      <c r="H4501">
        <v>5</v>
      </c>
      <c r="I4501">
        <v>16.600000000000001</v>
      </c>
      <c r="J4501">
        <v>0.4</v>
      </c>
      <c r="K4501">
        <v>4.5999999999999996</v>
      </c>
      <c r="L4501" t="s">
        <v>358</v>
      </c>
      <c r="M4501" t="b">
        <v>0</v>
      </c>
    </row>
    <row r="4502" spans="1:13" x14ac:dyDescent="0.25">
      <c r="A4502" s="1">
        <v>43066</v>
      </c>
      <c r="B4502" t="s">
        <v>164</v>
      </c>
      <c r="C4502" t="s">
        <v>164</v>
      </c>
      <c r="D4502">
        <v>5</v>
      </c>
      <c r="E4502">
        <v>778.78</v>
      </c>
      <c r="F4502">
        <v>155.76</v>
      </c>
      <c r="G4502">
        <v>5</v>
      </c>
      <c r="H4502">
        <v>5</v>
      </c>
      <c r="I4502">
        <v>8</v>
      </c>
      <c r="J4502">
        <v>0</v>
      </c>
      <c r="K4502">
        <v>4.17</v>
      </c>
      <c r="L4502" t="s">
        <v>359</v>
      </c>
      <c r="M4502" t="b">
        <v>1</v>
      </c>
    </row>
    <row r="4503" spans="1:13" x14ac:dyDescent="0.25">
      <c r="A4503" s="1">
        <v>43066</v>
      </c>
      <c r="B4503" t="s">
        <v>164</v>
      </c>
      <c r="C4503" t="s">
        <v>176</v>
      </c>
      <c r="D4503">
        <v>2</v>
      </c>
      <c r="E4503">
        <v>336.49</v>
      </c>
      <c r="F4503">
        <v>168.25</v>
      </c>
      <c r="G4503">
        <v>2</v>
      </c>
      <c r="H4503">
        <v>2</v>
      </c>
      <c r="I4503">
        <v>6.5</v>
      </c>
      <c r="J4503">
        <v>0</v>
      </c>
      <c r="K4503">
        <v>5</v>
      </c>
      <c r="L4503" t="s">
        <v>271</v>
      </c>
      <c r="M4503" t="b">
        <v>0</v>
      </c>
    </row>
    <row r="4504" spans="1:13" x14ac:dyDescent="0.25">
      <c r="A4504" s="1">
        <v>43066</v>
      </c>
      <c r="B4504" t="s">
        <v>164</v>
      </c>
      <c r="C4504" t="s">
        <v>165</v>
      </c>
      <c r="D4504">
        <v>16</v>
      </c>
      <c r="E4504">
        <v>3191.04</v>
      </c>
      <c r="F4504">
        <v>199.44</v>
      </c>
      <c r="G4504">
        <v>16</v>
      </c>
      <c r="H4504">
        <v>16</v>
      </c>
      <c r="I4504">
        <v>12</v>
      </c>
      <c r="J4504">
        <v>5.8799999999999998E-2</v>
      </c>
      <c r="K4504">
        <v>4.24</v>
      </c>
      <c r="L4504" t="s">
        <v>295</v>
      </c>
      <c r="M4504" t="b">
        <v>0</v>
      </c>
    </row>
    <row r="4505" spans="1:13" x14ac:dyDescent="0.25">
      <c r="A4505" s="1">
        <v>43066</v>
      </c>
      <c r="B4505" t="s">
        <v>176</v>
      </c>
      <c r="C4505" t="s">
        <v>167</v>
      </c>
      <c r="D4505">
        <v>1</v>
      </c>
      <c r="E4505">
        <v>65.17</v>
      </c>
      <c r="F4505">
        <v>65.17</v>
      </c>
      <c r="G4505">
        <v>1</v>
      </c>
      <c r="H4505">
        <v>1</v>
      </c>
      <c r="I4505">
        <v>14</v>
      </c>
      <c r="J4505">
        <v>0</v>
      </c>
      <c r="K4505">
        <v>4</v>
      </c>
      <c r="L4505" t="s">
        <v>328</v>
      </c>
      <c r="M4505" t="b">
        <v>0</v>
      </c>
    </row>
    <row r="4506" spans="1:13" x14ac:dyDescent="0.25">
      <c r="A4506" s="1">
        <v>43066</v>
      </c>
      <c r="B4506" t="s">
        <v>176</v>
      </c>
      <c r="C4506" t="s">
        <v>171</v>
      </c>
      <c r="D4506">
        <v>1</v>
      </c>
      <c r="E4506">
        <v>137.11000000000001</v>
      </c>
      <c r="F4506">
        <v>137.11000000000001</v>
      </c>
      <c r="G4506">
        <v>1</v>
      </c>
      <c r="H4506">
        <v>0</v>
      </c>
      <c r="I4506">
        <v>14</v>
      </c>
      <c r="J4506">
        <v>0</v>
      </c>
      <c r="L4506" t="s">
        <v>329</v>
      </c>
      <c r="M4506" t="b">
        <v>0</v>
      </c>
    </row>
    <row r="4507" spans="1:13" x14ac:dyDescent="0.25">
      <c r="A4507" s="1">
        <v>43066</v>
      </c>
      <c r="B4507" t="s">
        <v>176</v>
      </c>
      <c r="C4507" t="s">
        <v>161</v>
      </c>
      <c r="D4507">
        <v>8</v>
      </c>
      <c r="E4507">
        <v>1425.01</v>
      </c>
      <c r="F4507">
        <v>178.13</v>
      </c>
      <c r="G4507">
        <v>8</v>
      </c>
      <c r="H4507">
        <v>8</v>
      </c>
      <c r="I4507">
        <v>15.89</v>
      </c>
      <c r="J4507">
        <v>0</v>
      </c>
      <c r="K4507">
        <v>3.67</v>
      </c>
      <c r="L4507" t="s">
        <v>272</v>
      </c>
      <c r="M4507" t="b">
        <v>0</v>
      </c>
    </row>
    <row r="4508" spans="1:13" x14ac:dyDescent="0.25">
      <c r="A4508" s="1">
        <v>43066</v>
      </c>
      <c r="B4508" t="s">
        <v>176</v>
      </c>
      <c r="C4508" t="s">
        <v>174</v>
      </c>
      <c r="D4508">
        <v>1</v>
      </c>
      <c r="E4508">
        <v>245.15</v>
      </c>
      <c r="F4508">
        <v>245.15</v>
      </c>
      <c r="G4508">
        <v>1</v>
      </c>
      <c r="H4508">
        <v>1</v>
      </c>
      <c r="I4508">
        <v>14</v>
      </c>
      <c r="J4508">
        <v>0</v>
      </c>
      <c r="K4508">
        <v>4</v>
      </c>
      <c r="L4508" t="s">
        <v>415</v>
      </c>
      <c r="M4508" t="b">
        <v>0</v>
      </c>
    </row>
    <row r="4509" spans="1:13" x14ac:dyDescent="0.25">
      <c r="A4509" s="1">
        <v>43066</v>
      </c>
      <c r="B4509" t="s">
        <v>176</v>
      </c>
      <c r="C4509" t="s">
        <v>163</v>
      </c>
      <c r="D4509">
        <v>9</v>
      </c>
      <c r="E4509">
        <v>1517.23</v>
      </c>
      <c r="F4509">
        <v>168.58</v>
      </c>
      <c r="G4509">
        <v>9</v>
      </c>
      <c r="H4509">
        <v>9</v>
      </c>
      <c r="I4509">
        <v>15.27</v>
      </c>
      <c r="J4509">
        <v>9.0899999999999995E-2</v>
      </c>
      <c r="K4509">
        <v>4.91</v>
      </c>
      <c r="L4509" t="s">
        <v>361</v>
      </c>
      <c r="M4509" t="b">
        <v>0</v>
      </c>
    </row>
    <row r="4510" spans="1:13" x14ac:dyDescent="0.25">
      <c r="A4510" s="1">
        <v>43066</v>
      </c>
      <c r="B4510" t="s">
        <v>176</v>
      </c>
      <c r="C4510" t="s">
        <v>175</v>
      </c>
      <c r="D4510">
        <v>7</v>
      </c>
      <c r="E4510">
        <v>936.25</v>
      </c>
      <c r="F4510">
        <v>133.75</v>
      </c>
      <c r="G4510">
        <v>7</v>
      </c>
      <c r="H4510">
        <v>7</v>
      </c>
      <c r="I4510">
        <v>26.71</v>
      </c>
      <c r="J4510">
        <v>0.28570000000000001</v>
      </c>
      <c r="K4510">
        <v>3.71</v>
      </c>
      <c r="L4510" t="s">
        <v>297</v>
      </c>
      <c r="M4510" t="b">
        <v>0</v>
      </c>
    </row>
    <row r="4511" spans="1:13" x14ac:dyDescent="0.25">
      <c r="A4511" s="1">
        <v>43066</v>
      </c>
      <c r="B4511" t="s">
        <v>176</v>
      </c>
      <c r="C4511" t="s">
        <v>164</v>
      </c>
      <c r="D4511">
        <v>5</v>
      </c>
      <c r="E4511">
        <v>436.98</v>
      </c>
      <c r="F4511">
        <v>87.4</v>
      </c>
      <c r="G4511">
        <v>5</v>
      </c>
      <c r="H4511">
        <v>5</v>
      </c>
      <c r="I4511">
        <v>16.670000000000002</v>
      </c>
      <c r="J4511">
        <v>0.16669999999999999</v>
      </c>
      <c r="K4511">
        <v>3</v>
      </c>
      <c r="L4511" t="s">
        <v>362</v>
      </c>
      <c r="M4511" t="b">
        <v>0</v>
      </c>
    </row>
    <row r="4512" spans="1:13" x14ac:dyDescent="0.25">
      <c r="A4512" s="1">
        <v>43066</v>
      </c>
      <c r="B4512" t="s">
        <v>176</v>
      </c>
      <c r="C4512" t="s">
        <v>176</v>
      </c>
      <c r="D4512">
        <v>7</v>
      </c>
      <c r="E4512">
        <v>3177.95</v>
      </c>
      <c r="F4512">
        <v>453.99</v>
      </c>
      <c r="G4512">
        <v>7</v>
      </c>
      <c r="H4512">
        <v>7</v>
      </c>
      <c r="I4512">
        <v>13.29</v>
      </c>
      <c r="J4512">
        <v>0.1429</v>
      </c>
      <c r="K4512">
        <v>4.57</v>
      </c>
      <c r="L4512" t="s">
        <v>273</v>
      </c>
      <c r="M4512" t="b">
        <v>1</v>
      </c>
    </row>
    <row r="4513" spans="1:13" x14ac:dyDescent="0.25">
      <c r="A4513" s="1">
        <v>43066</v>
      </c>
      <c r="B4513" t="s">
        <v>176</v>
      </c>
      <c r="C4513" t="s">
        <v>168</v>
      </c>
      <c r="D4513">
        <v>1</v>
      </c>
      <c r="E4513">
        <v>67.28</v>
      </c>
      <c r="F4513">
        <v>67.28</v>
      </c>
      <c r="G4513">
        <v>1</v>
      </c>
      <c r="H4513">
        <v>1</v>
      </c>
      <c r="I4513">
        <v>36</v>
      </c>
      <c r="J4513">
        <v>0</v>
      </c>
      <c r="K4513">
        <v>2</v>
      </c>
      <c r="L4513" t="s">
        <v>388</v>
      </c>
      <c r="M4513" t="b">
        <v>0</v>
      </c>
    </row>
    <row r="4514" spans="1:13" x14ac:dyDescent="0.25">
      <c r="A4514" s="1">
        <v>43066</v>
      </c>
      <c r="B4514" t="s">
        <v>176</v>
      </c>
      <c r="C4514" t="s">
        <v>165</v>
      </c>
      <c r="D4514">
        <v>24</v>
      </c>
      <c r="E4514">
        <v>6109.91</v>
      </c>
      <c r="F4514">
        <v>254.58</v>
      </c>
      <c r="G4514">
        <v>24</v>
      </c>
      <c r="H4514">
        <v>24</v>
      </c>
      <c r="I4514">
        <v>12.41</v>
      </c>
      <c r="J4514">
        <v>0</v>
      </c>
      <c r="K4514">
        <v>3.89</v>
      </c>
      <c r="L4514" t="s">
        <v>274</v>
      </c>
      <c r="M4514" t="b">
        <v>0</v>
      </c>
    </row>
    <row r="4515" spans="1:13" x14ac:dyDescent="0.25">
      <c r="A4515" s="1">
        <v>43066</v>
      </c>
      <c r="B4515" t="s">
        <v>168</v>
      </c>
      <c r="C4515" t="s">
        <v>165</v>
      </c>
      <c r="D4515">
        <v>1</v>
      </c>
      <c r="E4515">
        <v>211.12</v>
      </c>
      <c r="F4515">
        <v>211.12</v>
      </c>
      <c r="G4515">
        <v>1</v>
      </c>
      <c r="H4515">
        <v>1</v>
      </c>
      <c r="I4515">
        <v>12</v>
      </c>
      <c r="J4515">
        <v>0</v>
      </c>
      <c r="K4515">
        <v>5</v>
      </c>
      <c r="L4515" t="s">
        <v>573</v>
      </c>
      <c r="M4515" t="b">
        <v>0</v>
      </c>
    </row>
    <row r="4516" spans="1:13" x14ac:dyDescent="0.25">
      <c r="A4516" s="1">
        <v>43066</v>
      </c>
      <c r="B4516" t="s">
        <v>165</v>
      </c>
      <c r="C4516" t="s">
        <v>166</v>
      </c>
      <c r="D4516">
        <v>1</v>
      </c>
      <c r="E4516">
        <v>171.03</v>
      </c>
      <c r="F4516">
        <v>171.03</v>
      </c>
      <c r="G4516">
        <v>1</v>
      </c>
      <c r="H4516">
        <v>1</v>
      </c>
      <c r="I4516">
        <v>17</v>
      </c>
      <c r="J4516">
        <v>0</v>
      </c>
      <c r="K4516">
        <v>4</v>
      </c>
      <c r="L4516" t="s">
        <v>298</v>
      </c>
      <c r="M4516" t="b">
        <v>0</v>
      </c>
    </row>
    <row r="4517" spans="1:13" x14ac:dyDescent="0.25">
      <c r="A4517" s="1">
        <v>43066</v>
      </c>
      <c r="B4517" t="s">
        <v>165</v>
      </c>
      <c r="C4517" t="s">
        <v>178</v>
      </c>
      <c r="D4517">
        <v>4</v>
      </c>
      <c r="E4517">
        <v>1598.75</v>
      </c>
      <c r="F4517">
        <v>399.69</v>
      </c>
      <c r="G4517">
        <v>4</v>
      </c>
      <c r="H4517">
        <v>4</v>
      </c>
      <c r="I4517">
        <v>26</v>
      </c>
      <c r="J4517">
        <v>0.25</v>
      </c>
      <c r="K4517">
        <v>3.5</v>
      </c>
      <c r="L4517" t="s">
        <v>333</v>
      </c>
      <c r="M4517" t="b">
        <v>0</v>
      </c>
    </row>
    <row r="4518" spans="1:13" x14ac:dyDescent="0.25">
      <c r="A4518" s="1">
        <v>43066</v>
      </c>
      <c r="B4518" t="s">
        <v>165</v>
      </c>
      <c r="C4518" t="s">
        <v>186</v>
      </c>
      <c r="D4518">
        <v>3</v>
      </c>
      <c r="E4518">
        <v>416.93</v>
      </c>
      <c r="F4518">
        <v>138.97999999999999</v>
      </c>
      <c r="G4518">
        <v>3</v>
      </c>
      <c r="H4518">
        <v>3</v>
      </c>
      <c r="I4518">
        <v>39</v>
      </c>
      <c r="J4518">
        <v>0</v>
      </c>
      <c r="K4518">
        <v>4.67</v>
      </c>
      <c r="L4518" t="s">
        <v>364</v>
      </c>
      <c r="M4518" t="b">
        <v>0</v>
      </c>
    </row>
    <row r="4519" spans="1:13" x14ac:dyDescent="0.25">
      <c r="A4519" s="1">
        <v>43066</v>
      </c>
      <c r="B4519" t="s">
        <v>165</v>
      </c>
      <c r="C4519" t="s">
        <v>187</v>
      </c>
      <c r="D4519">
        <v>1</v>
      </c>
      <c r="E4519">
        <v>277.95999999999998</v>
      </c>
      <c r="F4519">
        <v>277.95999999999998</v>
      </c>
      <c r="G4519">
        <v>1</v>
      </c>
      <c r="H4519">
        <v>1</v>
      </c>
      <c r="I4519">
        <v>35</v>
      </c>
      <c r="J4519">
        <v>0</v>
      </c>
      <c r="K4519">
        <v>5</v>
      </c>
      <c r="L4519" t="s">
        <v>417</v>
      </c>
      <c r="M4519" t="b">
        <v>0</v>
      </c>
    </row>
    <row r="4520" spans="1:13" x14ac:dyDescent="0.25">
      <c r="A4520" s="1">
        <v>43066</v>
      </c>
      <c r="B4520" t="s">
        <v>165</v>
      </c>
      <c r="C4520" t="s">
        <v>167</v>
      </c>
      <c r="D4520">
        <v>50</v>
      </c>
      <c r="E4520">
        <v>6757.91</v>
      </c>
      <c r="F4520">
        <v>135.16</v>
      </c>
      <c r="G4520">
        <v>50</v>
      </c>
      <c r="H4520">
        <v>50</v>
      </c>
      <c r="I4520">
        <v>25.09</v>
      </c>
      <c r="J4520">
        <v>0.29820000000000002</v>
      </c>
      <c r="K4520">
        <v>3.6</v>
      </c>
      <c r="L4520" t="s">
        <v>246</v>
      </c>
      <c r="M4520" t="b">
        <v>0</v>
      </c>
    </row>
    <row r="4521" spans="1:13" x14ac:dyDescent="0.25">
      <c r="A4521" s="1">
        <v>43066</v>
      </c>
      <c r="B4521" t="s">
        <v>165</v>
      </c>
      <c r="C4521" t="s">
        <v>169</v>
      </c>
      <c r="D4521">
        <v>16</v>
      </c>
      <c r="E4521">
        <v>2615.86</v>
      </c>
      <c r="F4521">
        <v>163.49</v>
      </c>
      <c r="G4521">
        <v>16</v>
      </c>
      <c r="H4521">
        <v>16</v>
      </c>
      <c r="I4521">
        <v>27.25</v>
      </c>
      <c r="J4521">
        <v>0.35</v>
      </c>
      <c r="K4521">
        <v>3.95</v>
      </c>
      <c r="L4521" t="s">
        <v>275</v>
      </c>
      <c r="M4521" t="b">
        <v>0</v>
      </c>
    </row>
    <row r="4522" spans="1:13" x14ac:dyDescent="0.25">
      <c r="A4522" s="1">
        <v>43066</v>
      </c>
      <c r="B4522" t="s">
        <v>165</v>
      </c>
      <c r="C4522" t="s">
        <v>170</v>
      </c>
      <c r="D4522">
        <v>37</v>
      </c>
      <c r="E4522">
        <v>5933.96</v>
      </c>
      <c r="F4522">
        <v>160.38</v>
      </c>
      <c r="G4522">
        <v>37</v>
      </c>
      <c r="H4522">
        <v>37</v>
      </c>
      <c r="I4522">
        <v>13.51</v>
      </c>
      <c r="J4522">
        <v>2.5600000000000001E-2</v>
      </c>
      <c r="K4522">
        <v>3.82</v>
      </c>
      <c r="L4522" t="s">
        <v>276</v>
      </c>
      <c r="M4522" t="b">
        <v>0</v>
      </c>
    </row>
    <row r="4523" spans="1:13" x14ac:dyDescent="0.25">
      <c r="A4523" s="1">
        <v>43066</v>
      </c>
      <c r="B4523" t="s">
        <v>165</v>
      </c>
      <c r="C4523" t="s">
        <v>172</v>
      </c>
      <c r="D4523">
        <v>37</v>
      </c>
      <c r="E4523">
        <v>4416.53</v>
      </c>
      <c r="F4523">
        <v>119.37</v>
      </c>
      <c r="G4523">
        <v>36</v>
      </c>
      <c r="H4523">
        <v>37</v>
      </c>
      <c r="I4523">
        <v>19.95</v>
      </c>
      <c r="J4523">
        <v>0.27500000000000002</v>
      </c>
      <c r="K4523">
        <v>3.9</v>
      </c>
      <c r="L4523" t="s">
        <v>247</v>
      </c>
      <c r="M4523" t="b">
        <v>0</v>
      </c>
    </row>
    <row r="4524" spans="1:13" x14ac:dyDescent="0.25">
      <c r="A4524" s="1">
        <v>43066</v>
      </c>
      <c r="B4524" t="s">
        <v>165</v>
      </c>
      <c r="C4524" t="s">
        <v>171</v>
      </c>
      <c r="D4524">
        <v>22</v>
      </c>
      <c r="E4524">
        <v>2868.26</v>
      </c>
      <c r="F4524">
        <v>130.38</v>
      </c>
      <c r="G4524">
        <v>22</v>
      </c>
      <c r="H4524">
        <v>21</v>
      </c>
      <c r="I4524">
        <v>17.23</v>
      </c>
      <c r="J4524">
        <v>0.15379999999999999</v>
      </c>
      <c r="K4524">
        <v>3.88</v>
      </c>
      <c r="L4524" t="s">
        <v>299</v>
      </c>
      <c r="M4524" t="b">
        <v>0</v>
      </c>
    </row>
    <row r="4525" spans="1:13" x14ac:dyDescent="0.25">
      <c r="A4525" s="1">
        <v>43066</v>
      </c>
      <c r="B4525" t="s">
        <v>165</v>
      </c>
      <c r="C4525" t="s">
        <v>180</v>
      </c>
      <c r="D4525">
        <v>9</v>
      </c>
      <c r="E4525">
        <v>1571.74</v>
      </c>
      <c r="F4525">
        <v>174.64</v>
      </c>
      <c r="G4525">
        <v>9</v>
      </c>
      <c r="H4525">
        <v>9</v>
      </c>
      <c r="I4525">
        <v>31</v>
      </c>
      <c r="J4525">
        <v>0.5</v>
      </c>
      <c r="K4525">
        <v>2.9</v>
      </c>
      <c r="L4525" t="s">
        <v>300</v>
      </c>
      <c r="M4525" t="b">
        <v>0</v>
      </c>
    </row>
    <row r="4526" spans="1:13" x14ac:dyDescent="0.25">
      <c r="A4526" s="1">
        <v>43066</v>
      </c>
      <c r="B4526" t="s">
        <v>165</v>
      </c>
      <c r="C4526" t="s">
        <v>161</v>
      </c>
      <c r="D4526">
        <v>193</v>
      </c>
      <c r="E4526">
        <v>29403.63</v>
      </c>
      <c r="F4526">
        <v>152.35</v>
      </c>
      <c r="G4526">
        <v>189</v>
      </c>
      <c r="H4526">
        <v>193</v>
      </c>
      <c r="I4526">
        <v>15.61</v>
      </c>
      <c r="J4526">
        <v>8.5199999999999998E-2</v>
      </c>
      <c r="K4526">
        <v>3.82</v>
      </c>
      <c r="L4526" t="s">
        <v>248</v>
      </c>
      <c r="M4526" t="b">
        <v>0</v>
      </c>
    </row>
    <row r="4527" spans="1:13" x14ac:dyDescent="0.25">
      <c r="A4527" s="1">
        <v>43066</v>
      </c>
      <c r="B4527" t="s">
        <v>165</v>
      </c>
      <c r="C4527" t="s">
        <v>177</v>
      </c>
      <c r="D4527">
        <v>6</v>
      </c>
      <c r="E4527">
        <v>603.48</v>
      </c>
      <c r="F4527">
        <v>100.58</v>
      </c>
      <c r="G4527">
        <v>6</v>
      </c>
      <c r="H4527">
        <v>6</v>
      </c>
      <c r="I4527">
        <v>26.29</v>
      </c>
      <c r="J4527">
        <v>0.28570000000000001</v>
      </c>
      <c r="K4527">
        <v>3.86</v>
      </c>
      <c r="L4527" t="s">
        <v>301</v>
      </c>
      <c r="M4527" t="b">
        <v>0</v>
      </c>
    </row>
    <row r="4528" spans="1:13" x14ac:dyDescent="0.25">
      <c r="A4528" s="1">
        <v>43066</v>
      </c>
      <c r="B4528" t="s">
        <v>165</v>
      </c>
      <c r="C4528" t="s">
        <v>181</v>
      </c>
      <c r="D4528">
        <v>9</v>
      </c>
      <c r="E4528">
        <v>1077.19</v>
      </c>
      <c r="F4528">
        <v>119.69</v>
      </c>
      <c r="G4528">
        <v>9</v>
      </c>
      <c r="H4528">
        <v>9</v>
      </c>
      <c r="I4528">
        <v>26.9</v>
      </c>
      <c r="J4528">
        <v>0.1</v>
      </c>
      <c r="K4528">
        <v>3.2</v>
      </c>
      <c r="L4528" t="s">
        <v>302</v>
      </c>
      <c r="M4528" t="b">
        <v>0</v>
      </c>
    </row>
    <row r="4529" spans="1:13" x14ac:dyDescent="0.25">
      <c r="A4529" s="1">
        <v>43066</v>
      </c>
      <c r="B4529" t="s">
        <v>165</v>
      </c>
      <c r="C4529" t="s">
        <v>179</v>
      </c>
      <c r="D4529">
        <v>13</v>
      </c>
      <c r="E4529">
        <v>1989.63</v>
      </c>
      <c r="F4529">
        <v>153.05000000000001</v>
      </c>
      <c r="G4529">
        <v>13</v>
      </c>
      <c r="H4529">
        <v>13</v>
      </c>
      <c r="I4529">
        <v>25.57</v>
      </c>
      <c r="J4529">
        <v>0.1429</v>
      </c>
      <c r="K4529">
        <v>3.43</v>
      </c>
      <c r="L4529" t="s">
        <v>277</v>
      </c>
      <c r="M4529" t="b">
        <v>0</v>
      </c>
    </row>
    <row r="4530" spans="1:13" x14ac:dyDescent="0.25">
      <c r="A4530" s="1">
        <v>43066</v>
      </c>
      <c r="B4530" t="s">
        <v>165</v>
      </c>
      <c r="C4530" t="s">
        <v>183</v>
      </c>
      <c r="D4530">
        <v>5</v>
      </c>
      <c r="E4530">
        <v>732.23</v>
      </c>
      <c r="F4530">
        <v>146.44999999999999</v>
      </c>
      <c r="G4530">
        <v>5</v>
      </c>
      <c r="H4530">
        <v>5</v>
      </c>
      <c r="I4530">
        <v>32</v>
      </c>
      <c r="J4530">
        <v>0.4</v>
      </c>
      <c r="K4530">
        <v>3</v>
      </c>
      <c r="L4530" t="s">
        <v>365</v>
      </c>
      <c r="M4530" t="b">
        <v>0</v>
      </c>
    </row>
    <row r="4531" spans="1:13" x14ac:dyDescent="0.25">
      <c r="A4531" s="1">
        <v>43066</v>
      </c>
      <c r="B4531" t="s">
        <v>165</v>
      </c>
      <c r="C4531" t="s">
        <v>174</v>
      </c>
      <c r="D4531">
        <v>21</v>
      </c>
      <c r="E4531">
        <v>3172.71</v>
      </c>
      <c r="F4531">
        <v>151.08000000000001</v>
      </c>
      <c r="G4531">
        <v>21</v>
      </c>
      <c r="H4531">
        <v>21</v>
      </c>
      <c r="I4531">
        <v>19.64</v>
      </c>
      <c r="J4531">
        <v>0.2273</v>
      </c>
      <c r="K4531">
        <v>3.64</v>
      </c>
      <c r="L4531" t="s">
        <v>303</v>
      </c>
      <c r="M4531" t="b">
        <v>0</v>
      </c>
    </row>
    <row r="4532" spans="1:13" x14ac:dyDescent="0.25">
      <c r="A4532" s="1">
        <v>43066</v>
      </c>
      <c r="B4532" t="s">
        <v>165</v>
      </c>
      <c r="C4532" t="s">
        <v>182</v>
      </c>
      <c r="D4532">
        <v>6</v>
      </c>
      <c r="E4532">
        <v>797.83</v>
      </c>
      <c r="F4532">
        <v>132.97</v>
      </c>
      <c r="G4532">
        <v>6</v>
      </c>
      <c r="H4532">
        <v>6</v>
      </c>
      <c r="I4532">
        <v>31.57</v>
      </c>
      <c r="J4532">
        <v>0.71430000000000005</v>
      </c>
      <c r="K4532">
        <v>2.86</v>
      </c>
      <c r="L4532" t="s">
        <v>304</v>
      </c>
      <c r="M4532" t="b">
        <v>0</v>
      </c>
    </row>
    <row r="4533" spans="1:13" x14ac:dyDescent="0.25">
      <c r="A4533" s="1">
        <v>43066</v>
      </c>
      <c r="B4533" t="s">
        <v>165</v>
      </c>
      <c r="C4533" t="s">
        <v>163</v>
      </c>
      <c r="D4533">
        <v>83</v>
      </c>
      <c r="E4533">
        <v>11294.63</v>
      </c>
      <c r="F4533">
        <v>136.08000000000001</v>
      </c>
      <c r="G4533">
        <v>82</v>
      </c>
      <c r="H4533">
        <v>82</v>
      </c>
      <c r="I4533">
        <v>16.09</v>
      </c>
      <c r="J4533">
        <v>9.3799999999999994E-2</v>
      </c>
      <c r="K4533">
        <v>3.89</v>
      </c>
      <c r="L4533" t="s">
        <v>249</v>
      </c>
      <c r="M4533" t="b">
        <v>0</v>
      </c>
    </row>
    <row r="4534" spans="1:13" x14ac:dyDescent="0.25">
      <c r="A4534" s="1">
        <v>43066</v>
      </c>
      <c r="B4534" t="s">
        <v>165</v>
      </c>
      <c r="C4534" t="s">
        <v>175</v>
      </c>
      <c r="D4534">
        <v>217</v>
      </c>
      <c r="E4534">
        <v>32221.51</v>
      </c>
      <c r="F4534">
        <v>148.49</v>
      </c>
      <c r="G4534">
        <v>209</v>
      </c>
      <c r="H4534">
        <v>215</v>
      </c>
      <c r="I4534">
        <v>25.51</v>
      </c>
      <c r="J4534">
        <v>0.41980000000000001</v>
      </c>
      <c r="K4534">
        <v>2.81</v>
      </c>
      <c r="L4534" t="s">
        <v>250</v>
      </c>
      <c r="M4534" t="b">
        <v>0</v>
      </c>
    </row>
    <row r="4535" spans="1:13" x14ac:dyDescent="0.25">
      <c r="A4535" s="1">
        <v>43066</v>
      </c>
      <c r="B4535" t="s">
        <v>165</v>
      </c>
      <c r="C4535" t="s">
        <v>173</v>
      </c>
      <c r="D4535">
        <v>9</v>
      </c>
      <c r="E4535">
        <v>1510.38</v>
      </c>
      <c r="F4535">
        <v>167.82</v>
      </c>
      <c r="G4535">
        <v>8</v>
      </c>
      <c r="H4535">
        <v>9</v>
      </c>
      <c r="I4535">
        <v>23.22</v>
      </c>
      <c r="J4535">
        <v>0.33329999999999999</v>
      </c>
      <c r="K4535">
        <v>3.4</v>
      </c>
      <c r="L4535" t="s">
        <v>251</v>
      </c>
      <c r="M4535" t="b">
        <v>0</v>
      </c>
    </row>
    <row r="4536" spans="1:13" x14ac:dyDescent="0.25">
      <c r="A4536" s="1">
        <v>43066</v>
      </c>
      <c r="B4536" t="s">
        <v>165</v>
      </c>
      <c r="C4536" t="s">
        <v>185</v>
      </c>
      <c r="D4536">
        <v>1</v>
      </c>
      <c r="E4536">
        <v>67.66</v>
      </c>
      <c r="F4536">
        <v>67.66</v>
      </c>
      <c r="G4536">
        <v>1</v>
      </c>
      <c r="H4536">
        <v>1</v>
      </c>
      <c r="I4536">
        <v>18</v>
      </c>
      <c r="J4536">
        <v>0</v>
      </c>
      <c r="K4536">
        <v>5</v>
      </c>
      <c r="L4536" t="s">
        <v>334</v>
      </c>
      <c r="M4536" t="b">
        <v>0</v>
      </c>
    </row>
    <row r="4537" spans="1:13" x14ac:dyDescent="0.25">
      <c r="A4537" s="1">
        <v>43066</v>
      </c>
      <c r="B4537" t="s">
        <v>165</v>
      </c>
      <c r="C4537" t="s">
        <v>164</v>
      </c>
      <c r="D4537">
        <v>67</v>
      </c>
      <c r="E4537">
        <v>7783.72</v>
      </c>
      <c r="F4537">
        <v>116.17</v>
      </c>
      <c r="G4537">
        <v>67</v>
      </c>
      <c r="H4537">
        <v>66</v>
      </c>
      <c r="I4537">
        <v>22.08</v>
      </c>
      <c r="J4537">
        <v>0.21329999999999999</v>
      </c>
      <c r="K4537">
        <v>3.45</v>
      </c>
      <c r="L4537" t="s">
        <v>278</v>
      </c>
      <c r="M4537" t="b">
        <v>0</v>
      </c>
    </row>
    <row r="4538" spans="1:13" x14ac:dyDescent="0.25">
      <c r="A4538" s="1">
        <v>43066</v>
      </c>
      <c r="B4538" t="s">
        <v>165</v>
      </c>
      <c r="C4538" t="s">
        <v>176</v>
      </c>
      <c r="D4538">
        <v>46</v>
      </c>
      <c r="E4538">
        <v>6912.61</v>
      </c>
      <c r="F4538">
        <v>150.27000000000001</v>
      </c>
      <c r="G4538">
        <v>44</v>
      </c>
      <c r="H4538">
        <v>45</v>
      </c>
      <c r="I4538">
        <v>22.49</v>
      </c>
      <c r="J4538">
        <v>0.23530000000000001</v>
      </c>
      <c r="K4538">
        <v>3.11</v>
      </c>
      <c r="L4538" t="s">
        <v>279</v>
      </c>
      <c r="M4538" t="b">
        <v>0</v>
      </c>
    </row>
    <row r="4539" spans="1:13" x14ac:dyDescent="0.25">
      <c r="A4539" s="1">
        <v>43066</v>
      </c>
      <c r="B4539" t="s">
        <v>165</v>
      </c>
      <c r="C4539" t="s">
        <v>168</v>
      </c>
      <c r="D4539">
        <v>4</v>
      </c>
      <c r="E4539">
        <v>573.79</v>
      </c>
      <c r="F4539">
        <v>143.44999999999999</v>
      </c>
      <c r="G4539">
        <v>4</v>
      </c>
      <c r="H4539">
        <v>4</v>
      </c>
      <c r="I4539">
        <v>17.75</v>
      </c>
      <c r="J4539">
        <v>0</v>
      </c>
      <c r="K4539">
        <v>3.5</v>
      </c>
      <c r="L4539" t="s">
        <v>280</v>
      </c>
      <c r="M4539" t="b">
        <v>0</v>
      </c>
    </row>
    <row r="4540" spans="1:13" x14ac:dyDescent="0.25">
      <c r="A4540" s="1">
        <v>43066</v>
      </c>
      <c r="B4540" t="s">
        <v>165</v>
      </c>
      <c r="C4540" t="s">
        <v>165</v>
      </c>
      <c r="D4540">
        <v>629</v>
      </c>
      <c r="E4540">
        <v>78082.12</v>
      </c>
      <c r="F4540">
        <v>124.14</v>
      </c>
      <c r="G4540">
        <v>621</v>
      </c>
      <c r="H4540">
        <v>623</v>
      </c>
      <c r="I4540">
        <v>9.73</v>
      </c>
      <c r="J4540">
        <v>5.28E-2</v>
      </c>
      <c r="K4540">
        <v>3.98</v>
      </c>
      <c r="L4540" t="s">
        <v>252</v>
      </c>
      <c r="M4540" t="b">
        <v>1</v>
      </c>
    </row>
    <row r="4541" spans="1:13" x14ac:dyDescent="0.25">
      <c r="A4541" s="1">
        <v>43066</v>
      </c>
      <c r="B4541" t="s">
        <v>165</v>
      </c>
      <c r="C4541" t="s">
        <v>184</v>
      </c>
      <c r="D4541">
        <v>2</v>
      </c>
      <c r="E4541">
        <v>91.74</v>
      </c>
      <c r="F4541">
        <v>45.87</v>
      </c>
      <c r="G4541">
        <v>2</v>
      </c>
      <c r="H4541">
        <v>2</v>
      </c>
      <c r="I4541">
        <v>26.5</v>
      </c>
      <c r="J4541">
        <v>0.5</v>
      </c>
      <c r="K4541">
        <v>4</v>
      </c>
      <c r="L4541" t="s">
        <v>401</v>
      </c>
      <c r="M4541" t="b">
        <v>0</v>
      </c>
    </row>
    <row r="4542" spans="1:13" x14ac:dyDescent="0.25">
      <c r="A4542" s="1">
        <v>43073</v>
      </c>
      <c r="B4542" t="s">
        <v>167</v>
      </c>
      <c r="C4542" t="s">
        <v>187</v>
      </c>
      <c r="D4542">
        <v>1</v>
      </c>
      <c r="E4542">
        <v>216.26</v>
      </c>
      <c r="F4542">
        <v>216.26</v>
      </c>
      <c r="G4542">
        <v>1</v>
      </c>
      <c r="H4542">
        <v>1</v>
      </c>
      <c r="I4542">
        <v>26</v>
      </c>
      <c r="J4542">
        <v>0</v>
      </c>
      <c r="K4542">
        <v>3</v>
      </c>
      <c r="L4542" t="s">
        <v>562</v>
      </c>
      <c r="M4542" t="b">
        <v>0</v>
      </c>
    </row>
    <row r="4543" spans="1:13" x14ac:dyDescent="0.25">
      <c r="A4543" s="1">
        <v>43073</v>
      </c>
      <c r="B4543" t="s">
        <v>167</v>
      </c>
      <c r="C4543" t="s">
        <v>167</v>
      </c>
      <c r="D4543">
        <v>2</v>
      </c>
      <c r="E4543">
        <v>2094.1999999999998</v>
      </c>
      <c r="F4543">
        <v>1047.0999999999999</v>
      </c>
      <c r="G4543">
        <v>2</v>
      </c>
      <c r="H4543">
        <v>2</v>
      </c>
      <c r="I4543">
        <v>12</v>
      </c>
      <c r="J4543">
        <v>0</v>
      </c>
      <c r="K4543">
        <v>5</v>
      </c>
      <c r="L4543" t="s">
        <v>337</v>
      </c>
      <c r="M4543" t="b">
        <v>1</v>
      </c>
    </row>
    <row r="4544" spans="1:13" x14ac:dyDescent="0.25">
      <c r="A4544" s="1">
        <v>43073</v>
      </c>
      <c r="B4544" t="s">
        <v>167</v>
      </c>
      <c r="C4544" t="s">
        <v>169</v>
      </c>
      <c r="D4544">
        <v>1</v>
      </c>
      <c r="E4544">
        <v>208.51</v>
      </c>
      <c r="F4544">
        <v>208.51</v>
      </c>
      <c r="G4544">
        <v>1</v>
      </c>
      <c r="H4544">
        <v>1</v>
      </c>
      <c r="I4544">
        <v>18</v>
      </c>
      <c r="J4544">
        <v>0</v>
      </c>
      <c r="K4544">
        <v>5</v>
      </c>
      <c r="L4544" t="s">
        <v>482</v>
      </c>
      <c r="M4544" t="b">
        <v>0</v>
      </c>
    </row>
    <row r="4545" spans="1:13" x14ac:dyDescent="0.25">
      <c r="A4545" s="1">
        <v>43073</v>
      </c>
      <c r="B4545" t="s">
        <v>167</v>
      </c>
      <c r="C4545" t="s">
        <v>183</v>
      </c>
      <c r="D4545">
        <v>1</v>
      </c>
      <c r="E4545">
        <v>657.63</v>
      </c>
      <c r="F4545">
        <v>657.63</v>
      </c>
      <c r="G4545">
        <v>1</v>
      </c>
      <c r="H4545">
        <v>1</v>
      </c>
      <c r="I4545">
        <v>35</v>
      </c>
      <c r="J4545">
        <v>0</v>
      </c>
      <c r="K4545">
        <v>3</v>
      </c>
      <c r="L4545" t="s">
        <v>496</v>
      </c>
      <c r="M4545" t="b">
        <v>0</v>
      </c>
    </row>
    <row r="4546" spans="1:13" x14ac:dyDescent="0.25">
      <c r="A4546" s="1">
        <v>43073</v>
      </c>
      <c r="B4546" t="s">
        <v>167</v>
      </c>
      <c r="C4546" t="s">
        <v>163</v>
      </c>
      <c r="D4546">
        <v>1</v>
      </c>
      <c r="E4546">
        <v>103.29</v>
      </c>
      <c r="F4546">
        <v>103.29</v>
      </c>
      <c r="G4546">
        <v>0</v>
      </c>
      <c r="H4546">
        <v>1</v>
      </c>
      <c r="K4546">
        <v>1</v>
      </c>
      <c r="L4546" t="s">
        <v>370</v>
      </c>
      <c r="M4546" t="b">
        <v>0</v>
      </c>
    </row>
    <row r="4547" spans="1:13" x14ac:dyDescent="0.25">
      <c r="A4547" s="1">
        <v>43073</v>
      </c>
      <c r="B4547" t="s">
        <v>167</v>
      </c>
      <c r="C4547" t="s">
        <v>175</v>
      </c>
      <c r="D4547">
        <v>6</v>
      </c>
      <c r="E4547">
        <v>2293.0300000000002</v>
      </c>
      <c r="F4547">
        <v>382.17</v>
      </c>
      <c r="G4547">
        <v>6</v>
      </c>
      <c r="H4547">
        <v>6</v>
      </c>
      <c r="I4547">
        <v>13.86</v>
      </c>
      <c r="J4547">
        <v>0</v>
      </c>
      <c r="K4547">
        <v>4.29</v>
      </c>
      <c r="L4547" t="s">
        <v>305</v>
      </c>
      <c r="M4547" t="b">
        <v>0</v>
      </c>
    </row>
    <row r="4548" spans="1:13" x14ac:dyDescent="0.25">
      <c r="A4548" s="1">
        <v>43073</v>
      </c>
      <c r="B4548" t="s">
        <v>167</v>
      </c>
      <c r="C4548" t="s">
        <v>173</v>
      </c>
      <c r="D4548">
        <v>1</v>
      </c>
      <c r="E4548">
        <v>90.95</v>
      </c>
      <c r="F4548">
        <v>90.95</v>
      </c>
      <c r="G4548">
        <v>1</v>
      </c>
      <c r="H4548">
        <v>1</v>
      </c>
      <c r="I4548">
        <v>44</v>
      </c>
      <c r="J4548">
        <v>1</v>
      </c>
      <c r="K4548">
        <v>1</v>
      </c>
      <c r="L4548" t="s">
        <v>521</v>
      </c>
      <c r="M4548" t="b">
        <v>0</v>
      </c>
    </row>
    <row r="4549" spans="1:13" x14ac:dyDescent="0.25">
      <c r="A4549" s="1">
        <v>43073</v>
      </c>
      <c r="B4549" t="s">
        <v>167</v>
      </c>
      <c r="C4549" t="s">
        <v>164</v>
      </c>
      <c r="D4549">
        <v>2</v>
      </c>
      <c r="E4549">
        <v>229.87</v>
      </c>
      <c r="F4549">
        <v>114.94</v>
      </c>
      <c r="G4549">
        <v>2</v>
      </c>
      <c r="H4549">
        <v>2</v>
      </c>
      <c r="I4549">
        <v>18</v>
      </c>
      <c r="J4549">
        <v>0</v>
      </c>
      <c r="K4549">
        <v>5</v>
      </c>
      <c r="L4549" t="s">
        <v>534</v>
      </c>
      <c r="M4549" t="b">
        <v>0</v>
      </c>
    </row>
    <row r="4550" spans="1:13" x14ac:dyDescent="0.25">
      <c r="A4550" s="1">
        <v>43073</v>
      </c>
      <c r="B4550" t="s">
        <v>167</v>
      </c>
      <c r="C4550" t="s">
        <v>165</v>
      </c>
      <c r="D4550">
        <v>3</v>
      </c>
      <c r="E4550">
        <v>416.14</v>
      </c>
      <c r="F4550">
        <v>138.71</v>
      </c>
      <c r="G4550">
        <v>3</v>
      </c>
      <c r="H4550">
        <v>3</v>
      </c>
      <c r="I4550">
        <v>12.67</v>
      </c>
      <c r="J4550">
        <v>0</v>
      </c>
      <c r="K4550">
        <v>5</v>
      </c>
      <c r="L4550" t="s">
        <v>255</v>
      </c>
      <c r="M4550" t="b">
        <v>0</v>
      </c>
    </row>
    <row r="4551" spans="1:13" x14ac:dyDescent="0.25">
      <c r="A4551" s="1">
        <v>43073</v>
      </c>
      <c r="B4551" t="s">
        <v>170</v>
      </c>
      <c r="C4551" t="s">
        <v>170</v>
      </c>
      <c r="D4551">
        <v>2</v>
      </c>
      <c r="E4551">
        <v>476.65</v>
      </c>
      <c r="F4551">
        <v>238.33</v>
      </c>
      <c r="G4551">
        <v>2</v>
      </c>
      <c r="H4551">
        <v>2</v>
      </c>
      <c r="I4551">
        <v>24</v>
      </c>
      <c r="J4551">
        <v>0.66669999999999996</v>
      </c>
      <c r="K4551">
        <v>2.33</v>
      </c>
      <c r="L4551" t="s">
        <v>409</v>
      </c>
      <c r="M4551" t="b">
        <v>1</v>
      </c>
    </row>
    <row r="4552" spans="1:13" x14ac:dyDescent="0.25">
      <c r="A4552" s="1">
        <v>43073</v>
      </c>
      <c r="B4552" t="s">
        <v>170</v>
      </c>
      <c r="C4552" t="s">
        <v>172</v>
      </c>
      <c r="D4552">
        <v>1</v>
      </c>
      <c r="E4552">
        <v>100.96</v>
      </c>
      <c r="F4552">
        <v>100.96</v>
      </c>
      <c r="G4552">
        <v>1</v>
      </c>
      <c r="H4552">
        <v>1</v>
      </c>
      <c r="I4552">
        <v>19</v>
      </c>
      <c r="J4552">
        <v>0</v>
      </c>
      <c r="K4552">
        <v>5</v>
      </c>
      <c r="L4552" t="s">
        <v>460</v>
      </c>
      <c r="M4552" t="b">
        <v>0</v>
      </c>
    </row>
    <row r="4553" spans="1:13" x14ac:dyDescent="0.25">
      <c r="A4553" s="1">
        <v>43073</v>
      </c>
      <c r="B4553" t="s">
        <v>170</v>
      </c>
      <c r="C4553" t="s">
        <v>161</v>
      </c>
      <c r="D4553">
        <v>4</v>
      </c>
      <c r="E4553">
        <v>615.66</v>
      </c>
      <c r="F4553">
        <v>153.91999999999999</v>
      </c>
      <c r="G4553">
        <v>4</v>
      </c>
      <c r="H4553">
        <v>4</v>
      </c>
      <c r="I4553">
        <v>8.25</v>
      </c>
      <c r="J4553">
        <v>0</v>
      </c>
      <c r="K4553">
        <v>4</v>
      </c>
      <c r="L4553" t="s">
        <v>256</v>
      </c>
      <c r="M4553" t="b">
        <v>0</v>
      </c>
    </row>
    <row r="4554" spans="1:13" x14ac:dyDescent="0.25">
      <c r="A4554" s="1">
        <v>43073</v>
      </c>
      <c r="B4554" t="s">
        <v>170</v>
      </c>
      <c r="C4554" t="s">
        <v>179</v>
      </c>
      <c r="D4554">
        <v>1</v>
      </c>
      <c r="E4554">
        <v>100.35</v>
      </c>
      <c r="F4554">
        <v>100.35</v>
      </c>
      <c r="G4554">
        <v>1</v>
      </c>
      <c r="H4554">
        <v>1</v>
      </c>
      <c r="I4554">
        <v>24</v>
      </c>
      <c r="J4554">
        <v>0</v>
      </c>
      <c r="K4554">
        <v>5</v>
      </c>
      <c r="L4554" t="s">
        <v>448</v>
      </c>
      <c r="M4554" t="b">
        <v>0</v>
      </c>
    </row>
    <row r="4555" spans="1:13" x14ac:dyDescent="0.25">
      <c r="A4555" s="1">
        <v>43073</v>
      </c>
      <c r="B4555" t="s">
        <v>170</v>
      </c>
      <c r="C4555" t="s">
        <v>175</v>
      </c>
      <c r="D4555">
        <v>2</v>
      </c>
      <c r="E4555">
        <v>243.59</v>
      </c>
      <c r="F4555">
        <v>121.8</v>
      </c>
      <c r="G4555">
        <v>2</v>
      </c>
      <c r="H4555">
        <v>1</v>
      </c>
      <c r="I4555">
        <v>14.5</v>
      </c>
      <c r="J4555">
        <v>0</v>
      </c>
      <c r="K4555">
        <v>5</v>
      </c>
      <c r="L4555" t="s">
        <v>258</v>
      </c>
      <c r="M4555" t="b">
        <v>0</v>
      </c>
    </row>
    <row r="4556" spans="1:13" x14ac:dyDescent="0.25">
      <c r="A4556" s="1">
        <v>43073</v>
      </c>
      <c r="B4556" t="s">
        <v>170</v>
      </c>
      <c r="C4556" t="s">
        <v>165</v>
      </c>
      <c r="D4556">
        <v>3</v>
      </c>
      <c r="E4556">
        <v>294.27999999999997</v>
      </c>
      <c r="F4556">
        <v>98.09</v>
      </c>
      <c r="G4556">
        <v>3</v>
      </c>
      <c r="H4556">
        <v>3</v>
      </c>
      <c r="I4556">
        <v>11</v>
      </c>
      <c r="J4556">
        <v>0</v>
      </c>
      <c r="K4556">
        <v>5</v>
      </c>
      <c r="L4556" t="s">
        <v>259</v>
      </c>
      <c r="M4556" t="b">
        <v>0</v>
      </c>
    </row>
    <row r="4557" spans="1:13" x14ac:dyDescent="0.25">
      <c r="A4557" s="1">
        <v>43073</v>
      </c>
      <c r="B4557" t="s">
        <v>172</v>
      </c>
      <c r="C4557" t="s">
        <v>161</v>
      </c>
      <c r="D4557">
        <v>1</v>
      </c>
      <c r="E4557">
        <v>132.08000000000001</v>
      </c>
      <c r="F4557">
        <v>132.08000000000001</v>
      </c>
      <c r="G4557">
        <v>1</v>
      </c>
      <c r="H4557">
        <v>1</v>
      </c>
      <c r="I4557">
        <v>10</v>
      </c>
      <c r="J4557">
        <v>0</v>
      </c>
      <c r="K4557">
        <v>4</v>
      </c>
      <c r="L4557" t="s">
        <v>428</v>
      </c>
      <c r="M4557" t="b">
        <v>0</v>
      </c>
    </row>
    <row r="4558" spans="1:13" x14ac:dyDescent="0.25">
      <c r="A4558" s="1">
        <v>43073</v>
      </c>
      <c r="B4558" t="s">
        <v>172</v>
      </c>
      <c r="C4558" t="s">
        <v>175</v>
      </c>
      <c r="D4558">
        <v>2</v>
      </c>
      <c r="E4558">
        <v>269.17</v>
      </c>
      <c r="F4558">
        <v>134.59</v>
      </c>
      <c r="G4558">
        <v>2</v>
      </c>
      <c r="H4558">
        <v>2</v>
      </c>
      <c r="I4558">
        <v>18.5</v>
      </c>
      <c r="J4558">
        <v>0</v>
      </c>
      <c r="K4558">
        <v>4</v>
      </c>
      <c r="L4558" t="s">
        <v>375</v>
      </c>
      <c r="M4558" t="b">
        <v>0</v>
      </c>
    </row>
    <row r="4559" spans="1:13" x14ac:dyDescent="0.25">
      <c r="A4559" s="1">
        <v>43073</v>
      </c>
      <c r="B4559" t="s">
        <v>172</v>
      </c>
      <c r="C4559" t="s">
        <v>176</v>
      </c>
      <c r="D4559">
        <v>1</v>
      </c>
      <c r="E4559">
        <v>289.98</v>
      </c>
      <c r="F4559">
        <v>289.98</v>
      </c>
      <c r="G4559">
        <v>1</v>
      </c>
      <c r="H4559">
        <v>1</v>
      </c>
      <c r="I4559">
        <v>22</v>
      </c>
      <c r="J4559">
        <v>0</v>
      </c>
      <c r="K4559">
        <v>5</v>
      </c>
      <c r="L4559" t="s">
        <v>281</v>
      </c>
      <c r="M4559" t="b">
        <v>0</v>
      </c>
    </row>
    <row r="4560" spans="1:13" x14ac:dyDescent="0.25">
      <c r="A4560" s="1">
        <v>43073</v>
      </c>
      <c r="B4560" t="s">
        <v>172</v>
      </c>
      <c r="C4560" t="s">
        <v>165</v>
      </c>
      <c r="D4560">
        <v>3</v>
      </c>
      <c r="E4560">
        <v>732.55</v>
      </c>
      <c r="F4560">
        <v>244.18</v>
      </c>
      <c r="G4560">
        <v>3</v>
      </c>
      <c r="H4560">
        <v>3</v>
      </c>
      <c r="I4560">
        <v>14.33</v>
      </c>
      <c r="J4560">
        <v>0</v>
      </c>
      <c r="K4560">
        <v>4.67</v>
      </c>
      <c r="L4560" t="s">
        <v>308</v>
      </c>
      <c r="M4560" t="b">
        <v>0</v>
      </c>
    </row>
    <row r="4561" spans="1:13" x14ac:dyDescent="0.25">
      <c r="A4561" s="1">
        <v>43073</v>
      </c>
      <c r="B4561" t="s">
        <v>171</v>
      </c>
      <c r="C4561" t="s">
        <v>161</v>
      </c>
      <c r="D4561">
        <v>1</v>
      </c>
      <c r="E4561">
        <v>116.25</v>
      </c>
      <c r="F4561">
        <v>116.25</v>
      </c>
      <c r="G4561">
        <v>1</v>
      </c>
      <c r="H4561">
        <v>1</v>
      </c>
      <c r="I4561">
        <v>18</v>
      </c>
      <c r="J4561">
        <v>0</v>
      </c>
      <c r="K4561">
        <v>3</v>
      </c>
      <c r="L4561" t="s">
        <v>439</v>
      </c>
      <c r="M4561" t="b">
        <v>0</v>
      </c>
    </row>
    <row r="4562" spans="1:13" x14ac:dyDescent="0.25">
      <c r="A4562" s="1">
        <v>43073</v>
      </c>
      <c r="B4562" t="s">
        <v>171</v>
      </c>
      <c r="C4562" t="s">
        <v>179</v>
      </c>
      <c r="D4562">
        <v>1</v>
      </c>
      <c r="E4562">
        <v>66.69</v>
      </c>
      <c r="F4562">
        <v>66.69</v>
      </c>
      <c r="G4562">
        <v>1</v>
      </c>
      <c r="H4562">
        <v>1</v>
      </c>
      <c r="I4562">
        <v>28</v>
      </c>
      <c r="J4562">
        <v>0</v>
      </c>
      <c r="K4562">
        <v>2</v>
      </c>
      <c r="L4562" t="s">
        <v>429</v>
      </c>
      <c r="M4562" t="b">
        <v>0</v>
      </c>
    </row>
    <row r="4563" spans="1:13" x14ac:dyDescent="0.25">
      <c r="A4563" s="1">
        <v>43073</v>
      </c>
      <c r="B4563" t="s">
        <v>161</v>
      </c>
      <c r="C4563" t="s">
        <v>178</v>
      </c>
      <c r="D4563">
        <v>1</v>
      </c>
      <c r="E4563">
        <v>249.67</v>
      </c>
      <c r="F4563">
        <v>249.67</v>
      </c>
      <c r="G4563">
        <v>1</v>
      </c>
      <c r="H4563">
        <v>1</v>
      </c>
      <c r="I4563">
        <v>30</v>
      </c>
      <c r="J4563">
        <v>0</v>
      </c>
      <c r="K4563">
        <v>4</v>
      </c>
      <c r="L4563" t="s">
        <v>378</v>
      </c>
      <c r="M4563" t="b">
        <v>0</v>
      </c>
    </row>
    <row r="4564" spans="1:13" x14ac:dyDescent="0.25">
      <c r="A4564" s="1">
        <v>43073</v>
      </c>
      <c r="B4564" t="s">
        <v>161</v>
      </c>
      <c r="C4564" t="s">
        <v>167</v>
      </c>
      <c r="D4564">
        <v>5</v>
      </c>
      <c r="E4564">
        <v>625.87</v>
      </c>
      <c r="F4564">
        <v>125.17</v>
      </c>
      <c r="G4564">
        <v>5</v>
      </c>
      <c r="H4564">
        <v>5</v>
      </c>
      <c r="I4564">
        <v>14.6</v>
      </c>
      <c r="J4564">
        <v>0</v>
      </c>
      <c r="K4564">
        <v>4.8</v>
      </c>
      <c r="L4564" t="s">
        <v>282</v>
      </c>
      <c r="M4564" t="b">
        <v>0</v>
      </c>
    </row>
    <row r="4565" spans="1:13" x14ac:dyDescent="0.25">
      <c r="A4565" s="1">
        <v>43073</v>
      </c>
      <c r="B4565" t="s">
        <v>161</v>
      </c>
      <c r="C4565" t="s">
        <v>170</v>
      </c>
      <c r="D4565">
        <v>1</v>
      </c>
      <c r="E4565">
        <v>123.22</v>
      </c>
      <c r="F4565">
        <v>123.22</v>
      </c>
      <c r="G4565">
        <v>1</v>
      </c>
      <c r="H4565">
        <v>1</v>
      </c>
      <c r="I4565">
        <v>25</v>
      </c>
      <c r="J4565">
        <v>0</v>
      </c>
      <c r="K4565">
        <v>5</v>
      </c>
      <c r="L4565" t="s">
        <v>260</v>
      </c>
      <c r="M4565" t="b">
        <v>0</v>
      </c>
    </row>
    <row r="4566" spans="1:13" x14ac:dyDescent="0.25">
      <c r="A4566" s="1">
        <v>43073</v>
      </c>
      <c r="B4566" t="s">
        <v>161</v>
      </c>
      <c r="C4566" t="s">
        <v>172</v>
      </c>
      <c r="D4566">
        <v>3</v>
      </c>
      <c r="E4566">
        <v>250.94</v>
      </c>
      <c r="F4566">
        <v>83.65</v>
      </c>
      <c r="G4566">
        <v>3</v>
      </c>
      <c r="H4566">
        <v>3</v>
      </c>
      <c r="I4566">
        <v>22.33</v>
      </c>
      <c r="J4566">
        <v>0.33329999999999999</v>
      </c>
      <c r="K4566">
        <v>3.33</v>
      </c>
      <c r="L4566" t="s">
        <v>283</v>
      </c>
      <c r="M4566" t="b">
        <v>0</v>
      </c>
    </row>
    <row r="4567" spans="1:13" x14ac:dyDescent="0.25">
      <c r="A4567" s="1">
        <v>43073</v>
      </c>
      <c r="B4567" t="s">
        <v>161</v>
      </c>
      <c r="C4567" t="s">
        <v>171</v>
      </c>
      <c r="D4567">
        <v>3</v>
      </c>
      <c r="E4567">
        <v>498.2</v>
      </c>
      <c r="F4567">
        <v>166.07</v>
      </c>
      <c r="G4567">
        <v>3</v>
      </c>
      <c r="H4567">
        <v>3</v>
      </c>
      <c r="I4567">
        <v>24.25</v>
      </c>
      <c r="J4567">
        <v>0.25</v>
      </c>
      <c r="K4567">
        <v>3.75</v>
      </c>
      <c r="L4567" t="s">
        <v>261</v>
      </c>
      <c r="M4567" t="b">
        <v>0</v>
      </c>
    </row>
    <row r="4568" spans="1:13" x14ac:dyDescent="0.25">
      <c r="A4568" s="1">
        <v>43073</v>
      </c>
      <c r="B4568" t="s">
        <v>161</v>
      </c>
      <c r="C4568" t="s">
        <v>161</v>
      </c>
      <c r="D4568">
        <v>27</v>
      </c>
      <c r="E4568">
        <v>4725.29</v>
      </c>
      <c r="F4568">
        <v>175.01</v>
      </c>
      <c r="G4568">
        <v>27</v>
      </c>
      <c r="H4568">
        <v>27</v>
      </c>
      <c r="I4568">
        <v>13.09</v>
      </c>
      <c r="J4568">
        <v>6.25E-2</v>
      </c>
      <c r="K4568">
        <v>4.13</v>
      </c>
      <c r="L4568" t="s">
        <v>262</v>
      </c>
      <c r="M4568" t="b">
        <v>1</v>
      </c>
    </row>
    <row r="4569" spans="1:13" x14ac:dyDescent="0.25">
      <c r="A4569" s="1">
        <v>43073</v>
      </c>
      <c r="B4569" t="s">
        <v>161</v>
      </c>
      <c r="C4569" t="s">
        <v>177</v>
      </c>
      <c r="D4569">
        <v>1</v>
      </c>
      <c r="E4569">
        <v>163.33000000000001</v>
      </c>
      <c r="F4569">
        <v>163.33000000000001</v>
      </c>
      <c r="G4569">
        <v>1</v>
      </c>
      <c r="H4569">
        <v>1</v>
      </c>
      <c r="I4569">
        <v>24</v>
      </c>
      <c r="J4569">
        <v>0</v>
      </c>
      <c r="K4569">
        <v>5</v>
      </c>
      <c r="L4569" t="s">
        <v>381</v>
      </c>
      <c r="M4569" t="b">
        <v>0</v>
      </c>
    </row>
    <row r="4570" spans="1:13" x14ac:dyDescent="0.25">
      <c r="A4570" s="1">
        <v>43073</v>
      </c>
      <c r="B4570" t="s">
        <v>161</v>
      </c>
      <c r="C4570" t="s">
        <v>181</v>
      </c>
      <c r="D4570">
        <v>1</v>
      </c>
      <c r="E4570">
        <v>154.04</v>
      </c>
      <c r="F4570">
        <v>154.04</v>
      </c>
      <c r="G4570">
        <v>1</v>
      </c>
      <c r="H4570">
        <v>1</v>
      </c>
      <c r="I4570">
        <v>31</v>
      </c>
      <c r="J4570">
        <v>0</v>
      </c>
      <c r="K4570">
        <v>5</v>
      </c>
      <c r="L4570" t="s">
        <v>309</v>
      </c>
      <c r="M4570" t="b">
        <v>0</v>
      </c>
    </row>
    <row r="4571" spans="1:13" x14ac:dyDescent="0.25">
      <c r="A4571" s="1">
        <v>43073</v>
      </c>
      <c r="B4571" t="s">
        <v>161</v>
      </c>
      <c r="C4571" t="s">
        <v>179</v>
      </c>
      <c r="D4571">
        <v>4</v>
      </c>
      <c r="E4571">
        <v>539.61</v>
      </c>
      <c r="F4571">
        <v>134.9</v>
      </c>
      <c r="G4571">
        <v>4</v>
      </c>
      <c r="H4571">
        <v>4</v>
      </c>
      <c r="I4571">
        <v>33</v>
      </c>
      <c r="J4571">
        <v>0.25</v>
      </c>
      <c r="K4571">
        <v>3.75</v>
      </c>
      <c r="L4571" t="s">
        <v>310</v>
      </c>
      <c r="M4571" t="b">
        <v>0</v>
      </c>
    </row>
    <row r="4572" spans="1:13" x14ac:dyDescent="0.25">
      <c r="A4572" s="1">
        <v>43073</v>
      </c>
      <c r="B4572" t="s">
        <v>161</v>
      </c>
      <c r="C4572" t="s">
        <v>174</v>
      </c>
      <c r="D4572">
        <v>1</v>
      </c>
      <c r="E4572">
        <v>72.150000000000006</v>
      </c>
      <c r="F4572">
        <v>72.150000000000006</v>
      </c>
      <c r="G4572">
        <v>1</v>
      </c>
      <c r="H4572">
        <v>1</v>
      </c>
      <c r="I4572">
        <v>6</v>
      </c>
      <c r="J4572">
        <v>0</v>
      </c>
      <c r="K4572">
        <v>5</v>
      </c>
      <c r="L4572" t="s">
        <v>343</v>
      </c>
      <c r="M4572" t="b">
        <v>0</v>
      </c>
    </row>
    <row r="4573" spans="1:13" x14ac:dyDescent="0.25">
      <c r="A4573" s="1">
        <v>43073</v>
      </c>
      <c r="B4573" t="s">
        <v>161</v>
      </c>
      <c r="C4573" t="s">
        <v>163</v>
      </c>
      <c r="D4573">
        <v>7</v>
      </c>
      <c r="E4573">
        <v>1041.8</v>
      </c>
      <c r="F4573">
        <v>148.83000000000001</v>
      </c>
      <c r="G4573">
        <v>7</v>
      </c>
      <c r="H4573">
        <v>7</v>
      </c>
      <c r="I4573">
        <v>20.14</v>
      </c>
      <c r="J4573">
        <v>0.1429</v>
      </c>
      <c r="K4573">
        <v>4.1399999999999997</v>
      </c>
      <c r="L4573" t="s">
        <v>263</v>
      </c>
      <c r="M4573" t="b">
        <v>0</v>
      </c>
    </row>
    <row r="4574" spans="1:13" x14ac:dyDescent="0.25">
      <c r="A4574" s="1">
        <v>43073</v>
      </c>
      <c r="B4574" t="s">
        <v>161</v>
      </c>
      <c r="C4574" t="s">
        <v>175</v>
      </c>
      <c r="D4574">
        <v>27</v>
      </c>
      <c r="E4574">
        <v>6515.27</v>
      </c>
      <c r="F4574">
        <v>241.31</v>
      </c>
      <c r="G4574">
        <v>24</v>
      </c>
      <c r="H4574">
        <v>27</v>
      </c>
      <c r="I4574">
        <v>19.11</v>
      </c>
      <c r="J4574">
        <v>0.1852</v>
      </c>
      <c r="K4574">
        <v>3.4</v>
      </c>
      <c r="L4574" t="s">
        <v>264</v>
      </c>
      <c r="M4574" t="b">
        <v>0</v>
      </c>
    </row>
    <row r="4575" spans="1:13" x14ac:dyDescent="0.25">
      <c r="A4575" s="1">
        <v>43073</v>
      </c>
      <c r="B4575" t="s">
        <v>161</v>
      </c>
      <c r="C4575" t="s">
        <v>164</v>
      </c>
      <c r="D4575">
        <v>2</v>
      </c>
      <c r="E4575">
        <v>165.12</v>
      </c>
      <c r="F4575">
        <v>82.56</v>
      </c>
      <c r="G4575">
        <v>2</v>
      </c>
      <c r="H4575">
        <v>2</v>
      </c>
      <c r="I4575">
        <v>21</v>
      </c>
      <c r="J4575">
        <v>0</v>
      </c>
      <c r="K4575">
        <v>5</v>
      </c>
      <c r="L4575" t="s">
        <v>285</v>
      </c>
      <c r="M4575" t="b">
        <v>0</v>
      </c>
    </row>
    <row r="4576" spans="1:13" x14ac:dyDescent="0.25">
      <c r="A4576" s="1">
        <v>43073</v>
      </c>
      <c r="B4576" t="s">
        <v>161</v>
      </c>
      <c r="C4576" t="s">
        <v>176</v>
      </c>
      <c r="D4576">
        <v>2</v>
      </c>
      <c r="E4576">
        <v>235.87</v>
      </c>
      <c r="F4576">
        <v>117.94</v>
      </c>
      <c r="G4576">
        <v>2</v>
      </c>
      <c r="H4576">
        <v>2</v>
      </c>
      <c r="I4576">
        <v>23.5</v>
      </c>
      <c r="J4576">
        <v>0</v>
      </c>
      <c r="K4576">
        <v>4.5</v>
      </c>
      <c r="L4576" t="s">
        <v>286</v>
      </c>
      <c r="M4576" t="b">
        <v>0</v>
      </c>
    </row>
    <row r="4577" spans="1:13" x14ac:dyDescent="0.25">
      <c r="A4577" s="1">
        <v>43073</v>
      </c>
      <c r="B4577" t="s">
        <v>161</v>
      </c>
      <c r="C4577" t="s">
        <v>165</v>
      </c>
      <c r="D4577">
        <v>43</v>
      </c>
      <c r="E4577">
        <v>5812.15</v>
      </c>
      <c r="F4577">
        <v>135.16999999999999</v>
      </c>
      <c r="G4577">
        <v>41</v>
      </c>
      <c r="H4577">
        <v>42</v>
      </c>
      <c r="I4577">
        <v>14.54</v>
      </c>
      <c r="J4577">
        <v>0.1</v>
      </c>
      <c r="K4577">
        <v>3.78</v>
      </c>
      <c r="L4577" t="s">
        <v>265</v>
      </c>
      <c r="M4577" t="b">
        <v>0</v>
      </c>
    </row>
    <row r="4578" spans="1:13" x14ac:dyDescent="0.25">
      <c r="A4578" s="1">
        <v>43073</v>
      </c>
      <c r="B4578" t="s">
        <v>161</v>
      </c>
      <c r="C4578" t="s">
        <v>184</v>
      </c>
      <c r="D4578">
        <v>1</v>
      </c>
      <c r="E4578">
        <v>95.64</v>
      </c>
      <c r="F4578">
        <v>95.64</v>
      </c>
      <c r="G4578">
        <v>1</v>
      </c>
      <c r="H4578">
        <v>1</v>
      </c>
      <c r="I4578">
        <v>14</v>
      </c>
      <c r="J4578">
        <v>0</v>
      </c>
      <c r="K4578">
        <v>5</v>
      </c>
      <c r="L4578" t="s">
        <v>412</v>
      </c>
      <c r="M4578" t="b">
        <v>0</v>
      </c>
    </row>
    <row r="4579" spans="1:13" x14ac:dyDescent="0.25">
      <c r="A4579" s="1">
        <v>43073</v>
      </c>
      <c r="B4579" t="s">
        <v>181</v>
      </c>
      <c r="C4579" t="s">
        <v>164</v>
      </c>
      <c r="D4579">
        <v>1</v>
      </c>
      <c r="E4579">
        <v>100.25</v>
      </c>
      <c r="F4579">
        <v>100.25</v>
      </c>
      <c r="G4579">
        <v>1</v>
      </c>
      <c r="H4579">
        <v>1</v>
      </c>
      <c r="I4579">
        <v>12</v>
      </c>
      <c r="J4579">
        <v>0</v>
      </c>
      <c r="K4579">
        <v>5</v>
      </c>
      <c r="L4579" t="s">
        <v>553</v>
      </c>
      <c r="M4579" t="b">
        <v>0</v>
      </c>
    </row>
    <row r="4580" spans="1:13" x14ac:dyDescent="0.25">
      <c r="A4580" s="1">
        <v>43073</v>
      </c>
      <c r="B4580" t="s">
        <v>181</v>
      </c>
      <c r="C4580" t="s">
        <v>176</v>
      </c>
      <c r="D4580">
        <v>1</v>
      </c>
      <c r="E4580">
        <v>90.6</v>
      </c>
      <c r="F4580">
        <v>90.6</v>
      </c>
      <c r="G4580">
        <v>1</v>
      </c>
      <c r="H4580">
        <v>1</v>
      </c>
      <c r="I4580">
        <v>17</v>
      </c>
      <c r="J4580">
        <v>0</v>
      </c>
      <c r="K4580">
        <v>5</v>
      </c>
      <c r="L4580" t="s">
        <v>574</v>
      </c>
      <c r="M4580" t="b">
        <v>0</v>
      </c>
    </row>
    <row r="4581" spans="1:13" x14ac:dyDescent="0.25">
      <c r="A4581" s="1">
        <v>43073</v>
      </c>
      <c r="B4581" t="s">
        <v>179</v>
      </c>
      <c r="C4581" t="s">
        <v>165</v>
      </c>
      <c r="D4581">
        <v>1</v>
      </c>
      <c r="E4581">
        <v>54.1</v>
      </c>
      <c r="F4581">
        <v>54.1</v>
      </c>
      <c r="G4581">
        <v>1</v>
      </c>
      <c r="H4581">
        <v>1</v>
      </c>
      <c r="I4581">
        <v>7</v>
      </c>
      <c r="J4581">
        <v>0</v>
      </c>
      <c r="K4581">
        <v>5</v>
      </c>
      <c r="L4581" t="s">
        <v>547</v>
      </c>
      <c r="M4581" t="b">
        <v>0</v>
      </c>
    </row>
    <row r="4582" spans="1:13" x14ac:dyDescent="0.25">
      <c r="A4582" s="1">
        <v>43073</v>
      </c>
      <c r="B4582" t="s">
        <v>183</v>
      </c>
      <c r="C4582" t="s">
        <v>161</v>
      </c>
      <c r="D4582">
        <v>1</v>
      </c>
      <c r="E4582">
        <v>1444.62</v>
      </c>
      <c r="F4582">
        <v>1444.62</v>
      </c>
      <c r="G4582">
        <v>1</v>
      </c>
      <c r="H4582">
        <v>1</v>
      </c>
      <c r="I4582">
        <v>10</v>
      </c>
      <c r="J4582">
        <v>0</v>
      </c>
      <c r="K4582">
        <v>1</v>
      </c>
      <c r="L4582" t="s">
        <v>575</v>
      </c>
      <c r="M4582" t="b">
        <v>0</v>
      </c>
    </row>
    <row r="4583" spans="1:13" x14ac:dyDescent="0.25">
      <c r="A4583" s="1">
        <v>43073</v>
      </c>
      <c r="B4583" t="s">
        <v>163</v>
      </c>
      <c r="C4583" t="s">
        <v>167</v>
      </c>
      <c r="D4583">
        <v>3</v>
      </c>
      <c r="E4583">
        <v>547.83000000000004</v>
      </c>
      <c r="F4583">
        <v>182.61</v>
      </c>
      <c r="G4583">
        <v>3</v>
      </c>
      <c r="H4583">
        <v>3</v>
      </c>
      <c r="I4583">
        <v>29</v>
      </c>
      <c r="J4583">
        <v>0.33329999999999999</v>
      </c>
      <c r="K4583">
        <v>3.33</v>
      </c>
      <c r="L4583" t="s">
        <v>266</v>
      </c>
      <c r="M4583" t="b">
        <v>0</v>
      </c>
    </row>
    <row r="4584" spans="1:13" x14ac:dyDescent="0.25">
      <c r="A4584" s="1">
        <v>43073</v>
      </c>
      <c r="B4584" t="s">
        <v>163</v>
      </c>
      <c r="C4584" t="s">
        <v>169</v>
      </c>
      <c r="D4584">
        <v>2</v>
      </c>
      <c r="E4584">
        <v>264.97000000000003</v>
      </c>
      <c r="F4584">
        <v>132.49</v>
      </c>
      <c r="G4584">
        <v>2</v>
      </c>
      <c r="H4584">
        <v>2</v>
      </c>
      <c r="I4584">
        <v>25</v>
      </c>
      <c r="J4584">
        <v>0</v>
      </c>
      <c r="K4584">
        <v>4</v>
      </c>
      <c r="L4584" t="s">
        <v>313</v>
      </c>
      <c r="M4584" t="b">
        <v>0</v>
      </c>
    </row>
    <row r="4585" spans="1:13" x14ac:dyDescent="0.25">
      <c r="A4585" s="1">
        <v>43073</v>
      </c>
      <c r="B4585" t="s">
        <v>163</v>
      </c>
      <c r="C4585" t="s">
        <v>170</v>
      </c>
      <c r="D4585">
        <v>5</v>
      </c>
      <c r="E4585">
        <v>1097.69</v>
      </c>
      <c r="F4585">
        <v>219.54</v>
      </c>
      <c r="G4585">
        <v>5</v>
      </c>
      <c r="H4585">
        <v>5</v>
      </c>
      <c r="I4585">
        <v>14.71</v>
      </c>
      <c r="J4585">
        <v>0</v>
      </c>
      <c r="K4585">
        <v>4.29</v>
      </c>
      <c r="L4585" t="s">
        <v>267</v>
      </c>
      <c r="M4585" t="b">
        <v>0</v>
      </c>
    </row>
    <row r="4586" spans="1:13" x14ac:dyDescent="0.25">
      <c r="A4586" s="1">
        <v>43073</v>
      </c>
      <c r="B4586" t="s">
        <v>163</v>
      </c>
      <c r="C4586" t="s">
        <v>172</v>
      </c>
      <c r="D4586">
        <v>3</v>
      </c>
      <c r="E4586">
        <v>323.67</v>
      </c>
      <c r="F4586">
        <v>107.89</v>
      </c>
      <c r="G4586">
        <v>3</v>
      </c>
      <c r="H4586">
        <v>3</v>
      </c>
      <c r="I4586">
        <v>21.33</v>
      </c>
      <c r="J4586">
        <v>0</v>
      </c>
      <c r="K4586">
        <v>5</v>
      </c>
      <c r="L4586" t="s">
        <v>287</v>
      </c>
      <c r="M4586" t="b">
        <v>0</v>
      </c>
    </row>
    <row r="4587" spans="1:13" x14ac:dyDescent="0.25">
      <c r="A4587" s="1">
        <v>43073</v>
      </c>
      <c r="B4587" t="s">
        <v>163</v>
      </c>
      <c r="C4587" t="s">
        <v>171</v>
      </c>
      <c r="D4587">
        <v>3</v>
      </c>
      <c r="E4587">
        <v>286.51</v>
      </c>
      <c r="F4587">
        <v>95.5</v>
      </c>
      <c r="G4587">
        <v>3</v>
      </c>
      <c r="H4587">
        <v>3</v>
      </c>
      <c r="I4587">
        <v>14.33</v>
      </c>
      <c r="J4587">
        <v>0</v>
      </c>
      <c r="K4587">
        <v>2.67</v>
      </c>
      <c r="L4587" t="s">
        <v>288</v>
      </c>
      <c r="M4587" t="b">
        <v>0</v>
      </c>
    </row>
    <row r="4588" spans="1:13" x14ac:dyDescent="0.25">
      <c r="A4588" s="1">
        <v>43073</v>
      </c>
      <c r="B4588" t="s">
        <v>163</v>
      </c>
      <c r="C4588" t="s">
        <v>161</v>
      </c>
      <c r="D4588">
        <v>12</v>
      </c>
      <c r="E4588">
        <v>1359.93</v>
      </c>
      <c r="F4588">
        <v>113.33</v>
      </c>
      <c r="G4588">
        <v>12</v>
      </c>
      <c r="H4588">
        <v>12</v>
      </c>
      <c r="I4588">
        <v>13.13</v>
      </c>
      <c r="J4588">
        <v>0</v>
      </c>
      <c r="K4588">
        <v>4.88</v>
      </c>
      <c r="L4588" t="s">
        <v>241</v>
      </c>
      <c r="M4588" t="b">
        <v>0</v>
      </c>
    </row>
    <row r="4589" spans="1:13" x14ac:dyDescent="0.25">
      <c r="A4589" s="1">
        <v>43073</v>
      </c>
      <c r="B4589" t="s">
        <v>163</v>
      </c>
      <c r="C4589" t="s">
        <v>181</v>
      </c>
      <c r="D4589">
        <v>2</v>
      </c>
      <c r="E4589">
        <v>1147.96</v>
      </c>
      <c r="F4589">
        <v>573.98</v>
      </c>
      <c r="G4589">
        <v>2</v>
      </c>
      <c r="H4589">
        <v>2</v>
      </c>
      <c r="I4589">
        <v>21</v>
      </c>
      <c r="J4589">
        <v>0</v>
      </c>
      <c r="K4589">
        <v>2.5</v>
      </c>
      <c r="L4589" t="s">
        <v>314</v>
      </c>
      <c r="M4589" t="b">
        <v>0</v>
      </c>
    </row>
    <row r="4590" spans="1:13" x14ac:dyDescent="0.25">
      <c r="A4590" s="1">
        <v>43073</v>
      </c>
      <c r="B4590" t="s">
        <v>163</v>
      </c>
      <c r="C4590" t="s">
        <v>179</v>
      </c>
      <c r="D4590">
        <v>2</v>
      </c>
      <c r="E4590">
        <v>185.93</v>
      </c>
      <c r="F4590">
        <v>92.97</v>
      </c>
      <c r="G4590">
        <v>2</v>
      </c>
      <c r="H4590">
        <v>2</v>
      </c>
      <c r="I4590">
        <v>29</v>
      </c>
      <c r="J4590">
        <v>0</v>
      </c>
      <c r="K4590">
        <v>5</v>
      </c>
      <c r="L4590" t="s">
        <v>268</v>
      </c>
      <c r="M4590" t="b">
        <v>0</v>
      </c>
    </row>
    <row r="4591" spans="1:13" x14ac:dyDescent="0.25">
      <c r="A4591" s="1">
        <v>43073</v>
      </c>
      <c r="B4591" t="s">
        <v>163</v>
      </c>
      <c r="C4591" t="s">
        <v>183</v>
      </c>
      <c r="D4591">
        <v>2</v>
      </c>
      <c r="E4591">
        <v>365.34</v>
      </c>
      <c r="F4591">
        <v>182.67</v>
      </c>
      <c r="G4591">
        <v>2</v>
      </c>
      <c r="H4591">
        <v>2</v>
      </c>
      <c r="I4591">
        <v>25.25</v>
      </c>
      <c r="J4591">
        <v>0.25</v>
      </c>
      <c r="K4591">
        <v>4</v>
      </c>
      <c r="L4591" t="s">
        <v>351</v>
      </c>
      <c r="M4591" t="b">
        <v>0</v>
      </c>
    </row>
    <row r="4592" spans="1:13" x14ac:dyDescent="0.25">
      <c r="A4592" s="1">
        <v>43073</v>
      </c>
      <c r="B4592" t="s">
        <v>163</v>
      </c>
      <c r="C4592" t="s">
        <v>174</v>
      </c>
      <c r="D4592">
        <v>3</v>
      </c>
      <c r="E4592">
        <v>1552.94</v>
      </c>
      <c r="F4592">
        <v>517.65</v>
      </c>
      <c r="G4592">
        <v>3</v>
      </c>
      <c r="H4592">
        <v>3</v>
      </c>
      <c r="I4592">
        <v>12.25</v>
      </c>
      <c r="J4592">
        <v>0</v>
      </c>
      <c r="K4592">
        <v>3.75</v>
      </c>
      <c r="L4592" t="s">
        <v>289</v>
      </c>
      <c r="M4592" t="b">
        <v>0</v>
      </c>
    </row>
    <row r="4593" spans="1:13" x14ac:dyDescent="0.25">
      <c r="A4593" s="1">
        <v>43073</v>
      </c>
      <c r="B4593" t="s">
        <v>163</v>
      </c>
      <c r="C4593" t="s">
        <v>163</v>
      </c>
      <c r="D4593">
        <v>11</v>
      </c>
      <c r="E4593">
        <v>1187.06</v>
      </c>
      <c r="F4593">
        <v>107.91</v>
      </c>
      <c r="G4593">
        <v>11</v>
      </c>
      <c r="H4593">
        <v>11</v>
      </c>
      <c r="I4593">
        <v>9.09</v>
      </c>
      <c r="J4593">
        <v>9.0899999999999995E-2</v>
      </c>
      <c r="K4593">
        <v>4.55</v>
      </c>
      <c r="L4593" t="s">
        <v>242</v>
      </c>
      <c r="M4593" t="b">
        <v>1</v>
      </c>
    </row>
    <row r="4594" spans="1:13" x14ac:dyDescent="0.25">
      <c r="A4594" s="1">
        <v>43073</v>
      </c>
      <c r="B4594" t="s">
        <v>163</v>
      </c>
      <c r="C4594" t="s">
        <v>175</v>
      </c>
      <c r="D4594">
        <v>21</v>
      </c>
      <c r="E4594">
        <v>3292.72</v>
      </c>
      <c r="F4594">
        <v>156.80000000000001</v>
      </c>
      <c r="G4594">
        <v>21</v>
      </c>
      <c r="H4594">
        <v>20</v>
      </c>
      <c r="I4594">
        <v>25.83</v>
      </c>
      <c r="J4594">
        <v>0.26090000000000002</v>
      </c>
      <c r="K4594">
        <v>4.2699999999999996</v>
      </c>
      <c r="L4594" t="s">
        <v>269</v>
      </c>
      <c r="M4594" t="b">
        <v>0</v>
      </c>
    </row>
    <row r="4595" spans="1:13" x14ac:dyDescent="0.25">
      <c r="A4595" s="1">
        <v>43073</v>
      </c>
      <c r="B4595" t="s">
        <v>163</v>
      </c>
      <c r="C4595" t="s">
        <v>164</v>
      </c>
      <c r="D4595">
        <v>13</v>
      </c>
      <c r="E4595">
        <v>1987.56</v>
      </c>
      <c r="F4595">
        <v>152.88999999999999</v>
      </c>
      <c r="G4595">
        <v>13</v>
      </c>
      <c r="H4595">
        <v>13</v>
      </c>
      <c r="I4595">
        <v>13.62</v>
      </c>
      <c r="J4595">
        <v>0</v>
      </c>
      <c r="K4595">
        <v>4.54</v>
      </c>
      <c r="L4595" t="s">
        <v>290</v>
      </c>
      <c r="M4595" t="b">
        <v>0</v>
      </c>
    </row>
    <row r="4596" spans="1:13" x14ac:dyDescent="0.25">
      <c r="A4596" s="1">
        <v>43073</v>
      </c>
      <c r="B4596" t="s">
        <v>163</v>
      </c>
      <c r="C4596" t="s">
        <v>176</v>
      </c>
      <c r="D4596">
        <v>8</v>
      </c>
      <c r="E4596">
        <v>1176.78</v>
      </c>
      <c r="F4596">
        <v>147.1</v>
      </c>
      <c r="G4596">
        <v>8</v>
      </c>
      <c r="H4596">
        <v>8</v>
      </c>
      <c r="I4596">
        <v>15.25</v>
      </c>
      <c r="J4596">
        <v>0.125</v>
      </c>
      <c r="K4596">
        <v>4.5</v>
      </c>
      <c r="L4596" t="s">
        <v>243</v>
      </c>
      <c r="M4596" t="b">
        <v>0</v>
      </c>
    </row>
    <row r="4597" spans="1:13" x14ac:dyDescent="0.25">
      <c r="A4597" s="1">
        <v>43073</v>
      </c>
      <c r="B4597" t="s">
        <v>163</v>
      </c>
      <c r="C4597" t="s">
        <v>165</v>
      </c>
      <c r="D4597">
        <v>53</v>
      </c>
      <c r="E4597">
        <v>8776.3700000000008</v>
      </c>
      <c r="F4597">
        <v>165.59</v>
      </c>
      <c r="G4597">
        <v>53</v>
      </c>
      <c r="H4597">
        <v>52</v>
      </c>
      <c r="I4597">
        <v>12.1</v>
      </c>
      <c r="J4597">
        <v>3.3300000000000003E-2</v>
      </c>
      <c r="K4597">
        <v>4.07</v>
      </c>
      <c r="L4597" t="s">
        <v>244</v>
      </c>
      <c r="M4597" t="b">
        <v>0</v>
      </c>
    </row>
    <row r="4598" spans="1:13" x14ac:dyDescent="0.25">
      <c r="A4598" s="1">
        <v>43073</v>
      </c>
      <c r="B4598" t="s">
        <v>175</v>
      </c>
      <c r="C4598" t="s">
        <v>167</v>
      </c>
      <c r="D4598">
        <v>3</v>
      </c>
      <c r="E4598">
        <v>462.59</v>
      </c>
      <c r="F4598">
        <v>154.19999999999999</v>
      </c>
      <c r="G4598">
        <v>3</v>
      </c>
      <c r="H4598">
        <v>3</v>
      </c>
      <c r="I4598">
        <v>20.329999999999998</v>
      </c>
      <c r="J4598">
        <v>0.33329999999999999</v>
      </c>
      <c r="K4598">
        <v>4.33</v>
      </c>
      <c r="L4598" t="s">
        <v>317</v>
      </c>
      <c r="M4598" t="b">
        <v>0</v>
      </c>
    </row>
    <row r="4599" spans="1:13" x14ac:dyDescent="0.25">
      <c r="A4599" s="1">
        <v>43073</v>
      </c>
      <c r="B4599" t="s">
        <v>175</v>
      </c>
      <c r="C4599" t="s">
        <v>169</v>
      </c>
      <c r="D4599">
        <v>1</v>
      </c>
      <c r="E4599">
        <v>195</v>
      </c>
      <c r="F4599">
        <v>195</v>
      </c>
      <c r="G4599">
        <v>1</v>
      </c>
      <c r="H4599">
        <v>1</v>
      </c>
      <c r="I4599">
        <v>33</v>
      </c>
      <c r="J4599">
        <v>0</v>
      </c>
      <c r="K4599">
        <v>4</v>
      </c>
      <c r="L4599" t="s">
        <v>423</v>
      </c>
      <c r="M4599" t="b">
        <v>0</v>
      </c>
    </row>
    <row r="4600" spans="1:13" x14ac:dyDescent="0.25">
      <c r="A4600" s="1">
        <v>43073</v>
      </c>
      <c r="B4600" t="s">
        <v>175</v>
      </c>
      <c r="C4600" t="s">
        <v>170</v>
      </c>
      <c r="D4600">
        <v>7</v>
      </c>
      <c r="E4600">
        <v>1066.92</v>
      </c>
      <c r="F4600">
        <v>152.41999999999999</v>
      </c>
      <c r="G4600">
        <v>7</v>
      </c>
      <c r="H4600">
        <v>7</v>
      </c>
      <c r="I4600">
        <v>20.43</v>
      </c>
      <c r="J4600">
        <v>0.1429</v>
      </c>
      <c r="K4600">
        <v>4.1399999999999997</v>
      </c>
      <c r="L4600" t="s">
        <v>270</v>
      </c>
      <c r="M4600" t="b">
        <v>0</v>
      </c>
    </row>
    <row r="4601" spans="1:13" x14ac:dyDescent="0.25">
      <c r="A4601" s="1">
        <v>43073</v>
      </c>
      <c r="B4601" t="s">
        <v>175</v>
      </c>
      <c r="C4601" t="s">
        <v>172</v>
      </c>
      <c r="D4601">
        <v>2</v>
      </c>
      <c r="E4601">
        <v>358.38</v>
      </c>
      <c r="F4601">
        <v>179.19</v>
      </c>
      <c r="G4601">
        <v>2</v>
      </c>
      <c r="H4601">
        <v>2</v>
      </c>
      <c r="I4601">
        <v>18.5</v>
      </c>
      <c r="J4601">
        <v>0</v>
      </c>
      <c r="K4601">
        <v>4</v>
      </c>
      <c r="L4601" t="s">
        <v>384</v>
      </c>
      <c r="M4601" t="b">
        <v>0</v>
      </c>
    </row>
    <row r="4602" spans="1:13" x14ac:dyDescent="0.25">
      <c r="A4602" s="1">
        <v>43073</v>
      </c>
      <c r="B4602" t="s">
        <v>175</v>
      </c>
      <c r="C4602" t="s">
        <v>171</v>
      </c>
      <c r="D4602">
        <v>2</v>
      </c>
      <c r="E4602">
        <v>485.59</v>
      </c>
      <c r="F4602">
        <v>242.8</v>
      </c>
      <c r="G4602">
        <v>2</v>
      </c>
      <c r="H4602">
        <v>2</v>
      </c>
      <c r="I4602">
        <v>23</v>
      </c>
      <c r="J4602">
        <v>0</v>
      </c>
      <c r="K4602">
        <v>5</v>
      </c>
      <c r="L4602" t="s">
        <v>291</v>
      </c>
      <c r="M4602" t="b">
        <v>0</v>
      </c>
    </row>
    <row r="4603" spans="1:13" x14ac:dyDescent="0.25">
      <c r="A4603" s="1">
        <v>43073</v>
      </c>
      <c r="B4603" t="s">
        <v>175</v>
      </c>
      <c r="C4603" t="s">
        <v>161</v>
      </c>
      <c r="D4603">
        <v>16</v>
      </c>
      <c r="E4603">
        <v>4540.04</v>
      </c>
      <c r="F4603">
        <v>283.75</v>
      </c>
      <c r="G4603">
        <v>16</v>
      </c>
      <c r="H4603">
        <v>16</v>
      </c>
      <c r="I4603">
        <v>16.53</v>
      </c>
      <c r="J4603">
        <v>5.8799999999999998E-2</v>
      </c>
      <c r="K4603">
        <v>4.47</v>
      </c>
      <c r="L4603" t="s">
        <v>245</v>
      </c>
      <c r="M4603" t="b">
        <v>0</v>
      </c>
    </row>
    <row r="4604" spans="1:13" x14ac:dyDescent="0.25">
      <c r="A4604" s="1">
        <v>43073</v>
      </c>
      <c r="B4604" t="s">
        <v>175</v>
      </c>
      <c r="C4604" t="s">
        <v>177</v>
      </c>
      <c r="D4604">
        <v>1</v>
      </c>
      <c r="E4604">
        <v>414.86</v>
      </c>
      <c r="F4604">
        <v>414.86</v>
      </c>
      <c r="G4604">
        <v>1</v>
      </c>
      <c r="H4604">
        <v>1</v>
      </c>
      <c r="I4604">
        <v>21</v>
      </c>
      <c r="J4604">
        <v>0</v>
      </c>
      <c r="K4604">
        <v>5</v>
      </c>
      <c r="L4604" t="s">
        <v>487</v>
      </c>
      <c r="M4604" t="b">
        <v>0</v>
      </c>
    </row>
    <row r="4605" spans="1:13" x14ac:dyDescent="0.25">
      <c r="A4605" s="1">
        <v>43073</v>
      </c>
      <c r="B4605" t="s">
        <v>175</v>
      </c>
      <c r="C4605" t="s">
        <v>181</v>
      </c>
      <c r="D4605">
        <v>1</v>
      </c>
      <c r="E4605">
        <v>368.82</v>
      </c>
      <c r="F4605">
        <v>368.82</v>
      </c>
      <c r="G4605">
        <v>1</v>
      </c>
      <c r="H4605">
        <v>1</v>
      </c>
      <c r="I4605">
        <v>12</v>
      </c>
      <c r="J4605">
        <v>0</v>
      </c>
      <c r="K4605">
        <v>5</v>
      </c>
      <c r="L4605" t="s">
        <v>520</v>
      </c>
      <c r="M4605" t="b">
        <v>0</v>
      </c>
    </row>
    <row r="4606" spans="1:13" x14ac:dyDescent="0.25">
      <c r="A4606" s="1">
        <v>43073</v>
      </c>
      <c r="B4606" t="s">
        <v>175</v>
      </c>
      <c r="C4606" t="s">
        <v>179</v>
      </c>
      <c r="D4606">
        <v>1</v>
      </c>
      <c r="E4606">
        <v>304.11</v>
      </c>
      <c r="F4606">
        <v>304.11</v>
      </c>
      <c r="G4606">
        <v>1</v>
      </c>
      <c r="H4606">
        <v>1</v>
      </c>
      <c r="I4606">
        <v>29</v>
      </c>
      <c r="J4606">
        <v>0</v>
      </c>
      <c r="K4606">
        <v>4</v>
      </c>
      <c r="L4606" t="s">
        <v>319</v>
      </c>
      <c r="M4606" t="b">
        <v>0</v>
      </c>
    </row>
    <row r="4607" spans="1:13" x14ac:dyDescent="0.25">
      <c r="A4607" s="1">
        <v>43073</v>
      </c>
      <c r="B4607" t="s">
        <v>175</v>
      </c>
      <c r="C4607" t="s">
        <v>174</v>
      </c>
      <c r="D4607">
        <v>4</v>
      </c>
      <c r="E4607">
        <v>1400.54</v>
      </c>
      <c r="F4607">
        <v>350.14</v>
      </c>
      <c r="G4607">
        <v>4</v>
      </c>
      <c r="H4607">
        <v>4</v>
      </c>
      <c r="I4607">
        <v>22.8</v>
      </c>
      <c r="J4607">
        <v>0</v>
      </c>
      <c r="K4607">
        <v>4.5999999999999996</v>
      </c>
      <c r="L4607" t="s">
        <v>352</v>
      </c>
      <c r="M4607" t="b">
        <v>0</v>
      </c>
    </row>
    <row r="4608" spans="1:13" x14ac:dyDescent="0.25">
      <c r="A4608" s="1">
        <v>43073</v>
      </c>
      <c r="B4608" t="s">
        <v>175</v>
      </c>
      <c r="C4608" t="s">
        <v>163</v>
      </c>
      <c r="D4608">
        <v>5</v>
      </c>
      <c r="E4608">
        <v>1011.2</v>
      </c>
      <c r="F4608">
        <v>202.24</v>
      </c>
      <c r="G4608">
        <v>4</v>
      </c>
      <c r="H4608">
        <v>5</v>
      </c>
      <c r="I4608">
        <v>18</v>
      </c>
      <c r="J4608">
        <v>0</v>
      </c>
      <c r="K4608">
        <v>4.2</v>
      </c>
      <c r="L4608" t="s">
        <v>320</v>
      </c>
      <c r="M4608" t="b">
        <v>0</v>
      </c>
    </row>
    <row r="4609" spans="1:13" x14ac:dyDescent="0.25">
      <c r="A4609" s="1">
        <v>43073</v>
      </c>
      <c r="B4609" t="s">
        <v>175</v>
      </c>
      <c r="C4609" t="s">
        <v>175</v>
      </c>
      <c r="D4609">
        <v>29</v>
      </c>
      <c r="E4609">
        <v>7353.59</v>
      </c>
      <c r="F4609">
        <v>253.57</v>
      </c>
      <c r="G4609">
        <v>28</v>
      </c>
      <c r="H4609">
        <v>28</v>
      </c>
      <c r="I4609">
        <v>7.68</v>
      </c>
      <c r="J4609">
        <v>3.5700000000000003E-2</v>
      </c>
      <c r="K4609">
        <v>4.07</v>
      </c>
      <c r="L4609" t="s">
        <v>292</v>
      </c>
      <c r="M4609" t="b">
        <v>1</v>
      </c>
    </row>
    <row r="4610" spans="1:13" x14ac:dyDescent="0.25">
      <c r="A4610" s="1">
        <v>43073</v>
      </c>
      <c r="B4610" t="s">
        <v>175</v>
      </c>
      <c r="C4610" t="s">
        <v>173</v>
      </c>
      <c r="D4610">
        <v>2</v>
      </c>
      <c r="E4610">
        <v>249.23</v>
      </c>
      <c r="F4610">
        <v>124.62</v>
      </c>
      <c r="G4610">
        <v>2</v>
      </c>
      <c r="H4610">
        <v>2</v>
      </c>
      <c r="I4610">
        <v>11</v>
      </c>
      <c r="J4610">
        <v>0</v>
      </c>
      <c r="K4610">
        <v>4.5</v>
      </c>
      <c r="L4610" t="s">
        <v>445</v>
      </c>
      <c r="M4610" t="b">
        <v>0</v>
      </c>
    </row>
    <row r="4611" spans="1:13" x14ac:dyDescent="0.25">
      <c r="A4611" s="1">
        <v>43073</v>
      </c>
      <c r="B4611" t="s">
        <v>175</v>
      </c>
      <c r="C4611" t="s">
        <v>164</v>
      </c>
      <c r="D4611">
        <v>4</v>
      </c>
      <c r="E4611">
        <v>856.45</v>
      </c>
      <c r="F4611">
        <v>214.11</v>
      </c>
      <c r="G4611">
        <v>4</v>
      </c>
      <c r="H4611">
        <v>4</v>
      </c>
      <c r="I4611">
        <v>24.75</v>
      </c>
      <c r="J4611">
        <v>0</v>
      </c>
      <c r="K4611">
        <v>4</v>
      </c>
      <c r="L4611" t="s">
        <v>293</v>
      </c>
      <c r="M4611" t="b">
        <v>0</v>
      </c>
    </row>
    <row r="4612" spans="1:13" x14ac:dyDescent="0.25">
      <c r="A4612" s="1">
        <v>43073</v>
      </c>
      <c r="B4612" t="s">
        <v>175</v>
      </c>
      <c r="C4612" t="s">
        <v>176</v>
      </c>
      <c r="D4612">
        <v>2</v>
      </c>
      <c r="E4612">
        <v>116.18</v>
      </c>
      <c r="F4612">
        <v>58.09</v>
      </c>
      <c r="G4612">
        <v>2</v>
      </c>
      <c r="H4612">
        <v>2</v>
      </c>
      <c r="I4612">
        <v>20.5</v>
      </c>
      <c r="J4612">
        <v>0</v>
      </c>
      <c r="K4612">
        <v>4</v>
      </c>
      <c r="L4612" t="s">
        <v>322</v>
      </c>
      <c r="M4612" t="b">
        <v>0</v>
      </c>
    </row>
    <row r="4613" spans="1:13" x14ac:dyDescent="0.25">
      <c r="A4613" s="1">
        <v>43073</v>
      </c>
      <c r="B4613" t="s">
        <v>175</v>
      </c>
      <c r="C4613" t="s">
        <v>165</v>
      </c>
      <c r="D4613">
        <v>26</v>
      </c>
      <c r="E4613">
        <v>5770.27</v>
      </c>
      <c r="F4613">
        <v>221.93</v>
      </c>
      <c r="G4613">
        <v>26</v>
      </c>
      <c r="H4613">
        <v>25</v>
      </c>
      <c r="I4613">
        <v>17.88</v>
      </c>
      <c r="J4613">
        <v>7.6899999999999996E-2</v>
      </c>
      <c r="K4613">
        <v>3.88</v>
      </c>
      <c r="L4613" t="s">
        <v>294</v>
      </c>
      <c r="M4613" t="b">
        <v>0</v>
      </c>
    </row>
    <row r="4614" spans="1:13" x14ac:dyDescent="0.25">
      <c r="A4614" s="1">
        <v>43073</v>
      </c>
      <c r="B4614" t="s">
        <v>175</v>
      </c>
      <c r="C4614" t="s">
        <v>184</v>
      </c>
      <c r="D4614">
        <v>1</v>
      </c>
      <c r="E4614">
        <v>214.56</v>
      </c>
      <c r="F4614">
        <v>214.56</v>
      </c>
      <c r="G4614">
        <v>1</v>
      </c>
      <c r="H4614">
        <v>1</v>
      </c>
      <c r="I4614">
        <v>21</v>
      </c>
      <c r="J4614">
        <v>0</v>
      </c>
      <c r="K4614">
        <v>5</v>
      </c>
      <c r="L4614" t="s">
        <v>323</v>
      </c>
      <c r="M4614" t="b">
        <v>0</v>
      </c>
    </row>
    <row r="4615" spans="1:13" x14ac:dyDescent="0.25">
      <c r="A4615" s="1">
        <v>43073</v>
      </c>
      <c r="B4615" t="s">
        <v>173</v>
      </c>
      <c r="C4615" t="s">
        <v>173</v>
      </c>
      <c r="D4615">
        <v>1</v>
      </c>
      <c r="E4615">
        <v>84.54</v>
      </c>
      <c r="F4615">
        <v>84.54</v>
      </c>
      <c r="G4615">
        <v>1</v>
      </c>
      <c r="H4615">
        <v>1</v>
      </c>
      <c r="I4615">
        <v>4</v>
      </c>
      <c r="J4615">
        <v>0</v>
      </c>
      <c r="K4615">
        <v>5</v>
      </c>
      <c r="L4615" t="s">
        <v>529</v>
      </c>
      <c r="M4615" t="b">
        <v>1</v>
      </c>
    </row>
    <row r="4616" spans="1:13" x14ac:dyDescent="0.25">
      <c r="A4616" s="1">
        <v>43073</v>
      </c>
      <c r="B4616" t="s">
        <v>173</v>
      </c>
      <c r="C4616" t="s">
        <v>165</v>
      </c>
      <c r="D4616">
        <v>1</v>
      </c>
      <c r="E4616">
        <v>134.38</v>
      </c>
      <c r="F4616">
        <v>134.38</v>
      </c>
      <c r="G4616">
        <v>1</v>
      </c>
      <c r="H4616">
        <v>1</v>
      </c>
      <c r="I4616">
        <v>15</v>
      </c>
      <c r="J4616">
        <v>0</v>
      </c>
      <c r="K4616">
        <v>5</v>
      </c>
      <c r="L4616" t="s">
        <v>506</v>
      </c>
      <c r="M4616" t="b">
        <v>0</v>
      </c>
    </row>
    <row r="4617" spans="1:13" x14ac:dyDescent="0.25">
      <c r="A4617" s="1">
        <v>43073</v>
      </c>
      <c r="B4617" t="s">
        <v>164</v>
      </c>
      <c r="C4617" t="s">
        <v>171</v>
      </c>
      <c r="D4617">
        <v>1</v>
      </c>
      <c r="E4617">
        <v>585.64</v>
      </c>
      <c r="F4617">
        <v>585.64</v>
      </c>
      <c r="G4617">
        <v>1</v>
      </c>
      <c r="H4617">
        <v>1</v>
      </c>
      <c r="I4617">
        <v>8</v>
      </c>
      <c r="J4617">
        <v>0</v>
      </c>
      <c r="K4617">
        <v>1</v>
      </c>
      <c r="L4617" t="s">
        <v>406</v>
      </c>
      <c r="M4617" t="b">
        <v>0</v>
      </c>
    </row>
    <row r="4618" spans="1:13" x14ac:dyDescent="0.25">
      <c r="A4618" s="1">
        <v>43073</v>
      </c>
      <c r="B4618" t="s">
        <v>164</v>
      </c>
      <c r="C4618" t="s">
        <v>161</v>
      </c>
      <c r="D4618">
        <v>3</v>
      </c>
      <c r="E4618">
        <v>673.25</v>
      </c>
      <c r="F4618">
        <v>224.42</v>
      </c>
      <c r="G4618">
        <v>3</v>
      </c>
      <c r="H4618">
        <v>3</v>
      </c>
      <c r="I4618">
        <v>17.329999999999998</v>
      </c>
      <c r="J4618">
        <v>0</v>
      </c>
      <c r="K4618">
        <v>5</v>
      </c>
      <c r="L4618" t="s">
        <v>325</v>
      </c>
      <c r="M4618" t="b">
        <v>0</v>
      </c>
    </row>
    <row r="4619" spans="1:13" x14ac:dyDescent="0.25">
      <c r="A4619" s="1">
        <v>43073</v>
      </c>
      <c r="B4619" t="s">
        <v>164</v>
      </c>
      <c r="C4619" t="s">
        <v>182</v>
      </c>
      <c r="D4619">
        <v>2</v>
      </c>
      <c r="E4619">
        <v>561.32000000000005</v>
      </c>
      <c r="F4619">
        <v>280.66000000000003</v>
      </c>
      <c r="G4619">
        <v>2</v>
      </c>
      <c r="H4619">
        <v>2</v>
      </c>
      <c r="I4619">
        <v>19.5</v>
      </c>
      <c r="J4619">
        <v>0</v>
      </c>
      <c r="K4619">
        <v>4</v>
      </c>
      <c r="L4619" t="s">
        <v>356</v>
      </c>
      <c r="M4619" t="b">
        <v>0</v>
      </c>
    </row>
    <row r="4620" spans="1:13" x14ac:dyDescent="0.25">
      <c r="A4620" s="1">
        <v>43073</v>
      </c>
      <c r="B4620" t="s">
        <v>164</v>
      </c>
      <c r="C4620" t="s">
        <v>163</v>
      </c>
      <c r="D4620">
        <v>2</v>
      </c>
      <c r="E4620">
        <v>200.6</v>
      </c>
      <c r="F4620">
        <v>100.3</v>
      </c>
      <c r="G4620">
        <v>2</v>
      </c>
      <c r="H4620">
        <v>2</v>
      </c>
      <c r="I4620">
        <v>24.5</v>
      </c>
      <c r="J4620">
        <v>0.5</v>
      </c>
      <c r="K4620">
        <v>5</v>
      </c>
      <c r="L4620" t="s">
        <v>357</v>
      </c>
      <c r="M4620" t="b">
        <v>0</v>
      </c>
    </row>
    <row r="4621" spans="1:13" x14ac:dyDescent="0.25">
      <c r="A4621" s="1">
        <v>43073</v>
      </c>
      <c r="B4621" t="s">
        <v>164</v>
      </c>
      <c r="C4621" t="s">
        <v>175</v>
      </c>
      <c r="D4621">
        <v>3</v>
      </c>
      <c r="E4621">
        <v>592.17999999999995</v>
      </c>
      <c r="F4621">
        <v>197.39</v>
      </c>
      <c r="G4621">
        <v>3</v>
      </c>
      <c r="H4621">
        <v>3</v>
      </c>
      <c r="I4621">
        <v>15</v>
      </c>
      <c r="J4621">
        <v>0</v>
      </c>
      <c r="K4621">
        <v>4.67</v>
      </c>
      <c r="L4621" t="s">
        <v>358</v>
      </c>
      <c r="M4621" t="b">
        <v>0</v>
      </c>
    </row>
    <row r="4622" spans="1:13" x14ac:dyDescent="0.25">
      <c r="A4622" s="1">
        <v>43073</v>
      </c>
      <c r="B4622" t="s">
        <v>164</v>
      </c>
      <c r="C4622" t="s">
        <v>164</v>
      </c>
      <c r="D4622">
        <v>7</v>
      </c>
      <c r="E4622">
        <v>2907.23</v>
      </c>
      <c r="F4622">
        <v>415.32</v>
      </c>
      <c r="G4622">
        <v>7</v>
      </c>
      <c r="H4622">
        <v>7</v>
      </c>
      <c r="I4622">
        <v>4.8600000000000003</v>
      </c>
      <c r="J4622">
        <v>0</v>
      </c>
      <c r="K4622">
        <v>4.8600000000000003</v>
      </c>
      <c r="L4622" t="s">
        <v>359</v>
      </c>
      <c r="M4622" t="b">
        <v>1</v>
      </c>
    </row>
    <row r="4623" spans="1:13" x14ac:dyDescent="0.25">
      <c r="A4623" s="1">
        <v>43073</v>
      </c>
      <c r="B4623" t="s">
        <v>164</v>
      </c>
      <c r="C4623" t="s">
        <v>176</v>
      </c>
      <c r="D4623">
        <v>2</v>
      </c>
      <c r="E4623">
        <v>275.75</v>
      </c>
      <c r="F4623">
        <v>137.88</v>
      </c>
      <c r="G4623">
        <v>2</v>
      </c>
      <c r="H4623">
        <v>2</v>
      </c>
      <c r="I4623">
        <v>10.5</v>
      </c>
      <c r="J4623">
        <v>0</v>
      </c>
      <c r="K4623">
        <v>5</v>
      </c>
      <c r="L4623" t="s">
        <v>271</v>
      </c>
      <c r="M4623" t="b">
        <v>0</v>
      </c>
    </row>
    <row r="4624" spans="1:13" x14ac:dyDescent="0.25">
      <c r="A4624" s="1">
        <v>43073</v>
      </c>
      <c r="B4624" t="s">
        <v>164</v>
      </c>
      <c r="C4624" t="s">
        <v>165</v>
      </c>
      <c r="D4624">
        <v>14</v>
      </c>
      <c r="E4624">
        <v>2561.5100000000002</v>
      </c>
      <c r="F4624">
        <v>182.97</v>
      </c>
      <c r="G4624">
        <v>14</v>
      </c>
      <c r="H4624">
        <v>14</v>
      </c>
      <c r="I4624">
        <v>9.07</v>
      </c>
      <c r="J4624">
        <v>0</v>
      </c>
      <c r="K4624">
        <v>3.67</v>
      </c>
      <c r="L4624" t="s">
        <v>295</v>
      </c>
      <c r="M4624" t="b">
        <v>0</v>
      </c>
    </row>
    <row r="4625" spans="1:13" x14ac:dyDescent="0.25">
      <c r="A4625" s="1">
        <v>43073</v>
      </c>
      <c r="B4625" t="s">
        <v>176</v>
      </c>
      <c r="C4625" t="s">
        <v>187</v>
      </c>
      <c r="D4625">
        <v>1</v>
      </c>
      <c r="E4625">
        <v>266.69</v>
      </c>
      <c r="F4625">
        <v>266.69</v>
      </c>
      <c r="G4625">
        <v>1</v>
      </c>
      <c r="H4625">
        <v>1</v>
      </c>
      <c r="I4625">
        <v>41</v>
      </c>
      <c r="J4625">
        <v>0</v>
      </c>
      <c r="K4625">
        <v>4</v>
      </c>
      <c r="L4625" t="s">
        <v>546</v>
      </c>
      <c r="M4625" t="b">
        <v>0</v>
      </c>
    </row>
    <row r="4626" spans="1:13" x14ac:dyDescent="0.25">
      <c r="A4626" s="1">
        <v>43073</v>
      </c>
      <c r="B4626" t="s">
        <v>176</v>
      </c>
      <c r="C4626" t="s">
        <v>169</v>
      </c>
      <c r="D4626">
        <v>1</v>
      </c>
      <c r="E4626">
        <v>796.94</v>
      </c>
      <c r="F4626">
        <v>796.94</v>
      </c>
      <c r="G4626">
        <v>0</v>
      </c>
      <c r="H4626">
        <v>1</v>
      </c>
      <c r="K4626">
        <v>1</v>
      </c>
      <c r="L4626" t="s">
        <v>408</v>
      </c>
      <c r="M4626" t="b">
        <v>0</v>
      </c>
    </row>
    <row r="4627" spans="1:13" x14ac:dyDescent="0.25">
      <c r="A4627" s="1">
        <v>43073</v>
      </c>
      <c r="B4627" t="s">
        <v>176</v>
      </c>
      <c r="C4627" t="s">
        <v>172</v>
      </c>
      <c r="D4627">
        <v>1</v>
      </c>
      <c r="E4627">
        <v>187.56</v>
      </c>
      <c r="F4627">
        <v>187.56</v>
      </c>
      <c r="G4627">
        <v>1</v>
      </c>
      <c r="H4627">
        <v>1</v>
      </c>
      <c r="I4627">
        <v>19</v>
      </c>
      <c r="J4627">
        <v>0</v>
      </c>
      <c r="K4627">
        <v>5</v>
      </c>
      <c r="L4627" t="s">
        <v>399</v>
      </c>
      <c r="M4627" t="b">
        <v>0</v>
      </c>
    </row>
    <row r="4628" spans="1:13" x14ac:dyDescent="0.25">
      <c r="A4628" s="1">
        <v>43073</v>
      </c>
      <c r="B4628" t="s">
        <v>176</v>
      </c>
      <c r="C4628" t="s">
        <v>171</v>
      </c>
      <c r="D4628">
        <v>1</v>
      </c>
      <c r="E4628">
        <v>53.14</v>
      </c>
      <c r="F4628">
        <v>53.14</v>
      </c>
      <c r="G4628">
        <v>1</v>
      </c>
      <c r="H4628">
        <v>1</v>
      </c>
      <c r="I4628">
        <v>17</v>
      </c>
      <c r="J4628">
        <v>0</v>
      </c>
      <c r="K4628">
        <v>3</v>
      </c>
      <c r="L4628" t="s">
        <v>329</v>
      </c>
      <c r="M4628" t="b">
        <v>0</v>
      </c>
    </row>
    <row r="4629" spans="1:13" x14ac:dyDescent="0.25">
      <c r="A4629" s="1">
        <v>43073</v>
      </c>
      <c r="B4629" t="s">
        <v>176</v>
      </c>
      <c r="C4629" t="s">
        <v>161</v>
      </c>
      <c r="D4629">
        <v>8</v>
      </c>
      <c r="E4629">
        <v>2193.34</v>
      </c>
      <c r="F4629">
        <v>274.17</v>
      </c>
      <c r="G4629">
        <v>8</v>
      </c>
      <c r="H4629">
        <v>8</v>
      </c>
      <c r="I4629">
        <v>17.88</v>
      </c>
      <c r="J4629">
        <v>0</v>
      </c>
      <c r="K4629">
        <v>4</v>
      </c>
      <c r="L4629" t="s">
        <v>272</v>
      </c>
      <c r="M4629" t="b">
        <v>0</v>
      </c>
    </row>
    <row r="4630" spans="1:13" x14ac:dyDescent="0.25">
      <c r="A4630" s="1">
        <v>43073</v>
      </c>
      <c r="B4630" t="s">
        <v>176</v>
      </c>
      <c r="C4630" t="s">
        <v>181</v>
      </c>
      <c r="D4630">
        <v>1</v>
      </c>
      <c r="E4630">
        <v>655.67</v>
      </c>
      <c r="F4630">
        <v>655.67</v>
      </c>
      <c r="G4630">
        <v>0</v>
      </c>
      <c r="H4630">
        <v>1</v>
      </c>
      <c r="K4630">
        <v>1</v>
      </c>
      <c r="L4630" t="s">
        <v>331</v>
      </c>
      <c r="M4630" t="b">
        <v>0</v>
      </c>
    </row>
    <row r="4631" spans="1:13" x14ac:dyDescent="0.25">
      <c r="A4631" s="1">
        <v>43073</v>
      </c>
      <c r="B4631" t="s">
        <v>176</v>
      </c>
      <c r="C4631" t="s">
        <v>183</v>
      </c>
      <c r="D4631">
        <v>1</v>
      </c>
      <c r="E4631">
        <v>639.98</v>
      </c>
      <c r="F4631">
        <v>639.98</v>
      </c>
      <c r="G4631">
        <v>1</v>
      </c>
      <c r="H4631">
        <v>1</v>
      </c>
      <c r="I4631">
        <v>32</v>
      </c>
      <c r="J4631">
        <v>0</v>
      </c>
      <c r="K4631">
        <v>2</v>
      </c>
      <c r="L4631" t="s">
        <v>360</v>
      </c>
      <c r="M4631" t="b">
        <v>0</v>
      </c>
    </row>
    <row r="4632" spans="1:13" x14ac:dyDescent="0.25">
      <c r="A4632" s="1">
        <v>43073</v>
      </c>
      <c r="B4632" t="s">
        <v>176</v>
      </c>
      <c r="C4632" t="s">
        <v>174</v>
      </c>
      <c r="D4632">
        <v>2</v>
      </c>
      <c r="E4632">
        <v>797.82</v>
      </c>
      <c r="F4632">
        <v>398.91</v>
      </c>
      <c r="G4632">
        <v>2</v>
      </c>
      <c r="H4632">
        <v>2</v>
      </c>
      <c r="I4632">
        <v>22</v>
      </c>
      <c r="J4632">
        <v>0</v>
      </c>
      <c r="K4632">
        <v>3</v>
      </c>
      <c r="L4632" t="s">
        <v>415</v>
      </c>
      <c r="M4632" t="b">
        <v>0</v>
      </c>
    </row>
    <row r="4633" spans="1:13" x14ac:dyDescent="0.25">
      <c r="A4633" s="1">
        <v>43073</v>
      </c>
      <c r="B4633" t="s">
        <v>176</v>
      </c>
      <c r="C4633" t="s">
        <v>163</v>
      </c>
      <c r="D4633">
        <v>5</v>
      </c>
      <c r="E4633">
        <v>1236.47</v>
      </c>
      <c r="F4633">
        <v>247.29</v>
      </c>
      <c r="G4633">
        <v>5</v>
      </c>
      <c r="H4633">
        <v>5</v>
      </c>
      <c r="I4633">
        <v>11.6</v>
      </c>
      <c r="J4633">
        <v>0</v>
      </c>
      <c r="K4633">
        <v>5</v>
      </c>
      <c r="L4633" t="s">
        <v>361</v>
      </c>
      <c r="M4633" t="b">
        <v>0</v>
      </c>
    </row>
    <row r="4634" spans="1:13" x14ac:dyDescent="0.25">
      <c r="A4634" s="1">
        <v>43073</v>
      </c>
      <c r="B4634" t="s">
        <v>176</v>
      </c>
      <c r="C4634" t="s">
        <v>175</v>
      </c>
      <c r="D4634">
        <v>7</v>
      </c>
      <c r="E4634">
        <v>2826.37</v>
      </c>
      <c r="F4634">
        <v>403.77</v>
      </c>
      <c r="G4634">
        <v>7</v>
      </c>
      <c r="H4634">
        <v>7</v>
      </c>
      <c r="I4634">
        <v>19.5</v>
      </c>
      <c r="J4634">
        <v>0.125</v>
      </c>
      <c r="K4634">
        <v>3.75</v>
      </c>
      <c r="L4634" t="s">
        <v>297</v>
      </c>
      <c r="M4634" t="b">
        <v>0</v>
      </c>
    </row>
    <row r="4635" spans="1:13" x14ac:dyDescent="0.25">
      <c r="A4635" s="1">
        <v>43073</v>
      </c>
      <c r="B4635" t="s">
        <v>176</v>
      </c>
      <c r="C4635" t="s">
        <v>164</v>
      </c>
      <c r="D4635">
        <v>4</v>
      </c>
      <c r="E4635">
        <v>1377.43</v>
      </c>
      <c r="F4635">
        <v>344.36</v>
      </c>
      <c r="G4635">
        <v>4</v>
      </c>
      <c r="H4635">
        <v>3</v>
      </c>
      <c r="I4635">
        <v>18.600000000000001</v>
      </c>
      <c r="J4635">
        <v>0</v>
      </c>
      <c r="K4635">
        <v>1.5</v>
      </c>
      <c r="L4635" t="s">
        <v>362</v>
      </c>
      <c r="M4635" t="b">
        <v>0</v>
      </c>
    </row>
    <row r="4636" spans="1:13" x14ac:dyDescent="0.25">
      <c r="A4636" s="1">
        <v>43073</v>
      </c>
      <c r="B4636" t="s">
        <v>176</v>
      </c>
      <c r="C4636" t="s">
        <v>176</v>
      </c>
      <c r="D4636">
        <v>1</v>
      </c>
      <c r="E4636">
        <v>91.8</v>
      </c>
      <c r="F4636">
        <v>91.8</v>
      </c>
      <c r="G4636">
        <v>1</v>
      </c>
      <c r="H4636">
        <v>1</v>
      </c>
      <c r="I4636">
        <v>29</v>
      </c>
      <c r="J4636">
        <v>0</v>
      </c>
      <c r="K4636">
        <v>4</v>
      </c>
      <c r="L4636" t="s">
        <v>273</v>
      </c>
      <c r="M4636" t="b">
        <v>1</v>
      </c>
    </row>
    <row r="4637" spans="1:13" x14ac:dyDescent="0.25">
      <c r="A4637" s="1">
        <v>43073</v>
      </c>
      <c r="B4637" t="s">
        <v>176</v>
      </c>
      <c r="C4637" t="s">
        <v>165</v>
      </c>
      <c r="D4637">
        <v>23</v>
      </c>
      <c r="E4637">
        <v>3639.35</v>
      </c>
      <c r="F4637">
        <v>158.22999999999999</v>
      </c>
      <c r="G4637">
        <v>23</v>
      </c>
      <c r="H4637">
        <v>23</v>
      </c>
      <c r="I4637">
        <v>15.38</v>
      </c>
      <c r="J4637">
        <v>0</v>
      </c>
      <c r="K4637">
        <v>4.13</v>
      </c>
      <c r="L4637" t="s">
        <v>274</v>
      </c>
      <c r="M4637" t="b">
        <v>0</v>
      </c>
    </row>
    <row r="4638" spans="1:13" x14ac:dyDescent="0.25">
      <c r="A4638" s="1">
        <v>43073</v>
      </c>
      <c r="B4638" t="s">
        <v>165</v>
      </c>
      <c r="C4638" t="s">
        <v>166</v>
      </c>
      <c r="D4638">
        <v>1</v>
      </c>
      <c r="E4638">
        <v>130.85</v>
      </c>
      <c r="F4638">
        <v>130.85</v>
      </c>
      <c r="G4638">
        <v>1</v>
      </c>
      <c r="H4638">
        <v>1</v>
      </c>
      <c r="I4638">
        <v>36</v>
      </c>
      <c r="J4638">
        <v>0</v>
      </c>
      <c r="K4638">
        <v>4</v>
      </c>
      <c r="L4638" t="s">
        <v>298</v>
      </c>
      <c r="M4638" t="b">
        <v>0</v>
      </c>
    </row>
    <row r="4639" spans="1:13" x14ac:dyDescent="0.25">
      <c r="A4639" s="1">
        <v>43073</v>
      </c>
      <c r="B4639" t="s">
        <v>165</v>
      </c>
      <c r="C4639" t="s">
        <v>178</v>
      </c>
      <c r="D4639">
        <v>2</v>
      </c>
      <c r="E4639">
        <v>211.12</v>
      </c>
      <c r="F4639">
        <v>105.56</v>
      </c>
      <c r="G4639">
        <v>2</v>
      </c>
      <c r="H4639">
        <v>2</v>
      </c>
      <c r="I4639">
        <v>22</v>
      </c>
      <c r="J4639">
        <v>0</v>
      </c>
      <c r="K4639">
        <v>5</v>
      </c>
      <c r="L4639" t="s">
        <v>333</v>
      </c>
      <c r="M4639" t="b">
        <v>0</v>
      </c>
    </row>
    <row r="4640" spans="1:13" x14ac:dyDescent="0.25">
      <c r="A4640" s="1">
        <v>43073</v>
      </c>
      <c r="B4640" t="s">
        <v>165</v>
      </c>
      <c r="C4640" t="s">
        <v>186</v>
      </c>
      <c r="D4640">
        <v>1</v>
      </c>
      <c r="E4640">
        <v>51.14</v>
      </c>
      <c r="F4640">
        <v>51.14</v>
      </c>
      <c r="G4640">
        <v>1</v>
      </c>
      <c r="H4640">
        <v>1</v>
      </c>
      <c r="I4640">
        <v>38</v>
      </c>
      <c r="J4640">
        <v>0</v>
      </c>
      <c r="K4640">
        <v>4</v>
      </c>
      <c r="L4640" t="s">
        <v>364</v>
      </c>
      <c r="M4640" t="b">
        <v>0</v>
      </c>
    </row>
    <row r="4641" spans="1:13" x14ac:dyDescent="0.25">
      <c r="A4641" s="1">
        <v>43073</v>
      </c>
      <c r="B4641" t="s">
        <v>165</v>
      </c>
      <c r="C4641" t="s">
        <v>167</v>
      </c>
      <c r="D4641">
        <v>36</v>
      </c>
      <c r="E4641">
        <v>6509.14</v>
      </c>
      <c r="F4641">
        <v>180.81</v>
      </c>
      <c r="G4641">
        <v>35</v>
      </c>
      <c r="H4641">
        <v>35</v>
      </c>
      <c r="I4641">
        <v>24.48</v>
      </c>
      <c r="J4641">
        <v>0.2</v>
      </c>
      <c r="K4641">
        <v>3.6</v>
      </c>
      <c r="L4641" t="s">
        <v>246</v>
      </c>
      <c r="M4641" t="b">
        <v>0</v>
      </c>
    </row>
    <row r="4642" spans="1:13" x14ac:dyDescent="0.25">
      <c r="A4642" s="1">
        <v>43073</v>
      </c>
      <c r="B4642" t="s">
        <v>165</v>
      </c>
      <c r="C4642" t="s">
        <v>169</v>
      </c>
      <c r="D4642">
        <v>14</v>
      </c>
      <c r="E4642">
        <v>2509.56</v>
      </c>
      <c r="F4642">
        <v>179.25</v>
      </c>
      <c r="G4642">
        <v>14</v>
      </c>
      <c r="H4642">
        <v>14</v>
      </c>
      <c r="I4642">
        <v>24.5</v>
      </c>
      <c r="J4642">
        <v>0.1429</v>
      </c>
      <c r="K4642">
        <v>3.79</v>
      </c>
      <c r="L4642" t="s">
        <v>275</v>
      </c>
      <c r="M4642" t="b">
        <v>0</v>
      </c>
    </row>
    <row r="4643" spans="1:13" x14ac:dyDescent="0.25">
      <c r="A4643" s="1">
        <v>43073</v>
      </c>
      <c r="B4643" t="s">
        <v>165</v>
      </c>
      <c r="C4643" t="s">
        <v>170</v>
      </c>
      <c r="D4643">
        <v>23</v>
      </c>
      <c r="E4643">
        <v>3012.4</v>
      </c>
      <c r="F4643">
        <v>130.97</v>
      </c>
      <c r="G4643">
        <v>23</v>
      </c>
      <c r="H4643">
        <v>23</v>
      </c>
      <c r="I4643">
        <v>14</v>
      </c>
      <c r="J4643">
        <v>7.1400000000000005E-2</v>
      </c>
      <c r="K4643">
        <v>4.25</v>
      </c>
      <c r="L4643" t="s">
        <v>276</v>
      </c>
      <c r="M4643" t="b">
        <v>0</v>
      </c>
    </row>
    <row r="4644" spans="1:13" x14ac:dyDescent="0.25">
      <c r="A4644" s="1">
        <v>43073</v>
      </c>
      <c r="B4644" t="s">
        <v>165</v>
      </c>
      <c r="C4644" t="s">
        <v>172</v>
      </c>
      <c r="D4644">
        <v>24</v>
      </c>
      <c r="E4644">
        <v>2678.33</v>
      </c>
      <c r="F4644">
        <v>111.6</v>
      </c>
      <c r="G4644">
        <v>22</v>
      </c>
      <c r="H4644">
        <v>22</v>
      </c>
      <c r="I4644">
        <v>21.18</v>
      </c>
      <c r="J4644">
        <v>0.13639999999999999</v>
      </c>
      <c r="K4644">
        <v>4.05</v>
      </c>
      <c r="L4644" t="s">
        <v>247</v>
      </c>
      <c r="M4644" t="b">
        <v>0</v>
      </c>
    </row>
    <row r="4645" spans="1:13" x14ac:dyDescent="0.25">
      <c r="A4645" s="1">
        <v>43073</v>
      </c>
      <c r="B4645" t="s">
        <v>165</v>
      </c>
      <c r="C4645" t="s">
        <v>171</v>
      </c>
      <c r="D4645">
        <v>30</v>
      </c>
      <c r="E4645">
        <v>4451.2299999999996</v>
      </c>
      <c r="F4645">
        <v>148.37</v>
      </c>
      <c r="G4645">
        <v>30</v>
      </c>
      <c r="H4645">
        <v>30</v>
      </c>
      <c r="I4645">
        <v>19.149999999999999</v>
      </c>
      <c r="J4645">
        <v>0.18179999999999999</v>
      </c>
      <c r="K4645">
        <v>3.88</v>
      </c>
      <c r="L4645" t="s">
        <v>299</v>
      </c>
      <c r="M4645" t="b">
        <v>0</v>
      </c>
    </row>
    <row r="4646" spans="1:13" x14ac:dyDescent="0.25">
      <c r="A4646" s="1">
        <v>43073</v>
      </c>
      <c r="B4646" t="s">
        <v>165</v>
      </c>
      <c r="C4646" t="s">
        <v>180</v>
      </c>
      <c r="D4646">
        <v>10</v>
      </c>
      <c r="E4646">
        <v>2044.17</v>
      </c>
      <c r="F4646">
        <v>204.42</v>
      </c>
      <c r="G4646">
        <v>10</v>
      </c>
      <c r="H4646">
        <v>10</v>
      </c>
      <c r="I4646">
        <v>25.58</v>
      </c>
      <c r="J4646">
        <v>0.25</v>
      </c>
      <c r="K4646">
        <v>2.67</v>
      </c>
      <c r="L4646" t="s">
        <v>300</v>
      </c>
      <c r="M4646" t="b">
        <v>0</v>
      </c>
    </row>
    <row r="4647" spans="1:13" x14ac:dyDescent="0.25">
      <c r="A4647" s="1">
        <v>43073</v>
      </c>
      <c r="B4647" t="s">
        <v>165</v>
      </c>
      <c r="C4647" t="s">
        <v>161</v>
      </c>
      <c r="D4647">
        <v>137</v>
      </c>
      <c r="E4647">
        <v>18842.28</v>
      </c>
      <c r="F4647">
        <v>137.53</v>
      </c>
      <c r="G4647">
        <v>136</v>
      </c>
      <c r="H4647">
        <v>136</v>
      </c>
      <c r="I4647">
        <v>14.14</v>
      </c>
      <c r="J4647">
        <v>2.3699999999999999E-2</v>
      </c>
      <c r="K4647">
        <v>3.89</v>
      </c>
      <c r="L4647" t="s">
        <v>248</v>
      </c>
      <c r="M4647" t="b">
        <v>0</v>
      </c>
    </row>
    <row r="4648" spans="1:13" x14ac:dyDescent="0.25">
      <c r="A4648" s="1">
        <v>43073</v>
      </c>
      <c r="B4648" t="s">
        <v>165</v>
      </c>
      <c r="C4648" t="s">
        <v>177</v>
      </c>
      <c r="D4648">
        <v>6</v>
      </c>
      <c r="E4648">
        <v>785.6</v>
      </c>
      <c r="F4648">
        <v>130.93</v>
      </c>
      <c r="G4648">
        <v>6</v>
      </c>
      <c r="H4648">
        <v>6</v>
      </c>
      <c r="I4648">
        <v>16.5</v>
      </c>
      <c r="J4648">
        <v>0</v>
      </c>
      <c r="K4648">
        <v>3.5</v>
      </c>
      <c r="L4648" t="s">
        <v>301</v>
      </c>
      <c r="M4648" t="b">
        <v>0</v>
      </c>
    </row>
    <row r="4649" spans="1:13" x14ac:dyDescent="0.25">
      <c r="A4649" s="1">
        <v>43073</v>
      </c>
      <c r="B4649" t="s">
        <v>165</v>
      </c>
      <c r="C4649" t="s">
        <v>181</v>
      </c>
      <c r="D4649">
        <v>16</v>
      </c>
      <c r="E4649">
        <v>3015.87</v>
      </c>
      <c r="F4649">
        <v>188.49</v>
      </c>
      <c r="G4649">
        <v>16</v>
      </c>
      <c r="H4649">
        <v>16</v>
      </c>
      <c r="I4649">
        <v>18.55</v>
      </c>
      <c r="J4649">
        <v>0.05</v>
      </c>
      <c r="K4649">
        <v>3.2</v>
      </c>
      <c r="L4649" t="s">
        <v>302</v>
      </c>
      <c r="M4649" t="b">
        <v>0</v>
      </c>
    </row>
    <row r="4650" spans="1:13" x14ac:dyDescent="0.25">
      <c r="A4650" s="1">
        <v>43073</v>
      </c>
      <c r="B4650" t="s">
        <v>165</v>
      </c>
      <c r="C4650" t="s">
        <v>179</v>
      </c>
      <c r="D4650">
        <v>13</v>
      </c>
      <c r="E4650">
        <v>1894.96</v>
      </c>
      <c r="F4650">
        <v>145.77000000000001</v>
      </c>
      <c r="G4650">
        <v>13</v>
      </c>
      <c r="H4650">
        <v>13</v>
      </c>
      <c r="I4650">
        <v>28.92</v>
      </c>
      <c r="J4650">
        <v>7.6899999999999996E-2</v>
      </c>
      <c r="K4650">
        <v>3.54</v>
      </c>
      <c r="L4650" t="s">
        <v>277</v>
      </c>
      <c r="M4650" t="b">
        <v>0</v>
      </c>
    </row>
    <row r="4651" spans="1:13" x14ac:dyDescent="0.25">
      <c r="A4651" s="1">
        <v>43073</v>
      </c>
      <c r="B4651" t="s">
        <v>165</v>
      </c>
      <c r="C4651" t="s">
        <v>183</v>
      </c>
      <c r="D4651">
        <v>4</v>
      </c>
      <c r="E4651">
        <v>501.45</v>
      </c>
      <c r="F4651">
        <v>125.36</v>
      </c>
      <c r="G4651">
        <v>4</v>
      </c>
      <c r="H4651">
        <v>4</v>
      </c>
      <c r="I4651">
        <v>32.75</v>
      </c>
      <c r="J4651">
        <v>0.5</v>
      </c>
      <c r="K4651">
        <v>2.5</v>
      </c>
      <c r="L4651" t="s">
        <v>365</v>
      </c>
      <c r="M4651" t="b">
        <v>0</v>
      </c>
    </row>
    <row r="4652" spans="1:13" x14ac:dyDescent="0.25">
      <c r="A4652" s="1">
        <v>43073</v>
      </c>
      <c r="B4652" t="s">
        <v>165</v>
      </c>
      <c r="C4652" t="s">
        <v>174</v>
      </c>
      <c r="D4652">
        <v>18</v>
      </c>
      <c r="E4652">
        <v>3521.7</v>
      </c>
      <c r="F4652">
        <v>195.65</v>
      </c>
      <c r="G4652">
        <v>17</v>
      </c>
      <c r="H4652">
        <v>16</v>
      </c>
      <c r="I4652">
        <v>26.76</v>
      </c>
      <c r="J4652">
        <v>9.5200000000000007E-2</v>
      </c>
      <c r="K4652">
        <v>4</v>
      </c>
      <c r="L4652" t="s">
        <v>303</v>
      </c>
      <c r="M4652" t="b">
        <v>0</v>
      </c>
    </row>
    <row r="4653" spans="1:13" x14ac:dyDescent="0.25">
      <c r="A4653" s="1">
        <v>43073</v>
      </c>
      <c r="B4653" t="s">
        <v>165</v>
      </c>
      <c r="C4653" t="s">
        <v>182</v>
      </c>
      <c r="D4653">
        <v>7</v>
      </c>
      <c r="E4653">
        <v>892.51</v>
      </c>
      <c r="F4653">
        <v>127.5</v>
      </c>
      <c r="G4653">
        <v>7</v>
      </c>
      <c r="H4653">
        <v>7</v>
      </c>
      <c r="I4653">
        <v>21.5</v>
      </c>
      <c r="J4653">
        <v>0.25</v>
      </c>
      <c r="K4653">
        <v>4.5</v>
      </c>
      <c r="L4653" t="s">
        <v>304</v>
      </c>
      <c r="M4653" t="b">
        <v>0</v>
      </c>
    </row>
    <row r="4654" spans="1:13" x14ac:dyDescent="0.25">
      <c r="A4654" s="1">
        <v>43073</v>
      </c>
      <c r="B4654" t="s">
        <v>165</v>
      </c>
      <c r="C4654" t="s">
        <v>163</v>
      </c>
      <c r="D4654">
        <v>39</v>
      </c>
      <c r="E4654">
        <v>4220.49</v>
      </c>
      <c r="F4654">
        <v>108.22</v>
      </c>
      <c r="G4654">
        <v>38</v>
      </c>
      <c r="H4654">
        <v>39</v>
      </c>
      <c r="I4654">
        <v>13.64</v>
      </c>
      <c r="J4654">
        <v>2.3800000000000002E-2</v>
      </c>
      <c r="K4654">
        <v>3.84</v>
      </c>
      <c r="L4654" t="s">
        <v>249</v>
      </c>
      <c r="M4654" t="b">
        <v>0</v>
      </c>
    </row>
    <row r="4655" spans="1:13" x14ac:dyDescent="0.25">
      <c r="A4655" s="1">
        <v>43073</v>
      </c>
      <c r="B4655" t="s">
        <v>165</v>
      </c>
      <c r="C4655" t="s">
        <v>175</v>
      </c>
      <c r="D4655">
        <v>158</v>
      </c>
      <c r="E4655">
        <v>23194.02</v>
      </c>
      <c r="F4655">
        <v>146.80000000000001</v>
      </c>
      <c r="G4655">
        <v>149</v>
      </c>
      <c r="H4655">
        <v>153</v>
      </c>
      <c r="I4655">
        <v>25.61</v>
      </c>
      <c r="J4655">
        <v>0.38290000000000002</v>
      </c>
      <c r="K4655">
        <v>2.83</v>
      </c>
      <c r="L4655" t="s">
        <v>250</v>
      </c>
      <c r="M4655" t="b">
        <v>0</v>
      </c>
    </row>
    <row r="4656" spans="1:13" x14ac:dyDescent="0.25">
      <c r="A4656" s="1">
        <v>43073</v>
      </c>
      <c r="B4656" t="s">
        <v>165</v>
      </c>
      <c r="C4656" t="s">
        <v>173</v>
      </c>
      <c r="D4656">
        <v>3</v>
      </c>
      <c r="E4656">
        <v>563.62</v>
      </c>
      <c r="F4656">
        <v>187.87</v>
      </c>
      <c r="G4656">
        <v>3</v>
      </c>
      <c r="H4656">
        <v>3</v>
      </c>
      <c r="I4656">
        <v>15.2</v>
      </c>
      <c r="J4656">
        <v>0</v>
      </c>
      <c r="K4656">
        <v>5</v>
      </c>
      <c r="L4656" t="s">
        <v>251</v>
      </c>
      <c r="M4656" t="b">
        <v>0</v>
      </c>
    </row>
    <row r="4657" spans="1:13" x14ac:dyDescent="0.25">
      <c r="A4657" s="1">
        <v>43073</v>
      </c>
      <c r="B4657" t="s">
        <v>165</v>
      </c>
      <c r="C4657" t="s">
        <v>185</v>
      </c>
      <c r="D4657">
        <v>1</v>
      </c>
      <c r="E4657">
        <v>41.04</v>
      </c>
      <c r="F4657">
        <v>41.04</v>
      </c>
      <c r="G4657">
        <v>1</v>
      </c>
      <c r="H4657">
        <v>1</v>
      </c>
      <c r="I4657">
        <v>16</v>
      </c>
      <c r="J4657">
        <v>0</v>
      </c>
      <c r="K4657">
        <v>4</v>
      </c>
      <c r="L4657" t="s">
        <v>334</v>
      </c>
      <c r="M4657" t="b">
        <v>0</v>
      </c>
    </row>
    <row r="4658" spans="1:13" x14ac:dyDescent="0.25">
      <c r="A4658" s="1">
        <v>43073</v>
      </c>
      <c r="B4658" t="s">
        <v>165</v>
      </c>
      <c r="C4658" t="s">
        <v>164</v>
      </c>
      <c r="D4658">
        <v>57</v>
      </c>
      <c r="E4658">
        <v>9976.48</v>
      </c>
      <c r="F4658">
        <v>175.03</v>
      </c>
      <c r="G4658">
        <v>57</v>
      </c>
      <c r="H4658">
        <v>57</v>
      </c>
      <c r="I4658">
        <v>24.33</v>
      </c>
      <c r="J4658">
        <v>0.1875</v>
      </c>
      <c r="K4658">
        <v>3.41</v>
      </c>
      <c r="L4658" t="s">
        <v>278</v>
      </c>
      <c r="M4658" t="b">
        <v>0</v>
      </c>
    </row>
    <row r="4659" spans="1:13" x14ac:dyDescent="0.25">
      <c r="A4659" s="1">
        <v>43073</v>
      </c>
      <c r="B4659" t="s">
        <v>165</v>
      </c>
      <c r="C4659" t="s">
        <v>176</v>
      </c>
      <c r="D4659">
        <v>38</v>
      </c>
      <c r="E4659">
        <v>5412.1</v>
      </c>
      <c r="F4659">
        <v>142.41999999999999</v>
      </c>
      <c r="G4659">
        <v>38</v>
      </c>
      <c r="H4659">
        <v>38</v>
      </c>
      <c r="I4659">
        <v>20.83</v>
      </c>
      <c r="J4659">
        <v>9.7600000000000006E-2</v>
      </c>
      <c r="K4659">
        <v>3.98</v>
      </c>
      <c r="L4659" t="s">
        <v>279</v>
      </c>
      <c r="M4659" t="b">
        <v>0</v>
      </c>
    </row>
    <row r="4660" spans="1:13" x14ac:dyDescent="0.25">
      <c r="A4660" s="1">
        <v>43073</v>
      </c>
      <c r="B4660" t="s">
        <v>165</v>
      </c>
      <c r="C4660" t="s">
        <v>168</v>
      </c>
      <c r="D4660">
        <v>3</v>
      </c>
      <c r="E4660">
        <v>560.70000000000005</v>
      </c>
      <c r="F4660">
        <v>186.9</v>
      </c>
      <c r="G4660">
        <v>3</v>
      </c>
      <c r="H4660">
        <v>3</v>
      </c>
      <c r="I4660">
        <v>36.4</v>
      </c>
      <c r="J4660">
        <v>0.8</v>
      </c>
      <c r="K4660">
        <v>4.4000000000000004</v>
      </c>
      <c r="L4660" t="s">
        <v>280</v>
      </c>
      <c r="M4660" t="b">
        <v>0</v>
      </c>
    </row>
    <row r="4661" spans="1:13" x14ac:dyDescent="0.25">
      <c r="A4661" s="1">
        <v>43073</v>
      </c>
      <c r="B4661" t="s">
        <v>165</v>
      </c>
      <c r="C4661" t="s">
        <v>165</v>
      </c>
      <c r="D4661">
        <v>510</v>
      </c>
      <c r="E4661">
        <v>58924.62</v>
      </c>
      <c r="F4661">
        <v>115.54</v>
      </c>
      <c r="G4661">
        <v>504</v>
      </c>
      <c r="H4661">
        <v>507</v>
      </c>
      <c r="I4661">
        <v>9.5399999999999991</v>
      </c>
      <c r="J4661">
        <v>3.5700000000000003E-2</v>
      </c>
      <c r="K4661">
        <v>4.28</v>
      </c>
      <c r="L4661" t="s">
        <v>252</v>
      </c>
      <c r="M4661" t="b">
        <v>1</v>
      </c>
    </row>
    <row r="4662" spans="1:13" x14ac:dyDescent="0.25">
      <c r="A4662" s="1">
        <v>43073</v>
      </c>
      <c r="B4662" t="s">
        <v>165</v>
      </c>
      <c r="C4662" t="s">
        <v>184</v>
      </c>
      <c r="D4662">
        <v>2</v>
      </c>
      <c r="E4662">
        <v>138.9</v>
      </c>
      <c r="F4662">
        <v>69.45</v>
      </c>
      <c r="G4662">
        <v>2</v>
      </c>
      <c r="H4662">
        <v>2</v>
      </c>
      <c r="I4662">
        <v>16.5</v>
      </c>
      <c r="J4662">
        <v>0</v>
      </c>
      <c r="K4662">
        <v>4.5</v>
      </c>
      <c r="L4662" t="s">
        <v>401</v>
      </c>
      <c r="M4662" t="b">
        <v>0</v>
      </c>
    </row>
    <row r="4663" spans="1:13" x14ac:dyDescent="0.25">
      <c r="A4663" s="1">
        <v>43080</v>
      </c>
      <c r="B4663" t="s">
        <v>167</v>
      </c>
      <c r="C4663" t="s">
        <v>167</v>
      </c>
      <c r="D4663">
        <v>1</v>
      </c>
      <c r="E4663">
        <v>2732.06</v>
      </c>
      <c r="F4663">
        <v>2732.06</v>
      </c>
      <c r="G4663">
        <v>1</v>
      </c>
      <c r="H4663">
        <v>1</v>
      </c>
      <c r="I4663">
        <v>7</v>
      </c>
      <c r="J4663">
        <v>0</v>
      </c>
      <c r="K4663">
        <v>4</v>
      </c>
      <c r="L4663" t="s">
        <v>337</v>
      </c>
      <c r="M4663" t="b">
        <v>1</v>
      </c>
    </row>
    <row r="4664" spans="1:13" x14ac:dyDescent="0.25">
      <c r="A4664" s="1">
        <v>43080</v>
      </c>
      <c r="B4664" t="s">
        <v>167</v>
      </c>
      <c r="C4664" t="s">
        <v>174</v>
      </c>
      <c r="D4664">
        <v>2</v>
      </c>
      <c r="E4664">
        <v>875.47</v>
      </c>
      <c r="F4664">
        <v>437.74</v>
      </c>
      <c r="G4664">
        <v>2</v>
      </c>
      <c r="H4664">
        <v>2</v>
      </c>
      <c r="I4664">
        <v>21.5</v>
      </c>
      <c r="J4664">
        <v>0</v>
      </c>
      <c r="K4664">
        <v>3.5</v>
      </c>
      <c r="L4664" t="s">
        <v>389</v>
      </c>
      <c r="M4664" t="b">
        <v>0</v>
      </c>
    </row>
    <row r="4665" spans="1:13" x14ac:dyDescent="0.25">
      <c r="A4665" s="1">
        <v>43080</v>
      </c>
      <c r="B4665" t="s">
        <v>167</v>
      </c>
      <c r="C4665" t="s">
        <v>175</v>
      </c>
      <c r="D4665">
        <v>2</v>
      </c>
      <c r="E4665">
        <v>2726.65</v>
      </c>
      <c r="F4665">
        <v>1363.33</v>
      </c>
      <c r="G4665">
        <v>2</v>
      </c>
      <c r="H4665">
        <v>2</v>
      </c>
      <c r="I4665">
        <v>21.33</v>
      </c>
      <c r="J4665">
        <v>0</v>
      </c>
      <c r="K4665">
        <v>2.33</v>
      </c>
      <c r="L4665" t="s">
        <v>305</v>
      </c>
      <c r="M4665" t="b">
        <v>0</v>
      </c>
    </row>
    <row r="4666" spans="1:13" x14ac:dyDescent="0.25">
      <c r="A4666" s="1">
        <v>43080</v>
      </c>
      <c r="B4666" t="s">
        <v>167</v>
      </c>
      <c r="C4666" t="s">
        <v>165</v>
      </c>
      <c r="D4666">
        <v>3</v>
      </c>
      <c r="E4666">
        <v>2257.5</v>
      </c>
      <c r="F4666">
        <v>752.5</v>
      </c>
      <c r="G4666">
        <v>3</v>
      </c>
      <c r="H4666">
        <v>3</v>
      </c>
      <c r="I4666">
        <v>23.67</v>
      </c>
      <c r="J4666">
        <v>0.33329999999999999</v>
      </c>
      <c r="K4666">
        <v>3.33</v>
      </c>
      <c r="L4666" t="s">
        <v>255</v>
      </c>
      <c r="M4666" t="b">
        <v>0</v>
      </c>
    </row>
    <row r="4667" spans="1:13" x14ac:dyDescent="0.25">
      <c r="A4667" s="1">
        <v>43080</v>
      </c>
      <c r="B4667" t="s">
        <v>170</v>
      </c>
      <c r="C4667" t="s">
        <v>167</v>
      </c>
      <c r="D4667">
        <v>1</v>
      </c>
      <c r="E4667">
        <v>89.03</v>
      </c>
      <c r="F4667">
        <v>89.03</v>
      </c>
      <c r="G4667">
        <v>1</v>
      </c>
      <c r="H4667">
        <v>1</v>
      </c>
      <c r="I4667">
        <v>7</v>
      </c>
      <c r="J4667">
        <v>0</v>
      </c>
      <c r="K4667">
        <v>1</v>
      </c>
      <c r="L4667" t="s">
        <v>427</v>
      </c>
      <c r="M4667" t="b">
        <v>0</v>
      </c>
    </row>
    <row r="4668" spans="1:13" x14ac:dyDescent="0.25">
      <c r="A4668" s="1">
        <v>43080</v>
      </c>
      <c r="B4668" t="s">
        <v>170</v>
      </c>
      <c r="C4668" t="s">
        <v>161</v>
      </c>
      <c r="D4668">
        <v>1</v>
      </c>
      <c r="E4668">
        <v>85.14</v>
      </c>
      <c r="F4668">
        <v>85.14</v>
      </c>
      <c r="G4668">
        <v>1</v>
      </c>
      <c r="H4668">
        <v>1</v>
      </c>
      <c r="I4668">
        <v>19</v>
      </c>
      <c r="J4668">
        <v>0</v>
      </c>
      <c r="K4668">
        <v>3</v>
      </c>
      <c r="L4668" t="s">
        <v>256</v>
      </c>
      <c r="M4668" t="b">
        <v>0</v>
      </c>
    </row>
    <row r="4669" spans="1:13" x14ac:dyDescent="0.25">
      <c r="A4669" s="1">
        <v>43080</v>
      </c>
      <c r="B4669" t="s">
        <v>170</v>
      </c>
      <c r="C4669" t="s">
        <v>177</v>
      </c>
      <c r="D4669">
        <v>1</v>
      </c>
      <c r="E4669">
        <v>46.69</v>
      </c>
      <c r="F4669">
        <v>46.69</v>
      </c>
      <c r="G4669">
        <v>1</v>
      </c>
      <c r="H4669">
        <v>1</v>
      </c>
      <c r="I4669">
        <v>13</v>
      </c>
      <c r="J4669">
        <v>0</v>
      </c>
      <c r="K4669">
        <v>5</v>
      </c>
      <c r="L4669" t="s">
        <v>503</v>
      </c>
      <c r="M4669" t="b">
        <v>0</v>
      </c>
    </row>
    <row r="4670" spans="1:13" x14ac:dyDescent="0.25">
      <c r="A4670" s="1">
        <v>43080</v>
      </c>
      <c r="B4670" t="s">
        <v>170</v>
      </c>
      <c r="C4670" t="s">
        <v>183</v>
      </c>
      <c r="D4670">
        <v>1</v>
      </c>
      <c r="E4670">
        <v>67.14</v>
      </c>
      <c r="F4670">
        <v>67.14</v>
      </c>
      <c r="G4670">
        <v>1</v>
      </c>
      <c r="H4670">
        <v>1</v>
      </c>
      <c r="I4670">
        <v>29</v>
      </c>
      <c r="J4670">
        <v>0</v>
      </c>
      <c r="K4670">
        <v>5</v>
      </c>
      <c r="L4670" t="s">
        <v>457</v>
      </c>
      <c r="M4670" t="b">
        <v>0</v>
      </c>
    </row>
    <row r="4671" spans="1:13" x14ac:dyDescent="0.25">
      <c r="A4671" s="1">
        <v>43080</v>
      </c>
      <c r="B4671" t="s">
        <v>170</v>
      </c>
      <c r="C4671" t="s">
        <v>174</v>
      </c>
      <c r="D4671">
        <v>1</v>
      </c>
      <c r="E4671">
        <v>98.23</v>
      </c>
      <c r="F4671">
        <v>98.23</v>
      </c>
      <c r="G4671">
        <v>1</v>
      </c>
      <c r="H4671">
        <v>1</v>
      </c>
      <c r="I4671">
        <v>24</v>
      </c>
      <c r="J4671">
        <v>0</v>
      </c>
      <c r="K4671">
        <v>5</v>
      </c>
      <c r="L4671" t="s">
        <v>307</v>
      </c>
      <c r="M4671" t="b">
        <v>0</v>
      </c>
    </row>
    <row r="4672" spans="1:13" x14ac:dyDescent="0.25">
      <c r="A4672" s="1">
        <v>43080</v>
      </c>
      <c r="B4672" t="s">
        <v>170</v>
      </c>
      <c r="C4672" t="s">
        <v>163</v>
      </c>
      <c r="D4672">
        <v>1</v>
      </c>
      <c r="E4672">
        <v>42.52</v>
      </c>
      <c r="F4672">
        <v>42.52</v>
      </c>
      <c r="G4672">
        <v>1</v>
      </c>
      <c r="H4672">
        <v>1</v>
      </c>
      <c r="I4672">
        <v>22</v>
      </c>
      <c r="J4672">
        <v>0</v>
      </c>
      <c r="K4672">
        <v>1</v>
      </c>
      <c r="L4672" t="s">
        <v>257</v>
      </c>
      <c r="M4672" t="b">
        <v>0</v>
      </c>
    </row>
    <row r="4673" spans="1:13" x14ac:dyDescent="0.25">
      <c r="A4673" s="1">
        <v>43080</v>
      </c>
      <c r="B4673" t="s">
        <v>170</v>
      </c>
      <c r="C4673" t="s">
        <v>175</v>
      </c>
      <c r="D4673">
        <v>1</v>
      </c>
      <c r="E4673">
        <v>89.58</v>
      </c>
      <c r="F4673">
        <v>89.58</v>
      </c>
      <c r="G4673">
        <v>1</v>
      </c>
      <c r="H4673">
        <v>1</v>
      </c>
      <c r="I4673">
        <v>36</v>
      </c>
      <c r="J4673">
        <v>1</v>
      </c>
      <c r="K4673">
        <v>1</v>
      </c>
      <c r="L4673" t="s">
        <v>258</v>
      </c>
      <c r="M4673" t="b">
        <v>0</v>
      </c>
    </row>
    <row r="4674" spans="1:13" x14ac:dyDescent="0.25">
      <c r="A4674" s="1">
        <v>43080</v>
      </c>
      <c r="B4674" t="s">
        <v>170</v>
      </c>
      <c r="C4674" t="s">
        <v>165</v>
      </c>
      <c r="D4674">
        <v>1</v>
      </c>
      <c r="E4674">
        <v>92.87</v>
      </c>
      <c r="F4674">
        <v>92.87</v>
      </c>
      <c r="G4674">
        <v>1</v>
      </c>
      <c r="H4674">
        <v>1</v>
      </c>
      <c r="I4674">
        <v>13</v>
      </c>
      <c r="J4674">
        <v>0</v>
      </c>
      <c r="K4674">
        <v>5</v>
      </c>
      <c r="L4674" t="s">
        <v>259</v>
      </c>
      <c r="M4674" t="b">
        <v>0</v>
      </c>
    </row>
    <row r="4675" spans="1:13" x14ac:dyDescent="0.25">
      <c r="A4675" s="1">
        <v>43080</v>
      </c>
      <c r="B4675" t="s">
        <v>172</v>
      </c>
      <c r="C4675" t="s">
        <v>161</v>
      </c>
      <c r="D4675">
        <v>1</v>
      </c>
      <c r="E4675">
        <v>140.08000000000001</v>
      </c>
      <c r="F4675">
        <v>140.08000000000001</v>
      </c>
      <c r="G4675">
        <v>1</v>
      </c>
      <c r="H4675">
        <v>1</v>
      </c>
      <c r="I4675">
        <v>15</v>
      </c>
      <c r="J4675">
        <v>0</v>
      </c>
      <c r="K4675">
        <v>4</v>
      </c>
      <c r="L4675" t="s">
        <v>428</v>
      </c>
      <c r="M4675" t="b">
        <v>0</v>
      </c>
    </row>
    <row r="4676" spans="1:13" x14ac:dyDescent="0.25">
      <c r="A4676" s="1">
        <v>43080</v>
      </c>
      <c r="B4676" t="s">
        <v>172</v>
      </c>
      <c r="C4676" t="s">
        <v>175</v>
      </c>
      <c r="D4676">
        <v>2</v>
      </c>
      <c r="E4676">
        <v>175.98</v>
      </c>
      <c r="F4676">
        <v>87.99</v>
      </c>
      <c r="G4676">
        <v>2</v>
      </c>
      <c r="H4676">
        <v>2</v>
      </c>
      <c r="I4676">
        <v>17.5</v>
      </c>
      <c r="J4676">
        <v>0</v>
      </c>
      <c r="K4676">
        <v>3.5</v>
      </c>
      <c r="L4676" t="s">
        <v>375</v>
      </c>
      <c r="M4676" t="b">
        <v>0</v>
      </c>
    </row>
    <row r="4677" spans="1:13" x14ac:dyDescent="0.25">
      <c r="A4677" s="1">
        <v>43080</v>
      </c>
      <c r="B4677" t="s">
        <v>172</v>
      </c>
      <c r="C4677" t="s">
        <v>165</v>
      </c>
      <c r="D4677">
        <v>1</v>
      </c>
      <c r="E4677">
        <v>169.23</v>
      </c>
      <c r="F4677">
        <v>169.23</v>
      </c>
      <c r="G4677">
        <v>1</v>
      </c>
      <c r="H4677">
        <v>1</v>
      </c>
      <c r="I4677">
        <v>12</v>
      </c>
      <c r="J4677">
        <v>0</v>
      </c>
      <c r="K4677">
        <v>4</v>
      </c>
      <c r="L4677" t="s">
        <v>308</v>
      </c>
      <c r="M4677" t="b">
        <v>0</v>
      </c>
    </row>
    <row r="4678" spans="1:13" x14ac:dyDescent="0.25">
      <c r="A4678" s="1">
        <v>43080</v>
      </c>
      <c r="B4678" t="s">
        <v>171</v>
      </c>
      <c r="C4678" t="s">
        <v>175</v>
      </c>
      <c r="D4678">
        <v>1</v>
      </c>
      <c r="E4678">
        <v>139.38</v>
      </c>
      <c r="F4678">
        <v>139.38</v>
      </c>
      <c r="G4678">
        <v>1</v>
      </c>
      <c r="H4678">
        <v>1</v>
      </c>
      <c r="I4678">
        <v>4</v>
      </c>
      <c r="J4678">
        <v>0</v>
      </c>
      <c r="K4678">
        <v>5</v>
      </c>
      <c r="L4678" t="s">
        <v>440</v>
      </c>
      <c r="M4678" t="b">
        <v>0</v>
      </c>
    </row>
    <row r="4679" spans="1:13" x14ac:dyDescent="0.25">
      <c r="A4679" s="1">
        <v>43080</v>
      </c>
      <c r="B4679" t="s">
        <v>171</v>
      </c>
      <c r="C4679" t="s">
        <v>164</v>
      </c>
      <c r="D4679">
        <v>1</v>
      </c>
      <c r="E4679">
        <v>76.19</v>
      </c>
      <c r="F4679">
        <v>76.19</v>
      </c>
      <c r="G4679">
        <v>1</v>
      </c>
      <c r="H4679">
        <v>1</v>
      </c>
      <c r="I4679">
        <v>22</v>
      </c>
      <c r="J4679">
        <v>0</v>
      </c>
      <c r="K4679">
        <v>5</v>
      </c>
      <c r="L4679" t="s">
        <v>430</v>
      </c>
      <c r="M4679" t="b">
        <v>0</v>
      </c>
    </row>
    <row r="4680" spans="1:13" x14ac:dyDescent="0.25">
      <c r="A4680" s="1">
        <v>43080</v>
      </c>
      <c r="B4680" t="s">
        <v>171</v>
      </c>
      <c r="C4680" t="s">
        <v>176</v>
      </c>
      <c r="D4680">
        <v>1</v>
      </c>
      <c r="E4680">
        <v>133.47999999999999</v>
      </c>
      <c r="F4680">
        <v>133.47999999999999</v>
      </c>
      <c r="G4680">
        <v>1</v>
      </c>
      <c r="H4680">
        <v>1</v>
      </c>
      <c r="I4680">
        <v>26</v>
      </c>
      <c r="J4680">
        <v>0</v>
      </c>
      <c r="K4680">
        <v>3</v>
      </c>
      <c r="L4680" t="s">
        <v>544</v>
      </c>
      <c r="M4680" t="b">
        <v>0</v>
      </c>
    </row>
    <row r="4681" spans="1:13" x14ac:dyDescent="0.25">
      <c r="A4681" s="1">
        <v>43080</v>
      </c>
      <c r="B4681" t="s">
        <v>171</v>
      </c>
      <c r="C4681" t="s">
        <v>165</v>
      </c>
      <c r="D4681">
        <v>2</v>
      </c>
      <c r="E4681">
        <v>152.75</v>
      </c>
      <c r="F4681">
        <v>76.38</v>
      </c>
      <c r="G4681">
        <v>2</v>
      </c>
      <c r="H4681">
        <v>2</v>
      </c>
      <c r="I4681">
        <v>5.67</v>
      </c>
      <c r="J4681">
        <v>0</v>
      </c>
      <c r="K4681">
        <v>2.33</v>
      </c>
      <c r="L4681" t="s">
        <v>421</v>
      </c>
      <c r="M4681" t="b">
        <v>0</v>
      </c>
    </row>
    <row r="4682" spans="1:13" x14ac:dyDescent="0.25">
      <c r="A4682" s="1">
        <v>43080</v>
      </c>
      <c r="B4682" t="s">
        <v>161</v>
      </c>
      <c r="C4682" t="s">
        <v>167</v>
      </c>
      <c r="D4682">
        <v>7</v>
      </c>
      <c r="E4682">
        <v>807.43</v>
      </c>
      <c r="F4682">
        <v>115.35</v>
      </c>
      <c r="G4682">
        <v>7</v>
      </c>
      <c r="H4682">
        <v>7</v>
      </c>
      <c r="I4682">
        <v>24.43</v>
      </c>
      <c r="J4682">
        <v>0.28570000000000001</v>
      </c>
      <c r="K4682">
        <v>4.43</v>
      </c>
      <c r="L4682" t="s">
        <v>282</v>
      </c>
      <c r="M4682" t="b">
        <v>0</v>
      </c>
    </row>
    <row r="4683" spans="1:13" x14ac:dyDescent="0.25">
      <c r="A4683" s="1">
        <v>43080</v>
      </c>
      <c r="B4683" t="s">
        <v>161</v>
      </c>
      <c r="C4683" t="s">
        <v>170</v>
      </c>
      <c r="D4683">
        <v>3</v>
      </c>
      <c r="E4683">
        <v>493.71</v>
      </c>
      <c r="F4683">
        <v>164.57</v>
      </c>
      <c r="G4683">
        <v>3</v>
      </c>
      <c r="H4683">
        <v>3</v>
      </c>
      <c r="I4683">
        <v>20.67</v>
      </c>
      <c r="J4683">
        <v>0</v>
      </c>
      <c r="K4683">
        <v>4</v>
      </c>
      <c r="L4683" t="s">
        <v>260</v>
      </c>
      <c r="M4683" t="b">
        <v>0</v>
      </c>
    </row>
    <row r="4684" spans="1:13" x14ac:dyDescent="0.25">
      <c r="A4684" s="1">
        <v>43080</v>
      </c>
      <c r="B4684" t="s">
        <v>161</v>
      </c>
      <c r="C4684" t="s">
        <v>172</v>
      </c>
      <c r="D4684">
        <v>4</v>
      </c>
      <c r="E4684">
        <v>427.01</v>
      </c>
      <c r="F4684">
        <v>106.75</v>
      </c>
      <c r="G4684">
        <v>4</v>
      </c>
      <c r="H4684">
        <v>4</v>
      </c>
      <c r="I4684">
        <v>19.5</v>
      </c>
      <c r="J4684">
        <v>0</v>
      </c>
      <c r="K4684">
        <v>4.25</v>
      </c>
      <c r="L4684" t="s">
        <v>283</v>
      </c>
      <c r="M4684" t="b">
        <v>0</v>
      </c>
    </row>
    <row r="4685" spans="1:13" x14ac:dyDescent="0.25">
      <c r="A4685" s="1">
        <v>43080</v>
      </c>
      <c r="B4685" t="s">
        <v>161</v>
      </c>
      <c r="C4685" t="s">
        <v>171</v>
      </c>
      <c r="D4685">
        <v>5</v>
      </c>
      <c r="E4685">
        <v>568.35</v>
      </c>
      <c r="F4685">
        <v>113.67</v>
      </c>
      <c r="G4685">
        <v>5</v>
      </c>
      <c r="H4685">
        <v>4</v>
      </c>
      <c r="I4685">
        <v>22</v>
      </c>
      <c r="J4685">
        <v>0</v>
      </c>
      <c r="K4685">
        <v>4.5</v>
      </c>
      <c r="L4685" t="s">
        <v>261</v>
      </c>
      <c r="M4685" t="b">
        <v>0</v>
      </c>
    </row>
    <row r="4686" spans="1:13" x14ac:dyDescent="0.25">
      <c r="A4686" s="1">
        <v>43080</v>
      </c>
      <c r="B4686" t="s">
        <v>161</v>
      </c>
      <c r="C4686" t="s">
        <v>161</v>
      </c>
      <c r="D4686">
        <v>19</v>
      </c>
      <c r="E4686">
        <v>2040.5</v>
      </c>
      <c r="F4686">
        <v>107.39</v>
      </c>
      <c r="G4686">
        <v>18</v>
      </c>
      <c r="H4686">
        <v>19</v>
      </c>
      <c r="I4686">
        <v>9.11</v>
      </c>
      <c r="J4686">
        <v>0</v>
      </c>
      <c r="K4686">
        <v>4.38</v>
      </c>
      <c r="L4686" t="s">
        <v>262</v>
      </c>
      <c r="M4686" t="b">
        <v>1</v>
      </c>
    </row>
    <row r="4687" spans="1:13" x14ac:dyDescent="0.25">
      <c r="A4687" s="1">
        <v>43080</v>
      </c>
      <c r="B4687" t="s">
        <v>161</v>
      </c>
      <c r="C4687" t="s">
        <v>174</v>
      </c>
      <c r="D4687">
        <v>3</v>
      </c>
      <c r="E4687">
        <v>783.17</v>
      </c>
      <c r="F4687">
        <v>261.06</v>
      </c>
      <c r="G4687">
        <v>3</v>
      </c>
      <c r="H4687">
        <v>3</v>
      </c>
      <c r="I4687">
        <v>19.670000000000002</v>
      </c>
      <c r="J4687">
        <v>0</v>
      </c>
      <c r="K4687">
        <v>4.67</v>
      </c>
      <c r="L4687" t="s">
        <v>343</v>
      </c>
      <c r="M4687" t="b">
        <v>0</v>
      </c>
    </row>
    <row r="4688" spans="1:13" x14ac:dyDescent="0.25">
      <c r="A4688" s="1">
        <v>43080</v>
      </c>
      <c r="B4688" t="s">
        <v>161</v>
      </c>
      <c r="C4688" t="s">
        <v>182</v>
      </c>
      <c r="D4688">
        <v>2</v>
      </c>
      <c r="E4688">
        <v>302.57</v>
      </c>
      <c r="F4688">
        <v>151.29</v>
      </c>
      <c r="G4688">
        <v>2</v>
      </c>
      <c r="H4688">
        <v>2</v>
      </c>
      <c r="I4688">
        <v>14</v>
      </c>
      <c r="J4688">
        <v>0</v>
      </c>
      <c r="K4688">
        <v>5</v>
      </c>
      <c r="L4688" t="s">
        <v>391</v>
      </c>
      <c r="M4688" t="b">
        <v>0</v>
      </c>
    </row>
    <row r="4689" spans="1:13" x14ac:dyDescent="0.25">
      <c r="A4689" s="1">
        <v>43080</v>
      </c>
      <c r="B4689" t="s">
        <v>161</v>
      </c>
      <c r="C4689" t="s">
        <v>163</v>
      </c>
      <c r="D4689">
        <v>7</v>
      </c>
      <c r="E4689">
        <v>770.3</v>
      </c>
      <c r="F4689">
        <v>110.04</v>
      </c>
      <c r="G4689">
        <v>7</v>
      </c>
      <c r="H4689">
        <v>7</v>
      </c>
      <c r="I4689">
        <v>12.14</v>
      </c>
      <c r="J4689">
        <v>0</v>
      </c>
      <c r="K4689">
        <v>4.57</v>
      </c>
      <c r="L4689" t="s">
        <v>263</v>
      </c>
      <c r="M4689" t="b">
        <v>0</v>
      </c>
    </row>
    <row r="4690" spans="1:13" x14ac:dyDescent="0.25">
      <c r="A4690" s="1">
        <v>43080</v>
      </c>
      <c r="B4690" t="s">
        <v>161</v>
      </c>
      <c r="C4690" t="s">
        <v>175</v>
      </c>
      <c r="D4690">
        <v>14</v>
      </c>
      <c r="E4690">
        <v>3087.7</v>
      </c>
      <c r="F4690">
        <v>220.55</v>
      </c>
      <c r="G4690">
        <v>14</v>
      </c>
      <c r="H4690">
        <v>13</v>
      </c>
      <c r="I4690">
        <v>21.53</v>
      </c>
      <c r="J4690">
        <v>0.26669999999999999</v>
      </c>
      <c r="K4690">
        <v>3.86</v>
      </c>
      <c r="L4690" t="s">
        <v>264</v>
      </c>
      <c r="M4690" t="b">
        <v>0</v>
      </c>
    </row>
    <row r="4691" spans="1:13" x14ac:dyDescent="0.25">
      <c r="A4691" s="1">
        <v>43080</v>
      </c>
      <c r="B4691" t="s">
        <v>161</v>
      </c>
      <c r="C4691" t="s">
        <v>164</v>
      </c>
      <c r="D4691">
        <v>4</v>
      </c>
      <c r="E4691">
        <v>449.34</v>
      </c>
      <c r="F4691">
        <v>112.34</v>
      </c>
      <c r="G4691">
        <v>4</v>
      </c>
      <c r="H4691">
        <v>4</v>
      </c>
      <c r="I4691">
        <v>19.5</v>
      </c>
      <c r="J4691">
        <v>0</v>
      </c>
      <c r="K4691">
        <v>3.5</v>
      </c>
      <c r="L4691" t="s">
        <v>285</v>
      </c>
      <c r="M4691" t="b">
        <v>0</v>
      </c>
    </row>
    <row r="4692" spans="1:13" x14ac:dyDescent="0.25">
      <c r="A4692" s="1">
        <v>43080</v>
      </c>
      <c r="B4692" t="s">
        <v>161</v>
      </c>
      <c r="C4692" t="s">
        <v>176</v>
      </c>
      <c r="D4692">
        <v>3</v>
      </c>
      <c r="E4692">
        <v>363</v>
      </c>
      <c r="F4692">
        <v>121</v>
      </c>
      <c r="G4692">
        <v>3</v>
      </c>
      <c r="H4692">
        <v>3</v>
      </c>
      <c r="I4692">
        <v>23.67</v>
      </c>
      <c r="J4692">
        <v>0</v>
      </c>
      <c r="K4692">
        <v>4.33</v>
      </c>
      <c r="L4692" t="s">
        <v>286</v>
      </c>
      <c r="M4692" t="b">
        <v>0</v>
      </c>
    </row>
    <row r="4693" spans="1:13" x14ac:dyDescent="0.25">
      <c r="A4693" s="1">
        <v>43080</v>
      </c>
      <c r="B4693" t="s">
        <v>161</v>
      </c>
      <c r="C4693" t="s">
        <v>165</v>
      </c>
      <c r="D4693">
        <v>33</v>
      </c>
      <c r="E4693">
        <v>3786.8</v>
      </c>
      <c r="F4693">
        <v>114.75</v>
      </c>
      <c r="G4693">
        <v>32</v>
      </c>
      <c r="H4693">
        <v>33</v>
      </c>
      <c r="I4693">
        <v>12.12</v>
      </c>
      <c r="J4693">
        <v>0</v>
      </c>
      <c r="K4693">
        <v>4.26</v>
      </c>
      <c r="L4693" t="s">
        <v>265</v>
      </c>
      <c r="M4693" t="b">
        <v>0</v>
      </c>
    </row>
    <row r="4694" spans="1:13" x14ac:dyDescent="0.25">
      <c r="A4694" s="1">
        <v>43080</v>
      </c>
      <c r="B4694" t="s">
        <v>181</v>
      </c>
      <c r="C4694" t="s">
        <v>171</v>
      </c>
      <c r="D4694">
        <v>1</v>
      </c>
      <c r="E4694">
        <v>150.05000000000001</v>
      </c>
      <c r="F4694">
        <v>150.05000000000001</v>
      </c>
      <c r="G4694">
        <v>1</v>
      </c>
      <c r="H4694">
        <v>1</v>
      </c>
      <c r="I4694">
        <v>16</v>
      </c>
      <c r="J4694">
        <v>0</v>
      </c>
      <c r="K4694">
        <v>4</v>
      </c>
      <c r="L4694" t="s">
        <v>537</v>
      </c>
      <c r="M4694" t="b">
        <v>0</v>
      </c>
    </row>
    <row r="4695" spans="1:13" x14ac:dyDescent="0.25">
      <c r="A4695" s="1">
        <v>43080</v>
      </c>
      <c r="B4695" t="s">
        <v>181</v>
      </c>
      <c r="C4695" t="s">
        <v>180</v>
      </c>
      <c r="D4695">
        <v>1</v>
      </c>
      <c r="E4695">
        <v>168.36</v>
      </c>
      <c r="F4695">
        <v>168.36</v>
      </c>
      <c r="G4695">
        <v>1</v>
      </c>
      <c r="H4695">
        <v>1</v>
      </c>
      <c r="I4695">
        <v>25</v>
      </c>
      <c r="J4695">
        <v>0</v>
      </c>
      <c r="K4695">
        <v>5</v>
      </c>
      <c r="L4695" t="s">
        <v>548</v>
      </c>
      <c r="M4695" t="b">
        <v>0</v>
      </c>
    </row>
    <row r="4696" spans="1:13" x14ac:dyDescent="0.25">
      <c r="A4696" s="1">
        <v>43080</v>
      </c>
      <c r="B4696" t="s">
        <v>181</v>
      </c>
      <c r="C4696" t="s">
        <v>161</v>
      </c>
      <c r="D4696">
        <v>1</v>
      </c>
      <c r="E4696">
        <v>168.36</v>
      </c>
      <c r="F4696">
        <v>168.36</v>
      </c>
      <c r="G4696">
        <v>1</v>
      </c>
      <c r="H4696">
        <v>1</v>
      </c>
      <c r="I4696">
        <v>14</v>
      </c>
      <c r="J4696">
        <v>0</v>
      </c>
      <c r="K4696">
        <v>3</v>
      </c>
      <c r="L4696" t="s">
        <v>526</v>
      </c>
      <c r="M4696" t="b">
        <v>0</v>
      </c>
    </row>
    <row r="4697" spans="1:13" x14ac:dyDescent="0.25">
      <c r="A4697" s="1">
        <v>43080</v>
      </c>
      <c r="B4697" t="s">
        <v>181</v>
      </c>
      <c r="C4697" t="s">
        <v>163</v>
      </c>
      <c r="D4697">
        <v>1</v>
      </c>
      <c r="E4697">
        <v>104.73</v>
      </c>
      <c r="F4697">
        <v>104.73</v>
      </c>
      <c r="G4697">
        <v>1</v>
      </c>
      <c r="H4697">
        <v>1</v>
      </c>
      <c r="I4697">
        <v>11</v>
      </c>
      <c r="J4697">
        <v>0</v>
      </c>
      <c r="K4697">
        <v>5</v>
      </c>
      <c r="L4697" t="s">
        <v>541</v>
      </c>
      <c r="M4697" t="b">
        <v>0</v>
      </c>
    </row>
    <row r="4698" spans="1:13" x14ac:dyDescent="0.25">
      <c r="A4698" s="1">
        <v>43080</v>
      </c>
      <c r="B4698" t="s">
        <v>181</v>
      </c>
      <c r="C4698" t="s">
        <v>175</v>
      </c>
      <c r="D4698">
        <v>1</v>
      </c>
      <c r="E4698">
        <v>168.36</v>
      </c>
      <c r="F4698">
        <v>168.36</v>
      </c>
      <c r="G4698">
        <v>1</v>
      </c>
      <c r="H4698">
        <v>1</v>
      </c>
      <c r="I4698">
        <v>13</v>
      </c>
      <c r="J4698">
        <v>0</v>
      </c>
      <c r="K4698">
        <v>5</v>
      </c>
      <c r="L4698" t="s">
        <v>538</v>
      </c>
      <c r="M4698" t="b">
        <v>0</v>
      </c>
    </row>
    <row r="4699" spans="1:13" x14ac:dyDescent="0.25">
      <c r="A4699" s="1">
        <v>43080</v>
      </c>
      <c r="B4699" t="s">
        <v>181</v>
      </c>
      <c r="C4699" t="s">
        <v>173</v>
      </c>
      <c r="D4699">
        <v>1</v>
      </c>
      <c r="E4699">
        <v>177.34</v>
      </c>
      <c r="F4699">
        <v>177.34</v>
      </c>
      <c r="G4699">
        <v>1</v>
      </c>
      <c r="H4699">
        <v>1</v>
      </c>
      <c r="I4699">
        <v>15</v>
      </c>
      <c r="J4699">
        <v>0</v>
      </c>
      <c r="K4699">
        <v>5</v>
      </c>
      <c r="L4699" t="s">
        <v>576</v>
      </c>
      <c r="M4699" t="b">
        <v>0</v>
      </c>
    </row>
    <row r="4700" spans="1:13" x14ac:dyDescent="0.25">
      <c r="A4700" s="1">
        <v>43080</v>
      </c>
      <c r="B4700" t="s">
        <v>181</v>
      </c>
      <c r="C4700" t="s">
        <v>165</v>
      </c>
      <c r="D4700">
        <v>1</v>
      </c>
      <c r="E4700">
        <v>168.36</v>
      </c>
      <c r="F4700">
        <v>168.36</v>
      </c>
      <c r="G4700">
        <v>1</v>
      </c>
      <c r="H4700">
        <v>1</v>
      </c>
      <c r="I4700">
        <v>12</v>
      </c>
      <c r="J4700">
        <v>0</v>
      </c>
      <c r="K4700">
        <v>5</v>
      </c>
      <c r="L4700" t="s">
        <v>549</v>
      </c>
      <c r="M4700" t="b">
        <v>0</v>
      </c>
    </row>
    <row r="4701" spans="1:13" x14ac:dyDescent="0.25">
      <c r="A4701" s="1">
        <v>43080</v>
      </c>
      <c r="B4701" t="s">
        <v>174</v>
      </c>
      <c r="C4701" t="s">
        <v>169</v>
      </c>
      <c r="D4701">
        <v>2</v>
      </c>
      <c r="E4701">
        <v>210.74</v>
      </c>
      <c r="F4701">
        <v>105.37</v>
      </c>
      <c r="G4701">
        <v>2</v>
      </c>
      <c r="H4701">
        <v>2</v>
      </c>
      <c r="I4701">
        <v>9.5</v>
      </c>
      <c r="J4701">
        <v>0</v>
      </c>
      <c r="K4701">
        <v>5</v>
      </c>
      <c r="L4701" t="s">
        <v>501</v>
      </c>
      <c r="M4701" t="b">
        <v>0</v>
      </c>
    </row>
    <row r="4702" spans="1:13" x14ac:dyDescent="0.25">
      <c r="A4702" s="1">
        <v>43080</v>
      </c>
      <c r="B4702" t="s">
        <v>163</v>
      </c>
      <c r="C4702" t="s">
        <v>178</v>
      </c>
      <c r="D4702">
        <v>1</v>
      </c>
      <c r="E4702">
        <v>381.88</v>
      </c>
      <c r="F4702">
        <v>381.88</v>
      </c>
      <c r="G4702">
        <v>1</v>
      </c>
      <c r="H4702">
        <v>1</v>
      </c>
      <c r="I4702">
        <v>23</v>
      </c>
      <c r="J4702">
        <v>0</v>
      </c>
      <c r="K4702">
        <v>5</v>
      </c>
      <c r="L4702" t="s">
        <v>348</v>
      </c>
      <c r="M4702" t="b">
        <v>0</v>
      </c>
    </row>
    <row r="4703" spans="1:13" x14ac:dyDescent="0.25">
      <c r="A4703" s="1">
        <v>43080</v>
      </c>
      <c r="B4703" t="s">
        <v>163</v>
      </c>
      <c r="C4703" t="s">
        <v>167</v>
      </c>
      <c r="D4703">
        <v>2</v>
      </c>
      <c r="E4703">
        <v>117.85</v>
      </c>
      <c r="F4703">
        <v>58.93</v>
      </c>
      <c r="G4703">
        <v>2</v>
      </c>
      <c r="H4703">
        <v>2</v>
      </c>
      <c r="I4703">
        <v>24.5</v>
      </c>
      <c r="J4703">
        <v>0</v>
      </c>
      <c r="K4703">
        <v>4</v>
      </c>
      <c r="L4703" t="s">
        <v>266</v>
      </c>
      <c r="M4703" t="b">
        <v>0</v>
      </c>
    </row>
    <row r="4704" spans="1:13" x14ac:dyDescent="0.25">
      <c r="A4704" s="1">
        <v>43080</v>
      </c>
      <c r="B4704" t="s">
        <v>163</v>
      </c>
      <c r="C4704" t="s">
        <v>169</v>
      </c>
      <c r="D4704">
        <v>1</v>
      </c>
      <c r="E4704">
        <v>200.91</v>
      </c>
      <c r="F4704">
        <v>200.91</v>
      </c>
      <c r="G4704">
        <v>1</v>
      </c>
      <c r="H4704">
        <v>1</v>
      </c>
      <c r="I4704">
        <v>24</v>
      </c>
      <c r="J4704">
        <v>0</v>
      </c>
      <c r="K4704">
        <v>5</v>
      </c>
      <c r="L4704" t="s">
        <v>313</v>
      </c>
      <c r="M4704" t="b">
        <v>0</v>
      </c>
    </row>
    <row r="4705" spans="1:13" x14ac:dyDescent="0.25">
      <c r="A4705" s="1">
        <v>43080</v>
      </c>
      <c r="B4705" t="s">
        <v>163</v>
      </c>
      <c r="C4705" t="s">
        <v>170</v>
      </c>
      <c r="D4705">
        <v>2</v>
      </c>
      <c r="E4705">
        <v>448.58</v>
      </c>
      <c r="F4705">
        <v>224.29</v>
      </c>
      <c r="G4705">
        <v>2</v>
      </c>
      <c r="H4705">
        <v>2</v>
      </c>
      <c r="I4705">
        <v>15.5</v>
      </c>
      <c r="J4705">
        <v>0</v>
      </c>
      <c r="K4705">
        <v>4</v>
      </c>
      <c r="L4705" t="s">
        <v>267</v>
      </c>
      <c r="M4705" t="b">
        <v>0</v>
      </c>
    </row>
    <row r="4706" spans="1:13" x14ac:dyDescent="0.25">
      <c r="A4706" s="1">
        <v>43080</v>
      </c>
      <c r="B4706" t="s">
        <v>163</v>
      </c>
      <c r="C4706" t="s">
        <v>172</v>
      </c>
      <c r="D4706">
        <v>3</v>
      </c>
      <c r="E4706">
        <v>413.05</v>
      </c>
      <c r="F4706">
        <v>137.68</v>
      </c>
      <c r="G4706">
        <v>3</v>
      </c>
      <c r="H4706">
        <v>3</v>
      </c>
      <c r="I4706">
        <v>21.33</v>
      </c>
      <c r="J4706">
        <v>0</v>
      </c>
      <c r="K4706">
        <v>5</v>
      </c>
      <c r="L4706" t="s">
        <v>287</v>
      </c>
      <c r="M4706" t="b">
        <v>0</v>
      </c>
    </row>
    <row r="4707" spans="1:13" x14ac:dyDescent="0.25">
      <c r="A4707" s="1">
        <v>43080</v>
      </c>
      <c r="B4707" t="s">
        <v>163</v>
      </c>
      <c r="C4707" t="s">
        <v>171</v>
      </c>
      <c r="D4707">
        <v>1</v>
      </c>
      <c r="E4707">
        <v>114.36</v>
      </c>
      <c r="F4707">
        <v>114.36</v>
      </c>
      <c r="G4707">
        <v>1</v>
      </c>
      <c r="H4707">
        <v>1</v>
      </c>
      <c r="I4707">
        <v>12</v>
      </c>
      <c r="J4707">
        <v>0</v>
      </c>
      <c r="K4707">
        <v>5</v>
      </c>
      <c r="L4707" t="s">
        <v>288</v>
      </c>
      <c r="M4707" t="b">
        <v>0</v>
      </c>
    </row>
    <row r="4708" spans="1:13" x14ac:dyDescent="0.25">
      <c r="A4708" s="1">
        <v>43080</v>
      </c>
      <c r="B4708" t="s">
        <v>163</v>
      </c>
      <c r="C4708" t="s">
        <v>180</v>
      </c>
      <c r="D4708">
        <v>1</v>
      </c>
      <c r="E4708">
        <v>408.04</v>
      </c>
      <c r="F4708">
        <v>408.04</v>
      </c>
      <c r="G4708">
        <v>1</v>
      </c>
      <c r="H4708">
        <v>1</v>
      </c>
      <c r="I4708">
        <v>23</v>
      </c>
      <c r="J4708">
        <v>0</v>
      </c>
      <c r="K4708">
        <v>3</v>
      </c>
      <c r="L4708" t="s">
        <v>433</v>
      </c>
      <c r="M4708" t="b">
        <v>0</v>
      </c>
    </row>
    <row r="4709" spans="1:13" x14ac:dyDescent="0.25">
      <c r="A4709" s="1">
        <v>43080</v>
      </c>
      <c r="B4709" t="s">
        <v>163</v>
      </c>
      <c r="C4709" t="s">
        <v>161</v>
      </c>
      <c r="D4709">
        <v>12</v>
      </c>
      <c r="E4709">
        <v>2155.48</v>
      </c>
      <c r="F4709">
        <v>179.62</v>
      </c>
      <c r="G4709">
        <v>12</v>
      </c>
      <c r="H4709">
        <v>12</v>
      </c>
      <c r="I4709">
        <v>13.86</v>
      </c>
      <c r="J4709">
        <v>0</v>
      </c>
      <c r="K4709">
        <v>3.07</v>
      </c>
      <c r="L4709" t="s">
        <v>241</v>
      </c>
      <c r="M4709" t="b">
        <v>0</v>
      </c>
    </row>
    <row r="4710" spans="1:13" x14ac:dyDescent="0.25">
      <c r="A4710" s="1">
        <v>43080</v>
      </c>
      <c r="B4710" t="s">
        <v>163</v>
      </c>
      <c r="C4710" t="s">
        <v>177</v>
      </c>
      <c r="D4710">
        <v>1</v>
      </c>
      <c r="E4710">
        <v>149.15</v>
      </c>
      <c r="F4710">
        <v>149.15</v>
      </c>
      <c r="G4710">
        <v>1</v>
      </c>
      <c r="H4710">
        <v>1</v>
      </c>
      <c r="I4710">
        <v>21</v>
      </c>
      <c r="J4710">
        <v>0</v>
      </c>
      <c r="K4710">
        <v>5</v>
      </c>
      <c r="L4710" t="s">
        <v>382</v>
      </c>
      <c r="M4710" t="b">
        <v>0</v>
      </c>
    </row>
    <row r="4711" spans="1:13" x14ac:dyDescent="0.25">
      <c r="A4711" s="1">
        <v>43080</v>
      </c>
      <c r="B4711" t="s">
        <v>163</v>
      </c>
      <c r="C4711" t="s">
        <v>181</v>
      </c>
      <c r="D4711">
        <v>1</v>
      </c>
      <c r="E4711">
        <v>108.86</v>
      </c>
      <c r="F4711">
        <v>108.86</v>
      </c>
      <c r="G4711">
        <v>1</v>
      </c>
      <c r="H4711">
        <v>1</v>
      </c>
      <c r="I4711">
        <v>9</v>
      </c>
      <c r="J4711">
        <v>0</v>
      </c>
      <c r="K4711">
        <v>5</v>
      </c>
      <c r="L4711" t="s">
        <v>314</v>
      </c>
      <c r="M4711" t="b">
        <v>0</v>
      </c>
    </row>
    <row r="4712" spans="1:13" x14ac:dyDescent="0.25">
      <c r="A4712" s="1">
        <v>43080</v>
      </c>
      <c r="B4712" t="s">
        <v>163</v>
      </c>
      <c r="C4712" t="s">
        <v>179</v>
      </c>
      <c r="D4712">
        <v>1</v>
      </c>
      <c r="E4712">
        <v>381.88</v>
      </c>
      <c r="F4712">
        <v>381.88</v>
      </c>
      <c r="G4712">
        <v>1</v>
      </c>
      <c r="H4712">
        <v>1</v>
      </c>
      <c r="I4712">
        <v>18</v>
      </c>
      <c r="J4712">
        <v>0</v>
      </c>
      <c r="K4712">
        <v>1</v>
      </c>
      <c r="L4712" t="s">
        <v>268</v>
      </c>
      <c r="M4712" t="b">
        <v>0</v>
      </c>
    </row>
    <row r="4713" spans="1:13" x14ac:dyDescent="0.25">
      <c r="A4713" s="1">
        <v>43080</v>
      </c>
      <c r="B4713" t="s">
        <v>163</v>
      </c>
      <c r="C4713" t="s">
        <v>174</v>
      </c>
      <c r="D4713">
        <v>2</v>
      </c>
      <c r="E4713">
        <v>760.15</v>
      </c>
      <c r="F4713">
        <v>380.08</v>
      </c>
      <c r="G4713">
        <v>2</v>
      </c>
      <c r="H4713">
        <v>2</v>
      </c>
      <c r="I4713">
        <v>12.67</v>
      </c>
      <c r="J4713">
        <v>0</v>
      </c>
      <c r="K4713">
        <v>1.33</v>
      </c>
      <c r="L4713" t="s">
        <v>289</v>
      </c>
      <c r="M4713" t="b">
        <v>0</v>
      </c>
    </row>
    <row r="4714" spans="1:13" x14ac:dyDescent="0.25">
      <c r="A4714" s="1">
        <v>43080</v>
      </c>
      <c r="B4714" t="s">
        <v>163</v>
      </c>
      <c r="C4714" t="s">
        <v>163</v>
      </c>
      <c r="D4714">
        <v>8</v>
      </c>
      <c r="E4714">
        <v>2946.12</v>
      </c>
      <c r="F4714">
        <v>368.27</v>
      </c>
      <c r="G4714">
        <v>8</v>
      </c>
      <c r="H4714">
        <v>8</v>
      </c>
      <c r="I4714">
        <v>8.44</v>
      </c>
      <c r="J4714">
        <v>0</v>
      </c>
      <c r="K4714">
        <v>4.22</v>
      </c>
      <c r="L4714" t="s">
        <v>242</v>
      </c>
      <c r="M4714" t="b">
        <v>1</v>
      </c>
    </row>
    <row r="4715" spans="1:13" x14ac:dyDescent="0.25">
      <c r="A4715" s="1">
        <v>43080</v>
      </c>
      <c r="B4715" t="s">
        <v>163</v>
      </c>
      <c r="C4715" t="s">
        <v>175</v>
      </c>
      <c r="D4715">
        <v>13</v>
      </c>
      <c r="E4715">
        <v>1608.77</v>
      </c>
      <c r="F4715">
        <v>123.75</v>
      </c>
      <c r="G4715">
        <v>12</v>
      </c>
      <c r="H4715">
        <v>13</v>
      </c>
      <c r="I4715">
        <v>17.43</v>
      </c>
      <c r="J4715">
        <v>0</v>
      </c>
      <c r="K4715">
        <v>3.67</v>
      </c>
      <c r="L4715" t="s">
        <v>269</v>
      </c>
      <c r="M4715" t="b">
        <v>0</v>
      </c>
    </row>
    <row r="4716" spans="1:13" x14ac:dyDescent="0.25">
      <c r="A4716" s="1">
        <v>43080</v>
      </c>
      <c r="B4716" t="s">
        <v>163</v>
      </c>
      <c r="C4716" t="s">
        <v>164</v>
      </c>
      <c r="D4716">
        <v>4</v>
      </c>
      <c r="E4716">
        <v>423.83</v>
      </c>
      <c r="F4716">
        <v>105.96</v>
      </c>
      <c r="G4716">
        <v>4</v>
      </c>
      <c r="H4716">
        <v>4</v>
      </c>
      <c r="I4716">
        <v>17.75</v>
      </c>
      <c r="J4716">
        <v>0</v>
      </c>
      <c r="K4716">
        <v>4</v>
      </c>
      <c r="L4716" t="s">
        <v>290</v>
      </c>
      <c r="M4716" t="b">
        <v>0</v>
      </c>
    </row>
    <row r="4717" spans="1:13" x14ac:dyDescent="0.25">
      <c r="A4717" s="1">
        <v>43080</v>
      </c>
      <c r="B4717" t="s">
        <v>163</v>
      </c>
      <c r="C4717" t="s">
        <v>176</v>
      </c>
      <c r="D4717">
        <v>8</v>
      </c>
      <c r="E4717">
        <v>1048.19</v>
      </c>
      <c r="F4717">
        <v>131.02000000000001</v>
      </c>
      <c r="G4717">
        <v>8</v>
      </c>
      <c r="H4717">
        <v>8</v>
      </c>
      <c r="I4717">
        <v>12.75</v>
      </c>
      <c r="J4717">
        <v>0</v>
      </c>
      <c r="K4717">
        <v>4.25</v>
      </c>
      <c r="L4717" t="s">
        <v>243</v>
      </c>
      <c r="M4717" t="b">
        <v>0</v>
      </c>
    </row>
    <row r="4718" spans="1:13" x14ac:dyDescent="0.25">
      <c r="A4718" s="1">
        <v>43080</v>
      </c>
      <c r="B4718" t="s">
        <v>163</v>
      </c>
      <c r="C4718" t="s">
        <v>168</v>
      </c>
      <c r="D4718">
        <v>1</v>
      </c>
      <c r="E4718">
        <v>381.88</v>
      </c>
      <c r="F4718">
        <v>381.88</v>
      </c>
      <c r="G4718">
        <v>1</v>
      </c>
      <c r="H4718">
        <v>1</v>
      </c>
      <c r="I4718">
        <v>16</v>
      </c>
      <c r="J4718">
        <v>0</v>
      </c>
      <c r="K4718">
        <v>5</v>
      </c>
      <c r="L4718" t="s">
        <v>315</v>
      </c>
      <c r="M4718" t="b">
        <v>0</v>
      </c>
    </row>
    <row r="4719" spans="1:13" x14ac:dyDescent="0.25">
      <c r="A4719" s="1">
        <v>43080</v>
      </c>
      <c r="B4719" t="s">
        <v>163</v>
      </c>
      <c r="C4719" t="s">
        <v>165</v>
      </c>
      <c r="D4719">
        <v>36</v>
      </c>
      <c r="E4719">
        <v>6518.03</v>
      </c>
      <c r="F4719">
        <v>181.06</v>
      </c>
      <c r="G4719">
        <v>33</v>
      </c>
      <c r="H4719">
        <v>36</v>
      </c>
      <c r="I4719">
        <v>12.48</v>
      </c>
      <c r="J4719">
        <v>0</v>
      </c>
      <c r="K4719">
        <v>4.07</v>
      </c>
      <c r="L4719" t="s">
        <v>244</v>
      </c>
      <c r="M4719" t="b">
        <v>0</v>
      </c>
    </row>
    <row r="4720" spans="1:13" x14ac:dyDescent="0.25">
      <c r="A4720" s="1">
        <v>43080</v>
      </c>
      <c r="B4720" t="s">
        <v>163</v>
      </c>
      <c r="C4720" t="s">
        <v>184</v>
      </c>
      <c r="D4720">
        <v>1</v>
      </c>
      <c r="E4720">
        <v>70.150000000000006</v>
      </c>
      <c r="F4720">
        <v>70.150000000000006</v>
      </c>
      <c r="G4720">
        <v>1</v>
      </c>
      <c r="H4720">
        <v>1</v>
      </c>
      <c r="I4720">
        <v>30</v>
      </c>
      <c r="J4720">
        <v>0</v>
      </c>
      <c r="K4720">
        <v>5</v>
      </c>
      <c r="L4720" t="s">
        <v>316</v>
      </c>
      <c r="M4720" t="b">
        <v>0</v>
      </c>
    </row>
    <row r="4721" spans="1:13" x14ac:dyDescent="0.25">
      <c r="A4721" s="1">
        <v>43080</v>
      </c>
      <c r="B4721" t="s">
        <v>175</v>
      </c>
      <c r="C4721" t="s">
        <v>167</v>
      </c>
      <c r="D4721">
        <v>1</v>
      </c>
      <c r="E4721">
        <v>189.42</v>
      </c>
      <c r="F4721">
        <v>189.42</v>
      </c>
      <c r="G4721">
        <v>1</v>
      </c>
      <c r="H4721">
        <v>1</v>
      </c>
      <c r="I4721">
        <v>9</v>
      </c>
      <c r="J4721">
        <v>0</v>
      </c>
      <c r="K4721">
        <v>4</v>
      </c>
      <c r="L4721" t="s">
        <v>317</v>
      </c>
      <c r="M4721" t="b">
        <v>0</v>
      </c>
    </row>
    <row r="4722" spans="1:13" x14ac:dyDescent="0.25">
      <c r="A4722" s="1">
        <v>43080</v>
      </c>
      <c r="B4722" t="s">
        <v>175</v>
      </c>
      <c r="C4722" t="s">
        <v>170</v>
      </c>
      <c r="D4722">
        <v>3</v>
      </c>
      <c r="E4722">
        <v>352.8</v>
      </c>
      <c r="F4722">
        <v>117.6</v>
      </c>
      <c r="G4722">
        <v>3</v>
      </c>
      <c r="H4722">
        <v>3</v>
      </c>
      <c r="I4722">
        <v>21.67</v>
      </c>
      <c r="J4722">
        <v>0</v>
      </c>
      <c r="K4722">
        <v>4</v>
      </c>
      <c r="L4722" t="s">
        <v>270</v>
      </c>
      <c r="M4722" t="b">
        <v>0</v>
      </c>
    </row>
    <row r="4723" spans="1:13" x14ac:dyDescent="0.25">
      <c r="A4723" s="1">
        <v>43080</v>
      </c>
      <c r="B4723" t="s">
        <v>175</v>
      </c>
      <c r="C4723" t="s">
        <v>172</v>
      </c>
      <c r="D4723">
        <v>6</v>
      </c>
      <c r="E4723">
        <v>729.58</v>
      </c>
      <c r="F4723">
        <v>121.6</v>
      </c>
      <c r="G4723">
        <v>6</v>
      </c>
      <c r="H4723">
        <v>6</v>
      </c>
      <c r="I4723">
        <v>20.5</v>
      </c>
      <c r="J4723">
        <v>0</v>
      </c>
      <c r="K4723">
        <v>3.83</v>
      </c>
      <c r="L4723" t="s">
        <v>384</v>
      </c>
      <c r="M4723" t="b">
        <v>0</v>
      </c>
    </row>
    <row r="4724" spans="1:13" x14ac:dyDescent="0.25">
      <c r="A4724" s="1">
        <v>43080</v>
      </c>
      <c r="B4724" t="s">
        <v>175</v>
      </c>
      <c r="C4724" t="s">
        <v>161</v>
      </c>
      <c r="D4724">
        <v>12</v>
      </c>
      <c r="E4724">
        <v>2805.29</v>
      </c>
      <c r="F4724">
        <v>233.77</v>
      </c>
      <c r="G4724">
        <v>12</v>
      </c>
      <c r="H4724">
        <v>12</v>
      </c>
      <c r="I4724">
        <v>16.920000000000002</v>
      </c>
      <c r="J4724">
        <v>8.3299999999999999E-2</v>
      </c>
      <c r="K4724">
        <v>4</v>
      </c>
      <c r="L4724" t="s">
        <v>245</v>
      </c>
      <c r="M4724" t="b">
        <v>0</v>
      </c>
    </row>
    <row r="4725" spans="1:13" x14ac:dyDescent="0.25">
      <c r="A4725" s="1">
        <v>43080</v>
      </c>
      <c r="B4725" t="s">
        <v>175</v>
      </c>
      <c r="C4725" t="s">
        <v>177</v>
      </c>
      <c r="D4725">
        <v>3</v>
      </c>
      <c r="E4725">
        <v>407.39</v>
      </c>
      <c r="F4725">
        <v>135.80000000000001</v>
      </c>
      <c r="G4725">
        <v>3</v>
      </c>
      <c r="H4725">
        <v>3</v>
      </c>
      <c r="I4725">
        <v>29.67</v>
      </c>
      <c r="J4725">
        <v>0.33329999999999999</v>
      </c>
      <c r="K4725">
        <v>3.67</v>
      </c>
      <c r="L4725" t="s">
        <v>487</v>
      </c>
      <c r="M4725" t="b">
        <v>0</v>
      </c>
    </row>
    <row r="4726" spans="1:13" x14ac:dyDescent="0.25">
      <c r="A4726" s="1">
        <v>43080</v>
      </c>
      <c r="B4726" t="s">
        <v>175</v>
      </c>
      <c r="C4726" t="s">
        <v>183</v>
      </c>
      <c r="D4726">
        <v>2</v>
      </c>
      <c r="E4726">
        <v>329.65</v>
      </c>
      <c r="F4726">
        <v>164.83</v>
      </c>
      <c r="G4726">
        <v>2</v>
      </c>
      <c r="H4726">
        <v>2</v>
      </c>
      <c r="I4726">
        <v>11.5</v>
      </c>
      <c r="J4726">
        <v>0</v>
      </c>
      <c r="K4726">
        <v>4.5</v>
      </c>
      <c r="L4726" t="s">
        <v>396</v>
      </c>
      <c r="M4726" t="b">
        <v>0</v>
      </c>
    </row>
    <row r="4727" spans="1:13" x14ac:dyDescent="0.25">
      <c r="A4727" s="1">
        <v>43080</v>
      </c>
      <c r="B4727" t="s">
        <v>175</v>
      </c>
      <c r="C4727" t="s">
        <v>174</v>
      </c>
      <c r="D4727">
        <v>1</v>
      </c>
      <c r="E4727">
        <v>114.56</v>
      </c>
      <c r="F4727">
        <v>114.56</v>
      </c>
      <c r="G4727">
        <v>1</v>
      </c>
      <c r="H4727">
        <v>1</v>
      </c>
      <c r="I4727">
        <v>16</v>
      </c>
      <c r="J4727">
        <v>0</v>
      </c>
      <c r="K4727">
        <v>4</v>
      </c>
      <c r="L4727" t="s">
        <v>352</v>
      </c>
      <c r="M4727" t="b">
        <v>0</v>
      </c>
    </row>
    <row r="4728" spans="1:13" x14ac:dyDescent="0.25">
      <c r="A4728" s="1">
        <v>43080</v>
      </c>
      <c r="B4728" t="s">
        <v>175</v>
      </c>
      <c r="C4728" t="s">
        <v>163</v>
      </c>
      <c r="D4728">
        <v>5</v>
      </c>
      <c r="E4728">
        <v>760.88</v>
      </c>
      <c r="F4728">
        <v>152.18</v>
      </c>
      <c r="G4728">
        <v>5</v>
      </c>
      <c r="H4728">
        <v>4</v>
      </c>
      <c r="I4728">
        <v>18.600000000000001</v>
      </c>
      <c r="J4728">
        <v>0.2</v>
      </c>
      <c r="K4728">
        <v>3</v>
      </c>
      <c r="L4728" t="s">
        <v>320</v>
      </c>
      <c r="M4728" t="b">
        <v>0</v>
      </c>
    </row>
    <row r="4729" spans="1:13" x14ac:dyDescent="0.25">
      <c r="A4729" s="1">
        <v>43080</v>
      </c>
      <c r="B4729" t="s">
        <v>175</v>
      </c>
      <c r="C4729" t="s">
        <v>175</v>
      </c>
      <c r="D4729">
        <v>23</v>
      </c>
      <c r="E4729">
        <v>3524.63</v>
      </c>
      <c r="F4729">
        <v>153.24</v>
      </c>
      <c r="G4729">
        <v>23</v>
      </c>
      <c r="H4729">
        <v>23</v>
      </c>
      <c r="I4729">
        <v>6.83</v>
      </c>
      <c r="J4729">
        <v>0</v>
      </c>
      <c r="K4729">
        <v>4.13</v>
      </c>
      <c r="L4729" t="s">
        <v>292</v>
      </c>
      <c r="M4729" t="b">
        <v>1</v>
      </c>
    </row>
    <row r="4730" spans="1:13" x14ac:dyDescent="0.25">
      <c r="A4730" s="1">
        <v>43080</v>
      </c>
      <c r="B4730" t="s">
        <v>175</v>
      </c>
      <c r="C4730" t="s">
        <v>164</v>
      </c>
      <c r="D4730">
        <v>5</v>
      </c>
      <c r="E4730">
        <v>643.5</v>
      </c>
      <c r="F4730">
        <v>128.69999999999999</v>
      </c>
      <c r="G4730">
        <v>5</v>
      </c>
      <c r="H4730">
        <v>5</v>
      </c>
      <c r="I4730">
        <v>24</v>
      </c>
      <c r="J4730">
        <v>0.25</v>
      </c>
      <c r="K4730">
        <v>3.88</v>
      </c>
      <c r="L4730" t="s">
        <v>293</v>
      </c>
      <c r="M4730" t="b">
        <v>0</v>
      </c>
    </row>
    <row r="4731" spans="1:13" x14ac:dyDescent="0.25">
      <c r="A4731" s="1">
        <v>43080</v>
      </c>
      <c r="B4731" t="s">
        <v>175</v>
      </c>
      <c r="C4731" t="s">
        <v>176</v>
      </c>
      <c r="D4731">
        <v>2</v>
      </c>
      <c r="E4731">
        <v>176.01</v>
      </c>
      <c r="F4731">
        <v>88.01</v>
      </c>
      <c r="G4731">
        <v>2</v>
      </c>
      <c r="H4731">
        <v>2</v>
      </c>
      <c r="I4731">
        <v>13.5</v>
      </c>
      <c r="J4731">
        <v>0</v>
      </c>
      <c r="K4731">
        <v>5</v>
      </c>
      <c r="L4731" t="s">
        <v>322</v>
      </c>
      <c r="M4731" t="b">
        <v>0</v>
      </c>
    </row>
    <row r="4732" spans="1:13" x14ac:dyDescent="0.25">
      <c r="A4732" s="1">
        <v>43080</v>
      </c>
      <c r="B4732" t="s">
        <v>175</v>
      </c>
      <c r="C4732" t="s">
        <v>165</v>
      </c>
      <c r="D4732">
        <v>19</v>
      </c>
      <c r="E4732">
        <v>2396.59</v>
      </c>
      <c r="F4732">
        <v>126.14</v>
      </c>
      <c r="G4732">
        <v>19</v>
      </c>
      <c r="H4732">
        <v>18</v>
      </c>
      <c r="I4732">
        <v>15.65</v>
      </c>
      <c r="J4732">
        <v>0.05</v>
      </c>
      <c r="K4732">
        <v>3.84</v>
      </c>
      <c r="L4732" t="s">
        <v>294</v>
      </c>
      <c r="M4732" t="b">
        <v>0</v>
      </c>
    </row>
    <row r="4733" spans="1:13" x14ac:dyDescent="0.25">
      <c r="A4733" s="1">
        <v>43080</v>
      </c>
      <c r="B4733" t="s">
        <v>173</v>
      </c>
      <c r="C4733" t="s">
        <v>173</v>
      </c>
      <c r="D4733">
        <v>1</v>
      </c>
      <c r="E4733">
        <v>42.27</v>
      </c>
      <c r="F4733">
        <v>42.27</v>
      </c>
      <c r="G4733">
        <v>1</v>
      </c>
      <c r="H4733">
        <v>1</v>
      </c>
      <c r="I4733">
        <v>5</v>
      </c>
      <c r="J4733">
        <v>0</v>
      </c>
      <c r="K4733">
        <v>5</v>
      </c>
      <c r="L4733" t="s">
        <v>529</v>
      </c>
      <c r="M4733" t="b">
        <v>1</v>
      </c>
    </row>
    <row r="4734" spans="1:13" x14ac:dyDescent="0.25">
      <c r="A4734" s="1">
        <v>43080</v>
      </c>
      <c r="B4734" t="s">
        <v>185</v>
      </c>
      <c r="C4734" t="s">
        <v>165</v>
      </c>
      <c r="D4734">
        <v>1</v>
      </c>
      <c r="E4734">
        <v>105.94</v>
      </c>
      <c r="F4734">
        <v>105.94</v>
      </c>
      <c r="G4734">
        <v>1</v>
      </c>
      <c r="H4734">
        <v>1</v>
      </c>
      <c r="I4734">
        <v>20</v>
      </c>
      <c r="J4734">
        <v>0</v>
      </c>
      <c r="K4734">
        <v>5</v>
      </c>
      <c r="L4734" t="s">
        <v>484</v>
      </c>
      <c r="M4734" t="b">
        <v>0</v>
      </c>
    </row>
    <row r="4735" spans="1:13" x14ac:dyDescent="0.25">
      <c r="A4735" s="1">
        <v>43080</v>
      </c>
      <c r="B4735" t="s">
        <v>164</v>
      </c>
      <c r="C4735" t="s">
        <v>187</v>
      </c>
      <c r="D4735">
        <v>1</v>
      </c>
      <c r="E4735">
        <v>152</v>
      </c>
      <c r="F4735">
        <v>152</v>
      </c>
      <c r="G4735">
        <v>1</v>
      </c>
      <c r="H4735">
        <v>1</v>
      </c>
      <c r="I4735">
        <v>24</v>
      </c>
      <c r="J4735">
        <v>0</v>
      </c>
      <c r="K4735">
        <v>5</v>
      </c>
      <c r="L4735" t="s">
        <v>488</v>
      </c>
      <c r="M4735" t="b">
        <v>0</v>
      </c>
    </row>
    <row r="4736" spans="1:13" x14ac:dyDescent="0.25">
      <c r="A4736" s="1">
        <v>43080</v>
      </c>
      <c r="B4736" t="s">
        <v>164</v>
      </c>
      <c r="C4736" t="s">
        <v>167</v>
      </c>
      <c r="D4736">
        <v>1</v>
      </c>
      <c r="E4736">
        <v>449.92</v>
      </c>
      <c r="F4736">
        <v>449.92</v>
      </c>
      <c r="G4736">
        <v>1</v>
      </c>
      <c r="H4736">
        <v>1</v>
      </c>
      <c r="I4736">
        <v>27</v>
      </c>
      <c r="J4736">
        <v>0</v>
      </c>
      <c r="K4736">
        <v>1</v>
      </c>
      <c r="L4736" t="s">
        <v>354</v>
      </c>
      <c r="M4736" t="b">
        <v>0</v>
      </c>
    </row>
    <row r="4737" spans="1:13" x14ac:dyDescent="0.25">
      <c r="A4737" s="1">
        <v>43080</v>
      </c>
      <c r="B4737" t="s">
        <v>164</v>
      </c>
      <c r="C4737" t="s">
        <v>170</v>
      </c>
      <c r="D4737">
        <v>1</v>
      </c>
      <c r="E4737">
        <v>201.99</v>
      </c>
      <c r="F4737">
        <v>201.99</v>
      </c>
      <c r="G4737">
        <v>1</v>
      </c>
      <c r="H4737">
        <v>1</v>
      </c>
      <c r="I4737">
        <v>12</v>
      </c>
      <c r="J4737">
        <v>0</v>
      </c>
      <c r="K4737">
        <v>4</v>
      </c>
      <c r="L4737" t="s">
        <v>324</v>
      </c>
      <c r="M4737" t="b">
        <v>0</v>
      </c>
    </row>
    <row r="4738" spans="1:13" x14ac:dyDescent="0.25">
      <c r="A4738" s="1">
        <v>43080</v>
      </c>
      <c r="B4738" t="s">
        <v>164</v>
      </c>
      <c r="C4738" t="s">
        <v>171</v>
      </c>
      <c r="D4738">
        <v>1</v>
      </c>
      <c r="E4738">
        <v>79.05</v>
      </c>
      <c r="F4738">
        <v>79.05</v>
      </c>
      <c r="G4738">
        <v>1</v>
      </c>
      <c r="H4738">
        <v>1</v>
      </c>
      <c r="I4738">
        <v>30</v>
      </c>
      <c r="J4738">
        <v>0</v>
      </c>
      <c r="K4738">
        <v>2</v>
      </c>
      <c r="L4738" t="s">
        <v>406</v>
      </c>
      <c r="M4738" t="b">
        <v>0</v>
      </c>
    </row>
    <row r="4739" spans="1:13" x14ac:dyDescent="0.25">
      <c r="A4739" s="1">
        <v>43080</v>
      </c>
      <c r="B4739" t="s">
        <v>164</v>
      </c>
      <c r="C4739" t="s">
        <v>161</v>
      </c>
      <c r="D4739">
        <v>3</v>
      </c>
      <c r="E4739">
        <v>308.18</v>
      </c>
      <c r="F4739">
        <v>102.73</v>
      </c>
      <c r="G4739">
        <v>3</v>
      </c>
      <c r="H4739">
        <v>3</v>
      </c>
      <c r="I4739">
        <v>10.33</v>
      </c>
      <c r="J4739">
        <v>0</v>
      </c>
      <c r="K4739">
        <v>4.67</v>
      </c>
      <c r="L4739" t="s">
        <v>325</v>
      </c>
      <c r="M4739" t="b">
        <v>0</v>
      </c>
    </row>
    <row r="4740" spans="1:13" x14ac:dyDescent="0.25">
      <c r="A4740" s="1">
        <v>43080</v>
      </c>
      <c r="B4740" t="s">
        <v>164</v>
      </c>
      <c r="C4740" t="s">
        <v>177</v>
      </c>
      <c r="D4740">
        <v>1</v>
      </c>
      <c r="E4740">
        <v>386.79</v>
      </c>
      <c r="F4740">
        <v>386.79</v>
      </c>
      <c r="G4740">
        <v>1</v>
      </c>
      <c r="H4740">
        <v>1</v>
      </c>
      <c r="I4740">
        <v>31</v>
      </c>
      <c r="J4740">
        <v>0</v>
      </c>
      <c r="K4740">
        <v>2</v>
      </c>
      <c r="L4740" t="s">
        <v>447</v>
      </c>
      <c r="M4740" t="b">
        <v>0</v>
      </c>
    </row>
    <row r="4741" spans="1:13" x14ac:dyDescent="0.25">
      <c r="A4741" s="1">
        <v>43080</v>
      </c>
      <c r="B4741" t="s">
        <v>164</v>
      </c>
      <c r="C4741" t="s">
        <v>179</v>
      </c>
      <c r="D4741">
        <v>1</v>
      </c>
      <c r="E4741">
        <v>236.56</v>
      </c>
      <c r="F4741">
        <v>236.56</v>
      </c>
      <c r="G4741">
        <v>1</v>
      </c>
      <c r="H4741">
        <v>1</v>
      </c>
      <c r="I4741">
        <v>28</v>
      </c>
      <c r="J4741">
        <v>0</v>
      </c>
      <c r="K4741">
        <v>1</v>
      </c>
      <c r="L4741" t="s">
        <v>327</v>
      </c>
      <c r="M4741" t="b">
        <v>0</v>
      </c>
    </row>
    <row r="4742" spans="1:13" x14ac:dyDescent="0.25">
      <c r="A4742" s="1">
        <v>43080</v>
      </c>
      <c r="B4742" t="s">
        <v>164</v>
      </c>
      <c r="C4742" t="s">
        <v>174</v>
      </c>
      <c r="D4742">
        <v>1</v>
      </c>
      <c r="E4742">
        <v>464.98</v>
      </c>
      <c r="F4742">
        <v>464.98</v>
      </c>
      <c r="G4742">
        <v>1</v>
      </c>
      <c r="H4742">
        <v>1</v>
      </c>
      <c r="I4742">
        <v>25</v>
      </c>
      <c r="J4742">
        <v>0</v>
      </c>
      <c r="K4742">
        <v>4</v>
      </c>
      <c r="L4742" t="s">
        <v>407</v>
      </c>
      <c r="M4742" t="b">
        <v>0</v>
      </c>
    </row>
    <row r="4743" spans="1:13" x14ac:dyDescent="0.25">
      <c r="A4743" s="1">
        <v>43080</v>
      </c>
      <c r="B4743" t="s">
        <v>164</v>
      </c>
      <c r="C4743" t="s">
        <v>163</v>
      </c>
      <c r="D4743">
        <v>1</v>
      </c>
      <c r="E4743">
        <v>90.17</v>
      </c>
      <c r="F4743">
        <v>90.17</v>
      </c>
      <c r="G4743">
        <v>1</v>
      </c>
      <c r="H4743">
        <v>1</v>
      </c>
      <c r="I4743">
        <v>24</v>
      </c>
      <c r="J4743">
        <v>0</v>
      </c>
      <c r="K4743">
        <v>5</v>
      </c>
      <c r="L4743" t="s">
        <v>357</v>
      </c>
      <c r="M4743" t="b">
        <v>0</v>
      </c>
    </row>
    <row r="4744" spans="1:13" x14ac:dyDescent="0.25">
      <c r="A4744" s="1">
        <v>43080</v>
      </c>
      <c r="B4744" t="s">
        <v>164</v>
      </c>
      <c r="C4744" t="s">
        <v>175</v>
      </c>
      <c r="D4744">
        <v>4</v>
      </c>
      <c r="E4744">
        <v>1627.87</v>
      </c>
      <c r="F4744">
        <v>406.97</v>
      </c>
      <c r="G4744">
        <v>4</v>
      </c>
      <c r="H4744">
        <v>3</v>
      </c>
      <c r="I4744">
        <v>18.2</v>
      </c>
      <c r="J4744">
        <v>0.2</v>
      </c>
      <c r="K4744">
        <v>3.67</v>
      </c>
      <c r="L4744" t="s">
        <v>358</v>
      </c>
      <c r="M4744" t="b">
        <v>0</v>
      </c>
    </row>
    <row r="4745" spans="1:13" x14ac:dyDescent="0.25">
      <c r="A4745" s="1">
        <v>43080</v>
      </c>
      <c r="B4745" t="s">
        <v>164</v>
      </c>
      <c r="C4745" t="s">
        <v>164</v>
      </c>
      <c r="D4745">
        <v>5</v>
      </c>
      <c r="E4745">
        <v>918.63</v>
      </c>
      <c r="F4745">
        <v>183.73</v>
      </c>
      <c r="G4745">
        <v>5</v>
      </c>
      <c r="H4745">
        <v>5</v>
      </c>
      <c r="I4745">
        <v>5.43</v>
      </c>
      <c r="J4745">
        <v>0</v>
      </c>
      <c r="K4745">
        <v>5</v>
      </c>
      <c r="L4745" t="s">
        <v>359</v>
      </c>
      <c r="M4745" t="b">
        <v>1</v>
      </c>
    </row>
    <row r="4746" spans="1:13" x14ac:dyDescent="0.25">
      <c r="A4746" s="1">
        <v>43080</v>
      </c>
      <c r="B4746" t="s">
        <v>164</v>
      </c>
      <c r="C4746" t="s">
        <v>176</v>
      </c>
      <c r="D4746">
        <v>3</v>
      </c>
      <c r="E4746">
        <v>1029.77</v>
      </c>
      <c r="F4746">
        <v>343.26</v>
      </c>
      <c r="G4746">
        <v>3</v>
      </c>
      <c r="H4746">
        <v>3</v>
      </c>
      <c r="I4746">
        <v>11.67</v>
      </c>
      <c r="J4746">
        <v>0</v>
      </c>
      <c r="K4746">
        <v>3</v>
      </c>
      <c r="L4746" t="s">
        <v>271</v>
      </c>
      <c r="M4746" t="b">
        <v>0</v>
      </c>
    </row>
    <row r="4747" spans="1:13" x14ac:dyDescent="0.25">
      <c r="A4747" s="1">
        <v>43080</v>
      </c>
      <c r="B4747" t="s">
        <v>164</v>
      </c>
      <c r="C4747" t="s">
        <v>165</v>
      </c>
      <c r="D4747">
        <v>11</v>
      </c>
      <c r="E4747">
        <v>1304.8599999999999</v>
      </c>
      <c r="F4747">
        <v>118.62</v>
      </c>
      <c r="G4747">
        <v>10</v>
      </c>
      <c r="H4747">
        <v>10</v>
      </c>
      <c r="I4747">
        <v>9</v>
      </c>
      <c r="J4747">
        <v>0</v>
      </c>
      <c r="K4747">
        <v>4.5</v>
      </c>
      <c r="L4747" t="s">
        <v>295</v>
      </c>
      <c r="M4747" t="b">
        <v>0</v>
      </c>
    </row>
    <row r="4748" spans="1:13" x14ac:dyDescent="0.25">
      <c r="A4748" s="1">
        <v>43080</v>
      </c>
      <c r="B4748" t="s">
        <v>176</v>
      </c>
      <c r="C4748" t="s">
        <v>178</v>
      </c>
      <c r="D4748">
        <v>1</v>
      </c>
      <c r="E4748">
        <v>354.2</v>
      </c>
      <c r="F4748">
        <v>354.2</v>
      </c>
      <c r="G4748">
        <v>1</v>
      </c>
      <c r="H4748">
        <v>1</v>
      </c>
      <c r="I4748">
        <v>22</v>
      </c>
      <c r="J4748">
        <v>0</v>
      </c>
      <c r="K4748">
        <v>4</v>
      </c>
      <c r="L4748" t="s">
        <v>386</v>
      </c>
      <c r="M4748" t="b">
        <v>0</v>
      </c>
    </row>
    <row r="4749" spans="1:13" x14ac:dyDescent="0.25">
      <c r="A4749" s="1">
        <v>43080</v>
      </c>
      <c r="B4749" t="s">
        <v>176</v>
      </c>
      <c r="C4749" t="s">
        <v>170</v>
      </c>
      <c r="D4749">
        <v>1</v>
      </c>
      <c r="E4749">
        <v>106.9</v>
      </c>
      <c r="F4749">
        <v>106.9</v>
      </c>
      <c r="G4749">
        <v>1</v>
      </c>
      <c r="H4749">
        <v>1</v>
      </c>
      <c r="I4749">
        <v>22</v>
      </c>
      <c r="J4749">
        <v>0</v>
      </c>
      <c r="K4749">
        <v>4</v>
      </c>
      <c r="L4749" t="s">
        <v>387</v>
      </c>
      <c r="M4749" t="b">
        <v>0</v>
      </c>
    </row>
    <row r="4750" spans="1:13" x14ac:dyDescent="0.25">
      <c r="A4750" s="1">
        <v>43080</v>
      </c>
      <c r="B4750" t="s">
        <v>176</v>
      </c>
      <c r="C4750" t="s">
        <v>171</v>
      </c>
      <c r="D4750">
        <v>1</v>
      </c>
      <c r="E4750">
        <v>125.85</v>
      </c>
      <c r="F4750">
        <v>125.85</v>
      </c>
      <c r="G4750">
        <v>1</v>
      </c>
      <c r="H4750">
        <v>1</v>
      </c>
      <c r="I4750">
        <v>9</v>
      </c>
      <c r="J4750">
        <v>0</v>
      </c>
      <c r="K4750">
        <v>5</v>
      </c>
      <c r="L4750" t="s">
        <v>329</v>
      </c>
      <c r="M4750" t="b">
        <v>0</v>
      </c>
    </row>
    <row r="4751" spans="1:13" x14ac:dyDescent="0.25">
      <c r="A4751" s="1">
        <v>43080</v>
      </c>
      <c r="B4751" t="s">
        <v>176</v>
      </c>
      <c r="C4751" t="s">
        <v>180</v>
      </c>
      <c r="D4751">
        <v>1</v>
      </c>
      <c r="E4751">
        <v>196.12</v>
      </c>
      <c r="F4751">
        <v>196.12</v>
      </c>
      <c r="G4751">
        <v>1</v>
      </c>
      <c r="H4751">
        <v>1</v>
      </c>
      <c r="I4751">
        <v>28</v>
      </c>
      <c r="J4751">
        <v>0</v>
      </c>
      <c r="K4751">
        <v>5</v>
      </c>
      <c r="L4751" t="s">
        <v>330</v>
      </c>
      <c r="M4751" t="b">
        <v>0</v>
      </c>
    </row>
    <row r="4752" spans="1:13" x14ac:dyDescent="0.25">
      <c r="A4752" s="1">
        <v>43080</v>
      </c>
      <c r="B4752" t="s">
        <v>176</v>
      </c>
      <c r="C4752" t="s">
        <v>161</v>
      </c>
      <c r="D4752">
        <v>5</v>
      </c>
      <c r="E4752">
        <v>1571.45</v>
      </c>
      <c r="F4752">
        <v>314.29000000000002</v>
      </c>
      <c r="G4752">
        <v>5</v>
      </c>
      <c r="H4752">
        <v>5</v>
      </c>
      <c r="I4752">
        <v>40.67</v>
      </c>
      <c r="J4752">
        <v>0.33329999999999999</v>
      </c>
      <c r="K4752">
        <v>3</v>
      </c>
      <c r="L4752" t="s">
        <v>272</v>
      </c>
      <c r="M4752" t="b">
        <v>0</v>
      </c>
    </row>
    <row r="4753" spans="1:13" x14ac:dyDescent="0.25">
      <c r="A4753" s="1">
        <v>43080</v>
      </c>
      <c r="B4753" t="s">
        <v>176</v>
      </c>
      <c r="C4753" t="s">
        <v>181</v>
      </c>
      <c r="D4753">
        <v>1</v>
      </c>
      <c r="E4753">
        <v>387.67</v>
      </c>
      <c r="F4753">
        <v>387.67</v>
      </c>
      <c r="G4753">
        <v>1</v>
      </c>
      <c r="H4753">
        <v>1</v>
      </c>
      <c r="I4753">
        <v>29</v>
      </c>
      <c r="J4753">
        <v>0</v>
      </c>
      <c r="K4753">
        <v>2</v>
      </c>
      <c r="L4753" t="s">
        <v>331</v>
      </c>
      <c r="M4753" t="b">
        <v>0</v>
      </c>
    </row>
    <row r="4754" spans="1:13" x14ac:dyDescent="0.25">
      <c r="A4754" s="1">
        <v>43080</v>
      </c>
      <c r="B4754" t="s">
        <v>176</v>
      </c>
      <c r="C4754" t="s">
        <v>179</v>
      </c>
      <c r="D4754">
        <v>1</v>
      </c>
      <c r="E4754">
        <v>93.21</v>
      </c>
      <c r="F4754">
        <v>93.21</v>
      </c>
      <c r="G4754">
        <v>1</v>
      </c>
      <c r="H4754">
        <v>1</v>
      </c>
      <c r="I4754">
        <v>23</v>
      </c>
      <c r="J4754">
        <v>0</v>
      </c>
      <c r="K4754">
        <v>4</v>
      </c>
      <c r="L4754" t="s">
        <v>296</v>
      </c>
      <c r="M4754" t="b">
        <v>0</v>
      </c>
    </row>
    <row r="4755" spans="1:13" x14ac:dyDescent="0.25">
      <c r="A4755" s="1">
        <v>43080</v>
      </c>
      <c r="B4755" t="s">
        <v>176</v>
      </c>
      <c r="C4755" t="s">
        <v>183</v>
      </c>
      <c r="D4755">
        <v>1</v>
      </c>
      <c r="E4755">
        <v>116.21</v>
      </c>
      <c r="F4755">
        <v>116.21</v>
      </c>
      <c r="G4755">
        <v>1</v>
      </c>
      <c r="H4755">
        <v>1</v>
      </c>
      <c r="I4755">
        <v>33</v>
      </c>
      <c r="J4755">
        <v>0</v>
      </c>
      <c r="K4755">
        <v>5</v>
      </c>
      <c r="L4755" t="s">
        <v>360</v>
      </c>
      <c r="M4755" t="b">
        <v>0</v>
      </c>
    </row>
    <row r="4756" spans="1:13" x14ac:dyDescent="0.25">
      <c r="A4756" s="1">
        <v>43080</v>
      </c>
      <c r="B4756" t="s">
        <v>176</v>
      </c>
      <c r="C4756" t="s">
        <v>174</v>
      </c>
      <c r="D4756">
        <v>1</v>
      </c>
      <c r="E4756">
        <v>242.42</v>
      </c>
      <c r="F4756">
        <v>242.42</v>
      </c>
      <c r="G4756">
        <v>1</v>
      </c>
      <c r="H4756">
        <v>1</v>
      </c>
      <c r="I4756">
        <v>34</v>
      </c>
      <c r="J4756">
        <v>0</v>
      </c>
      <c r="K4756">
        <v>3</v>
      </c>
      <c r="L4756" t="s">
        <v>415</v>
      </c>
      <c r="M4756" t="b">
        <v>0</v>
      </c>
    </row>
    <row r="4757" spans="1:13" x14ac:dyDescent="0.25">
      <c r="A4757" s="1">
        <v>43080</v>
      </c>
      <c r="B4757" t="s">
        <v>176</v>
      </c>
      <c r="C4757" t="s">
        <v>163</v>
      </c>
      <c r="D4757">
        <v>7</v>
      </c>
      <c r="E4757">
        <v>1339.95</v>
      </c>
      <c r="F4757">
        <v>191.42</v>
      </c>
      <c r="G4757">
        <v>7</v>
      </c>
      <c r="H4757">
        <v>7</v>
      </c>
      <c r="I4757">
        <v>17.29</v>
      </c>
      <c r="J4757">
        <v>0.1429</v>
      </c>
      <c r="K4757">
        <v>3.86</v>
      </c>
      <c r="L4757" t="s">
        <v>361</v>
      </c>
      <c r="M4757" t="b">
        <v>0</v>
      </c>
    </row>
    <row r="4758" spans="1:13" x14ac:dyDescent="0.25">
      <c r="A4758" s="1">
        <v>43080</v>
      </c>
      <c r="B4758" t="s">
        <v>176</v>
      </c>
      <c r="C4758" t="s">
        <v>175</v>
      </c>
      <c r="D4758">
        <v>5</v>
      </c>
      <c r="E4758">
        <v>1353.74</v>
      </c>
      <c r="F4758">
        <v>270.75</v>
      </c>
      <c r="G4758">
        <v>5</v>
      </c>
      <c r="H4758">
        <v>5</v>
      </c>
      <c r="I4758">
        <v>22</v>
      </c>
      <c r="J4758">
        <v>0</v>
      </c>
      <c r="K4758">
        <v>2.67</v>
      </c>
      <c r="L4758" t="s">
        <v>297</v>
      </c>
      <c r="M4758" t="b">
        <v>0</v>
      </c>
    </row>
    <row r="4759" spans="1:13" x14ac:dyDescent="0.25">
      <c r="A4759" s="1">
        <v>43080</v>
      </c>
      <c r="B4759" t="s">
        <v>176</v>
      </c>
      <c r="C4759" t="s">
        <v>173</v>
      </c>
      <c r="D4759">
        <v>2</v>
      </c>
      <c r="E4759">
        <v>757.36</v>
      </c>
      <c r="F4759">
        <v>378.68</v>
      </c>
      <c r="G4759">
        <v>2</v>
      </c>
      <c r="H4759">
        <v>2</v>
      </c>
      <c r="I4759">
        <v>27.5</v>
      </c>
      <c r="J4759">
        <v>0</v>
      </c>
      <c r="K4759">
        <v>5</v>
      </c>
      <c r="L4759" t="s">
        <v>332</v>
      </c>
      <c r="M4759" t="b">
        <v>0</v>
      </c>
    </row>
    <row r="4760" spans="1:13" x14ac:dyDescent="0.25">
      <c r="A4760" s="1">
        <v>43080</v>
      </c>
      <c r="B4760" t="s">
        <v>176</v>
      </c>
      <c r="C4760" t="s">
        <v>164</v>
      </c>
      <c r="D4760">
        <v>4</v>
      </c>
      <c r="E4760">
        <v>1423.67</v>
      </c>
      <c r="F4760">
        <v>355.92</v>
      </c>
      <c r="G4760">
        <v>4</v>
      </c>
      <c r="H4760">
        <v>4</v>
      </c>
      <c r="I4760">
        <v>14</v>
      </c>
      <c r="J4760">
        <v>0</v>
      </c>
      <c r="K4760">
        <v>4.5</v>
      </c>
      <c r="L4760" t="s">
        <v>362</v>
      </c>
      <c r="M4760" t="b">
        <v>0</v>
      </c>
    </row>
    <row r="4761" spans="1:13" x14ac:dyDescent="0.25">
      <c r="A4761" s="1">
        <v>43080</v>
      </c>
      <c r="B4761" t="s">
        <v>176</v>
      </c>
      <c r="C4761" t="s">
        <v>176</v>
      </c>
      <c r="D4761">
        <v>2</v>
      </c>
      <c r="E4761">
        <v>1390.63</v>
      </c>
      <c r="F4761">
        <v>695.32</v>
      </c>
      <c r="G4761">
        <v>2</v>
      </c>
      <c r="H4761">
        <v>2</v>
      </c>
      <c r="I4761">
        <v>7.5</v>
      </c>
      <c r="J4761">
        <v>0</v>
      </c>
      <c r="K4761">
        <v>5</v>
      </c>
      <c r="L4761" t="s">
        <v>273</v>
      </c>
      <c r="M4761" t="b">
        <v>1</v>
      </c>
    </row>
    <row r="4762" spans="1:13" x14ac:dyDescent="0.25">
      <c r="A4762" s="1">
        <v>43080</v>
      </c>
      <c r="B4762" t="s">
        <v>176</v>
      </c>
      <c r="C4762" t="s">
        <v>168</v>
      </c>
      <c r="D4762">
        <v>1</v>
      </c>
      <c r="E4762">
        <v>96.33</v>
      </c>
      <c r="F4762">
        <v>96.33</v>
      </c>
      <c r="G4762">
        <v>1</v>
      </c>
      <c r="H4762">
        <v>1</v>
      </c>
      <c r="I4762">
        <v>12</v>
      </c>
      <c r="J4762">
        <v>0</v>
      </c>
      <c r="K4762">
        <v>4</v>
      </c>
      <c r="L4762" t="s">
        <v>388</v>
      </c>
      <c r="M4762" t="b">
        <v>0</v>
      </c>
    </row>
    <row r="4763" spans="1:13" x14ac:dyDescent="0.25">
      <c r="A4763" s="1">
        <v>43080</v>
      </c>
      <c r="B4763" t="s">
        <v>176</v>
      </c>
      <c r="C4763" t="s">
        <v>165</v>
      </c>
      <c r="D4763">
        <v>21</v>
      </c>
      <c r="E4763">
        <v>4629.3599999999997</v>
      </c>
      <c r="F4763">
        <v>220.45</v>
      </c>
      <c r="G4763">
        <v>21</v>
      </c>
      <c r="H4763">
        <v>21</v>
      </c>
      <c r="I4763">
        <v>14.85</v>
      </c>
      <c r="J4763">
        <v>7.6899999999999996E-2</v>
      </c>
      <c r="K4763">
        <v>4.12</v>
      </c>
      <c r="L4763" t="s">
        <v>274</v>
      </c>
      <c r="M4763" t="b">
        <v>0</v>
      </c>
    </row>
    <row r="4764" spans="1:13" x14ac:dyDescent="0.25">
      <c r="A4764" s="1">
        <v>43080</v>
      </c>
      <c r="B4764" t="s">
        <v>165</v>
      </c>
      <c r="C4764" t="s">
        <v>166</v>
      </c>
      <c r="D4764">
        <v>1</v>
      </c>
      <c r="E4764">
        <v>426.08</v>
      </c>
      <c r="F4764">
        <v>426.08</v>
      </c>
      <c r="G4764">
        <v>1</v>
      </c>
      <c r="H4764">
        <v>1</v>
      </c>
      <c r="I4764">
        <v>27</v>
      </c>
      <c r="J4764">
        <v>0</v>
      </c>
      <c r="K4764">
        <v>5</v>
      </c>
      <c r="L4764" t="s">
        <v>298</v>
      </c>
      <c r="M4764" t="b">
        <v>0</v>
      </c>
    </row>
    <row r="4765" spans="1:13" x14ac:dyDescent="0.25">
      <c r="A4765" s="1">
        <v>43080</v>
      </c>
      <c r="B4765" t="s">
        <v>165</v>
      </c>
      <c r="C4765" t="s">
        <v>186</v>
      </c>
      <c r="D4765">
        <v>2</v>
      </c>
      <c r="E4765">
        <v>774.83</v>
      </c>
      <c r="F4765">
        <v>387.42</v>
      </c>
      <c r="G4765">
        <v>2</v>
      </c>
      <c r="H4765">
        <v>2</v>
      </c>
      <c r="I4765">
        <v>34</v>
      </c>
      <c r="J4765">
        <v>0</v>
      </c>
      <c r="K4765">
        <v>4.5</v>
      </c>
      <c r="L4765" t="s">
        <v>364</v>
      </c>
      <c r="M4765" t="b">
        <v>0</v>
      </c>
    </row>
    <row r="4766" spans="1:13" x14ac:dyDescent="0.25">
      <c r="A4766" s="1">
        <v>43080</v>
      </c>
      <c r="B4766" t="s">
        <v>165</v>
      </c>
      <c r="C4766" t="s">
        <v>167</v>
      </c>
      <c r="D4766">
        <v>37</v>
      </c>
      <c r="E4766">
        <v>5190.79</v>
      </c>
      <c r="F4766">
        <v>140.29</v>
      </c>
      <c r="G4766">
        <v>36</v>
      </c>
      <c r="H4766">
        <v>37</v>
      </c>
      <c r="I4766">
        <v>21.41</v>
      </c>
      <c r="J4766">
        <v>4.8800000000000003E-2</v>
      </c>
      <c r="K4766">
        <v>3.88</v>
      </c>
      <c r="L4766" t="s">
        <v>246</v>
      </c>
      <c r="M4766" t="b">
        <v>0</v>
      </c>
    </row>
    <row r="4767" spans="1:13" x14ac:dyDescent="0.25">
      <c r="A4767" s="1">
        <v>43080</v>
      </c>
      <c r="B4767" t="s">
        <v>165</v>
      </c>
      <c r="C4767" t="s">
        <v>169</v>
      </c>
      <c r="D4767">
        <v>15</v>
      </c>
      <c r="E4767">
        <v>2160.5700000000002</v>
      </c>
      <c r="F4767">
        <v>144.04</v>
      </c>
      <c r="G4767">
        <v>15</v>
      </c>
      <c r="H4767">
        <v>15</v>
      </c>
      <c r="I4767">
        <v>20.440000000000001</v>
      </c>
      <c r="J4767">
        <v>0</v>
      </c>
      <c r="K4767">
        <v>4.28</v>
      </c>
      <c r="L4767" t="s">
        <v>275</v>
      </c>
      <c r="M4767" t="b">
        <v>0</v>
      </c>
    </row>
    <row r="4768" spans="1:13" x14ac:dyDescent="0.25">
      <c r="A4768" s="1">
        <v>43080</v>
      </c>
      <c r="B4768" t="s">
        <v>165</v>
      </c>
      <c r="C4768" t="s">
        <v>170</v>
      </c>
      <c r="D4768">
        <v>23</v>
      </c>
      <c r="E4768">
        <v>2999.4</v>
      </c>
      <c r="F4768">
        <v>130.41</v>
      </c>
      <c r="G4768">
        <v>22</v>
      </c>
      <c r="H4768">
        <v>23</v>
      </c>
      <c r="I4768">
        <v>17</v>
      </c>
      <c r="J4768">
        <v>4.3499999999999997E-2</v>
      </c>
      <c r="K4768">
        <v>4.13</v>
      </c>
      <c r="L4768" t="s">
        <v>276</v>
      </c>
      <c r="M4768" t="b">
        <v>0</v>
      </c>
    </row>
    <row r="4769" spans="1:13" x14ac:dyDescent="0.25">
      <c r="A4769" s="1">
        <v>43080</v>
      </c>
      <c r="B4769" t="s">
        <v>165</v>
      </c>
      <c r="C4769" t="s">
        <v>172</v>
      </c>
      <c r="D4769">
        <v>21</v>
      </c>
      <c r="E4769">
        <v>2808.82</v>
      </c>
      <c r="F4769">
        <v>133.75</v>
      </c>
      <c r="G4769">
        <v>20</v>
      </c>
      <c r="H4769">
        <v>21</v>
      </c>
      <c r="I4769">
        <v>20.329999999999998</v>
      </c>
      <c r="J4769">
        <v>9.5200000000000007E-2</v>
      </c>
      <c r="K4769">
        <v>3.68</v>
      </c>
      <c r="L4769" t="s">
        <v>247</v>
      </c>
      <c r="M4769" t="b">
        <v>0</v>
      </c>
    </row>
    <row r="4770" spans="1:13" x14ac:dyDescent="0.25">
      <c r="A4770" s="1">
        <v>43080</v>
      </c>
      <c r="B4770" t="s">
        <v>165</v>
      </c>
      <c r="C4770" t="s">
        <v>171</v>
      </c>
      <c r="D4770">
        <v>29</v>
      </c>
      <c r="E4770">
        <v>4181.72</v>
      </c>
      <c r="F4770">
        <v>144.19999999999999</v>
      </c>
      <c r="G4770">
        <v>27</v>
      </c>
      <c r="H4770">
        <v>29</v>
      </c>
      <c r="I4770">
        <v>19.52</v>
      </c>
      <c r="J4770">
        <v>6.9000000000000006E-2</v>
      </c>
      <c r="K4770">
        <v>3.26</v>
      </c>
      <c r="L4770" t="s">
        <v>299</v>
      </c>
      <c r="M4770" t="b">
        <v>0</v>
      </c>
    </row>
    <row r="4771" spans="1:13" x14ac:dyDescent="0.25">
      <c r="A4771" s="1">
        <v>43080</v>
      </c>
      <c r="B4771" t="s">
        <v>165</v>
      </c>
      <c r="C4771" t="s">
        <v>180</v>
      </c>
      <c r="D4771">
        <v>8</v>
      </c>
      <c r="E4771">
        <v>1174.52</v>
      </c>
      <c r="F4771">
        <v>146.82</v>
      </c>
      <c r="G4771">
        <v>8</v>
      </c>
      <c r="H4771">
        <v>8</v>
      </c>
      <c r="I4771">
        <v>24.22</v>
      </c>
      <c r="J4771">
        <v>0</v>
      </c>
      <c r="K4771">
        <v>3.33</v>
      </c>
      <c r="L4771" t="s">
        <v>300</v>
      </c>
      <c r="M4771" t="b">
        <v>0</v>
      </c>
    </row>
    <row r="4772" spans="1:13" x14ac:dyDescent="0.25">
      <c r="A4772" s="1">
        <v>43080</v>
      </c>
      <c r="B4772" t="s">
        <v>165</v>
      </c>
      <c r="C4772" t="s">
        <v>161</v>
      </c>
      <c r="D4772">
        <v>106</v>
      </c>
      <c r="E4772">
        <v>15004.78</v>
      </c>
      <c r="F4772">
        <v>141.55000000000001</v>
      </c>
      <c r="G4772">
        <v>103</v>
      </c>
      <c r="H4772">
        <v>106</v>
      </c>
      <c r="I4772">
        <v>14.44</v>
      </c>
      <c r="J4772">
        <v>1.72E-2</v>
      </c>
      <c r="K4772">
        <v>3.93</v>
      </c>
      <c r="L4772" t="s">
        <v>248</v>
      </c>
      <c r="M4772" t="b">
        <v>0</v>
      </c>
    </row>
    <row r="4773" spans="1:13" x14ac:dyDescent="0.25">
      <c r="A4773" s="1">
        <v>43080</v>
      </c>
      <c r="B4773" t="s">
        <v>165</v>
      </c>
      <c r="C4773" t="s">
        <v>177</v>
      </c>
      <c r="D4773">
        <v>4</v>
      </c>
      <c r="E4773">
        <v>400.74</v>
      </c>
      <c r="F4773">
        <v>100.19</v>
      </c>
      <c r="G4773">
        <v>4</v>
      </c>
      <c r="H4773">
        <v>4</v>
      </c>
      <c r="I4773">
        <v>15.25</v>
      </c>
      <c r="J4773">
        <v>0</v>
      </c>
      <c r="K4773">
        <v>5</v>
      </c>
      <c r="L4773" t="s">
        <v>301</v>
      </c>
      <c r="M4773" t="b">
        <v>0</v>
      </c>
    </row>
    <row r="4774" spans="1:13" x14ac:dyDescent="0.25">
      <c r="A4774" s="1">
        <v>43080</v>
      </c>
      <c r="B4774" t="s">
        <v>165</v>
      </c>
      <c r="C4774" t="s">
        <v>181</v>
      </c>
      <c r="D4774">
        <v>5</v>
      </c>
      <c r="E4774">
        <v>1095.45</v>
      </c>
      <c r="F4774">
        <v>219.09</v>
      </c>
      <c r="G4774">
        <v>5</v>
      </c>
      <c r="H4774">
        <v>5</v>
      </c>
      <c r="I4774">
        <v>20.2</v>
      </c>
      <c r="J4774">
        <v>0</v>
      </c>
      <c r="K4774">
        <v>4.8</v>
      </c>
      <c r="L4774" t="s">
        <v>302</v>
      </c>
      <c r="M4774" t="b">
        <v>0</v>
      </c>
    </row>
    <row r="4775" spans="1:13" x14ac:dyDescent="0.25">
      <c r="A4775" s="1">
        <v>43080</v>
      </c>
      <c r="B4775" t="s">
        <v>165</v>
      </c>
      <c r="C4775" t="s">
        <v>179</v>
      </c>
      <c r="D4775">
        <v>7</v>
      </c>
      <c r="E4775">
        <v>888.05</v>
      </c>
      <c r="F4775">
        <v>126.86</v>
      </c>
      <c r="G4775">
        <v>7</v>
      </c>
      <c r="H4775">
        <v>7</v>
      </c>
      <c r="I4775">
        <v>26</v>
      </c>
      <c r="J4775">
        <v>0</v>
      </c>
      <c r="K4775">
        <v>3.71</v>
      </c>
      <c r="L4775" t="s">
        <v>277</v>
      </c>
      <c r="M4775" t="b">
        <v>0</v>
      </c>
    </row>
    <row r="4776" spans="1:13" x14ac:dyDescent="0.25">
      <c r="A4776" s="1">
        <v>43080</v>
      </c>
      <c r="B4776" t="s">
        <v>165</v>
      </c>
      <c r="C4776" t="s">
        <v>183</v>
      </c>
      <c r="D4776">
        <v>8</v>
      </c>
      <c r="E4776">
        <v>1082.3</v>
      </c>
      <c r="F4776">
        <v>135.29</v>
      </c>
      <c r="G4776">
        <v>8</v>
      </c>
      <c r="H4776">
        <v>8</v>
      </c>
      <c r="I4776">
        <v>22.63</v>
      </c>
      <c r="J4776">
        <v>0.125</v>
      </c>
      <c r="K4776">
        <v>4.25</v>
      </c>
      <c r="L4776" t="s">
        <v>365</v>
      </c>
      <c r="M4776" t="b">
        <v>0</v>
      </c>
    </row>
    <row r="4777" spans="1:13" x14ac:dyDescent="0.25">
      <c r="A4777" s="1">
        <v>43080</v>
      </c>
      <c r="B4777" t="s">
        <v>165</v>
      </c>
      <c r="C4777" t="s">
        <v>174</v>
      </c>
      <c r="D4777">
        <v>15</v>
      </c>
      <c r="E4777">
        <v>1806.04</v>
      </c>
      <c r="F4777">
        <v>120.4</v>
      </c>
      <c r="G4777">
        <v>15</v>
      </c>
      <c r="H4777">
        <v>15</v>
      </c>
      <c r="I4777">
        <v>21.6</v>
      </c>
      <c r="J4777">
        <v>0.1333</v>
      </c>
      <c r="K4777">
        <v>4.07</v>
      </c>
      <c r="L4777" t="s">
        <v>303</v>
      </c>
      <c r="M4777" t="b">
        <v>0</v>
      </c>
    </row>
    <row r="4778" spans="1:13" x14ac:dyDescent="0.25">
      <c r="A4778" s="1">
        <v>43080</v>
      </c>
      <c r="B4778" t="s">
        <v>165</v>
      </c>
      <c r="C4778" t="s">
        <v>182</v>
      </c>
      <c r="D4778">
        <v>2</v>
      </c>
      <c r="E4778">
        <v>156.18</v>
      </c>
      <c r="F4778">
        <v>78.09</v>
      </c>
      <c r="G4778">
        <v>2</v>
      </c>
      <c r="H4778">
        <v>2</v>
      </c>
      <c r="I4778">
        <v>24.5</v>
      </c>
      <c r="J4778">
        <v>0</v>
      </c>
      <c r="K4778">
        <v>5</v>
      </c>
      <c r="L4778" t="s">
        <v>304</v>
      </c>
      <c r="M4778" t="b">
        <v>0</v>
      </c>
    </row>
    <row r="4779" spans="1:13" x14ac:dyDescent="0.25">
      <c r="A4779" s="1">
        <v>43080</v>
      </c>
      <c r="B4779" t="s">
        <v>165</v>
      </c>
      <c r="C4779" t="s">
        <v>163</v>
      </c>
      <c r="D4779">
        <v>45</v>
      </c>
      <c r="E4779">
        <v>5262.27</v>
      </c>
      <c r="F4779">
        <v>116.94</v>
      </c>
      <c r="G4779">
        <v>45</v>
      </c>
      <c r="H4779">
        <v>45</v>
      </c>
      <c r="I4779">
        <v>16.14</v>
      </c>
      <c r="J4779">
        <v>4.0800000000000003E-2</v>
      </c>
      <c r="K4779">
        <v>3.69</v>
      </c>
      <c r="L4779" t="s">
        <v>249</v>
      </c>
      <c r="M4779" t="b">
        <v>0</v>
      </c>
    </row>
    <row r="4780" spans="1:13" x14ac:dyDescent="0.25">
      <c r="A4780" s="1">
        <v>43080</v>
      </c>
      <c r="B4780" t="s">
        <v>165</v>
      </c>
      <c r="C4780" t="s">
        <v>175</v>
      </c>
      <c r="D4780">
        <v>112</v>
      </c>
      <c r="E4780">
        <v>15358.05</v>
      </c>
      <c r="F4780">
        <v>137.13</v>
      </c>
      <c r="G4780">
        <v>106</v>
      </c>
      <c r="H4780">
        <v>110</v>
      </c>
      <c r="I4780">
        <v>24.72</v>
      </c>
      <c r="J4780">
        <v>0.29310000000000003</v>
      </c>
      <c r="K4780">
        <v>3.14</v>
      </c>
      <c r="L4780" t="s">
        <v>250</v>
      </c>
      <c r="M4780" t="b">
        <v>0</v>
      </c>
    </row>
    <row r="4781" spans="1:13" x14ac:dyDescent="0.25">
      <c r="A4781" s="1">
        <v>43080</v>
      </c>
      <c r="B4781" t="s">
        <v>165</v>
      </c>
      <c r="C4781" t="s">
        <v>173</v>
      </c>
      <c r="D4781">
        <v>5</v>
      </c>
      <c r="E4781">
        <v>752.37</v>
      </c>
      <c r="F4781">
        <v>150.47</v>
      </c>
      <c r="G4781">
        <v>5</v>
      </c>
      <c r="H4781">
        <v>5</v>
      </c>
      <c r="I4781">
        <v>23.2</v>
      </c>
      <c r="J4781">
        <v>0</v>
      </c>
      <c r="K4781">
        <v>4.4000000000000004</v>
      </c>
      <c r="L4781" t="s">
        <v>251</v>
      </c>
      <c r="M4781" t="b">
        <v>0</v>
      </c>
    </row>
    <row r="4782" spans="1:13" x14ac:dyDescent="0.25">
      <c r="A4782" s="1">
        <v>43080</v>
      </c>
      <c r="B4782" t="s">
        <v>165</v>
      </c>
      <c r="C4782" t="s">
        <v>185</v>
      </c>
      <c r="D4782">
        <v>7</v>
      </c>
      <c r="E4782">
        <v>2057.2600000000002</v>
      </c>
      <c r="F4782">
        <v>293.89</v>
      </c>
      <c r="G4782">
        <v>7</v>
      </c>
      <c r="H4782">
        <v>7</v>
      </c>
      <c r="I4782">
        <v>20.13</v>
      </c>
      <c r="J4782">
        <v>0</v>
      </c>
      <c r="K4782">
        <v>3.63</v>
      </c>
      <c r="L4782" t="s">
        <v>334</v>
      </c>
      <c r="M4782" t="b">
        <v>0</v>
      </c>
    </row>
    <row r="4783" spans="1:13" x14ac:dyDescent="0.25">
      <c r="A4783" s="1">
        <v>43080</v>
      </c>
      <c r="B4783" t="s">
        <v>165</v>
      </c>
      <c r="C4783" t="s">
        <v>164</v>
      </c>
      <c r="D4783">
        <v>44</v>
      </c>
      <c r="E4783">
        <v>8850.36</v>
      </c>
      <c r="F4783">
        <v>201.14</v>
      </c>
      <c r="G4783">
        <v>43</v>
      </c>
      <c r="H4783">
        <v>43</v>
      </c>
      <c r="I4783">
        <v>19.38</v>
      </c>
      <c r="J4783">
        <v>6.3799999999999996E-2</v>
      </c>
      <c r="K4783">
        <v>3.72</v>
      </c>
      <c r="L4783" t="s">
        <v>278</v>
      </c>
      <c r="M4783" t="b">
        <v>0</v>
      </c>
    </row>
    <row r="4784" spans="1:13" x14ac:dyDescent="0.25">
      <c r="A4784" s="1">
        <v>43080</v>
      </c>
      <c r="B4784" t="s">
        <v>165</v>
      </c>
      <c r="C4784" t="s">
        <v>176</v>
      </c>
      <c r="D4784">
        <v>34</v>
      </c>
      <c r="E4784">
        <v>4024.83</v>
      </c>
      <c r="F4784">
        <v>118.38</v>
      </c>
      <c r="G4784">
        <v>34</v>
      </c>
      <c r="H4784">
        <v>33</v>
      </c>
      <c r="I4784">
        <v>16.440000000000001</v>
      </c>
      <c r="J4784">
        <v>0</v>
      </c>
      <c r="K4784">
        <v>4.1100000000000003</v>
      </c>
      <c r="L4784" t="s">
        <v>279</v>
      </c>
      <c r="M4784" t="b">
        <v>0</v>
      </c>
    </row>
    <row r="4785" spans="1:13" x14ac:dyDescent="0.25">
      <c r="A4785" s="1">
        <v>43080</v>
      </c>
      <c r="B4785" t="s">
        <v>165</v>
      </c>
      <c r="C4785" t="s">
        <v>168</v>
      </c>
      <c r="D4785">
        <v>3</v>
      </c>
      <c r="E4785">
        <v>762.76</v>
      </c>
      <c r="F4785">
        <v>254.25</v>
      </c>
      <c r="G4785">
        <v>3</v>
      </c>
      <c r="H4785">
        <v>3</v>
      </c>
      <c r="I4785">
        <v>28.67</v>
      </c>
      <c r="J4785">
        <v>0.16669999999999999</v>
      </c>
      <c r="K4785">
        <v>4.5</v>
      </c>
      <c r="L4785" t="s">
        <v>280</v>
      </c>
      <c r="M4785" t="b">
        <v>0</v>
      </c>
    </row>
    <row r="4786" spans="1:13" x14ac:dyDescent="0.25">
      <c r="A4786" s="1">
        <v>43080</v>
      </c>
      <c r="B4786" t="s">
        <v>165</v>
      </c>
      <c r="C4786" t="s">
        <v>165</v>
      </c>
      <c r="D4786">
        <v>459</v>
      </c>
      <c r="E4786">
        <v>62640.160000000003</v>
      </c>
      <c r="F4786">
        <v>136.47</v>
      </c>
      <c r="G4786">
        <v>450</v>
      </c>
      <c r="H4786">
        <v>455</v>
      </c>
      <c r="I4786">
        <v>8.86</v>
      </c>
      <c r="J4786">
        <v>2.0899999999999998E-2</v>
      </c>
      <c r="K4786">
        <v>4.04</v>
      </c>
      <c r="L4786" t="s">
        <v>252</v>
      </c>
      <c r="M4786" t="b">
        <v>1</v>
      </c>
    </row>
    <row r="4787" spans="1:13" x14ac:dyDescent="0.25">
      <c r="A4787" s="1">
        <v>43080</v>
      </c>
      <c r="B4787" t="s">
        <v>165</v>
      </c>
      <c r="C4787" t="s">
        <v>184</v>
      </c>
      <c r="D4787">
        <v>3</v>
      </c>
      <c r="E4787">
        <v>505.01</v>
      </c>
      <c r="F4787">
        <v>168.34</v>
      </c>
      <c r="G4787">
        <v>3</v>
      </c>
      <c r="H4787">
        <v>3</v>
      </c>
      <c r="I4787">
        <v>17.329999999999998</v>
      </c>
      <c r="J4787">
        <v>0</v>
      </c>
      <c r="K4787">
        <v>4.67</v>
      </c>
      <c r="L4787" t="s">
        <v>401</v>
      </c>
      <c r="M4787" t="b">
        <v>0</v>
      </c>
    </row>
    <row r="4788" spans="1:13" x14ac:dyDescent="0.25">
      <c r="A4788" s="1">
        <v>43087</v>
      </c>
      <c r="B4788" t="s">
        <v>167</v>
      </c>
      <c r="C4788" t="s">
        <v>161</v>
      </c>
      <c r="D4788">
        <v>1</v>
      </c>
      <c r="E4788">
        <v>672.41</v>
      </c>
      <c r="F4788">
        <v>672.41</v>
      </c>
      <c r="G4788">
        <v>1</v>
      </c>
      <c r="H4788">
        <v>1</v>
      </c>
      <c r="I4788">
        <v>17</v>
      </c>
      <c r="J4788">
        <v>0</v>
      </c>
      <c r="K4788">
        <v>4</v>
      </c>
      <c r="L4788" t="s">
        <v>368</v>
      </c>
      <c r="M4788" t="b">
        <v>0</v>
      </c>
    </row>
    <row r="4789" spans="1:13" x14ac:dyDescent="0.25">
      <c r="A4789" s="1">
        <v>43087</v>
      </c>
      <c r="B4789" t="s">
        <v>167</v>
      </c>
      <c r="C4789" t="s">
        <v>164</v>
      </c>
      <c r="D4789">
        <v>3</v>
      </c>
      <c r="E4789">
        <v>1544.84</v>
      </c>
      <c r="F4789">
        <v>514.95000000000005</v>
      </c>
      <c r="G4789">
        <v>3</v>
      </c>
      <c r="H4789">
        <v>2</v>
      </c>
      <c r="I4789">
        <v>30</v>
      </c>
      <c r="J4789">
        <v>0.33329999999999999</v>
      </c>
      <c r="K4789">
        <v>5</v>
      </c>
      <c r="L4789" t="s">
        <v>534</v>
      </c>
      <c r="M4789" t="b">
        <v>0</v>
      </c>
    </row>
    <row r="4790" spans="1:13" x14ac:dyDescent="0.25">
      <c r="A4790" s="1">
        <v>43087</v>
      </c>
      <c r="B4790" t="s">
        <v>170</v>
      </c>
      <c r="C4790" t="s">
        <v>167</v>
      </c>
      <c r="D4790">
        <v>1</v>
      </c>
      <c r="E4790">
        <v>205.53</v>
      </c>
      <c r="F4790">
        <v>205.53</v>
      </c>
      <c r="G4790">
        <v>1</v>
      </c>
      <c r="H4790">
        <v>1</v>
      </c>
      <c r="I4790">
        <v>64</v>
      </c>
      <c r="J4790">
        <v>1</v>
      </c>
      <c r="K4790">
        <v>1</v>
      </c>
      <c r="L4790" t="s">
        <v>427</v>
      </c>
      <c r="M4790" t="b">
        <v>0</v>
      </c>
    </row>
    <row r="4791" spans="1:13" x14ac:dyDescent="0.25">
      <c r="A4791" s="1">
        <v>43087</v>
      </c>
      <c r="B4791" t="s">
        <v>170</v>
      </c>
      <c r="C4791" t="s">
        <v>170</v>
      </c>
      <c r="D4791">
        <v>1</v>
      </c>
      <c r="E4791">
        <v>24.7</v>
      </c>
      <c r="F4791">
        <v>24.7</v>
      </c>
      <c r="G4791">
        <v>1</v>
      </c>
      <c r="H4791">
        <v>1</v>
      </c>
      <c r="I4791">
        <v>1</v>
      </c>
      <c r="J4791">
        <v>0</v>
      </c>
      <c r="K4791">
        <v>5</v>
      </c>
      <c r="L4791" t="s">
        <v>409</v>
      </c>
      <c r="M4791" t="b">
        <v>1</v>
      </c>
    </row>
    <row r="4792" spans="1:13" x14ac:dyDescent="0.25">
      <c r="A4792" s="1">
        <v>43087</v>
      </c>
      <c r="B4792" t="s">
        <v>170</v>
      </c>
      <c r="C4792" t="s">
        <v>161</v>
      </c>
      <c r="D4792">
        <v>1</v>
      </c>
      <c r="E4792">
        <v>104.28</v>
      </c>
      <c r="F4792">
        <v>104.28</v>
      </c>
      <c r="G4792">
        <v>1</v>
      </c>
      <c r="H4792">
        <v>1</v>
      </c>
      <c r="I4792">
        <v>14</v>
      </c>
      <c r="J4792">
        <v>0</v>
      </c>
      <c r="K4792">
        <v>4</v>
      </c>
      <c r="L4792" t="s">
        <v>256</v>
      </c>
      <c r="M4792" t="b">
        <v>0</v>
      </c>
    </row>
    <row r="4793" spans="1:13" x14ac:dyDescent="0.25">
      <c r="A4793" s="1">
        <v>43087</v>
      </c>
      <c r="B4793" t="s">
        <v>170</v>
      </c>
      <c r="C4793" t="s">
        <v>175</v>
      </c>
      <c r="D4793">
        <v>2</v>
      </c>
      <c r="E4793">
        <v>164.04</v>
      </c>
      <c r="F4793">
        <v>82.02</v>
      </c>
      <c r="G4793">
        <v>2</v>
      </c>
      <c r="H4793">
        <v>2</v>
      </c>
      <c r="I4793">
        <v>20</v>
      </c>
      <c r="J4793">
        <v>0</v>
      </c>
      <c r="K4793">
        <v>3.5</v>
      </c>
      <c r="L4793" t="s">
        <v>258</v>
      </c>
      <c r="M4793" t="b">
        <v>0</v>
      </c>
    </row>
    <row r="4794" spans="1:13" x14ac:dyDescent="0.25">
      <c r="A4794" s="1">
        <v>43087</v>
      </c>
      <c r="B4794" t="s">
        <v>170</v>
      </c>
      <c r="C4794" t="s">
        <v>165</v>
      </c>
      <c r="D4794">
        <v>3</v>
      </c>
      <c r="E4794">
        <v>478.28</v>
      </c>
      <c r="F4794">
        <v>159.43</v>
      </c>
      <c r="G4794">
        <v>3</v>
      </c>
      <c r="H4794">
        <v>3</v>
      </c>
      <c r="I4794">
        <v>17.329999999999998</v>
      </c>
      <c r="J4794">
        <v>0</v>
      </c>
      <c r="K4794">
        <v>3.67</v>
      </c>
      <c r="L4794" t="s">
        <v>259</v>
      </c>
      <c r="M4794" t="b">
        <v>0</v>
      </c>
    </row>
    <row r="4795" spans="1:13" x14ac:dyDescent="0.25">
      <c r="A4795" s="1">
        <v>43087</v>
      </c>
      <c r="B4795" t="s">
        <v>171</v>
      </c>
      <c r="C4795" t="s">
        <v>170</v>
      </c>
      <c r="D4795">
        <v>1</v>
      </c>
      <c r="E4795">
        <v>111.93</v>
      </c>
      <c r="F4795">
        <v>111.93</v>
      </c>
      <c r="G4795">
        <v>1</v>
      </c>
      <c r="H4795">
        <v>1</v>
      </c>
      <c r="I4795">
        <v>7</v>
      </c>
      <c r="J4795">
        <v>0</v>
      </c>
      <c r="K4795">
        <v>5</v>
      </c>
      <c r="L4795" t="s">
        <v>475</v>
      </c>
      <c r="M4795" t="b">
        <v>0</v>
      </c>
    </row>
    <row r="4796" spans="1:13" x14ac:dyDescent="0.25">
      <c r="A4796" s="1">
        <v>43087</v>
      </c>
      <c r="B4796" t="s">
        <v>171</v>
      </c>
      <c r="C4796" t="s">
        <v>181</v>
      </c>
      <c r="D4796">
        <v>1</v>
      </c>
      <c r="E4796">
        <v>116.12</v>
      </c>
      <c r="F4796">
        <v>116.12</v>
      </c>
      <c r="G4796">
        <v>1</v>
      </c>
      <c r="H4796">
        <v>1</v>
      </c>
      <c r="I4796">
        <v>15</v>
      </c>
      <c r="J4796">
        <v>0</v>
      </c>
      <c r="K4796">
        <v>5</v>
      </c>
      <c r="L4796" t="s">
        <v>420</v>
      </c>
      <c r="M4796" t="b">
        <v>0</v>
      </c>
    </row>
    <row r="4797" spans="1:13" x14ac:dyDescent="0.25">
      <c r="A4797" s="1">
        <v>43087</v>
      </c>
      <c r="B4797" t="s">
        <v>171</v>
      </c>
      <c r="C4797" t="s">
        <v>163</v>
      </c>
      <c r="D4797">
        <v>1</v>
      </c>
      <c r="E4797">
        <v>76.19</v>
      </c>
      <c r="F4797">
        <v>76.19</v>
      </c>
      <c r="G4797">
        <v>1</v>
      </c>
      <c r="H4797">
        <v>1</v>
      </c>
      <c r="I4797">
        <v>16</v>
      </c>
      <c r="J4797">
        <v>0</v>
      </c>
      <c r="K4797">
        <v>4</v>
      </c>
      <c r="L4797" t="s">
        <v>342</v>
      </c>
      <c r="M4797" t="b">
        <v>0</v>
      </c>
    </row>
    <row r="4798" spans="1:13" x14ac:dyDescent="0.25">
      <c r="A4798" s="1">
        <v>43087</v>
      </c>
      <c r="B4798" t="s">
        <v>171</v>
      </c>
      <c r="C4798" t="s">
        <v>165</v>
      </c>
      <c r="D4798">
        <v>1</v>
      </c>
      <c r="E4798">
        <v>204.63</v>
      </c>
      <c r="F4798">
        <v>204.63</v>
      </c>
      <c r="G4798">
        <v>1</v>
      </c>
      <c r="H4798">
        <v>1</v>
      </c>
      <c r="I4798">
        <v>5</v>
      </c>
      <c r="J4798">
        <v>0</v>
      </c>
      <c r="K4798">
        <v>3</v>
      </c>
      <c r="L4798" t="s">
        <v>421</v>
      </c>
      <c r="M4798" t="b">
        <v>0</v>
      </c>
    </row>
    <row r="4799" spans="1:13" x14ac:dyDescent="0.25">
      <c r="A4799" s="1">
        <v>43087</v>
      </c>
      <c r="B4799" t="s">
        <v>161</v>
      </c>
      <c r="C4799" t="s">
        <v>166</v>
      </c>
      <c r="D4799">
        <v>1</v>
      </c>
      <c r="E4799">
        <v>316.19</v>
      </c>
      <c r="F4799">
        <v>316.19</v>
      </c>
      <c r="G4799">
        <v>1</v>
      </c>
      <c r="H4799">
        <v>1</v>
      </c>
      <c r="I4799">
        <v>17</v>
      </c>
      <c r="J4799">
        <v>0</v>
      </c>
      <c r="K4799">
        <v>5</v>
      </c>
      <c r="L4799" t="s">
        <v>377</v>
      </c>
      <c r="M4799" t="b">
        <v>0</v>
      </c>
    </row>
    <row r="4800" spans="1:13" x14ac:dyDescent="0.25">
      <c r="A4800" s="1">
        <v>43087</v>
      </c>
      <c r="B4800" t="s">
        <v>161</v>
      </c>
      <c r="C4800" t="s">
        <v>167</v>
      </c>
      <c r="D4800">
        <v>6</v>
      </c>
      <c r="E4800">
        <v>654.45000000000005</v>
      </c>
      <c r="F4800">
        <v>109.08</v>
      </c>
      <c r="G4800">
        <v>6</v>
      </c>
      <c r="H4800">
        <v>6</v>
      </c>
      <c r="I4800">
        <v>28.43</v>
      </c>
      <c r="J4800">
        <v>0.28570000000000001</v>
      </c>
      <c r="K4800">
        <v>3.29</v>
      </c>
      <c r="L4800" t="s">
        <v>282</v>
      </c>
      <c r="M4800" t="b">
        <v>0</v>
      </c>
    </row>
    <row r="4801" spans="1:13" x14ac:dyDescent="0.25">
      <c r="A4801" s="1">
        <v>43087</v>
      </c>
      <c r="B4801" t="s">
        <v>161</v>
      </c>
      <c r="C4801" t="s">
        <v>170</v>
      </c>
      <c r="D4801">
        <v>2</v>
      </c>
      <c r="E4801">
        <v>132.6</v>
      </c>
      <c r="F4801">
        <v>66.3</v>
      </c>
      <c r="G4801">
        <v>2</v>
      </c>
      <c r="H4801">
        <v>2</v>
      </c>
      <c r="I4801">
        <v>9</v>
      </c>
      <c r="J4801">
        <v>0</v>
      </c>
      <c r="K4801">
        <v>2.5</v>
      </c>
      <c r="L4801" t="s">
        <v>260</v>
      </c>
      <c r="M4801" t="b">
        <v>0</v>
      </c>
    </row>
    <row r="4802" spans="1:13" x14ac:dyDescent="0.25">
      <c r="A4802" s="1">
        <v>43087</v>
      </c>
      <c r="B4802" t="s">
        <v>161</v>
      </c>
      <c r="C4802" t="s">
        <v>180</v>
      </c>
      <c r="D4802">
        <v>1</v>
      </c>
      <c r="E4802">
        <v>146.66</v>
      </c>
      <c r="F4802">
        <v>146.66</v>
      </c>
      <c r="G4802">
        <v>1</v>
      </c>
      <c r="H4802">
        <v>1</v>
      </c>
      <c r="I4802">
        <v>21</v>
      </c>
      <c r="J4802">
        <v>0</v>
      </c>
      <c r="K4802">
        <v>4</v>
      </c>
      <c r="L4802" t="s">
        <v>380</v>
      </c>
      <c r="M4802" t="b">
        <v>0</v>
      </c>
    </row>
    <row r="4803" spans="1:13" x14ac:dyDescent="0.25">
      <c r="A4803" s="1">
        <v>43087</v>
      </c>
      <c r="B4803" t="s">
        <v>161</v>
      </c>
      <c r="C4803" t="s">
        <v>161</v>
      </c>
      <c r="D4803">
        <v>8</v>
      </c>
      <c r="E4803">
        <v>972.43</v>
      </c>
      <c r="F4803">
        <v>121.55</v>
      </c>
      <c r="G4803">
        <v>8</v>
      </c>
      <c r="H4803">
        <v>8</v>
      </c>
      <c r="I4803">
        <v>12.5</v>
      </c>
      <c r="J4803">
        <v>0</v>
      </c>
      <c r="K4803">
        <v>4.13</v>
      </c>
      <c r="L4803" t="s">
        <v>262</v>
      </c>
      <c r="M4803" t="b">
        <v>1</v>
      </c>
    </row>
    <row r="4804" spans="1:13" x14ac:dyDescent="0.25">
      <c r="A4804" s="1">
        <v>43087</v>
      </c>
      <c r="B4804" t="s">
        <v>161</v>
      </c>
      <c r="C4804" t="s">
        <v>177</v>
      </c>
      <c r="D4804">
        <v>1</v>
      </c>
      <c r="E4804">
        <v>195.12</v>
      </c>
      <c r="F4804">
        <v>195.12</v>
      </c>
      <c r="G4804">
        <v>1</v>
      </c>
      <c r="H4804">
        <v>1</v>
      </c>
      <c r="I4804">
        <v>18</v>
      </c>
      <c r="J4804">
        <v>0</v>
      </c>
      <c r="K4804">
        <v>5</v>
      </c>
      <c r="L4804" t="s">
        <v>381</v>
      </c>
      <c r="M4804" t="b">
        <v>0</v>
      </c>
    </row>
    <row r="4805" spans="1:13" x14ac:dyDescent="0.25">
      <c r="A4805" s="1">
        <v>43087</v>
      </c>
      <c r="B4805" t="s">
        <v>161</v>
      </c>
      <c r="C4805" t="s">
        <v>179</v>
      </c>
      <c r="D4805">
        <v>3</v>
      </c>
      <c r="E4805">
        <v>406.64</v>
      </c>
      <c r="F4805">
        <v>135.55000000000001</v>
      </c>
      <c r="G4805">
        <v>3</v>
      </c>
      <c r="H4805">
        <v>3</v>
      </c>
      <c r="I4805">
        <v>31.67</v>
      </c>
      <c r="J4805">
        <v>0</v>
      </c>
      <c r="K4805">
        <v>4.33</v>
      </c>
      <c r="L4805" t="s">
        <v>310</v>
      </c>
      <c r="M4805" t="b">
        <v>0</v>
      </c>
    </row>
    <row r="4806" spans="1:13" x14ac:dyDescent="0.25">
      <c r="A4806" s="1">
        <v>43087</v>
      </c>
      <c r="B4806" t="s">
        <v>161</v>
      </c>
      <c r="C4806" t="s">
        <v>183</v>
      </c>
      <c r="D4806">
        <v>1</v>
      </c>
      <c r="E4806">
        <v>74.05</v>
      </c>
      <c r="F4806">
        <v>74.05</v>
      </c>
      <c r="G4806">
        <v>1</v>
      </c>
      <c r="H4806">
        <v>1</v>
      </c>
      <c r="I4806">
        <v>26</v>
      </c>
      <c r="J4806">
        <v>0</v>
      </c>
      <c r="K4806">
        <v>3</v>
      </c>
      <c r="L4806" t="s">
        <v>284</v>
      </c>
      <c r="M4806" t="b">
        <v>0</v>
      </c>
    </row>
    <row r="4807" spans="1:13" x14ac:dyDescent="0.25">
      <c r="A4807" s="1">
        <v>43087</v>
      </c>
      <c r="B4807" t="s">
        <v>161</v>
      </c>
      <c r="C4807" t="s">
        <v>174</v>
      </c>
      <c r="D4807">
        <v>2</v>
      </c>
      <c r="E4807">
        <v>312.83</v>
      </c>
      <c r="F4807">
        <v>156.41999999999999</v>
      </c>
      <c r="G4807">
        <v>2</v>
      </c>
      <c r="H4807">
        <v>2</v>
      </c>
      <c r="I4807">
        <v>15.5</v>
      </c>
      <c r="J4807">
        <v>0</v>
      </c>
      <c r="K4807">
        <v>4.5</v>
      </c>
      <c r="L4807" t="s">
        <v>343</v>
      </c>
      <c r="M4807" t="b">
        <v>0</v>
      </c>
    </row>
    <row r="4808" spans="1:13" x14ac:dyDescent="0.25">
      <c r="A4808" s="1">
        <v>43087</v>
      </c>
      <c r="B4808" t="s">
        <v>161</v>
      </c>
      <c r="C4808" t="s">
        <v>163</v>
      </c>
      <c r="D4808">
        <v>1</v>
      </c>
      <c r="E4808">
        <v>56.69</v>
      </c>
      <c r="F4808">
        <v>56.69</v>
      </c>
      <c r="G4808">
        <v>1</v>
      </c>
      <c r="H4808">
        <v>1</v>
      </c>
      <c r="I4808">
        <v>28</v>
      </c>
      <c r="J4808">
        <v>0</v>
      </c>
      <c r="K4808">
        <v>4</v>
      </c>
      <c r="L4808" t="s">
        <v>263</v>
      </c>
      <c r="M4808" t="b">
        <v>0</v>
      </c>
    </row>
    <row r="4809" spans="1:13" x14ac:dyDescent="0.25">
      <c r="A4809" s="1">
        <v>43087</v>
      </c>
      <c r="B4809" t="s">
        <v>161</v>
      </c>
      <c r="C4809" t="s">
        <v>175</v>
      </c>
      <c r="D4809">
        <v>14</v>
      </c>
      <c r="E4809">
        <v>2135.5300000000002</v>
      </c>
      <c r="F4809">
        <v>152.54</v>
      </c>
      <c r="G4809">
        <v>14</v>
      </c>
      <c r="H4809">
        <v>14</v>
      </c>
      <c r="I4809">
        <v>24.14</v>
      </c>
      <c r="J4809">
        <v>0.28570000000000001</v>
      </c>
      <c r="K4809">
        <v>4</v>
      </c>
      <c r="L4809" t="s">
        <v>264</v>
      </c>
      <c r="M4809" t="b">
        <v>0</v>
      </c>
    </row>
    <row r="4810" spans="1:13" x14ac:dyDescent="0.25">
      <c r="A4810" s="1">
        <v>43087</v>
      </c>
      <c r="B4810" t="s">
        <v>161</v>
      </c>
      <c r="C4810" t="s">
        <v>164</v>
      </c>
      <c r="D4810">
        <v>4</v>
      </c>
      <c r="E4810">
        <v>537.05999999999995</v>
      </c>
      <c r="F4810">
        <v>134.27000000000001</v>
      </c>
      <c r="G4810">
        <v>4</v>
      </c>
      <c r="H4810">
        <v>4</v>
      </c>
      <c r="I4810">
        <v>22</v>
      </c>
      <c r="J4810">
        <v>0</v>
      </c>
      <c r="K4810">
        <v>4.25</v>
      </c>
      <c r="L4810" t="s">
        <v>285</v>
      </c>
      <c r="M4810" t="b">
        <v>0</v>
      </c>
    </row>
    <row r="4811" spans="1:13" x14ac:dyDescent="0.25">
      <c r="A4811" s="1">
        <v>43087</v>
      </c>
      <c r="B4811" t="s">
        <v>161</v>
      </c>
      <c r="C4811" t="s">
        <v>176</v>
      </c>
      <c r="D4811">
        <v>1</v>
      </c>
      <c r="E4811">
        <v>373.82</v>
      </c>
      <c r="F4811">
        <v>373.82</v>
      </c>
      <c r="G4811">
        <v>1</v>
      </c>
      <c r="H4811">
        <v>1</v>
      </c>
      <c r="I4811">
        <v>19</v>
      </c>
      <c r="J4811">
        <v>0</v>
      </c>
      <c r="K4811">
        <v>5</v>
      </c>
      <c r="L4811" t="s">
        <v>286</v>
      </c>
      <c r="M4811" t="b">
        <v>0</v>
      </c>
    </row>
    <row r="4812" spans="1:13" x14ac:dyDescent="0.25">
      <c r="A4812" s="1">
        <v>43087</v>
      </c>
      <c r="B4812" t="s">
        <v>161</v>
      </c>
      <c r="C4812" t="s">
        <v>168</v>
      </c>
      <c r="D4812">
        <v>1</v>
      </c>
      <c r="E4812">
        <v>81.38</v>
      </c>
      <c r="F4812">
        <v>81.38</v>
      </c>
      <c r="G4812">
        <v>1</v>
      </c>
      <c r="H4812">
        <v>1</v>
      </c>
      <c r="I4812">
        <v>19</v>
      </c>
      <c r="J4812">
        <v>0</v>
      </c>
      <c r="K4812">
        <v>5</v>
      </c>
      <c r="L4812" t="s">
        <v>345</v>
      </c>
      <c r="M4812" t="b">
        <v>0</v>
      </c>
    </row>
    <row r="4813" spans="1:13" x14ac:dyDescent="0.25">
      <c r="A4813" s="1">
        <v>43087</v>
      </c>
      <c r="B4813" t="s">
        <v>161</v>
      </c>
      <c r="C4813" t="s">
        <v>165</v>
      </c>
      <c r="D4813">
        <v>26</v>
      </c>
      <c r="E4813">
        <v>2983.68</v>
      </c>
      <c r="F4813">
        <v>114.76</v>
      </c>
      <c r="G4813">
        <v>26</v>
      </c>
      <c r="H4813">
        <v>26</v>
      </c>
      <c r="I4813">
        <v>13.69</v>
      </c>
      <c r="J4813">
        <v>3.85E-2</v>
      </c>
      <c r="K4813">
        <v>3.92</v>
      </c>
      <c r="L4813" t="s">
        <v>265</v>
      </c>
      <c r="M4813" t="b">
        <v>0</v>
      </c>
    </row>
    <row r="4814" spans="1:13" x14ac:dyDescent="0.25">
      <c r="A4814" s="1">
        <v>43087</v>
      </c>
      <c r="B4814" t="s">
        <v>181</v>
      </c>
      <c r="C4814" t="s">
        <v>171</v>
      </c>
      <c r="D4814">
        <v>1</v>
      </c>
      <c r="E4814">
        <v>82.59</v>
      </c>
      <c r="F4814">
        <v>82.59</v>
      </c>
      <c r="G4814">
        <v>1</v>
      </c>
      <c r="H4814">
        <v>1</v>
      </c>
      <c r="I4814">
        <v>10</v>
      </c>
      <c r="J4814">
        <v>0</v>
      </c>
      <c r="K4814">
        <v>5</v>
      </c>
      <c r="L4814" t="s">
        <v>537</v>
      </c>
      <c r="M4814" t="b">
        <v>0</v>
      </c>
    </row>
    <row r="4815" spans="1:13" x14ac:dyDescent="0.25">
      <c r="A4815" s="1">
        <v>43087</v>
      </c>
      <c r="B4815" t="s">
        <v>183</v>
      </c>
      <c r="C4815" t="s">
        <v>175</v>
      </c>
      <c r="D4815">
        <v>1</v>
      </c>
      <c r="E4815">
        <v>739.72</v>
      </c>
      <c r="F4815">
        <v>739.72</v>
      </c>
      <c r="G4815">
        <v>0</v>
      </c>
      <c r="H4815">
        <v>1</v>
      </c>
      <c r="K4815">
        <v>1</v>
      </c>
      <c r="L4815" t="s">
        <v>346</v>
      </c>
      <c r="M4815" t="b">
        <v>0</v>
      </c>
    </row>
    <row r="4816" spans="1:13" x14ac:dyDescent="0.25">
      <c r="A4816" s="1">
        <v>43087</v>
      </c>
      <c r="B4816" t="s">
        <v>174</v>
      </c>
      <c r="C4816" t="s">
        <v>174</v>
      </c>
      <c r="D4816">
        <v>1</v>
      </c>
      <c r="E4816">
        <v>114.56</v>
      </c>
      <c r="F4816">
        <v>114.56</v>
      </c>
      <c r="G4816">
        <v>1</v>
      </c>
      <c r="H4816">
        <v>1</v>
      </c>
      <c r="I4816">
        <v>4</v>
      </c>
      <c r="J4816">
        <v>0</v>
      </c>
      <c r="K4816">
        <v>5</v>
      </c>
      <c r="L4816" t="s">
        <v>523</v>
      </c>
      <c r="M4816" t="b">
        <v>1</v>
      </c>
    </row>
    <row r="4817" spans="1:13" x14ac:dyDescent="0.25">
      <c r="A4817" s="1">
        <v>43087</v>
      </c>
      <c r="B4817" t="s">
        <v>174</v>
      </c>
      <c r="C4817" t="s">
        <v>165</v>
      </c>
      <c r="D4817">
        <v>1</v>
      </c>
      <c r="E4817">
        <v>480.62</v>
      </c>
      <c r="F4817">
        <v>480.62</v>
      </c>
      <c r="G4817">
        <v>1</v>
      </c>
      <c r="H4817">
        <v>1</v>
      </c>
      <c r="I4817">
        <v>21</v>
      </c>
      <c r="J4817">
        <v>0</v>
      </c>
      <c r="K4817">
        <v>4</v>
      </c>
      <c r="L4817" t="s">
        <v>347</v>
      </c>
      <c r="M4817" t="b">
        <v>0</v>
      </c>
    </row>
    <row r="4818" spans="1:13" x14ac:dyDescent="0.25">
      <c r="A4818" s="1">
        <v>43087</v>
      </c>
      <c r="B4818" t="s">
        <v>163</v>
      </c>
      <c r="C4818" t="s">
        <v>167</v>
      </c>
      <c r="D4818">
        <v>3</v>
      </c>
      <c r="E4818">
        <v>893.55</v>
      </c>
      <c r="F4818">
        <v>297.85000000000002</v>
      </c>
      <c r="G4818">
        <v>3</v>
      </c>
      <c r="H4818">
        <v>3</v>
      </c>
      <c r="I4818">
        <v>32.75</v>
      </c>
      <c r="J4818">
        <v>0.5</v>
      </c>
      <c r="K4818">
        <v>2.75</v>
      </c>
      <c r="L4818" t="s">
        <v>266</v>
      </c>
      <c r="M4818" t="b">
        <v>0</v>
      </c>
    </row>
    <row r="4819" spans="1:13" x14ac:dyDescent="0.25">
      <c r="A4819" s="1">
        <v>43087</v>
      </c>
      <c r="B4819" t="s">
        <v>163</v>
      </c>
      <c r="C4819" t="s">
        <v>169</v>
      </c>
      <c r="D4819">
        <v>1</v>
      </c>
      <c r="E4819">
        <v>130.13</v>
      </c>
      <c r="F4819">
        <v>130.13</v>
      </c>
      <c r="G4819">
        <v>1</v>
      </c>
      <c r="H4819">
        <v>1</v>
      </c>
      <c r="I4819">
        <v>32</v>
      </c>
      <c r="J4819">
        <v>0</v>
      </c>
      <c r="K4819">
        <v>5</v>
      </c>
      <c r="L4819" t="s">
        <v>313</v>
      </c>
      <c r="M4819" t="b">
        <v>0</v>
      </c>
    </row>
    <row r="4820" spans="1:13" x14ac:dyDescent="0.25">
      <c r="A4820" s="1">
        <v>43087</v>
      </c>
      <c r="B4820" t="s">
        <v>163</v>
      </c>
      <c r="C4820" t="s">
        <v>170</v>
      </c>
      <c r="D4820">
        <v>2</v>
      </c>
      <c r="E4820">
        <v>462.36</v>
      </c>
      <c r="F4820">
        <v>231.18</v>
      </c>
      <c r="G4820">
        <v>2</v>
      </c>
      <c r="H4820">
        <v>2</v>
      </c>
      <c r="I4820">
        <v>13</v>
      </c>
      <c r="J4820">
        <v>0</v>
      </c>
      <c r="K4820">
        <v>4</v>
      </c>
      <c r="L4820" t="s">
        <v>267</v>
      </c>
      <c r="M4820" t="b">
        <v>0</v>
      </c>
    </row>
    <row r="4821" spans="1:13" x14ac:dyDescent="0.25">
      <c r="A4821" s="1">
        <v>43087</v>
      </c>
      <c r="B4821" t="s">
        <v>163</v>
      </c>
      <c r="C4821" t="s">
        <v>171</v>
      </c>
      <c r="D4821">
        <v>2</v>
      </c>
      <c r="E4821">
        <v>191.2</v>
      </c>
      <c r="F4821">
        <v>95.6</v>
      </c>
      <c r="G4821">
        <v>2</v>
      </c>
      <c r="H4821">
        <v>2</v>
      </c>
      <c r="I4821">
        <v>15</v>
      </c>
      <c r="J4821">
        <v>0</v>
      </c>
      <c r="K4821">
        <v>4.5</v>
      </c>
      <c r="L4821" t="s">
        <v>288</v>
      </c>
      <c r="M4821" t="b">
        <v>0</v>
      </c>
    </row>
    <row r="4822" spans="1:13" x14ac:dyDescent="0.25">
      <c r="A4822" s="1">
        <v>43087</v>
      </c>
      <c r="B4822" t="s">
        <v>163</v>
      </c>
      <c r="C4822" t="s">
        <v>161</v>
      </c>
      <c r="D4822">
        <v>2</v>
      </c>
      <c r="E4822">
        <v>297.01</v>
      </c>
      <c r="F4822">
        <v>148.51</v>
      </c>
      <c r="G4822">
        <v>2</v>
      </c>
      <c r="H4822">
        <v>2</v>
      </c>
      <c r="I4822">
        <v>22</v>
      </c>
      <c r="J4822">
        <v>0.5</v>
      </c>
      <c r="K4822">
        <v>4.5</v>
      </c>
      <c r="L4822" t="s">
        <v>241</v>
      </c>
      <c r="M4822" t="b">
        <v>0</v>
      </c>
    </row>
    <row r="4823" spans="1:13" x14ac:dyDescent="0.25">
      <c r="A4823" s="1">
        <v>43087</v>
      </c>
      <c r="B4823" t="s">
        <v>163</v>
      </c>
      <c r="C4823" t="s">
        <v>181</v>
      </c>
      <c r="D4823">
        <v>1</v>
      </c>
      <c r="E4823">
        <v>75.53</v>
      </c>
      <c r="F4823">
        <v>75.53</v>
      </c>
      <c r="G4823">
        <v>1</v>
      </c>
      <c r="H4823">
        <v>1</v>
      </c>
      <c r="I4823">
        <v>21</v>
      </c>
      <c r="J4823">
        <v>0</v>
      </c>
      <c r="K4823">
        <v>4</v>
      </c>
      <c r="L4823" t="s">
        <v>314</v>
      </c>
      <c r="M4823" t="b">
        <v>0</v>
      </c>
    </row>
    <row r="4824" spans="1:13" x14ac:dyDescent="0.25">
      <c r="A4824" s="1">
        <v>43087</v>
      </c>
      <c r="B4824" t="s">
        <v>163</v>
      </c>
      <c r="C4824" t="s">
        <v>179</v>
      </c>
      <c r="D4824">
        <v>3</v>
      </c>
      <c r="E4824">
        <v>405.1</v>
      </c>
      <c r="F4824">
        <v>135.03</v>
      </c>
      <c r="G4824">
        <v>3</v>
      </c>
      <c r="H4824">
        <v>3</v>
      </c>
      <c r="I4824">
        <v>28.67</v>
      </c>
      <c r="J4824">
        <v>0.33329999999999999</v>
      </c>
      <c r="K4824">
        <v>4</v>
      </c>
      <c r="L4824" t="s">
        <v>268</v>
      </c>
      <c r="M4824" t="b">
        <v>0</v>
      </c>
    </row>
    <row r="4825" spans="1:13" x14ac:dyDescent="0.25">
      <c r="A4825" s="1">
        <v>43087</v>
      </c>
      <c r="B4825" t="s">
        <v>163</v>
      </c>
      <c r="C4825" t="s">
        <v>174</v>
      </c>
      <c r="D4825">
        <v>2</v>
      </c>
      <c r="E4825">
        <v>710.94</v>
      </c>
      <c r="F4825">
        <v>355.47</v>
      </c>
      <c r="G4825">
        <v>2</v>
      </c>
      <c r="H4825">
        <v>2</v>
      </c>
      <c r="I4825">
        <v>26.4</v>
      </c>
      <c r="J4825">
        <v>0</v>
      </c>
      <c r="K4825">
        <v>4.2</v>
      </c>
      <c r="L4825" t="s">
        <v>289</v>
      </c>
      <c r="M4825" t="b">
        <v>0</v>
      </c>
    </row>
    <row r="4826" spans="1:13" x14ac:dyDescent="0.25">
      <c r="A4826" s="1">
        <v>43087</v>
      </c>
      <c r="B4826" t="s">
        <v>163</v>
      </c>
      <c r="C4826" t="s">
        <v>163</v>
      </c>
      <c r="D4826">
        <v>9</v>
      </c>
      <c r="E4826">
        <v>1089.47</v>
      </c>
      <c r="F4826">
        <v>121.05</v>
      </c>
      <c r="G4826">
        <v>9</v>
      </c>
      <c r="H4826">
        <v>9</v>
      </c>
      <c r="I4826">
        <v>12.1</v>
      </c>
      <c r="J4826">
        <v>0</v>
      </c>
      <c r="K4826">
        <v>4.4000000000000004</v>
      </c>
      <c r="L4826" t="s">
        <v>242</v>
      </c>
      <c r="M4826" t="b">
        <v>1</v>
      </c>
    </row>
    <row r="4827" spans="1:13" x14ac:dyDescent="0.25">
      <c r="A4827" s="1">
        <v>43087</v>
      </c>
      <c r="B4827" t="s">
        <v>163</v>
      </c>
      <c r="C4827" t="s">
        <v>175</v>
      </c>
      <c r="D4827">
        <v>9</v>
      </c>
      <c r="E4827">
        <v>1253.81</v>
      </c>
      <c r="F4827">
        <v>139.31</v>
      </c>
      <c r="G4827">
        <v>9</v>
      </c>
      <c r="H4827">
        <v>9</v>
      </c>
      <c r="I4827">
        <v>22.3</v>
      </c>
      <c r="J4827">
        <v>0</v>
      </c>
      <c r="K4827">
        <v>3.2</v>
      </c>
      <c r="L4827" t="s">
        <v>269</v>
      </c>
      <c r="M4827" t="b">
        <v>0</v>
      </c>
    </row>
    <row r="4828" spans="1:13" x14ac:dyDescent="0.25">
      <c r="A4828" s="1">
        <v>43087</v>
      </c>
      <c r="B4828" t="s">
        <v>163</v>
      </c>
      <c r="C4828" t="s">
        <v>164</v>
      </c>
      <c r="D4828">
        <v>6</v>
      </c>
      <c r="E4828">
        <v>669.38</v>
      </c>
      <c r="F4828">
        <v>111.56</v>
      </c>
      <c r="G4828">
        <v>6</v>
      </c>
      <c r="H4828">
        <v>6</v>
      </c>
      <c r="I4828">
        <v>16.43</v>
      </c>
      <c r="J4828">
        <v>0</v>
      </c>
      <c r="K4828">
        <v>4.43</v>
      </c>
      <c r="L4828" t="s">
        <v>290</v>
      </c>
      <c r="M4828" t="b">
        <v>0</v>
      </c>
    </row>
    <row r="4829" spans="1:13" x14ac:dyDescent="0.25">
      <c r="A4829" s="1">
        <v>43087</v>
      </c>
      <c r="B4829" t="s">
        <v>163</v>
      </c>
      <c r="C4829" t="s">
        <v>176</v>
      </c>
      <c r="D4829">
        <v>3</v>
      </c>
      <c r="E4829">
        <v>654.16</v>
      </c>
      <c r="F4829">
        <v>218.05</v>
      </c>
      <c r="G4829">
        <v>3</v>
      </c>
      <c r="H4829">
        <v>3</v>
      </c>
      <c r="I4829">
        <v>16.329999999999998</v>
      </c>
      <c r="J4829">
        <v>0</v>
      </c>
      <c r="K4829">
        <v>3.33</v>
      </c>
      <c r="L4829" t="s">
        <v>243</v>
      </c>
      <c r="M4829" t="b">
        <v>0</v>
      </c>
    </row>
    <row r="4830" spans="1:13" x14ac:dyDescent="0.25">
      <c r="A4830" s="1">
        <v>43087</v>
      </c>
      <c r="B4830" t="s">
        <v>163</v>
      </c>
      <c r="C4830" t="s">
        <v>165</v>
      </c>
      <c r="D4830">
        <v>31</v>
      </c>
      <c r="E4830">
        <v>4901.7</v>
      </c>
      <c r="F4830">
        <v>158.12</v>
      </c>
      <c r="G4830">
        <v>31</v>
      </c>
      <c r="H4830">
        <v>31</v>
      </c>
      <c r="I4830">
        <v>14.28</v>
      </c>
      <c r="J4830">
        <v>5.5599999999999997E-2</v>
      </c>
      <c r="K4830">
        <v>4.33</v>
      </c>
      <c r="L4830" t="s">
        <v>244</v>
      </c>
      <c r="M4830" t="b">
        <v>0</v>
      </c>
    </row>
    <row r="4831" spans="1:13" x14ac:dyDescent="0.25">
      <c r="A4831" s="1">
        <v>43087</v>
      </c>
      <c r="B4831" t="s">
        <v>175</v>
      </c>
      <c r="C4831" t="s">
        <v>167</v>
      </c>
      <c r="D4831">
        <v>4</v>
      </c>
      <c r="E4831">
        <v>286.01</v>
      </c>
      <c r="F4831">
        <v>71.5</v>
      </c>
      <c r="G4831">
        <v>4</v>
      </c>
      <c r="H4831">
        <v>4</v>
      </c>
      <c r="I4831">
        <v>15.25</v>
      </c>
      <c r="J4831">
        <v>0</v>
      </c>
      <c r="K4831">
        <v>5</v>
      </c>
      <c r="L4831" t="s">
        <v>317</v>
      </c>
      <c r="M4831" t="b">
        <v>0</v>
      </c>
    </row>
    <row r="4832" spans="1:13" x14ac:dyDescent="0.25">
      <c r="A4832" s="1">
        <v>43087</v>
      </c>
      <c r="B4832" t="s">
        <v>175</v>
      </c>
      <c r="C4832" t="s">
        <v>170</v>
      </c>
      <c r="D4832">
        <v>1</v>
      </c>
      <c r="E4832">
        <v>178.27</v>
      </c>
      <c r="F4832">
        <v>178.27</v>
      </c>
      <c r="G4832">
        <v>1</v>
      </c>
      <c r="H4832">
        <v>1</v>
      </c>
      <c r="I4832">
        <v>7</v>
      </c>
      <c r="J4832">
        <v>0</v>
      </c>
      <c r="K4832">
        <v>5</v>
      </c>
      <c r="L4832" t="s">
        <v>270</v>
      </c>
      <c r="M4832" t="b">
        <v>0</v>
      </c>
    </row>
    <row r="4833" spans="1:13" x14ac:dyDescent="0.25">
      <c r="A4833" s="1">
        <v>43087</v>
      </c>
      <c r="B4833" t="s">
        <v>175</v>
      </c>
      <c r="C4833" t="s">
        <v>172</v>
      </c>
      <c r="D4833">
        <v>1</v>
      </c>
      <c r="E4833">
        <v>85.14</v>
      </c>
      <c r="F4833">
        <v>85.14</v>
      </c>
      <c r="G4833">
        <v>1</v>
      </c>
      <c r="H4833">
        <v>1</v>
      </c>
      <c r="I4833">
        <v>21</v>
      </c>
      <c r="J4833">
        <v>0</v>
      </c>
      <c r="K4833">
        <v>5</v>
      </c>
      <c r="L4833" t="s">
        <v>384</v>
      </c>
      <c r="M4833" t="b">
        <v>0</v>
      </c>
    </row>
    <row r="4834" spans="1:13" x14ac:dyDescent="0.25">
      <c r="A4834" s="1">
        <v>43087</v>
      </c>
      <c r="B4834" t="s">
        <v>175</v>
      </c>
      <c r="C4834" t="s">
        <v>161</v>
      </c>
      <c r="D4834">
        <v>4</v>
      </c>
      <c r="E4834">
        <v>512.95000000000005</v>
      </c>
      <c r="F4834">
        <v>128.24</v>
      </c>
      <c r="G4834">
        <v>4</v>
      </c>
      <c r="H4834">
        <v>4</v>
      </c>
      <c r="I4834">
        <v>13.75</v>
      </c>
      <c r="J4834">
        <v>0</v>
      </c>
      <c r="K4834">
        <v>4.75</v>
      </c>
      <c r="L4834" t="s">
        <v>245</v>
      </c>
      <c r="M4834" t="b">
        <v>0</v>
      </c>
    </row>
    <row r="4835" spans="1:13" x14ac:dyDescent="0.25">
      <c r="A4835" s="1">
        <v>43087</v>
      </c>
      <c r="B4835" t="s">
        <v>175</v>
      </c>
      <c r="C4835" t="s">
        <v>177</v>
      </c>
      <c r="D4835">
        <v>1</v>
      </c>
      <c r="E4835">
        <v>180.26</v>
      </c>
      <c r="F4835">
        <v>180.26</v>
      </c>
      <c r="G4835">
        <v>1</v>
      </c>
      <c r="H4835">
        <v>1</v>
      </c>
      <c r="I4835">
        <v>13</v>
      </c>
      <c r="J4835">
        <v>0</v>
      </c>
      <c r="K4835">
        <v>5</v>
      </c>
      <c r="L4835" t="s">
        <v>487</v>
      </c>
      <c r="M4835" t="b">
        <v>0</v>
      </c>
    </row>
    <row r="4836" spans="1:13" x14ac:dyDescent="0.25">
      <c r="A4836" s="1">
        <v>43087</v>
      </c>
      <c r="B4836" t="s">
        <v>175</v>
      </c>
      <c r="C4836" t="s">
        <v>174</v>
      </c>
      <c r="D4836">
        <v>1</v>
      </c>
      <c r="E4836">
        <v>140.63</v>
      </c>
      <c r="F4836">
        <v>140.63</v>
      </c>
      <c r="G4836">
        <v>1</v>
      </c>
      <c r="H4836">
        <v>1</v>
      </c>
      <c r="I4836">
        <v>23</v>
      </c>
      <c r="J4836">
        <v>0</v>
      </c>
      <c r="K4836">
        <v>1</v>
      </c>
      <c r="L4836" t="s">
        <v>352</v>
      </c>
      <c r="M4836" t="b">
        <v>0</v>
      </c>
    </row>
    <row r="4837" spans="1:13" x14ac:dyDescent="0.25">
      <c r="A4837" s="1">
        <v>43087</v>
      </c>
      <c r="B4837" t="s">
        <v>175</v>
      </c>
      <c r="C4837" t="s">
        <v>163</v>
      </c>
      <c r="D4837">
        <v>1</v>
      </c>
      <c r="E4837">
        <v>115.35</v>
      </c>
      <c r="F4837">
        <v>115.35</v>
      </c>
      <c r="G4837">
        <v>1</v>
      </c>
      <c r="H4837">
        <v>1</v>
      </c>
      <c r="I4837">
        <v>5</v>
      </c>
      <c r="J4837">
        <v>0</v>
      </c>
      <c r="K4837">
        <v>5</v>
      </c>
      <c r="L4837" t="s">
        <v>320</v>
      </c>
      <c r="M4837" t="b">
        <v>0</v>
      </c>
    </row>
    <row r="4838" spans="1:13" x14ac:dyDescent="0.25">
      <c r="A4838" s="1">
        <v>43087</v>
      </c>
      <c r="B4838" t="s">
        <v>175</v>
      </c>
      <c r="C4838" t="s">
        <v>175</v>
      </c>
      <c r="D4838">
        <v>5</v>
      </c>
      <c r="E4838">
        <v>717.7</v>
      </c>
      <c r="F4838">
        <v>143.54</v>
      </c>
      <c r="G4838">
        <v>4</v>
      </c>
      <c r="H4838">
        <v>4</v>
      </c>
      <c r="I4838">
        <v>5.6</v>
      </c>
      <c r="J4838">
        <v>0</v>
      </c>
      <c r="K4838">
        <v>1.9</v>
      </c>
      <c r="L4838" t="s">
        <v>292</v>
      </c>
      <c r="M4838" t="b">
        <v>1</v>
      </c>
    </row>
    <row r="4839" spans="1:13" x14ac:dyDescent="0.25">
      <c r="A4839" s="1">
        <v>43087</v>
      </c>
      <c r="B4839" t="s">
        <v>175</v>
      </c>
      <c r="C4839" t="s">
        <v>164</v>
      </c>
      <c r="D4839">
        <v>2</v>
      </c>
      <c r="E4839">
        <v>485.58</v>
      </c>
      <c r="F4839">
        <v>242.79</v>
      </c>
      <c r="G4839">
        <v>1</v>
      </c>
      <c r="H4839">
        <v>2</v>
      </c>
      <c r="I4839">
        <v>19</v>
      </c>
      <c r="J4839">
        <v>0</v>
      </c>
      <c r="K4839">
        <v>3</v>
      </c>
      <c r="L4839" t="s">
        <v>293</v>
      </c>
      <c r="M4839" t="b">
        <v>0</v>
      </c>
    </row>
    <row r="4840" spans="1:13" x14ac:dyDescent="0.25">
      <c r="A4840" s="1">
        <v>43087</v>
      </c>
      <c r="B4840" t="s">
        <v>175</v>
      </c>
      <c r="C4840" t="s">
        <v>168</v>
      </c>
      <c r="D4840">
        <v>1</v>
      </c>
      <c r="E4840">
        <v>37.340000000000003</v>
      </c>
      <c r="F4840">
        <v>37.340000000000003</v>
      </c>
      <c r="G4840">
        <v>1</v>
      </c>
      <c r="H4840">
        <v>1</v>
      </c>
      <c r="I4840">
        <v>25</v>
      </c>
      <c r="J4840">
        <v>0</v>
      </c>
      <c r="K4840">
        <v>5</v>
      </c>
      <c r="L4840" t="s">
        <v>353</v>
      </c>
      <c r="M4840" t="b">
        <v>0</v>
      </c>
    </row>
    <row r="4841" spans="1:13" x14ac:dyDescent="0.25">
      <c r="A4841" s="1">
        <v>43087</v>
      </c>
      <c r="B4841" t="s">
        <v>175</v>
      </c>
      <c r="C4841" t="s">
        <v>165</v>
      </c>
      <c r="D4841">
        <v>12</v>
      </c>
      <c r="E4841">
        <v>1347.46</v>
      </c>
      <c r="F4841">
        <v>112.29</v>
      </c>
      <c r="G4841">
        <v>11</v>
      </c>
      <c r="H4841">
        <v>12</v>
      </c>
      <c r="I4841">
        <v>14.5</v>
      </c>
      <c r="J4841">
        <v>8.3299999999999999E-2</v>
      </c>
      <c r="K4841">
        <v>4</v>
      </c>
      <c r="L4841" t="s">
        <v>294</v>
      </c>
      <c r="M4841" t="b">
        <v>0</v>
      </c>
    </row>
    <row r="4842" spans="1:13" x14ac:dyDescent="0.25">
      <c r="A4842" s="1">
        <v>43087</v>
      </c>
      <c r="B4842" t="s">
        <v>173</v>
      </c>
      <c r="C4842" t="s">
        <v>163</v>
      </c>
      <c r="D4842">
        <v>1</v>
      </c>
      <c r="E4842">
        <v>1996.32</v>
      </c>
      <c r="F4842">
        <v>1996.32</v>
      </c>
      <c r="G4842">
        <v>1</v>
      </c>
      <c r="H4842">
        <v>1</v>
      </c>
      <c r="I4842">
        <v>42</v>
      </c>
      <c r="J4842">
        <v>1</v>
      </c>
      <c r="K4842">
        <v>1</v>
      </c>
      <c r="L4842" t="s">
        <v>505</v>
      </c>
      <c r="M4842" t="b">
        <v>0</v>
      </c>
    </row>
    <row r="4843" spans="1:13" x14ac:dyDescent="0.25">
      <c r="A4843" s="1">
        <v>43087</v>
      </c>
      <c r="B4843" t="s">
        <v>173</v>
      </c>
      <c r="C4843" t="s">
        <v>173</v>
      </c>
      <c r="D4843">
        <v>3</v>
      </c>
      <c r="E4843">
        <v>126.81</v>
      </c>
      <c r="F4843">
        <v>42.27</v>
      </c>
      <c r="G4843">
        <v>3</v>
      </c>
      <c r="H4843">
        <v>3</v>
      </c>
      <c r="I4843">
        <v>5.33</v>
      </c>
      <c r="J4843">
        <v>0</v>
      </c>
      <c r="K4843">
        <v>5</v>
      </c>
      <c r="L4843" t="s">
        <v>529</v>
      </c>
      <c r="M4843" t="b">
        <v>1</v>
      </c>
    </row>
    <row r="4844" spans="1:13" x14ac:dyDescent="0.25">
      <c r="A4844" s="1">
        <v>43087</v>
      </c>
      <c r="B4844" t="s">
        <v>173</v>
      </c>
      <c r="C4844" t="s">
        <v>165</v>
      </c>
      <c r="D4844">
        <v>1</v>
      </c>
      <c r="E4844">
        <v>134.38</v>
      </c>
      <c r="F4844">
        <v>134.38</v>
      </c>
      <c r="G4844">
        <v>1</v>
      </c>
      <c r="H4844">
        <v>1</v>
      </c>
      <c r="I4844">
        <v>19</v>
      </c>
      <c r="J4844">
        <v>0</v>
      </c>
      <c r="K4844">
        <v>5</v>
      </c>
      <c r="L4844" t="s">
        <v>506</v>
      </c>
      <c r="M4844" t="b">
        <v>0</v>
      </c>
    </row>
    <row r="4845" spans="1:13" x14ac:dyDescent="0.25">
      <c r="A4845" s="1">
        <v>43087</v>
      </c>
      <c r="B4845" t="s">
        <v>164</v>
      </c>
      <c r="C4845" t="s">
        <v>178</v>
      </c>
      <c r="D4845">
        <v>1</v>
      </c>
      <c r="E4845">
        <v>246.92</v>
      </c>
      <c r="F4845">
        <v>246.92</v>
      </c>
      <c r="G4845">
        <v>1</v>
      </c>
      <c r="H4845">
        <v>1</v>
      </c>
      <c r="I4845">
        <v>27</v>
      </c>
      <c r="J4845">
        <v>0</v>
      </c>
      <c r="K4845">
        <v>4</v>
      </c>
      <c r="L4845" t="s">
        <v>436</v>
      </c>
      <c r="M4845" t="b">
        <v>0</v>
      </c>
    </row>
    <row r="4846" spans="1:13" x14ac:dyDescent="0.25">
      <c r="A4846" s="1">
        <v>43087</v>
      </c>
      <c r="B4846" t="s">
        <v>164</v>
      </c>
      <c r="C4846" t="s">
        <v>167</v>
      </c>
      <c r="D4846">
        <v>1</v>
      </c>
      <c r="E4846">
        <v>207.31</v>
      </c>
      <c r="F4846">
        <v>207.31</v>
      </c>
      <c r="G4846">
        <v>1</v>
      </c>
      <c r="H4846">
        <v>1</v>
      </c>
      <c r="I4846">
        <v>33</v>
      </c>
      <c r="J4846">
        <v>0</v>
      </c>
      <c r="K4846">
        <v>4</v>
      </c>
      <c r="L4846" t="s">
        <v>354</v>
      </c>
      <c r="M4846" t="b">
        <v>0</v>
      </c>
    </row>
    <row r="4847" spans="1:13" x14ac:dyDescent="0.25">
      <c r="A4847" s="1">
        <v>43087</v>
      </c>
      <c r="B4847" t="s">
        <v>164</v>
      </c>
      <c r="C4847" t="s">
        <v>161</v>
      </c>
      <c r="D4847">
        <v>1</v>
      </c>
      <c r="E4847">
        <v>124.97</v>
      </c>
      <c r="F4847">
        <v>124.97</v>
      </c>
      <c r="G4847">
        <v>1</v>
      </c>
      <c r="H4847">
        <v>1</v>
      </c>
      <c r="I4847">
        <v>15</v>
      </c>
      <c r="J4847">
        <v>0</v>
      </c>
      <c r="K4847">
        <v>5</v>
      </c>
      <c r="L4847" t="s">
        <v>325</v>
      </c>
      <c r="M4847" t="b">
        <v>0</v>
      </c>
    </row>
    <row r="4848" spans="1:13" x14ac:dyDescent="0.25">
      <c r="A4848" s="1">
        <v>43087</v>
      </c>
      <c r="B4848" t="s">
        <v>164</v>
      </c>
      <c r="C4848" t="s">
        <v>175</v>
      </c>
      <c r="D4848">
        <v>5</v>
      </c>
      <c r="E4848">
        <v>803.11</v>
      </c>
      <c r="F4848">
        <v>160.62</v>
      </c>
      <c r="G4848">
        <v>5</v>
      </c>
      <c r="H4848">
        <v>5</v>
      </c>
      <c r="I4848">
        <v>20.2</v>
      </c>
      <c r="J4848">
        <v>0.2</v>
      </c>
      <c r="K4848">
        <v>4</v>
      </c>
      <c r="L4848" t="s">
        <v>358</v>
      </c>
      <c r="M4848" t="b">
        <v>0</v>
      </c>
    </row>
    <row r="4849" spans="1:13" x14ac:dyDescent="0.25">
      <c r="A4849" s="1">
        <v>43087</v>
      </c>
      <c r="B4849" t="s">
        <v>164</v>
      </c>
      <c r="C4849" t="s">
        <v>173</v>
      </c>
      <c r="D4849">
        <v>1</v>
      </c>
      <c r="E4849">
        <v>81.010000000000005</v>
      </c>
      <c r="F4849">
        <v>81.010000000000005</v>
      </c>
      <c r="G4849">
        <v>1</v>
      </c>
      <c r="H4849">
        <v>1</v>
      </c>
      <c r="I4849">
        <v>5</v>
      </c>
      <c r="J4849">
        <v>0</v>
      </c>
      <c r="K4849">
        <v>5</v>
      </c>
      <c r="L4849" t="s">
        <v>398</v>
      </c>
      <c r="M4849" t="b">
        <v>0</v>
      </c>
    </row>
    <row r="4850" spans="1:13" x14ac:dyDescent="0.25">
      <c r="A4850" s="1">
        <v>43087</v>
      </c>
      <c r="B4850" t="s">
        <v>164</v>
      </c>
      <c r="C4850" t="s">
        <v>164</v>
      </c>
      <c r="D4850">
        <v>1</v>
      </c>
      <c r="E4850">
        <v>243.69</v>
      </c>
      <c r="F4850">
        <v>243.69</v>
      </c>
      <c r="G4850">
        <v>1</v>
      </c>
      <c r="H4850">
        <v>1</v>
      </c>
      <c r="I4850">
        <v>16</v>
      </c>
      <c r="J4850">
        <v>0</v>
      </c>
      <c r="K4850">
        <v>1</v>
      </c>
      <c r="L4850" t="s">
        <v>359</v>
      </c>
      <c r="M4850" t="b">
        <v>1</v>
      </c>
    </row>
    <row r="4851" spans="1:13" x14ac:dyDescent="0.25">
      <c r="A4851" s="1">
        <v>43087</v>
      </c>
      <c r="B4851" t="s">
        <v>164</v>
      </c>
      <c r="C4851" t="s">
        <v>168</v>
      </c>
      <c r="D4851">
        <v>1</v>
      </c>
      <c r="E4851">
        <v>449.92</v>
      </c>
      <c r="F4851">
        <v>449.92</v>
      </c>
      <c r="G4851">
        <v>1</v>
      </c>
      <c r="H4851">
        <v>1</v>
      </c>
      <c r="I4851">
        <v>27</v>
      </c>
      <c r="J4851">
        <v>0</v>
      </c>
      <c r="K4851">
        <v>3</v>
      </c>
      <c r="L4851" t="s">
        <v>456</v>
      </c>
      <c r="M4851" t="b">
        <v>0</v>
      </c>
    </row>
    <row r="4852" spans="1:13" x14ac:dyDescent="0.25">
      <c r="A4852" s="1">
        <v>43087</v>
      </c>
      <c r="B4852" t="s">
        <v>164</v>
      </c>
      <c r="C4852" t="s">
        <v>165</v>
      </c>
      <c r="D4852">
        <v>4</v>
      </c>
      <c r="E4852">
        <v>943.68</v>
      </c>
      <c r="F4852">
        <v>235.92</v>
      </c>
      <c r="G4852">
        <v>4</v>
      </c>
      <c r="H4852">
        <v>4</v>
      </c>
      <c r="I4852">
        <v>9.75</v>
      </c>
      <c r="J4852">
        <v>0</v>
      </c>
      <c r="K4852">
        <v>4.25</v>
      </c>
      <c r="L4852" t="s">
        <v>295</v>
      </c>
      <c r="M4852" t="b">
        <v>0</v>
      </c>
    </row>
    <row r="4853" spans="1:13" x14ac:dyDescent="0.25">
      <c r="A4853" s="1">
        <v>43087</v>
      </c>
      <c r="B4853" t="s">
        <v>176</v>
      </c>
      <c r="C4853" t="s">
        <v>166</v>
      </c>
      <c r="D4853">
        <v>1</v>
      </c>
      <c r="E4853">
        <v>446.18</v>
      </c>
      <c r="F4853">
        <v>446.18</v>
      </c>
      <c r="G4853">
        <v>1</v>
      </c>
      <c r="H4853">
        <v>1</v>
      </c>
      <c r="I4853">
        <v>14</v>
      </c>
      <c r="J4853">
        <v>0</v>
      </c>
      <c r="K4853">
        <v>5</v>
      </c>
      <c r="L4853" t="s">
        <v>577</v>
      </c>
      <c r="M4853" t="b">
        <v>0</v>
      </c>
    </row>
    <row r="4854" spans="1:13" x14ac:dyDescent="0.25">
      <c r="A4854" s="1">
        <v>43087</v>
      </c>
      <c r="B4854" t="s">
        <v>176</v>
      </c>
      <c r="C4854" t="s">
        <v>167</v>
      </c>
      <c r="D4854">
        <v>1</v>
      </c>
      <c r="E4854">
        <v>329.87</v>
      </c>
      <c r="F4854">
        <v>329.87</v>
      </c>
      <c r="G4854">
        <v>1</v>
      </c>
      <c r="H4854">
        <v>1</v>
      </c>
      <c r="I4854">
        <v>15</v>
      </c>
      <c r="J4854">
        <v>0</v>
      </c>
      <c r="K4854">
        <v>3</v>
      </c>
      <c r="L4854" t="s">
        <v>328</v>
      </c>
      <c r="M4854" t="b">
        <v>0</v>
      </c>
    </row>
    <row r="4855" spans="1:13" x14ac:dyDescent="0.25">
      <c r="A4855" s="1">
        <v>43087</v>
      </c>
      <c r="B4855" t="s">
        <v>176</v>
      </c>
      <c r="C4855" t="s">
        <v>169</v>
      </c>
      <c r="D4855">
        <v>1</v>
      </c>
      <c r="E4855">
        <v>659.84</v>
      </c>
      <c r="F4855">
        <v>659.84</v>
      </c>
      <c r="G4855">
        <v>1</v>
      </c>
      <c r="H4855">
        <v>1</v>
      </c>
      <c r="I4855">
        <v>70</v>
      </c>
      <c r="J4855">
        <v>1</v>
      </c>
      <c r="K4855">
        <v>1</v>
      </c>
      <c r="L4855" t="s">
        <v>408</v>
      </c>
      <c r="M4855" t="b">
        <v>0</v>
      </c>
    </row>
    <row r="4856" spans="1:13" x14ac:dyDescent="0.25">
      <c r="A4856" s="1">
        <v>43087</v>
      </c>
      <c r="B4856" t="s">
        <v>176</v>
      </c>
      <c r="C4856" t="s">
        <v>180</v>
      </c>
      <c r="D4856">
        <v>1</v>
      </c>
      <c r="E4856">
        <v>107.31</v>
      </c>
      <c r="F4856">
        <v>107.31</v>
      </c>
      <c r="G4856">
        <v>1</v>
      </c>
      <c r="H4856">
        <v>1</v>
      </c>
      <c r="I4856">
        <v>10</v>
      </c>
      <c r="J4856">
        <v>0</v>
      </c>
      <c r="K4856">
        <v>4</v>
      </c>
      <c r="L4856" t="s">
        <v>330</v>
      </c>
      <c r="M4856" t="b">
        <v>0</v>
      </c>
    </row>
    <row r="4857" spans="1:13" x14ac:dyDescent="0.25">
      <c r="A4857" s="1">
        <v>43087</v>
      </c>
      <c r="B4857" t="s">
        <v>176</v>
      </c>
      <c r="C4857" t="s">
        <v>161</v>
      </c>
      <c r="D4857">
        <v>7</v>
      </c>
      <c r="E4857">
        <v>1877.66</v>
      </c>
      <c r="F4857">
        <v>268.24</v>
      </c>
      <c r="G4857">
        <v>7</v>
      </c>
      <c r="H4857">
        <v>7</v>
      </c>
      <c r="I4857">
        <v>24.13</v>
      </c>
      <c r="J4857">
        <v>0.25</v>
      </c>
      <c r="K4857">
        <v>3</v>
      </c>
      <c r="L4857" t="s">
        <v>272</v>
      </c>
      <c r="M4857" t="b">
        <v>0</v>
      </c>
    </row>
    <row r="4858" spans="1:13" x14ac:dyDescent="0.25">
      <c r="A4858" s="1">
        <v>43087</v>
      </c>
      <c r="B4858" t="s">
        <v>176</v>
      </c>
      <c r="C4858" t="s">
        <v>177</v>
      </c>
      <c r="D4858">
        <v>1</v>
      </c>
      <c r="E4858">
        <v>600.42999999999995</v>
      </c>
      <c r="F4858">
        <v>600.42999999999995</v>
      </c>
      <c r="G4858">
        <v>1</v>
      </c>
      <c r="H4858">
        <v>1</v>
      </c>
      <c r="I4858">
        <v>48</v>
      </c>
      <c r="J4858">
        <v>1</v>
      </c>
      <c r="K4858">
        <v>1</v>
      </c>
      <c r="L4858" t="s">
        <v>437</v>
      </c>
      <c r="M4858" t="b">
        <v>0</v>
      </c>
    </row>
    <row r="4859" spans="1:13" x14ac:dyDescent="0.25">
      <c r="A4859" s="1">
        <v>43087</v>
      </c>
      <c r="B4859" t="s">
        <v>176</v>
      </c>
      <c r="C4859" t="s">
        <v>179</v>
      </c>
      <c r="D4859">
        <v>1</v>
      </c>
      <c r="E4859">
        <v>1564.07</v>
      </c>
      <c r="F4859">
        <v>1564.07</v>
      </c>
      <c r="G4859">
        <v>1</v>
      </c>
      <c r="H4859">
        <v>1</v>
      </c>
      <c r="I4859">
        <v>33</v>
      </c>
      <c r="J4859">
        <v>0</v>
      </c>
      <c r="K4859">
        <v>5</v>
      </c>
      <c r="L4859" t="s">
        <v>296</v>
      </c>
      <c r="M4859" t="b">
        <v>0</v>
      </c>
    </row>
    <row r="4860" spans="1:13" x14ac:dyDescent="0.25">
      <c r="A4860" s="1">
        <v>43087</v>
      </c>
      <c r="B4860" t="s">
        <v>176</v>
      </c>
      <c r="C4860" t="s">
        <v>163</v>
      </c>
      <c r="D4860">
        <v>3</v>
      </c>
      <c r="E4860">
        <v>210.91</v>
      </c>
      <c r="F4860">
        <v>70.3</v>
      </c>
      <c r="G4860">
        <v>3</v>
      </c>
      <c r="H4860">
        <v>3</v>
      </c>
      <c r="I4860">
        <v>20.67</v>
      </c>
      <c r="J4860">
        <v>0.33329999999999999</v>
      </c>
      <c r="K4860">
        <v>2.67</v>
      </c>
      <c r="L4860" t="s">
        <v>361</v>
      </c>
      <c r="M4860" t="b">
        <v>0</v>
      </c>
    </row>
    <row r="4861" spans="1:13" x14ac:dyDescent="0.25">
      <c r="A4861" s="1">
        <v>43087</v>
      </c>
      <c r="B4861" t="s">
        <v>176</v>
      </c>
      <c r="C4861" t="s">
        <v>175</v>
      </c>
      <c r="D4861">
        <v>2</v>
      </c>
      <c r="E4861">
        <v>1132.19</v>
      </c>
      <c r="F4861">
        <v>566.1</v>
      </c>
      <c r="G4861">
        <v>2</v>
      </c>
      <c r="H4861">
        <v>2</v>
      </c>
      <c r="I4861">
        <v>35</v>
      </c>
      <c r="J4861">
        <v>0.5</v>
      </c>
      <c r="K4861">
        <v>3</v>
      </c>
      <c r="L4861" t="s">
        <v>297</v>
      </c>
      <c r="M4861" t="b">
        <v>0</v>
      </c>
    </row>
    <row r="4862" spans="1:13" x14ac:dyDescent="0.25">
      <c r="A4862" s="1">
        <v>43087</v>
      </c>
      <c r="B4862" t="s">
        <v>176</v>
      </c>
      <c r="C4862" t="s">
        <v>164</v>
      </c>
      <c r="D4862">
        <v>3</v>
      </c>
      <c r="E4862">
        <v>922.96</v>
      </c>
      <c r="F4862">
        <v>307.64999999999998</v>
      </c>
      <c r="G4862">
        <v>3</v>
      </c>
      <c r="H4862">
        <v>3</v>
      </c>
      <c r="I4862">
        <v>19.670000000000002</v>
      </c>
      <c r="J4862">
        <v>0.33329999999999999</v>
      </c>
      <c r="K4862">
        <v>3.33</v>
      </c>
      <c r="L4862" t="s">
        <v>362</v>
      </c>
      <c r="M4862" t="b">
        <v>0</v>
      </c>
    </row>
    <row r="4863" spans="1:13" x14ac:dyDescent="0.25">
      <c r="A4863" s="1">
        <v>43087</v>
      </c>
      <c r="B4863" t="s">
        <v>176</v>
      </c>
      <c r="C4863" t="s">
        <v>176</v>
      </c>
      <c r="D4863">
        <v>2</v>
      </c>
      <c r="E4863">
        <v>351.84</v>
      </c>
      <c r="F4863">
        <v>175.92</v>
      </c>
      <c r="G4863">
        <v>2</v>
      </c>
      <c r="H4863">
        <v>2</v>
      </c>
      <c r="I4863">
        <v>11.5</v>
      </c>
      <c r="J4863">
        <v>0</v>
      </c>
      <c r="K4863">
        <v>5</v>
      </c>
      <c r="L4863" t="s">
        <v>273</v>
      </c>
      <c r="M4863" t="b">
        <v>1</v>
      </c>
    </row>
    <row r="4864" spans="1:13" x14ac:dyDescent="0.25">
      <c r="A4864" s="1">
        <v>43087</v>
      </c>
      <c r="B4864" t="s">
        <v>176</v>
      </c>
      <c r="C4864" t="s">
        <v>165</v>
      </c>
      <c r="D4864">
        <v>8</v>
      </c>
      <c r="E4864">
        <v>3302.4</v>
      </c>
      <c r="F4864">
        <v>412.8</v>
      </c>
      <c r="G4864">
        <v>7</v>
      </c>
      <c r="H4864">
        <v>8</v>
      </c>
      <c r="I4864">
        <v>14.75</v>
      </c>
      <c r="J4864">
        <v>0.125</v>
      </c>
      <c r="K4864">
        <v>4.1100000000000003</v>
      </c>
      <c r="L4864" t="s">
        <v>274</v>
      </c>
      <c r="M4864" t="b">
        <v>0</v>
      </c>
    </row>
    <row r="4865" spans="1:13" x14ac:dyDescent="0.25">
      <c r="A4865" s="1">
        <v>43087</v>
      </c>
      <c r="B4865" t="s">
        <v>165</v>
      </c>
      <c r="C4865" t="s">
        <v>186</v>
      </c>
      <c r="D4865">
        <v>1</v>
      </c>
      <c r="E4865">
        <v>203.57</v>
      </c>
      <c r="F4865">
        <v>203.57</v>
      </c>
      <c r="G4865">
        <v>1</v>
      </c>
      <c r="H4865">
        <v>1</v>
      </c>
      <c r="I4865">
        <v>39</v>
      </c>
      <c r="J4865">
        <v>0</v>
      </c>
      <c r="K4865">
        <v>5</v>
      </c>
      <c r="L4865" t="s">
        <v>364</v>
      </c>
      <c r="M4865" t="b">
        <v>0</v>
      </c>
    </row>
    <row r="4866" spans="1:13" x14ac:dyDescent="0.25">
      <c r="A4866" s="1">
        <v>43087</v>
      </c>
      <c r="B4866" t="s">
        <v>165</v>
      </c>
      <c r="C4866" t="s">
        <v>167</v>
      </c>
      <c r="D4866">
        <v>23</v>
      </c>
      <c r="E4866">
        <v>3180.02</v>
      </c>
      <c r="F4866">
        <v>138.26</v>
      </c>
      <c r="G4866">
        <v>22</v>
      </c>
      <c r="H4866">
        <v>23</v>
      </c>
      <c r="I4866">
        <v>19.170000000000002</v>
      </c>
      <c r="J4866">
        <v>0</v>
      </c>
      <c r="K4866">
        <v>4.29</v>
      </c>
      <c r="L4866" t="s">
        <v>246</v>
      </c>
      <c r="M4866" t="b">
        <v>0</v>
      </c>
    </row>
    <row r="4867" spans="1:13" x14ac:dyDescent="0.25">
      <c r="A4867" s="1">
        <v>43087</v>
      </c>
      <c r="B4867" t="s">
        <v>165</v>
      </c>
      <c r="C4867" t="s">
        <v>169</v>
      </c>
      <c r="D4867">
        <v>13</v>
      </c>
      <c r="E4867">
        <v>2228.08</v>
      </c>
      <c r="F4867">
        <v>171.39</v>
      </c>
      <c r="G4867">
        <v>13</v>
      </c>
      <c r="H4867">
        <v>13</v>
      </c>
      <c r="I4867">
        <v>19.079999999999998</v>
      </c>
      <c r="J4867">
        <v>0</v>
      </c>
      <c r="K4867">
        <v>4.38</v>
      </c>
      <c r="L4867" t="s">
        <v>275</v>
      </c>
      <c r="M4867" t="b">
        <v>0</v>
      </c>
    </row>
    <row r="4868" spans="1:13" x14ac:dyDescent="0.25">
      <c r="A4868" s="1">
        <v>43087</v>
      </c>
      <c r="B4868" t="s">
        <v>165</v>
      </c>
      <c r="C4868" t="s">
        <v>170</v>
      </c>
      <c r="D4868">
        <v>18</v>
      </c>
      <c r="E4868">
        <v>2141.11</v>
      </c>
      <c r="F4868">
        <v>118.95</v>
      </c>
      <c r="G4868">
        <v>17</v>
      </c>
      <c r="H4868">
        <v>18</v>
      </c>
      <c r="I4868">
        <v>15.58</v>
      </c>
      <c r="J4868">
        <v>0.20830000000000001</v>
      </c>
      <c r="K4868">
        <v>4.3600000000000003</v>
      </c>
      <c r="L4868" t="s">
        <v>276</v>
      </c>
      <c r="M4868" t="b">
        <v>0</v>
      </c>
    </row>
    <row r="4869" spans="1:13" x14ac:dyDescent="0.25">
      <c r="A4869" s="1">
        <v>43087</v>
      </c>
      <c r="B4869" t="s">
        <v>165</v>
      </c>
      <c r="C4869" t="s">
        <v>172</v>
      </c>
      <c r="D4869">
        <v>14</v>
      </c>
      <c r="E4869">
        <v>1749.98</v>
      </c>
      <c r="F4869">
        <v>125</v>
      </c>
      <c r="G4869">
        <v>14</v>
      </c>
      <c r="H4869">
        <v>14</v>
      </c>
      <c r="I4869">
        <v>17.87</v>
      </c>
      <c r="J4869">
        <v>0</v>
      </c>
      <c r="K4869">
        <v>4.2699999999999996</v>
      </c>
      <c r="L4869" t="s">
        <v>247</v>
      </c>
      <c r="M4869" t="b">
        <v>0</v>
      </c>
    </row>
    <row r="4870" spans="1:13" x14ac:dyDescent="0.25">
      <c r="A4870" s="1">
        <v>43087</v>
      </c>
      <c r="B4870" t="s">
        <v>165</v>
      </c>
      <c r="C4870" t="s">
        <v>171</v>
      </c>
      <c r="D4870">
        <v>18</v>
      </c>
      <c r="E4870">
        <v>2245.46</v>
      </c>
      <c r="F4870">
        <v>124.75</v>
      </c>
      <c r="G4870">
        <v>18</v>
      </c>
      <c r="H4870">
        <v>18</v>
      </c>
      <c r="I4870">
        <v>17.739999999999998</v>
      </c>
      <c r="J4870">
        <v>5.2600000000000001E-2</v>
      </c>
      <c r="K4870">
        <v>4.63</v>
      </c>
      <c r="L4870" t="s">
        <v>299</v>
      </c>
      <c r="M4870" t="b">
        <v>0</v>
      </c>
    </row>
    <row r="4871" spans="1:13" x14ac:dyDescent="0.25">
      <c r="A4871" s="1">
        <v>43087</v>
      </c>
      <c r="B4871" t="s">
        <v>165</v>
      </c>
      <c r="C4871" t="s">
        <v>180</v>
      </c>
      <c r="D4871">
        <v>8</v>
      </c>
      <c r="E4871">
        <v>1041.73</v>
      </c>
      <c r="F4871">
        <v>130.22</v>
      </c>
      <c r="G4871">
        <v>7</v>
      </c>
      <c r="H4871">
        <v>8</v>
      </c>
      <c r="I4871">
        <v>25.86</v>
      </c>
      <c r="J4871">
        <v>0.1429</v>
      </c>
      <c r="K4871">
        <v>3.25</v>
      </c>
      <c r="L4871" t="s">
        <v>300</v>
      </c>
      <c r="M4871" t="b">
        <v>0</v>
      </c>
    </row>
    <row r="4872" spans="1:13" x14ac:dyDescent="0.25">
      <c r="A4872" s="1">
        <v>43087</v>
      </c>
      <c r="B4872" t="s">
        <v>165</v>
      </c>
      <c r="C4872" t="s">
        <v>161</v>
      </c>
      <c r="D4872">
        <v>80</v>
      </c>
      <c r="E4872">
        <v>12247.79</v>
      </c>
      <c r="F4872">
        <v>153.1</v>
      </c>
      <c r="G4872">
        <v>79</v>
      </c>
      <c r="H4872">
        <v>79</v>
      </c>
      <c r="I4872">
        <v>12.42</v>
      </c>
      <c r="J4872">
        <v>0</v>
      </c>
      <c r="K4872">
        <v>4.18</v>
      </c>
      <c r="L4872" t="s">
        <v>248</v>
      </c>
      <c r="M4872" t="b">
        <v>0</v>
      </c>
    </row>
    <row r="4873" spans="1:13" x14ac:dyDescent="0.25">
      <c r="A4873" s="1">
        <v>43087</v>
      </c>
      <c r="B4873" t="s">
        <v>165</v>
      </c>
      <c r="C4873" t="s">
        <v>177</v>
      </c>
      <c r="D4873">
        <v>7</v>
      </c>
      <c r="E4873">
        <v>1166.43</v>
      </c>
      <c r="F4873">
        <v>166.63</v>
      </c>
      <c r="G4873">
        <v>6</v>
      </c>
      <c r="H4873">
        <v>7</v>
      </c>
      <c r="I4873">
        <v>16.670000000000002</v>
      </c>
      <c r="J4873">
        <v>0</v>
      </c>
      <c r="K4873">
        <v>3.86</v>
      </c>
      <c r="L4873" t="s">
        <v>301</v>
      </c>
      <c r="M4873" t="b">
        <v>0</v>
      </c>
    </row>
    <row r="4874" spans="1:13" x14ac:dyDescent="0.25">
      <c r="A4874" s="1">
        <v>43087</v>
      </c>
      <c r="B4874" t="s">
        <v>165</v>
      </c>
      <c r="C4874" t="s">
        <v>181</v>
      </c>
      <c r="D4874">
        <v>4</v>
      </c>
      <c r="E4874">
        <v>1112.6300000000001</v>
      </c>
      <c r="F4874">
        <v>278.16000000000003</v>
      </c>
      <c r="G4874">
        <v>4</v>
      </c>
      <c r="H4874">
        <v>4</v>
      </c>
      <c r="I4874">
        <v>26</v>
      </c>
      <c r="J4874">
        <v>0</v>
      </c>
      <c r="K4874">
        <v>5</v>
      </c>
      <c r="L4874" t="s">
        <v>302</v>
      </c>
      <c r="M4874" t="b">
        <v>0</v>
      </c>
    </row>
    <row r="4875" spans="1:13" x14ac:dyDescent="0.25">
      <c r="A4875" s="1">
        <v>43087</v>
      </c>
      <c r="B4875" t="s">
        <v>165</v>
      </c>
      <c r="C4875" t="s">
        <v>179</v>
      </c>
      <c r="D4875">
        <v>5</v>
      </c>
      <c r="E4875">
        <v>580.03</v>
      </c>
      <c r="F4875">
        <v>116.01</v>
      </c>
      <c r="G4875">
        <v>5</v>
      </c>
      <c r="H4875">
        <v>5</v>
      </c>
      <c r="I4875">
        <v>24.4</v>
      </c>
      <c r="J4875">
        <v>0.2</v>
      </c>
      <c r="K4875">
        <v>3.6</v>
      </c>
      <c r="L4875" t="s">
        <v>277</v>
      </c>
      <c r="M4875" t="b">
        <v>0</v>
      </c>
    </row>
    <row r="4876" spans="1:13" x14ac:dyDescent="0.25">
      <c r="A4876" s="1">
        <v>43087</v>
      </c>
      <c r="B4876" t="s">
        <v>165</v>
      </c>
      <c r="C4876" t="s">
        <v>183</v>
      </c>
      <c r="D4876">
        <v>5</v>
      </c>
      <c r="E4876">
        <v>1120.3599999999999</v>
      </c>
      <c r="F4876">
        <v>224.07</v>
      </c>
      <c r="G4876">
        <v>5</v>
      </c>
      <c r="H4876">
        <v>4</v>
      </c>
      <c r="I4876">
        <v>20.2</v>
      </c>
      <c r="J4876">
        <v>0</v>
      </c>
      <c r="K4876">
        <v>4.25</v>
      </c>
      <c r="L4876" t="s">
        <v>365</v>
      </c>
      <c r="M4876" t="b">
        <v>0</v>
      </c>
    </row>
    <row r="4877" spans="1:13" x14ac:dyDescent="0.25">
      <c r="A4877" s="1">
        <v>43087</v>
      </c>
      <c r="B4877" t="s">
        <v>165</v>
      </c>
      <c r="C4877" t="s">
        <v>174</v>
      </c>
      <c r="D4877">
        <v>14</v>
      </c>
      <c r="E4877">
        <v>1981.1</v>
      </c>
      <c r="F4877">
        <v>141.51</v>
      </c>
      <c r="G4877">
        <v>13</v>
      </c>
      <c r="H4877">
        <v>14</v>
      </c>
      <c r="I4877">
        <v>25.53</v>
      </c>
      <c r="J4877">
        <v>0.1333</v>
      </c>
      <c r="K4877">
        <v>3.13</v>
      </c>
      <c r="L4877" t="s">
        <v>303</v>
      </c>
      <c r="M4877" t="b">
        <v>0</v>
      </c>
    </row>
    <row r="4878" spans="1:13" x14ac:dyDescent="0.25">
      <c r="A4878" s="1">
        <v>43087</v>
      </c>
      <c r="B4878" t="s">
        <v>165</v>
      </c>
      <c r="C4878" t="s">
        <v>182</v>
      </c>
      <c r="D4878">
        <v>3</v>
      </c>
      <c r="E4878">
        <v>556.73</v>
      </c>
      <c r="F4878">
        <v>185.58</v>
      </c>
      <c r="G4878">
        <v>3</v>
      </c>
      <c r="H4878">
        <v>3</v>
      </c>
      <c r="I4878">
        <v>17</v>
      </c>
      <c r="J4878">
        <v>0</v>
      </c>
      <c r="K4878">
        <v>3</v>
      </c>
      <c r="L4878" t="s">
        <v>304</v>
      </c>
      <c r="M4878" t="b">
        <v>0</v>
      </c>
    </row>
    <row r="4879" spans="1:13" x14ac:dyDescent="0.25">
      <c r="A4879" s="1">
        <v>43087</v>
      </c>
      <c r="B4879" t="s">
        <v>165</v>
      </c>
      <c r="C4879" t="s">
        <v>163</v>
      </c>
      <c r="D4879">
        <v>38</v>
      </c>
      <c r="E4879">
        <v>4351.74</v>
      </c>
      <c r="F4879">
        <v>114.52</v>
      </c>
      <c r="G4879">
        <v>38</v>
      </c>
      <c r="H4879">
        <v>38</v>
      </c>
      <c r="I4879">
        <v>12.63</v>
      </c>
      <c r="J4879">
        <v>0</v>
      </c>
      <c r="K4879">
        <v>4.28</v>
      </c>
      <c r="L4879" t="s">
        <v>249</v>
      </c>
      <c r="M4879" t="b">
        <v>0</v>
      </c>
    </row>
    <row r="4880" spans="1:13" x14ac:dyDescent="0.25">
      <c r="A4880" s="1">
        <v>43087</v>
      </c>
      <c r="B4880" t="s">
        <v>165</v>
      </c>
      <c r="C4880" t="s">
        <v>175</v>
      </c>
      <c r="D4880">
        <v>93</v>
      </c>
      <c r="E4880">
        <v>19080.11</v>
      </c>
      <c r="F4880">
        <v>205.16</v>
      </c>
      <c r="G4880">
        <v>91</v>
      </c>
      <c r="H4880">
        <v>92</v>
      </c>
      <c r="I4880">
        <v>20.99</v>
      </c>
      <c r="J4880">
        <v>0.18179999999999999</v>
      </c>
      <c r="K4880">
        <v>3.73</v>
      </c>
      <c r="L4880" t="s">
        <v>250</v>
      </c>
      <c r="M4880" t="b">
        <v>0</v>
      </c>
    </row>
    <row r="4881" spans="1:13" x14ac:dyDescent="0.25">
      <c r="A4881" s="1">
        <v>43087</v>
      </c>
      <c r="B4881" t="s">
        <v>165</v>
      </c>
      <c r="C4881" t="s">
        <v>173</v>
      </c>
      <c r="D4881">
        <v>4</v>
      </c>
      <c r="E4881">
        <v>732.61</v>
      </c>
      <c r="F4881">
        <v>183.15</v>
      </c>
      <c r="G4881">
        <v>4</v>
      </c>
      <c r="H4881">
        <v>4</v>
      </c>
      <c r="I4881">
        <v>21.5</v>
      </c>
      <c r="J4881">
        <v>0</v>
      </c>
      <c r="K4881">
        <v>4.5</v>
      </c>
      <c r="L4881" t="s">
        <v>251</v>
      </c>
      <c r="M4881" t="b">
        <v>0</v>
      </c>
    </row>
    <row r="4882" spans="1:13" x14ac:dyDescent="0.25">
      <c r="A4882" s="1">
        <v>43087</v>
      </c>
      <c r="B4882" t="s">
        <v>165</v>
      </c>
      <c r="C4882" t="s">
        <v>185</v>
      </c>
      <c r="D4882">
        <v>2</v>
      </c>
      <c r="E4882">
        <v>164.75</v>
      </c>
      <c r="F4882">
        <v>82.38</v>
      </c>
      <c r="G4882">
        <v>2</v>
      </c>
      <c r="H4882">
        <v>2</v>
      </c>
      <c r="I4882">
        <v>25</v>
      </c>
      <c r="J4882">
        <v>0</v>
      </c>
      <c r="K4882">
        <v>5</v>
      </c>
      <c r="L4882" t="s">
        <v>334</v>
      </c>
      <c r="M4882" t="b">
        <v>0</v>
      </c>
    </row>
    <row r="4883" spans="1:13" x14ac:dyDescent="0.25">
      <c r="A4883" s="1">
        <v>43087</v>
      </c>
      <c r="B4883" t="s">
        <v>165</v>
      </c>
      <c r="C4883" t="s">
        <v>164</v>
      </c>
      <c r="D4883">
        <v>34</v>
      </c>
      <c r="E4883">
        <v>4258.53</v>
      </c>
      <c r="F4883">
        <v>125.25</v>
      </c>
      <c r="G4883">
        <v>34</v>
      </c>
      <c r="H4883">
        <v>34</v>
      </c>
      <c r="I4883">
        <v>19.32</v>
      </c>
      <c r="J4883">
        <v>2.2700000000000001E-2</v>
      </c>
      <c r="K4883">
        <v>3.82</v>
      </c>
      <c r="L4883" t="s">
        <v>278</v>
      </c>
      <c r="M4883" t="b">
        <v>0</v>
      </c>
    </row>
    <row r="4884" spans="1:13" x14ac:dyDescent="0.25">
      <c r="A4884" s="1">
        <v>43087</v>
      </c>
      <c r="B4884" t="s">
        <v>165</v>
      </c>
      <c r="C4884" t="s">
        <v>176</v>
      </c>
      <c r="D4884">
        <v>19</v>
      </c>
      <c r="E4884">
        <v>2062.34</v>
      </c>
      <c r="F4884">
        <v>108.54</v>
      </c>
      <c r="G4884">
        <v>19</v>
      </c>
      <c r="H4884">
        <v>19</v>
      </c>
      <c r="I4884">
        <v>18.38</v>
      </c>
      <c r="J4884">
        <v>4.7600000000000003E-2</v>
      </c>
      <c r="K4884">
        <v>3.52</v>
      </c>
      <c r="L4884" t="s">
        <v>279</v>
      </c>
      <c r="M4884" t="b">
        <v>0</v>
      </c>
    </row>
    <row r="4885" spans="1:13" x14ac:dyDescent="0.25">
      <c r="A4885" s="1">
        <v>43087</v>
      </c>
      <c r="B4885" t="s">
        <v>165</v>
      </c>
      <c r="C4885" t="s">
        <v>168</v>
      </c>
      <c r="D4885">
        <v>2</v>
      </c>
      <c r="E4885">
        <v>684.33</v>
      </c>
      <c r="F4885">
        <v>342.17</v>
      </c>
      <c r="G4885">
        <v>2</v>
      </c>
      <c r="H4885">
        <v>2</v>
      </c>
      <c r="I4885">
        <v>19.670000000000002</v>
      </c>
      <c r="J4885">
        <v>0</v>
      </c>
      <c r="K4885">
        <v>4</v>
      </c>
      <c r="L4885" t="s">
        <v>280</v>
      </c>
      <c r="M4885" t="b">
        <v>0</v>
      </c>
    </row>
    <row r="4886" spans="1:13" x14ac:dyDescent="0.25">
      <c r="A4886" s="1">
        <v>43087</v>
      </c>
      <c r="B4886" t="s">
        <v>165</v>
      </c>
      <c r="C4886" t="s">
        <v>165</v>
      </c>
      <c r="D4886">
        <v>318</v>
      </c>
      <c r="E4886">
        <v>40663.68</v>
      </c>
      <c r="F4886">
        <v>127.87</v>
      </c>
      <c r="G4886">
        <v>311</v>
      </c>
      <c r="H4886">
        <v>313</v>
      </c>
      <c r="I4886">
        <v>8.66</v>
      </c>
      <c r="J4886">
        <v>2.87E-2</v>
      </c>
      <c r="K4886">
        <v>4.24</v>
      </c>
      <c r="L4886" t="s">
        <v>252</v>
      </c>
      <c r="M4886" t="b">
        <v>1</v>
      </c>
    </row>
    <row r="4887" spans="1:13" x14ac:dyDescent="0.25">
      <c r="A4887" s="1">
        <v>43087</v>
      </c>
      <c r="B4887" t="s">
        <v>165</v>
      </c>
      <c r="C4887" t="s">
        <v>184</v>
      </c>
      <c r="D4887">
        <v>1</v>
      </c>
      <c r="E4887">
        <v>264.95</v>
      </c>
      <c r="F4887">
        <v>264.95</v>
      </c>
      <c r="G4887">
        <v>1</v>
      </c>
      <c r="H4887">
        <v>1</v>
      </c>
      <c r="I4887">
        <v>14</v>
      </c>
      <c r="J4887">
        <v>0</v>
      </c>
      <c r="K4887">
        <v>4</v>
      </c>
      <c r="L4887" t="s">
        <v>401</v>
      </c>
      <c r="M4887" t="b">
        <v>0</v>
      </c>
    </row>
    <row r="4888" spans="1:13" x14ac:dyDescent="0.25">
      <c r="A4888" s="1">
        <v>43094</v>
      </c>
      <c r="B4888" t="s">
        <v>167</v>
      </c>
      <c r="C4888" t="s">
        <v>167</v>
      </c>
      <c r="D4888">
        <v>3</v>
      </c>
      <c r="E4888">
        <v>1880.28</v>
      </c>
      <c r="F4888">
        <v>626.76</v>
      </c>
      <c r="G4888">
        <v>3</v>
      </c>
      <c r="H4888">
        <v>3</v>
      </c>
      <c r="I4888">
        <v>10.33</v>
      </c>
      <c r="J4888">
        <v>0</v>
      </c>
      <c r="K4888">
        <v>2.67</v>
      </c>
      <c r="L4888" t="s">
        <v>337</v>
      </c>
      <c r="M4888" t="b">
        <v>1</v>
      </c>
    </row>
    <row r="4889" spans="1:13" x14ac:dyDescent="0.25">
      <c r="A4889" s="1">
        <v>43094</v>
      </c>
      <c r="B4889" t="s">
        <v>167</v>
      </c>
      <c r="C4889" t="s">
        <v>172</v>
      </c>
      <c r="D4889">
        <v>1</v>
      </c>
      <c r="E4889">
        <v>648.03</v>
      </c>
      <c r="F4889">
        <v>648.03</v>
      </c>
      <c r="G4889">
        <v>1</v>
      </c>
      <c r="H4889">
        <v>1</v>
      </c>
      <c r="I4889">
        <v>25</v>
      </c>
      <c r="J4889">
        <v>0</v>
      </c>
      <c r="K4889">
        <v>1</v>
      </c>
      <c r="L4889" t="s">
        <v>514</v>
      </c>
      <c r="M4889" t="b">
        <v>0</v>
      </c>
    </row>
    <row r="4890" spans="1:13" x14ac:dyDescent="0.25">
      <c r="A4890" s="1">
        <v>43094</v>
      </c>
      <c r="B4890" t="s">
        <v>167</v>
      </c>
      <c r="C4890" t="s">
        <v>161</v>
      </c>
      <c r="D4890">
        <v>1</v>
      </c>
      <c r="E4890">
        <v>253.93</v>
      </c>
      <c r="F4890">
        <v>253.93</v>
      </c>
      <c r="G4890">
        <v>1</v>
      </c>
      <c r="H4890">
        <v>1</v>
      </c>
      <c r="I4890">
        <v>17</v>
      </c>
      <c r="J4890">
        <v>0</v>
      </c>
      <c r="K4890">
        <v>5</v>
      </c>
      <c r="L4890" t="s">
        <v>368</v>
      </c>
      <c r="M4890" t="b">
        <v>0</v>
      </c>
    </row>
    <row r="4891" spans="1:13" x14ac:dyDescent="0.25">
      <c r="A4891" s="1">
        <v>43094</v>
      </c>
      <c r="B4891" t="s">
        <v>167</v>
      </c>
      <c r="C4891" t="s">
        <v>183</v>
      </c>
      <c r="D4891">
        <v>1</v>
      </c>
      <c r="E4891">
        <v>657.63</v>
      </c>
      <c r="F4891">
        <v>657.63</v>
      </c>
      <c r="G4891">
        <v>1</v>
      </c>
      <c r="H4891">
        <v>1</v>
      </c>
      <c r="I4891">
        <v>10</v>
      </c>
      <c r="J4891">
        <v>0</v>
      </c>
      <c r="K4891">
        <v>3</v>
      </c>
      <c r="L4891" t="s">
        <v>496</v>
      </c>
      <c r="M4891" t="b">
        <v>0</v>
      </c>
    </row>
    <row r="4892" spans="1:13" x14ac:dyDescent="0.25">
      <c r="A4892" s="1">
        <v>43094</v>
      </c>
      <c r="B4892" t="s">
        <v>167</v>
      </c>
      <c r="C4892" t="s">
        <v>175</v>
      </c>
      <c r="D4892">
        <v>1</v>
      </c>
      <c r="E4892">
        <v>672.41</v>
      </c>
      <c r="F4892">
        <v>672.41</v>
      </c>
      <c r="G4892">
        <v>1</v>
      </c>
      <c r="H4892">
        <v>1</v>
      </c>
      <c r="I4892">
        <v>15</v>
      </c>
      <c r="J4892">
        <v>0</v>
      </c>
      <c r="K4892">
        <v>3</v>
      </c>
      <c r="L4892" t="s">
        <v>305</v>
      </c>
      <c r="M4892" t="b">
        <v>0</v>
      </c>
    </row>
    <row r="4893" spans="1:13" x14ac:dyDescent="0.25">
      <c r="A4893" s="1">
        <v>43094</v>
      </c>
      <c r="B4893" t="s">
        <v>169</v>
      </c>
      <c r="C4893" t="s">
        <v>165</v>
      </c>
      <c r="D4893">
        <v>1</v>
      </c>
      <c r="E4893">
        <v>719.96</v>
      </c>
      <c r="F4893">
        <v>719.96</v>
      </c>
      <c r="G4893">
        <v>1</v>
      </c>
      <c r="H4893">
        <v>1</v>
      </c>
      <c r="I4893">
        <v>12</v>
      </c>
      <c r="J4893">
        <v>0</v>
      </c>
      <c r="K4893">
        <v>5</v>
      </c>
      <c r="L4893" t="s">
        <v>306</v>
      </c>
      <c r="M4893" t="b">
        <v>0</v>
      </c>
    </row>
    <row r="4894" spans="1:13" x14ac:dyDescent="0.25">
      <c r="A4894" s="1">
        <v>43094</v>
      </c>
      <c r="B4894" t="s">
        <v>170</v>
      </c>
      <c r="C4894" t="s">
        <v>167</v>
      </c>
      <c r="D4894">
        <v>1</v>
      </c>
      <c r="E4894">
        <v>127.56</v>
      </c>
      <c r="F4894">
        <v>127.56</v>
      </c>
      <c r="G4894">
        <v>1</v>
      </c>
      <c r="H4894">
        <v>1</v>
      </c>
      <c r="I4894">
        <v>21</v>
      </c>
      <c r="J4894">
        <v>0</v>
      </c>
      <c r="K4894">
        <v>4</v>
      </c>
      <c r="L4894" t="s">
        <v>427</v>
      </c>
      <c r="M4894" t="b">
        <v>0</v>
      </c>
    </row>
    <row r="4895" spans="1:13" x14ac:dyDescent="0.25">
      <c r="A4895" s="1">
        <v>43094</v>
      </c>
      <c r="B4895" t="s">
        <v>170</v>
      </c>
      <c r="C4895" t="s">
        <v>161</v>
      </c>
      <c r="D4895">
        <v>1</v>
      </c>
      <c r="E4895">
        <v>91.18</v>
      </c>
      <c r="F4895">
        <v>91.18</v>
      </c>
      <c r="G4895">
        <v>1</v>
      </c>
      <c r="H4895">
        <v>1</v>
      </c>
      <c r="I4895">
        <v>4</v>
      </c>
      <c r="J4895">
        <v>0</v>
      </c>
      <c r="K4895">
        <v>5</v>
      </c>
      <c r="L4895" t="s">
        <v>256</v>
      </c>
      <c r="M4895" t="b">
        <v>0</v>
      </c>
    </row>
    <row r="4896" spans="1:13" x14ac:dyDescent="0.25">
      <c r="A4896" s="1">
        <v>43094</v>
      </c>
      <c r="B4896" t="s">
        <v>170</v>
      </c>
      <c r="C4896" t="s">
        <v>174</v>
      </c>
      <c r="D4896">
        <v>1</v>
      </c>
      <c r="E4896">
        <v>35.04</v>
      </c>
      <c r="F4896">
        <v>35.04</v>
      </c>
      <c r="G4896">
        <v>1</v>
      </c>
      <c r="H4896">
        <v>1</v>
      </c>
      <c r="I4896">
        <v>15</v>
      </c>
      <c r="J4896">
        <v>0</v>
      </c>
      <c r="K4896">
        <v>5</v>
      </c>
      <c r="L4896" t="s">
        <v>307</v>
      </c>
      <c r="M4896" t="b">
        <v>0</v>
      </c>
    </row>
    <row r="4897" spans="1:13" x14ac:dyDescent="0.25">
      <c r="A4897" s="1">
        <v>43094</v>
      </c>
      <c r="B4897" t="s">
        <v>170</v>
      </c>
      <c r="C4897" t="s">
        <v>175</v>
      </c>
      <c r="D4897">
        <v>2</v>
      </c>
      <c r="E4897">
        <v>110.53</v>
      </c>
      <c r="F4897">
        <v>55.27</v>
      </c>
      <c r="G4897">
        <v>2</v>
      </c>
      <c r="H4897">
        <v>2</v>
      </c>
      <c r="I4897">
        <v>15.5</v>
      </c>
      <c r="J4897">
        <v>0</v>
      </c>
      <c r="K4897">
        <v>2</v>
      </c>
      <c r="L4897" t="s">
        <v>258</v>
      </c>
      <c r="M4897" t="b">
        <v>0</v>
      </c>
    </row>
    <row r="4898" spans="1:13" x14ac:dyDescent="0.25">
      <c r="A4898" s="1">
        <v>43094</v>
      </c>
      <c r="B4898" t="s">
        <v>170</v>
      </c>
      <c r="C4898" t="s">
        <v>165</v>
      </c>
      <c r="D4898">
        <v>6</v>
      </c>
      <c r="E4898">
        <v>778.93</v>
      </c>
      <c r="F4898">
        <v>129.82</v>
      </c>
      <c r="G4898">
        <v>6</v>
      </c>
      <c r="H4898">
        <v>6</v>
      </c>
      <c r="I4898">
        <v>11.63</v>
      </c>
      <c r="J4898">
        <v>0</v>
      </c>
      <c r="K4898">
        <v>3.13</v>
      </c>
      <c r="L4898" t="s">
        <v>259</v>
      </c>
      <c r="M4898" t="b">
        <v>0</v>
      </c>
    </row>
    <row r="4899" spans="1:13" x14ac:dyDescent="0.25">
      <c r="A4899" s="1">
        <v>43094</v>
      </c>
      <c r="B4899" t="s">
        <v>172</v>
      </c>
      <c r="C4899" t="s">
        <v>167</v>
      </c>
      <c r="D4899">
        <v>1</v>
      </c>
      <c r="E4899">
        <v>144.99</v>
      </c>
      <c r="F4899">
        <v>144.99</v>
      </c>
      <c r="G4899">
        <v>1</v>
      </c>
      <c r="H4899">
        <v>1</v>
      </c>
      <c r="I4899">
        <v>13</v>
      </c>
      <c r="J4899">
        <v>0</v>
      </c>
      <c r="K4899">
        <v>5</v>
      </c>
      <c r="L4899" t="s">
        <v>489</v>
      </c>
      <c r="M4899" t="b">
        <v>0</v>
      </c>
    </row>
    <row r="4900" spans="1:13" x14ac:dyDescent="0.25">
      <c r="A4900" s="1">
        <v>43094</v>
      </c>
      <c r="B4900" t="s">
        <v>172</v>
      </c>
      <c r="C4900" t="s">
        <v>181</v>
      </c>
      <c r="D4900">
        <v>1</v>
      </c>
      <c r="E4900">
        <v>49.63</v>
      </c>
      <c r="F4900">
        <v>49.63</v>
      </c>
      <c r="G4900">
        <v>1</v>
      </c>
      <c r="H4900">
        <v>1</v>
      </c>
      <c r="I4900">
        <v>11</v>
      </c>
      <c r="J4900">
        <v>0</v>
      </c>
      <c r="K4900">
        <v>4</v>
      </c>
      <c r="L4900" t="s">
        <v>341</v>
      </c>
      <c r="M4900" t="b">
        <v>0</v>
      </c>
    </row>
    <row r="4901" spans="1:13" x14ac:dyDescent="0.25">
      <c r="A4901" s="1">
        <v>43094</v>
      </c>
      <c r="B4901" t="s">
        <v>172</v>
      </c>
      <c r="C4901" t="s">
        <v>175</v>
      </c>
      <c r="D4901">
        <v>1</v>
      </c>
      <c r="E4901">
        <v>30.54</v>
      </c>
      <c r="F4901">
        <v>30.54</v>
      </c>
      <c r="G4901">
        <v>1</v>
      </c>
      <c r="H4901">
        <v>1</v>
      </c>
      <c r="I4901">
        <v>10</v>
      </c>
      <c r="J4901">
        <v>0</v>
      </c>
      <c r="K4901">
        <v>5</v>
      </c>
      <c r="L4901" t="s">
        <v>375</v>
      </c>
      <c r="M4901" t="b">
        <v>0</v>
      </c>
    </row>
    <row r="4902" spans="1:13" x14ac:dyDescent="0.25">
      <c r="A4902" s="1">
        <v>43094</v>
      </c>
      <c r="B4902" t="s">
        <v>172</v>
      </c>
      <c r="C4902" t="s">
        <v>165</v>
      </c>
      <c r="D4902">
        <v>2</v>
      </c>
      <c r="E4902">
        <v>272.16000000000003</v>
      </c>
      <c r="F4902">
        <v>136.08000000000001</v>
      </c>
      <c r="G4902">
        <v>2</v>
      </c>
      <c r="H4902">
        <v>2</v>
      </c>
      <c r="I4902">
        <v>12.5</v>
      </c>
      <c r="J4902">
        <v>0</v>
      </c>
      <c r="K4902">
        <v>4</v>
      </c>
      <c r="L4902" t="s">
        <v>308</v>
      </c>
      <c r="M4902" t="b">
        <v>0</v>
      </c>
    </row>
    <row r="4903" spans="1:13" x14ac:dyDescent="0.25">
      <c r="A4903" s="1">
        <v>43094</v>
      </c>
      <c r="B4903" t="s">
        <v>171</v>
      </c>
      <c r="C4903" t="s">
        <v>163</v>
      </c>
      <c r="D4903">
        <v>1</v>
      </c>
      <c r="E4903">
        <v>119.29</v>
      </c>
      <c r="F4903">
        <v>119.29</v>
      </c>
      <c r="G4903">
        <v>1</v>
      </c>
      <c r="H4903">
        <v>1</v>
      </c>
      <c r="I4903">
        <v>31</v>
      </c>
      <c r="J4903">
        <v>0</v>
      </c>
      <c r="K4903">
        <v>3</v>
      </c>
      <c r="L4903" t="s">
        <v>342</v>
      </c>
      <c r="M4903" t="b">
        <v>0</v>
      </c>
    </row>
    <row r="4904" spans="1:13" x14ac:dyDescent="0.25">
      <c r="A4904" s="1">
        <v>43094</v>
      </c>
      <c r="B4904" t="s">
        <v>171</v>
      </c>
      <c r="C4904" t="s">
        <v>175</v>
      </c>
      <c r="D4904">
        <v>1</v>
      </c>
      <c r="E4904">
        <v>115.81</v>
      </c>
      <c r="F4904">
        <v>115.81</v>
      </c>
      <c r="G4904">
        <v>1</v>
      </c>
      <c r="H4904">
        <v>1</v>
      </c>
      <c r="I4904">
        <v>21</v>
      </c>
      <c r="J4904">
        <v>0</v>
      </c>
      <c r="K4904">
        <v>4</v>
      </c>
      <c r="L4904" t="s">
        <v>440</v>
      </c>
      <c r="M4904" t="b">
        <v>0</v>
      </c>
    </row>
    <row r="4905" spans="1:13" x14ac:dyDescent="0.25">
      <c r="A4905" s="1">
        <v>43094</v>
      </c>
      <c r="B4905" t="s">
        <v>171</v>
      </c>
      <c r="C4905" t="s">
        <v>164</v>
      </c>
      <c r="D4905">
        <v>1</v>
      </c>
      <c r="E4905">
        <v>100.16</v>
      </c>
      <c r="F4905">
        <v>100.16</v>
      </c>
      <c r="G4905">
        <v>1</v>
      </c>
      <c r="H4905">
        <v>1</v>
      </c>
      <c r="I4905">
        <v>17</v>
      </c>
      <c r="J4905">
        <v>0</v>
      </c>
      <c r="K4905">
        <v>5</v>
      </c>
      <c r="L4905" t="s">
        <v>430</v>
      </c>
      <c r="M4905" t="b">
        <v>0</v>
      </c>
    </row>
    <row r="4906" spans="1:13" x14ac:dyDescent="0.25">
      <c r="A4906" s="1">
        <v>43094</v>
      </c>
      <c r="B4906" t="s">
        <v>171</v>
      </c>
      <c r="C4906" t="s">
        <v>165</v>
      </c>
      <c r="D4906">
        <v>1</v>
      </c>
      <c r="E4906">
        <v>53.79</v>
      </c>
      <c r="F4906">
        <v>53.79</v>
      </c>
      <c r="G4906">
        <v>1</v>
      </c>
      <c r="H4906">
        <v>1</v>
      </c>
      <c r="I4906">
        <v>52</v>
      </c>
      <c r="J4906">
        <v>1</v>
      </c>
      <c r="K4906">
        <v>3</v>
      </c>
      <c r="L4906" t="s">
        <v>421</v>
      </c>
      <c r="M4906" t="b">
        <v>0</v>
      </c>
    </row>
    <row r="4907" spans="1:13" x14ac:dyDescent="0.25">
      <c r="A4907" s="1">
        <v>43094</v>
      </c>
      <c r="B4907" t="s">
        <v>161</v>
      </c>
      <c r="C4907" t="s">
        <v>186</v>
      </c>
      <c r="D4907">
        <v>1</v>
      </c>
      <c r="E4907">
        <v>71.88</v>
      </c>
      <c r="F4907">
        <v>71.88</v>
      </c>
      <c r="G4907">
        <v>1</v>
      </c>
      <c r="H4907">
        <v>1</v>
      </c>
      <c r="I4907">
        <v>41</v>
      </c>
      <c r="J4907">
        <v>0</v>
      </c>
      <c r="K4907">
        <v>5</v>
      </c>
      <c r="L4907" t="s">
        <v>441</v>
      </c>
      <c r="M4907" t="b">
        <v>0</v>
      </c>
    </row>
    <row r="4908" spans="1:13" x14ac:dyDescent="0.25">
      <c r="A4908" s="1">
        <v>43094</v>
      </c>
      <c r="B4908" t="s">
        <v>161</v>
      </c>
      <c r="C4908" t="s">
        <v>167</v>
      </c>
      <c r="D4908">
        <v>2</v>
      </c>
      <c r="E4908">
        <v>398.51</v>
      </c>
      <c r="F4908">
        <v>199.26</v>
      </c>
      <c r="G4908">
        <v>2</v>
      </c>
      <c r="H4908">
        <v>2</v>
      </c>
      <c r="I4908">
        <v>23.5</v>
      </c>
      <c r="J4908">
        <v>0</v>
      </c>
      <c r="K4908">
        <v>4.5</v>
      </c>
      <c r="L4908" t="s">
        <v>282</v>
      </c>
      <c r="M4908" t="b">
        <v>0</v>
      </c>
    </row>
    <row r="4909" spans="1:13" x14ac:dyDescent="0.25">
      <c r="A4909" s="1">
        <v>43094</v>
      </c>
      <c r="B4909" t="s">
        <v>161</v>
      </c>
      <c r="C4909" t="s">
        <v>169</v>
      </c>
      <c r="D4909">
        <v>1</v>
      </c>
      <c r="E4909">
        <v>122.04</v>
      </c>
      <c r="F4909">
        <v>122.04</v>
      </c>
      <c r="G4909">
        <v>1</v>
      </c>
      <c r="H4909">
        <v>1</v>
      </c>
      <c r="I4909">
        <v>22</v>
      </c>
      <c r="J4909">
        <v>0</v>
      </c>
      <c r="K4909">
        <v>3</v>
      </c>
      <c r="L4909" t="s">
        <v>379</v>
      </c>
      <c r="M4909" t="b">
        <v>0</v>
      </c>
    </row>
    <row r="4910" spans="1:13" x14ac:dyDescent="0.25">
      <c r="A4910" s="1">
        <v>43094</v>
      </c>
      <c r="B4910" t="s">
        <v>161</v>
      </c>
      <c r="C4910" t="s">
        <v>170</v>
      </c>
      <c r="D4910">
        <v>4</v>
      </c>
      <c r="E4910">
        <v>495.6</v>
      </c>
      <c r="F4910">
        <v>123.9</v>
      </c>
      <c r="G4910">
        <v>4</v>
      </c>
      <c r="H4910">
        <v>4</v>
      </c>
      <c r="I4910">
        <v>17</v>
      </c>
      <c r="J4910">
        <v>0</v>
      </c>
      <c r="K4910">
        <v>4</v>
      </c>
      <c r="L4910" t="s">
        <v>260</v>
      </c>
      <c r="M4910" t="b">
        <v>0</v>
      </c>
    </row>
    <row r="4911" spans="1:13" x14ac:dyDescent="0.25">
      <c r="A4911" s="1">
        <v>43094</v>
      </c>
      <c r="B4911" t="s">
        <v>161</v>
      </c>
      <c r="C4911" t="s">
        <v>172</v>
      </c>
      <c r="D4911">
        <v>1</v>
      </c>
      <c r="E4911">
        <v>57.72</v>
      </c>
      <c r="F4911">
        <v>57.72</v>
      </c>
      <c r="G4911">
        <v>1</v>
      </c>
      <c r="H4911">
        <v>1</v>
      </c>
      <c r="I4911">
        <v>13</v>
      </c>
      <c r="J4911">
        <v>0</v>
      </c>
      <c r="K4911">
        <v>4</v>
      </c>
      <c r="L4911" t="s">
        <v>283</v>
      </c>
      <c r="M4911" t="b">
        <v>0</v>
      </c>
    </row>
    <row r="4912" spans="1:13" x14ac:dyDescent="0.25">
      <c r="A4912" s="1">
        <v>43094</v>
      </c>
      <c r="B4912" t="s">
        <v>161</v>
      </c>
      <c r="C4912" t="s">
        <v>171</v>
      </c>
      <c r="D4912">
        <v>1</v>
      </c>
      <c r="E4912">
        <v>46.69</v>
      </c>
      <c r="F4912">
        <v>46.69</v>
      </c>
      <c r="G4912">
        <v>1</v>
      </c>
      <c r="H4912">
        <v>1</v>
      </c>
      <c r="I4912">
        <v>20</v>
      </c>
      <c r="J4912">
        <v>0</v>
      </c>
      <c r="K4912">
        <v>4</v>
      </c>
      <c r="L4912" t="s">
        <v>261</v>
      </c>
      <c r="M4912" t="b">
        <v>0</v>
      </c>
    </row>
    <row r="4913" spans="1:13" x14ac:dyDescent="0.25">
      <c r="A4913" s="1">
        <v>43094</v>
      </c>
      <c r="B4913" t="s">
        <v>161</v>
      </c>
      <c r="C4913" t="s">
        <v>180</v>
      </c>
      <c r="D4913">
        <v>1</v>
      </c>
      <c r="E4913">
        <v>239.8</v>
      </c>
      <c r="F4913">
        <v>239.8</v>
      </c>
      <c r="G4913">
        <v>1</v>
      </c>
      <c r="H4913">
        <v>1</v>
      </c>
      <c r="I4913">
        <v>20</v>
      </c>
      <c r="J4913">
        <v>0</v>
      </c>
      <c r="K4913">
        <v>5</v>
      </c>
      <c r="L4913" t="s">
        <v>380</v>
      </c>
      <c r="M4913" t="b">
        <v>0</v>
      </c>
    </row>
    <row r="4914" spans="1:13" x14ac:dyDescent="0.25">
      <c r="A4914" s="1">
        <v>43094</v>
      </c>
      <c r="B4914" t="s">
        <v>161</v>
      </c>
      <c r="C4914" t="s">
        <v>161</v>
      </c>
      <c r="D4914">
        <v>19</v>
      </c>
      <c r="E4914">
        <v>2466.34</v>
      </c>
      <c r="F4914">
        <v>129.81</v>
      </c>
      <c r="G4914">
        <v>19</v>
      </c>
      <c r="H4914">
        <v>19</v>
      </c>
      <c r="I4914">
        <v>11.45</v>
      </c>
      <c r="J4914">
        <v>0</v>
      </c>
      <c r="K4914">
        <v>4.55</v>
      </c>
      <c r="L4914" t="s">
        <v>262</v>
      </c>
      <c r="M4914" t="b">
        <v>1</v>
      </c>
    </row>
    <row r="4915" spans="1:13" x14ac:dyDescent="0.25">
      <c r="A4915" s="1">
        <v>43094</v>
      </c>
      <c r="B4915" t="s">
        <v>161</v>
      </c>
      <c r="C4915" t="s">
        <v>181</v>
      </c>
      <c r="D4915">
        <v>1</v>
      </c>
      <c r="E4915">
        <v>129.21</v>
      </c>
      <c r="F4915">
        <v>129.21</v>
      </c>
      <c r="G4915">
        <v>1</v>
      </c>
      <c r="H4915">
        <v>1</v>
      </c>
      <c r="I4915">
        <v>27</v>
      </c>
      <c r="J4915">
        <v>0</v>
      </c>
      <c r="K4915">
        <v>5</v>
      </c>
      <c r="L4915" t="s">
        <v>309</v>
      </c>
      <c r="M4915" t="b">
        <v>0</v>
      </c>
    </row>
    <row r="4916" spans="1:13" x14ac:dyDescent="0.25">
      <c r="A4916" s="1">
        <v>43094</v>
      </c>
      <c r="B4916" t="s">
        <v>161</v>
      </c>
      <c r="C4916" t="s">
        <v>179</v>
      </c>
      <c r="D4916">
        <v>1</v>
      </c>
      <c r="E4916">
        <v>81.02</v>
      </c>
      <c r="F4916">
        <v>81.02</v>
      </c>
      <c r="G4916">
        <v>1</v>
      </c>
      <c r="H4916">
        <v>1</v>
      </c>
      <c r="I4916">
        <v>29</v>
      </c>
      <c r="J4916">
        <v>0</v>
      </c>
      <c r="K4916">
        <v>4</v>
      </c>
      <c r="L4916" t="s">
        <v>310</v>
      </c>
      <c r="M4916" t="b">
        <v>0</v>
      </c>
    </row>
    <row r="4917" spans="1:13" x14ac:dyDescent="0.25">
      <c r="A4917" s="1">
        <v>43094</v>
      </c>
      <c r="B4917" t="s">
        <v>161</v>
      </c>
      <c r="C4917" t="s">
        <v>183</v>
      </c>
      <c r="D4917">
        <v>2</v>
      </c>
      <c r="E4917">
        <v>419.79</v>
      </c>
      <c r="F4917">
        <v>209.9</v>
      </c>
      <c r="G4917">
        <v>2</v>
      </c>
      <c r="H4917">
        <v>2</v>
      </c>
      <c r="I4917">
        <v>13.33</v>
      </c>
      <c r="J4917">
        <v>0</v>
      </c>
      <c r="K4917">
        <v>1.67</v>
      </c>
      <c r="L4917" t="s">
        <v>284</v>
      </c>
      <c r="M4917" t="b">
        <v>0</v>
      </c>
    </row>
    <row r="4918" spans="1:13" x14ac:dyDescent="0.25">
      <c r="A4918" s="1">
        <v>43094</v>
      </c>
      <c r="B4918" t="s">
        <v>161</v>
      </c>
      <c r="C4918" t="s">
        <v>174</v>
      </c>
      <c r="D4918">
        <v>1</v>
      </c>
      <c r="E4918">
        <v>75.17</v>
      </c>
      <c r="F4918">
        <v>75.17</v>
      </c>
      <c r="G4918">
        <v>1</v>
      </c>
      <c r="H4918">
        <v>1</v>
      </c>
      <c r="I4918">
        <v>12</v>
      </c>
      <c r="J4918">
        <v>0</v>
      </c>
      <c r="K4918">
        <v>5</v>
      </c>
      <c r="L4918" t="s">
        <v>343</v>
      </c>
      <c r="M4918" t="b">
        <v>0</v>
      </c>
    </row>
    <row r="4919" spans="1:13" x14ac:dyDescent="0.25">
      <c r="A4919" s="1">
        <v>43094</v>
      </c>
      <c r="B4919" t="s">
        <v>161</v>
      </c>
      <c r="C4919" t="s">
        <v>182</v>
      </c>
      <c r="D4919">
        <v>1</v>
      </c>
      <c r="E4919">
        <v>60.28</v>
      </c>
      <c r="F4919">
        <v>60.28</v>
      </c>
      <c r="G4919">
        <v>1</v>
      </c>
      <c r="H4919">
        <v>1</v>
      </c>
      <c r="I4919">
        <v>13</v>
      </c>
      <c r="J4919">
        <v>0</v>
      </c>
      <c r="K4919">
        <v>4</v>
      </c>
      <c r="L4919" t="s">
        <v>391</v>
      </c>
      <c r="M4919" t="b">
        <v>0</v>
      </c>
    </row>
    <row r="4920" spans="1:13" x14ac:dyDescent="0.25">
      <c r="A4920" s="1">
        <v>43094</v>
      </c>
      <c r="B4920" t="s">
        <v>161</v>
      </c>
      <c r="C4920" t="s">
        <v>163</v>
      </c>
      <c r="D4920">
        <v>4</v>
      </c>
      <c r="E4920">
        <v>343.78</v>
      </c>
      <c r="F4920">
        <v>85.95</v>
      </c>
      <c r="G4920">
        <v>4</v>
      </c>
      <c r="H4920">
        <v>4</v>
      </c>
      <c r="I4920">
        <v>30</v>
      </c>
      <c r="J4920">
        <v>0.25</v>
      </c>
      <c r="K4920">
        <v>2.75</v>
      </c>
      <c r="L4920" t="s">
        <v>263</v>
      </c>
      <c r="M4920" t="b">
        <v>0</v>
      </c>
    </row>
    <row r="4921" spans="1:13" x14ac:dyDescent="0.25">
      <c r="A4921" s="1">
        <v>43094</v>
      </c>
      <c r="B4921" t="s">
        <v>161</v>
      </c>
      <c r="C4921" t="s">
        <v>175</v>
      </c>
      <c r="D4921">
        <v>9</v>
      </c>
      <c r="E4921">
        <v>1260.27</v>
      </c>
      <c r="F4921">
        <v>140.03</v>
      </c>
      <c r="G4921">
        <v>9</v>
      </c>
      <c r="H4921">
        <v>9</v>
      </c>
      <c r="I4921">
        <v>21.2</v>
      </c>
      <c r="J4921">
        <v>0.1</v>
      </c>
      <c r="K4921">
        <v>4.2</v>
      </c>
      <c r="L4921" t="s">
        <v>264</v>
      </c>
      <c r="M4921" t="b">
        <v>0</v>
      </c>
    </row>
    <row r="4922" spans="1:13" x14ac:dyDescent="0.25">
      <c r="A4922" s="1">
        <v>43094</v>
      </c>
      <c r="B4922" t="s">
        <v>161</v>
      </c>
      <c r="C4922" t="s">
        <v>164</v>
      </c>
      <c r="D4922">
        <v>1</v>
      </c>
      <c r="E4922">
        <v>137.26</v>
      </c>
      <c r="F4922">
        <v>137.26</v>
      </c>
      <c r="G4922">
        <v>1</v>
      </c>
      <c r="H4922">
        <v>1</v>
      </c>
      <c r="I4922">
        <v>19</v>
      </c>
      <c r="J4922">
        <v>0</v>
      </c>
      <c r="K4922">
        <v>5</v>
      </c>
      <c r="L4922" t="s">
        <v>285</v>
      </c>
      <c r="M4922" t="b">
        <v>0</v>
      </c>
    </row>
    <row r="4923" spans="1:13" x14ac:dyDescent="0.25">
      <c r="A4923" s="1">
        <v>43094</v>
      </c>
      <c r="B4923" t="s">
        <v>161</v>
      </c>
      <c r="C4923" t="s">
        <v>176</v>
      </c>
      <c r="D4923">
        <v>5</v>
      </c>
      <c r="E4923">
        <v>773.32</v>
      </c>
      <c r="F4923">
        <v>154.66</v>
      </c>
      <c r="G4923">
        <v>5</v>
      </c>
      <c r="H4923">
        <v>5</v>
      </c>
      <c r="I4923">
        <v>27.8</v>
      </c>
      <c r="J4923">
        <v>0</v>
      </c>
      <c r="K4923">
        <v>3.4</v>
      </c>
      <c r="L4923" t="s">
        <v>286</v>
      </c>
      <c r="M4923" t="b">
        <v>0</v>
      </c>
    </row>
    <row r="4924" spans="1:13" x14ac:dyDescent="0.25">
      <c r="A4924" s="1">
        <v>43094</v>
      </c>
      <c r="B4924" t="s">
        <v>161</v>
      </c>
      <c r="C4924" t="s">
        <v>168</v>
      </c>
      <c r="D4924">
        <v>1</v>
      </c>
      <c r="E4924">
        <v>150.56</v>
      </c>
      <c r="F4924">
        <v>150.56</v>
      </c>
      <c r="G4924">
        <v>1</v>
      </c>
      <c r="H4924">
        <v>1</v>
      </c>
      <c r="I4924">
        <v>26</v>
      </c>
      <c r="J4924">
        <v>0</v>
      </c>
      <c r="K4924">
        <v>2</v>
      </c>
      <c r="L4924" t="s">
        <v>345</v>
      </c>
      <c r="M4924" t="b">
        <v>0</v>
      </c>
    </row>
    <row r="4925" spans="1:13" x14ac:dyDescent="0.25">
      <c r="A4925" s="1">
        <v>43094</v>
      </c>
      <c r="B4925" t="s">
        <v>161</v>
      </c>
      <c r="C4925" t="s">
        <v>165</v>
      </c>
      <c r="D4925">
        <v>21</v>
      </c>
      <c r="E4925">
        <v>3413.44</v>
      </c>
      <c r="F4925">
        <v>162.54</v>
      </c>
      <c r="G4925">
        <v>21</v>
      </c>
      <c r="H4925">
        <v>21</v>
      </c>
      <c r="I4925">
        <v>13.96</v>
      </c>
      <c r="J4925">
        <v>0</v>
      </c>
      <c r="K4925">
        <v>4.42</v>
      </c>
      <c r="L4925" t="s">
        <v>265</v>
      </c>
      <c r="M4925" t="b">
        <v>0</v>
      </c>
    </row>
    <row r="4926" spans="1:13" x14ac:dyDescent="0.25">
      <c r="A4926" s="1">
        <v>43094</v>
      </c>
      <c r="B4926" t="s">
        <v>174</v>
      </c>
      <c r="C4926" t="s">
        <v>165</v>
      </c>
      <c r="D4926">
        <v>1</v>
      </c>
      <c r="E4926">
        <v>144.56</v>
      </c>
      <c r="F4926">
        <v>144.56</v>
      </c>
      <c r="G4926">
        <v>1</v>
      </c>
      <c r="H4926">
        <v>1</v>
      </c>
      <c r="I4926">
        <v>12</v>
      </c>
      <c r="J4926">
        <v>0</v>
      </c>
      <c r="K4926">
        <v>5</v>
      </c>
      <c r="L4926" t="s">
        <v>347</v>
      </c>
      <c r="M4926" t="b">
        <v>0</v>
      </c>
    </row>
    <row r="4927" spans="1:13" x14ac:dyDescent="0.25">
      <c r="A4927" s="1">
        <v>43094</v>
      </c>
      <c r="B4927" t="s">
        <v>163</v>
      </c>
      <c r="C4927" t="s">
        <v>167</v>
      </c>
      <c r="D4927">
        <v>2</v>
      </c>
      <c r="E4927">
        <v>310.87</v>
      </c>
      <c r="F4927">
        <v>155.44</v>
      </c>
      <c r="G4927">
        <v>2</v>
      </c>
      <c r="H4927">
        <v>2</v>
      </c>
      <c r="I4927">
        <v>20.5</v>
      </c>
      <c r="J4927">
        <v>0</v>
      </c>
      <c r="K4927">
        <v>5</v>
      </c>
      <c r="L4927" t="s">
        <v>266</v>
      </c>
      <c r="M4927" t="b">
        <v>0</v>
      </c>
    </row>
    <row r="4928" spans="1:13" x14ac:dyDescent="0.25">
      <c r="A4928" s="1">
        <v>43094</v>
      </c>
      <c r="B4928" t="s">
        <v>163</v>
      </c>
      <c r="C4928" t="s">
        <v>170</v>
      </c>
      <c r="D4928">
        <v>1</v>
      </c>
      <c r="E4928">
        <v>67.53</v>
      </c>
      <c r="F4928">
        <v>67.53</v>
      </c>
      <c r="G4928">
        <v>1</v>
      </c>
      <c r="H4928">
        <v>1</v>
      </c>
      <c r="I4928">
        <v>16</v>
      </c>
      <c r="J4928">
        <v>0</v>
      </c>
      <c r="K4928">
        <v>5</v>
      </c>
      <c r="L4928" t="s">
        <v>267</v>
      </c>
      <c r="M4928" t="b">
        <v>0</v>
      </c>
    </row>
    <row r="4929" spans="1:13" x14ac:dyDescent="0.25">
      <c r="A4929" s="1">
        <v>43094</v>
      </c>
      <c r="B4929" t="s">
        <v>163</v>
      </c>
      <c r="C4929" t="s">
        <v>172</v>
      </c>
      <c r="D4929">
        <v>1</v>
      </c>
      <c r="E4929">
        <v>40.53</v>
      </c>
      <c r="F4929">
        <v>40.53</v>
      </c>
      <c r="G4929">
        <v>1</v>
      </c>
      <c r="H4929">
        <v>1</v>
      </c>
      <c r="I4929">
        <v>29</v>
      </c>
      <c r="J4929">
        <v>0</v>
      </c>
      <c r="K4929">
        <v>5</v>
      </c>
      <c r="L4929" t="s">
        <v>287</v>
      </c>
      <c r="M4929" t="b">
        <v>0</v>
      </c>
    </row>
    <row r="4930" spans="1:13" x14ac:dyDescent="0.25">
      <c r="A4930" s="1">
        <v>43094</v>
      </c>
      <c r="B4930" t="s">
        <v>163</v>
      </c>
      <c r="C4930" t="s">
        <v>171</v>
      </c>
      <c r="D4930">
        <v>1</v>
      </c>
      <c r="E4930">
        <v>144.47</v>
      </c>
      <c r="F4930">
        <v>144.47</v>
      </c>
      <c r="G4930">
        <v>1</v>
      </c>
      <c r="H4930">
        <v>1</v>
      </c>
      <c r="I4930">
        <v>29</v>
      </c>
      <c r="J4930">
        <v>0</v>
      </c>
      <c r="K4930">
        <v>5</v>
      </c>
      <c r="L4930" t="s">
        <v>288</v>
      </c>
      <c r="M4930" t="b">
        <v>0</v>
      </c>
    </row>
    <row r="4931" spans="1:13" x14ac:dyDescent="0.25">
      <c r="A4931" s="1">
        <v>43094</v>
      </c>
      <c r="B4931" t="s">
        <v>163</v>
      </c>
      <c r="C4931" t="s">
        <v>161</v>
      </c>
      <c r="D4931">
        <v>6</v>
      </c>
      <c r="E4931">
        <v>2298.2600000000002</v>
      </c>
      <c r="F4931">
        <v>383.04</v>
      </c>
      <c r="G4931">
        <v>6</v>
      </c>
      <c r="H4931">
        <v>6</v>
      </c>
      <c r="I4931">
        <v>27.14</v>
      </c>
      <c r="J4931">
        <v>0.28570000000000001</v>
      </c>
      <c r="K4931">
        <v>3.57</v>
      </c>
      <c r="L4931" t="s">
        <v>241</v>
      </c>
      <c r="M4931" t="b">
        <v>0</v>
      </c>
    </row>
    <row r="4932" spans="1:13" x14ac:dyDescent="0.25">
      <c r="A4932" s="1">
        <v>43094</v>
      </c>
      <c r="B4932" t="s">
        <v>163</v>
      </c>
      <c r="C4932" t="s">
        <v>181</v>
      </c>
      <c r="D4932">
        <v>1</v>
      </c>
      <c r="E4932">
        <v>466.96</v>
      </c>
      <c r="F4932">
        <v>466.96</v>
      </c>
      <c r="G4932">
        <v>1</v>
      </c>
      <c r="H4932">
        <v>1</v>
      </c>
      <c r="I4932">
        <v>21</v>
      </c>
      <c r="J4932">
        <v>0</v>
      </c>
      <c r="K4932">
        <v>5</v>
      </c>
      <c r="L4932" t="s">
        <v>314</v>
      </c>
      <c r="M4932" t="b">
        <v>0</v>
      </c>
    </row>
    <row r="4933" spans="1:13" x14ac:dyDescent="0.25">
      <c r="A4933" s="1">
        <v>43094</v>
      </c>
      <c r="B4933" t="s">
        <v>163</v>
      </c>
      <c r="C4933" t="s">
        <v>182</v>
      </c>
      <c r="D4933">
        <v>1</v>
      </c>
      <c r="E4933">
        <v>284.42</v>
      </c>
      <c r="F4933">
        <v>284.42</v>
      </c>
      <c r="G4933">
        <v>1</v>
      </c>
      <c r="H4933">
        <v>1</v>
      </c>
      <c r="I4933">
        <v>11</v>
      </c>
      <c r="J4933">
        <v>0</v>
      </c>
      <c r="K4933">
        <v>4</v>
      </c>
      <c r="L4933" t="s">
        <v>395</v>
      </c>
      <c r="M4933" t="b">
        <v>0</v>
      </c>
    </row>
    <row r="4934" spans="1:13" x14ac:dyDescent="0.25">
      <c r="A4934" s="1">
        <v>43094</v>
      </c>
      <c r="B4934" t="s">
        <v>163</v>
      </c>
      <c r="C4934" t="s">
        <v>163</v>
      </c>
      <c r="D4934">
        <v>4</v>
      </c>
      <c r="E4934">
        <v>362.31</v>
      </c>
      <c r="F4934">
        <v>90.58</v>
      </c>
      <c r="G4934">
        <v>4</v>
      </c>
      <c r="H4934">
        <v>4</v>
      </c>
      <c r="I4934">
        <v>16</v>
      </c>
      <c r="J4934">
        <v>0</v>
      </c>
      <c r="K4934">
        <v>3.75</v>
      </c>
      <c r="L4934" t="s">
        <v>242</v>
      </c>
      <c r="M4934" t="b">
        <v>1</v>
      </c>
    </row>
    <row r="4935" spans="1:13" x14ac:dyDescent="0.25">
      <c r="A4935" s="1">
        <v>43094</v>
      </c>
      <c r="B4935" t="s">
        <v>163</v>
      </c>
      <c r="C4935" t="s">
        <v>175</v>
      </c>
      <c r="D4935">
        <v>2</v>
      </c>
      <c r="E4935">
        <v>171.87</v>
      </c>
      <c r="F4935">
        <v>85.94</v>
      </c>
      <c r="G4935">
        <v>2</v>
      </c>
      <c r="H4935">
        <v>2</v>
      </c>
      <c r="I4935">
        <v>41</v>
      </c>
      <c r="J4935">
        <v>0.5</v>
      </c>
      <c r="K4935">
        <v>3</v>
      </c>
      <c r="L4935" t="s">
        <v>269</v>
      </c>
      <c r="M4935" t="b">
        <v>0</v>
      </c>
    </row>
    <row r="4936" spans="1:13" x14ac:dyDescent="0.25">
      <c r="A4936" s="1">
        <v>43094</v>
      </c>
      <c r="B4936" t="s">
        <v>163</v>
      </c>
      <c r="C4936" t="s">
        <v>164</v>
      </c>
      <c r="D4936">
        <v>5</v>
      </c>
      <c r="E4936">
        <v>683.09</v>
      </c>
      <c r="F4936">
        <v>136.62</v>
      </c>
      <c r="G4936">
        <v>5</v>
      </c>
      <c r="H4936">
        <v>5</v>
      </c>
      <c r="I4936">
        <v>19</v>
      </c>
      <c r="J4936">
        <v>0.16669999999999999</v>
      </c>
      <c r="K4936">
        <v>4</v>
      </c>
      <c r="L4936" t="s">
        <v>290</v>
      </c>
      <c r="M4936" t="b">
        <v>0</v>
      </c>
    </row>
    <row r="4937" spans="1:13" x14ac:dyDescent="0.25">
      <c r="A4937" s="1">
        <v>43094</v>
      </c>
      <c r="B4937" t="s">
        <v>163</v>
      </c>
      <c r="C4937" t="s">
        <v>176</v>
      </c>
      <c r="D4937">
        <v>5</v>
      </c>
      <c r="E4937">
        <v>619.29</v>
      </c>
      <c r="F4937">
        <v>123.86</v>
      </c>
      <c r="G4937">
        <v>5</v>
      </c>
      <c r="H4937">
        <v>5</v>
      </c>
      <c r="I4937">
        <v>16.2</v>
      </c>
      <c r="J4937">
        <v>0</v>
      </c>
      <c r="K4937">
        <v>5</v>
      </c>
      <c r="L4937" t="s">
        <v>243</v>
      </c>
      <c r="M4937" t="b">
        <v>0</v>
      </c>
    </row>
    <row r="4938" spans="1:13" x14ac:dyDescent="0.25">
      <c r="A4938" s="1">
        <v>43094</v>
      </c>
      <c r="B4938" t="s">
        <v>163</v>
      </c>
      <c r="C4938" t="s">
        <v>168</v>
      </c>
      <c r="D4938">
        <v>1</v>
      </c>
      <c r="E4938">
        <v>137.28</v>
      </c>
      <c r="F4938">
        <v>137.28</v>
      </c>
      <c r="G4938">
        <v>1</v>
      </c>
      <c r="H4938">
        <v>1</v>
      </c>
      <c r="I4938">
        <v>24</v>
      </c>
      <c r="J4938">
        <v>0</v>
      </c>
      <c r="K4938">
        <v>5</v>
      </c>
      <c r="L4938" t="s">
        <v>315</v>
      </c>
      <c r="M4938" t="b">
        <v>0</v>
      </c>
    </row>
    <row r="4939" spans="1:13" x14ac:dyDescent="0.25">
      <c r="A4939" s="1">
        <v>43094</v>
      </c>
      <c r="B4939" t="s">
        <v>163</v>
      </c>
      <c r="C4939" t="s">
        <v>165</v>
      </c>
      <c r="D4939">
        <v>20</v>
      </c>
      <c r="E4939">
        <v>2330.4299999999998</v>
      </c>
      <c r="F4939">
        <v>116.52</v>
      </c>
      <c r="G4939">
        <v>19</v>
      </c>
      <c r="H4939">
        <v>20</v>
      </c>
      <c r="I4939">
        <v>13.68</v>
      </c>
      <c r="J4939">
        <v>0</v>
      </c>
      <c r="K4939">
        <v>4</v>
      </c>
      <c r="L4939" t="s">
        <v>244</v>
      </c>
      <c r="M4939" t="b">
        <v>0</v>
      </c>
    </row>
    <row r="4940" spans="1:13" x14ac:dyDescent="0.25">
      <c r="A4940" s="1">
        <v>43094</v>
      </c>
      <c r="B4940" t="s">
        <v>175</v>
      </c>
      <c r="C4940" t="s">
        <v>187</v>
      </c>
      <c r="D4940">
        <v>1</v>
      </c>
      <c r="E4940">
        <v>135.61000000000001</v>
      </c>
      <c r="F4940">
        <v>135.61000000000001</v>
      </c>
      <c r="G4940">
        <v>1</v>
      </c>
      <c r="H4940">
        <v>1</v>
      </c>
      <c r="I4940">
        <v>30</v>
      </c>
      <c r="J4940">
        <v>0</v>
      </c>
      <c r="K4940">
        <v>4</v>
      </c>
      <c r="L4940" t="s">
        <v>578</v>
      </c>
      <c r="M4940" t="b">
        <v>0</v>
      </c>
    </row>
    <row r="4941" spans="1:13" x14ac:dyDescent="0.25">
      <c r="A4941" s="1">
        <v>43094</v>
      </c>
      <c r="B4941" t="s">
        <v>175</v>
      </c>
      <c r="C4941" t="s">
        <v>169</v>
      </c>
      <c r="D4941">
        <v>3</v>
      </c>
      <c r="E4941">
        <v>355.75</v>
      </c>
      <c r="F4941">
        <v>118.58</v>
      </c>
      <c r="G4941">
        <v>2</v>
      </c>
      <c r="H4941">
        <v>3</v>
      </c>
      <c r="I4941">
        <v>19.5</v>
      </c>
      <c r="J4941">
        <v>0</v>
      </c>
      <c r="K4941">
        <v>3.67</v>
      </c>
      <c r="L4941" t="s">
        <v>423</v>
      </c>
      <c r="M4941" t="b">
        <v>0</v>
      </c>
    </row>
    <row r="4942" spans="1:13" x14ac:dyDescent="0.25">
      <c r="A4942" s="1">
        <v>43094</v>
      </c>
      <c r="B4942" t="s">
        <v>175</v>
      </c>
      <c r="C4942" t="s">
        <v>170</v>
      </c>
      <c r="D4942">
        <v>1</v>
      </c>
      <c r="E4942">
        <v>176.78</v>
      </c>
      <c r="F4942">
        <v>176.78</v>
      </c>
      <c r="G4942">
        <v>1</v>
      </c>
      <c r="H4942">
        <v>1</v>
      </c>
      <c r="I4942">
        <v>25</v>
      </c>
      <c r="J4942">
        <v>0</v>
      </c>
      <c r="K4942">
        <v>3</v>
      </c>
      <c r="L4942" t="s">
        <v>270</v>
      </c>
      <c r="M4942" t="b">
        <v>0</v>
      </c>
    </row>
    <row r="4943" spans="1:13" x14ac:dyDescent="0.25">
      <c r="A4943" s="1">
        <v>43094</v>
      </c>
      <c r="B4943" t="s">
        <v>175</v>
      </c>
      <c r="C4943" t="s">
        <v>161</v>
      </c>
      <c r="D4943">
        <v>7</v>
      </c>
      <c r="E4943">
        <v>2606.0700000000002</v>
      </c>
      <c r="F4943">
        <v>372.3</v>
      </c>
      <c r="G4943">
        <v>6</v>
      </c>
      <c r="H4943">
        <v>7</v>
      </c>
      <c r="I4943">
        <v>20.67</v>
      </c>
      <c r="J4943">
        <v>0</v>
      </c>
      <c r="K4943">
        <v>3.43</v>
      </c>
      <c r="L4943" t="s">
        <v>245</v>
      </c>
      <c r="M4943" t="b">
        <v>0</v>
      </c>
    </row>
    <row r="4944" spans="1:13" x14ac:dyDescent="0.25">
      <c r="A4944" s="1">
        <v>43094</v>
      </c>
      <c r="B4944" t="s">
        <v>175</v>
      </c>
      <c r="C4944" t="s">
        <v>181</v>
      </c>
      <c r="D4944">
        <v>1</v>
      </c>
      <c r="E4944">
        <v>85.69</v>
      </c>
      <c r="F4944">
        <v>85.69</v>
      </c>
      <c r="G4944">
        <v>1</v>
      </c>
      <c r="H4944">
        <v>1</v>
      </c>
      <c r="I4944">
        <v>21</v>
      </c>
      <c r="J4944">
        <v>0</v>
      </c>
      <c r="K4944">
        <v>5</v>
      </c>
      <c r="L4944" t="s">
        <v>520</v>
      </c>
      <c r="M4944" t="b">
        <v>0</v>
      </c>
    </row>
    <row r="4945" spans="1:13" x14ac:dyDescent="0.25">
      <c r="A4945" s="1">
        <v>43094</v>
      </c>
      <c r="B4945" t="s">
        <v>175</v>
      </c>
      <c r="C4945" t="s">
        <v>179</v>
      </c>
      <c r="D4945">
        <v>1</v>
      </c>
      <c r="E4945">
        <v>73.38</v>
      </c>
      <c r="F4945">
        <v>73.38</v>
      </c>
      <c r="G4945">
        <v>1</v>
      </c>
      <c r="H4945">
        <v>1</v>
      </c>
      <c r="I4945">
        <v>21</v>
      </c>
      <c r="J4945">
        <v>0</v>
      </c>
      <c r="K4945">
        <v>4</v>
      </c>
      <c r="L4945" t="s">
        <v>319</v>
      </c>
      <c r="M4945" t="b">
        <v>0</v>
      </c>
    </row>
    <row r="4946" spans="1:13" x14ac:dyDescent="0.25">
      <c r="A4946" s="1">
        <v>43094</v>
      </c>
      <c r="B4946" t="s">
        <v>175</v>
      </c>
      <c r="C4946" t="s">
        <v>174</v>
      </c>
      <c r="D4946">
        <v>1</v>
      </c>
      <c r="E4946">
        <v>97.44</v>
      </c>
      <c r="F4946">
        <v>97.44</v>
      </c>
      <c r="G4946">
        <v>1</v>
      </c>
      <c r="H4946">
        <v>1</v>
      </c>
      <c r="I4946">
        <v>27</v>
      </c>
      <c r="J4946">
        <v>0</v>
      </c>
      <c r="K4946">
        <v>3</v>
      </c>
      <c r="L4946" t="s">
        <v>352</v>
      </c>
      <c r="M4946" t="b">
        <v>0</v>
      </c>
    </row>
    <row r="4947" spans="1:13" x14ac:dyDescent="0.25">
      <c r="A4947" s="1">
        <v>43094</v>
      </c>
      <c r="B4947" t="s">
        <v>175</v>
      </c>
      <c r="C4947" t="s">
        <v>182</v>
      </c>
      <c r="D4947">
        <v>1</v>
      </c>
      <c r="E4947">
        <v>81.209999999999994</v>
      </c>
      <c r="F4947">
        <v>81.209999999999994</v>
      </c>
      <c r="G4947">
        <v>1</v>
      </c>
      <c r="H4947">
        <v>1</v>
      </c>
      <c r="I4947">
        <v>15</v>
      </c>
      <c r="J4947">
        <v>0</v>
      </c>
      <c r="K4947">
        <v>5</v>
      </c>
      <c r="L4947" t="s">
        <v>455</v>
      </c>
      <c r="M4947" t="b">
        <v>0</v>
      </c>
    </row>
    <row r="4948" spans="1:13" x14ac:dyDescent="0.25">
      <c r="A4948" s="1">
        <v>43094</v>
      </c>
      <c r="B4948" t="s">
        <v>175</v>
      </c>
      <c r="C4948" t="s">
        <v>175</v>
      </c>
      <c r="D4948">
        <v>10</v>
      </c>
      <c r="E4948">
        <v>907.64</v>
      </c>
      <c r="F4948">
        <v>90.76</v>
      </c>
      <c r="G4948">
        <v>7</v>
      </c>
      <c r="H4948">
        <v>9</v>
      </c>
      <c r="I4948">
        <v>15.71</v>
      </c>
      <c r="J4948">
        <v>0.1429</v>
      </c>
      <c r="K4948">
        <v>3.56</v>
      </c>
      <c r="L4948" t="s">
        <v>292</v>
      </c>
      <c r="M4948" t="b">
        <v>1</v>
      </c>
    </row>
    <row r="4949" spans="1:13" x14ac:dyDescent="0.25">
      <c r="A4949" s="1">
        <v>43094</v>
      </c>
      <c r="B4949" t="s">
        <v>175</v>
      </c>
      <c r="C4949" t="s">
        <v>164</v>
      </c>
      <c r="D4949">
        <v>2</v>
      </c>
      <c r="E4949">
        <v>531.82000000000005</v>
      </c>
      <c r="F4949">
        <v>265.91000000000003</v>
      </c>
      <c r="G4949">
        <v>2</v>
      </c>
      <c r="H4949">
        <v>2</v>
      </c>
      <c r="I4949">
        <v>18.329999999999998</v>
      </c>
      <c r="J4949">
        <v>0.33329999999999999</v>
      </c>
      <c r="K4949">
        <v>3.67</v>
      </c>
      <c r="L4949" t="s">
        <v>293</v>
      </c>
      <c r="M4949" t="b">
        <v>0</v>
      </c>
    </row>
    <row r="4950" spans="1:13" x14ac:dyDescent="0.25">
      <c r="A4950" s="1">
        <v>43094</v>
      </c>
      <c r="B4950" t="s">
        <v>175</v>
      </c>
      <c r="C4950" t="s">
        <v>176</v>
      </c>
      <c r="D4950">
        <v>1</v>
      </c>
      <c r="E4950">
        <v>126.33</v>
      </c>
      <c r="F4950">
        <v>126.33</v>
      </c>
      <c r="G4950">
        <v>1</v>
      </c>
      <c r="H4950">
        <v>1</v>
      </c>
      <c r="I4950">
        <v>13</v>
      </c>
      <c r="J4950">
        <v>0</v>
      </c>
      <c r="K4950">
        <v>5</v>
      </c>
      <c r="L4950" t="s">
        <v>322</v>
      </c>
      <c r="M4950" t="b">
        <v>0</v>
      </c>
    </row>
    <row r="4951" spans="1:13" x14ac:dyDescent="0.25">
      <c r="A4951" s="1">
        <v>43094</v>
      </c>
      <c r="B4951" t="s">
        <v>175</v>
      </c>
      <c r="C4951" t="s">
        <v>168</v>
      </c>
      <c r="D4951">
        <v>1</v>
      </c>
      <c r="E4951">
        <v>100.82</v>
      </c>
      <c r="F4951">
        <v>100.82</v>
      </c>
      <c r="G4951">
        <v>1</v>
      </c>
      <c r="H4951">
        <v>1</v>
      </c>
      <c r="I4951">
        <v>27</v>
      </c>
      <c r="J4951">
        <v>0</v>
      </c>
      <c r="K4951">
        <v>5</v>
      </c>
      <c r="L4951" t="s">
        <v>353</v>
      </c>
      <c r="M4951" t="b">
        <v>0</v>
      </c>
    </row>
    <row r="4952" spans="1:13" x14ac:dyDescent="0.25">
      <c r="A4952" s="1">
        <v>43094</v>
      </c>
      <c r="B4952" t="s">
        <v>175</v>
      </c>
      <c r="C4952" t="s">
        <v>165</v>
      </c>
      <c r="D4952">
        <v>10</v>
      </c>
      <c r="E4952">
        <v>1824.42</v>
      </c>
      <c r="F4952">
        <v>182.44</v>
      </c>
      <c r="G4952">
        <v>9</v>
      </c>
      <c r="H4952">
        <v>9</v>
      </c>
      <c r="I4952">
        <v>16.8</v>
      </c>
      <c r="J4952">
        <v>0</v>
      </c>
      <c r="K4952">
        <v>4.22</v>
      </c>
      <c r="L4952" t="s">
        <v>294</v>
      </c>
      <c r="M4952" t="b">
        <v>0</v>
      </c>
    </row>
    <row r="4953" spans="1:13" x14ac:dyDescent="0.25">
      <c r="A4953" s="1">
        <v>43094</v>
      </c>
      <c r="B4953" t="s">
        <v>173</v>
      </c>
      <c r="C4953" t="s">
        <v>173</v>
      </c>
      <c r="D4953">
        <v>2</v>
      </c>
      <c r="E4953">
        <v>84.54</v>
      </c>
      <c r="F4953">
        <v>42.27</v>
      </c>
      <c r="G4953">
        <v>2</v>
      </c>
      <c r="H4953">
        <v>2</v>
      </c>
      <c r="I4953">
        <v>5</v>
      </c>
      <c r="J4953">
        <v>0</v>
      </c>
      <c r="K4953">
        <v>5</v>
      </c>
      <c r="L4953" t="s">
        <v>529</v>
      </c>
      <c r="M4953" t="b">
        <v>1</v>
      </c>
    </row>
    <row r="4954" spans="1:13" x14ac:dyDescent="0.25">
      <c r="A4954" s="1">
        <v>43094</v>
      </c>
      <c r="B4954" t="s">
        <v>164</v>
      </c>
      <c r="C4954" t="s">
        <v>161</v>
      </c>
      <c r="D4954">
        <v>2</v>
      </c>
      <c r="E4954">
        <v>376.98</v>
      </c>
      <c r="F4954">
        <v>188.49</v>
      </c>
      <c r="G4954">
        <v>2</v>
      </c>
      <c r="H4954">
        <v>2</v>
      </c>
      <c r="I4954">
        <v>11.5</v>
      </c>
      <c r="J4954">
        <v>0</v>
      </c>
      <c r="K4954">
        <v>4.5</v>
      </c>
      <c r="L4954" t="s">
        <v>325</v>
      </c>
      <c r="M4954" t="b">
        <v>0</v>
      </c>
    </row>
    <row r="4955" spans="1:13" x14ac:dyDescent="0.25">
      <c r="A4955" s="1">
        <v>43094</v>
      </c>
      <c r="B4955" t="s">
        <v>164</v>
      </c>
      <c r="C4955" t="s">
        <v>181</v>
      </c>
      <c r="D4955">
        <v>1</v>
      </c>
      <c r="E4955">
        <v>135.91999999999999</v>
      </c>
      <c r="F4955">
        <v>135.91999999999999</v>
      </c>
      <c r="G4955">
        <v>1</v>
      </c>
      <c r="H4955">
        <v>1</v>
      </c>
      <c r="I4955">
        <v>11</v>
      </c>
      <c r="J4955">
        <v>0</v>
      </c>
      <c r="K4955">
        <v>4</v>
      </c>
      <c r="L4955" t="s">
        <v>326</v>
      </c>
      <c r="M4955" t="b">
        <v>0</v>
      </c>
    </row>
    <row r="4956" spans="1:13" x14ac:dyDescent="0.25">
      <c r="A4956" s="1">
        <v>43094</v>
      </c>
      <c r="B4956" t="s">
        <v>164</v>
      </c>
      <c r="C4956" t="s">
        <v>163</v>
      </c>
      <c r="D4956">
        <v>1</v>
      </c>
      <c r="E4956">
        <v>158.19999999999999</v>
      </c>
      <c r="F4956">
        <v>158.19999999999999</v>
      </c>
      <c r="G4956">
        <v>1</v>
      </c>
      <c r="H4956">
        <v>1</v>
      </c>
      <c r="I4956">
        <v>11</v>
      </c>
      <c r="J4956">
        <v>0</v>
      </c>
      <c r="K4956">
        <v>3</v>
      </c>
      <c r="L4956" t="s">
        <v>357</v>
      </c>
      <c r="M4956" t="b">
        <v>0</v>
      </c>
    </row>
    <row r="4957" spans="1:13" x14ac:dyDescent="0.25">
      <c r="A4957" s="1">
        <v>43094</v>
      </c>
      <c r="B4957" t="s">
        <v>164</v>
      </c>
      <c r="C4957" t="s">
        <v>175</v>
      </c>
      <c r="D4957">
        <v>3</v>
      </c>
      <c r="E4957">
        <v>350.18</v>
      </c>
      <c r="F4957">
        <v>116.73</v>
      </c>
      <c r="G4957">
        <v>3</v>
      </c>
      <c r="H4957">
        <v>3</v>
      </c>
      <c r="I4957">
        <v>13.33</v>
      </c>
      <c r="J4957">
        <v>0</v>
      </c>
      <c r="K4957">
        <v>4.67</v>
      </c>
      <c r="L4957" t="s">
        <v>358</v>
      </c>
      <c r="M4957" t="b">
        <v>0</v>
      </c>
    </row>
    <row r="4958" spans="1:13" x14ac:dyDescent="0.25">
      <c r="A4958" s="1">
        <v>43094</v>
      </c>
      <c r="B4958" t="s">
        <v>164</v>
      </c>
      <c r="C4958" t="s">
        <v>164</v>
      </c>
      <c r="D4958">
        <v>3</v>
      </c>
      <c r="E4958">
        <v>485.63</v>
      </c>
      <c r="F4958">
        <v>161.88</v>
      </c>
      <c r="G4958">
        <v>3</v>
      </c>
      <c r="H4958">
        <v>3</v>
      </c>
      <c r="I4958">
        <v>19.329999999999998</v>
      </c>
      <c r="J4958">
        <v>0</v>
      </c>
      <c r="K4958">
        <v>5</v>
      </c>
      <c r="L4958" t="s">
        <v>359</v>
      </c>
      <c r="M4958" t="b">
        <v>1</v>
      </c>
    </row>
    <row r="4959" spans="1:13" x14ac:dyDescent="0.25">
      <c r="A4959" s="1">
        <v>43094</v>
      </c>
      <c r="B4959" t="s">
        <v>164</v>
      </c>
      <c r="C4959" t="s">
        <v>176</v>
      </c>
      <c r="D4959">
        <v>2</v>
      </c>
      <c r="E4959">
        <v>242.74</v>
      </c>
      <c r="F4959">
        <v>121.37</v>
      </c>
      <c r="G4959">
        <v>2</v>
      </c>
      <c r="H4959">
        <v>2</v>
      </c>
      <c r="I4959">
        <v>12</v>
      </c>
      <c r="J4959">
        <v>0</v>
      </c>
      <c r="K4959">
        <v>5</v>
      </c>
      <c r="L4959" t="s">
        <v>271</v>
      </c>
      <c r="M4959" t="b">
        <v>0</v>
      </c>
    </row>
    <row r="4960" spans="1:13" x14ac:dyDescent="0.25">
      <c r="A4960" s="1">
        <v>43094</v>
      </c>
      <c r="B4960" t="s">
        <v>164</v>
      </c>
      <c r="C4960" t="s">
        <v>165</v>
      </c>
      <c r="D4960">
        <v>7</v>
      </c>
      <c r="E4960">
        <v>1633.8</v>
      </c>
      <c r="F4960">
        <v>233.4</v>
      </c>
      <c r="G4960">
        <v>7</v>
      </c>
      <c r="H4960">
        <v>7</v>
      </c>
      <c r="I4960">
        <v>10.43</v>
      </c>
      <c r="J4960">
        <v>0</v>
      </c>
      <c r="K4960">
        <v>4.57</v>
      </c>
      <c r="L4960" t="s">
        <v>295</v>
      </c>
      <c r="M4960" t="b">
        <v>0</v>
      </c>
    </row>
    <row r="4961" spans="1:13" x14ac:dyDescent="0.25">
      <c r="A4961" s="1">
        <v>43094</v>
      </c>
      <c r="B4961" t="s">
        <v>176</v>
      </c>
      <c r="C4961" t="s">
        <v>167</v>
      </c>
      <c r="D4961">
        <v>1</v>
      </c>
      <c r="E4961">
        <v>242.8</v>
      </c>
      <c r="F4961">
        <v>242.8</v>
      </c>
      <c r="G4961">
        <v>1</v>
      </c>
      <c r="H4961">
        <v>1</v>
      </c>
      <c r="I4961">
        <v>21</v>
      </c>
      <c r="J4961">
        <v>0</v>
      </c>
      <c r="K4961">
        <v>5</v>
      </c>
      <c r="L4961" t="s">
        <v>328</v>
      </c>
      <c r="M4961" t="b">
        <v>0</v>
      </c>
    </row>
    <row r="4962" spans="1:13" x14ac:dyDescent="0.25">
      <c r="A4962" s="1">
        <v>43094</v>
      </c>
      <c r="B4962" t="s">
        <v>176</v>
      </c>
      <c r="C4962" t="s">
        <v>169</v>
      </c>
      <c r="D4962">
        <v>1</v>
      </c>
      <c r="E4962">
        <v>305.41000000000003</v>
      </c>
      <c r="F4962">
        <v>305.41000000000003</v>
      </c>
      <c r="G4962">
        <v>1</v>
      </c>
      <c r="H4962">
        <v>1</v>
      </c>
      <c r="I4962">
        <v>71</v>
      </c>
      <c r="J4962">
        <v>1</v>
      </c>
      <c r="K4962">
        <v>3</v>
      </c>
      <c r="L4962" t="s">
        <v>408</v>
      </c>
      <c r="M4962" t="b">
        <v>0</v>
      </c>
    </row>
    <row r="4963" spans="1:13" x14ac:dyDescent="0.25">
      <c r="A4963" s="1">
        <v>43094</v>
      </c>
      <c r="B4963" t="s">
        <v>176</v>
      </c>
      <c r="C4963" t="s">
        <v>180</v>
      </c>
      <c r="D4963">
        <v>1</v>
      </c>
      <c r="E4963">
        <v>295.79000000000002</v>
      </c>
      <c r="F4963">
        <v>295.79000000000002</v>
      </c>
      <c r="G4963">
        <v>1</v>
      </c>
      <c r="H4963">
        <v>1</v>
      </c>
      <c r="I4963">
        <v>27</v>
      </c>
      <c r="J4963">
        <v>0</v>
      </c>
      <c r="K4963">
        <v>4</v>
      </c>
      <c r="L4963" t="s">
        <v>330</v>
      </c>
      <c r="M4963" t="b">
        <v>0</v>
      </c>
    </row>
    <row r="4964" spans="1:13" x14ac:dyDescent="0.25">
      <c r="A4964" s="1">
        <v>43094</v>
      </c>
      <c r="B4964" t="s">
        <v>176</v>
      </c>
      <c r="C4964" t="s">
        <v>161</v>
      </c>
      <c r="D4964">
        <v>1</v>
      </c>
      <c r="E4964">
        <v>91.97</v>
      </c>
      <c r="F4964">
        <v>91.97</v>
      </c>
      <c r="G4964">
        <v>1</v>
      </c>
      <c r="H4964">
        <v>1</v>
      </c>
      <c r="I4964">
        <v>12</v>
      </c>
      <c r="J4964">
        <v>0</v>
      </c>
      <c r="K4964">
        <v>5</v>
      </c>
      <c r="L4964" t="s">
        <v>272</v>
      </c>
      <c r="M4964" t="b">
        <v>0</v>
      </c>
    </row>
    <row r="4965" spans="1:13" x14ac:dyDescent="0.25">
      <c r="A4965" s="1">
        <v>43094</v>
      </c>
      <c r="B4965" t="s">
        <v>176</v>
      </c>
      <c r="C4965" t="s">
        <v>163</v>
      </c>
      <c r="D4965">
        <v>2</v>
      </c>
      <c r="E4965">
        <v>208.7</v>
      </c>
      <c r="F4965">
        <v>104.35</v>
      </c>
      <c r="G4965">
        <v>2</v>
      </c>
      <c r="H4965">
        <v>2</v>
      </c>
      <c r="I4965">
        <v>12</v>
      </c>
      <c r="J4965">
        <v>0</v>
      </c>
      <c r="K4965">
        <v>4.5</v>
      </c>
      <c r="L4965" t="s">
        <v>361</v>
      </c>
      <c r="M4965" t="b">
        <v>0</v>
      </c>
    </row>
    <row r="4966" spans="1:13" x14ac:dyDescent="0.25">
      <c r="A4966" s="1">
        <v>43094</v>
      </c>
      <c r="B4966" t="s">
        <v>176</v>
      </c>
      <c r="C4966" t="s">
        <v>175</v>
      </c>
      <c r="D4966">
        <v>1</v>
      </c>
      <c r="E4966">
        <v>84.82</v>
      </c>
      <c r="F4966">
        <v>84.82</v>
      </c>
      <c r="G4966">
        <v>1</v>
      </c>
      <c r="H4966">
        <v>1</v>
      </c>
      <c r="I4966">
        <v>36</v>
      </c>
      <c r="J4966">
        <v>1</v>
      </c>
      <c r="K4966">
        <v>1</v>
      </c>
      <c r="L4966" t="s">
        <v>297</v>
      </c>
      <c r="M4966" t="b">
        <v>0</v>
      </c>
    </row>
    <row r="4967" spans="1:13" x14ac:dyDescent="0.25">
      <c r="A4967" s="1">
        <v>43094</v>
      </c>
      <c r="B4967" t="s">
        <v>176</v>
      </c>
      <c r="C4967" t="s">
        <v>164</v>
      </c>
      <c r="D4967">
        <v>1</v>
      </c>
      <c r="E4967">
        <v>89.17</v>
      </c>
      <c r="F4967">
        <v>89.17</v>
      </c>
      <c r="G4967">
        <v>1</v>
      </c>
      <c r="H4967">
        <v>1</v>
      </c>
      <c r="I4967">
        <v>22</v>
      </c>
      <c r="J4967">
        <v>0</v>
      </c>
      <c r="K4967">
        <v>4</v>
      </c>
      <c r="L4967" t="s">
        <v>362</v>
      </c>
      <c r="M4967" t="b">
        <v>0</v>
      </c>
    </row>
    <row r="4968" spans="1:13" x14ac:dyDescent="0.25">
      <c r="A4968" s="1">
        <v>43094</v>
      </c>
      <c r="B4968" t="s">
        <v>176</v>
      </c>
      <c r="C4968" t="s">
        <v>176</v>
      </c>
      <c r="D4968">
        <v>1</v>
      </c>
      <c r="E4968">
        <v>86.33</v>
      </c>
      <c r="F4968">
        <v>86.33</v>
      </c>
      <c r="G4968">
        <v>1</v>
      </c>
      <c r="H4968">
        <v>1</v>
      </c>
      <c r="I4968">
        <v>12</v>
      </c>
      <c r="J4968">
        <v>0</v>
      </c>
      <c r="K4968">
        <v>5</v>
      </c>
      <c r="L4968" t="s">
        <v>273</v>
      </c>
      <c r="M4968" t="b">
        <v>1</v>
      </c>
    </row>
    <row r="4969" spans="1:13" x14ac:dyDescent="0.25">
      <c r="A4969" s="1">
        <v>43094</v>
      </c>
      <c r="B4969" t="s">
        <v>176</v>
      </c>
      <c r="C4969" t="s">
        <v>165</v>
      </c>
      <c r="D4969">
        <v>9</v>
      </c>
      <c r="E4969">
        <v>1345.11</v>
      </c>
      <c r="F4969">
        <v>149.46</v>
      </c>
      <c r="G4969">
        <v>9</v>
      </c>
      <c r="H4969">
        <v>9</v>
      </c>
      <c r="I4969">
        <v>15</v>
      </c>
      <c r="J4969">
        <v>0</v>
      </c>
      <c r="K4969">
        <v>4.67</v>
      </c>
      <c r="L4969" t="s">
        <v>274</v>
      </c>
      <c r="M4969" t="b">
        <v>0</v>
      </c>
    </row>
    <row r="4970" spans="1:13" x14ac:dyDescent="0.25">
      <c r="A4970" s="1">
        <v>43094</v>
      </c>
      <c r="B4970" t="s">
        <v>176</v>
      </c>
      <c r="C4970" t="s">
        <v>184</v>
      </c>
      <c r="D4970">
        <v>2</v>
      </c>
      <c r="E4970">
        <v>193.63</v>
      </c>
      <c r="F4970">
        <v>96.82</v>
      </c>
      <c r="G4970">
        <v>2</v>
      </c>
      <c r="H4970">
        <v>2</v>
      </c>
      <c r="I4970">
        <v>25.5</v>
      </c>
      <c r="J4970">
        <v>0</v>
      </c>
      <c r="K4970">
        <v>2.5</v>
      </c>
      <c r="L4970" t="s">
        <v>416</v>
      </c>
      <c r="M4970" t="b">
        <v>0</v>
      </c>
    </row>
    <row r="4971" spans="1:13" x14ac:dyDescent="0.25">
      <c r="A4971" s="1">
        <v>43094</v>
      </c>
      <c r="B4971" t="s">
        <v>165</v>
      </c>
      <c r="C4971" t="s">
        <v>166</v>
      </c>
      <c r="D4971">
        <v>1</v>
      </c>
      <c r="E4971">
        <v>90.28</v>
      </c>
      <c r="F4971">
        <v>90.28</v>
      </c>
      <c r="G4971">
        <v>1</v>
      </c>
      <c r="H4971">
        <v>1</v>
      </c>
      <c r="I4971">
        <v>14</v>
      </c>
      <c r="J4971">
        <v>0</v>
      </c>
      <c r="K4971">
        <v>5</v>
      </c>
      <c r="L4971" t="s">
        <v>298</v>
      </c>
      <c r="M4971" t="b">
        <v>0</v>
      </c>
    </row>
    <row r="4972" spans="1:13" x14ac:dyDescent="0.25">
      <c r="A4972" s="1">
        <v>43094</v>
      </c>
      <c r="B4972" t="s">
        <v>165</v>
      </c>
      <c r="C4972" t="s">
        <v>178</v>
      </c>
      <c r="D4972">
        <v>2</v>
      </c>
      <c r="E4972">
        <v>191.67</v>
      </c>
      <c r="F4972">
        <v>95.84</v>
      </c>
      <c r="G4972">
        <v>2</v>
      </c>
      <c r="H4972">
        <v>2</v>
      </c>
      <c r="I4972">
        <v>15.5</v>
      </c>
      <c r="J4972">
        <v>0</v>
      </c>
      <c r="K4972">
        <v>4.5</v>
      </c>
      <c r="L4972" t="s">
        <v>333</v>
      </c>
      <c r="M4972" t="b">
        <v>0</v>
      </c>
    </row>
    <row r="4973" spans="1:13" x14ac:dyDescent="0.25">
      <c r="A4973" s="1">
        <v>43094</v>
      </c>
      <c r="B4973" t="s">
        <v>165</v>
      </c>
      <c r="C4973" t="s">
        <v>167</v>
      </c>
      <c r="D4973">
        <v>19</v>
      </c>
      <c r="E4973">
        <v>1988.64</v>
      </c>
      <c r="F4973">
        <v>104.67</v>
      </c>
      <c r="G4973">
        <v>18</v>
      </c>
      <c r="H4973">
        <v>18</v>
      </c>
      <c r="I4973">
        <v>17.68</v>
      </c>
      <c r="J4973">
        <v>0</v>
      </c>
      <c r="K4973">
        <v>4.42</v>
      </c>
      <c r="L4973" t="s">
        <v>246</v>
      </c>
      <c r="M4973" t="b">
        <v>0</v>
      </c>
    </row>
    <row r="4974" spans="1:13" x14ac:dyDescent="0.25">
      <c r="A4974" s="1">
        <v>43094</v>
      </c>
      <c r="B4974" t="s">
        <v>165</v>
      </c>
      <c r="C4974" t="s">
        <v>169</v>
      </c>
      <c r="D4974">
        <v>14</v>
      </c>
      <c r="E4974">
        <v>1782.43</v>
      </c>
      <c r="F4974">
        <v>127.32</v>
      </c>
      <c r="G4974">
        <v>14</v>
      </c>
      <c r="H4974">
        <v>14</v>
      </c>
      <c r="I4974">
        <v>18.8</v>
      </c>
      <c r="J4974">
        <v>0</v>
      </c>
      <c r="K4974">
        <v>4.33</v>
      </c>
      <c r="L4974" t="s">
        <v>275</v>
      </c>
      <c r="M4974" t="b">
        <v>0</v>
      </c>
    </row>
    <row r="4975" spans="1:13" x14ac:dyDescent="0.25">
      <c r="A4975" s="1">
        <v>43094</v>
      </c>
      <c r="B4975" t="s">
        <v>165</v>
      </c>
      <c r="C4975" t="s">
        <v>170</v>
      </c>
      <c r="D4975">
        <v>13</v>
      </c>
      <c r="E4975">
        <v>2735.6</v>
      </c>
      <c r="F4975">
        <v>210.43</v>
      </c>
      <c r="G4975">
        <v>13</v>
      </c>
      <c r="H4975">
        <v>12</v>
      </c>
      <c r="I4975">
        <v>12.73</v>
      </c>
      <c r="J4975">
        <v>0</v>
      </c>
      <c r="K4975">
        <v>4.67</v>
      </c>
      <c r="L4975" t="s">
        <v>276</v>
      </c>
      <c r="M4975" t="b">
        <v>0</v>
      </c>
    </row>
    <row r="4976" spans="1:13" x14ac:dyDescent="0.25">
      <c r="A4976" s="1">
        <v>43094</v>
      </c>
      <c r="B4976" t="s">
        <v>165</v>
      </c>
      <c r="C4976" t="s">
        <v>172</v>
      </c>
      <c r="D4976">
        <v>10</v>
      </c>
      <c r="E4976">
        <v>1315.65</v>
      </c>
      <c r="F4976">
        <v>131.57</v>
      </c>
      <c r="G4976">
        <v>10</v>
      </c>
      <c r="H4976">
        <v>10</v>
      </c>
      <c r="I4976">
        <v>17</v>
      </c>
      <c r="J4976">
        <v>9.0899999999999995E-2</v>
      </c>
      <c r="K4976">
        <v>3.91</v>
      </c>
      <c r="L4976" t="s">
        <v>247</v>
      </c>
      <c r="M4976" t="b">
        <v>0</v>
      </c>
    </row>
    <row r="4977" spans="1:13" x14ac:dyDescent="0.25">
      <c r="A4977" s="1">
        <v>43094</v>
      </c>
      <c r="B4977" t="s">
        <v>165</v>
      </c>
      <c r="C4977" t="s">
        <v>171</v>
      </c>
      <c r="D4977">
        <v>20</v>
      </c>
      <c r="E4977">
        <v>3572.56</v>
      </c>
      <c r="F4977">
        <v>178.63</v>
      </c>
      <c r="G4977">
        <v>20</v>
      </c>
      <c r="H4977">
        <v>20</v>
      </c>
      <c r="I4977">
        <v>16.09</v>
      </c>
      <c r="J4977">
        <v>0</v>
      </c>
      <c r="K4977">
        <v>4.22</v>
      </c>
      <c r="L4977" t="s">
        <v>299</v>
      </c>
      <c r="M4977" t="b">
        <v>0</v>
      </c>
    </row>
    <row r="4978" spans="1:13" x14ac:dyDescent="0.25">
      <c r="A4978" s="1">
        <v>43094</v>
      </c>
      <c r="B4978" t="s">
        <v>165</v>
      </c>
      <c r="C4978" t="s">
        <v>180</v>
      </c>
      <c r="D4978">
        <v>6</v>
      </c>
      <c r="E4978">
        <v>1280.69</v>
      </c>
      <c r="F4978">
        <v>213.45</v>
      </c>
      <c r="G4978">
        <v>6</v>
      </c>
      <c r="H4978">
        <v>6</v>
      </c>
      <c r="I4978">
        <v>20.71</v>
      </c>
      <c r="J4978">
        <v>0</v>
      </c>
      <c r="K4978">
        <v>2.86</v>
      </c>
      <c r="L4978" t="s">
        <v>300</v>
      </c>
      <c r="M4978" t="b">
        <v>0</v>
      </c>
    </row>
    <row r="4979" spans="1:13" x14ac:dyDescent="0.25">
      <c r="A4979" s="1">
        <v>43094</v>
      </c>
      <c r="B4979" t="s">
        <v>165</v>
      </c>
      <c r="C4979" t="s">
        <v>161</v>
      </c>
      <c r="D4979">
        <v>69</v>
      </c>
      <c r="E4979">
        <v>8107.76</v>
      </c>
      <c r="F4979">
        <v>117.5</v>
      </c>
      <c r="G4979">
        <v>69</v>
      </c>
      <c r="H4979">
        <v>69</v>
      </c>
      <c r="I4979">
        <v>12.52</v>
      </c>
      <c r="J4979">
        <v>0</v>
      </c>
      <c r="K4979">
        <v>4.29</v>
      </c>
      <c r="L4979" t="s">
        <v>248</v>
      </c>
      <c r="M4979" t="b">
        <v>0</v>
      </c>
    </row>
    <row r="4980" spans="1:13" x14ac:dyDescent="0.25">
      <c r="A4980" s="1">
        <v>43094</v>
      </c>
      <c r="B4980" t="s">
        <v>165</v>
      </c>
      <c r="C4980" t="s">
        <v>177</v>
      </c>
      <c r="D4980">
        <v>3</v>
      </c>
      <c r="E4980">
        <v>404.66</v>
      </c>
      <c r="F4980">
        <v>134.88999999999999</v>
      </c>
      <c r="G4980">
        <v>2</v>
      </c>
      <c r="H4980">
        <v>3</v>
      </c>
      <c r="I4980">
        <v>15.5</v>
      </c>
      <c r="J4980">
        <v>0</v>
      </c>
      <c r="K4980">
        <v>2.67</v>
      </c>
      <c r="L4980" t="s">
        <v>301</v>
      </c>
      <c r="M4980" t="b">
        <v>0</v>
      </c>
    </row>
    <row r="4981" spans="1:13" x14ac:dyDescent="0.25">
      <c r="A4981" s="1">
        <v>43094</v>
      </c>
      <c r="B4981" t="s">
        <v>165</v>
      </c>
      <c r="C4981" t="s">
        <v>181</v>
      </c>
      <c r="D4981">
        <v>5</v>
      </c>
      <c r="E4981">
        <v>1001.23</v>
      </c>
      <c r="F4981">
        <v>200.25</v>
      </c>
      <c r="G4981">
        <v>5</v>
      </c>
      <c r="H4981">
        <v>4</v>
      </c>
      <c r="I4981">
        <v>28.8</v>
      </c>
      <c r="J4981">
        <v>0.2</v>
      </c>
      <c r="K4981">
        <v>4.5</v>
      </c>
      <c r="L4981" t="s">
        <v>302</v>
      </c>
      <c r="M4981" t="b">
        <v>0</v>
      </c>
    </row>
    <row r="4982" spans="1:13" x14ac:dyDescent="0.25">
      <c r="A4982" s="1">
        <v>43094</v>
      </c>
      <c r="B4982" t="s">
        <v>165</v>
      </c>
      <c r="C4982" t="s">
        <v>179</v>
      </c>
      <c r="D4982">
        <v>5</v>
      </c>
      <c r="E4982">
        <v>2022.73</v>
      </c>
      <c r="F4982">
        <v>404.55</v>
      </c>
      <c r="G4982">
        <v>5</v>
      </c>
      <c r="H4982">
        <v>4</v>
      </c>
      <c r="I4982">
        <v>15</v>
      </c>
      <c r="J4982">
        <v>0</v>
      </c>
      <c r="K4982">
        <v>4.75</v>
      </c>
      <c r="L4982" t="s">
        <v>277</v>
      </c>
      <c r="M4982" t="b">
        <v>0</v>
      </c>
    </row>
    <row r="4983" spans="1:13" x14ac:dyDescent="0.25">
      <c r="A4983" s="1">
        <v>43094</v>
      </c>
      <c r="B4983" t="s">
        <v>165</v>
      </c>
      <c r="C4983" t="s">
        <v>183</v>
      </c>
      <c r="D4983">
        <v>6</v>
      </c>
      <c r="E4983">
        <v>829.77</v>
      </c>
      <c r="F4983">
        <v>138.30000000000001</v>
      </c>
      <c r="G4983">
        <v>6</v>
      </c>
      <c r="H4983">
        <v>6</v>
      </c>
      <c r="I4983">
        <v>13.29</v>
      </c>
      <c r="J4983">
        <v>0</v>
      </c>
      <c r="K4983">
        <v>4.29</v>
      </c>
      <c r="L4983" t="s">
        <v>365</v>
      </c>
      <c r="M4983" t="b">
        <v>0</v>
      </c>
    </row>
    <row r="4984" spans="1:13" x14ac:dyDescent="0.25">
      <c r="A4984" s="1">
        <v>43094</v>
      </c>
      <c r="B4984" t="s">
        <v>165</v>
      </c>
      <c r="C4984" t="s">
        <v>174</v>
      </c>
      <c r="D4984">
        <v>11</v>
      </c>
      <c r="E4984">
        <v>1176.67</v>
      </c>
      <c r="F4984">
        <v>106.97</v>
      </c>
      <c r="G4984">
        <v>11</v>
      </c>
      <c r="H4984">
        <v>11</v>
      </c>
      <c r="I4984">
        <v>16</v>
      </c>
      <c r="J4984">
        <v>0</v>
      </c>
      <c r="K4984">
        <v>4.2300000000000004</v>
      </c>
      <c r="L4984" t="s">
        <v>303</v>
      </c>
      <c r="M4984" t="b">
        <v>0</v>
      </c>
    </row>
    <row r="4985" spans="1:13" x14ac:dyDescent="0.25">
      <c r="A4985" s="1">
        <v>43094</v>
      </c>
      <c r="B4985" t="s">
        <v>165</v>
      </c>
      <c r="C4985" t="s">
        <v>182</v>
      </c>
      <c r="D4985">
        <v>2</v>
      </c>
      <c r="E4985">
        <v>163.95</v>
      </c>
      <c r="F4985">
        <v>81.98</v>
      </c>
      <c r="G4985">
        <v>2</v>
      </c>
      <c r="H4985">
        <v>2</v>
      </c>
      <c r="I4985">
        <v>19</v>
      </c>
      <c r="J4985">
        <v>0</v>
      </c>
      <c r="K4985">
        <v>4.5</v>
      </c>
      <c r="L4985" t="s">
        <v>304</v>
      </c>
      <c r="M4985" t="b">
        <v>0</v>
      </c>
    </row>
    <row r="4986" spans="1:13" x14ac:dyDescent="0.25">
      <c r="A4986" s="1">
        <v>43094</v>
      </c>
      <c r="B4986" t="s">
        <v>165</v>
      </c>
      <c r="C4986" t="s">
        <v>163</v>
      </c>
      <c r="D4986">
        <v>26</v>
      </c>
      <c r="E4986">
        <v>2734.56</v>
      </c>
      <c r="F4986">
        <v>105.18</v>
      </c>
      <c r="G4986">
        <v>26</v>
      </c>
      <c r="H4986">
        <v>26</v>
      </c>
      <c r="I4986">
        <v>13.37</v>
      </c>
      <c r="J4986">
        <v>0</v>
      </c>
      <c r="K4986">
        <v>4.2699999999999996</v>
      </c>
      <c r="L4986" t="s">
        <v>249</v>
      </c>
      <c r="M4986" t="b">
        <v>0</v>
      </c>
    </row>
    <row r="4987" spans="1:13" x14ac:dyDescent="0.25">
      <c r="A4987" s="1">
        <v>43094</v>
      </c>
      <c r="B4987" t="s">
        <v>165</v>
      </c>
      <c r="C4987" t="s">
        <v>175</v>
      </c>
      <c r="D4987">
        <v>75</v>
      </c>
      <c r="E4987">
        <v>10948.05</v>
      </c>
      <c r="F4987">
        <v>145.97</v>
      </c>
      <c r="G4987">
        <v>73</v>
      </c>
      <c r="H4987">
        <v>73</v>
      </c>
      <c r="I4987">
        <v>19.489999999999998</v>
      </c>
      <c r="J4987">
        <v>6.3299999999999995E-2</v>
      </c>
      <c r="K4987">
        <v>3.71</v>
      </c>
      <c r="L4987" t="s">
        <v>250</v>
      </c>
      <c r="M4987" t="b">
        <v>0</v>
      </c>
    </row>
    <row r="4988" spans="1:13" x14ac:dyDescent="0.25">
      <c r="A4988" s="1">
        <v>43094</v>
      </c>
      <c r="B4988" t="s">
        <v>165</v>
      </c>
      <c r="C4988" t="s">
        <v>173</v>
      </c>
      <c r="D4988">
        <v>2</v>
      </c>
      <c r="E4988">
        <v>229.5</v>
      </c>
      <c r="F4988">
        <v>114.75</v>
      </c>
      <c r="G4988">
        <v>2</v>
      </c>
      <c r="H4988">
        <v>2</v>
      </c>
      <c r="I4988">
        <v>14</v>
      </c>
      <c r="J4988">
        <v>0</v>
      </c>
      <c r="K4988">
        <v>3.5</v>
      </c>
      <c r="L4988" t="s">
        <v>251</v>
      </c>
      <c r="M4988" t="b">
        <v>0</v>
      </c>
    </row>
    <row r="4989" spans="1:13" x14ac:dyDescent="0.25">
      <c r="A4989" s="1">
        <v>43094</v>
      </c>
      <c r="B4989" t="s">
        <v>165</v>
      </c>
      <c r="C4989" t="s">
        <v>185</v>
      </c>
      <c r="D4989">
        <v>1</v>
      </c>
      <c r="E4989">
        <v>147.31</v>
      </c>
      <c r="F4989">
        <v>147.31</v>
      </c>
      <c r="G4989">
        <v>1</v>
      </c>
      <c r="H4989">
        <v>1</v>
      </c>
      <c r="I4989">
        <v>32</v>
      </c>
      <c r="J4989">
        <v>0</v>
      </c>
      <c r="K4989">
        <v>2</v>
      </c>
      <c r="L4989" t="s">
        <v>334</v>
      </c>
      <c r="M4989" t="b">
        <v>0</v>
      </c>
    </row>
    <row r="4990" spans="1:13" x14ac:dyDescent="0.25">
      <c r="A4990" s="1">
        <v>43094</v>
      </c>
      <c r="B4990" t="s">
        <v>165</v>
      </c>
      <c r="C4990" t="s">
        <v>164</v>
      </c>
      <c r="D4990">
        <v>24</v>
      </c>
      <c r="E4990">
        <v>3184.75</v>
      </c>
      <c r="F4990">
        <v>132.69999999999999</v>
      </c>
      <c r="G4990">
        <v>24</v>
      </c>
      <c r="H4990">
        <v>24</v>
      </c>
      <c r="I4990">
        <v>21.13</v>
      </c>
      <c r="J4990">
        <v>0.125</v>
      </c>
      <c r="K4990">
        <v>4.17</v>
      </c>
      <c r="L4990" t="s">
        <v>278</v>
      </c>
      <c r="M4990" t="b">
        <v>0</v>
      </c>
    </row>
    <row r="4991" spans="1:13" x14ac:dyDescent="0.25">
      <c r="A4991" s="1">
        <v>43094</v>
      </c>
      <c r="B4991" t="s">
        <v>165</v>
      </c>
      <c r="C4991" t="s">
        <v>176</v>
      </c>
      <c r="D4991">
        <v>24</v>
      </c>
      <c r="E4991">
        <v>3055.77</v>
      </c>
      <c r="F4991">
        <v>127.32</v>
      </c>
      <c r="G4991">
        <v>24</v>
      </c>
      <c r="H4991">
        <v>24</v>
      </c>
      <c r="I4991">
        <v>16.079999999999998</v>
      </c>
      <c r="J4991">
        <v>0.04</v>
      </c>
      <c r="K4991">
        <v>4.4000000000000004</v>
      </c>
      <c r="L4991" t="s">
        <v>279</v>
      </c>
      <c r="M4991" t="b">
        <v>0</v>
      </c>
    </row>
    <row r="4992" spans="1:13" x14ac:dyDescent="0.25">
      <c r="A4992" s="1">
        <v>43094</v>
      </c>
      <c r="B4992" t="s">
        <v>165</v>
      </c>
      <c r="C4992" t="s">
        <v>168</v>
      </c>
      <c r="D4992">
        <v>2</v>
      </c>
      <c r="E4992">
        <v>226.74</v>
      </c>
      <c r="F4992">
        <v>113.37</v>
      </c>
      <c r="G4992">
        <v>2</v>
      </c>
      <c r="H4992">
        <v>2</v>
      </c>
      <c r="I4992">
        <v>15</v>
      </c>
      <c r="J4992">
        <v>0</v>
      </c>
      <c r="K4992">
        <v>5</v>
      </c>
      <c r="L4992" t="s">
        <v>280</v>
      </c>
      <c r="M4992" t="b">
        <v>0</v>
      </c>
    </row>
    <row r="4993" spans="1:13" x14ac:dyDescent="0.25">
      <c r="A4993" s="1">
        <v>43094</v>
      </c>
      <c r="B4993" t="s">
        <v>165</v>
      </c>
      <c r="C4993" t="s">
        <v>165</v>
      </c>
      <c r="D4993">
        <v>295</v>
      </c>
      <c r="E4993">
        <v>32713.01</v>
      </c>
      <c r="F4993">
        <v>110.89</v>
      </c>
      <c r="G4993">
        <v>290</v>
      </c>
      <c r="H4993">
        <v>294</v>
      </c>
      <c r="I4993">
        <v>8.7100000000000009</v>
      </c>
      <c r="J4993">
        <v>2.4799999999999999E-2</v>
      </c>
      <c r="K4993">
        <v>4.22</v>
      </c>
      <c r="L4993" t="s">
        <v>252</v>
      </c>
      <c r="M4993" t="b">
        <v>1</v>
      </c>
    </row>
    <row r="4994" spans="1:13" x14ac:dyDescent="0.25">
      <c r="A4994" s="1">
        <v>43094</v>
      </c>
      <c r="B4994" t="s">
        <v>165</v>
      </c>
      <c r="C4994" t="s">
        <v>184</v>
      </c>
      <c r="D4994">
        <v>2</v>
      </c>
      <c r="E4994">
        <v>313.64999999999998</v>
      </c>
      <c r="F4994">
        <v>156.83000000000001</v>
      </c>
      <c r="G4994">
        <v>2</v>
      </c>
      <c r="H4994">
        <v>2</v>
      </c>
      <c r="I4994">
        <v>13</v>
      </c>
      <c r="J4994">
        <v>0</v>
      </c>
      <c r="K4994">
        <v>5</v>
      </c>
      <c r="L4994" t="s">
        <v>401</v>
      </c>
      <c r="M4994" t="b">
        <v>0</v>
      </c>
    </row>
    <row r="4995" spans="1:13" x14ac:dyDescent="0.25">
      <c r="A4995" s="1">
        <v>43101</v>
      </c>
      <c r="B4995" t="s">
        <v>167</v>
      </c>
      <c r="C4995" t="s">
        <v>161</v>
      </c>
      <c r="D4995">
        <v>2</v>
      </c>
      <c r="E4995">
        <v>1326.82</v>
      </c>
      <c r="F4995">
        <v>663.41</v>
      </c>
      <c r="G4995">
        <v>2</v>
      </c>
      <c r="H4995">
        <v>2</v>
      </c>
      <c r="I4995">
        <v>10</v>
      </c>
      <c r="J4995">
        <v>0</v>
      </c>
      <c r="K4995">
        <v>5</v>
      </c>
      <c r="L4995" t="s">
        <v>368</v>
      </c>
      <c r="M4995" t="b">
        <v>0</v>
      </c>
    </row>
    <row r="4996" spans="1:13" x14ac:dyDescent="0.25">
      <c r="A4996" s="1">
        <v>43101</v>
      </c>
      <c r="B4996" t="s">
        <v>167</v>
      </c>
      <c r="C4996" t="s">
        <v>177</v>
      </c>
      <c r="D4996">
        <v>1</v>
      </c>
      <c r="E4996">
        <v>690.68</v>
      </c>
      <c r="F4996">
        <v>690.68</v>
      </c>
      <c r="G4996">
        <v>1</v>
      </c>
      <c r="H4996">
        <v>1</v>
      </c>
      <c r="I4996">
        <v>19</v>
      </c>
      <c r="J4996">
        <v>0</v>
      </c>
      <c r="K4996">
        <v>4</v>
      </c>
      <c r="L4996" t="s">
        <v>579</v>
      </c>
      <c r="M4996" t="b">
        <v>0</v>
      </c>
    </row>
    <row r="4997" spans="1:13" x14ac:dyDescent="0.25">
      <c r="A4997" s="1">
        <v>43101</v>
      </c>
      <c r="B4997" t="s">
        <v>167</v>
      </c>
      <c r="C4997" t="s">
        <v>175</v>
      </c>
      <c r="D4997">
        <v>1</v>
      </c>
      <c r="E4997">
        <v>654.41</v>
      </c>
      <c r="F4997">
        <v>654.41</v>
      </c>
      <c r="G4997">
        <v>1</v>
      </c>
      <c r="H4997">
        <v>1</v>
      </c>
      <c r="I4997">
        <v>13</v>
      </c>
      <c r="J4997">
        <v>0</v>
      </c>
      <c r="K4997">
        <v>5</v>
      </c>
      <c r="L4997" t="s">
        <v>305</v>
      </c>
      <c r="M4997" t="b">
        <v>0</v>
      </c>
    </row>
    <row r="4998" spans="1:13" x14ac:dyDescent="0.25">
      <c r="A4998" s="1">
        <v>43101</v>
      </c>
      <c r="B4998" t="s">
        <v>167</v>
      </c>
      <c r="C4998" t="s">
        <v>165</v>
      </c>
      <c r="D4998">
        <v>2</v>
      </c>
      <c r="E4998">
        <v>814.1</v>
      </c>
      <c r="F4998">
        <v>407.05</v>
      </c>
      <c r="G4998">
        <v>2</v>
      </c>
      <c r="H4998">
        <v>2</v>
      </c>
      <c r="I4998">
        <v>12</v>
      </c>
      <c r="J4998">
        <v>0</v>
      </c>
      <c r="K4998">
        <v>4</v>
      </c>
      <c r="L4998" t="s">
        <v>255</v>
      </c>
      <c r="M4998" t="b">
        <v>0</v>
      </c>
    </row>
    <row r="4999" spans="1:13" x14ac:dyDescent="0.25">
      <c r="A4999" s="1">
        <v>43101</v>
      </c>
      <c r="B4999" t="s">
        <v>169</v>
      </c>
      <c r="C4999" t="s">
        <v>179</v>
      </c>
      <c r="D4999">
        <v>1</v>
      </c>
      <c r="E4999">
        <v>86.43</v>
      </c>
      <c r="F4999">
        <v>86.43</v>
      </c>
      <c r="G4999">
        <v>1</v>
      </c>
      <c r="H4999">
        <v>1</v>
      </c>
      <c r="I4999">
        <v>53</v>
      </c>
      <c r="J4999">
        <v>1</v>
      </c>
      <c r="K4999">
        <v>1</v>
      </c>
      <c r="L4999" t="s">
        <v>580</v>
      </c>
      <c r="M4999" t="b">
        <v>0</v>
      </c>
    </row>
    <row r="5000" spans="1:13" x14ac:dyDescent="0.25">
      <c r="A5000" s="1">
        <v>43101</v>
      </c>
      <c r="B5000" t="s">
        <v>170</v>
      </c>
      <c r="C5000" t="s">
        <v>167</v>
      </c>
      <c r="D5000">
        <v>1</v>
      </c>
      <c r="E5000">
        <v>42.52</v>
      </c>
      <c r="F5000">
        <v>42.52</v>
      </c>
      <c r="G5000">
        <v>1</v>
      </c>
      <c r="H5000">
        <v>1</v>
      </c>
      <c r="I5000">
        <v>9</v>
      </c>
      <c r="J5000">
        <v>0</v>
      </c>
      <c r="K5000">
        <v>3</v>
      </c>
      <c r="L5000" t="s">
        <v>427</v>
      </c>
      <c r="M5000" t="b">
        <v>0</v>
      </c>
    </row>
    <row r="5001" spans="1:13" x14ac:dyDescent="0.25">
      <c r="A5001" s="1">
        <v>43101</v>
      </c>
      <c r="B5001" t="s">
        <v>170</v>
      </c>
      <c r="C5001" t="s">
        <v>171</v>
      </c>
      <c r="D5001">
        <v>1</v>
      </c>
      <c r="E5001">
        <v>72.45</v>
      </c>
      <c r="F5001">
        <v>72.45</v>
      </c>
      <c r="G5001">
        <v>1</v>
      </c>
      <c r="H5001">
        <v>1</v>
      </c>
      <c r="I5001">
        <v>17</v>
      </c>
      <c r="J5001">
        <v>0</v>
      </c>
      <c r="K5001">
        <v>3</v>
      </c>
      <c r="L5001" t="s">
        <v>516</v>
      </c>
      <c r="M5001" t="b">
        <v>0</v>
      </c>
    </row>
    <row r="5002" spans="1:13" x14ac:dyDescent="0.25">
      <c r="A5002" s="1">
        <v>43101</v>
      </c>
      <c r="B5002" t="s">
        <v>170</v>
      </c>
      <c r="C5002" t="s">
        <v>161</v>
      </c>
      <c r="D5002">
        <v>2</v>
      </c>
      <c r="E5002">
        <v>187.39</v>
      </c>
      <c r="F5002">
        <v>93.7</v>
      </c>
      <c r="G5002">
        <v>2</v>
      </c>
      <c r="H5002">
        <v>2</v>
      </c>
      <c r="I5002">
        <v>10</v>
      </c>
      <c r="J5002">
        <v>0</v>
      </c>
      <c r="K5002">
        <v>5</v>
      </c>
      <c r="L5002" t="s">
        <v>256</v>
      </c>
      <c r="M5002" t="b">
        <v>0</v>
      </c>
    </row>
    <row r="5003" spans="1:13" x14ac:dyDescent="0.25">
      <c r="A5003" s="1">
        <v>43101</v>
      </c>
      <c r="B5003" t="s">
        <v>170</v>
      </c>
      <c r="C5003" t="s">
        <v>174</v>
      </c>
      <c r="D5003">
        <v>1</v>
      </c>
      <c r="E5003">
        <v>174.28</v>
      </c>
      <c r="F5003">
        <v>174.28</v>
      </c>
      <c r="G5003">
        <v>1</v>
      </c>
      <c r="H5003">
        <v>1</v>
      </c>
      <c r="I5003">
        <v>15</v>
      </c>
      <c r="J5003">
        <v>0</v>
      </c>
      <c r="K5003">
        <v>5</v>
      </c>
      <c r="L5003" t="s">
        <v>307</v>
      </c>
      <c r="M5003" t="b">
        <v>0</v>
      </c>
    </row>
    <row r="5004" spans="1:13" x14ac:dyDescent="0.25">
      <c r="A5004" s="1">
        <v>43101</v>
      </c>
      <c r="B5004" t="s">
        <v>170</v>
      </c>
      <c r="C5004" t="s">
        <v>163</v>
      </c>
      <c r="D5004">
        <v>1</v>
      </c>
      <c r="E5004">
        <v>302.39999999999998</v>
      </c>
      <c r="F5004">
        <v>302.39999999999998</v>
      </c>
      <c r="G5004">
        <v>1</v>
      </c>
      <c r="H5004">
        <v>1</v>
      </c>
      <c r="I5004">
        <v>24</v>
      </c>
      <c r="J5004">
        <v>0</v>
      </c>
      <c r="K5004">
        <v>3</v>
      </c>
      <c r="L5004" t="s">
        <v>257</v>
      </c>
      <c r="M5004" t="b">
        <v>0</v>
      </c>
    </row>
    <row r="5005" spans="1:13" x14ac:dyDescent="0.25">
      <c r="A5005" s="1">
        <v>43101</v>
      </c>
      <c r="B5005" t="s">
        <v>170</v>
      </c>
      <c r="C5005" t="s">
        <v>175</v>
      </c>
      <c r="D5005">
        <v>3</v>
      </c>
      <c r="E5005">
        <v>774.84</v>
      </c>
      <c r="F5005">
        <v>258.27999999999997</v>
      </c>
      <c r="G5005">
        <v>3</v>
      </c>
      <c r="H5005">
        <v>3</v>
      </c>
      <c r="I5005">
        <v>26</v>
      </c>
      <c r="J5005">
        <v>0.33329999999999999</v>
      </c>
      <c r="K5005">
        <v>3.67</v>
      </c>
      <c r="L5005" t="s">
        <v>258</v>
      </c>
      <c r="M5005" t="b">
        <v>0</v>
      </c>
    </row>
    <row r="5006" spans="1:13" x14ac:dyDescent="0.25">
      <c r="A5006" s="1">
        <v>43101</v>
      </c>
      <c r="B5006" t="s">
        <v>170</v>
      </c>
      <c r="C5006" t="s">
        <v>165</v>
      </c>
      <c r="D5006">
        <v>1</v>
      </c>
      <c r="E5006">
        <v>142.44</v>
      </c>
      <c r="F5006">
        <v>142.44</v>
      </c>
      <c r="G5006">
        <v>1</v>
      </c>
      <c r="H5006">
        <v>1</v>
      </c>
      <c r="I5006">
        <v>7</v>
      </c>
      <c r="J5006">
        <v>0</v>
      </c>
      <c r="K5006">
        <v>5</v>
      </c>
      <c r="L5006" t="s">
        <v>259</v>
      </c>
      <c r="M5006" t="b">
        <v>0</v>
      </c>
    </row>
    <row r="5007" spans="1:13" x14ac:dyDescent="0.25">
      <c r="A5007" s="1">
        <v>43101</v>
      </c>
      <c r="B5007" t="s">
        <v>172</v>
      </c>
      <c r="C5007" t="s">
        <v>167</v>
      </c>
      <c r="D5007">
        <v>1</v>
      </c>
      <c r="E5007">
        <v>70.72</v>
      </c>
      <c r="F5007">
        <v>70.72</v>
      </c>
      <c r="G5007">
        <v>1</v>
      </c>
      <c r="H5007">
        <v>1</v>
      </c>
      <c r="I5007">
        <v>8</v>
      </c>
      <c r="J5007">
        <v>0</v>
      </c>
      <c r="K5007">
        <v>3</v>
      </c>
      <c r="L5007" t="s">
        <v>489</v>
      </c>
      <c r="M5007" t="b">
        <v>0</v>
      </c>
    </row>
    <row r="5008" spans="1:13" x14ac:dyDescent="0.25">
      <c r="A5008" s="1">
        <v>43101</v>
      </c>
      <c r="B5008" t="s">
        <v>172</v>
      </c>
      <c r="C5008" t="s">
        <v>164</v>
      </c>
      <c r="D5008">
        <v>1</v>
      </c>
      <c r="E5008">
        <v>167.2</v>
      </c>
      <c r="F5008">
        <v>167.2</v>
      </c>
      <c r="G5008">
        <v>1</v>
      </c>
      <c r="H5008">
        <v>1</v>
      </c>
      <c r="I5008">
        <v>32</v>
      </c>
      <c r="J5008">
        <v>1</v>
      </c>
      <c r="K5008">
        <v>3</v>
      </c>
      <c r="L5008" t="s">
        <v>410</v>
      </c>
      <c r="M5008" t="b">
        <v>0</v>
      </c>
    </row>
    <row r="5009" spans="1:13" x14ac:dyDescent="0.25">
      <c r="A5009" s="1">
        <v>43101</v>
      </c>
      <c r="B5009" t="s">
        <v>172</v>
      </c>
      <c r="C5009" t="s">
        <v>165</v>
      </c>
      <c r="D5009">
        <v>1</v>
      </c>
      <c r="E5009">
        <v>138.06</v>
      </c>
      <c r="F5009">
        <v>138.06</v>
      </c>
      <c r="G5009">
        <v>1</v>
      </c>
      <c r="H5009">
        <v>1</v>
      </c>
      <c r="I5009">
        <v>11</v>
      </c>
      <c r="J5009">
        <v>0</v>
      </c>
      <c r="K5009">
        <v>3</v>
      </c>
      <c r="L5009" t="s">
        <v>308</v>
      </c>
      <c r="M5009" t="b">
        <v>0</v>
      </c>
    </row>
    <row r="5010" spans="1:13" x14ac:dyDescent="0.25">
      <c r="A5010" s="1">
        <v>43101</v>
      </c>
      <c r="B5010" t="s">
        <v>171</v>
      </c>
      <c r="C5010" t="s">
        <v>161</v>
      </c>
      <c r="D5010">
        <v>2</v>
      </c>
      <c r="E5010">
        <v>478.62</v>
      </c>
      <c r="F5010">
        <v>239.31</v>
      </c>
      <c r="G5010">
        <v>2</v>
      </c>
      <c r="H5010">
        <v>2</v>
      </c>
      <c r="I5010">
        <v>14.5</v>
      </c>
      <c r="J5010">
        <v>0</v>
      </c>
      <c r="K5010">
        <v>4.5</v>
      </c>
      <c r="L5010" t="s">
        <v>439</v>
      </c>
      <c r="M5010" t="b">
        <v>0</v>
      </c>
    </row>
    <row r="5011" spans="1:13" x14ac:dyDescent="0.25">
      <c r="A5011" s="1">
        <v>43101</v>
      </c>
      <c r="B5011" t="s">
        <v>171</v>
      </c>
      <c r="C5011" t="s">
        <v>179</v>
      </c>
      <c r="D5011">
        <v>1</v>
      </c>
      <c r="E5011">
        <v>198.02</v>
      </c>
      <c r="F5011">
        <v>198.02</v>
      </c>
      <c r="G5011">
        <v>1</v>
      </c>
      <c r="H5011">
        <v>1</v>
      </c>
      <c r="I5011">
        <v>29</v>
      </c>
      <c r="J5011">
        <v>0</v>
      </c>
      <c r="K5011">
        <v>2</v>
      </c>
      <c r="L5011" t="s">
        <v>429</v>
      </c>
      <c r="M5011" t="b">
        <v>0</v>
      </c>
    </row>
    <row r="5012" spans="1:13" x14ac:dyDescent="0.25">
      <c r="A5012" s="1">
        <v>43101</v>
      </c>
      <c r="B5012" t="s">
        <v>171</v>
      </c>
      <c r="C5012" t="s">
        <v>175</v>
      </c>
      <c r="D5012">
        <v>1</v>
      </c>
      <c r="E5012">
        <v>270.94</v>
      </c>
      <c r="F5012">
        <v>270.94</v>
      </c>
      <c r="G5012">
        <v>1</v>
      </c>
      <c r="H5012">
        <v>1</v>
      </c>
      <c r="I5012">
        <v>33</v>
      </c>
      <c r="J5012">
        <v>0</v>
      </c>
      <c r="K5012">
        <v>1</v>
      </c>
      <c r="L5012" t="s">
        <v>440</v>
      </c>
      <c r="M5012" t="b">
        <v>0</v>
      </c>
    </row>
    <row r="5013" spans="1:13" x14ac:dyDescent="0.25">
      <c r="A5013" s="1">
        <v>43101</v>
      </c>
      <c r="B5013" t="s">
        <v>171</v>
      </c>
      <c r="C5013" t="s">
        <v>165</v>
      </c>
      <c r="D5013">
        <v>1</v>
      </c>
      <c r="E5013">
        <v>50.53</v>
      </c>
      <c r="F5013">
        <v>50.53</v>
      </c>
      <c r="G5013">
        <v>1</v>
      </c>
      <c r="H5013">
        <v>1</v>
      </c>
      <c r="I5013">
        <v>15</v>
      </c>
      <c r="J5013">
        <v>0</v>
      </c>
      <c r="K5013">
        <v>5</v>
      </c>
      <c r="L5013" t="s">
        <v>421</v>
      </c>
      <c r="M5013" t="b">
        <v>0</v>
      </c>
    </row>
    <row r="5014" spans="1:13" x14ac:dyDescent="0.25">
      <c r="A5014" s="1">
        <v>43101</v>
      </c>
      <c r="B5014" t="s">
        <v>161</v>
      </c>
      <c r="C5014" t="s">
        <v>178</v>
      </c>
      <c r="D5014">
        <v>1</v>
      </c>
      <c r="E5014">
        <v>44.95</v>
      </c>
      <c r="F5014">
        <v>44.95</v>
      </c>
      <c r="G5014">
        <v>1</v>
      </c>
      <c r="H5014">
        <v>1</v>
      </c>
      <c r="I5014">
        <v>15</v>
      </c>
      <c r="J5014">
        <v>0</v>
      </c>
      <c r="K5014">
        <v>3</v>
      </c>
      <c r="L5014" t="s">
        <v>378</v>
      </c>
      <c r="M5014" t="b">
        <v>0</v>
      </c>
    </row>
    <row r="5015" spans="1:13" x14ac:dyDescent="0.25">
      <c r="A5015" s="1">
        <v>43101</v>
      </c>
      <c r="B5015" t="s">
        <v>161</v>
      </c>
      <c r="C5015" t="s">
        <v>187</v>
      </c>
      <c r="D5015">
        <v>1</v>
      </c>
      <c r="E5015">
        <v>204.88</v>
      </c>
      <c r="F5015">
        <v>204.88</v>
      </c>
      <c r="G5015">
        <v>1</v>
      </c>
      <c r="H5015">
        <v>1</v>
      </c>
      <c r="I5015">
        <v>27</v>
      </c>
      <c r="J5015">
        <v>0</v>
      </c>
      <c r="K5015">
        <v>3</v>
      </c>
      <c r="L5015" t="s">
        <v>581</v>
      </c>
      <c r="M5015" t="b">
        <v>0</v>
      </c>
    </row>
    <row r="5016" spans="1:13" x14ac:dyDescent="0.25">
      <c r="A5016" s="1">
        <v>43101</v>
      </c>
      <c r="B5016" t="s">
        <v>161</v>
      </c>
      <c r="C5016" t="s">
        <v>167</v>
      </c>
      <c r="D5016">
        <v>5</v>
      </c>
      <c r="E5016">
        <v>390.73</v>
      </c>
      <c r="F5016">
        <v>78.150000000000006</v>
      </c>
      <c r="G5016">
        <v>5</v>
      </c>
      <c r="H5016">
        <v>5</v>
      </c>
      <c r="I5016">
        <v>14</v>
      </c>
      <c r="J5016">
        <v>0</v>
      </c>
      <c r="K5016">
        <v>4</v>
      </c>
      <c r="L5016" t="s">
        <v>282</v>
      </c>
      <c r="M5016" t="b">
        <v>0</v>
      </c>
    </row>
    <row r="5017" spans="1:13" x14ac:dyDescent="0.25">
      <c r="A5017" s="1">
        <v>43101</v>
      </c>
      <c r="B5017" t="s">
        <v>161</v>
      </c>
      <c r="C5017" t="s">
        <v>170</v>
      </c>
      <c r="D5017">
        <v>2</v>
      </c>
      <c r="E5017">
        <v>272.11</v>
      </c>
      <c r="F5017">
        <v>136.06</v>
      </c>
      <c r="G5017">
        <v>2</v>
      </c>
      <c r="H5017">
        <v>2</v>
      </c>
      <c r="I5017">
        <v>11</v>
      </c>
      <c r="J5017">
        <v>0</v>
      </c>
      <c r="K5017">
        <v>3.33</v>
      </c>
      <c r="L5017" t="s">
        <v>260</v>
      </c>
      <c r="M5017" t="b">
        <v>0</v>
      </c>
    </row>
    <row r="5018" spans="1:13" x14ac:dyDescent="0.25">
      <c r="A5018" s="1">
        <v>43101</v>
      </c>
      <c r="B5018" t="s">
        <v>161</v>
      </c>
      <c r="C5018" t="s">
        <v>172</v>
      </c>
      <c r="D5018">
        <v>1</v>
      </c>
      <c r="E5018">
        <v>65.69</v>
      </c>
      <c r="F5018">
        <v>65.69</v>
      </c>
      <c r="G5018">
        <v>1</v>
      </c>
      <c r="H5018">
        <v>1</v>
      </c>
      <c r="I5018">
        <v>14</v>
      </c>
      <c r="J5018">
        <v>0</v>
      </c>
      <c r="K5018">
        <v>5</v>
      </c>
      <c r="L5018" t="s">
        <v>283</v>
      </c>
      <c r="M5018" t="b">
        <v>0</v>
      </c>
    </row>
    <row r="5019" spans="1:13" x14ac:dyDescent="0.25">
      <c r="A5019" s="1">
        <v>43101</v>
      </c>
      <c r="B5019" t="s">
        <v>161</v>
      </c>
      <c r="C5019" t="s">
        <v>171</v>
      </c>
      <c r="D5019">
        <v>2</v>
      </c>
      <c r="E5019">
        <v>255.62</v>
      </c>
      <c r="F5019">
        <v>127.81</v>
      </c>
      <c r="G5019">
        <v>2</v>
      </c>
      <c r="H5019">
        <v>2</v>
      </c>
      <c r="I5019">
        <v>14.5</v>
      </c>
      <c r="J5019">
        <v>0</v>
      </c>
      <c r="K5019">
        <v>3.5</v>
      </c>
      <c r="L5019" t="s">
        <v>261</v>
      </c>
      <c r="M5019" t="b">
        <v>0</v>
      </c>
    </row>
    <row r="5020" spans="1:13" x14ac:dyDescent="0.25">
      <c r="A5020" s="1">
        <v>43101</v>
      </c>
      <c r="B5020" t="s">
        <v>161</v>
      </c>
      <c r="C5020" t="s">
        <v>180</v>
      </c>
      <c r="D5020">
        <v>1</v>
      </c>
      <c r="E5020">
        <v>75.569999999999993</v>
      </c>
      <c r="F5020">
        <v>75.569999999999993</v>
      </c>
      <c r="G5020">
        <v>1</v>
      </c>
      <c r="H5020">
        <v>1</v>
      </c>
      <c r="I5020">
        <v>18</v>
      </c>
      <c r="J5020">
        <v>0</v>
      </c>
      <c r="K5020">
        <v>5</v>
      </c>
      <c r="L5020" t="s">
        <v>380</v>
      </c>
      <c r="M5020" t="b">
        <v>0</v>
      </c>
    </row>
    <row r="5021" spans="1:13" x14ac:dyDescent="0.25">
      <c r="A5021" s="1">
        <v>43101</v>
      </c>
      <c r="B5021" t="s">
        <v>161</v>
      </c>
      <c r="C5021" t="s">
        <v>161</v>
      </c>
      <c r="D5021">
        <v>15</v>
      </c>
      <c r="E5021">
        <v>3530.34</v>
      </c>
      <c r="F5021">
        <v>235.36</v>
      </c>
      <c r="G5021">
        <v>15</v>
      </c>
      <c r="H5021">
        <v>15</v>
      </c>
      <c r="I5021">
        <v>7.42</v>
      </c>
      <c r="J5021">
        <v>0</v>
      </c>
      <c r="K5021">
        <v>3.42</v>
      </c>
      <c r="L5021" t="s">
        <v>262</v>
      </c>
      <c r="M5021" t="b">
        <v>1</v>
      </c>
    </row>
    <row r="5022" spans="1:13" x14ac:dyDescent="0.25">
      <c r="A5022" s="1">
        <v>43101</v>
      </c>
      <c r="B5022" t="s">
        <v>161</v>
      </c>
      <c r="C5022" t="s">
        <v>183</v>
      </c>
      <c r="D5022">
        <v>1</v>
      </c>
      <c r="E5022">
        <v>44.95</v>
      </c>
      <c r="F5022">
        <v>44.95</v>
      </c>
      <c r="G5022">
        <v>1</v>
      </c>
      <c r="H5022">
        <v>1</v>
      </c>
      <c r="I5022">
        <v>18</v>
      </c>
      <c r="J5022">
        <v>0</v>
      </c>
      <c r="K5022">
        <v>5</v>
      </c>
      <c r="L5022" t="s">
        <v>284</v>
      </c>
      <c r="M5022" t="b">
        <v>0</v>
      </c>
    </row>
    <row r="5023" spans="1:13" x14ac:dyDescent="0.25">
      <c r="A5023" s="1">
        <v>43101</v>
      </c>
      <c r="B5023" t="s">
        <v>161</v>
      </c>
      <c r="C5023" t="s">
        <v>182</v>
      </c>
      <c r="D5023">
        <v>1</v>
      </c>
      <c r="E5023">
        <v>97.94</v>
      </c>
      <c r="F5023">
        <v>97.94</v>
      </c>
      <c r="G5023">
        <v>1</v>
      </c>
      <c r="H5023">
        <v>1</v>
      </c>
      <c r="I5023">
        <v>12</v>
      </c>
      <c r="J5023">
        <v>0</v>
      </c>
      <c r="K5023">
        <v>5</v>
      </c>
      <c r="L5023" t="s">
        <v>391</v>
      </c>
      <c r="M5023" t="b">
        <v>0</v>
      </c>
    </row>
    <row r="5024" spans="1:13" x14ac:dyDescent="0.25">
      <c r="A5024" s="1">
        <v>43101</v>
      </c>
      <c r="B5024" t="s">
        <v>161</v>
      </c>
      <c r="C5024" t="s">
        <v>163</v>
      </c>
      <c r="D5024">
        <v>4</v>
      </c>
      <c r="E5024">
        <v>466.8</v>
      </c>
      <c r="F5024">
        <v>116.7</v>
      </c>
      <c r="G5024">
        <v>4</v>
      </c>
      <c r="H5024">
        <v>4</v>
      </c>
      <c r="I5024">
        <v>14.75</v>
      </c>
      <c r="J5024">
        <v>0</v>
      </c>
      <c r="K5024">
        <v>4.75</v>
      </c>
      <c r="L5024" t="s">
        <v>263</v>
      </c>
      <c r="M5024" t="b">
        <v>0</v>
      </c>
    </row>
    <row r="5025" spans="1:13" x14ac:dyDescent="0.25">
      <c r="A5025" s="1">
        <v>43101</v>
      </c>
      <c r="B5025" t="s">
        <v>161</v>
      </c>
      <c r="C5025" t="s">
        <v>175</v>
      </c>
      <c r="D5025">
        <v>14</v>
      </c>
      <c r="E5025">
        <v>1969.38</v>
      </c>
      <c r="F5025">
        <v>140.66999999999999</v>
      </c>
      <c r="G5025">
        <v>13</v>
      </c>
      <c r="H5025">
        <v>14</v>
      </c>
      <c r="I5025">
        <v>18.61</v>
      </c>
      <c r="J5025">
        <v>0.1111</v>
      </c>
      <c r="K5025">
        <v>2.58</v>
      </c>
      <c r="L5025" t="s">
        <v>264</v>
      </c>
      <c r="M5025" t="b">
        <v>0</v>
      </c>
    </row>
    <row r="5026" spans="1:13" x14ac:dyDescent="0.25">
      <c r="A5026" s="1">
        <v>43101</v>
      </c>
      <c r="B5026" t="s">
        <v>161</v>
      </c>
      <c r="C5026" t="s">
        <v>164</v>
      </c>
      <c r="D5026">
        <v>8</v>
      </c>
      <c r="E5026">
        <v>1371.96</v>
      </c>
      <c r="F5026">
        <v>171.5</v>
      </c>
      <c r="G5026">
        <v>8</v>
      </c>
      <c r="H5026">
        <v>8</v>
      </c>
      <c r="I5026">
        <v>18.62</v>
      </c>
      <c r="J5026">
        <v>0</v>
      </c>
      <c r="K5026">
        <v>4.62</v>
      </c>
      <c r="L5026" t="s">
        <v>285</v>
      </c>
      <c r="M5026" t="b">
        <v>0</v>
      </c>
    </row>
    <row r="5027" spans="1:13" x14ac:dyDescent="0.25">
      <c r="A5027" s="1">
        <v>43101</v>
      </c>
      <c r="B5027" t="s">
        <v>161</v>
      </c>
      <c r="C5027" t="s">
        <v>176</v>
      </c>
      <c r="D5027">
        <v>5</v>
      </c>
      <c r="E5027">
        <v>1217.3</v>
      </c>
      <c r="F5027">
        <v>243.46</v>
      </c>
      <c r="G5027">
        <v>5</v>
      </c>
      <c r="H5027">
        <v>3</v>
      </c>
      <c r="I5027">
        <v>28.67</v>
      </c>
      <c r="J5027">
        <v>0</v>
      </c>
      <c r="K5027">
        <v>2.75</v>
      </c>
      <c r="L5027" t="s">
        <v>286</v>
      </c>
      <c r="M5027" t="b">
        <v>0</v>
      </c>
    </row>
    <row r="5028" spans="1:13" x14ac:dyDescent="0.25">
      <c r="A5028" s="1">
        <v>43101</v>
      </c>
      <c r="B5028" t="s">
        <v>161</v>
      </c>
      <c r="C5028" t="s">
        <v>168</v>
      </c>
      <c r="D5028">
        <v>1</v>
      </c>
      <c r="E5028">
        <v>172.39</v>
      </c>
      <c r="F5028">
        <v>172.39</v>
      </c>
      <c r="G5028">
        <v>1</v>
      </c>
      <c r="H5028">
        <v>1</v>
      </c>
      <c r="I5028">
        <v>20</v>
      </c>
      <c r="J5028">
        <v>0</v>
      </c>
      <c r="K5028">
        <v>5</v>
      </c>
      <c r="L5028" t="s">
        <v>345</v>
      </c>
      <c r="M5028" t="b">
        <v>0</v>
      </c>
    </row>
    <row r="5029" spans="1:13" x14ac:dyDescent="0.25">
      <c r="A5029" s="1">
        <v>43101</v>
      </c>
      <c r="B5029" t="s">
        <v>161</v>
      </c>
      <c r="C5029" t="s">
        <v>165</v>
      </c>
      <c r="D5029">
        <v>24</v>
      </c>
      <c r="E5029">
        <v>3605.96</v>
      </c>
      <c r="F5029">
        <v>150.25</v>
      </c>
      <c r="G5029">
        <v>23</v>
      </c>
      <c r="H5029">
        <v>23</v>
      </c>
      <c r="I5029">
        <v>10.63</v>
      </c>
      <c r="J5029">
        <v>0</v>
      </c>
      <c r="K5029">
        <v>4.22</v>
      </c>
      <c r="L5029" t="s">
        <v>265</v>
      </c>
      <c r="M5029" t="b">
        <v>0</v>
      </c>
    </row>
    <row r="5030" spans="1:13" x14ac:dyDescent="0.25">
      <c r="A5030" s="1">
        <v>43101</v>
      </c>
      <c r="B5030" t="s">
        <v>177</v>
      </c>
      <c r="C5030" t="s">
        <v>161</v>
      </c>
      <c r="D5030">
        <v>1</v>
      </c>
      <c r="E5030">
        <v>173.82</v>
      </c>
      <c r="F5030">
        <v>173.82</v>
      </c>
      <c r="G5030">
        <v>1</v>
      </c>
      <c r="H5030">
        <v>1</v>
      </c>
      <c r="I5030">
        <v>12</v>
      </c>
      <c r="J5030">
        <v>0</v>
      </c>
      <c r="K5030">
        <v>5</v>
      </c>
      <c r="L5030" t="s">
        <v>555</v>
      </c>
      <c r="M5030" t="b">
        <v>0</v>
      </c>
    </row>
    <row r="5031" spans="1:13" x14ac:dyDescent="0.25">
      <c r="A5031" s="1">
        <v>43101</v>
      </c>
      <c r="B5031" t="s">
        <v>177</v>
      </c>
      <c r="C5031" t="s">
        <v>163</v>
      </c>
      <c r="D5031">
        <v>1</v>
      </c>
      <c r="E5031">
        <v>219.18</v>
      </c>
      <c r="F5031">
        <v>219.18</v>
      </c>
      <c r="G5031">
        <v>1</v>
      </c>
      <c r="H5031">
        <v>1</v>
      </c>
      <c r="I5031">
        <v>12</v>
      </c>
      <c r="J5031">
        <v>0</v>
      </c>
      <c r="K5031">
        <v>5</v>
      </c>
      <c r="L5031" t="s">
        <v>466</v>
      </c>
      <c r="M5031" t="b">
        <v>0</v>
      </c>
    </row>
    <row r="5032" spans="1:13" x14ac:dyDescent="0.25">
      <c r="A5032" s="1">
        <v>43101</v>
      </c>
      <c r="B5032" t="s">
        <v>181</v>
      </c>
      <c r="C5032" t="s">
        <v>177</v>
      </c>
      <c r="D5032">
        <v>1</v>
      </c>
      <c r="E5032">
        <v>127.24</v>
      </c>
      <c r="F5032">
        <v>127.24</v>
      </c>
      <c r="G5032">
        <v>1</v>
      </c>
      <c r="H5032">
        <v>1</v>
      </c>
      <c r="I5032">
        <v>10</v>
      </c>
      <c r="J5032">
        <v>0</v>
      </c>
      <c r="K5032">
        <v>3</v>
      </c>
      <c r="L5032" t="s">
        <v>565</v>
      </c>
      <c r="M5032" t="b">
        <v>0</v>
      </c>
    </row>
    <row r="5033" spans="1:13" x14ac:dyDescent="0.25">
      <c r="A5033" s="1">
        <v>43101</v>
      </c>
      <c r="B5033" t="s">
        <v>181</v>
      </c>
      <c r="C5033" t="s">
        <v>175</v>
      </c>
      <c r="D5033">
        <v>1</v>
      </c>
      <c r="E5033">
        <v>134.01</v>
      </c>
      <c r="F5033">
        <v>134.01</v>
      </c>
      <c r="G5033">
        <v>1</v>
      </c>
      <c r="H5033">
        <v>1</v>
      </c>
      <c r="I5033">
        <v>16</v>
      </c>
      <c r="J5033">
        <v>0</v>
      </c>
      <c r="K5033">
        <v>5</v>
      </c>
      <c r="L5033" t="s">
        <v>538</v>
      </c>
      <c r="M5033" t="b">
        <v>0</v>
      </c>
    </row>
    <row r="5034" spans="1:13" x14ac:dyDescent="0.25">
      <c r="A5034" s="1">
        <v>43101</v>
      </c>
      <c r="B5034" t="s">
        <v>179</v>
      </c>
      <c r="C5034" t="s">
        <v>165</v>
      </c>
      <c r="D5034">
        <v>1</v>
      </c>
      <c r="E5034">
        <v>236.29</v>
      </c>
      <c r="F5034">
        <v>236.29</v>
      </c>
      <c r="G5034">
        <v>1</v>
      </c>
      <c r="H5034">
        <v>1</v>
      </c>
      <c r="I5034">
        <v>25</v>
      </c>
      <c r="J5034">
        <v>0</v>
      </c>
      <c r="K5034">
        <v>5</v>
      </c>
      <c r="L5034" t="s">
        <v>547</v>
      </c>
      <c r="M5034" t="b">
        <v>0</v>
      </c>
    </row>
    <row r="5035" spans="1:13" x14ac:dyDescent="0.25">
      <c r="A5035" s="1">
        <v>43101</v>
      </c>
      <c r="B5035" t="s">
        <v>174</v>
      </c>
      <c r="C5035" t="s">
        <v>171</v>
      </c>
      <c r="D5035">
        <v>1</v>
      </c>
      <c r="E5035">
        <v>58.56</v>
      </c>
      <c r="F5035">
        <v>58.56</v>
      </c>
      <c r="G5035">
        <v>1</v>
      </c>
      <c r="H5035">
        <v>1</v>
      </c>
      <c r="I5035">
        <v>21</v>
      </c>
      <c r="J5035">
        <v>0</v>
      </c>
      <c r="K5035">
        <v>5</v>
      </c>
      <c r="L5035" t="s">
        <v>431</v>
      </c>
      <c r="M5035" t="b">
        <v>0</v>
      </c>
    </row>
    <row r="5036" spans="1:13" x14ac:dyDescent="0.25">
      <c r="A5036" s="1">
        <v>43101</v>
      </c>
      <c r="B5036" t="s">
        <v>182</v>
      </c>
      <c r="C5036" t="s">
        <v>163</v>
      </c>
      <c r="D5036">
        <v>1</v>
      </c>
      <c r="E5036">
        <v>334.28</v>
      </c>
      <c r="F5036">
        <v>334.28</v>
      </c>
      <c r="G5036">
        <v>1</v>
      </c>
      <c r="H5036">
        <v>1</v>
      </c>
      <c r="I5036">
        <v>12</v>
      </c>
      <c r="J5036">
        <v>0</v>
      </c>
      <c r="K5036">
        <v>5</v>
      </c>
      <c r="L5036" t="s">
        <v>582</v>
      </c>
      <c r="M5036" t="b">
        <v>0</v>
      </c>
    </row>
    <row r="5037" spans="1:13" x14ac:dyDescent="0.25">
      <c r="A5037" s="1">
        <v>43101</v>
      </c>
      <c r="B5037" t="s">
        <v>163</v>
      </c>
      <c r="C5037" t="s">
        <v>187</v>
      </c>
      <c r="D5037">
        <v>1</v>
      </c>
      <c r="E5037">
        <v>1475.08</v>
      </c>
      <c r="F5037">
        <v>1475.08</v>
      </c>
      <c r="G5037">
        <v>1</v>
      </c>
      <c r="H5037">
        <v>1</v>
      </c>
      <c r="I5037">
        <v>24</v>
      </c>
      <c r="J5037">
        <v>0</v>
      </c>
      <c r="K5037">
        <v>5</v>
      </c>
      <c r="L5037" t="s">
        <v>350</v>
      </c>
      <c r="M5037" t="b">
        <v>0</v>
      </c>
    </row>
    <row r="5038" spans="1:13" x14ac:dyDescent="0.25">
      <c r="A5038" s="1">
        <v>43101</v>
      </c>
      <c r="B5038" t="s">
        <v>163</v>
      </c>
      <c r="C5038" t="s">
        <v>167</v>
      </c>
      <c r="D5038">
        <v>3</v>
      </c>
      <c r="E5038">
        <v>1404.09</v>
      </c>
      <c r="F5038">
        <v>468.03</v>
      </c>
      <c r="G5038">
        <v>3</v>
      </c>
      <c r="H5038">
        <v>3</v>
      </c>
      <c r="I5038">
        <v>15.25</v>
      </c>
      <c r="J5038">
        <v>0</v>
      </c>
      <c r="K5038">
        <v>3.75</v>
      </c>
      <c r="L5038" t="s">
        <v>266</v>
      </c>
      <c r="M5038" t="b">
        <v>0</v>
      </c>
    </row>
    <row r="5039" spans="1:13" x14ac:dyDescent="0.25">
      <c r="A5039" s="1">
        <v>43101</v>
      </c>
      <c r="B5039" t="s">
        <v>163</v>
      </c>
      <c r="C5039" t="s">
        <v>170</v>
      </c>
      <c r="D5039">
        <v>1</v>
      </c>
      <c r="E5039">
        <v>622.64</v>
      </c>
      <c r="F5039">
        <v>622.64</v>
      </c>
      <c r="G5039">
        <v>1</v>
      </c>
      <c r="H5039">
        <v>1</v>
      </c>
      <c r="I5039">
        <v>11</v>
      </c>
      <c r="J5039">
        <v>0</v>
      </c>
      <c r="K5039">
        <v>3</v>
      </c>
      <c r="L5039" t="s">
        <v>267</v>
      </c>
      <c r="M5039" t="b">
        <v>0</v>
      </c>
    </row>
    <row r="5040" spans="1:13" x14ac:dyDescent="0.25">
      <c r="A5040" s="1">
        <v>43101</v>
      </c>
      <c r="B5040" t="s">
        <v>163</v>
      </c>
      <c r="C5040" t="s">
        <v>171</v>
      </c>
      <c r="D5040">
        <v>1</v>
      </c>
      <c r="E5040">
        <v>163.32</v>
      </c>
      <c r="F5040">
        <v>163.32</v>
      </c>
      <c r="G5040">
        <v>1</v>
      </c>
      <c r="H5040">
        <v>1</v>
      </c>
      <c r="I5040">
        <v>36</v>
      </c>
      <c r="J5040">
        <v>1</v>
      </c>
      <c r="K5040">
        <v>1</v>
      </c>
      <c r="L5040" t="s">
        <v>288</v>
      </c>
      <c r="M5040" t="b">
        <v>0</v>
      </c>
    </row>
    <row r="5041" spans="1:13" x14ac:dyDescent="0.25">
      <c r="A5041" s="1">
        <v>43101</v>
      </c>
      <c r="B5041" t="s">
        <v>163</v>
      </c>
      <c r="C5041" t="s">
        <v>161</v>
      </c>
      <c r="D5041">
        <v>13</v>
      </c>
      <c r="E5041">
        <v>1703.89</v>
      </c>
      <c r="F5041">
        <v>131.07</v>
      </c>
      <c r="G5041">
        <v>12</v>
      </c>
      <c r="H5041">
        <v>13</v>
      </c>
      <c r="I5041">
        <v>13.5</v>
      </c>
      <c r="J5041">
        <v>0</v>
      </c>
      <c r="K5041">
        <v>3.6</v>
      </c>
      <c r="L5041" t="s">
        <v>241</v>
      </c>
      <c r="M5041" t="b">
        <v>0</v>
      </c>
    </row>
    <row r="5042" spans="1:13" x14ac:dyDescent="0.25">
      <c r="A5042" s="1">
        <v>43101</v>
      </c>
      <c r="B5042" t="s">
        <v>163</v>
      </c>
      <c r="C5042" t="s">
        <v>181</v>
      </c>
      <c r="D5042">
        <v>2</v>
      </c>
      <c r="E5042">
        <v>146.38999999999999</v>
      </c>
      <c r="F5042">
        <v>73.2</v>
      </c>
      <c r="G5042">
        <v>2</v>
      </c>
      <c r="H5042">
        <v>1</v>
      </c>
      <c r="I5042">
        <v>20.5</v>
      </c>
      <c r="J5042">
        <v>0</v>
      </c>
      <c r="K5042">
        <v>5</v>
      </c>
      <c r="L5042" t="s">
        <v>314</v>
      </c>
      <c r="M5042" t="b">
        <v>0</v>
      </c>
    </row>
    <row r="5043" spans="1:13" x14ac:dyDescent="0.25">
      <c r="A5043" s="1">
        <v>43101</v>
      </c>
      <c r="B5043" t="s">
        <v>163</v>
      </c>
      <c r="C5043" t="s">
        <v>179</v>
      </c>
      <c r="D5043">
        <v>2</v>
      </c>
      <c r="E5043">
        <v>689.11</v>
      </c>
      <c r="F5043">
        <v>344.56</v>
      </c>
      <c r="G5043">
        <v>2</v>
      </c>
      <c r="H5043">
        <v>2</v>
      </c>
      <c r="I5043">
        <v>17.5</v>
      </c>
      <c r="J5043">
        <v>0</v>
      </c>
      <c r="K5043">
        <v>4.5</v>
      </c>
      <c r="L5043" t="s">
        <v>268</v>
      </c>
      <c r="M5043" t="b">
        <v>0</v>
      </c>
    </row>
    <row r="5044" spans="1:13" x14ac:dyDescent="0.25">
      <c r="A5044" s="1">
        <v>43101</v>
      </c>
      <c r="B5044" t="s">
        <v>163</v>
      </c>
      <c r="C5044" t="s">
        <v>182</v>
      </c>
      <c r="D5044">
        <v>2</v>
      </c>
      <c r="E5044">
        <v>203</v>
      </c>
      <c r="F5044">
        <v>101.5</v>
      </c>
      <c r="G5044">
        <v>2</v>
      </c>
      <c r="H5044">
        <v>2</v>
      </c>
      <c r="I5044">
        <v>24</v>
      </c>
      <c r="J5044">
        <v>0</v>
      </c>
      <c r="K5044">
        <v>3</v>
      </c>
      <c r="L5044" t="s">
        <v>395</v>
      </c>
      <c r="M5044" t="b">
        <v>0</v>
      </c>
    </row>
    <row r="5045" spans="1:13" x14ac:dyDescent="0.25">
      <c r="A5045" s="1">
        <v>43101</v>
      </c>
      <c r="B5045" t="s">
        <v>163</v>
      </c>
      <c r="C5045" t="s">
        <v>163</v>
      </c>
      <c r="D5045">
        <v>8</v>
      </c>
      <c r="E5045">
        <v>1038.23</v>
      </c>
      <c r="F5045">
        <v>129.78</v>
      </c>
      <c r="G5045">
        <v>8</v>
      </c>
      <c r="H5045">
        <v>7</v>
      </c>
      <c r="I5045">
        <v>6.25</v>
      </c>
      <c r="J5045">
        <v>0</v>
      </c>
      <c r="K5045">
        <v>4.43</v>
      </c>
      <c r="L5045" t="s">
        <v>242</v>
      </c>
      <c r="M5045" t="b">
        <v>1</v>
      </c>
    </row>
    <row r="5046" spans="1:13" x14ac:dyDescent="0.25">
      <c r="A5046" s="1">
        <v>43101</v>
      </c>
      <c r="B5046" t="s">
        <v>163</v>
      </c>
      <c r="C5046" t="s">
        <v>175</v>
      </c>
      <c r="D5046">
        <v>19</v>
      </c>
      <c r="E5046">
        <v>3016.18</v>
      </c>
      <c r="F5046">
        <v>158.75</v>
      </c>
      <c r="G5046">
        <v>19</v>
      </c>
      <c r="H5046">
        <v>19</v>
      </c>
      <c r="I5046">
        <v>25.04</v>
      </c>
      <c r="J5046">
        <v>0.13039999999999999</v>
      </c>
      <c r="K5046">
        <v>2.61</v>
      </c>
      <c r="L5046" t="s">
        <v>269</v>
      </c>
      <c r="M5046" t="b">
        <v>0</v>
      </c>
    </row>
    <row r="5047" spans="1:13" x14ac:dyDescent="0.25">
      <c r="A5047" s="1">
        <v>43101</v>
      </c>
      <c r="B5047" t="s">
        <v>163</v>
      </c>
      <c r="C5047" t="s">
        <v>164</v>
      </c>
      <c r="D5047">
        <v>7</v>
      </c>
      <c r="E5047">
        <v>730.11</v>
      </c>
      <c r="F5047">
        <v>104.3</v>
      </c>
      <c r="G5047">
        <v>7</v>
      </c>
      <c r="H5047">
        <v>7</v>
      </c>
      <c r="I5047">
        <v>17.75</v>
      </c>
      <c r="J5047">
        <v>0.125</v>
      </c>
      <c r="K5047">
        <v>4.25</v>
      </c>
      <c r="L5047" t="s">
        <v>290</v>
      </c>
      <c r="M5047" t="b">
        <v>0</v>
      </c>
    </row>
    <row r="5048" spans="1:13" x14ac:dyDescent="0.25">
      <c r="A5048" s="1">
        <v>43101</v>
      </c>
      <c r="B5048" t="s">
        <v>163</v>
      </c>
      <c r="C5048" t="s">
        <v>176</v>
      </c>
      <c r="D5048">
        <v>10</v>
      </c>
      <c r="E5048">
        <v>1536.65</v>
      </c>
      <c r="F5048">
        <v>153.66999999999999</v>
      </c>
      <c r="G5048">
        <v>10</v>
      </c>
      <c r="H5048">
        <v>10</v>
      </c>
      <c r="I5048">
        <v>17.27</v>
      </c>
      <c r="J5048">
        <v>0</v>
      </c>
      <c r="K5048">
        <v>4.18</v>
      </c>
      <c r="L5048" t="s">
        <v>243</v>
      </c>
      <c r="M5048" t="b">
        <v>0</v>
      </c>
    </row>
    <row r="5049" spans="1:13" x14ac:dyDescent="0.25">
      <c r="A5049" s="1">
        <v>43101</v>
      </c>
      <c r="B5049" t="s">
        <v>163</v>
      </c>
      <c r="C5049" t="s">
        <v>165</v>
      </c>
      <c r="D5049">
        <v>49</v>
      </c>
      <c r="E5049">
        <v>7972.89</v>
      </c>
      <c r="F5049">
        <v>162.71</v>
      </c>
      <c r="G5049">
        <v>47</v>
      </c>
      <c r="H5049">
        <v>48</v>
      </c>
      <c r="I5049">
        <v>11.88</v>
      </c>
      <c r="J5049">
        <v>0</v>
      </c>
      <c r="K5049">
        <v>4.08</v>
      </c>
      <c r="L5049" t="s">
        <v>244</v>
      </c>
      <c r="M5049" t="b">
        <v>0</v>
      </c>
    </row>
    <row r="5050" spans="1:13" x14ac:dyDescent="0.25">
      <c r="A5050" s="1">
        <v>43101</v>
      </c>
      <c r="B5050" t="s">
        <v>163</v>
      </c>
      <c r="C5050" t="s">
        <v>184</v>
      </c>
      <c r="D5050">
        <v>1</v>
      </c>
      <c r="E5050">
        <v>510.78</v>
      </c>
      <c r="F5050">
        <v>510.78</v>
      </c>
      <c r="G5050">
        <v>1</v>
      </c>
      <c r="H5050">
        <v>1</v>
      </c>
      <c r="I5050">
        <v>21</v>
      </c>
      <c r="J5050">
        <v>0</v>
      </c>
      <c r="K5050">
        <v>5</v>
      </c>
      <c r="L5050" t="s">
        <v>316</v>
      </c>
      <c r="M5050" t="b">
        <v>0</v>
      </c>
    </row>
    <row r="5051" spans="1:13" x14ac:dyDescent="0.25">
      <c r="A5051" s="1">
        <v>43101</v>
      </c>
      <c r="B5051" t="s">
        <v>175</v>
      </c>
      <c r="C5051" t="s">
        <v>167</v>
      </c>
      <c r="D5051">
        <v>4</v>
      </c>
      <c r="E5051">
        <v>925.8</v>
      </c>
      <c r="F5051">
        <v>231.45</v>
      </c>
      <c r="G5051">
        <v>4</v>
      </c>
      <c r="H5051">
        <v>4</v>
      </c>
      <c r="I5051">
        <v>16.25</v>
      </c>
      <c r="J5051">
        <v>0</v>
      </c>
      <c r="K5051">
        <v>4.5</v>
      </c>
      <c r="L5051" t="s">
        <v>317</v>
      </c>
      <c r="M5051" t="b">
        <v>0</v>
      </c>
    </row>
    <row r="5052" spans="1:13" x14ac:dyDescent="0.25">
      <c r="A5052" s="1">
        <v>43101</v>
      </c>
      <c r="B5052" t="s">
        <v>175</v>
      </c>
      <c r="C5052" t="s">
        <v>169</v>
      </c>
      <c r="D5052">
        <v>2</v>
      </c>
      <c r="E5052">
        <v>275.16000000000003</v>
      </c>
      <c r="F5052">
        <v>137.58000000000001</v>
      </c>
      <c r="G5052">
        <v>2</v>
      </c>
      <c r="H5052">
        <v>2</v>
      </c>
      <c r="I5052">
        <v>26</v>
      </c>
      <c r="J5052">
        <v>0</v>
      </c>
      <c r="K5052">
        <v>4</v>
      </c>
      <c r="L5052" t="s">
        <v>423</v>
      </c>
      <c r="M5052" t="b">
        <v>0</v>
      </c>
    </row>
    <row r="5053" spans="1:13" x14ac:dyDescent="0.25">
      <c r="A5053" s="1">
        <v>43101</v>
      </c>
      <c r="B5053" t="s">
        <v>175</v>
      </c>
      <c r="C5053" t="s">
        <v>172</v>
      </c>
      <c r="D5053">
        <v>2</v>
      </c>
      <c r="E5053">
        <v>330.7</v>
      </c>
      <c r="F5053">
        <v>165.35</v>
      </c>
      <c r="G5053">
        <v>2</v>
      </c>
      <c r="H5053">
        <v>2</v>
      </c>
      <c r="I5053">
        <v>17.5</v>
      </c>
      <c r="J5053">
        <v>0</v>
      </c>
      <c r="K5053">
        <v>5</v>
      </c>
      <c r="L5053" t="s">
        <v>384</v>
      </c>
      <c r="M5053" t="b">
        <v>0</v>
      </c>
    </row>
    <row r="5054" spans="1:13" x14ac:dyDescent="0.25">
      <c r="A5054" s="1">
        <v>43101</v>
      </c>
      <c r="B5054" t="s">
        <v>175</v>
      </c>
      <c r="C5054" t="s">
        <v>171</v>
      </c>
      <c r="D5054">
        <v>1</v>
      </c>
      <c r="E5054">
        <v>76.849999999999994</v>
      </c>
      <c r="F5054">
        <v>76.849999999999994</v>
      </c>
      <c r="G5054">
        <v>1</v>
      </c>
      <c r="H5054">
        <v>1</v>
      </c>
      <c r="I5054">
        <v>18</v>
      </c>
      <c r="J5054">
        <v>0</v>
      </c>
      <c r="K5054">
        <v>3</v>
      </c>
      <c r="L5054" t="s">
        <v>291</v>
      </c>
      <c r="M5054" t="b">
        <v>0</v>
      </c>
    </row>
    <row r="5055" spans="1:13" x14ac:dyDescent="0.25">
      <c r="A5055" s="1">
        <v>43101</v>
      </c>
      <c r="B5055" t="s">
        <v>175</v>
      </c>
      <c r="C5055" t="s">
        <v>180</v>
      </c>
      <c r="D5055">
        <v>1</v>
      </c>
      <c r="E5055">
        <v>215.06</v>
      </c>
      <c r="F5055">
        <v>215.06</v>
      </c>
      <c r="G5055">
        <v>1</v>
      </c>
      <c r="H5055">
        <v>1</v>
      </c>
      <c r="I5055">
        <v>26</v>
      </c>
      <c r="J5055">
        <v>0</v>
      </c>
      <c r="K5055">
        <v>5</v>
      </c>
      <c r="L5055" t="s">
        <v>318</v>
      </c>
      <c r="M5055" t="b">
        <v>0</v>
      </c>
    </row>
    <row r="5056" spans="1:13" x14ac:dyDescent="0.25">
      <c r="A5056" s="1">
        <v>43101</v>
      </c>
      <c r="B5056" t="s">
        <v>175</v>
      </c>
      <c r="C5056" t="s">
        <v>161</v>
      </c>
      <c r="D5056">
        <v>7</v>
      </c>
      <c r="E5056">
        <v>763.92</v>
      </c>
      <c r="F5056">
        <v>109.13</v>
      </c>
      <c r="G5056">
        <v>5</v>
      </c>
      <c r="H5056">
        <v>7</v>
      </c>
      <c r="I5056">
        <v>15</v>
      </c>
      <c r="J5056">
        <v>0.2</v>
      </c>
      <c r="K5056">
        <v>3.14</v>
      </c>
      <c r="L5056" t="s">
        <v>245</v>
      </c>
      <c r="M5056" t="b">
        <v>0</v>
      </c>
    </row>
    <row r="5057" spans="1:13" x14ac:dyDescent="0.25">
      <c r="A5057" s="1">
        <v>43101</v>
      </c>
      <c r="B5057" t="s">
        <v>175</v>
      </c>
      <c r="C5057" t="s">
        <v>177</v>
      </c>
      <c r="D5057">
        <v>1</v>
      </c>
      <c r="E5057">
        <v>118.17</v>
      </c>
      <c r="F5057">
        <v>118.17</v>
      </c>
      <c r="G5057">
        <v>1</v>
      </c>
      <c r="H5057">
        <v>1</v>
      </c>
      <c r="I5057">
        <v>13</v>
      </c>
      <c r="J5057">
        <v>0</v>
      </c>
      <c r="K5057">
        <v>5</v>
      </c>
      <c r="L5057" t="s">
        <v>487</v>
      </c>
      <c r="M5057" t="b">
        <v>0</v>
      </c>
    </row>
    <row r="5058" spans="1:13" x14ac:dyDescent="0.25">
      <c r="A5058" s="1">
        <v>43101</v>
      </c>
      <c r="B5058" t="s">
        <v>175</v>
      </c>
      <c r="C5058" t="s">
        <v>181</v>
      </c>
      <c r="D5058">
        <v>1</v>
      </c>
      <c r="E5058">
        <v>80.72</v>
      </c>
      <c r="F5058">
        <v>80.72</v>
      </c>
      <c r="G5058">
        <v>1</v>
      </c>
      <c r="H5058">
        <v>1</v>
      </c>
      <c r="I5058">
        <v>27</v>
      </c>
      <c r="J5058">
        <v>0</v>
      </c>
      <c r="K5058">
        <v>5</v>
      </c>
      <c r="L5058" t="s">
        <v>520</v>
      </c>
      <c r="M5058" t="b">
        <v>0</v>
      </c>
    </row>
    <row r="5059" spans="1:13" x14ac:dyDescent="0.25">
      <c r="A5059" s="1">
        <v>43101</v>
      </c>
      <c r="B5059" t="s">
        <v>175</v>
      </c>
      <c r="C5059" t="s">
        <v>183</v>
      </c>
      <c r="D5059">
        <v>1</v>
      </c>
      <c r="E5059">
        <v>1898.27</v>
      </c>
      <c r="F5059">
        <v>1898.27</v>
      </c>
      <c r="G5059">
        <v>1</v>
      </c>
      <c r="H5059">
        <v>1</v>
      </c>
      <c r="I5059">
        <v>12</v>
      </c>
      <c r="J5059">
        <v>0</v>
      </c>
      <c r="K5059">
        <v>5</v>
      </c>
      <c r="L5059" t="s">
        <v>396</v>
      </c>
      <c r="M5059" t="b">
        <v>0</v>
      </c>
    </row>
    <row r="5060" spans="1:13" x14ac:dyDescent="0.25">
      <c r="A5060" s="1">
        <v>43101</v>
      </c>
      <c r="B5060" t="s">
        <v>175</v>
      </c>
      <c r="C5060" t="s">
        <v>174</v>
      </c>
      <c r="D5060">
        <v>1</v>
      </c>
      <c r="E5060">
        <v>121.49</v>
      </c>
      <c r="F5060">
        <v>121.49</v>
      </c>
      <c r="G5060">
        <v>1</v>
      </c>
      <c r="H5060">
        <v>1</v>
      </c>
      <c r="I5060">
        <v>12</v>
      </c>
      <c r="J5060">
        <v>0</v>
      </c>
      <c r="K5060">
        <v>5</v>
      </c>
      <c r="L5060" t="s">
        <v>352</v>
      </c>
      <c r="M5060" t="b">
        <v>0</v>
      </c>
    </row>
    <row r="5061" spans="1:13" x14ac:dyDescent="0.25">
      <c r="A5061" s="1">
        <v>43101</v>
      </c>
      <c r="B5061" t="s">
        <v>175</v>
      </c>
      <c r="C5061" t="s">
        <v>163</v>
      </c>
      <c r="D5061">
        <v>4</v>
      </c>
      <c r="E5061">
        <v>1664.26</v>
      </c>
      <c r="F5061">
        <v>416.07</v>
      </c>
      <c r="G5061">
        <v>4</v>
      </c>
      <c r="H5061">
        <v>4</v>
      </c>
      <c r="I5061">
        <v>11</v>
      </c>
      <c r="J5061">
        <v>0</v>
      </c>
      <c r="K5061">
        <v>4.75</v>
      </c>
      <c r="L5061" t="s">
        <v>320</v>
      </c>
      <c r="M5061" t="b">
        <v>0</v>
      </c>
    </row>
    <row r="5062" spans="1:13" x14ac:dyDescent="0.25">
      <c r="A5062" s="1">
        <v>43101</v>
      </c>
      <c r="B5062" t="s">
        <v>175</v>
      </c>
      <c r="C5062" t="s">
        <v>175</v>
      </c>
      <c r="D5062">
        <v>17</v>
      </c>
      <c r="E5062">
        <v>4346.2299999999996</v>
      </c>
      <c r="F5062">
        <v>255.66</v>
      </c>
      <c r="G5062">
        <v>15</v>
      </c>
      <c r="H5062">
        <v>17</v>
      </c>
      <c r="I5062">
        <v>7.71</v>
      </c>
      <c r="J5062">
        <v>5.8799999999999998E-2</v>
      </c>
      <c r="K5062">
        <v>3.74</v>
      </c>
      <c r="L5062" t="s">
        <v>292</v>
      </c>
      <c r="M5062" t="b">
        <v>1</v>
      </c>
    </row>
    <row r="5063" spans="1:13" x14ac:dyDescent="0.25">
      <c r="A5063" s="1">
        <v>43101</v>
      </c>
      <c r="B5063" t="s">
        <v>175</v>
      </c>
      <c r="C5063" t="s">
        <v>164</v>
      </c>
      <c r="D5063">
        <v>4</v>
      </c>
      <c r="E5063">
        <v>1257.81</v>
      </c>
      <c r="F5063">
        <v>314.45</v>
      </c>
      <c r="G5063">
        <v>3</v>
      </c>
      <c r="H5063">
        <v>4</v>
      </c>
      <c r="I5063">
        <v>17.670000000000002</v>
      </c>
      <c r="J5063">
        <v>0</v>
      </c>
      <c r="K5063">
        <v>3.5</v>
      </c>
      <c r="L5063" t="s">
        <v>293</v>
      </c>
      <c r="M5063" t="b">
        <v>0</v>
      </c>
    </row>
    <row r="5064" spans="1:13" x14ac:dyDescent="0.25">
      <c r="A5064" s="1">
        <v>43101</v>
      </c>
      <c r="B5064" t="s">
        <v>175</v>
      </c>
      <c r="C5064" t="s">
        <v>176</v>
      </c>
      <c r="D5064">
        <v>2</v>
      </c>
      <c r="E5064">
        <v>129.66999999999999</v>
      </c>
      <c r="F5064">
        <v>64.84</v>
      </c>
      <c r="G5064">
        <v>2</v>
      </c>
      <c r="H5064">
        <v>2</v>
      </c>
      <c r="I5064">
        <v>13.5</v>
      </c>
      <c r="J5064">
        <v>0</v>
      </c>
      <c r="K5064">
        <v>5</v>
      </c>
      <c r="L5064" t="s">
        <v>322</v>
      </c>
      <c r="M5064" t="b">
        <v>0</v>
      </c>
    </row>
    <row r="5065" spans="1:13" x14ac:dyDescent="0.25">
      <c r="A5065" s="1">
        <v>43101</v>
      </c>
      <c r="B5065" t="s">
        <v>175</v>
      </c>
      <c r="C5065" t="s">
        <v>168</v>
      </c>
      <c r="D5065">
        <v>1</v>
      </c>
      <c r="E5065">
        <v>77.69</v>
      </c>
      <c r="F5065">
        <v>77.69</v>
      </c>
      <c r="G5065">
        <v>1</v>
      </c>
      <c r="H5065">
        <v>1</v>
      </c>
      <c r="I5065">
        <v>17</v>
      </c>
      <c r="J5065">
        <v>0</v>
      </c>
      <c r="K5065">
        <v>5</v>
      </c>
      <c r="L5065" t="s">
        <v>353</v>
      </c>
      <c r="M5065" t="b">
        <v>0</v>
      </c>
    </row>
    <row r="5066" spans="1:13" x14ac:dyDescent="0.25">
      <c r="A5066" s="1">
        <v>43101</v>
      </c>
      <c r="B5066" t="s">
        <v>175</v>
      </c>
      <c r="C5066" t="s">
        <v>165</v>
      </c>
      <c r="D5066">
        <v>22</v>
      </c>
      <c r="E5066">
        <v>2825.4</v>
      </c>
      <c r="F5066">
        <v>128.43</v>
      </c>
      <c r="G5066">
        <v>17</v>
      </c>
      <c r="H5066">
        <v>22</v>
      </c>
      <c r="I5066">
        <v>11.11</v>
      </c>
      <c r="J5066">
        <v>5.5599999999999997E-2</v>
      </c>
      <c r="K5066">
        <v>3.43</v>
      </c>
      <c r="L5066" t="s">
        <v>294</v>
      </c>
      <c r="M5066" t="b">
        <v>0</v>
      </c>
    </row>
    <row r="5067" spans="1:13" x14ac:dyDescent="0.25">
      <c r="A5067" s="1">
        <v>43101</v>
      </c>
      <c r="B5067" t="s">
        <v>173</v>
      </c>
      <c r="C5067" t="s">
        <v>173</v>
      </c>
      <c r="D5067">
        <v>4</v>
      </c>
      <c r="E5067">
        <v>169.08</v>
      </c>
      <c r="F5067">
        <v>42.27</v>
      </c>
      <c r="G5067">
        <v>4</v>
      </c>
      <c r="H5067">
        <v>4</v>
      </c>
      <c r="I5067">
        <v>3</v>
      </c>
      <c r="J5067">
        <v>0</v>
      </c>
      <c r="K5067">
        <v>5</v>
      </c>
      <c r="L5067" t="s">
        <v>529</v>
      </c>
      <c r="M5067" t="b">
        <v>1</v>
      </c>
    </row>
    <row r="5068" spans="1:13" x14ac:dyDescent="0.25">
      <c r="A5068" s="1">
        <v>43101</v>
      </c>
      <c r="B5068" t="s">
        <v>173</v>
      </c>
      <c r="C5068" t="s">
        <v>165</v>
      </c>
      <c r="D5068">
        <v>1</v>
      </c>
      <c r="E5068">
        <v>117.38</v>
      </c>
      <c r="F5068">
        <v>117.38</v>
      </c>
      <c r="G5068">
        <v>1</v>
      </c>
      <c r="H5068">
        <v>1</v>
      </c>
      <c r="I5068">
        <v>9</v>
      </c>
      <c r="J5068">
        <v>0</v>
      </c>
      <c r="K5068">
        <v>4</v>
      </c>
      <c r="L5068" t="s">
        <v>506</v>
      </c>
      <c r="M5068" t="b">
        <v>0</v>
      </c>
    </row>
    <row r="5069" spans="1:13" x14ac:dyDescent="0.25">
      <c r="A5069" s="1">
        <v>43101</v>
      </c>
      <c r="B5069" t="s">
        <v>185</v>
      </c>
      <c r="C5069" t="s">
        <v>165</v>
      </c>
      <c r="D5069">
        <v>1</v>
      </c>
      <c r="E5069">
        <v>90.61</v>
      </c>
      <c r="F5069">
        <v>90.61</v>
      </c>
      <c r="G5069">
        <v>1</v>
      </c>
      <c r="H5069">
        <v>1</v>
      </c>
      <c r="I5069">
        <v>9</v>
      </c>
      <c r="J5069">
        <v>0</v>
      </c>
      <c r="K5069">
        <v>5</v>
      </c>
      <c r="L5069" t="s">
        <v>484</v>
      </c>
      <c r="M5069" t="b">
        <v>0</v>
      </c>
    </row>
    <row r="5070" spans="1:13" x14ac:dyDescent="0.25">
      <c r="A5070" s="1">
        <v>43101</v>
      </c>
      <c r="B5070" t="s">
        <v>164</v>
      </c>
      <c r="C5070" t="s">
        <v>172</v>
      </c>
      <c r="D5070">
        <v>1</v>
      </c>
      <c r="E5070">
        <v>131.87</v>
      </c>
      <c r="F5070">
        <v>131.87</v>
      </c>
      <c r="G5070">
        <v>1</v>
      </c>
      <c r="H5070">
        <v>1</v>
      </c>
      <c r="I5070">
        <v>14</v>
      </c>
      <c r="J5070">
        <v>0</v>
      </c>
      <c r="K5070">
        <v>3</v>
      </c>
      <c r="L5070" t="s">
        <v>446</v>
      </c>
      <c r="M5070" t="b">
        <v>0</v>
      </c>
    </row>
    <row r="5071" spans="1:13" x14ac:dyDescent="0.25">
      <c r="A5071" s="1">
        <v>43101</v>
      </c>
      <c r="B5071" t="s">
        <v>164</v>
      </c>
      <c r="C5071" t="s">
        <v>161</v>
      </c>
      <c r="D5071">
        <v>5</v>
      </c>
      <c r="E5071">
        <v>725.36</v>
      </c>
      <c r="F5071">
        <v>145.07</v>
      </c>
      <c r="G5071">
        <v>5</v>
      </c>
      <c r="H5071">
        <v>5</v>
      </c>
      <c r="I5071">
        <v>11.6</v>
      </c>
      <c r="J5071">
        <v>0</v>
      </c>
      <c r="K5071">
        <v>4.4000000000000004</v>
      </c>
      <c r="L5071" t="s">
        <v>325</v>
      </c>
      <c r="M5071" t="b">
        <v>0</v>
      </c>
    </row>
    <row r="5072" spans="1:13" x14ac:dyDescent="0.25">
      <c r="A5072" s="1">
        <v>43101</v>
      </c>
      <c r="B5072" t="s">
        <v>164</v>
      </c>
      <c r="C5072" t="s">
        <v>177</v>
      </c>
      <c r="D5072">
        <v>1</v>
      </c>
      <c r="E5072">
        <v>199.93</v>
      </c>
      <c r="F5072">
        <v>199.93</v>
      </c>
      <c r="G5072">
        <v>1</v>
      </c>
      <c r="H5072">
        <v>1</v>
      </c>
      <c r="I5072">
        <v>8</v>
      </c>
      <c r="J5072">
        <v>0</v>
      </c>
      <c r="K5072">
        <v>5</v>
      </c>
      <c r="L5072" t="s">
        <v>447</v>
      </c>
      <c r="M5072" t="b">
        <v>0</v>
      </c>
    </row>
    <row r="5073" spans="1:13" x14ac:dyDescent="0.25">
      <c r="A5073" s="1">
        <v>43101</v>
      </c>
      <c r="B5073" t="s">
        <v>164</v>
      </c>
      <c r="C5073" t="s">
        <v>163</v>
      </c>
      <c r="D5073">
        <v>3</v>
      </c>
      <c r="E5073">
        <v>667.5</v>
      </c>
      <c r="F5073">
        <v>222.5</v>
      </c>
      <c r="G5073">
        <v>3</v>
      </c>
      <c r="H5073">
        <v>3</v>
      </c>
      <c r="I5073">
        <v>11</v>
      </c>
      <c r="J5073">
        <v>0</v>
      </c>
      <c r="K5073">
        <v>3.67</v>
      </c>
      <c r="L5073" t="s">
        <v>357</v>
      </c>
      <c r="M5073" t="b">
        <v>0</v>
      </c>
    </row>
    <row r="5074" spans="1:13" x14ac:dyDescent="0.25">
      <c r="A5074" s="1">
        <v>43101</v>
      </c>
      <c r="B5074" t="s">
        <v>164</v>
      </c>
      <c r="C5074" t="s">
        <v>175</v>
      </c>
      <c r="D5074">
        <v>6</v>
      </c>
      <c r="E5074">
        <v>2215.8000000000002</v>
      </c>
      <c r="F5074">
        <v>369.3</v>
      </c>
      <c r="G5074">
        <v>6</v>
      </c>
      <c r="H5074">
        <v>6</v>
      </c>
      <c r="I5074">
        <v>22.67</v>
      </c>
      <c r="J5074">
        <v>0</v>
      </c>
      <c r="K5074">
        <v>4.33</v>
      </c>
      <c r="L5074" t="s">
        <v>358</v>
      </c>
      <c r="M5074" t="b">
        <v>0</v>
      </c>
    </row>
    <row r="5075" spans="1:13" x14ac:dyDescent="0.25">
      <c r="A5075" s="1">
        <v>43101</v>
      </c>
      <c r="B5075" t="s">
        <v>164</v>
      </c>
      <c r="C5075" t="s">
        <v>164</v>
      </c>
      <c r="D5075">
        <v>1</v>
      </c>
      <c r="E5075">
        <v>153.9</v>
      </c>
      <c r="F5075">
        <v>153.9</v>
      </c>
      <c r="G5075">
        <v>1</v>
      </c>
      <c r="H5075">
        <v>1</v>
      </c>
      <c r="I5075">
        <v>6</v>
      </c>
      <c r="J5075">
        <v>0</v>
      </c>
      <c r="K5075">
        <v>4</v>
      </c>
      <c r="L5075" t="s">
        <v>359</v>
      </c>
      <c r="M5075" t="b">
        <v>1</v>
      </c>
    </row>
    <row r="5076" spans="1:13" x14ac:dyDescent="0.25">
      <c r="A5076" s="1">
        <v>43101</v>
      </c>
      <c r="B5076" t="s">
        <v>164</v>
      </c>
      <c r="C5076" t="s">
        <v>165</v>
      </c>
      <c r="D5076">
        <v>8</v>
      </c>
      <c r="E5076">
        <v>2069.4899999999998</v>
      </c>
      <c r="F5076">
        <v>258.69</v>
      </c>
      <c r="G5076">
        <v>8</v>
      </c>
      <c r="H5076">
        <v>8</v>
      </c>
      <c r="I5076">
        <v>14.77</v>
      </c>
      <c r="J5076">
        <v>0</v>
      </c>
      <c r="K5076">
        <v>3.15</v>
      </c>
      <c r="L5076" t="s">
        <v>295</v>
      </c>
      <c r="M5076" t="b">
        <v>0</v>
      </c>
    </row>
    <row r="5077" spans="1:13" x14ac:dyDescent="0.25">
      <c r="A5077" s="1">
        <v>43101</v>
      </c>
      <c r="B5077" t="s">
        <v>176</v>
      </c>
      <c r="C5077" t="s">
        <v>167</v>
      </c>
      <c r="D5077">
        <v>2</v>
      </c>
      <c r="E5077">
        <v>252.36</v>
      </c>
      <c r="F5077">
        <v>126.18</v>
      </c>
      <c r="G5077">
        <v>2</v>
      </c>
      <c r="H5077">
        <v>2</v>
      </c>
      <c r="I5077">
        <v>22.5</v>
      </c>
      <c r="J5077">
        <v>0</v>
      </c>
      <c r="K5077">
        <v>3.5</v>
      </c>
      <c r="L5077" t="s">
        <v>328</v>
      </c>
      <c r="M5077" t="b">
        <v>0</v>
      </c>
    </row>
    <row r="5078" spans="1:13" x14ac:dyDescent="0.25">
      <c r="A5078" s="1">
        <v>43101</v>
      </c>
      <c r="B5078" t="s">
        <v>176</v>
      </c>
      <c r="C5078" t="s">
        <v>180</v>
      </c>
      <c r="D5078">
        <v>1</v>
      </c>
      <c r="E5078">
        <v>666.27</v>
      </c>
      <c r="F5078">
        <v>666.27</v>
      </c>
      <c r="G5078">
        <v>1</v>
      </c>
      <c r="H5078">
        <v>1</v>
      </c>
      <c r="I5078">
        <v>21</v>
      </c>
      <c r="J5078">
        <v>0</v>
      </c>
      <c r="K5078">
        <v>4</v>
      </c>
      <c r="L5078" t="s">
        <v>330</v>
      </c>
      <c r="M5078" t="b">
        <v>0</v>
      </c>
    </row>
    <row r="5079" spans="1:13" x14ac:dyDescent="0.25">
      <c r="A5079" s="1">
        <v>43101</v>
      </c>
      <c r="B5079" t="s">
        <v>176</v>
      </c>
      <c r="C5079" t="s">
        <v>161</v>
      </c>
      <c r="D5079">
        <v>8</v>
      </c>
      <c r="E5079">
        <v>1039.6500000000001</v>
      </c>
      <c r="F5079">
        <v>129.96</v>
      </c>
      <c r="G5079">
        <v>8</v>
      </c>
      <c r="H5079">
        <v>8</v>
      </c>
      <c r="I5079">
        <v>12.5</v>
      </c>
      <c r="J5079">
        <v>0</v>
      </c>
      <c r="K5079">
        <v>3.38</v>
      </c>
      <c r="L5079" t="s">
        <v>272</v>
      </c>
      <c r="M5079" t="b">
        <v>0</v>
      </c>
    </row>
    <row r="5080" spans="1:13" x14ac:dyDescent="0.25">
      <c r="A5080" s="1">
        <v>43101</v>
      </c>
      <c r="B5080" t="s">
        <v>176</v>
      </c>
      <c r="C5080" t="s">
        <v>177</v>
      </c>
      <c r="D5080">
        <v>2</v>
      </c>
      <c r="E5080">
        <v>891.26</v>
      </c>
      <c r="F5080">
        <v>445.63</v>
      </c>
      <c r="G5080">
        <v>2</v>
      </c>
      <c r="H5080">
        <v>2</v>
      </c>
      <c r="I5080">
        <v>22</v>
      </c>
      <c r="J5080">
        <v>0</v>
      </c>
      <c r="K5080">
        <v>4</v>
      </c>
      <c r="L5080" t="s">
        <v>437</v>
      </c>
      <c r="M5080" t="b">
        <v>0</v>
      </c>
    </row>
    <row r="5081" spans="1:13" x14ac:dyDescent="0.25">
      <c r="A5081" s="1">
        <v>43101</v>
      </c>
      <c r="B5081" t="s">
        <v>176</v>
      </c>
      <c r="C5081" t="s">
        <v>174</v>
      </c>
      <c r="D5081">
        <v>1</v>
      </c>
      <c r="E5081">
        <v>72.28</v>
      </c>
      <c r="F5081">
        <v>72.28</v>
      </c>
      <c r="G5081">
        <v>1</v>
      </c>
      <c r="H5081">
        <v>1</v>
      </c>
      <c r="I5081">
        <v>21</v>
      </c>
      <c r="J5081">
        <v>0</v>
      </c>
      <c r="K5081">
        <v>3</v>
      </c>
      <c r="L5081" t="s">
        <v>415</v>
      </c>
      <c r="M5081" t="b">
        <v>0</v>
      </c>
    </row>
    <row r="5082" spans="1:13" x14ac:dyDescent="0.25">
      <c r="A5082" s="1">
        <v>43101</v>
      </c>
      <c r="B5082" t="s">
        <v>176</v>
      </c>
      <c r="C5082" t="s">
        <v>163</v>
      </c>
      <c r="D5082">
        <v>2</v>
      </c>
      <c r="E5082">
        <v>865.76</v>
      </c>
      <c r="F5082">
        <v>432.88</v>
      </c>
      <c r="G5082">
        <v>1</v>
      </c>
      <c r="H5082">
        <v>2</v>
      </c>
      <c r="I5082">
        <v>7</v>
      </c>
      <c r="J5082">
        <v>0</v>
      </c>
      <c r="K5082">
        <v>5</v>
      </c>
      <c r="L5082" t="s">
        <v>361</v>
      </c>
      <c r="M5082" t="b">
        <v>0</v>
      </c>
    </row>
    <row r="5083" spans="1:13" x14ac:dyDescent="0.25">
      <c r="A5083" s="1">
        <v>43101</v>
      </c>
      <c r="B5083" t="s">
        <v>176</v>
      </c>
      <c r="C5083" t="s">
        <v>175</v>
      </c>
      <c r="D5083">
        <v>5</v>
      </c>
      <c r="E5083">
        <v>538.9</v>
      </c>
      <c r="F5083">
        <v>107.78</v>
      </c>
      <c r="G5083">
        <v>5</v>
      </c>
      <c r="H5083">
        <v>5</v>
      </c>
      <c r="I5083">
        <v>36.4</v>
      </c>
      <c r="J5083">
        <v>0.4</v>
      </c>
      <c r="K5083">
        <v>3.2</v>
      </c>
      <c r="L5083" t="s">
        <v>297</v>
      </c>
      <c r="M5083" t="b">
        <v>0</v>
      </c>
    </row>
    <row r="5084" spans="1:13" x14ac:dyDescent="0.25">
      <c r="A5084" s="1">
        <v>43101</v>
      </c>
      <c r="B5084" t="s">
        <v>176</v>
      </c>
      <c r="C5084" t="s">
        <v>164</v>
      </c>
      <c r="D5084">
        <v>4</v>
      </c>
      <c r="E5084">
        <v>402.1</v>
      </c>
      <c r="F5084">
        <v>100.53</v>
      </c>
      <c r="G5084">
        <v>4</v>
      </c>
      <c r="H5084">
        <v>4</v>
      </c>
      <c r="I5084">
        <v>19</v>
      </c>
      <c r="J5084">
        <v>0</v>
      </c>
      <c r="K5084">
        <v>4.1399999999999997</v>
      </c>
      <c r="L5084" t="s">
        <v>362</v>
      </c>
      <c r="M5084" t="b">
        <v>0</v>
      </c>
    </row>
    <row r="5085" spans="1:13" x14ac:dyDescent="0.25">
      <c r="A5085" s="1">
        <v>43101</v>
      </c>
      <c r="B5085" t="s">
        <v>176</v>
      </c>
      <c r="C5085" t="s">
        <v>176</v>
      </c>
      <c r="D5085">
        <v>2</v>
      </c>
      <c r="E5085">
        <v>123.7</v>
      </c>
      <c r="F5085">
        <v>61.85</v>
      </c>
      <c r="G5085">
        <v>2</v>
      </c>
      <c r="H5085">
        <v>2</v>
      </c>
      <c r="I5085">
        <v>13</v>
      </c>
      <c r="J5085">
        <v>0</v>
      </c>
      <c r="K5085">
        <v>2.33</v>
      </c>
      <c r="L5085" t="s">
        <v>273</v>
      </c>
      <c r="M5085" t="b">
        <v>1</v>
      </c>
    </row>
    <row r="5086" spans="1:13" x14ac:dyDescent="0.25">
      <c r="A5086" s="1">
        <v>43101</v>
      </c>
      <c r="B5086" t="s">
        <v>176</v>
      </c>
      <c r="C5086" t="s">
        <v>165</v>
      </c>
      <c r="D5086">
        <v>13</v>
      </c>
      <c r="E5086">
        <v>2944.35</v>
      </c>
      <c r="F5086">
        <v>226.49</v>
      </c>
      <c r="G5086">
        <v>13</v>
      </c>
      <c r="H5086">
        <v>13</v>
      </c>
      <c r="I5086">
        <v>15.23</v>
      </c>
      <c r="J5086">
        <v>0</v>
      </c>
      <c r="K5086">
        <v>4.1500000000000004</v>
      </c>
      <c r="L5086" t="s">
        <v>274</v>
      </c>
      <c r="M5086" t="b">
        <v>0</v>
      </c>
    </row>
    <row r="5087" spans="1:13" x14ac:dyDescent="0.25">
      <c r="A5087" s="1">
        <v>43101</v>
      </c>
      <c r="B5087" t="s">
        <v>165</v>
      </c>
      <c r="C5087" t="s">
        <v>178</v>
      </c>
      <c r="D5087">
        <v>4</v>
      </c>
      <c r="E5087">
        <v>841.23</v>
      </c>
      <c r="F5087">
        <v>210.31</v>
      </c>
      <c r="G5087">
        <v>4</v>
      </c>
      <c r="H5087">
        <v>4</v>
      </c>
      <c r="I5087">
        <v>23.25</v>
      </c>
      <c r="J5087">
        <v>0</v>
      </c>
      <c r="K5087">
        <v>4.75</v>
      </c>
      <c r="L5087" t="s">
        <v>333</v>
      </c>
      <c r="M5087" t="b">
        <v>0</v>
      </c>
    </row>
    <row r="5088" spans="1:13" x14ac:dyDescent="0.25">
      <c r="A5088" s="1">
        <v>43101</v>
      </c>
      <c r="B5088" t="s">
        <v>165</v>
      </c>
      <c r="C5088" t="s">
        <v>186</v>
      </c>
      <c r="D5088">
        <v>1</v>
      </c>
      <c r="E5088">
        <v>83.05</v>
      </c>
      <c r="F5088">
        <v>83.05</v>
      </c>
      <c r="G5088">
        <v>1</v>
      </c>
      <c r="H5088">
        <v>1</v>
      </c>
      <c r="I5088">
        <v>40</v>
      </c>
      <c r="J5088">
        <v>0</v>
      </c>
      <c r="K5088">
        <v>3</v>
      </c>
      <c r="L5088" t="s">
        <v>364</v>
      </c>
      <c r="M5088" t="b">
        <v>0</v>
      </c>
    </row>
    <row r="5089" spans="1:13" x14ac:dyDescent="0.25">
      <c r="A5089" s="1">
        <v>43101</v>
      </c>
      <c r="B5089" t="s">
        <v>165</v>
      </c>
      <c r="C5089" t="s">
        <v>187</v>
      </c>
      <c r="D5089">
        <v>2</v>
      </c>
      <c r="E5089">
        <v>477.04</v>
      </c>
      <c r="F5089">
        <v>238.52</v>
      </c>
      <c r="G5089">
        <v>2</v>
      </c>
      <c r="H5089">
        <v>2</v>
      </c>
      <c r="I5089">
        <v>22.5</v>
      </c>
      <c r="J5089">
        <v>0</v>
      </c>
      <c r="K5089">
        <v>4.5</v>
      </c>
      <c r="L5089" t="s">
        <v>417</v>
      </c>
      <c r="M5089" t="b">
        <v>0</v>
      </c>
    </row>
    <row r="5090" spans="1:13" x14ac:dyDescent="0.25">
      <c r="A5090" s="1">
        <v>43101</v>
      </c>
      <c r="B5090" t="s">
        <v>165</v>
      </c>
      <c r="C5090" t="s">
        <v>167</v>
      </c>
      <c r="D5090">
        <v>35</v>
      </c>
      <c r="E5090">
        <v>4497.3500000000004</v>
      </c>
      <c r="F5090">
        <v>128.5</v>
      </c>
      <c r="G5090">
        <v>35</v>
      </c>
      <c r="H5090">
        <v>35</v>
      </c>
      <c r="I5090">
        <v>18</v>
      </c>
      <c r="J5090">
        <v>4.8800000000000003E-2</v>
      </c>
      <c r="K5090">
        <v>3.98</v>
      </c>
      <c r="L5090" t="s">
        <v>246</v>
      </c>
      <c r="M5090" t="b">
        <v>0</v>
      </c>
    </row>
    <row r="5091" spans="1:13" x14ac:dyDescent="0.25">
      <c r="A5091" s="1">
        <v>43101</v>
      </c>
      <c r="B5091" t="s">
        <v>165</v>
      </c>
      <c r="C5091" t="s">
        <v>169</v>
      </c>
      <c r="D5091">
        <v>17</v>
      </c>
      <c r="E5091">
        <v>2005.78</v>
      </c>
      <c r="F5091">
        <v>117.99</v>
      </c>
      <c r="G5091">
        <v>17</v>
      </c>
      <c r="H5091">
        <v>17</v>
      </c>
      <c r="I5091">
        <v>17.899999999999999</v>
      </c>
      <c r="J5091">
        <v>0</v>
      </c>
      <c r="K5091">
        <v>4.1399999999999997</v>
      </c>
      <c r="L5091" t="s">
        <v>275</v>
      </c>
      <c r="M5091" t="b">
        <v>0</v>
      </c>
    </row>
    <row r="5092" spans="1:13" x14ac:dyDescent="0.25">
      <c r="A5092" s="1">
        <v>43101</v>
      </c>
      <c r="B5092" t="s">
        <v>165</v>
      </c>
      <c r="C5092" t="s">
        <v>170</v>
      </c>
      <c r="D5092">
        <v>24</v>
      </c>
      <c r="E5092">
        <v>3137.44</v>
      </c>
      <c r="F5092">
        <v>130.72999999999999</v>
      </c>
      <c r="G5092">
        <v>24</v>
      </c>
      <c r="H5092">
        <v>24</v>
      </c>
      <c r="I5092">
        <v>9.67</v>
      </c>
      <c r="J5092">
        <v>0</v>
      </c>
      <c r="K5092">
        <v>4.46</v>
      </c>
      <c r="L5092" t="s">
        <v>276</v>
      </c>
      <c r="M5092" t="b">
        <v>0</v>
      </c>
    </row>
    <row r="5093" spans="1:13" x14ac:dyDescent="0.25">
      <c r="A5093" s="1">
        <v>43101</v>
      </c>
      <c r="B5093" t="s">
        <v>165</v>
      </c>
      <c r="C5093" t="s">
        <v>172</v>
      </c>
      <c r="D5093">
        <v>28</v>
      </c>
      <c r="E5093">
        <v>4128.3900000000003</v>
      </c>
      <c r="F5093">
        <v>147.44</v>
      </c>
      <c r="G5093">
        <v>28</v>
      </c>
      <c r="H5093">
        <v>28</v>
      </c>
      <c r="I5093">
        <v>15.85</v>
      </c>
      <c r="J5093">
        <v>3.0300000000000001E-2</v>
      </c>
      <c r="K5093">
        <v>4.3600000000000003</v>
      </c>
      <c r="L5093" t="s">
        <v>247</v>
      </c>
      <c r="M5093" t="b">
        <v>0</v>
      </c>
    </row>
    <row r="5094" spans="1:13" x14ac:dyDescent="0.25">
      <c r="A5094" s="1">
        <v>43101</v>
      </c>
      <c r="B5094" t="s">
        <v>165</v>
      </c>
      <c r="C5094" t="s">
        <v>171</v>
      </c>
      <c r="D5094">
        <v>21</v>
      </c>
      <c r="E5094">
        <v>3133</v>
      </c>
      <c r="F5094">
        <v>149.19</v>
      </c>
      <c r="G5094">
        <v>20</v>
      </c>
      <c r="H5094">
        <v>21</v>
      </c>
      <c r="I5094">
        <v>17.68</v>
      </c>
      <c r="J5094">
        <v>0</v>
      </c>
      <c r="K5094">
        <v>4.08</v>
      </c>
      <c r="L5094" t="s">
        <v>299</v>
      </c>
      <c r="M5094" t="b">
        <v>0</v>
      </c>
    </row>
    <row r="5095" spans="1:13" x14ac:dyDescent="0.25">
      <c r="A5095" s="1">
        <v>43101</v>
      </c>
      <c r="B5095" t="s">
        <v>165</v>
      </c>
      <c r="C5095" t="s">
        <v>180</v>
      </c>
      <c r="D5095">
        <v>11</v>
      </c>
      <c r="E5095">
        <v>1647.1</v>
      </c>
      <c r="F5095">
        <v>149.74</v>
      </c>
      <c r="G5095">
        <v>10</v>
      </c>
      <c r="H5095">
        <v>11</v>
      </c>
      <c r="I5095">
        <v>17.2</v>
      </c>
      <c r="J5095">
        <v>0</v>
      </c>
      <c r="K5095">
        <v>4.2699999999999996</v>
      </c>
      <c r="L5095" t="s">
        <v>300</v>
      </c>
      <c r="M5095" t="b">
        <v>0</v>
      </c>
    </row>
    <row r="5096" spans="1:13" x14ac:dyDescent="0.25">
      <c r="A5096" s="1">
        <v>43101</v>
      </c>
      <c r="B5096" t="s">
        <v>165</v>
      </c>
      <c r="C5096" t="s">
        <v>161</v>
      </c>
      <c r="D5096">
        <v>94</v>
      </c>
      <c r="E5096">
        <v>13409.96</v>
      </c>
      <c r="F5096">
        <v>142.66</v>
      </c>
      <c r="G5096">
        <v>94</v>
      </c>
      <c r="H5096">
        <v>94</v>
      </c>
      <c r="I5096">
        <v>13</v>
      </c>
      <c r="J5096">
        <v>9.2999999999999992E-3</v>
      </c>
      <c r="K5096">
        <v>4.4000000000000004</v>
      </c>
      <c r="L5096" t="s">
        <v>248</v>
      </c>
      <c r="M5096" t="b">
        <v>0</v>
      </c>
    </row>
    <row r="5097" spans="1:13" x14ac:dyDescent="0.25">
      <c r="A5097" s="1">
        <v>43101</v>
      </c>
      <c r="B5097" t="s">
        <v>165</v>
      </c>
      <c r="C5097" t="s">
        <v>177</v>
      </c>
      <c r="D5097">
        <v>10</v>
      </c>
      <c r="E5097">
        <v>1276.82</v>
      </c>
      <c r="F5097">
        <v>127.68</v>
      </c>
      <c r="G5097">
        <v>10</v>
      </c>
      <c r="H5097">
        <v>10</v>
      </c>
      <c r="I5097">
        <v>11.7</v>
      </c>
      <c r="J5097">
        <v>0</v>
      </c>
      <c r="K5097">
        <v>3.9</v>
      </c>
      <c r="L5097" t="s">
        <v>301</v>
      </c>
      <c r="M5097" t="b">
        <v>0</v>
      </c>
    </row>
    <row r="5098" spans="1:13" x14ac:dyDescent="0.25">
      <c r="A5098" s="1">
        <v>43101</v>
      </c>
      <c r="B5098" t="s">
        <v>165</v>
      </c>
      <c r="C5098" t="s">
        <v>181</v>
      </c>
      <c r="D5098">
        <v>8</v>
      </c>
      <c r="E5098">
        <v>1312.24</v>
      </c>
      <c r="F5098">
        <v>164.03</v>
      </c>
      <c r="G5098">
        <v>8</v>
      </c>
      <c r="H5098">
        <v>8</v>
      </c>
      <c r="I5098">
        <v>17.2</v>
      </c>
      <c r="J5098">
        <v>0</v>
      </c>
      <c r="K5098">
        <v>3.8</v>
      </c>
      <c r="L5098" t="s">
        <v>302</v>
      </c>
      <c r="M5098" t="b">
        <v>0</v>
      </c>
    </row>
    <row r="5099" spans="1:13" x14ac:dyDescent="0.25">
      <c r="A5099" s="1">
        <v>43101</v>
      </c>
      <c r="B5099" t="s">
        <v>165</v>
      </c>
      <c r="C5099" t="s">
        <v>179</v>
      </c>
      <c r="D5099">
        <v>8</v>
      </c>
      <c r="E5099">
        <v>997.74</v>
      </c>
      <c r="F5099">
        <v>124.72</v>
      </c>
      <c r="G5099">
        <v>8</v>
      </c>
      <c r="H5099">
        <v>8</v>
      </c>
      <c r="I5099">
        <v>24.2</v>
      </c>
      <c r="J5099">
        <v>0</v>
      </c>
      <c r="K5099">
        <v>4</v>
      </c>
      <c r="L5099" t="s">
        <v>277</v>
      </c>
      <c r="M5099" t="b">
        <v>0</v>
      </c>
    </row>
    <row r="5100" spans="1:13" x14ac:dyDescent="0.25">
      <c r="A5100" s="1">
        <v>43101</v>
      </c>
      <c r="B5100" t="s">
        <v>165</v>
      </c>
      <c r="C5100" t="s">
        <v>183</v>
      </c>
      <c r="D5100">
        <v>7</v>
      </c>
      <c r="E5100">
        <v>2640.64</v>
      </c>
      <c r="F5100">
        <v>377.23</v>
      </c>
      <c r="G5100">
        <v>7</v>
      </c>
      <c r="H5100">
        <v>7</v>
      </c>
      <c r="I5100">
        <v>19.329999999999998</v>
      </c>
      <c r="J5100">
        <v>0.1111</v>
      </c>
      <c r="K5100">
        <v>4.1100000000000003</v>
      </c>
      <c r="L5100" t="s">
        <v>365</v>
      </c>
      <c r="M5100" t="b">
        <v>0</v>
      </c>
    </row>
    <row r="5101" spans="1:13" x14ac:dyDescent="0.25">
      <c r="A5101" s="1">
        <v>43101</v>
      </c>
      <c r="B5101" t="s">
        <v>165</v>
      </c>
      <c r="C5101" t="s">
        <v>174</v>
      </c>
      <c r="D5101">
        <v>12</v>
      </c>
      <c r="E5101">
        <v>1903.06</v>
      </c>
      <c r="F5101">
        <v>158.59</v>
      </c>
      <c r="G5101">
        <v>11</v>
      </c>
      <c r="H5101">
        <v>12</v>
      </c>
      <c r="I5101">
        <v>22.38</v>
      </c>
      <c r="J5101">
        <v>7.6899999999999996E-2</v>
      </c>
      <c r="K5101">
        <v>3.5</v>
      </c>
      <c r="L5101" t="s">
        <v>303</v>
      </c>
      <c r="M5101" t="b">
        <v>0</v>
      </c>
    </row>
    <row r="5102" spans="1:13" x14ac:dyDescent="0.25">
      <c r="A5102" s="1">
        <v>43101</v>
      </c>
      <c r="B5102" t="s">
        <v>165</v>
      </c>
      <c r="C5102" t="s">
        <v>182</v>
      </c>
      <c r="D5102">
        <v>4</v>
      </c>
      <c r="E5102">
        <v>1336.27</v>
      </c>
      <c r="F5102">
        <v>334.07</v>
      </c>
      <c r="G5102">
        <v>4</v>
      </c>
      <c r="H5102">
        <v>4</v>
      </c>
      <c r="I5102">
        <v>21.5</v>
      </c>
      <c r="J5102">
        <v>0.25</v>
      </c>
      <c r="K5102">
        <v>4</v>
      </c>
      <c r="L5102" t="s">
        <v>304</v>
      </c>
      <c r="M5102" t="b">
        <v>0</v>
      </c>
    </row>
    <row r="5103" spans="1:13" x14ac:dyDescent="0.25">
      <c r="A5103" s="1">
        <v>43101</v>
      </c>
      <c r="B5103" t="s">
        <v>165</v>
      </c>
      <c r="C5103" t="s">
        <v>163</v>
      </c>
      <c r="D5103">
        <v>41</v>
      </c>
      <c r="E5103">
        <v>3995.38</v>
      </c>
      <c r="F5103">
        <v>97.45</v>
      </c>
      <c r="G5103">
        <v>41</v>
      </c>
      <c r="H5103">
        <v>41</v>
      </c>
      <c r="I5103">
        <v>15.56</v>
      </c>
      <c r="J5103">
        <v>0.06</v>
      </c>
      <c r="K5103">
        <v>3.36</v>
      </c>
      <c r="L5103" t="s">
        <v>249</v>
      </c>
      <c r="M5103" t="b">
        <v>0</v>
      </c>
    </row>
    <row r="5104" spans="1:13" x14ac:dyDescent="0.25">
      <c r="A5104" s="1">
        <v>43101</v>
      </c>
      <c r="B5104" t="s">
        <v>165</v>
      </c>
      <c r="C5104" t="s">
        <v>175</v>
      </c>
      <c r="D5104">
        <v>133</v>
      </c>
      <c r="E5104">
        <v>18591.830000000002</v>
      </c>
      <c r="F5104">
        <v>139.79</v>
      </c>
      <c r="G5104">
        <v>127</v>
      </c>
      <c r="H5104">
        <v>130</v>
      </c>
      <c r="I5104">
        <v>15.68</v>
      </c>
      <c r="J5104">
        <v>4.2299999999999997E-2</v>
      </c>
      <c r="K5104">
        <v>3.73</v>
      </c>
      <c r="L5104" t="s">
        <v>250</v>
      </c>
      <c r="M5104" t="b">
        <v>0</v>
      </c>
    </row>
    <row r="5105" spans="1:13" x14ac:dyDescent="0.25">
      <c r="A5105" s="1">
        <v>43101</v>
      </c>
      <c r="B5105" t="s">
        <v>165</v>
      </c>
      <c r="C5105" t="s">
        <v>173</v>
      </c>
      <c r="D5105">
        <v>4</v>
      </c>
      <c r="E5105">
        <v>680.37</v>
      </c>
      <c r="F5105">
        <v>170.09</v>
      </c>
      <c r="G5105">
        <v>4</v>
      </c>
      <c r="H5105">
        <v>4</v>
      </c>
      <c r="I5105">
        <v>17.75</v>
      </c>
      <c r="J5105">
        <v>0</v>
      </c>
      <c r="K5105">
        <v>4.75</v>
      </c>
      <c r="L5105" t="s">
        <v>251</v>
      </c>
      <c r="M5105" t="b">
        <v>0</v>
      </c>
    </row>
    <row r="5106" spans="1:13" x14ac:dyDescent="0.25">
      <c r="A5106" s="1">
        <v>43101</v>
      </c>
      <c r="B5106" t="s">
        <v>165</v>
      </c>
      <c r="C5106" t="s">
        <v>185</v>
      </c>
      <c r="D5106">
        <v>6</v>
      </c>
      <c r="E5106">
        <v>890.81</v>
      </c>
      <c r="F5106">
        <v>148.47</v>
      </c>
      <c r="G5106">
        <v>6</v>
      </c>
      <c r="H5106">
        <v>6</v>
      </c>
      <c r="I5106">
        <v>21.33</v>
      </c>
      <c r="J5106">
        <v>0</v>
      </c>
      <c r="K5106">
        <v>4.17</v>
      </c>
      <c r="L5106" t="s">
        <v>334</v>
      </c>
      <c r="M5106" t="b">
        <v>0</v>
      </c>
    </row>
    <row r="5107" spans="1:13" x14ac:dyDescent="0.25">
      <c r="A5107" s="1">
        <v>43101</v>
      </c>
      <c r="B5107" t="s">
        <v>165</v>
      </c>
      <c r="C5107" t="s">
        <v>164</v>
      </c>
      <c r="D5107">
        <v>52</v>
      </c>
      <c r="E5107">
        <v>7326.66</v>
      </c>
      <c r="F5107">
        <v>140.9</v>
      </c>
      <c r="G5107">
        <v>50</v>
      </c>
      <c r="H5107">
        <v>52</v>
      </c>
      <c r="I5107">
        <v>16.07</v>
      </c>
      <c r="J5107">
        <v>0</v>
      </c>
      <c r="K5107">
        <v>3.7</v>
      </c>
      <c r="L5107" t="s">
        <v>278</v>
      </c>
      <c r="M5107" t="b">
        <v>0</v>
      </c>
    </row>
    <row r="5108" spans="1:13" x14ac:dyDescent="0.25">
      <c r="A5108" s="1">
        <v>43101</v>
      </c>
      <c r="B5108" t="s">
        <v>165</v>
      </c>
      <c r="C5108" t="s">
        <v>176</v>
      </c>
      <c r="D5108">
        <v>39</v>
      </c>
      <c r="E5108">
        <v>6221.74</v>
      </c>
      <c r="F5108">
        <v>159.53</v>
      </c>
      <c r="G5108">
        <v>39</v>
      </c>
      <c r="H5108">
        <v>38</v>
      </c>
      <c r="I5108">
        <v>19.32</v>
      </c>
      <c r="J5108">
        <v>9.7600000000000006E-2</v>
      </c>
      <c r="K5108">
        <v>3.85</v>
      </c>
      <c r="L5108" t="s">
        <v>279</v>
      </c>
      <c r="M5108" t="b">
        <v>0</v>
      </c>
    </row>
    <row r="5109" spans="1:13" x14ac:dyDescent="0.25">
      <c r="A5109" s="1">
        <v>43101</v>
      </c>
      <c r="B5109" t="s">
        <v>165</v>
      </c>
      <c r="C5109" t="s">
        <v>168</v>
      </c>
      <c r="D5109">
        <v>2</v>
      </c>
      <c r="E5109">
        <v>935.09</v>
      </c>
      <c r="F5109">
        <v>467.55</v>
      </c>
      <c r="G5109">
        <v>2</v>
      </c>
      <c r="H5109">
        <v>2</v>
      </c>
      <c r="I5109">
        <v>14</v>
      </c>
      <c r="J5109">
        <v>0</v>
      </c>
      <c r="K5109">
        <v>5</v>
      </c>
      <c r="L5109" t="s">
        <v>280</v>
      </c>
      <c r="M5109" t="b">
        <v>0</v>
      </c>
    </row>
    <row r="5110" spans="1:13" x14ac:dyDescent="0.25">
      <c r="A5110" s="1">
        <v>43101</v>
      </c>
      <c r="B5110" t="s">
        <v>165</v>
      </c>
      <c r="C5110" t="s">
        <v>165</v>
      </c>
      <c r="D5110">
        <v>441</v>
      </c>
      <c r="E5110">
        <v>58796.74</v>
      </c>
      <c r="F5110">
        <v>133.33000000000001</v>
      </c>
      <c r="G5110">
        <v>437</v>
      </c>
      <c r="H5110">
        <v>437</v>
      </c>
      <c r="I5110">
        <v>8.93</v>
      </c>
      <c r="J5110">
        <v>2.2499999999999999E-2</v>
      </c>
      <c r="K5110">
        <v>4.18</v>
      </c>
      <c r="L5110" t="s">
        <v>252</v>
      </c>
      <c r="M5110" t="b">
        <v>1</v>
      </c>
    </row>
    <row r="5111" spans="1:13" x14ac:dyDescent="0.25">
      <c r="A5111" s="1">
        <v>43101</v>
      </c>
      <c r="B5111" t="s">
        <v>165</v>
      </c>
      <c r="C5111" t="s">
        <v>184</v>
      </c>
      <c r="D5111">
        <v>4</v>
      </c>
      <c r="E5111">
        <v>555.79</v>
      </c>
      <c r="F5111">
        <v>138.94999999999999</v>
      </c>
      <c r="G5111">
        <v>4</v>
      </c>
      <c r="H5111">
        <v>4</v>
      </c>
      <c r="I5111">
        <v>21.5</v>
      </c>
      <c r="J5111">
        <v>0</v>
      </c>
      <c r="K5111">
        <v>2.67</v>
      </c>
      <c r="L5111" t="s">
        <v>401</v>
      </c>
      <c r="M5111" t="b">
        <v>0</v>
      </c>
    </row>
    <row r="5112" spans="1:13" x14ac:dyDescent="0.25">
      <c r="A5112" s="1">
        <v>43108</v>
      </c>
      <c r="B5112" t="s">
        <v>167</v>
      </c>
      <c r="C5112" t="s">
        <v>179</v>
      </c>
      <c r="D5112">
        <v>1</v>
      </c>
      <c r="E5112">
        <v>690.68</v>
      </c>
      <c r="F5112">
        <v>690.68</v>
      </c>
      <c r="G5112">
        <v>1</v>
      </c>
      <c r="H5112">
        <v>1</v>
      </c>
      <c r="I5112">
        <v>15</v>
      </c>
      <c r="J5112">
        <v>0</v>
      </c>
      <c r="K5112">
        <v>5</v>
      </c>
      <c r="L5112" t="s">
        <v>369</v>
      </c>
      <c r="M5112" t="b">
        <v>0</v>
      </c>
    </row>
    <row r="5113" spans="1:13" x14ac:dyDescent="0.25">
      <c r="A5113" s="1">
        <v>43108</v>
      </c>
      <c r="B5113" t="s">
        <v>167</v>
      </c>
      <c r="C5113" t="s">
        <v>175</v>
      </c>
      <c r="D5113">
        <v>3</v>
      </c>
      <c r="E5113">
        <v>1573.77</v>
      </c>
      <c r="F5113">
        <v>524.59</v>
      </c>
      <c r="G5113">
        <v>2</v>
      </c>
      <c r="H5113">
        <v>3</v>
      </c>
      <c r="I5113">
        <v>10</v>
      </c>
      <c r="J5113">
        <v>0</v>
      </c>
      <c r="K5113">
        <v>3.67</v>
      </c>
      <c r="L5113" t="s">
        <v>305</v>
      </c>
      <c r="M5113" t="b">
        <v>0</v>
      </c>
    </row>
    <row r="5114" spans="1:13" x14ac:dyDescent="0.25">
      <c r="A5114" s="1">
        <v>43108</v>
      </c>
      <c r="B5114" t="s">
        <v>167</v>
      </c>
      <c r="C5114" t="s">
        <v>164</v>
      </c>
      <c r="D5114">
        <v>1</v>
      </c>
      <c r="E5114">
        <v>710.22</v>
      </c>
      <c r="F5114">
        <v>710.22</v>
      </c>
      <c r="G5114">
        <v>1</v>
      </c>
      <c r="H5114">
        <v>1</v>
      </c>
      <c r="I5114">
        <v>14</v>
      </c>
      <c r="J5114">
        <v>0</v>
      </c>
      <c r="K5114">
        <v>3</v>
      </c>
      <c r="L5114" t="s">
        <v>534</v>
      </c>
      <c r="M5114" t="b">
        <v>0</v>
      </c>
    </row>
    <row r="5115" spans="1:13" x14ac:dyDescent="0.25">
      <c r="A5115" s="1">
        <v>43108</v>
      </c>
      <c r="B5115" t="s">
        <v>167</v>
      </c>
      <c r="C5115" t="s">
        <v>165</v>
      </c>
      <c r="D5115">
        <v>3</v>
      </c>
      <c r="E5115">
        <v>1501</v>
      </c>
      <c r="F5115">
        <v>500.33</v>
      </c>
      <c r="G5115">
        <v>3</v>
      </c>
      <c r="H5115">
        <v>3</v>
      </c>
      <c r="I5115">
        <v>13.5</v>
      </c>
      <c r="J5115">
        <v>0</v>
      </c>
      <c r="K5115">
        <v>4.5</v>
      </c>
      <c r="L5115" t="s">
        <v>255</v>
      </c>
      <c r="M5115" t="b">
        <v>0</v>
      </c>
    </row>
    <row r="5116" spans="1:13" x14ac:dyDescent="0.25">
      <c r="A5116" s="1">
        <v>43108</v>
      </c>
      <c r="B5116" t="s">
        <v>169</v>
      </c>
      <c r="C5116" t="s">
        <v>165</v>
      </c>
      <c r="D5116">
        <v>2</v>
      </c>
      <c r="E5116">
        <v>162.24</v>
      </c>
      <c r="F5116">
        <v>81.12</v>
      </c>
      <c r="G5116">
        <v>2</v>
      </c>
      <c r="H5116">
        <v>2</v>
      </c>
      <c r="I5116">
        <v>17</v>
      </c>
      <c r="J5116">
        <v>0</v>
      </c>
      <c r="K5116">
        <v>5</v>
      </c>
      <c r="L5116" t="s">
        <v>306</v>
      </c>
      <c r="M5116" t="b">
        <v>0</v>
      </c>
    </row>
    <row r="5117" spans="1:13" x14ac:dyDescent="0.25">
      <c r="A5117" s="1">
        <v>43108</v>
      </c>
      <c r="B5117" t="s">
        <v>170</v>
      </c>
      <c r="C5117" t="s">
        <v>178</v>
      </c>
      <c r="D5117">
        <v>1</v>
      </c>
      <c r="E5117">
        <v>179.7</v>
      </c>
      <c r="F5117">
        <v>179.7</v>
      </c>
      <c r="G5117">
        <v>1</v>
      </c>
      <c r="H5117">
        <v>1</v>
      </c>
      <c r="I5117">
        <v>10</v>
      </c>
      <c r="J5117">
        <v>0</v>
      </c>
      <c r="K5117">
        <v>4</v>
      </c>
      <c r="L5117" t="s">
        <v>472</v>
      </c>
      <c r="M5117" t="b">
        <v>0</v>
      </c>
    </row>
    <row r="5118" spans="1:13" x14ac:dyDescent="0.25">
      <c r="A5118" s="1">
        <v>43108</v>
      </c>
      <c r="B5118" t="s">
        <v>170</v>
      </c>
      <c r="C5118" t="s">
        <v>170</v>
      </c>
      <c r="D5118">
        <v>1</v>
      </c>
      <c r="E5118">
        <v>64.010000000000005</v>
      </c>
      <c r="F5118">
        <v>64.010000000000005</v>
      </c>
      <c r="G5118">
        <v>1</v>
      </c>
      <c r="H5118">
        <v>1</v>
      </c>
      <c r="I5118">
        <v>2</v>
      </c>
      <c r="J5118">
        <v>0</v>
      </c>
      <c r="K5118">
        <v>5</v>
      </c>
      <c r="L5118" t="s">
        <v>409</v>
      </c>
      <c r="M5118" t="b">
        <v>1</v>
      </c>
    </row>
    <row r="5119" spans="1:13" x14ac:dyDescent="0.25">
      <c r="A5119" s="1">
        <v>43108</v>
      </c>
      <c r="B5119" t="s">
        <v>170</v>
      </c>
      <c r="C5119" t="s">
        <v>161</v>
      </c>
      <c r="D5119">
        <v>3</v>
      </c>
      <c r="E5119">
        <v>267.27</v>
      </c>
      <c r="F5119">
        <v>89.09</v>
      </c>
      <c r="G5119">
        <v>3</v>
      </c>
      <c r="H5119">
        <v>3</v>
      </c>
      <c r="I5119">
        <v>7.33</v>
      </c>
      <c r="J5119">
        <v>0</v>
      </c>
      <c r="K5119">
        <v>4.67</v>
      </c>
      <c r="L5119" t="s">
        <v>256</v>
      </c>
      <c r="M5119" t="b">
        <v>0</v>
      </c>
    </row>
    <row r="5120" spans="1:13" x14ac:dyDescent="0.25">
      <c r="A5120" s="1">
        <v>43108</v>
      </c>
      <c r="B5120" t="s">
        <v>170</v>
      </c>
      <c r="C5120" t="s">
        <v>179</v>
      </c>
      <c r="D5120">
        <v>1</v>
      </c>
      <c r="E5120">
        <v>212.02</v>
      </c>
      <c r="F5120">
        <v>212.02</v>
      </c>
      <c r="G5120">
        <v>1</v>
      </c>
      <c r="H5120">
        <v>1</v>
      </c>
      <c r="I5120">
        <v>18</v>
      </c>
      <c r="J5120">
        <v>0</v>
      </c>
      <c r="K5120">
        <v>1</v>
      </c>
      <c r="L5120" t="s">
        <v>448</v>
      </c>
      <c r="M5120" t="b">
        <v>0</v>
      </c>
    </row>
    <row r="5121" spans="1:13" x14ac:dyDescent="0.25">
      <c r="A5121" s="1">
        <v>43108</v>
      </c>
      <c r="B5121" t="s">
        <v>170</v>
      </c>
      <c r="C5121" t="s">
        <v>174</v>
      </c>
      <c r="D5121">
        <v>1</v>
      </c>
      <c r="E5121">
        <v>414.99</v>
      </c>
      <c r="F5121">
        <v>414.99</v>
      </c>
      <c r="G5121">
        <v>1</v>
      </c>
      <c r="H5121">
        <v>1</v>
      </c>
      <c r="I5121">
        <v>15</v>
      </c>
      <c r="J5121">
        <v>0</v>
      </c>
      <c r="K5121">
        <v>5</v>
      </c>
      <c r="L5121" t="s">
        <v>307</v>
      </c>
      <c r="M5121" t="b">
        <v>0</v>
      </c>
    </row>
    <row r="5122" spans="1:13" x14ac:dyDescent="0.25">
      <c r="A5122" s="1">
        <v>43108</v>
      </c>
      <c r="B5122" t="s">
        <v>170</v>
      </c>
      <c r="C5122" t="s">
        <v>163</v>
      </c>
      <c r="D5122">
        <v>1</v>
      </c>
      <c r="E5122">
        <v>235.74</v>
      </c>
      <c r="F5122">
        <v>235.74</v>
      </c>
      <c r="G5122">
        <v>1</v>
      </c>
      <c r="H5122">
        <v>1</v>
      </c>
      <c r="I5122">
        <v>8</v>
      </c>
      <c r="J5122">
        <v>0</v>
      </c>
      <c r="K5122">
        <v>5</v>
      </c>
      <c r="L5122" t="s">
        <v>257</v>
      </c>
      <c r="M5122" t="b">
        <v>0</v>
      </c>
    </row>
    <row r="5123" spans="1:13" x14ac:dyDescent="0.25">
      <c r="A5123" s="1">
        <v>43108</v>
      </c>
      <c r="B5123" t="s">
        <v>170</v>
      </c>
      <c r="C5123" t="s">
        <v>175</v>
      </c>
      <c r="D5123">
        <v>1</v>
      </c>
      <c r="E5123">
        <v>67.7</v>
      </c>
      <c r="F5123">
        <v>67.7</v>
      </c>
      <c r="G5123">
        <v>1</v>
      </c>
      <c r="H5123">
        <v>1</v>
      </c>
      <c r="I5123">
        <v>13</v>
      </c>
      <c r="J5123">
        <v>0</v>
      </c>
      <c r="K5123">
        <v>5</v>
      </c>
      <c r="L5123" t="s">
        <v>258</v>
      </c>
      <c r="M5123" t="b">
        <v>0</v>
      </c>
    </row>
    <row r="5124" spans="1:13" x14ac:dyDescent="0.25">
      <c r="A5124" s="1">
        <v>43108</v>
      </c>
      <c r="B5124" t="s">
        <v>170</v>
      </c>
      <c r="C5124" t="s">
        <v>164</v>
      </c>
      <c r="D5124">
        <v>1</v>
      </c>
      <c r="E5124">
        <v>139.43</v>
      </c>
      <c r="F5124">
        <v>139.43</v>
      </c>
      <c r="G5124">
        <v>1</v>
      </c>
      <c r="H5124">
        <v>1</v>
      </c>
      <c r="I5124">
        <v>12</v>
      </c>
      <c r="J5124">
        <v>0</v>
      </c>
      <c r="K5124">
        <v>5</v>
      </c>
      <c r="L5124" t="s">
        <v>438</v>
      </c>
      <c r="M5124" t="b">
        <v>0</v>
      </c>
    </row>
    <row r="5125" spans="1:13" x14ac:dyDescent="0.25">
      <c r="A5125" s="1">
        <v>43108</v>
      </c>
      <c r="B5125" t="s">
        <v>170</v>
      </c>
      <c r="C5125" t="s">
        <v>176</v>
      </c>
      <c r="D5125">
        <v>4</v>
      </c>
      <c r="E5125">
        <v>423.88</v>
      </c>
      <c r="F5125">
        <v>105.97</v>
      </c>
      <c r="G5125">
        <v>4</v>
      </c>
      <c r="H5125">
        <v>4</v>
      </c>
      <c r="I5125">
        <v>17.25</v>
      </c>
      <c r="J5125">
        <v>0</v>
      </c>
      <c r="K5125">
        <v>4.75</v>
      </c>
      <c r="L5125" t="s">
        <v>463</v>
      </c>
      <c r="M5125" t="b">
        <v>0</v>
      </c>
    </row>
    <row r="5126" spans="1:13" x14ac:dyDescent="0.25">
      <c r="A5126" s="1">
        <v>43108</v>
      </c>
      <c r="B5126" t="s">
        <v>170</v>
      </c>
      <c r="C5126" t="s">
        <v>165</v>
      </c>
      <c r="D5126">
        <v>9</v>
      </c>
      <c r="E5126">
        <v>1183.4000000000001</v>
      </c>
      <c r="F5126">
        <v>131.49</v>
      </c>
      <c r="G5126">
        <v>9</v>
      </c>
      <c r="H5126">
        <v>9</v>
      </c>
      <c r="I5126">
        <v>10.199999999999999</v>
      </c>
      <c r="J5126">
        <v>0</v>
      </c>
      <c r="K5126">
        <v>4.0999999999999996</v>
      </c>
      <c r="L5126" t="s">
        <v>259</v>
      </c>
      <c r="M5126" t="b">
        <v>0</v>
      </c>
    </row>
    <row r="5127" spans="1:13" x14ac:dyDescent="0.25">
      <c r="A5127" s="1">
        <v>43108</v>
      </c>
      <c r="B5127" t="s">
        <v>172</v>
      </c>
      <c r="C5127" t="s">
        <v>167</v>
      </c>
      <c r="D5127">
        <v>1</v>
      </c>
      <c r="E5127">
        <v>144.99</v>
      </c>
      <c r="F5127">
        <v>144.99</v>
      </c>
      <c r="G5127">
        <v>1</v>
      </c>
      <c r="H5127">
        <v>1</v>
      </c>
      <c r="I5127">
        <v>8</v>
      </c>
      <c r="J5127">
        <v>0</v>
      </c>
      <c r="K5127">
        <v>4</v>
      </c>
      <c r="L5127" t="s">
        <v>489</v>
      </c>
      <c r="M5127" t="b">
        <v>0</v>
      </c>
    </row>
    <row r="5128" spans="1:13" x14ac:dyDescent="0.25">
      <c r="A5128" s="1">
        <v>43108</v>
      </c>
      <c r="B5128" t="s">
        <v>172</v>
      </c>
      <c r="C5128" t="s">
        <v>161</v>
      </c>
      <c r="D5128">
        <v>1</v>
      </c>
      <c r="E5128">
        <v>159.46</v>
      </c>
      <c r="F5128">
        <v>159.46</v>
      </c>
      <c r="G5128">
        <v>1</v>
      </c>
      <c r="H5128">
        <v>1</v>
      </c>
      <c r="I5128">
        <v>6</v>
      </c>
      <c r="J5128">
        <v>0</v>
      </c>
      <c r="K5128">
        <v>5</v>
      </c>
      <c r="L5128" t="s">
        <v>428</v>
      </c>
      <c r="M5128" t="b">
        <v>0</v>
      </c>
    </row>
    <row r="5129" spans="1:13" x14ac:dyDescent="0.25">
      <c r="A5129" s="1">
        <v>43108</v>
      </c>
      <c r="B5129" t="s">
        <v>172</v>
      </c>
      <c r="C5129" t="s">
        <v>181</v>
      </c>
      <c r="D5129">
        <v>1</v>
      </c>
      <c r="E5129">
        <v>44.63</v>
      </c>
      <c r="F5129">
        <v>44.63</v>
      </c>
      <c r="G5129">
        <v>1</v>
      </c>
      <c r="H5129">
        <v>1</v>
      </c>
      <c r="I5129">
        <v>12</v>
      </c>
      <c r="J5129">
        <v>0</v>
      </c>
      <c r="K5129">
        <v>5</v>
      </c>
      <c r="L5129" t="s">
        <v>341</v>
      </c>
      <c r="M5129" t="b">
        <v>0</v>
      </c>
    </row>
    <row r="5130" spans="1:13" x14ac:dyDescent="0.25">
      <c r="A5130" s="1">
        <v>43108</v>
      </c>
      <c r="B5130" t="s">
        <v>172</v>
      </c>
      <c r="C5130" t="s">
        <v>175</v>
      </c>
      <c r="D5130">
        <v>1</v>
      </c>
      <c r="E5130">
        <v>1642.54</v>
      </c>
      <c r="F5130">
        <v>1642.54</v>
      </c>
      <c r="G5130">
        <v>1</v>
      </c>
      <c r="H5130">
        <v>1</v>
      </c>
      <c r="I5130">
        <v>47</v>
      </c>
      <c r="J5130">
        <v>1</v>
      </c>
      <c r="K5130">
        <v>1</v>
      </c>
      <c r="L5130" t="s">
        <v>375</v>
      </c>
      <c r="M5130" t="b">
        <v>0</v>
      </c>
    </row>
    <row r="5131" spans="1:13" x14ac:dyDescent="0.25">
      <c r="A5131" s="1">
        <v>43108</v>
      </c>
      <c r="B5131" t="s">
        <v>172</v>
      </c>
      <c r="C5131" t="s">
        <v>164</v>
      </c>
      <c r="D5131">
        <v>2</v>
      </c>
      <c r="E5131">
        <v>216.71</v>
      </c>
      <c r="F5131">
        <v>108.36</v>
      </c>
      <c r="G5131">
        <v>2</v>
      </c>
      <c r="H5131">
        <v>2</v>
      </c>
      <c r="I5131">
        <v>16.5</v>
      </c>
      <c r="J5131">
        <v>0</v>
      </c>
      <c r="K5131">
        <v>5</v>
      </c>
      <c r="L5131" t="s">
        <v>410</v>
      </c>
      <c r="M5131" t="b">
        <v>0</v>
      </c>
    </row>
    <row r="5132" spans="1:13" x14ac:dyDescent="0.25">
      <c r="A5132" s="1">
        <v>43108</v>
      </c>
      <c r="B5132" t="s">
        <v>172</v>
      </c>
      <c r="C5132" t="s">
        <v>165</v>
      </c>
      <c r="D5132">
        <v>1</v>
      </c>
      <c r="E5132">
        <v>84.84</v>
      </c>
      <c r="F5132">
        <v>84.84</v>
      </c>
      <c r="G5132">
        <v>1</v>
      </c>
      <c r="H5132">
        <v>1</v>
      </c>
      <c r="I5132">
        <v>12</v>
      </c>
      <c r="J5132">
        <v>0</v>
      </c>
      <c r="K5132">
        <v>5</v>
      </c>
      <c r="L5132" t="s">
        <v>308</v>
      </c>
      <c r="M5132" t="b">
        <v>0</v>
      </c>
    </row>
    <row r="5133" spans="1:13" x14ac:dyDescent="0.25">
      <c r="A5133" s="1">
        <v>43108</v>
      </c>
      <c r="B5133" t="s">
        <v>171</v>
      </c>
      <c r="C5133" t="s">
        <v>170</v>
      </c>
      <c r="D5133">
        <v>1</v>
      </c>
      <c r="E5133">
        <v>210.56</v>
      </c>
      <c r="F5133">
        <v>210.56</v>
      </c>
      <c r="G5133">
        <v>1</v>
      </c>
      <c r="H5133">
        <v>1</v>
      </c>
      <c r="I5133">
        <v>7</v>
      </c>
      <c r="J5133">
        <v>0</v>
      </c>
      <c r="K5133">
        <v>5</v>
      </c>
      <c r="L5133" t="s">
        <v>475</v>
      </c>
      <c r="M5133" t="b">
        <v>0</v>
      </c>
    </row>
    <row r="5134" spans="1:13" x14ac:dyDescent="0.25">
      <c r="A5134" s="1">
        <v>43108</v>
      </c>
      <c r="B5134" t="s">
        <v>171</v>
      </c>
      <c r="C5134" t="s">
        <v>161</v>
      </c>
      <c r="D5134">
        <v>2</v>
      </c>
      <c r="E5134">
        <v>168.66</v>
      </c>
      <c r="F5134">
        <v>84.33</v>
      </c>
      <c r="G5134">
        <v>2</v>
      </c>
      <c r="H5134">
        <v>2</v>
      </c>
      <c r="I5134">
        <v>8.5</v>
      </c>
      <c r="J5134">
        <v>0</v>
      </c>
      <c r="K5134">
        <v>4.5</v>
      </c>
      <c r="L5134" t="s">
        <v>439</v>
      </c>
      <c r="M5134" t="b">
        <v>0</v>
      </c>
    </row>
    <row r="5135" spans="1:13" x14ac:dyDescent="0.25">
      <c r="A5135" s="1">
        <v>43108</v>
      </c>
      <c r="B5135" t="s">
        <v>171</v>
      </c>
      <c r="C5135" t="s">
        <v>181</v>
      </c>
      <c r="D5135">
        <v>1</v>
      </c>
      <c r="E5135">
        <v>70.83</v>
      </c>
      <c r="F5135">
        <v>70.83</v>
      </c>
      <c r="G5135">
        <v>1</v>
      </c>
      <c r="H5135">
        <v>1</v>
      </c>
      <c r="I5135">
        <v>18</v>
      </c>
      <c r="J5135">
        <v>0</v>
      </c>
      <c r="K5135">
        <v>3</v>
      </c>
      <c r="L5135" t="s">
        <v>420</v>
      </c>
      <c r="M5135" t="b">
        <v>0</v>
      </c>
    </row>
    <row r="5136" spans="1:13" x14ac:dyDescent="0.25">
      <c r="A5136" s="1">
        <v>43108</v>
      </c>
      <c r="B5136" t="s">
        <v>171</v>
      </c>
      <c r="C5136" t="s">
        <v>164</v>
      </c>
      <c r="D5136">
        <v>1</v>
      </c>
      <c r="E5136">
        <v>235.32</v>
      </c>
      <c r="F5136">
        <v>235.32</v>
      </c>
      <c r="G5136">
        <v>1</v>
      </c>
      <c r="H5136">
        <v>1</v>
      </c>
      <c r="I5136">
        <v>12</v>
      </c>
      <c r="J5136">
        <v>0</v>
      </c>
      <c r="K5136">
        <v>5</v>
      </c>
      <c r="L5136" t="s">
        <v>430</v>
      </c>
      <c r="M5136" t="b">
        <v>0</v>
      </c>
    </row>
    <row r="5137" spans="1:13" x14ac:dyDescent="0.25">
      <c r="A5137" s="1">
        <v>43108</v>
      </c>
      <c r="B5137" t="s">
        <v>171</v>
      </c>
      <c r="C5137" t="s">
        <v>176</v>
      </c>
      <c r="D5137">
        <v>2</v>
      </c>
      <c r="E5137">
        <v>406.7</v>
      </c>
      <c r="F5137">
        <v>203.35</v>
      </c>
      <c r="G5137">
        <v>2</v>
      </c>
      <c r="H5137">
        <v>2</v>
      </c>
      <c r="I5137">
        <v>24.67</v>
      </c>
      <c r="J5137">
        <v>0</v>
      </c>
      <c r="K5137">
        <v>4.33</v>
      </c>
      <c r="L5137" t="s">
        <v>544</v>
      </c>
      <c r="M5137" t="b">
        <v>0</v>
      </c>
    </row>
    <row r="5138" spans="1:13" x14ac:dyDescent="0.25">
      <c r="A5138" s="1">
        <v>43108</v>
      </c>
      <c r="B5138" t="s">
        <v>171</v>
      </c>
      <c r="C5138" t="s">
        <v>165</v>
      </c>
      <c r="D5138">
        <v>1</v>
      </c>
      <c r="E5138">
        <v>80.67</v>
      </c>
      <c r="F5138">
        <v>80.67</v>
      </c>
      <c r="G5138">
        <v>1</v>
      </c>
      <c r="H5138">
        <v>1</v>
      </c>
      <c r="I5138">
        <v>9</v>
      </c>
      <c r="J5138">
        <v>0</v>
      </c>
      <c r="K5138">
        <v>4</v>
      </c>
      <c r="L5138" t="s">
        <v>421</v>
      </c>
      <c r="M5138" t="b">
        <v>0</v>
      </c>
    </row>
    <row r="5139" spans="1:13" x14ac:dyDescent="0.25">
      <c r="A5139" s="1">
        <v>43108</v>
      </c>
      <c r="B5139" t="s">
        <v>161</v>
      </c>
      <c r="C5139" t="s">
        <v>166</v>
      </c>
      <c r="D5139">
        <v>1</v>
      </c>
      <c r="E5139">
        <v>105.14</v>
      </c>
      <c r="F5139">
        <v>105.14</v>
      </c>
      <c r="G5139">
        <v>1</v>
      </c>
      <c r="H5139">
        <v>1</v>
      </c>
      <c r="I5139">
        <v>25</v>
      </c>
      <c r="J5139">
        <v>0</v>
      </c>
      <c r="K5139">
        <v>3</v>
      </c>
      <c r="L5139" t="s">
        <v>377</v>
      </c>
      <c r="M5139" t="b">
        <v>0</v>
      </c>
    </row>
    <row r="5140" spans="1:13" x14ac:dyDescent="0.25">
      <c r="A5140" s="1">
        <v>43108</v>
      </c>
      <c r="B5140" t="s">
        <v>161</v>
      </c>
      <c r="C5140" t="s">
        <v>178</v>
      </c>
      <c r="D5140">
        <v>1</v>
      </c>
      <c r="E5140">
        <v>72.150000000000006</v>
      </c>
      <c r="F5140">
        <v>72.150000000000006</v>
      </c>
      <c r="G5140">
        <v>1</v>
      </c>
      <c r="H5140">
        <v>1</v>
      </c>
      <c r="I5140">
        <v>11</v>
      </c>
      <c r="J5140">
        <v>0</v>
      </c>
      <c r="K5140">
        <v>5</v>
      </c>
      <c r="L5140" t="s">
        <v>378</v>
      </c>
      <c r="M5140" t="b">
        <v>0</v>
      </c>
    </row>
    <row r="5141" spans="1:13" x14ac:dyDescent="0.25">
      <c r="A5141" s="1">
        <v>43108</v>
      </c>
      <c r="B5141" t="s">
        <v>161</v>
      </c>
      <c r="C5141" t="s">
        <v>167</v>
      </c>
      <c r="D5141">
        <v>5</v>
      </c>
      <c r="E5141">
        <v>671.22</v>
      </c>
      <c r="F5141">
        <v>134.24</v>
      </c>
      <c r="G5141">
        <v>5</v>
      </c>
      <c r="H5141">
        <v>5</v>
      </c>
      <c r="I5141">
        <v>16.8</v>
      </c>
      <c r="J5141">
        <v>0</v>
      </c>
      <c r="K5141">
        <v>4.8</v>
      </c>
      <c r="L5141" t="s">
        <v>282</v>
      </c>
      <c r="M5141" t="b">
        <v>0</v>
      </c>
    </row>
    <row r="5142" spans="1:13" x14ac:dyDescent="0.25">
      <c r="A5142" s="1">
        <v>43108</v>
      </c>
      <c r="B5142" t="s">
        <v>161</v>
      </c>
      <c r="C5142" t="s">
        <v>169</v>
      </c>
      <c r="D5142">
        <v>3</v>
      </c>
      <c r="E5142">
        <v>304.23</v>
      </c>
      <c r="F5142">
        <v>101.41</v>
      </c>
      <c r="G5142">
        <v>3</v>
      </c>
      <c r="H5142">
        <v>3</v>
      </c>
      <c r="I5142">
        <v>19.670000000000002</v>
      </c>
      <c r="J5142">
        <v>0</v>
      </c>
      <c r="K5142">
        <v>4.33</v>
      </c>
      <c r="L5142" t="s">
        <v>379</v>
      </c>
      <c r="M5142" t="b">
        <v>0</v>
      </c>
    </row>
    <row r="5143" spans="1:13" x14ac:dyDescent="0.25">
      <c r="A5143" s="1">
        <v>43108</v>
      </c>
      <c r="B5143" t="s">
        <v>161</v>
      </c>
      <c r="C5143" t="s">
        <v>170</v>
      </c>
      <c r="D5143">
        <v>2</v>
      </c>
      <c r="E5143">
        <v>1050.43</v>
      </c>
      <c r="F5143">
        <v>525.22</v>
      </c>
      <c r="G5143">
        <v>2</v>
      </c>
      <c r="H5143">
        <v>2</v>
      </c>
      <c r="I5143">
        <v>9</v>
      </c>
      <c r="J5143">
        <v>0</v>
      </c>
      <c r="K5143">
        <v>5</v>
      </c>
      <c r="L5143" t="s">
        <v>260</v>
      </c>
      <c r="M5143" t="b">
        <v>0</v>
      </c>
    </row>
    <row r="5144" spans="1:13" x14ac:dyDescent="0.25">
      <c r="A5144" s="1">
        <v>43108</v>
      </c>
      <c r="B5144" t="s">
        <v>161</v>
      </c>
      <c r="C5144" t="s">
        <v>172</v>
      </c>
      <c r="D5144">
        <v>3</v>
      </c>
      <c r="E5144">
        <v>441.85</v>
      </c>
      <c r="F5144">
        <v>147.28</v>
      </c>
      <c r="G5144">
        <v>3</v>
      </c>
      <c r="H5144">
        <v>3</v>
      </c>
      <c r="I5144">
        <v>13</v>
      </c>
      <c r="J5144">
        <v>0</v>
      </c>
      <c r="K5144">
        <v>4.67</v>
      </c>
      <c r="L5144" t="s">
        <v>283</v>
      </c>
      <c r="M5144" t="b">
        <v>0</v>
      </c>
    </row>
    <row r="5145" spans="1:13" x14ac:dyDescent="0.25">
      <c r="A5145" s="1">
        <v>43108</v>
      </c>
      <c r="B5145" t="s">
        <v>161</v>
      </c>
      <c r="C5145" t="s">
        <v>171</v>
      </c>
      <c r="D5145">
        <v>1</v>
      </c>
      <c r="E5145">
        <v>44.69</v>
      </c>
      <c r="F5145">
        <v>44.69</v>
      </c>
      <c r="G5145">
        <v>1</v>
      </c>
      <c r="H5145">
        <v>1</v>
      </c>
      <c r="I5145">
        <v>28</v>
      </c>
      <c r="J5145">
        <v>0</v>
      </c>
      <c r="K5145">
        <v>1</v>
      </c>
      <c r="L5145" t="s">
        <v>261</v>
      </c>
      <c r="M5145" t="b">
        <v>0</v>
      </c>
    </row>
    <row r="5146" spans="1:13" x14ac:dyDescent="0.25">
      <c r="A5146" s="1">
        <v>43108</v>
      </c>
      <c r="B5146" t="s">
        <v>161</v>
      </c>
      <c r="C5146" t="s">
        <v>180</v>
      </c>
      <c r="D5146">
        <v>2</v>
      </c>
      <c r="E5146">
        <v>120.62</v>
      </c>
      <c r="F5146">
        <v>60.31</v>
      </c>
      <c r="G5146">
        <v>2</v>
      </c>
      <c r="H5146">
        <v>2</v>
      </c>
      <c r="I5146">
        <v>25.5</v>
      </c>
      <c r="J5146">
        <v>0</v>
      </c>
      <c r="K5146">
        <v>4.5</v>
      </c>
      <c r="L5146" t="s">
        <v>380</v>
      </c>
      <c r="M5146" t="b">
        <v>0</v>
      </c>
    </row>
    <row r="5147" spans="1:13" x14ac:dyDescent="0.25">
      <c r="A5147" s="1">
        <v>43108</v>
      </c>
      <c r="B5147" t="s">
        <v>161</v>
      </c>
      <c r="C5147" t="s">
        <v>161</v>
      </c>
      <c r="D5147">
        <v>22</v>
      </c>
      <c r="E5147">
        <v>4104.67</v>
      </c>
      <c r="F5147">
        <v>186.58</v>
      </c>
      <c r="G5147">
        <v>22</v>
      </c>
      <c r="H5147">
        <v>22</v>
      </c>
      <c r="I5147">
        <v>9.8800000000000008</v>
      </c>
      <c r="J5147">
        <v>0</v>
      </c>
      <c r="K5147">
        <v>4.4000000000000004</v>
      </c>
      <c r="L5147" t="s">
        <v>262</v>
      </c>
      <c r="M5147" t="b">
        <v>1</v>
      </c>
    </row>
    <row r="5148" spans="1:13" x14ac:dyDescent="0.25">
      <c r="A5148" s="1">
        <v>43108</v>
      </c>
      <c r="B5148" t="s">
        <v>161</v>
      </c>
      <c r="C5148" t="s">
        <v>177</v>
      </c>
      <c r="D5148">
        <v>1</v>
      </c>
      <c r="E5148">
        <v>41.69</v>
      </c>
      <c r="F5148">
        <v>41.69</v>
      </c>
      <c r="G5148">
        <v>1</v>
      </c>
      <c r="H5148">
        <v>1</v>
      </c>
      <c r="I5148">
        <v>14</v>
      </c>
      <c r="J5148">
        <v>0</v>
      </c>
      <c r="K5148">
        <v>5</v>
      </c>
      <c r="L5148" t="s">
        <v>381</v>
      </c>
      <c r="M5148" t="b">
        <v>0</v>
      </c>
    </row>
    <row r="5149" spans="1:13" x14ac:dyDescent="0.25">
      <c r="A5149" s="1">
        <v>43108</v>
      </c>
      <c r="B5149" t="s">
        <v>161</v>
      </c>
      <c r="C5149" t="s">
        <v>179</v>
      </c>
      <c r="D5149">
        <v>4</v>
      </c>
      <c r="E5149">
        <v>1896.47</v>
      </c>
      <c r="F5149">
        <v>474.12</v>
      </c>
      <c r="G5149">
        <v>4</v>
      </c>
      <c r="H5149">
        <v>4</v>
      </c>
      <c r="I5149">
        <v>27.25</v>
      </c>
      <c r="J5149">
        <v>0</v>
      </c>
      <c r="K5149">
        <v>2.75</v>
      </c>
      <c r="L5149" t="s">
        <v>310</v>
      </c>
      <c r="M5149" t="b">
        <v>0</v>
      </c>
    </row>
    <row r="5150" spans="1:13" x14ac:dyDescent="0.25">
      <c r="A5150" s="1">
        <v>43108</v>
      </c>
      <c r="B5150" t="s">
        <v>161</v>
      </c>
      <c r="C5150" t="s">
        <v>174</v>
      </c>
      <c r="D5150">
        <v>1</v>
      </c>
      <c r="E5150">
        <v>63.17</v>
      </c>
      <c r="F5150">
        <v>63.17</v>
      </c>
      <c r="G5150">
        <v>1</v>
      </c>
      <c r="H5150">
        <v>1</v>
      </c>
      <c r="I5150">
        <v>19</v>
      </c>
      <c r="J5150">
        <v>0</v>
      </c>
      <c r="K5150">
        <v>3</v>
      </c>
      <c r="L5150" t="s">
        <v>343</v>
      </c>
      <c r="M5150" t="b">
        <v>0</v>
      </c>
    </row>
    <row r="5151" spans="1:13" x14ac:dyDescent="0.25">
      <c r="A5151" s="1">
        <v>43108</v>
      </c>
      <c r="B5151" t="s">
        <v>161</v>
      </c>
      <c r="C5151" t="s">
        <v>182</v>
      </c>
      <c r="D5151">
        <v>1</v>
      </c>
      <c r="E5151">
        <v>213.47</v>
      </c>
      <c r="F5151">
        <v>213.47</v>
      </c>
      <c r="G5151">
        <v>1</v>
      </c>
      <c r="H5151">
        <v>1</v>
      </c>
      <c r="I5151">
        <v>22</v>
      </c>
      <c r="J5151">
        <v>0</v>
      </c>
      <c r="K5151">
        <v>4</v>
      </c>
      <c r="L5151" t="s">
        <v>391</v>
      </c>
      <c r="M5151" t="b">
        <v>0</v>
      </c>
    </row>
    <row r="5152" spans="1:13" x14ac:dyDescent="0.25">
      <c r="A5152" s="1">
        <v>43108</v>
      </c>
      <c r="B5152" t="s">
        <v>161</v>
      </c>
      <c r="C5152" t="s">
        <v>163</v>
      </c>
      <c r="D5152">
        <v>9</v>
      </c>
      <c r="E5152">
        <v>1461.27</v>
      </c>
      <c r="F5152">
        <v>162.36000000000001</v>
      </c>
      <c r="G5152">
        <v>9</v>
      </c>
      <c r="H5152">
        <v>9</v>
      </c>
      <c r="I5152">
        <v>14.89</v>
      </c>
      <c r="J5152">
        <v>0</v>
      </c>
      <c r="K5152">
        <v>4.1100000000000003</v>
      </c>
      <c r="L5152" t="s">
        <v>263</v>
      </c>
      <c r="M5152" t="b">
        <v>0</v>
      </c>
    </row>
    <row r="5153" spans="1:13" x14ac:dyDescent="0.25">
      <c r="A5153" s="1">
        <v>43108</v>
      </c>
      <c r="B5153" t="s">
        <v>161</v>
      </c>
      <c r="C5153" t="s">
        <v>175</v>
      </c>
      <c r="D5153">
        <v>18</v>
      </c>
      <c r="E5153">
        <v>2774.88</v>
      </c>
      <c r="F5153">
        <v>154.16</v>
      </c>
      <c r="G5153">
        <v>17</v>
      </c>
      <c r="H5153">
        <v>18</v>
      </c>
      <c r="I5153">
        <v>30.43</v>
      </c>
      <c r="J5153">
        <v>0.28570000000000001</v>
      </c>
      <c r="K5153">
        <v>2.82</v>
      </c>
      <c r="L5153" t="s">
        <v>264</v>
      </c>
      <c r="M5153" t="b">
        <v>0</v>
      </c>
    </row>
    <row r="5154" spans="1:13" x14ac:dyDescent="0.25">
      <c r="A5154" s="1">
        <v>43108</v>
      </c>
      <c r="B5154" t="s">
        <v>161</v>
      </c>
      <c r="C5154" t="s">
        <v>173</v>
      </c>
      <c r="D5154">
        <v>1</v>
      </c>
      <c r="E5154">
        <v>222.8</v>
      </c>
      <c r="F5154">
        <v>222.8</v>
      </c>
      <c r="G5154">
        <v>1</v>
      </c>
      <c r="H5154">
        <v>1</v>
      </c>
      <c r="I5154">
        <v>14</v>
      </c>
      <c r="J5154">
        <v>0</v>
      </c>
      <c r="K5154">
        <v>5</v>
      </c>
      <c r="L5154" t="s">
        <v>392</v>
      </c>
      <c r="M5154" t="b">
        <v>0</v>
      </c>
    </row>
    <row r="5155" spans="1:13" x14ac:dyDescent="0.25">
      <c r="A5155" s="1">
        <v>43108</v>
      </c>
      <c r="B5155" t="s">
        <v>161</v>
      </c>
      <c r="C5155" t="s">
        <v>176</v>
      </c>
      <c r="D5155">
        <v>4</v>
      </c>
      <c r="E5155">
        <v>614.04</v>
      </c>
      <c r="F5155">
        <v>153.51</v>
      </c>
      <c r="G5155">
        <v>4</v>
      </c>
      <c r="H5155">
        <v>4</v>
      </c>
      <c r="I5155">
        <v>25.5</v>
      </c>
      <c r="J5155">
        <v>0</v>
      </c>
      <c r="K5155">
        <v>2.5</v>
      </c>
      <c r="L5155" t="s">
        <v>286</v>
      </c>
      <c r="M5155" t="b">
        <v>0</v>
      </c>
    </row>
    <row r="5156" spans="1:13" x14ac:dyDescent="0.25">
      <c r="A5156" s="1">
        <v>43108</v>
      </c>
      <c r="B5156" t="s">
        <v>161</v>
      </c>
      <c r="C5156" t="s">
        <v>168</v>
      </c>
      <c r="D5156">
        <v>2</v>
      </c>
      <c r="E5156">
        <v>256.81</v>
      </c>
      <c r="F5156">
        <v>128.41</v>
      </c>
      <c r="G5156">
        <v>2</v>
      </c>
      <c r="H5156">
        <v>2</v>
      </c>
      <c r="I5156">
        <v>26</v>
      </c>
      <c r="J5156">
        <v>0</v>
      </c>
      <c r="K5156">
        <v>4.5</v>
      </c>
      <c r="L5156" t="s">
        <v>345</v>
      </c>
      <c r="M5156" t="b">
        <v>0</v>
      </c>
    </row>
    <row r="5157" spans="1:13" x14ac:dyDescent="0.25">
      <c r="A5157" s="1">
        <v>43108</v>
      </c>
      <c r="B5157" t="s">
        <v>161</v>
      </c>
      <c r="C5157" t="s">
        <v>165</v>
      </c>
      <c r="D5157">
        <v>41</v>
      </c>
      <c r="E5157">
        <v>4572.5600000000004</v>
      </c>
      <c r="F5157">
        <v>111.53</v>
      </c>
      <c r="G5157">
        <v>39</v>
      </c>
      <c r="H5157">
        <v>41</v>
      </c>
      <c r="I5157">
        <v>12.53</v>
      </c>
      <c r="J5157">
        <v>4.65E-2</v>
      </c>
      <c r="K5157">
        <v>3.86</v>
      </c>
      <c r="L5157" t="s">
        <v>265</v>
      </c>
      <c r="M5157" t="b">
        <v>0</v>
      </c>
    </row>
    <row r="5158" spans="1:13" x14ac:dyDescent="0.25">
      <c r="A5158" s="1">
        <v>43108</v>
      </c>
      <c r="B5158" t="s">
        <v>177</v>
      </c>
      <c r="C5158" t="s">
        <v>167</v>
      </c>
      <c r="D5158">
        <v>1</v>
      </c>
      <c r="E5158">
        <v>234.16</v>
      </c>
      <c r="F5158">
        <v>234.16</v>
      </c>
      <c r="G5158">
        <v>1</v>
      </c>
      <c r="H5158">
        <v>0</v>
      </c>
      <c r="I5158">
        <v>46</v>
      </c>
      <c r="J5158">
        <v>1</v>
      </c>
      <c r="L5158" t="s">
        <v>405</v>
      </c>
      <c r="M5158" t="b">
        <v>0</v>
      </c>
    </row>
    <row r="5159" spans="1:13" x14ac:dyDescent="0.25">
      <c r="A5159" s="1">
        <v>43108</v>
      </c>
      <c r="B5159" t="s">
        <v>181</v>
      </c>
      <c r="C5159" t="s">
        <v>170</v>
      </c>
      <c r="D5159">
        <v>2</v>
      </c>
      <c r="E5159">
        <v>247.87</v>
      </c>
      <c r="F5159">
        <v>123.94</v>
      </c>
      <c r="G5159">
        <v>1</v>
      </c>
      <c r="H5159">
        <v>2</v>
      </c>
      <c r="I5159">
        <v>8</v>
      </c>
      <c r="J5159">
        <v>0</v>
      </c>
      <c r="K5159">
        <v>3</v>
      </c>
      <c r="L5159" t="s">
        <v>517</v>
      </c>
      <c r="M5159" t="b">
        <v>0</v>
      </c>
    </row>
    <row r="5160" spans="1:13" x14ac:dyDescent="0.25">
      <c r="A5160" s="1">
        <v>43108</v>
      </c>
      <c r="B5160" t="s">
        <v>181</v>
      </c>
      <c r="C5160" t="s">
        <v>161</v>
      </c>
      <c r="D5160">
        <v>1</v>
      </c>
      <c r="E5160">
        <v>147.31</v>
      </c>
      <c r="F5160">
        <v>147.31</v>
      </c>
      <c r="G5160">
        <v>1</v>
      </c>
      <c r="H5160">
        <v>1</v>
      </c>
      <c r="I5160">
        <v>18</v>
      </c>
      <c r="J5160">
        <v>0</v>
      </c>
      <c r="K5160">
        <v>5</v>
      </c>
      <c r="L5160" t="s">
        <v>526</v>
      </c>
      <c r="M5160" t="b">
        <v>0</v>
      </c>
    </row>
    <row r="5161" spans="1:13" x14ac:dyDescent="0.25">
      <c r="A5161" s="1">
        <v>43108</v>
      </c>
      <c r="B5161" t="s">
        <v>181</v>
      </c>
      <c r="C5161" t="s">
        <v>174</v>
      </c>
      <c r="D5161">
        <v>1</v>
      </c>
      <c r="E5161">
        <v>227.71</v>
      </c>
      <c r="F5161">
        <v>227.71</v>
      </c>
      <c r="G5161">
        <v>1</v>
      </c>
      <c r="H5161">
        <v>1</v>
      </c>
      <c r="I5161">
        <v>42</v>
      </c>
      <c r="J5161">
        <v>1</v>
      </c>
      <c r="K5161">
        <v>3</v>
      </c>
      <c r="L5161" t="s">
        <v>559</v>
      </c>
      <c r="M5161" t="b">
        <v>0</v>
      </c>
    </row>
    <row r="5162" spans="1:13" x14ac:dyDescent="0.25">
      <c r="A5162" s="1">
        <v>43108</v>
      </c>
      <c r="B5162" t="s">
        <v>181</v>
      </c>
      <c r="C5162" t="s">
        <v>176</v>
      </c>
      <c r="D5162">
        <v>1</v>
      </c>
      <c r="E5162">
        <v>112.28</v>
      </c>
      <c r="F5162">
        <v>112.28</v>
      </c>
      <c r="G5162">
        <v>1</v>
      </c>
      <c r="H5162">
        <v>1</v>
      </c>
      <c r="I5162">
        <v>20</v>
      </c>
      <c r="J5162">
        <v>0</v>
      </c>
      <c r="K5162">
        <v>5</v>
      </c>
      <c r="L5162" t="s">
        <v>574</v>
      </c>
      <c r="M5162" t="b">
        <v>0</v>
      </c>
    </row>
    <row r="5163" spans="1:13" x14ac:dyDescent="0.25">
      <c r="A5163" s="1">
        <v>43108</v>
      </c>
      <c r="B5163" t="s">
        <v>181</v>
      </c>
      <c r="C5163" t="s">
        <v>165</v>
      </c>
      <c r="D5163">
        <v>1</v>
      </c>
      <c r="E5163">
        <v>71.05</v>
      </c>
      <c r="F5163">
        <v>71.05</v>
      </c>
      <c r="G5163">
        <v>1</v>
      </c>
      <c r="H5163">
        <v>1</v>
      </c>
      <c r="I5163">
        <v>8</v>
      </c>
      <c r="J5163">
        <v>0</v>
      </c>
      <c r="K5163">
        <v>5</v>
      </c>
      <c r="L5163" t="s">
        <v>549</v>
      </c>
      <c r="M5163" t="b">
        <v>0</v>
      </c>
    </row>
    <row r="5164" spans="1:13" x14ac:dyDescent="0.25">
      <c r="A5164" s="1">
        <v>43108</v>
      </c>
      <c r="B5164" t="s">
        <v>174</v>
      </c>
      <c r="C5164" t="s">
        <v>169</v>
      </c>
      <c r="D5164">
        <v>1</v>
      </c>
      <c r="E5164">
        <v>55</v>
      </c>
      <c r="F5164">
        <v>55</v>
      </c>
      <c r="G5164">
        <v>1</v>
      </c>
      <c r="H5164">
        <v>1</v>
      </c>
      <c r="I5164">
        <v>12</v>
      </c>
      <c r="J5164">
        <v>0</v>
      </c>
      <c r="K5164">
        <v>5</v>
      </c>
      <c r="L5164" t="s">
        <v>501</v>
      </c>
      <c r="M5164" t="b">
        <v>0</v>
      </c>
    </row>
    <row r="5165" spans="1:13" x14ac:dyDescent="0.25">
      <c r="A5165" s="1">
        <v>43108</v>
      </c>
      <c r="B5165" t="s">
        <v>174</v>
      </c>
      <c r="C5165" t="s">
        <v>170</v>
      </c>
      <c r="D5165">
        <v>1</v>
      </c>
      <c r="E5165">
        <v>61.05</v>
      </c>
      <c r="F5165">
        <v>61.05</v>
      </c>
      <c r="G5165">
        <v>1</v>
      </c>
      <c r="H5165">
        <v>1</v>
      </c>
      <c r="I5165">
        <v>7</v>
      </c>
      <c r="J5165">
        <v>0</v>
      </c>
      <c r="K5165">
        <v>5</v>
      </c>
      <c r="L5165" t="s">
        <v>583</v>
      </c>
      <c r="M5165" t="b">
        <v>0</v>
      </c>
    </row>
    <row r="5166" spans="1:13" x14ac:dyDescent="0.25">
      <c r="A5166" s="1">
        <v>43108</v>
      </c>
      <c r="B5166" t="s">
        <v>174</v>
      </c>
      <c r="C5166" t="s">
        <v>172</v>
      </c>
      <c r="D5166">
        <v>1</v>
      </c>
      <c r="E5166">
        <v>55.69</v>
      </c>
      <c r="F5166">
        <v>55.69</v>
      </c>
      <c r="G5166">
        <v>1</v>
      </c>
      <c r="H5166">
        <v>1</v>
      </c>
      <c r="I5166">
        <v>18</v>
      </c>
      <c r="J5166">
        <v>0</v>
      </c>
      <c r="K5166">
        <v>5</v>
      </c>
      <c r="L5166" t="s">
        <v>486</v>
      </c>
      <c r="M5166" t="b">
        <v>0</v>
      </c>
    </row>
    <row r="5167" spans="1:13" x14ac:dyDescent="0.25">
      <c r="A5167" s="1">
        <v>43108</v>
      </c>
      <c r="B5167" t="s">
        <v>174</v>
      </c>
      <c r="C5167" t="s">
        <v>171</v>
      </c>
      <c r="D5167">
        <v>1</v>
      </c>
      <c r="E5167">
        <v>173.27</v>
      </c>
      <c r="F5167">
        <v>173.27</v>
      </c>
      <c r="G5167">
        <v>1</v>
      </c>
      <c r="H5167">
        <v>1</v>
      </c>
      <c r="I5167">
        <v>18</v>
      </c>
      <c r="J5167">
        <v>0</v>
      </c>
      <c r="K5167">
        <v>5</v>
      </c>
      <c r="L5167" t="s">
        <v>431</v>
      </c>
      <c r="M5167" t="b">
        <v>0</v>
      </c>
    </row>
    <row r="5168" spans="1:13" x14ac:dyDescent="0.25">
      <c r="A5168" s="1">
        <v>43108</v>
      </c>
      <c r="B5168" t="s">
        <v>174</v>
      </c>
      <c r="C5168" t="s">
        <v>183</v>
      </c>
      <c r="D5168">
        <v>1</v>
      </c>
      <c r="E5168">
        <v>55</v>
      </c>
      <c r="F5168">
        <v>55</v>
      </c>
      <c r="G5168">
        <v>1</v>
      </c>
      <c r="H5168">
        <v>1</v>
      </c>
      <c r="I5168">
        <v>11</v>
      </c>
      <c r="J5168">
        <v>0</v>
      </c>
      <c r="K5168">
        <v>4</v>
      </c>
      <c r="L5168" t="s">
        <v>584</v>
      </c>
      <c r="M5168" t="b">
        <v>0</v>
      </c>
    </row>
    <row r="5169" spans="1:13" x14ac:dyDescent="0.25">
      <c r="A5169" s="1">
        <v>43108</v>
      </c>
      <c r="B5169" t="s">
        <v>174</v>
      </c>
      <c r="C5169" t="s">
        <v>175</v>
      </c>
      <c r="D5169">
        <v>2</v>
      </c>
      <c r="E5169">
        <v>234.43</v>
      </c>
      <c r="F5169">
        <v>117.22</v>
      </c>
      <c r="G5169">
        <v>2</v>
      </c>
      <c r="H5169">
        <v>2</v>
      </c>
      <c r="I5169">
        <v>14.5</v>
      </c>
      <c r="J5169">
        <v>0</v>
      </c>
      <c r="K5169">
        <v>4.5</v>
      </c>
      <c r="L5169" t="s">
        <v>432</v>
      </c>
      <c r="M5169" t="b">
        <v>0</v>
      </c>
    </row>
    <row r="5170" spans="1:13" x14ac:dyDescent="0.25">
      <c r="A5170" s="1">
        <v>43108</v>
      </c>
      <c r="B5170" t="s">
        <v>174</v>
      </c>
      <c r="C5170" t="s">
        <v>165</v>
      </c>
      <c r="D5170">
        <v>1</v>
      </c>
      <c r="E5170">
        <v>122.13</v>
      </c>
      <c r="F5170">
        <v>122.13</v>
      </c>
      <c r="G5170">
        <v>1</v>
      </c>
      <c r="H5170">
        <v>1</v>
      </c>
      <c r="I5170">
        <v>9</v>
      </c>
      <c r="J5170">
        <v>0</v>
      </c>
      <c r="K5170">
        <v>5</v>
      </c>
      <c r="L5170" t="s">
        <v>347</v>
      </c>
      <c r="M5170" t="b">
        <v>0</v>
      </c>
    </row>
    <row r="5171" spans="1:13" x14ac:dyDescent="0.25">
      <c r="A5171" s="1">
        <v>43108</v>
      </c>
      <c r="B5171" t="s">
        <v>163</v>
      </c>
      <c r="C5171" t="s">
        <v>167</v>
      </c>
      <c r="D5171">
        <v>7</v>
      </c>
      <c r="E5171">
        <v>3174.24</v>
      </c>
      <c r="F5171">
        <v>453.46</v>
      </c>
      <c r="G5171">
        <v>7</v>
      </c>
      <c r="H5171">
        <v>7</v>
      </c>
      <c r="I5171">
        <v>17</v>
      </c>
      <c r="J5171">
        <v>0</v>
      </c>
      <c r="K5171">
        <v>3.13</v>
      </c>
      <c r="L5171" t="s">
        <v>266</v>
      </c>
      <c r="M5171" t="b">
        <v>0</v>
      </c>
    </row>
    <row r="5172" spans="1:13" x14ac:dyDescent="0.25">
      <c r="A5172" s="1">
        <v>43108</v>
      </c>
      <c r="B5172" t="s">
        <v>163</v>
      </c>
      <c r="C5172" t="s">
        <v>170</v>
      </c>
      <c r="D5172">
        <v>5</v>
      </c>
      <c r="E5172">
        <v>1018.03</v>
      </c>
      <c r="F5172">
        <v>203.61</v>
      </c>
      <c r="G5172">
        <v>5</v>
      </c>
      <c r="H5172">
        <v>5</v>
      </c>
      <c r="I5172">
        <v>13.8</v>
      </c>
      <c r="J5172">
        <v>0</v>
      </c>
      <c r="K5172">
        <v>3.6</v>
      </c>
      <c r="L5172" t="s">
        <v>267</v>
      </c>
      <c r="M5172" t="b">
        <v>0</v>
      </c>
    </row>
    <row r="5173" spans="1:13" x14ac:dyDescent="0.25">
      <c r="A5173" s="1">
        <v>43108</v>
      </c>
      <c r="B5173" t="s">
        <v>163</v>
      </c>
      <c r="C5173" t="s">
        <v>172</v>
      </c>
      <c r="D5173">
        <v>1</v>
      </c>
      <c r="E5173">
        <v>44.53</v>
      </c>
      <c r="F5173">
        <v>44.53</v>
      </c>
      <c r="G5173">
        <v>1</v>
      </c>
      <c r="H5173">
        <v>1</v>
      </c>
      <c r="I5173">
        <v>20</v>
      </c>
      <c r="J5173">
        <v>0</v>
      </c>
      <c r="K5173">
        <v>5</v>
      </c>
      <c r="L5173" t="s">
        <v>287</v>
      </c>
      <c r="M5173" t="b">
        <v>0</v>
      </c>
    </row>
    <row r="5174" spans="1:13" x14ac:dyDescent="0.25">
      <c r="A5174" s="1">
        <v>43108</v>
      </c>
      <c r="B5174" t="s">
        <v>163</v>
      </c>
      <c r="C5174" t="s">
        <v>171</v>
      </c>
      <c r="D5174">
        <v>3</v>
      </c>
      <c r="E5174">
        <v>465.48</v>
      </c>
      <c r="F5174">
        <v>155.16</v>
      </c>
      <c r="G5174">
        <v>3</v>
      </c>
      <c r="H5174">
        <v>3</v>
      </c>
      <c r="I5174">
        <v>20</v>
      </c>
      <c r="J5174">
        <v>0</v>
      </c>
      <c r="K5174">
        <v>4</v>
      </c>
      <c r="L5174" t="s">
        <v>288</v>
      </c>
      <c r="M5174" t="b">
        <v>0</v>
      </c>
    </row>
    <row r="5175" spans="1:13" x14ac:dyDescent="0.25">
      <c r="A5175" s="1">
        <v>43108</v>
      </c>
      <c r="B5175" t="s">
        <v>163</v>
      </c>
      <c r="C5175" t="s">
        <v>180</v>
      </c>
      <c r="D5175">
        <v>1</v>
      </c>
      <c r="E5175">
        <v>486.51</v>
      </c>
      <c r="F5175">
        <v>486.51</v>
      </c>
      <c r="G5175">
        <v>1</v>
      </c>
      <c r="H5175">
        <v>1</v>
      </c>
      <c r="I5175">
        <v>15</v>
      </c>
      <c r="J5175">
        <v>0</v>
      </c>
      <c r="K5175">
        <v>1</v>
      </c>
      <c r="L5175" t="s">
        <v>433</v>
      </c>
      <c r="M5175" t="b">
        <v>0</v>
      </c>
    </row>
    <row r="5176" spans="1:13" x14ac:dyDescent="0.25">
      <c r="A5176" s="1">
        <v>43108</v>
      </c>
      <c r="B5176" t="s">
        <v>163</v>
      </c>
      <c r="C5176" t="s">
        <v>161</v>
      </c>
      <c r="D5176">
        <v>12</v>
      </c>
      <c r="E5176">
        <v>2768.58</v>
      </c>
      <c r="F5176">
        <v>230.72</v>
      </c>
      <c r="G5176">
        <v>12</v>
      </c>
      <c r="H5176">
        <v>12</v>
      </c>
      <c r="I5176">
        <v>13.25</v>
      </c>
      <c r="J5176">
        <v>0</v>
      </c>
      <c r="K5176">
        <v>4.58</v>
      </c>
      <c r="L5176" t="s">
        <v>241</v>
      </c>
      <c r="M5176" t="b">
        <v>0</v>
      </c>
    </row>
    <row r="5177" spans="1:13" x14ac:dyDescent="0.25">
      <c r="A5177" s="1">
        <v>43108</v>
      </c>
      <c r="B5177" t="s">
        <v>163</v>
      </c>
      <c r="C5177" t="s">
        <v>177</v>
      </c>
      <c r="D5177">
        <v>4</v>
      </c>
      <c r="E5177">
        <v>385.9</v>
      </c>
      <c r="F5177">
        <v>96.48</v>
      </c>
      <c r="G5177">
        <v>4</v>
      </c>
      <c r="H5177">
        <v>4</v>
      </c>
      <c r="I5177">
        <v>12.75</v>
      </c>
      <c r="J5177">
        <v>0</v>
      </c>
      <c r="K5177">
        <v>4.5</v>
      </c>
      <c r="L5177" t="s">
        <v>382</v>
      </c>
      <c r="M5177" t="b">
        <v>0</v>
      </c>
    </row>
    <row r="5178" spans="1:13" x14ac:dyDescent="0.25">
      <c r="A5178" s="1">
        <v>43108</v>
      </c>
      <c r="B5178" t="s">
        <v>163</v>
      </c>
      <c r="C5178" t="s">
        <v>179</v>
      </c>
      <c r="D5178">
        <v>1</v>
      </c>
      <c r="E5178">
        <v>1054.6300000000001</v>
      </c>
      <c r="F5178">
        <v>1054.6300000000001</v>
      </c>
      <c r="G5178">
        <v>1</v>
      </c>
      <c r="H5178">
        <v>1</v>
      </c>
      <c r="I5178">
        <v>22</v>
      </c>
      <c r="J5178">
        <v>0</v>
      </c>
      <c r="K5178">
        <v>5</v>
      </c>
      <c r="L5178" t="s">
        <v>268</v>
      </c>
      <c r="M5178" t="b">
        <v>0</v>
      </c>
    </row>
    <row r="5179" spans="1:13" x14ac:dyDescent="0.25">
      <c r="A5179" s="1">
        <v>43108</v>
      </c>
      <c r="B5179" t="s">
        <v>163</v>
      </c>
      <c r="C5179" t="s">
        <v>183</v>
      </c>
      <c r="D5179">
        <v>1</v>
      </c>
      <c r="E5179">
        <v>61.28</v>
      </c>
      <c r="F5179">
        <v>61.28</v>
      </c>
      <c r="G5179">
        <v>1</v>
      </c>
      <c r="H5179">
        <v>1</v>
      </c>
      <c r="I5179">
        <v>20</v>
      </c>
      <c r="J5179">
        <v>0</v>
      </c>
      <c r="K5179">
        <v>5</v>
      </c>
      <c r="L5179" t="s">
        <v>351</v>
      </c>
      <c r="M5179" t="b">
        <v>0</v>
      </c>
    </row>
    <row r="5180" spans="1:13" x14ac:dyDescent="0.25">
      <c r="A5180" s="1">
        <v>43108</v>
      </c>
      <c r="B5180" t="s">
        <v>163</v>
      </c>
      <c r="C5180" t="s">
        <v>174</v>
      </c>
      <c r="D5180">
        <v>1</v>
      </c>
      <c r="E5180">
        <v>1054.6300000000001</v>
      </c>
      <c r="F5180">
        <v>1054.6300000000001</v>
      </c>
      <c r="G5180">
        <v>1</v>
      </c>
      <c r="H5180">
        <v>1</v>
      </c>
      <c r="I5180">
        <v>15</v>
      </c>
      <c r="J5180">
        <v>0</v>
      </c>
      <c r="K5180">
        <v>4</v>
      </c>
      <c r="L5180" t="s">
        <v>289</v>
      </c>
      <c r="M5180" t="b">
        <v>0</v>
      </c>
    </row>
    <row r="5181" spans="1:13" x14ac:dyDescent="0.25">
      <c r="A5181" s="1">
        <v>43108</v>
      </c>
      <c r="B5181" t="s">
        <v>163</v>
      </c>
      <c r="C5181" t="s">
        <v>163</v>
      </c>
      <c r="D5181">
        <v>12</v>
      </c>
      <c r="E5181">
        <v>2094.5300000000002</v>
      </c>
      <c r="F5181">
        <v>174.54</v>
      </c>
      <c r="G5181">
        <v>12</v>
      </c>
      <c r="H5181">
        <v>12</v>
      </c>
      <c r="I5181">
        <v>7.23</v>
      </c>
      <c r="J5181">
        <v>0</v>
      </c>
      <c r="K5181">
        <v>4.46</v>
      </c>
      <c r="L5181" t="s">
        <v>242</v>
      </c>
      <c r="M5181" t="b">
        <v>1</v>
      </c>
    </row>
    <row r="5182" spans="1:13" x14ac:dyDescent="0.25">
      <c r="A5182" s="1">
        <v>43108</v>
      </c>
      <c r="B5182" t="s">
        <v>163</v>
      </c>
      <c r="C5182" t="s">
        <v>175</v>
      </c>
      <c r="D5182">
        <v>22</v>
      </c>
      <c r="E5182">
        <v>3437.24</v>
      </c>
      <c r="F5182">
        <v>156.24</v>
      </c>
      <c r="G5182">
        <v>21</v>
      </c>
      <c r="H5182">
        <v>22</v>
      </c>
      <c r="I5182">
        <v>19.920000000000002</v>
      </c>
      <c r="J5182">
        <v>0.125</v>
      </c>
      <c r="K5182">
        <v>3.52</v>
      </c>
      <c r="L5182" t="s">
        <v>269</v>
      </c>
      <c r="M5182" t="b">
        <v>0</v>
      </c>
    </row>
    <row r="5183" spans="1:13" x14ac:dyDescent="0.25">
      <c r="A5183" s="1">
        <v>43108</v>
      </c>
      <c r="B5183" t="s">
        <v>163</v>
      </c>
      <c r="C5183" t="s">
        <v>173</v>
      </c>
      <c r="D5183">
        <v>1</v>
      </c>
      <c r="E5183">
        <v>62.28</v>
      </c>
      <c r="F5183">
        <v>62.28</v>
      </c>
      <c r="G5183">
        <v>1</v>
      </c>
      <c r="H5183">
        <v>1</v>
      </c>
      <c r="I5183">
        <v>19</v>
      </c>
      <c r="J5183">
        <v>0</v>
      </c>
      <c r="K5183">
        <v>5</v>
      </c>
      <c r="L5183" t="s">
        <v>434</v>
      </c>
      <c r="M5183" t="b">
        <v>0</v>
      </c>
    </row>
    <row r="5184" spans="1:13" x14ac:dyDescent="0.25">
      <c r="A5184" s="1">
        <v>43108</v>
      </c>
      <c r="B5184" t="s">
        <v>163</v>
      </c>
      <c r="C5184" t="s">
        <v>164</v>
      </c>
      <c r="D5184">
        <v>8</v>
      </c>
      <c r="E5184">
        <v>1934.17</v>
      </c>
      <c r="F5184">
        <v>241.77</v>
      </c>
      <c r="G5184">
        <v>8</v>
      </c>
      <c r="H5184">
        <v>8</v>
      </c>
      <c r="I5184">
        <v>15.63</v>
      </c>
      <c r="J5184">
        <v>0</v>
      </c>
      <c r="K5184">
        <v>4.88</v>
      </c>
      <c r="L5184" t="s">
        <v>290</v>
      </c>
      <c r="M5184" t="b">
        <v>0</v>
      </c>
    </row>
    <row r="5185" spans="1:13" x14ac:dyDescent="0.25">
      <c r="A5185" s="1">
        <v>43108</v>
      </c>
      <c r="B5185" t="s">
        <v>163</v>
      </c>
      <c r="C5185" t="s">
        <v>176</v>
      </c>
      <c r="D5185">
        <v>9</v>
      </c>
      <c r="E5185">
        <v>1148.3499999999999</v>
      </c>
      <c r="F5185">
        <v>127.59</v>
      </c>
      <c r="G5185">
        <v>9</v>
      </c>
      <c r="H5185">
        <v>9</v>
      </c>
      <c r="I5185">
        <v>13.67</v>
      </c>
      <c r="J5185">
        <v>0</v>
      </c>
      <c r="K5185">
        <v>4.33</v>
      </c>
      <c r="L5185" t="s">
        <v>243</v>
      </c>
      <c r="M5185" t="b">
        <v>0</v>
      </c>
    </row>
    <row r="5186" spans="1:13" x14ac:dyDescent="0.25">
      <c r="A5186" s="1">
        <v>43108</v>
      </c>
      <c r="B5186" t="s">
        <v>163</v>
      </c>
      <c r="C5186" t="s">
        <v>165</v>
      </c>
      <c r="D5186">
        <v>64</v>
      </c>
      <c r="E5186">
        <v>14006.85</v>
      </c>
      <c r="F5186">
        <v>218.86</v>
      </c>
      <c r="G5186">
        <v>61</v>
      </c>
      <c r="H5186">
        <v>64</v>
      </c>
      <c r="I5186">
        <v>11.68</v>
      </c>
      <c r="J5186">
        <v>1.2800000000000001E-2</v>
      </c>
      <c r="K5186">
        <v>3.74</v>
      </c>
      <c r="L5186" t="s">
        <v>244</v>
      </c>
      <c r="M5186" t="b">
        <v>0</v>
      </c>
    </row>
    <row r="5187" spans="1:13" x14ac:dyDescent="0.25">
      <c r="A5187" s="1">
        <v>43108</v>
      </c>
      <c r="B5187" t="s">
        <v>163</v>
      </c>
      <c r="C5187" t="s">
        <v>184</v>
      </c>
      <c r="D5187">
        <v>1</v>
      </c>
      <c r="E5187">
        <v>79.760000000000005</v>
      </c>
      <c r="F5187">
        <v>79.760000000000005</v>
      </c>
      <c r="G5187">
        <v>1</v>
      </c>
      <c r="H5187">
        <v>1</v>
      </c>
      <c r="I5187">
        <v>14</v>
      </c>
      <c r="J5187">
        <v>0</v>
      </c>
      <c r="K5187">
        <v>4</v>
      </c>
      <c r="L5187" t="s">
        <v>316</v>
      </c>
      <c r="M5187" t="b">
        <v>0</v>
      </c>
    </row>
    <row r="5188" spans="1:13" x14ac:dyDescent="0.25">
      <c r="A5188" s="1">
        <v>43108</v>
      </c>
      <c r="B5188" t="s">
        <v>175</v>
      </c>
      <c r="C5188" t="s">
        <v>167</v>
      </c>
      <c r="D5188">
        <v>3</v>
      </c>
      <c r="E5188">
        <v>1486.78</v>
      </c>
      <c r="F5188">
        <v>495.59</v>
      </c>
      <c r="G5188">
        <v>3</v>
      </c>
      <c r="H5188">
        <v>3</v>
      </c>
      <c r="I5188">
        <v>14.67</v>
      </c>
      <c r="J5188">
        <v>0</v>
      </c>
      <c r="K5188">
        <v>3.33</v>
      </c>
      <c r="L5188" t="s">
        <v>317</v>
      </c>
      <c r="M5188" t="b">
        <v>0</v>
      </c>
    </row>
    <row r="5189" spans="1:13" x14ac:dyDescent="0.25">
      <c r="A5189" s="1">
        <v>43108</v>
      </c>
      <c r="B5189" t="s">
        <v>175</v>
      </c>
      <c r="C5189" t="s">
        <v>169</v>
      </c>
      <c r="D5189">
        <v>2</v>
      </c>
      <c r="E5189">
        <v>1004.52</v>
      </c>
      <c r="F5189">
        <v>502.26</v>
      </c>
      <c r="G5189">
        <v>2</v>
      </c>
      <c r="H5189">
        <v>2</v>
      </c>
      <c r="I5189">
        <v>21.5</v>
      </c>
      <c r="J5189">
        <v>0</v>
      </c>
      <c r="K5189">
        <v>3.5</v>
      </c>
      <c r="L5189" t="s">
        <v>423</v>
      </c>
      <c r="M5189" t="b">
        <v>0</v>
      </c>
    </row>
    <row r="5190" spans="1:13" x14ac:dyDescent="0.25">
      <c r="A5190" s="1">
        <v>43108</v>
      </c>
      <c r="B5190" t="s">
        <v>175</v>
      </c>
      <c r="C5190" t="s">
        <v>170</v>
      </c>
      <c r="D5190">
        <v>1</v>
      </c>
      <c r="E5190">
        <v>58</v>
      </c>
      <c r="F5190">
        <v>58</v>
      </c>
      <c r="G5190">
        <v>1</v>
      </c>
      <c r="H5190">
        <v>1</v>
      </c>
      <c r="I5190">
        <v>10</v>
      </c>
      <c r="J5190">
        <v>0</v>
      </c>
      <c r="K5190">
        <v>5</v>
      </c>
      <c r="L5190" t="s">
        <v>270</v>
      </c>
      <c r="M5190" t="b">
        <v>0</v>
      </c>
    </row>
    <row r="5191" spans="1:13" x14ac:dyDescent="0.25">
      <c r="A5191" s="1">
        <v>43108</v>
      </c>
      <c r="B5191" t="s">
        <v>175</v>
      </c>
      <c r="C5191" t="s">
        <v>171</v>
      </c>
      <c r="D5191">
        <v>4</v>
      </c>
      <c r="E5191">
        <v>887.51</v>
      </c>
      <c r="F5191">
        <v>221.88</v>
      </c>
      <c r="G5191">
        <v>4</v>
      </c>
      <c r="H5191">
        <v>4</v>
      </c>
      <c r="I5191">
        <v>15.25</v>
      </c>
      <c r="J5191">
        <v>0</v>
      </c>
      <c r="K5191">
        <v>3.5</v>
      </c>
      <c r="L5191" t="s">
        <v>291</v>
      </c>
      <c r="M5191" t="b">
        <v>0</v>
      </c>
    </row>
    <row r="5192" spans="1:13" x14ac:dyDescent="0.25">
      <c r="A5192" s="1">
        <v>43108</v>
      </c>
      <c r="B5192" t="s">
        <v>175</v>
      </c>
      <c r="C5192" t="s">
        <v>161</v>
      </c>
      <c r="D5192">
        <v>8</v>
      </c>
      <c r="E5192">
        <v>1517.53</v>
      </c>
      <c r="F5192">
        <v>189.69</v>
      </c>
      <c r="G5192">
        <v>8</v>
      </c>
      <c r="H5192">
        <v>8</v>
      </c>
      <c r="I5192">
        <v>15.5</v>
      </c>
      <c r="J5192">
        <v>0.125</v>
      </c>
      <c r="K5192">
        <v>3.25</v>
      </c>
      <c r="L5192" t="s">
        <v>245</v>
      </c>
      <c r="M5192" t="b">
        <v>0</v>
      </c>
    </row>
    <row r="5193" spans="1:13" x14ac:dyDescent="0.25">
      <c r="A5193" s="1">
        <v>43108</v>
      </c>
      <c r="B5193" t="s">
        <v>175</v>
      </c>
      <c r="C5193" t="s">
        <v>182</v>
      </c>
      <c r="D5193">
        <v>1</v>
      </c>
      <c r="E5193">
        <v>107.94</v>
      </c>
      <c r="F5193">
        <v>107.94</v>
      </c>
      <c r="G5193">
        <v>1</v>
      </c>
      <c r="H5193">
        <v>1</v>
      </c>
      <c r="I5193">
        <v>41</v>
      </c>
      <c r="J5193">
        <v>1</v>
      </c>
      <c r="K5193">
        <v>1</v>
      </c>
      <c r="L5193" t="s">
        <v>455</v>
      </c>
      <c r="M5193" t="b">
        <v>0</v>
      </c>
    </row>
    <row r="5194" spans="1:13" x14ac:dyDescent="0.25">
      <c r="A5194" s="1">
        <v>43108</v>
      </c>
      <c r="B5194" t="s">
        <v>175</v>
      </c>
      <c r="C5194" t="s">
        <v>163</v>
      </c>
      <c r="D5194">
        <v>2</v>
      </c>
      <c r="E5194">
        <v>1625.89</v>
      </c>
      <c r="F5194">
        <v>812.95</v>
      </c>
      <c r="G5194">
        <v>2</v>
      </c>
      <c r="H5194">
        <v>2</v>
      </c>
      <c r="I5194">
        <v>11.38</v>
      </c>
      <c r="J5194">
        <v>0</v>
      </c>
      <c r="K5194">
        <v>1.23</v>
      </c>
      <c r="L5194" t="s">
        <v>320</v>
      </c>
      <c r="M5194" t="b">
        <v>0</v>
      </c>
    </row>
    <row r="5195" spans="1:13" x14ac:dyDescent="0.25">
      <c r="A5195" s="1">
        <v>43108</v>
      </c>
      <c r="B5195" t="s">
        <v>175</v>
      </c>
      <c r="C5195" t="s">
        <v>175</v>
      </c>
      <c r="D5195">
        <v>13</v>
      </c>
      <c r="E5195">
        <v>1087.69</v>
      </c>
      <c r="F5195">
        <v>83.67</v>
      </c>
      <c r="G5195">
        <v>13</v>
      </c>
      <c r="H5195">
        <v>13</v>
      </c>
      <c r="I5195">
        <v>3.54</v>
      </c>
      <c r="J5195">
        <v>0</v>
      </c>
      <c r="K5195">
        <v>4.38</v>
      </c>
      <c r="L5195" t="s">
        <v>292</v>
      </c>
      <c r="M5195" t="b">
        <v>1</v>
      </c>
    </row>
    <row r="5196" spans="1:13" x14ac:dyDescent="0.25">
      <c r="A5196" s="1">
        <v>43108</v>
      </c>
      <c r="B5196" t="s">
        <v>175</v>
      </c>
      <c r="C5196" t="s">
        <v>173</v>
      </c>
      <c r="D5196">
        <v>1</v>
      </c>
      <c r="E5196">
        <v>131.08000000000001</v>
      </c>
      <c r="F5196">
        <v>131.08000000000001</v>
      </c>
      <c r="G5196">
        <v>0</v>
      </c>
      <c r="H5196">
        <v>0</v>
      </c>
      <c r="L5196" t="s">
        <v>445</v>
      </c>
      <c r="M5196" t="b">
        <v>0</v>
      </c>
    </row>
    <row r="5197" spans="1:13" x14ac:dyDescent="0.25">
      <c r="A5197" s="1">
        <v>43108</v>
      </c>
      <c r="B5197" t="s">
        <v>175</v>
      </c>
      <c r="C5197" t="s">
        <v>164</v>
      </c>
      <c r="D5197">
        <v>3</v>
      </c>
      <c r="E5197">
        <v>592.1</v>
      </c>
      <c r="F5197">
        <v>197.37</v>
      </c>
      <c r="G5197">
        <v>3</v>
      </c>
      <c r="H5197">
        <v>3</v>
      </c>
      <c r="I5197">
        <v>16.329999999999998</v>
      </c>
      <c r="J5197">
        <v>0</v>
      </c>
      <c r="K5197">
        <v>4</v>
      </c>
      <c r="L5197" t="s">
        <v>293</v>
      </c>
      <c r="M5197" t="b">
        <v>0</v>
      </c>
    </row>
    <row r="5198" spans="1:13" x14ac:dyDescent="0.25">
      <c r="A5198" s="1">
        <v>43108</v>
      </c>
      <c r="B5198" t="s">
        <v>175</v>
      </c>
      <c r="C5198" t="s">
        <v>176</v>
      </c>
      <c r="D5198">
        <v>2</v>
      </c>
      <c r="E5198">
        <v>687.33</v>
      </c>
      <c r="F5198">
        <v>343.67</v>
      </c>
      <c r="G5198">
        <v>2</v>
      </c>
      <c r="H5198">
        <v>2</v>
      </c>
      <c r="I5198">
        <v>18.5</v>
      </c>
      <c r="J5198">
        <v>0</v>
      </c>
      <c r="K5198">
        <v>4</v>
      </c>
      <c r="L5198" t="s">
        <v>322</v>
      </c>
      <c r="M5198" t="b">
        <v>0</v>
      </c>
    </row>
    <row r="5199" spans="1:13" x14ac:dyDescent="0.25">
      <c r="A5199" s="1">
        <v>43108</v>
      </c>
      <c r="B5199" t="s">
        <v>175</v>
      </c>
      <c r="C5199" t="s">
        <v>165</v>
      </c>
      <c r="D5199">
        <v>26</v>
      </c>
      <c r="E5199">
        <v>3562.53</v>
      </c>
      <c r="F5199">
        <v>137.02000000000001</v>
      </c>
      <c r="G5199">
        <v>26</v>
      </c>
      <c r="H5199">
        <v>26</v>
      </c>
      <c r="I5199">
        <v>18.420000000000002</v>
      </c>
      <c r="J5199">
        <v>0.1923</v>
      </c>
      <c r="K5199">
        <v>3.73</v>
      </c>
      <c r="L5199" t="s">
        <v>294</v>
      </c>
      <c r="M5199" t="b">
        <v>0</v>
      </c>
    </row>
    <row r="5200" spans="1:13" x14ac:dyDescent="0.25">
      <c r="A5200" s="1">
        <v>43108</v>
      </c>
      <c r="B5200" t="s">
        <v>173</v>
      </c>
      <c r="C5200" t="s">
        <v>173</v>
      </c>
      <c r="D5200">
        <v>2</v>
      </c>
      <c r="E5200">
        <v>126.81</v>
      </c>
      <c r="F5200">
        <v>63.41</v>
      </c>
      <c r="G5200">
        <v>2</v>
      </c>
      <c r="H5200">
        <v>2</v>
      </c>
      <c r="I5200">
        <v>5.33</v>
      </c>
      <c r="J5200">
        <v>0</v>
      </c>
      <c r="K5200">
        <v>5</v>
      </c>
      <c r="L5200" t="s">
        <v>529</v>
      </c>
      <c r="M5200" t="b">
        <v>1</v>
      </c>
    </row>
    <row r="5201" spans="1:13" x14ac:dyDescent="0.25">
      <c r="A5201" s="1">
        <v>43108</v>
      </c>
      <c r="B5201" t="s">
        <v>185</v>
      </c>
      <c r="C5201" t="s">
        <v>172</v>
      </c>
      <c r="D5201">
        <v>1</v>
      </c>
      <c r="E5201">
        <v>165.54</v>
      </c>
      <c r="F5201">
        <v>165.54</v>
      </c>
      <c r="G5201">
        <v>1</v>
      </c>
      <c r="H5201">
        <v>1</v>
      </c>
      <c r="I5201">
        <v>20</v>
      </c>
      <c r="J5201">
        <v>0</v>
      </c>
      <c r="K5201">
        <v>4</v>
      </c>
      <c r="L5201" t="s">
        <v>585</v>
      </c>
      <c r="M5201" t="b">
        <v>0</v>
      </c>
    </row>
    <row r="5202" spans="1:13" x14ac:dyDescent="0.25">
      <c r="A5202" s="1">
        <v>43108</v>
      </c>
      <c r="B5202" t="s">
        <v>164</v>
      </c>
      <c r="C5202" t="s">
        <v>178</v>
      </c>
      <c r="D5202">
        <v>1</v>
      </c>
      <c r="E5202">
        <v>449.92</v>
      </c>
      <c r="F5202">
        <v>449.92</v>
      </c>
      <c r="G5202">
        <v>1</v>
      </c>
      <c r="H5202">
        <v>1</v>
      </c>
      <c r="I5202">
        <v>31</v>
      </c>
      <c r="J5202">
        <v>0</v>
      </c>
      <c r="K5202">
        <v>4</v>
      </c>
      <c r="L5202" t="s">
        <v>436</v>
      </c>
      <c r="M5202" t="b">
        <v>0</v>
      </c>
    </row>
    <row r="5203" spans="1:13" x14ac:dyDescent="0.25">
      <c r="A5203" s="1">
        <v>43108</v>
      </c>
      <c r="B5203" t="s">
        <v>164</v>
      </c>
      <c r="C5203" t="s">
        <v>167</v>
      </c>
      <c r="D5203">
        <v>1</v>
      </c>
      <c r="E5203">
        <v>221.89</v>
      </c>
      <c r="F5203">
        <v>221.89</v>
      </c>
      <c r="G5203">
        <v>1</v>
      </c>
      <c r="H5203">
        <v>1</v>
      </c>
      <c r="I5203">
        <v>19</v>
      </c>
      <c r="J5203">
        <v>0</v>
      </c>
      <c r="K5203">
        <v>5</v>
      </c>
      <c r="L5203" t="s">
        <v>354</v>
      </c>
      <c r="M5203" t="b">
        <v>0</v>
      </c>
    </row>
    <row r="5204" spans="1:13" x14ac:dyDescent="0.25">
      <c r="A5204" s="1">
        <v>43108</v>
      </c>
      <c r="B5204" t="s">
        <v>164</v>
      </c>
      <c r="C5204" t="s">
        <v>170</v>
      </c>
      <c r="D5204">
        <v>1</v>
      </c>
      <c r="E5204">
        <v>193.31</v>
      </c>
      <c r="F5204">
        <v>193.31</v>
      </c>
      <c r="G5204">
        <v>0</v>
      </c>
      <c r="H5204">
        <v>1</v>
      </c>
      <c r="K5204">
        <v>1</v>
      </c>
      <c r="L5204" t="s">
        <v>324</v>
      </c>
      <c r="M5204" t="b">
        <v>0</v>
      </c>
    </row>
    <row r="5205" spans="1:13" x14ac:dyDescent="0.25">
      <c r="A5205" s="1">
        <v>43108</v>
      </c>
      <c r="B5205" t="s">
        <v>164</v>
      </c>
      <c r="C5205" t="s">
        <v>172</v>
      </c>
      <c r="D5205">
        <v>1</v>
      </c>
      <c r="E5205">
        <v>99</v>
      </c>
      <c r="F5205">
        <v>99</v>
      </c>
      <c r="G5205">
        <v>1</v>
      </c>
      <c r="H5205">
        <v>1</v>
      </c>
      <c r="I5205">
        <v>8</v>
      </c>
      <c r="J5205">
        <v>0</v>
      </c>
      <c r="K5205">
        <v>3</v>
      </c>
      <c r="L5205" t="s">
        <v>446</v>
      </c>
      <c r="M5205" t="b">
        <v>0</v>
      </c>
    </row>
    <row r="5206" spans="1:13" x14ac:dyDescent="0.25">
      <c r="A5206" s="1">
        <v>43108</v>
      </c>
      <c r="B5206" t="s">
        <v>164</v>
      </c>
      <c r="C5206" t="s">
        <v>180</v>
      </c>
      <c r="D5206">
        <v>1</v>
      </c>
      <c r="E5206">
        <v>133.49</v>
      </c>
      <c r="F5206">
        <v>133.49</v>
      </c>
      <c r="G5206">
        <v>1</v>
      </c>
      <c r="H5206">
        <v>1</v>
      </c>
      <c r="I5206">
        <v>13</v>
      </c>
      <c r="J5206">
        <v>0</v>
      </c>
      <c r="K5206">
        <v>1</v>
      </c>
      <c r="L5206" t="s">
        <v>414</v>
      </c>
      <c r="M5206" t="b">
        <v>0</v>
      </c>
    </row>
    <row r="5207" spans="1:13" x14ac:dyDescent="0.25">
      <c r="A5207" s="1">
        <v>43108</v>
      </c>
      <c r="B5207" t="s">
        <v>164</v>
      </c>
      <c r="C5207" t="s">
        <v>161</v>
      </c>
      <c r="D5207">
        <v>2</v>
      </c>
      <c r="E5207">
        <v>1486.66</v>
      </c>
      <c r="F5207">
        <v>743.33</v>
      </c>
      <c r="G5207">
        <v>2</v>
      </c>
      <c r="H5207">
        <v>2</v>
      </c>
      <c r="I5207">
        <v>10.33</v>
      </c>
      <c r="J5207">
        <v>0</v>
      </c>
      <c r="K5207">
        <v>5</v>
      </c>
      <c r="L5207" t="s">
        <v>325</v>
      </c>
      <c r="M5207" t="b">
        <v>0</v>
      </c>
    </row>
    <row r="5208" spans="1:13" x14ac:dyDescent="0.25">
      <c r="A5208" s="1">
        <v>43108</v>
      </c>
      <c r="B5208" t="s">
        <v>164</v>
      </c>
      <c r="C5208" t="s">
        <v>174</v>
      </c>
      <c r="D5208">
        <v>1</v>
      </c>
      <c r="E5208">
        <v>997.37</v>
      </c>
      <c r="F5208">
        <v>997.37</v>
      </c>
      <c r="G5208">
        <v>1</v>
      </c>
      <c r="H5208">
        <v>1</v>
      </c>
      <c r="I5208">
        <v>30</v>
      </c>
      <c r="J5208">
        <v>0</v>
      </c>
      <c r="K5208">
        <v>5</v>
      </c>
      <c r="L5208" t="s">
        <v>407</v>
      </c>
      <c r="M5208" t="b">
        <v>0</v>
      </c>
    </row>
    <row r="5209" spans="1:13" x14ac:dyDescent="0.25">
      <c r="A5209" s="1">
        <v>43108</v>
      </c>
      <c r="B5209" t="s">
        <v>164</v>
      </c>
      <c r="C5209" t="s">
        <v>175</v>
      </c>
      <c r="D5209">
        <v>3</v>
      </c>
      <c r="E5209">
        <v>1617.76</v>
      </c>
      <c r="F5209">
        <v>539.25</v>
      </c>
      <c r="G5209">
        <v>2</v>
      </c>
      <c r="H5209">
        <v>3</v>
      </c>
      <c r="I5209">
        <v>12</v>
      </c>
      <c r="J5209">
        <v>0</v>
      </c>
      <c r="K5209">
        <v>2</v>
      </c>
      <c r="L5209" t="s">
        <v>358</v>
      </c>
      <c r="M5209" t="b">
        <v>0</v>
      </c>
    </row>
    <row r="5210" spans="1:13" x14ac:dyDescent="0.25">
      <c r="A5210" s="1">
        <v>43108</v>
      </c>
      <c r="B5210" t="s">
        <v>164</v>
      </c>
      <c r="C5210" t="s">
        <v>164</v>
      </c>
      <c r="D5210">
        <v>2</v>
      </c>
      <c r="E5210">
        <v>526.66</v>
      </c>
      <c r="F5210">
        <v>263.33</v>
      </c>
      <c r="G5210">
        <v>1</v>
      </c>
      <c r="H5210">
        <v>2</v>
      </c>
      <c r="I5210">
        <v>10</v>
      </c>
      <c r="J5210">
        <v>0</v>
      </c>
      <c r="K5210">
        <v>2.5</v>
      </c>
      <c r="L5210" t="s">
        <v>359</v>
      </c>
      <c r="M5210" t="b">
        <v>1</v>
      </c>
    </row>
    <row r="5211" spans="1:13" x14ac:dyDescent="0.25">
      <c r="A5211" s="1">
        <v>43108</v>
      </c>
      <c r="B5211" t="s">
        <v>164</v>
      </c>
      <c r="C5211" t="s">
        <v>176</v>
      </c>
      <c r="D5211">
        <v>1</v>
      </c>
      <c r="E5211">
        <v>45.09</v>
      </c>
      <c r="F5211">
        <v>45.09</v>
      </c>
      <c r="G5211">
        <v>1</v>
      </c>
      <c r="H5211">
        <v>1</v>
      </c>
      <c r="I5211">
        <v>8</v>
      </c>
      <c r="J5211">
        <v>0</v>
      </c>
      <c r="K5211">
        <v>5</v>
      </c>
      <c r="L5211" t="s">
        <v>271</v>
      </c>
      <c r="M5211" t="b">
        <v>0</v>
      </c>
    </row>
    <row r="5212" spans="1:13" x14ac:dyDescent="0.25">
      <c r="A5212" s="1">
        <v>43108</v>
      </c>
      <c r="B5212" t="s">
        <v>164</v>
      </c>
      <c r="C5212" t="s">
        <v>165</v>
      </c>
      <c r="D5212">
        <v>11</v>
      </c>
      <c r="E5212">
        <v>2807.09</v>
      </c>
      <c r="F5212">
        <v>255.19</v>
      </c>
      <c r="G5212">
        <v>11</v>
      </c>
      <c r="H5212">
        <v>11</v>
      </c>
      <c r="I5212">
        <v>14.5</v>
      </c>
      <c r="J5212">
        <v>0</v>
      </c>
      <c r="K5212">
        <v>3.92</v>
      </c>
      <c r="L5212" t="s">
        <v>295</v>
      </c>
      <c r="M5212" t="b">
        <v>0</v>
      </c>
    </row>
    <row r="5213" spans="1:13" x14ac:dyDescent="0.25">
      <c r="A5213" s="1">
        <v>43108</v>
      </c>
      <c r="B5213" t="s">
        <v>176</v>
      </c>
      <c r="C5213" t="s">
        <v>166</v>
      </c>
      <c r="D5213">
        <v>1</v>
      </c>
      <c r="E5213">
        <v>79.28</v>
      </c>
      <c r="F5213">
        <v>79.28</v>
      </c>
      <c r="G5213">
        <v>1</v>
      </c>
      <c r="H5213">
        <v>1</v>
      </c>
      <c r="I5213">
        <v>19</v>
      </c>
      <c r="J5213">
        <v>0</v>
      </c>
      <c r="K5213">
        <v>4</v>
      </c>
      <c r="L5213" t="s">
        <v>577</v>
      </c>
      <c r="M5213" t="b">
        <v>0</v>
      </c>
    </row>
    <row r="5214" spans="1:13" x14ac:dyDescent="0.25">
      <c r="A5214" s="1">
        <v>43108</v>
      </c>
      <c r="B5214" t="s">
        <v>176</v>
      </c>
      <c r="C5214" t="s">
        <v>167</v>
      </c>
      <c r="D5214">
        <v>2</v>
      </c>
      <c r="E5214">
        <v>252.38</v>
      </c>
      <c r="F5214">
        <v>126.19</v>
      </c>
      <c r="G5214">
        <v>2</v>
      </c>
      <c r="H5214">
        <v>2</v>
      </c>
      <c r="I5214">
        <v>28.5</v>
      </c>
      <c r="J5214">
        <v>0.5</v>
      </c>
      <c r="K5214">
        <v>3</v>
      </c>
      <c r="L5214" t="s">
        <v>328</v>
      </c>
      <c r="M5214" t="b">
        <v>0</v>
      </c>
    </row>
    <row r="5215" spans="1:13" x14ac:dyDescent="0.25">
      <c r="A5215" s="1">
        <v>43108</v>
      </c>
      <c r="B5215" t="s">
        <v>176</v>
      </c>
      <c r="C5215" t="s">
        <v>172</v>
      </c>
      <c r="D5215">
        <v>1</v>
      </c>
      <c r="E5215">
        <v>95.55</v>
      </c>
      <c r="F5215">
        <v>95.55</v>
      </c>
      <c r="G5215">
        <v>1</v>
      </c>
      <c r="H5215">
        <v>1</v>
      </c>
      <c r="I5215">
        <v>20</v>
      </c>
      <c r="J5215">
        <v>0</v>
      </c>
      <c r="K5215">
        <v>5</v>
      </c>
      <c r="L5215" t="s">
        <v>399</v>
      </c>
      <c r="M5215" t="b">
        <v>0</v>
      </c>
    </row>
    <row r="5216" spans="1:13" x14ac:dyDescent="0.25">
      <c r="A5216" s="1">
        <v>43108</v>
      </c>
      <c r="B5216" t="s">
        <v>176</v>
      </c>
      <c r="C5216" t="s">
        <v>171</v>
      </c>
      <c r="D5216">
        <v>2</v>
      </c>
      <c r="E5216">
        <v>287.17</v>
      </c>
      <c r="F5216">
        <v>143.59</v>
      </c>
      <c r="G5216">
        <v>2</v>
      </c>
      <c r="H5216">
        <v>2</v>
      </c>
      <c r="I5216">
        <v>18</v>
      </c>
      <c r="J5216">
        <v>0</v>
      </c>
      <c r="K5216">
        <v>4</v>
      </c>
      <c r="L5216" t="s">
        <v>329</v>
      </c>
      <c r="M5216" t="b">
        <v>0</v>
      </c>
    </row>
    <row r="5217" spans="1:13" x14ac:dyDescent="0.25">
      <c r="A5217" s="1">
        <v>43108</v>
      </c>
      <c r="B5217" t="s">
        <v>176</v>
      </c>
      <c r="C5217" t="s">
        <v>180</v>
      </c>
      <c r="D5217">
        <v>3</v>
      </c>
      <c r="E5217">
        <v>1039.32</v>
      </c>
      <c r="F5217">
        <v>346.44</v>
      </c>
      <c r="G5217">
        <v>3</v>
      </c>
      <c r="H5217">
        <v>3</v>
      </c>
      <c r="I5217">
        <v>20.67</v>
      </c>
      <c r="J5217">
        <v>0</v>
      </c>
      <c r="K5217">
        <v>3.67</v>
      </c>
      <c r="L5217" t="s">
        <v>330</v>
      </c>
      <c r="M5217" t="b">
        <v>0</v>
      </c>
    </row>
    <row r="5218" spans="1:13" x14ac:dyDescent="0.25">
      <c r="A5218" s="1">
        <v>43108</v>
      </c>
      <c r="B5218" t="s">
        <v>176</v>
      </c>
      <c r="C5218" t="s">
        <v>161</v>
      </c>
      <c r="D5218">
        <v>6</v>
      </c>
      <c r="E5218">
        <v>1634.87</v>
      </c>
      <c r="F5218">
        <v>272.48</v>
      </c>
      <c r="G5218">
        <v>6</v>
      </c>
      <c r="H5218">
        <v>5</v>
      </c>
      <c r="I5218">
        <v>21.3</v>
      </c>
      <c r="J5218">
        <v>0</v>
      </c>
      <c r="K5218">
        <v>3</v>
      </c>
      <c r="L5218" t="s">
        <v>272</v>
      </c>
      <c r="M5218" t="b">
        <v>0</v>
      </c>
    </row>
    <row r="5219" spans="1:13" x14ac:dyDescent="0.25">
      <c r="A5219" s="1">
        <v>43108</v>
      </c>
      <c r="B5219" t="s">
        <v>176</v>
      </c>
      <c r="C5219" t="s">
        <v>181</v>
      </c>
      <c r="D5219">
        <v>1</v>
      </c>
      <c r="E5219">
        <v>183.85</v>
      </c>
      <c r="F5219">
        <v>183.85</v>
      </c>
      <c r="G5219">
        <v>1</v>
      </c>
      <c r="H5219">
        <v>1</v>
      </c>
      <c r="I5219">
        <v>19</v>
      </c>
      <c r="J5219">
        <v>0</v>
      </c>
      <c r="K5219">
        <v>1</v>
      </c>
      <c r="L5219" t="s">
        <v>331</v>
      </c>
      <c r="M5219" t="b">
        <v>0</v>
      </c>
    </row>
    <row r="5220" spans="1:13" x14ac:dyDescent="0.25">
      <c r="A5220" s="1">
        <v>43108</v>
      </c>
      <c r="B5220" t="s">
        <v>176</v>
      </c>
      <c r="C5220" t="s">
        <v>174</v>
      </c>
      <c r="D5220">
        <v>1</v>
      </c>
      <c r="E5220">
        <v>120.54</v>
      </c>
      <c r="F5220">
        <v>120.54</v>
      </c>
      <c r="G5220">
        <v>1</v>
      </c>
      <c r="H5220">
        <v>1</v>
      </c>
      <c r="I5220">
        <v>24</v>
      </c>
      <c r="J5220">
        <v>0</v>
      </c>
      <c r="K5220">
        <v>3</v>
      </c>
      <c r="L5220" t="s">
        <v>415</v>
      </c>
      <c r="M5220" t="b">
        <v>0</v>
      </c>
    </row>
    <row r="5221" spans="1:13" x14ac:dyDescent="0.25">
      <c r="A5221" s="1">
        <v>43108</v>
      </c>
      <c r="B5221" t="s">
        <v>176</v>
      </c>
      <c r="C5221" t="s">
        <v>163</v>
      </c>
      <c r="D5221">
        <v>4</v>
      </c>
      <c r="E5221">
        <v>441.15</v>
      </c>
      <c r="F5221">
        <v>110.29</v>
      </c>
      <c r="G5221">
        <v>4</v>
      </c>
      <c r="H5221">
        <v>4</v>
      </c>
      <c r="I5221">
        <v>14.25</v>
      </c>
      <c r="J5221">
        <v>0</v>
      </c>
      <c r="K5221">
        <v>4.5</v>
      </c>
      <c r="L5221" t="s">
        <v>361</v>
      </c>
      <c r="M5221" t="b">
        <v>0</v>
      </c>
    </row>
    <row r="5222" spans="1:13" x14ac:dyDescent="0.25">
      <c r="A5222" s="1">
        <v>43108</v>
      </c>
      <c r="B5222" t="s">
        <v>176</v>
      </c>
      <c r="C5222" t="s">
        <v>175</v>
      </c>
      <c r="D5222">
        <v>5</v>
      </c>
      <c r="E5222">
        <v>761.81</v>
      </c>
      <c r="F5222">
        <v>152.36000000000001</v>
      </c>
      <c r="G5222">
        <v>5</v>
      </c>
      <c r="H5222">
        <v>5</v>
      </c>
      <c r="I5222">
        <v>25.2</v>
      </c>
      <c r="J5222">
        <v>0</v>
      </c>
      <c r="K5222">
        <v>3.8</v>
      </c>
      <c r="L5222" t="s">
        <v>297</v>
      </c>
      <c r="M5222" t="b">
        <v>0</v>
      </c>
    </row>
    <row r="5223" spans="1:13" x14ac:dyDescent="0.25">
      <c r="A5223" s="1">
        <v>43108</v>
      </c>
      <c r="B5223" t="s">
        <v>176</v>
      </c>
      <c r="C5223" t="s">
        <v>173</v>
      </c>
      <c r="D5223">
        <v>1</v>
      </c>
      <c r="E5223">
        <v>203.31</v>
      </c>
      <c r="F5223">
        <v>203.31</v>
      </c>
      <c r="G5223">
        <v>1</v>
      </c>
      <c r="H5223">
        <v>1</v>
      </c>
      <c r="I5223">
        <v>25</v>
      </c>
      <c r="J5223">
        <v>0</v>
      </c>
      <c r="K5223">
        <v>5</v>
      </c>
      <c r="L5223" t="s">
        <v>332</v>
      </c>
      <c r="M5223" t="b">
        <v>0</v>
      </c>
    </row>
    <row r="5224" spans="1:13" x14ac:dyDescent="0.25">
      <c r="A5224" s="1">
        <v>43108</v>
      </c>
      <c r="B5224" t="s">
        <v>176</v>
      </c>
      <c r="C5224" t="s">
        <v>164</v>
      </c>
      <c r="D5224">
        <v>1</v>
      </c>
      <c r="E5224">
        <v>60</v>
      </c>
      <c r="F5224">
        <v>60</v>
      </c>
      <c r="G5224">
        <v>1</v>
      </c>
      <c r="H5224">
        <v>1</v>
      </c>
      <c r="I5224">
        <v>11</v>
      </c>
      <c r="J5224">
        <v>0</v>
      </c>
      <c r="K5224">
        <v>4</v>
      </c>
      <c r="L5224" t="s">
        <v>362</v>
      </c>
      <c r="M5224" t="b">
        <v>0</v>
      </c>
    </row>
    <row r="5225" spans="1:13" x14ac:dyDescent="0.25">
      <c r="A5225" s="1">
        <v>43108</v>
      </c>
      <c r="B5225" t="s">
        <v>176</v>
      </c>
      <c r="C5225" t="s">
        <v>176</v>
      </c>
      <c r="D5225">
        <v>1</v>
      </c>
      <c r="E5225">
        <v>166.59</v>
      </c>
      <c r="F5225">
        <v>166.59</v>
      </c>
      <c r="G5225">
        <v>1</v>
      </c>
      <c r="H5225">
        <v>1</v>
      </c>
      <c r="I5225">
        <v>35</v>
      </c>
      <c r="J5225">
        <v>1</v>
      </c>
      <c r="K5225">
        <v>5</v>
      </c>
      <c r="L5225" t="s">
        <v>273</v>
      </c>
      <c r="M5225" t="b">
        <v>1</v>
      </c>
    </row>
    <row r="5226" spans="1:13" x14ac:dyDescent="0.25">
      <c r="A5226" s="1">
        <v>43108</v>
      </c>
      <c r="B5226" t="s">
        <v>176</v>
      </c>
      <c r="C5226" t="s">
        <v>165</v>
      </c>
      <c r="D5226">
        <v>25</v>
      </c>
      <c r="E5226">
        <v>5832.64</v>
      </c>
      <c r="F5226">
        <v>233.31</v>
      </c>
      <c r="G5226">
        <v>25</v>
      </c>
      <c r="H5226">
        <v>25</v>
      </c>
      <c r="I5226">
        <v>17.260000000000002</v>
      </c>
      <c r="J5226">
        <v>3.6999999999999998E-2</v>
      </c>
      <c r="K5226">
        <v>4.1900000000000004</v>
      </c>
      <c r="L5226" t="s">
        <v>274</v>
      </c>
      <c r="M5226" t="b">
        <v>0</v>
      </c>
    </row>
    <row r="5227" spans="1:13" x14ac:dyDescent="0.25">
      <c r="A5227" s="1">
        <v>43108</v>
      </c>
      <c r="B5227" t="s">
        <v>168</v>
      </c>
      <c r="C5227" t="s">
        <v>171</v>
      </c>
      <c r="D5227">
        <v>1</v>
      </c>
      <c r="E5227">
        <v>397.13</v>
      </c>
      <c r="F5227">
        <v>397.13</v>
      </c>
      <c r="G5227">
        <v>1</v>
      </c>
      <c r="H5227">
        <v>1</v>
      </c>
      <c r="I5227">
        <v>16</v>
      </c>
      <c r="J5227">
        <v>0</v>
      </c>
      <c r="K5227">
        <v>5</v>
      </c>
      <c r="L5227" t="s">
        <v>586</v>
      </c>
      <c r="M5227" t="b">
        <v>0</v>
      </c>
    </row>
    <row r="5228" spans="1:13" x14ac:dyDescent="0.25">
      <c r="A5228" s="1">
        <v>43108</v>
      </c>
      <c r="B5228" t="s">
        <v>165</v>
      </c>
      <c r="C5228" t="s">
        <v>166</v>
      </c>
      <c r="D5228">
        <v>2</v>
      </c>
      <c r="E5228">
        <v>303.33999999999997</v>
      </c>
      <c r="F5228">
        <v>151.66999999999999</v>
      </c>
      <c r="G5228">
        <v>2</v>
      </c>
      <c r="H5228">
        <v>2</v>
      </c>
      <c r="I5228">
        <v>20</v>
      </c>
      <c r="J5228">
        <v>0</v>
      </c>
      <c r="K5228">
        <v>4.5</v>
      </c>
      <c r="L5228" t="s">
        <v>298</v>
      </c>
      <c r="M5228" t="b">
        <v>0</v>
      </c>
    </row>
    <row r="5229" spans="1:13" x14ac:dyDescent="0.25">
      <c r="A5229" s="1">
        <v>43108</v>
      </c>
      <c r="B5229" t="s">
        <v>165</v>
      </c>
      <c r="C5229" t="s">
        <v>178</v>
      </c>
      <c r="D5229">
        <v>5</v>
      </c>
      <c r="E5229">
        <v>548.38</v>
      </c>
      <c r="F5229">
        <v>109.68</v>
      </c>
      <c r="G5229">
        <v>5</v>
      </c>
      <c r="H5229">
        <v>5</v>
      </c>
      <c r="I5229">
        <v>22.67</v>
      </c>
      <c r="J5229">
        <v>0.16669999999999999</v>
      </c>
      <c r="K5229">
        <v>3.33</v>
      </c>
      <c r="L5229" t="s">
        <v>333</v>
      </c>
      <c r="M5229" t="b">
        <v>0</v>
      </c>
    </row>
    <row r="5230" spans="1:13" x14ac:dyDescent="0.25">
      <c r="A5230" s="1">
        <v>43108</v>
      </c>
      <c r="B5230" t="s">
        <v>165</v>
      </c>
      <c r="C5230" t="s">
        <v>186</v>
      </c>
      <c r="D5230">
        <v>3</v>
      </c>
      <c r="E5230">
        <v>675.75</v>
      </c>
      <c r="F5230">
        <v>225.25</v>
      </c>
      <c r="G5230">
        <v>3</v>
      </c>
      <c r="H5230">
        <v>3</v>
      </c>
      <c r="I5230">
        <v>23.67</v>
      </c>
      <c r="J5230">
        <v>0</v>
      </c>
      <c r="K5230">
        <v>4</v>
      </c>
      <c r="L5230" t="s">
        <v>364</v>
      </c>
      <c r="M5230" t="b">
        <v>0</v>
      </c>
    </row>
    <row r="5231" spans="1:13" x14ac:dyDescent="0.25">
      <c r="A5231" s="1">
        <v>43108</v>
      </c>
      <c r="B5231" t="s">
        <v>165</v>
      </c>
      <c r="C5231" t="s">
        <v>187</v>
      </c>
      <c r="D5231">
        <v>1</v>
      </c>
      <c r="E5231">
        <v>61.05</v>
      </c>
      <c r="F5231">
        <v>61.05</v>
      </c>
      <c r="G5231">
        <v>1</v>
      </c>
      <c r="H5231">
        <v>1</v>
      </c>
      <c r="I5231">
        <v>18</v>
      </c>
      <c r="J5231">
        <v>0</v>
      </c>
      <c r="K5231">
        <v>5</v>
      </c>
      <c r="L5231" t="s">
        <v>417</v>
      </c>
      <c r="M5231" t="b">
        <v>0</v>
      </c>
    </row>
    <row r="5232" spans="1:13" x14ac:dyDescent="0.25">
      <c r="A5232" s="1">
        <v>43108</v>
      </c>
      <c r="B5232" t="s">
        <v>165</v>
      </c>
      <c r="C5232" t="s">
        <v>167</v>
      </c>
      <c r="D5232">
        <v>43</v>
      </c>
      <c r="E5232">
        <v>8948.93</v>
      </c>
      <c r="F5232">
        <v>208.11</v>
      </c>
      <c r="G5232">
        <v>42</v>
      </c>
      <c r="H5232">
        <v>43</v>
      </c>
      <c r="I5232">
        <v>18.850000000000001</v>
      </c>
      <c r="J5232">
        <v>4.1700000000000001E-2</v>
      </c>
      <c r="K5232">
        <v>3.78</v>
      </c>
      <c r="L5232" t="s">
        <v>246</v>
      </c>
      <c r="M5232" t="b">
        <v>0</v>
      </c>
    </row>
    <row r="5233" spans="1:13" x14ac:dyDescent="0.25">
      <c r="A5233" s="1">
        <v>43108</v>
      </c>
      <c r="B5233" t="s">
        <v>165</v>
      </c>
      <c r="C5233" t="s">
        <v>169</v>
      </c>
      <c r="D5233">
        <v>21</v>
      </c>
      <c r="E5233">
        <v>4396.45</v>
      </c>
      <c r="F5233">
        <v>209.35</v>
      </c>
      <c r="G5233">
        <v>19</v>
      </c>
      <c r="H5233">
        <v>20</v>
      </c>
      <c r="I5233">
        <v>22.63</v>
      </c>
      <c r="J5233">
        <v>4.1700000000000001E-2</v>
      </c>
      <c r="K5233">
        <v>3.46</v>
      </c>
      <c r="L5233" t="s">
        <v>275</v>
      </c>
      <c r="M5233" t="b">
        <v>0</v>
      </c>
    </row>
    <row r="5234" spans="1:13" x14ac:dyDescent="0.25">
      <c r="A5234" s="1">
        <v>43108</v>
      </c>
      <c r="B5234" t="s">
        <v>165</v>
      </c>
      <c r="C5234" t="s">
        <v>170</v>
      </c>
      <c r="D5234">
        <v>12</v>
      </c>
      <c r="E5234">
        <v>1396.93</v>
      </c>
      <c r="F5234">
        <v>116.41</v>
      </c>
      <c r="G5234">
        <v>12</v>
      </c>
      <c r="H5234">
        <v>11</v>
      </c>
      <c r="I5234">
        <v>14.31</v>
      </c>
      <c r="J5234">
        <v>0</v>
      </c>
      <c r="K5234">
        <v>4.17</v>
      </c>
      <c r="L5234" t="s">
        <v>276</v>
      </c>
      <c r="M5234" t="b">
        <v>0</v>
      </c>
    </row>
    <row r="5235" spans="1:13" x14ac:dyDescent="0.25">
      <c r="A5235" s="1">
        <v>43108</v>
      </c>
      <c r="B5235" t="s">
        <v>165</v>
      </c>
      <c r="C5235" t="s">
        <v>172</v>
      </c>
      <c r="D5235">
        <v>27</v>
      </c>
      <c r="E5235">
        <v>4052.09</v>
      </c>
      <c r="F5235">
        <v>150.08000000000001</v>
      </c>
      <c r="G5235">
        <v>27</v>
      </c>
      <c r="H5235">
        <v>26</v>
      </c>
      <c r="I5235">
        <v>16.239999999999998</v>
      </c>
      <c r="J5235">
        <v>0.10340000000000001</v>
      </c>
      <c r="K5235">
        <v>4.37</v>
      </c>
      <c r="L5235" t="s">
        <v>247</v>
      </c>
      <c r="M5235" t="b">
        <v>0</v>
      </c>
    </row>
    <row r="5236" spans="1:13" x14ac:dyDescent="0.25">
      <c r="A5236" s="1">
        <v>43108</v>
      </c>
      <c r="B5236" t="s">
        <v>165</v>
      </c>
      <c r="C5236" t="s">
        <v>171</v>
      </c>
      <c r="D5236">
        <v>27</v>
      </c>
      <c r="E5236">
        <v>2666.98</v>
      </c>
      <c r="F5236">
        <v>98.78</v>
      </c>
      <c r="G5236">
        <v>27</v>
      </c>
      <c r="H5236">
        <v>27</v>
      </c>
      <c r="I5236">
        <v>13.22</v>
      </c>
      <c r="J5236">
        <v>0</v>
      </c>
      <c r="K5236">
        <v>4.26</v>
      </c>
      <c r="L5236" t="s">
        <v>299</v>
      </c>
      <c r="M5236" t="b">
        <v>0</v>
      </c>
    </row>
    <row r="5237" spans="1:13" x14ac:dyDescent="0.25">
      <c r="A5237" s="1">
        <v>43108</v>
      </c>
      <c r="B5237" t="s">
        <v>165</v>
      </c>
      <c r="C5237" t="s">
        <v>180</v>
      </c>
      <c r="D5237">
        <v>16</v>
      </c>
      <c r="E5237">
        <v>2551.7399999999998</v>
      </c>
      <c r="F5237">
        <v>159.47999999999999</v>
      </c>
      <c r="G5237">
        <v>16</v>
      </c>
      <c r="H5237">
        <v>15</v>
      </c>
      <c r="I5237">
        <v>16.13</v>
      </c>
      <c r="J5237">
        <v>0</v>
      </c>
      <c r="K5237">
        <v>4.7300000000000004</v>
      </c>
      <c r="L5237" t="s">
        <v>300</v>
      </c>
      <c r="M5237" t="b">
        <v>0</v>
      </c>
    </row>
    <row r="5238" spans="1:13" x14ac:dyDescent="0.25">
      <c r="A5238" s="1">
        <v>43108</v>
      </c>
      <c r="B5238" t="s">
        <v>165</v>
      </c>
      <c r="C5238" t="s">
        <v>161</v>
      </c>
      <c r="D5238">
        <v>166</v>
      </c>
      <c r="E5238">
        <v>20310.53</v>
      </c>
      <c r="F5238">
        <v>122.35</v>
      </c>
      <c r="G5238">
        <v>163</v>
      </c>
      <c r="H5238">
        <v>165</v>
      </c>
      <c r="I5238">
        <v>11.94</v>
      </c>
      <c r="J5238">
        <v>2.7199999999999998E-2</v>
      </c>
      <c r="K5238">
        <v>3.94</v>
      </c>
      <c r="L5238" t="s">
        <v>248</v>
      </c>
      <c r="M5238" t="b">
        <v>0</v>
      </c>
    </row>
    <row r="5239" spans="1:13" x14ac:dyDescent="0.25">
      <c r="A5239" s="1">
        <v>43108</v>
      </c>
      <c r="B5239" t="s">
        <v>165</v>
      </c>
      <c r="C5239" t="s">
        <v>177</v>
      </c>
      <c r="D5239">
        <v>16</v>
      </c>
      <c r="E5239">
        <v>3324.02</v>
      </c>
      <c r="F5239">
        <v>207.75</v>
      </c>
      <c r="G5239">
        <v>16</v>
      </c>
      <c r="H5239">
        <v>16</v>
      </c>
      <c r="I5239">
        <v>16.7</v>
      </c>
      <c r="J5239">
        <v>0.1</v>
      </c>
      <c r="K5239">
        <v>4.25</v>
      </c>
      <c r="L5239" t="s">
        <v>301</v>
      </c>
      <c r="M5239" t="b">
        <v>0</v>
      </c>
    </row>
    <row r="5240" spans="1:13" x14ac:dyDescent="0.25">
      <c r="A5240" s="1">
        <v>43108</v>
      </c>
      <c r="B5240" t="s">
        <v>165</v>
      </c>
      <c r="C5240" t="s">
        <v>181</v>
      </c>
      <c r="D5240">
        <v>19</v>
      </c>
      <c r="E5240">
        <v>2741.35</v>
      </c>
      <c r="F5240">
        <v>144.28</v>
      </c>
      <c r="G5240">
        <v>19</v>
      </c>
      <c r="H5240">
        <v>19</v>
      </c>
      <c r="I5240">
        <v>17.55</v>
      </c>
      <c r="J5240">
        <v>0.05</v>
      </c>
      <c r="K5240">
        <v>4.3499999999999996</v>
      </c>
      <c r="L5240" t="s">
        <v>302</v>
      </c>
      <c r="M5240" t="b">
        <v>0</v>
      </c>
    </row>
    <row r="5241" spans="1:13" x14ac:dyDescent="0.25">
      <c r="A5241" s="1">
        <v>43108</v>
      </c>
      <c r="B5241" t="s">
        <v>165</v>
      </c>
      <c r="C5241" t="s">
        <v>179</v>
      </c>
      <c r="D5241">
        <v>14</v>
      </c>
      <c r="E5241">
        <v>2946.29</v>
      </c>
      <c r="F5241">
        <v>210.45</v>
      </c>
      <c r="G5241">
        <v>14</v>
      </c>
      <c r="H5241">
        <v>14</v>
      </c>
      <c r="I5241">
        <v>21.5</v>
      </c>
      <c r="J5241">
        <v>0</v>
      </c>
      <c r="K5241">
        <v>4.07</v>
      </c>
      <c r="L5241" t="s">
        <v>277</v>
      </c>
      <c r="M5241" t="b">
        <v>0</v>
      </c>
    </row>
    <row r="5242" spans="1:13" x14ac:dyDescent="0.25">
      <c r="A5242" s="1">
        <v>43108</v>
      </c>
      <c r="B5242" t="s">
        <v>165</v>
      </c>
      <c r="C5242" t="s">
        <v>183</v>
      </c>
      <c r="D5242">
        <v>5</v>
      </c>
      <c r="E5242">
        <v>584.80999999999995</v>
      </c>
      <c r="F5242">
        <v>116.96</v>
      </c>
      <c r="G5242">
        <v>5</v>
      </c>
      <c r="H5242">
        <v>5</v>
      </c>
      <c r="I5242">
        <v>22.6</v>
      </c>
      <c r="J5242">
        <v>0</v>
      </c>
      <c r="K5242">
        <v>4.4000000000000004</v>
      </c>
      <c r="L5242" t="s">
        <v>365</v>
      </c>
      <c r="M5242" t="b">
        <v>0</v>
      </c>
    </row>
    <row r="5243" spans="1:13" x14ac:dyDescent="0.25">
      <c r="A5243" s="1">
        <v>43108</v>
      </c>
      <c r="B5243" t="s">
        <v>165</v>
      </c>
      <c r="C5243" t="s">
        <v>174</v>
      </c>
      <c r="D5243">
        <v>20</v>
      </c>
      <c r="E5243">
        <v>4261.62</v>
      </c>
      <c r="F5243">
        <v>213.08</v>
      </c>
      <c r="G5243">
        <v>20</v>
      </c>
      <c r="H5243">
        <v>19</v>
      </c>
      <c r="I5243">
        <v>17</v>
      </c>
      <c r="J5243">
        <v>0</v>
      </c>
      <c r="K5243">
        <v>4.05</v>
      </c>
      <c r="L5243" t="s">
        <v>303</v>
      </c>
      <c r="M5243" t="b">
        <v>0</v>
      </c>
    </row>
    <row r="5244" spans="1:13" x14ac:dyDescent="0.25">
      <c r="A5244" s="1">
        <v>43108</v>
      </c>
      <c r="B5244" t="s">
        <v>165</v>
      </c>
      <c r="C5244" t="s">
        <v>182</v>
      </c>
      <c r="D5244">
        <v>11</v>
      </c>
      <c r="E5244">
        <v>1150.3499999999999</v>
      </c>
      <c r="F5244">
        <v>104.58</v>
      </c>
      <c r="G5244">
        <v>11</v>
      </c>
      <c r="H5244">
        <v>11</v>
      </c>
      <c r="I5244">
        <v>14.55</v>
      </c>
      <c r="J5244">
        <v>0</v>
      </c>
      <c r="K5244">
        <v>4.82</v>
      </c>
      <c r="L5244" t="s">
        <v>304</v>
      </c>
      <c r="M5244" t="b">
        <v>0</v>
      </c>
    </row>
    <row r="5245" spans="1:13" x14ac:dyDescent="0.25">
      <c r="A5245" s="1">
        <v>43108</v>
      </c>
      <c r="B5245" t="s">
        <v>165</v>
      </c>
      <c r="C5245" t="s">
        <v>163</v>
      </c>
      <c r="D5245">
        <v>76</v>
      </c>
      <c r="E5245">
        <v>9894.67</v>
      </c>
      <c r="F5245">
        <v>130.19</v>
      </c>
      <c r="G5245">
        <v>75</v>
      </c>
      <c r="H5245">
        <v>75</v>
      </c>
      <c r="I5245">
        <v>12.99</v>
      </c>
      <c r="J5245">
        <v>1.2500000000000001E-2</v>
      </c>
      <c r="K5245">
        <v>4.29</v>
      </c>
      <c r="L5245" t="s">
        <v>249</v>
      </c>
      <c r="M5245" t="b">
        <v>0</v>
      </c>
    </row>
    <row r="5246" spans="1:13" x14ac:dyDescent="0.25">
      <c r="A5246" s="1">
        <v>43108</v>
      </c>
      <c r="B5246" t="s">
        <v>165</v>
      </c>
      <c r="C5246" t="s">
        <v>175</v>
      </c>
      <c r="D5246">
        <v>133</v>
      </c>
      <c r="E5246">
        <v>18955.98</v>
      </c>
      <c r="F5246">
        <v>142.53</v>
      </c>
      <c r="G5246">
        <v>128</v>
      </c>
      <c r="H5246">
        <v>131</v>
      </c>
      <c r="I5246">
        <v>19.8</v>
      </c>
      <c r="J5246">
        <v>0.1172</v>
      </c>
      <c r="K5246">
        <v>3.76</v>
      </c>
      <c r="L5246" t="s">
        <v>250</v>
      </c>
      <c r="M5246" t="b">
        <v>0</v>
      </c>
    </row>
    <row r="5247" spans="1:13" x14ac:dyDescent="0.25">
      <c r="A5247" s="1">
        <v>43108</v>
      </c>
      <c r="B5247" t="s">
        <v>165</v>
      </c>
      <c r="C5247" t="s">
        <v>173</v>
      </c>
      <c r="D5247">
        <v>4</v>
      </c>
      <c r="E5247">
        <v>806.47</v>
      </c>
      <c r="F5247">
        <v>201.62</v>
      </c>
      <c r="G5247">
        <v>4</v>
      </c>
      <c r="H5247">
        <v>4</v>
      </c>
      <c r="I5247">
        <v>21.75</v>
      </c>
      <c r="J5247">
        <v>0</v>
      </c>
      <c r="K5247">
        <v>4.5</v>
      </c>
      <c r="L5247" t="s">
        <v>251</v>
      </c>
      <c r="M5247" t="b">
        <v>0</v>
      </c>
    </row>
    <row r="5248" spans="1:13" x14ac:dyDescent="0.25">
      <c r="A5248" s="1">
        <v>43108</v>
      </c>
      <c r="B5248" t="s">
        <v>165</v>
      </c>
      <c r="C5248" t="s">
        <v>185</v>
      </c>
      <c r="D5248">
        <v>6</v>
      </c>
      <c r="E5248">
        <v>1076.97</v>
      </c>
      <c r="F5248">
        <v>179.5</v>
      </c>
      <c r="G5248">
        <v>6</v>
      </c>
      <c r="H5248">
        <v>6</v>
      </c>
      <c r="I5248">
        <v>25.14</v>
      </c>
      <c r="J5248">
        <v>0</v>
      </c>
      <c r="K5248">
        <v>4</v>
      </c>
      <c r="L5248" t="s">
        <v>334</v>
      </c>
      <c r="M5248" t="b">
        <v>0</v>
      </c>
    </row>
    <row r="5249" spans="1:13" x14ac:dyDescent="0.25">
      <c r="A5249" s="1">
        <v>43108</v>
      </c>
      <c r="B5249" t="s">
        <v>165</v>
      </c>
      <c r="C5249" t="s">
        <v>164</v>
      </c>
      <c r="D5249">
        <v>60</v>
      </c>
      <c r="E5249">
        <v>8589.75</v>
      </c>
      <c r="F5249">
        <v>143.16</v>
      </c>
      <c r="G5249">
        <v>60</v>
      </c>
      <c r="H5249">
        <v>60</v>
      </c>
      <c r="I5249">
        <v>18.48</v>
      </c>
      <c r="J5249">
        <v>4.5499999999999999E-2</v>
      </c>
      <c r="K5249">
        <v>4.1399999999999997</v>
      </c>
      <c r="L5249" t="s">
        <v>278</v>
      </c>
      <c r="M5249" t="b">
        <v>0</v>
      </c>
    </row>
    <row r="5250" spans="1:13" x14ac:dyDescent="0.25">
      <c r="A5250" s="1">
        <v>43108</v>
      </c>
      <c r="B5250" t="s">
        <v>165</v>
      </c>
      <c r="C5250" t="s">
        <v>176</v>
      </c>
      <c r="D5250">
        <v>54</v>
      </c>
      <c r="E5250">
        <v>7198.18</v>
      </c>
      <c r="F5250">
        <v>133.30000000000001</v>
      </c>
      <c r="G5250">
        <v>54</v>
      </c>
      <c r="H5250">
        <v>53</v>
      </c>
      <c r="I5250">
        <v>19.71</v>
      </c>
      <c r="J5250">
        <v>4.8399999999999999E-2</v>
      </c>
      <c r="K5250">
        <v>3.8</v>
      </c>
      <c r="L5250" t="s">
        <v>279</v>
      </c>
      <c r="M5250" t="b">
        <v>0</v>
      </c>
    </row>
    <row r="5251" spans="1:13" x14ac:dyDescent="0.25">
      <c r="A5251" s="1">
        <v>43108</v>
      </c>
      <c r="B5251" t="s">
        <v>165</v>
      </c>
      <c r="C5251" t="s">
        <v>168</v>
      </c>
      <c r="D5251">
        <v>3</v>
      </c>
      <c r="E5251">
        <v>396.02</v>
      </c>
      <c r="F5251">
        <v>132.01</v>
      </c>
      <c r="G5251">
        <v>3</v>
      </c>
      <c r="H5251">
        <v>3</v>
      </c>
      <c r="I5251">
        <v>16.329999999999998</v>
      </c>
      <c r="J5251">
        <v>0</v>
      </c>
      <c r="K5251">
        <v>4.67</v>
      </c>
      <c r="L5251" t="s">
        <v>280</v>
      </c>
      <c r="M5251" t="b">
        <v>0</v>
      </c>
    </row>
    <row r="5252" spans="1:13" x14ac:dyDescent="0.25">
      <c r="A5252" s="1">
        <v>43108</v>
      </c>
      <c r="B5252" t="s">
        <v>165</v>
      </c>
      <c r="C5252" t="s">
        <v>165</v>
      </c>
      <c r="D5252">
        <v>549</v>
      </c>
      <c r="E5252">
        <v>69714.8</v>
      </c>
      <c r="F5252">
        <v>126.99</v>
      </c>
      <c r="G5252">
        <v>541</v>
      </c>
      <c r="H5252">
        <v>547</v>
      </c>
      <c r="I5252">
        <v>9.11</v>
      </c>
      <c r="J5252">
        <v>2.29E-2</v>
      </c>
      <c r="K5252">
        <v>4.09</v>
      </c>
      <c r="L5252" t="s">
        <v>252</v>
      </c>
      <c r="M5252" t="b">
        <v>1</v>
      </c>
    </row>
    <row r="5253" spans="1:13" x14ac:dyDescent="0.25">
      <c r="A5253" s="1">
        <v>43108</v>
      </c>
      <c r="B5253" t="s">
        <v>165</v>
      </c>
      <c r="C5253" t="s">
        <v>184</v>
      </c>
      <c r="D5253">
        <v>4</v>
      </c>
      <c r="E5253">
        <v>598.44000000000005</v>
      </c>
      <c r="F5253">
        <v>149.61000000000001</v>
      </c>
      <c r="G5253">
        <v>4</v>
      </c>
      <c r="H5253">
        <v>4</v>
      </c>
      <c r="I5253">
        <v>13.75</v>
      </c>
      <c r="J5253">
        <v>0</v>
      </c>
      <c r="K5253">
        <v>4.5</v>
      </c>
      <c r="L5253" t="s">
        <v>401</v>
      </c>
      <c r="M5253" t="b">
        <v>0</v>
      </c>
    </row>
    <row r="5254" spans="1:13" x14ac:dyDescent="0.25">
      <c r="A5254" s="1">
        <v>43115</v>
      </c>
      <c r="B5254" t="s">
        <v>167</v>
      </c>
      <c r="C5254" t="s">
        <v>167</v>
      </c>
      <c r="D5254">
        <v>1</v>
      </c>
      <c r="E5254">
        <v>702.97</v>
      </c>
      <c r="F5254">
        <v>702.97</v>
      </c>
      <c r="G5254">
        <v>1</v>
      </c>
      <c r="H5254">
        <v>1</v>
      </c>
      <c r="I5254">
        <v>4</v>
      </c>
      <c r="J5254">
        <v>0</v>
      </c>
      <c r="K5254">
        <v>5</v>
      </c>
      <c r="L5254" t="s">
        <v>337</v>
      </c>
      <c r="M5254" t="b">
        <v>1</v>
      </c>
    </row>
    <row r="5255" spans="1:13" x14ac:dyDescent="0.25">
      <c r="A5255" s="1">
        <v>43115</v>
      </c>
      <c r="B5255" t="s">
        <v>167</v>
      </c>
      <c r="C5255" t="s">
        <v>161</v>
      </c>
      <c r="D5255">
        <v>1</v>
      </c>
      <c r="E5255">
        <v>268.70999999999998</v>
      </c>
      <c r="F5255">
        <v>268.70999999999998</v>
      </c>
      <c r="G5255">
        <v>1</v>
      </c>
      <c r="H5255">
        <v>1</v>
      </c>
      <c r="I5255">
        <v>10</v>
      </c>
      <c r="J5255">
        <v>0</v>
      </c>
      <c r="K5255">
        <v>4</v>
      </c>
      <c r="L5255" t="s">
        <v>368</v>
      </c>
      <c r="M5255" t="b">
        <v>0</v>
      </c>
    </row>
    <row r="5256" spans="1:13" x14ac:dyDescent="0.25">
      <c r="A5256" s="1">
        <v>43115</v>
      </c>
      <c r="B5256" t="s">
        <v>169</v>
      </c>
      <c r="C5256" t="s">
        <v>165</v>
      </c>
      <c r="D5256">
        <v>2</v>
      </c>
      <c r="E5256">
        <v>713.72</v>
      </c>
      <c r="F5256">
        <v>356.86</v>
      </c>
      <c r="G5256">
        <v>2</v>
      </c>
      <c r="H5256">
        <v>2</v>
      </c>
      <c r="I5256">
        <v>13.5</v>
      </c>
      <c r="J5256">
        <v>0</v>
      </c>
      <c r="K5256">
        <v>4.5</v>
      </c>
      <c r="L5256" t="s">
        <v>306</v>
      </c>
      <c r="M5256" t="b">
        <v>0</v>
      </c>
    </row>
    <row r="5257" spans="1:13" x14ac:dyDescent="0.25">
      <c r="A5257" s="1">
        <v>43115</v>
      </c>
      <c r="B5257" t="s">
        <v>170</v>
      </c>
      <c r="C5257" t="s">
        <v>170</v>
      </c>
      <c r="D5257">
        <v>2</v>
      </c>
      <c r="E5257">
        <v>150.99</v>
      </c>
      <c r="F5257">
        <v>75.5</v>
      </c>
      <c r="G5257">
        <v>2</v>
      </c>
      <c r="H5257">
        <v>2</v>
      </c>
      <c r="I5257">
        <v>2</v>
      </c>
      <c r="J5257">
        <v>0</v>
      </c>
      <c r="K5257">
        <v>5</v>
      </c>
      <c r="L5257" t="s">
        <v>409</v>
      </c>
      <c r="M5257" t="b">
        <v>1</v>
      </c>
    </row>
    <row r="5258" spans="1:13" x14ac:dyDescent="0.25">
      <c r="A5258" s="1">
        <v>43115</v>
      </c>
      <c r="B5258" t="s">
        <v>170</v>
      </c>
      <c r="C5258" t="s">
        <v>172</v>
      </c>
      <c r="D5258">
        <v>1</v>
      </c>
      <c r="E5258">
        <v>678.85</v>
      </c>
      <c r="F5258">
        <v>678.85</v>
      </c>
      <c r="G5258">
        <v>1</v>
      </c>
      <c r="H5258">
        <v>1</v>
      </c>
      <c r="I5258">
        <v>30</v>
      </c>
      <c r="J5258">
        <v>1</v>
      </c>
      <c r="K5258">
        <v>5</v>
      </c>
      <c r="L5258" t="s">
        <v>460</v>
      </c>
      <c r="M5258" t="b">
        <v>0</v>
      </c>
    </row>
    <row r="5259" spans="1:13" x14ac:dyDescent="0.25">
      <c r="A5259" s="1">
        <v>43115</v>
      </c>
      <c r="B5259" t="s">
        <v>170</v>
      </c>
      <c r="C5259" t="s">
        <v>171</v>
      </c>
      <c r="D5259">
        <v>1</v>
      </c>
      <c r="E5259">
        <v>205.98</v>
      </c>
      <c r="F5259">
        <v>205.98</v>
      </c>
      <c r="G5259">
        <v>1</v>
      </c>
      <c r="H5259">
        <v>1</v>
      </c>
      <c r="I5259">
        <v>15</v>
      </c>
      <c r="J5259">
        <v>0</v>
      </c>
      <c r="K5259">
        <v>4</v>
      </c>
      <c r="L5259" t="s">
        <v>516</v>
      </c>
      <c r="M5259" t="b">
        <v>0</v>
      </c>
    </row>
    <row r="5260" spans="1:13" x14ac:dyDescent="0.25">
      <c r="A5260" s="1">
        <v>43115</v>
      </c>
      <c r="B5260" t="s">
        <v>170</v>
      </c>
      <c r="C5260" t="s">
        <v>161</v>
      </c>
      <c r="D5260">
        <v>2</v>
      </c>
      <c r="E5260">
        <v>134.30000000000001</v>
      </c>
      <c r="F5260">
        <v>67.150000000000006</v>
      </c>
      <c r="G5260">
        <v>2</v>
      </c>
      <c r="H5260">
        <v>2</v>
      </c>
      <c r="I5260">
        <v>18</v>
      </c>
      <c r="J5260">
        <v>0.5</v>
      </c>
      <c r="K5260">
        <v>1</v>
      </c>
      <c r="L5260" t="s">
        <v>256</v>
      </c>
      <c r="M5260" t="b">
        <v>0</v>
      </c>
    </row>
    <row r="5261" spans="1:13" x14ac:dyDescent="0.25">
      <c r="A5261" s="1">
        <v>43115</v>
      </c>
      <c r="B5261" t="s">
        <v>170</v>
      </c>
      <c r="C5261" t="s">
        <v>174</v>
      </c>
      <c r="D5261">
        <v>1</v>
      </c>
      <c r="E5261">
        <v>164.6</v>
      </c>
      <c r="F5261">
        <v>164.6</v>
      </c>
      <c r="G5261">
        <v>1</v>
      </c>
      <c r="H5261">
        <v>1</v>
      </c>
      <c r="I5261">
        <v>15</v>
      </c>
      <c r="J5261">
        <v>0</v>
      </c>
      <c r="K5261">
        <v>4</v>
      </c>
      <c r="L5261" t="s">
        <v>307</v>
      </c>
      <c r="M5261" t="b">
        <v>0</v>
      </c>
    </row>
    <row r="5262" spans="1:13" x14ac:dyDescent="0.25">
      <c r="A5262" s="1">
        <v>43115</v>
      </c>
      <c r="B5262" t="s">
        <v>170</v>
      </c>
      <c r="C5262" t="s">
        <v>175</v>
      </c>
      <c r="D5262">
        <v>1</v>
      </c>
      <c r="E5262">
        <v>61.36</v>
      </c>
      <c r="F5262">
        <v>61.36</v>
      </c>
      <c r="G5262">
        <v>1</v>
      </c>
      <c r="H5262">
        <v>1</v>
      </c>
      <c r="I5262">
        <v>14</v>
      </c>
      <c r="J5262">
        <v>0</v>
      </c>
      <c r="K5262">
        <v>5</v>
      </c>
      <c r="L5262" t="s">
        <v>258</v>
      </c>
      <c r="M5262" t="b">
        <v>0</v>
      </c>
    </row>
    <row r="5263" spans="1:13" x14ac:dyDescent="0.25">
      <c r="A5263" s="1">
        <v>43115</v>
      </c>
      <c r="B5263" t="s">
        <v>170</v>
      </c>
      <c r="C5263" t="s">
        <v>173</v>
      </c>
      <c r="D5263">
        <v>1</v>
      </c>
      <c r="E5263">
        <v>105.11</v>
      </c>
      <c r="F5263">
        <v>105.11</v>
      </c>
      <c r="G5263">
        <v>1</v>
      </c>
      <c r="H5263">
        <v>1</v>
      </c>
      <c r="I5263">
        <v>16</v>
      </c>
      <c r="J5263">
        <v>0</v>
      </c>
      <c r="K5263">
        <v>5</v>
      </c>
      <c r="L5263" t="s">
        <v>462</v>
      </c>
      <c r="M5263" t="b">
        <v>0</v>
      </c>
    </row>
    <row r="5264" spans="1:13" x14ac:dyDescent="0.25">
      <c r="A5264" s="1">
        <v>43115</v>
      </c>
      <c r="B5264" t="s">
        <v>170</v>
      </c>
      <c r="C5264" t="s">
        <v>164</v>
      </c>
      <c r="D5264">
        <v>2</v>
      </c>
      <c r="E5264">
        <v>438.89</v>
      </c>
      <c r="F5264">
        <v>219.45</v>
      </c>
      <c r="G5264">
        <v>2</v>
      </c>
      <c r="H5264">
        <v>2</v>
      </c>
      <c r="I5264">
        <v>9</v>
      </c>
      <c r="J5264">
        <v>0</v>
      </c>
      <c r="K5264">
        <v>5</v>
      </c>
      <c r="L5264" t="s">
        <v>438</v>
      </c>
      <c r="M5264" t="b">
        <v>0</v>
      </c>
    </row>
    <row r="5265" spans="1:13" x14ac:dyDescent="0.25">
      <c r="A5265" s="1">
        <v>43115</v>
      </c>
      <c r="B5265" t="s">
        <v>170</v>
      </c>
      <c r="C5265" t="s">
        <v>165</v>
      </c>
      <c r="D5265">
        <v>7</v>
      </c>
      <c r="E5265">
        <v>1024.22</v>
      </c>
      <c r="F5265">
        <v>146.32</v>
      </c>
      <c r="G5265">
        <v>7</v>
      </c>
      <c r="H5265">
        <v>7</v>
      </c>
      <c r="I5265">
        <v>12.43</v>
      </c>
      <c r="J5265">
        <v>0.1429</v>
      </c>
      <c r="K5265">
        <v>3.57</v>
      </c>
      <c r="L5265" t="s">
        <v>259</v>
      </c>
      <c r="M5265" t="b">
        <v>0</v>
      </c>
    </row>
    <row r="5266" spans="1:13" x14ac:dyDescent="0.25">
      <c r="A5266" s="1">
        <v>43115</v>
      </c>
      <c r="B5266" t="s">
        <v>172</v>
      </c>
      <c r="C5266" t="s">
        <v>175</v>
      </c>
      <c r="D5266">
        <v>1</v>
      </c>
      <c r="E5266">
        <v>102.46</v>
      </c>
      <c r="F5266">
        <v>102.46</v>
      </c>
      <c r="G5266">
        <v>1</v>
      </c>
      <c r="H5266">
        <v>1</v>
      </c>
      <c r="I5266">
        <v>4</v>
      </c>
      <c r="J5266">
        <v>0</v>
      </c>
      <c r="K5266">
        <v>5</v>
      </c>
      <c r="L5266" t="s">
        <v>375</v>
      </c>
      <c r="M5266" t="b">
        <v>0</v>
      </c>
    </row>
    <row r="5267" spans="1:13" x14ac:dyDescent="0.25">
      <c r="A5267" s="1">
        <v>43115</v>
      </c>
      <c r="B5267" t="s">
        <v>172</v>
      </c>
      <c r="C5267" t="s">
        <v>165</v>
      </c>
      <c r="D5267">
        <v>1</v>
      </c>
      <c r="E5267">
        <v>132.08000000000001</v>
      </c>
      <c r="F5267">
        <v>132.08000000000001</v>
      </c>
      <c r="G5267">
        <v>1</v>
      </c>
      <c r="H5267">
        <v>1</v>
      </c>
      <c r="I5267">
        <v>8</v>
      </c>
      <c r="J5267">
        <v>0</v>
      </c>
      <c r="K5267">
        <v>5</v>
      </c>
      <c r="L5267" t="s">
        <v>308</v>
      </c>
      <c r="M5267" t="b">
        <v>0</v>
      </c>
    </row>
    <row r="5268" spans="1:13" x14ac:dyDescent="0.25">
      <c r="A5268" s="1">
        <v>43115</v>
      </c>
      <c r="B5268" t="s">
        <v>171</v>
      </c>
      <c r="C5268" t="s">
        <v>178</v>
      </c>
      <c r="D5268">
        <v>1</v>
      </c>
      <c r="E5268">
        <v>106.39</v>
      </c>
      <c r="F5268">
        <v>106.39</v>
      </c>
      <c r="G5268">
        <v>1</v>
      </c>
      <c r="H5268">
        <v>1</v>
      </c>
      <c r="I5268">
        <v>13</v>
      </c>
      <c r="J5268">
        <v>0</v>
      </c>
      <c r="K5268">
        <v>5</v>
      </c>
      <c r="L5268" t="s">
        <v>522</v>
      </c>
      <c r="M5268" t="b">
        <v>0</v>
      </c>
    </row>
    <row r="5269" spans="1:13" x14ac:dyDescent="0.25">
      <c r="A5269" s="1">
        <v>43115</v>
      </c>
      <c r="B5269" t="s">
        <v>171</v>
      </c>
      <c r="C5269" t="s">
        <v>186</v>
      </c>
      <c r="D5269">
        <v>1</v>
      </c>
      <c r="E5269">
        <v>95.42</v>
      </c>
      <c r="F5269">
        <v>95.42</v>
      </c>
      <c r="G5269">
        <v>1</v>
      </c>
      <c r="H5269">
        <v>1</v>
      </c>
      <c r="I5269">
        <v>30</v>
      </c>
      <c r="J5269">
        <v>0</v>
      </c>
      <c r="K5269">
        <v>1</v>
      </c>
      <c r="L5269" t="s">
        <v>587</v>
      </c>
      <c r="M5269" t="b">
        <v>0</v>
      </c>
    </row>
    <row r="5270" spans="1:13" x14ac:dyDescent="0.25">
      <c r="A5270" s="1">
        <v>43115</v>
      </c>
      <c r="B5270" t="s">
        <v>171</v>
      </c>
      <c r="C5270" t="s">
        <v>161</v>
      </c>
      <c r="D5270">
        <v>1</v>
      </c>
      <c r="E5270">
        <v>168.28</v>
      </c>
      <c r="F5270">
        <v>168.28</v>
      </c>
      <c r="G5270">
        <v>1</v>
      </c>
      <c r="H5270">
        <v>1</v>
      </c>
      <c r="I5270">
        <v>7</v>
      </c>
      <c r="J5270">
        <v>0</v>
      </c>
      <c r="K5270">
        <v>3</v>
      </c>
      <c r="L5270" t="s">
        <v>439</v>
      </c>
      <c r="M5270" t="b">
        <v>0</v>
      </c>
    </row>
    <row r="5271" spans="1:13" x14ac:dyDescent="0.25">
      <c r="A5271" s="1">
        <v>43115</v>
      </c>
      <c r="B5271" t="s">
        <v>171</v>
      </c>
      <c r="C5271" t="s">
        <v>179</v>
      </c>
      <c r="D5271">
        <v>1</v>
      </c>
      <c r="E5271">
        <v>214.44</v>
      </c>
      <c r="F5271">
        <v>214.44</v>
      </c>
      <c r="G5271">
        <v>1</v>
      </c>
      <c r="H5271">
        <v>1</v>
      </c>
      <c r="I5271">
        <v>19</v>
      </c>
      <c r="J5271">
        <v>0</v>
      </c>
      <c r="K5271">
        <v>5</v>
      </c>
      <c r="L5271" t="s">
        <v>429</v>
      </c>
      <c r="M5271" t="b">
        <v>0</v>
      </c>
    </row>
    <row r="5272" spans="1:13" x14ac:dyDescent="0.25">
      <c r="A5272" s="1">
        <v>43115</v>
      </c>
      <c r="B5272" t="s">
        <v>171</v>
      </c>
      <c r="C5272" t="s">
        <v>182</v>
      </c>
      <c r="D5272">
        <v>1</v>
      </c>
      <c r="E5272">
        <v>156</v>
      </c>
      <c r="F5272">
        <v>156</v>
      </c>
      <c r="G5272">
        <v>1</v>
      </c>
      <c r="H5272">
        <v>1</v>
      </c>
      <c r="I5272">
        <v>12</v>
      </c>
      <c r="J5272">
        <v>0</v>
      </c>
      <c r="K5272">
        <v>4</v>
      </c>
      <c r="L5272" t="s">
        <v>588</v>
      </c>
      <c r="M5272" t="b">
        <v>0</v>
      </c>
    </row>
    <row r="5273" spans="1:13" x14ac:dyDescent="0.25">
      <c r="A5273" s="1">
        <v>43115</v>
      </c>
      <c r="B5273" t="s">
        <v>171</v>
      </c>
      <c r="C5273" t="s">
        <v>165</v>
      </c>
      <c r="D5273">
        <v>2</v>
      </c>
      <c r="E5273">
        <v>637.48</v>
      </c>
      <c r="F5273">
        <v>318.74</v>
      </c>
      <c r="G5273">
        <v>1</v>
      </c>
      <c r="H5273">
        <v>2</v>
      </c>
      <c r="I5273">
        <v>8</v>
      </c>
      <c r="J5273">
        <v>0</v>
      </c>
      <c r="K5273">
        <v>3</v>
      </c>
      <c r="L5273" t="s">
        <v>421</v>
      </c>
      <c r="M5273" t="b">
        <v>0</v>
      </c>
    </row>
    <row r="5274" spans="1:13" x14ac:dyDescent="0.25">
      <c r="A5274" s="1">
        <v>43115</v>
      </c>
      <c r="B5274" t="s">
        <v>180</v>
      </c>
      <c r="C5274" t="s">
        <v>165</v>
      </c>
      <c r="D5274">
        <v>2</v>
      </c>
      <c r="E5274">
        <v>171.69</v>
      </c>
      <c r="F5274">
        <v>85.85</v>
      </c>
      <c r="G5274">
        <v>2</v>
      </c>
      <c r="H5274">
        <v>2</v>
      </c>
      <c r="I5274">
        <v>10.5</v>
      </c>
      <c r="J5274">
        <v>0</v>
      </c>
      <c r="K5274">
        <v>4.5</v>
      </c>
      <c r="L5274" t="s">
        <v>589</v>
      </c>
      <c r="M5274" t="b">
        <v>0</v>
      </c>
    </row>
    <row r="5275" spans="1:13" x14ac:dyDescent="0.25">
      <c r="A5275" s="1">
        <v>43115</v>
      </c>
      <c r="B5275" t="s">
        <v>161</v>
      </c>
      <c r="C5275" t="s">
        <v>167</v>
      </c>
      <c r="D5275">
        <v>5</v>
      </c>
      <c r="E5275">
        <v>500.78</v>
      </c>
      <c r="F5275">
        <v>100.16</v>
      </c>
      <c r="G5275">
        <v>5</v>
      </c>
      <c r="H5275">
        <v>5</v>
      </c>
      <c r="I5275">
        <v>15</v>
      </c>
      <c r="J5275">
        <v>0</v>
      </c>
      <c r="K5275">
        <v>5</v>
      </c>
      <c r="L5275" t="s">
        <v>282</v>
      </c>
      <c r="M5275" t="b">
        <v>0</v>
      </c>
    </row>
    <row r="5276" spans="1:13" x14ac:dyDescent="0.25">
      <c r="A5276" s="1">
        <v>43115</v>
      </c>
      <c r="B5276" t="s">
        <v>161</v>
      </c>
      <c r="C5276" t="s">
        <v>169</v>
      </c>
      <c r="D5276">
        <v>1</v>
      </c>
      <c r="E5276">
        <v>375.74</v>
      </c>
      <c r="F5276">
        <v>375.74</v>
      </c>
      <c r="G5276">
        <v>1</v>
      </c>
      <c r="H5276">
        <v>1</v>
      </c>
      <c r="I5276">
        <v>20</v>
      </c>
      <c r="J5276">
        <v>0</v>
      </c>
      <c r="K5276">
        <v>5</v>
      </c>
      <c r="L5276" t="s">
        <v>379</v>
      </c>
      <c r="M5276" t="b">
        <v>0</v>
      </c>
    </row>
    <row r="5277" spans="1:13" x14ac:dyDescent="0.25">
      <c r="A5277" s="1">
        <v>43115</v>
      </c>
      <c r="B5277" t="s">
        <v>161</v>
      </c>
      <c r="C5277" t="s">
        <v>170</v>
      </c>
      <c r="D5277">
        <v>1</v>
      </c>
      <c r="E5277">
        <v>360.76</v>
      </c>
      <c r="F5277">
        <v>360.76</v>
      </c>
      <c r="G5277">
        <v>1</v>
      </c>
      <c r="H5277">
        <v>1</v>
      </c>
      <c r="I5277">
        <v>7</v>
      </c>
      <c r="J5277">
        <v>0</v>
      </c>
      <c r="K5277">
        <v>4</v>
      </c>
      <c r="L5277" t="s">
        <v>260</v>
      </c>
      <c r="M5277" t="b">
        <v>0</v>
      </c>
    </row>
    <row r="5278" spans="1:13" x14ac:dyDescent="0.25">
      <c r="A5278" s="1">
        <v>43115</v>
      </c>
      <c r="B5278" t="s">
        <v>161</v>
      </c>
      <c r="C5278" t="s">
        <v>172</v>
      </c>
      <c r="D5278">
        <v>3</v>
      </c>
      <c r="E5278">
        <v>569.28</v>
      </c>
      <c r="F5278">
        <v>189.76</v>
      </c>
      <c r="G5278">
        <v>3</v>
      </c>
      <c r="H5278">
        <v>3</v>
      </c>
      <c r="I5278">
        <v>12.33</v>
      </c>
      <c r="J5278">
        <v>0</v>
      </c>
      <c r="K5278">
        <v>5</v>
      </c>
      <c r="L5278" t="s">
        <v>283</v>
      </c>
      <c r="M5278" t="b">
        <v>0</v>
      </c>
    </row>
    <row r="5279" spans="1:13" x14ac:dyDescent="0.25">
      <c r="A5279" s="1">
        <v>43115</v>
      </c>
      <c r="B5279" t="s">
        <v>161</v>
      </c>
      <c r="C5279" t="s">
        <v>171</v>
      </c>
      <c r="D5279">
        <v>1</v>
      </c>
      <c r="E5279">
        <v>79.650000000000006</v>
      </c>
      <c r="F5279">
        <v>79.650000000000006</v>
      </c>
      <c r="G5279">
        <v>1</v>
      </c>
      <c r="H5279">
        <v>1</v>
      </c>
      <c r="I5279">
        <v>15</v>
      </c>
      <c r="J5279">
        <v>0</v>
      </c>
      <c r="K5279">
        <v>5</v>
      </c>
      <c r="L5279" t="s">
        <v>261</v>
      </c>
      <c r="M5279" t="b">
        <v>0</v>
      </c>
    </row>
    <row r="5280" spans="1:13" x14ac:dyDescent="0.25">
      <c r="A5280" s="1">
        <v>43115</v>
      </c>
      <c r="B5280" t="s">
        <v>161</v>
      </c>
      <c r="C5280" t="s">
        <v>161</v>
      </c>
      <c r="D5280">
        <v>29</v>
      </c>
      <c r="E5280">
        <v>4355.84</v>
      </c>
      <c r="F5280">
        <v>150.19999999999999</v>
      </c>
      <c r="G5280">
        <v>28</v>
      </c>
      <c r="H5280">
        <v>29</v>
      </c>
      <c r="I5280">
        <v>7.84</v>
      </c>
      <c r="J5280">
        <v>0</v>
      </c>
      <c r="K5280">
        <v>4.33</v>
      </c>
      <c r="L5280" t="s">
        <v>262</v>
      </c>
      <c r="M5280" t="b">
        <v>1</v>
      </c>
    </row>
    <row r="5281" spans="1:13" x14ac:dyDescent="0.25">
      <c r="A5281" s="1">
        <v>43115</v>
      </c>
      <c r="B5281" t="s">
        <v>161</v>
      </c>
      <c r="C5281" t="s">
        <v>177</v>
      </c>
      <c r="D5281">
        <v>2</v>
      </c>
      <c r="E5281">
        <v>277.68</v>
      </c>
      <c r="F5281">
        <v>138.84</v>
      </c>
      <c r="G5281">
        <v>2</v>
      </c>
      <c r="H5281">
        <v>2</v>
      </c>
      <c r="I5281">
        <v>10</v>
      </c>
      <c r="J5281">
        <v>0</v>
      </c>
      <c r="K5281">
        <v>3</v>
      </c>
      <c r="L5281" t="s">
        <v>381</v>
      </c>
      <c r="M5281" t="b">
        <v>0</v>
      </c>
    </row>
    <row r="5282" spans="1:13" x14ac:dyDescent="0.25">
      <c r="A5282" s="1">
        <v>43115</v>
      </c>
      <c r="B5282" t="s">
        <v>161</v>
      </c>
      <c r="C5282" t="s">
        <v>174</v>
      </c>
      <c r="D5282">
        <v>1</v>
      </c>
      <c r="E5282">
        <v>201.03</v>
      </c>
      <c r="F5282">
        <v>201.03</v>
      </c>
      <c r="G5282">
        <v>1</v>
      </c>
      <c r="H5282">
        <v>1</v>
      </c>
      <c r="I5282">
        <v>14</v>
      </c>
      <c r="J5282">
        <v>0</v>
      </c>
      <c r="K5282">
        <v>5</v>
      </c>
      <c r="L5282" t="s">
        <v>343</v>
      </c>
      <c r="M5282" t="b">
        <v>0</v>
      </c>
    </row>
    <row r="5283" spans="1:13" x14ac:dyDescent="0.25">
      <c r="A5283" s="1">
        <v>43115</v>
      </c>
      <c r="B5283" t="s">
        <v>161</v>
      </c>
      <c r="C5283" t="s">
        <v>182</v>
      </c>
      <c r="D5283">
        <v>3</v>
      </c>
      <c r="E5283">
        <v>188.16</v>
      </c>
      <c r="F5283">
        <v>62.72</v>
      </c>
      <c r="G5283">
        <v>3</v>
      </c>
      <c r="H5283">
        <v>3</v>
      </c>
      <c r="I5283">
        <v>15.33</v>
      </c>
      <c r="J5283">
        <v>0</v>
      </c>
      <c r="K5283">
        <v>4.67</v>
      </c>
      <c r="L5283" t="s">
        <v>391</v>
      </c>
      <c r="M5283" t="b">
        <v>0</v>
      </c>
    </row>
    <row r="5284" spans="1:13" x14ac:dyDescent="0.25">
      <c r="A5284" s="1">
        <v>43115</v>
      </c>
      <c r="B5284" t="s">
        <v>161</v>
      </c>
      <c r="C5284" t="s">
        <v>163</v>
      </c>
      <c r="D5284">
        <v>4</v>
      </c>
      <c r="E5284">
        <v>354.82</v>
      </c>
      <c r="F5284">
        <v>88.71</v>
      </c>
      <c r="G5284">
        <v>4</v>
      </c>
      <c r="H5284">
        <v>4</v>
      </c>
      <c r="I5284">
        <v>10</v>
      </c>
      <c r="J5284">
        <v>0</v>
      </c>
      <c r="K5284">
        <v>5</v>
      </c>
      <c r="L5284" t="s">
        <v>263</v>
      </c>
      <c r="M5284" t="b">
        <v>0</v>
      </c>
    </row>
    <row r="5285" spans="1:13" x14ac:dyDescent="0.25">
      <c r="A5285" s="1">
        <v>43115</v>
      </c>
      <c r="B5285" t="s">
        <v>161</v>
      </c>
      <c r="C5285" t="s">
        <v>175</v>
      </c>
      <c r="D5285">
        <v>19</v>
      </c>
      <c r="E5285">
        <v>3648.59</v>
      </c>
      <c r="F5285">
        <v>192.03</v>
      </c>
      <c r="G5285">
        <v>18</v>
      </c>
      <c r="H5285">
        <v>16</v>
      </c>
      <c r="I5285">
        <v>15.18</v>
      </c>
      <c r="J5285">
        <v>9.0899999999999995E-2</v>
      </c>
      <c r="K5285">
        <v>3.45</v>
      </c>
      <c r="L5285" t="s">
        <v>264</v>
      </c>
      <c r="M5285" t="b">
        <v>0</v>
      </c>
    </row>
    <row r="5286" spans="1:13" x14ac:dyDescent="0.25">
      <c r="A5286" s="1">
        <v>43115</v>
      </c>
      <c r="B5286" t="s">
        <v>161</v>
      </c>
      <c r="C5286" t="s">
        <v>173</v>
      </c>
      <c r="D5286">
        <v>1</v>
      </c>
      <c r="E5286">
        <v>181.37</v>
      </c>
      <c r="F5286">
        <v>181.37</v>
      </c>
      <c r="G5286">
        <v>1</v>
      </c>
      <c r="H5286">
        <v>1</v>
      </c>
      <c r="I5286">
        <v>22</v>
      </c>
      <c r="J5286">
        <v>0</v>
      </c>
      <c r="K5286">
        <v>5</v>
      </c>
      <c r="L5286" t="s">
        <v>392</v>
      </c>
      <c r="M5286" t="b">
        <v>0</v>
      </c>
    </row>
    <row r="5287" spans="1:13" x14ac:dyDescent="0.25">
      <c r="A5287" s="1">
        <v>43115</v>
      </c>
      <c r="B5287" t="s">
        <v>161</v>
      </c>
      <c r="C5287" t="s">
        <v>164</v>
      </c>
      <c r="D5287">
        <v>2</v>
      </c>
      <c r="E5287">
        <v>369.79</v>
      </c>
      <c r="F5287">
        <v>184.9</v>
      </c>
      <c r="G5287">
        <v>2</v>
      </c>
      <c r="H5287">
        <v>2</v>
      </c>
      <c r="I5287">
        <v>20.5</v>
      </c>
      <c r="J5287">
        <v>0</v>
      </c>
      <c r="K5287">
        <v>4.5</v>
      </c>
      <c r="L5287" t="s">
        <v>285</v>
      </c>
      <c r="M5287" t="b">
        <v>0</v>
      </c>
    </row>
    <row r="5288" spans="1:13" x14ac:dyDescent="0.25">
      <c r="A5288" s="1">
        <v>43115</v>
      </c>
      <c r="B5288" t="s">
        <v>161</v>
      </c>
      <c r="C5288" t="s">
        <v>176</v>
      </c>
      <c r="D5288">
        <v>4</v>
      </c>
      <c r="E5288">
        <v>994.74</v>
      </c>
      <c r="F5288">
        <v>248.69</v>
      </c>
      <c r="G5288">
        <v>4</v>
      </c>
      <c r="H5288">
        <v>4</v>
      </c>
      <c r="I5288">
        <v>20.67</v>
      </c>
      <c r="J5288">
        <v>0</v>
      </c>
      <c r="K5288">
        <v>3.17</v>
      </c>
      <c r="L5288" t="s">
        <v>286</v>
      </c>
      <c r="M5288" t="b">
        <v>0</v>
      </c>
    </row>
    <row r="5289" spans="1:13" x14ac:dyDescent="0.25">
      <c r="A5289" s="1">
        <v>43115</v>
      </c>
      <c r="B5289" t="s">
        <v>161</v>
      </c>
      <c r="C5289" t="s">
        <v>165</v>
      </c>
      <c r="D5289">
        <v>56</v>
      </c>
      <c r="E5289">
        <v>8703.11</v>
      </c>
      <c r="F5289">
        <v>155.41</v>
      </c>
      <c r="G5289">
        <v>56</v>
      </c>
      <c r="H5289">
        <v>55</v>
      </c>
      <c r="I5289">
        <v>11.69</v>
      </c>
      <c r="J5289">
        <v>1.6400000000000001E-2</v>
      </c>
      <c r="K5289">
        <v>4.1500000000000004</v>
      </c>
      <c r="L5289" t="s">
        <v>265</v>
      </c>
      <c r="M5289" t="b">
        <v>0</v>
      </c>
    </row>
    <row r="5290" spans="1:13" x14ac:dyDescent="0.25">
      <c r="A5290" s="1">
        <v>43115</v>
      </c>
      <c r="B5290" t="s">
        <v>161</v>
      </c>
      <c r="C5290" t="s">
        <v>184</v>
      </c>
      <c r="D5290">
        <v>1</v>
      </c>
      <c r="E5290">
        <v>135.91999999999999</v>
      </c>
      <c r="F5290">
        <v>135.91999999999999</v>
      </c>
      <c r="G5290">
        <v>1</v>
      </c>
      <c r="H5290">
        <v>1</v>
      </c>
      <c r="I5290">
        <v>18</v>
      </c>
      <c r="J5290">
        <v>0</v>
      </c>
      <c r="K5290">
        <v>5</v>
      </c>
      <c r="L5290" t="s">
        <v>412</v>
      </c>
      <c r="M5290" t="b">
        <v>0</v>
      </c>
    </row>
    <row r="5291" spans="1:13" x14ac:dyDescent="0.25">
      <c r="A5291" s="1">
        <v>43115</v>
      </c>
      <c r="B5291" t="s">
        <v>177</v>
      </c>
      <c r="C5291" t="s">
        <v>165</v>
      </c>
      <c r="D5291">
        <v>1</v>
      </c>
      <c r="E5291">
        <v>127.37</v>
      </c>
      <c r="F5291">
        <v>127.37</v>
      </c>
      <c r="G5291">
        <v>1</v>
      </c>
      <c r="H5291">
        <v>1</v>
      </c>
      <c r="I5291">
        <v>3</v>
      </c>
      <c r="J5291">
        <v>0</v>
      </c>
      <c r="K5291">
        <v>1</v>
      </c>
      <c r="L5291" t="s">
        <v>311</v>
      </c>
      <c r="M5291" t="b">
        <v>0</v>
      </c>
    </row>
    <row r="5292" spans="1:13" x14ac:dyDescent="0.25">
      <c r="A5292" s="1">
        <v>43115</v>
      </c>
      <c r="B5292" t="s">
        <v>181</v>
      </c>
      <c r="C5292" t="s">
        <v>171</v>
      </c>
      <c r="D5292">
        <v>1</v>
      </c>
      <c r="E5292">
        <v>175.33</v>
      </c>
      <c r="F5292">
        <v>175.33</v>
      </c>
      <c r="G5292">
        <v>1</v>
      </c>
      <c r="H5292">
        <v>1</v>
      </c>
      <c r="I5292">
        <v>12</v>
      </c>
      <c r="J5292">
        <v>0</v>
      </c>
      <c r="K5292">
        <v>3</v>
      </c>
      <c r="L5292" t="s">
        <v>537</v>
      </c>
      <c r="M5292" t="b">
        <v>0</v>
      </c>
    </row>
    <row r="5293" spans="1:13" x14ac:dyDescent="0.25">
      <c r="A5293" s="1">
        <v>43115</v>
      </c>
      <c r="B5293" t="s">
        <v>181</v>
      </c>
      <c r="C5293" t="s">
        <v>181</v>
      </c>
      <c r="D5293">
        <v>2</v>
      </c>
      <c r="E5293">
        <v>346.72</v>
      </c>
      <c r="F5293">
        <v>173.36</v>
      </c>
      <c r="G5293">
        <v>2</v>
      </c>
      <c r="H5293">
        <v>2</v>
      </c>
      <c r="I5293">
        <v>11.33</v>
      </c>
      <c r="J5293">
        <v>0</v>
      </c>
      <c r="K5293">
        <v>5</v>
      </c>
      <c r="L5293" t="s">
        <v>492</v>
      </c>
      <c r="M5293" t="b">
        <v>1</v>
      </c>
    </row>
    <row r="5294" spans="1:13" x14ac:dyDescent="0.25">
      <c r="A5294" s="1">
        <v>43115</v>
      </c>
      <c r="B5294" t="s">
        <v>174</v>
      </c>
      <c r="C5294" t="s">
        <v>167</v>
      </c>
      <c r="D5294">
        <v>1</v>
      </c>
      <c r="E5294">
        <v>170.37</v>
      </c>
      <c r="F5294">
        <v>170.37</v>
      </c>
      <c r="G5294">
        <v>1</v>
      </c>
      <c r="H5294">
        <v>1</v>
      </c>
      <c r="I5294">
        <v>17</v>
      </c>
      <c r="J5294">
        <v>0</v>
      </c>
      <c r="K5294">
        <v>1</v>
      </c>
      <c r="L5294" t="s">
        <v>500</v>
      </c>
      <c r="M5294" t="b">
        <v>0</v>
      </c>
    </row>
    <row r="5295" spans="1:13" x14ac:dyDescent="0.25">
      <c r="A5295" s="1">
        <v>43115</v>
      </c>
      <c r="B5295" t="s">
        <v>174</v>
      </c>
      <c r="C5295" t="s">
        <v>172</v>
      </c>
      <c r="D5295">
        <v>1</v>
      </c>
      <c r="E5295">
        <v>168.52</v>
      </c>
      <c r="F5295">
        <v>168.52</v>
      </c>
      <c r="G5295">
        <v>1</v>
      </c>
      <c r="H5295">
        <v>1</v>
      </c>
      <c r="I5295">
        <v>21</v>
      </c>
      <c r="J5295">
        <v>0</v>
      </c>
      <c r="K5295">
        <v>4</v>
      </c>
      <c r="L5295" t="s">
        <v>486</v>
      </c>
      <c r="M5295" t="b">
        <v>0</v>
      </c>
    </row>
    <row r="5296" spans="1:13" x14ac:dyDescent="0.25">
      <c r="A5296" s="1">
        <v>43115</v>
      </c>
      <c r="B5296" t="s">
        <v>174</v>
      </c>
      <c r="C5296" t="s">
        <v>161</v>
      </c>
      <c r="D5296">
        <v>5</v>
      </c>
      <c r="E5296">
        <v>795.49</v>
      </c>
      <c r="F5296">
        <v>159.1</v>
      </c>
      <c r="G5296">
        <v>5</v>
      </c>
      <c r="H5296">
        <v>5</v>
      </c>
      <c r="I5296">
        <v>11.83</v>
      </c>
      <c r="J5296">
        <v>0</v>
      </c>
      <c r="K5296">
        <v>3.17</v>
      </c>
      <c r="L5296" t="s">
        <v>394</v>
      </c>
      <c r="M5296" t="b">
        <v>0</v>
      </c>
    </row>
    <row r="5297" spans="1:13" x14ac:dyDescent="0.25">
      <c r="A5297" s="1">
        <v>43115</v>
      </c>
      <c r="B5297" t="s">
        <v>174</v>
      </c>
      <c r="C5297" t="s">
        <v>183</v>
      </c>
      <c r="D5297">
        <v>1</v>
      </c>
      <c r="E5297">
        <v>166.71</v>
      </c>
      <c r="F5297">
        <v>166.71</v>
      </c>
      <c r="G5297">
        <v>1</v>
      </c>
      <c r="H5297">
        <v>1</v>
      </c>
      <c r="I5297">
        <v>36</v>
      </c>
      <c r="J5297">
        <v>0</v>
      </c>
      <c r="K5297">
        <v>5</v>
      </c>
      <c r="L5297" t="s">
        <v>584</v>
      </c>
      <c r="M5297" t="b">
        <v>0</v>
      </c>
    </row>
    <row r="5298" spans="1:13" x14ac:dyDescent="0.25">
      <c r="A5298" s="1">
        <v>43115</v>
      </c>
      <c r="B5298" t="s">
        <v>174</v>
      </c>
      <c r="C5298" t="s">
        <v>182</v>
      </c>
      <c r="D5298">
        <v>1</v>
      </c>
      <c r="E5298">
        <v>55.69</v>
      </c>
      <c r="F5298">
        <v>55.69</v>
      </c>
      <c r="G5298">
        <v>1</v>
      </c>
      <c r="H5298">
        <v>1</v>
      </c>
      <c r="I5298">
        <v>14</v>
      </c>
      <c r="J5298">
        <v>0</v>
      </c>
      <c r="K5298">
        <v>4</v>
      </c>
      <c r="L5298" t="s">
        <v>590</v>
      </c>
      <c r="M5298" t="b">
        <v>0</v>
      </c>
    </row>
    <row r="5299" spans="1:13" x14ac:dyDescent="0.25">
      <c r="A5299" s="1">
        <v>43115</v>
      </c>
      <c r="B5299" t="s">
        <v>174</v>
      </c>
      <c r="C5299" t="s">
        <v>175</v>
      </c>
      <c r="D5299">
        <v>3</v>
      </c>
      <c r="E5299">
        <v>524.47</v>
      </c>
      <c r="F5299">
        <v>174.82</v>
      </c>
      <c r="G5299">
        <v>3</v>
      </c>
      <c r="H5299">
        <v>3</v>
      </c>
      <c r="I5299">
        <v>14</v>
      </c>
      <c r="J5299">
        <v>0</v>
      </c>
      <c r="K5299">
        <v>4.67</v>
      </c>
      <c r="L5299" t="s">
        <v>432</v>
      </c>
      <c r="M5299" t="b">
        <v>0</v>
      </c>
    </row>
    <row r="5300" spans="1:13" x14ac:dyDescent="0.25">
      <c r="A5300" s="1">
        <v>43115</v>
      </c>
      <c r="B5300" t="s">
        <v>174</v>
      </c>
      <c r="C5300" t="s">
        <v>168</v>
      </c>
      <c r="D5300">
        <v>1</v>
      </c>
      <c r="E5300">
        <v>165.71</v>
      </c>
      <c r="F5300">
        <v>165.71</v>
      </c>
      <c r="G5300">
        <v>1</v>
      </c>
      <c r="H5300">
        <v>1</v>
      </c>
      <c r="I5300">
        <v>14</v>
      </c>
      <c r="J5300">
        <v>0</v>
      </c>
      <c r="K5300">
        <v>4</v>
      </c>
      <c r="L5300" t="s">
        <v>591</v>
      </c>
      <c r="M5300" t="b">
        <v>0</v>
      </c>
    </row>
    <row r="5301" spans="1:13" x14ac:dyDescent="0.25">
      <c r="A5301" s="1">
        <v>43115</v>
      </c>
      <c r="B5301" t="s">
        <v>174</v>
      </c>
      <c r="C5301" t="s">
        <v>165</v>
      </c>
      <c r="D5301">
        <v>2</v>
      </c>
      <c r="E5301">
        <v>346.54</v>
      </c>
      <c r="F5301">
        <v>173.27</v>
      </c>
      <c r="G5301">
        <v>2</v>
      </c>
      <c r="H5301">
        <v>2</v>
      </c>
      <c r="I5301">
        <v>11</v>
      </c>
      <c r="J5301">
        <v>0</v>
      </c>
      <c r="K5301">
        <v>3</v>
      </c>
      <c r="L5301" t="s">
        <v>347</v>
      </c>
      <c r="M5301" t="b">
        <v>0</v>
      </c>
    </row>
    <row r="5302" spans="1:13" x14ac:dyDescent="0.25">
      <c r="A5302" s="1">
        <v>43115</v>
      </c>
      <c r="B5302" t="s">
        <v>163</v>
      </c>
      <c r="C5302" t="s">
        <v>178</v>
      </c>
      <c r="D5302">
        <v>2</v>
      </c>
      <c r="E5302">
        <v>1025.32</v>
      </c>
      <c r="F5302">
        <v>512.66</v>
      </c>
      <c r="G5302">
        <v>2</v>
      </c>
      <c r="H5302">
        <v>2</v>
      </c>
      <c r="I5302">
        <v>34</v>
      </c>
      <c r="J5302">
        <v>0.5</v>
      </c>
      <c r="K5302">
        <v>1.5</v>
      </c>
      <c r="L5302" t="s">
        <v>348</v>
      </c>
      <c r="M5302" t="b">
        <v>0</v>
      </c>
    </row>
    <row r="5303" spans="1:13" x14ac:dyDescent="0.25">
      <c r="A5303" s="1">
        <v>43115</v>
      </c>
      <c r="B5303" t="s">
        <v>163</v>
      </c>
      <c r="C5303" t="s">
        <v>167</v>
      </c>
      <c r="D5303">
        <v>2</v>
      </c>
      <c r="E5303">
        <v>413.62</v>
      </c>
      <c r="F5303">
        <v>206.81</v>
      </c>
      <c r="G5303">
        <v>2</v>
      </c>
      <c r="H5303">
        <v>2</v>
      </c>
      <c r="I5303">
        <v>17.329999999999998</v>
      </c>
      <c r="J5303">
        <v>0</v>
      </c>
      <c r="K5303">
        <v>4.67</v>
      </c>
      <c r="L5303" t="s">
        <v>266</v>
      </c>
      <c r="M5303" t="b">
        <v>0</v>
      </c>
    </row>
    <row r="5304" spans="1:13" x14ac:dyDescent="0.25">
      <c r="A5304" s="1">
        <v>43115</v>
      </c>
      <c r="B5304" t="s">
        <v>163</v>
      </c>
      <c r="C5304" t="s">
        <v>169</v>
      </c>
      <c r="D5304">
        <v>2</v>
      </c>
      <c r="E5304">
        <v>678.82</v>
      </c>
      <c r="F5304">
        <v>339.41</v>
      </c>
      <c r="G5304">
        <v>1</v>
      </c>
      <c r="H5304">
        <v>2</v>
      </c>
      <c r="I5304">
        <v>28</v>
      </c>
      <c r="J5304">
        <v>0</v>
      </c>
      <c r="K5304">
        <v>3</v>
      </c>
      <c r="L5304" t="s">
        <v>313</v>
      </c>
      <c r="M5304" t="b">
        <v>0</v>
      </c>
    </row>
    <row r="5305" spans="1:13" x14ac:dyDescent="0.25">
      <c r="A5305" s="1">
        <v>43115</v>
      </c>
      <c r="B5305" t="s">
        <v>163</v>
      </c>
      <c r="C5305" t="s">
        <v>170</v>
      </c>
      <c r="D5305">
        <v>3</v>
      </c>
      <c r="E5305">
        <v>569.27</v>
      </c>
      <c r="F5305">
        <v>189.76</v>
      </c>
      <c r="G5305">
        <v>3</v>
      </c>
      <c r="H5305">
        <v>3</v>
      </c>
      <c r="I5305">
        <v>8.33</v>
      </c>
      <c r="J5305">
        <v>0</v>
      </c>
      <c r="K5305">
        <v>5</v>
      </c>
      <c r="L5305" t="s">
        <v>267</v>
      </c>
      <c r="M5305" t="b">
        <v>0</v>
      </c>
    </row>
    <row r="5306" spans="1:13" x14ac:dyDescent="0.25">
      <c r="A5306" s="1">
        <v>43115</v>
      </c>
      <c r="B5306" t="s">
        <v>163</v>
      </c>
      <c r="C5306" t="s">
        <v>172</v>
      </c>
      <c r="D5306">
        <v>1</v>
      </c>
      <c r="E5306">
        <v>785.21</v>
      </c>
      <c r="F5306">
        <v>785.21</v>
      </c>
      <c r="G5306">
        <v>1</v>
      </c>
      <c r="H5306">
        <v>1</v>
      </c>
      <c r="I5306">
        <v>19</v>
      </c>
      <c r="J5306">
        <v>0</v>
      </c>
      <c r="K5306">
        <v>5</v>
      </c>
      <c r="L5306" t="s">
        <v>287</v>
      </c>
      <c r="M5306" t="b">
        <v>0</v>
      </c>
    </row>
    <row r="5307" spans="1:13" x14ac:dyDescent="0.25">
      <c r="A5307" s="1">
        <v>43115</v>
      </c>
      <c r="B5307" t="s">
        <v>163</v>
      </c>
      <c r="C5307" t="s">
        <v>171</v>
      </c>
      <c r="D5307">
        <v>2</v>
      </c>
      <c r="E5307">
        <v>353.09</v>
      </c>
      <c r="F5307">
        <v>176.55</v>
      </c>
      <c r="G5307">
        <v>2</v>
      </c>
      <c r="H5307">
        <v>2</v>
      </c>
      <c r="I5307">
        <v>13.5</v>
      </c>
      <c r="J5307">
        <v>0</v>
      </c>
      <c r="K5307">
        <v>4.5</v>
      </c>
      <c r="L5307" t="s">
        <v>288</v>
      </c>
      <c r="M5307" t="b">
        <v>0</v>
      </c>
    </row>
    <row r="5308" spans="1:13" x14ac:dyDescent="0.25">
      <c r="A5308" s="1">
        <v>43115</v>
      </c>
      <c r="B5308" t="s">
        <v>163</v>
      </c>
      <c r="C5308" t="s">
        <v>180</v>
      </c>
      <c r="D5308">
        <v>1</v>
      </c>
      <c r="E5308">
        <v>303.75</v>
      </c>
      <c r="F5308">
        <v>303.75</v>
      </c>
      <c r="G5308">
        <v>1</v>
      </c>
      <c r="H5308">
        <v>1</v>
      </c>
      <c r="I5308">
        <v>13</v>
      </c>
      <c r="J5308">
        <v>0</v>
      </c>
      <c r="K5308">
        <v>5</v>
      </c>
      <c r="L5308" t="s">
        <v>433</v>
      </c>
      <c r="M5308" t="b">
        <v>0</v>
      </c>
    </row>
    <row r="5309" spans="1:13" x14ac:dyDescent="0.25">
      <c r="A5309" s="1">
        <v>43115</v>
      </c>
      <c r="B5309" t="s">
        <v>163</v>
      </c>
      <c r="C5309" t="s">
        <v>161</v>
      </c>
      <c r="D5309">
        <v>22</v>
      </c>
      <c r="E5309">
        <v>3849.97</v>
      </c>
      <c r="F5309">
        <v>175</v>
      </c>
      <c r="G5309">
        <v>21</v>
      </c>
      <c r="H5309">
        <v>21</v>
      </c>
      <c r="I5309">
        <v>11.95</v>
      </c>
      <c r="J5309">
        <v>0</v>
      </c>
      <c r="K5309">
        <v>4</v>
      </c>
      <c r="L5309" t="s">
        <v>241</v>
      </c>
      <c r="M5309" t="b">
        <v>0</v>
      </c>
    </row>
    <row r="5310" spans="1:13" x14ac:dyDescent="0.25">
      <c r="A5310" s="1">
        <v>43115</v>
      </c>
      <c r="B5310" t="s">
        <v>163</v>
      </c>
      <c r="C5310" t="s">
        <v>177</v>
      </c>
      <c r="D5310">
        <v>2</v>
      </c>
      <c r="E5310">
        <v>156.53</v>
      </c>
      <c r="F5310">
        <v>78.27</v>
      </c>
      <c r="G5310">
        <v>2</v>
      </c>
      <c r="H5310">
        <v>2</v>
      </c>
      <c r="I5310">
        <v>14.5</v>
      </c>
      <c r="J5310">
        <v>0</v>
      </c>
      <c r="K5310">
        <v>5</v>
      </c>
      <c r="L5310" t="s">
        <v>382</v>
      </c>
      <c r="M5310" t="b">
        <v>0</v>
      </c>
    </row>
    <row r="5311" spans="1:13" x14ac:dyDescent="0.25">
      <c r="A5311" s="1">
        <v>43115</v>
      </c>
      <c r="B5311" t="s">
        <v>163</v>
      </c>
      <c r="C5311" t="s">
        <v>181</v>
      </c>
      <c r="D5311">
        <v>3</v>
      </c>
      <c r="E5311">
        <v>707.65</v>
      </c>
      <c r="F5311">
        <v>235.88</v>
      </c>
      <c r="G5311">
        <v>3</v>
      </c>
      <c r="H5311">
        <v>3</v>
      </c>
      <c r="I5311">
        <v>24.25</v>
      </c>
      <c r="J5311">
        <v>0.25</v>
      </c>
      <c r="K5311">
        <v>3</v>
      </c>
      <c r="L5311" t="s">
        <v>314</v>
      </c>
      <c r="M5311" t="b">
        <v>0</v>
      </c>
    </row>
    <row r="5312" spans="1:13" x14ac:dyDescent="0.25">
      <c r="A5312" s="1">
        <v>43115</v>
      </c>
      <c r="B5312" t="s">
        <v>163</v>
      </c>
      <c r="C5312" t="s">
        <v>163</v>
      </c>
      <c r="D5312">
        <v>13</v>
      </c>
      <c r="E5312">
        <v>1567.15</v>
      </c>
      <c r="F5312">
        <v>120.55</v>
      </c>
      <c r="G5312">
        <v>12</v>
      </c>
      <c r="H5312">
        <v>13</v>
      </c>
      <c r="I5312">
        <v>9.33</v>
      </c>
      <c r="J5312">
        <v>0</v>
      </c>
      <c r="K5312">
        <v>3.77</v>
      </c>
      <c r="L5312" t="s">
        <v>242</v>
      </c>
      <c r="M5312" t="b">
        <v>1</v>
      </c>
    </row>
    <row r="5313" spans="1:13" x14ac:dyDescent="0.25">
      <c r="A5313" s="1">
        <v>43115</v>
      </c>
      <c r="B5313" t="s">
        <v>163</v>
      </c>
      <c r="C5313" t="s">
        <v>175</v>
      </c>
      <c r="D5313">
        <v>16</v>
      </c>
      <c r="E5313">
        <v>1879.52</v>
      </c>
      <c r="F5313">
        <v>117.47</v>
      </c>
      <c r="G5313">
        <v>16</v>
      </c>
      <c r="H5313">
        <v>16</v>
      </c>
      <c r="I5313">
        <v>16.8</v>
      </c>
      <c r="J5313">
        <v>0.16</v>
      </c>
      <c r="K5313">
        <v>3.16</v>
      </c>
      <c r="L5313" t="s">
        <v>269</v>
      </c>
      <c r="M5313" t="b">
        <v>0</v>
      </c>
    </row>
    <row r="5314" spans="1:13" x14ac:dyDescent="0.25">
      <c r="A5314" s="1">
        <v>43115</v>
      </c>
      <c r="B5314" t="s">
        <v>163</v>
      </c>
      <c r="C5314" t="s">
        <v>173</v>
      </c>
      <c r="D5314">
        <v>1</v>
      </c>
      <c r="E5314">
        <v>615.01</v>
      </c>
      <c r="F5314">
        <v>615.01</v>
      </c>
      <c r="G5314">
        <v>1</v>
      </c>
      <c r="H5314">
        <v>1</v>
      </c>
      <c r="I5314">
        <v>30</v>
      </c>
      <c r="J5314">
        <v>0</v>
      </c>
      <c r="K5314">
        <v>3</v>
      </c>
      <c r="L5314" t="s">
        <v>434</v>
      </c>
      <c r="M5314" t="b">
        <v>0</v>
      </c>
    </row>
    <row r="5315" spans="1:13" x14ac:dyDescent="0.25">
      <c r="A5315" s="1">
        <v>43115</v>
      </c>
      <c r="B5315" t="s">
        <v>163</v>
      </c>
      <c r="C5315" t="s">
        <v>164</v>
      </c>
      <c r="D5315">
        <v>14</v>
      </c>
      <c r="E5315">
        <v>1215.1600000000001</v>
      </c>
      <c r="F5315">
        <v>86.8</v>
      </c>
      <c r="G5315">
        <v>13</v>
      </c>
      <c r="H5315">
        <v>14</v>
      </c>
      <c r="I5315">
        <v>16.5</v>
      </c>
      <c r="J5315">
        <v>0.21429999999999999</v>
      </c>
      <c r="K5315">
        <v>4.07</v>
      </c>
      <c r="L5315" t="s">
        <v>290</v>
      </c>
      <c r="M5315" t="b">
        <v>0</v>
      </c>
    </row>
    <row r="5316" spans="1:13" x14ac:dyDescent="0.25">
      <c r="A5316" s="1">
        <v>43115</v>
      </c>
      <c r="B5316" t="s">
        <v>163</v>
      </c>
      <c r="C5316" t="s">
        <v>176</v>
      </c>
      <c r="D5316">
        <v>9</v>
      </c>
      <c r="E5316">
        <v>787.87</v>
      </c>
      <c r="F5316">
        <v>87.54</v>
      </c>
      <c r="G5316">
        <v>9</v>
      </c>
      <c r="H5316">
        <v>9</v>
      </c>
      <c r="I5316">
        <v>11.67</v>
      </c>
      <c r="J5316">
        <v>0</v>
      </c>
      <c r="K5316">
        <v>4.22</v>
      </c>
      <c r="L5316" t="s">
        <v>243</v>
      </c>
      <c r="M5316" t="b">
        <v>0</v>
      </c>
    </row>
    <row r="5317" spans="1:13" x14ac:dyDescent="0.25">
      <c r="A5317" s="1">
        <v>43115</v>
      </c>
      <c r="B5317" t="s">
        <v>163</v>
      </c>
      <c r="C5317" t="s">
        <v>165</v>
      </c>
      <c r="D5317">
        <v>68</v>
      </c>
      <c r="E5317">
        <v>13072.19</v>
      </c>
      <c r="F5317">
        <v>192.24</v>
      </c>
      <c r="G5317">
        <v>68</v>
      </c>
      <c r="H5317">
        <v>68</v>
      </c>
      <c r="I5317">
        <v>13.12</v>
      </c>
      <c r="J5317">
        <v>4.0500000000000001E-2</v>
      </c>
      <c r="K5317">
        <v>3.91</v>
      </c>
      <c r="L5317" t="s">
        <v>244</v>
      </c>
      <c r="M5317" t="b">
        <v>0</v>
      </c>
    </row>
    <row r="5318" spans="1:13" x14ac:dyDescent="0.25">
      <c r="A5318" s="1">
        <v>43115</v>
      </c>
      <c r="B5318" t="s">
        <v>175</v>
      </c>
      <c r="C5318" t="s">
        <v>167</v>
      </c>
      <c r="D5318">
        <v>2</v>
      </c>
      <c r="E5318">
        <v>454.52</v>
      </c>
      <c r="F5318">
        <v>227.26</v>
      </c>
      <c r="G5318">
        <v>2</v>
      </c>
      <c r="H5318">
        <v>2</v>
      </c>
      <c r="I5318">
        <v>15</v>
      </c>
      <c r="J5318">
        <v>0</v>
      </c>
      <c r="K5318">
        <v>3</v>
      </c>
      <c r="L5318" t="s">
        <v>317</v>
      </c>
      <c r="M5318" t="b">
        <v>0</v>
      </c>
    </row>
    <row r="5319" spans="1:13" x14ac:dyDescent="0.25">
      <c r="A5319" s="1">
        <v>43115</v>
      </c>
      <c r="B5319" t="s">
        <v>175</v>
      </c>
      <c r="C5319" t="s">
        <v>170</v>
      </c>
      <c r="D5319">
        <v>2</v>
      </c>
      <c r="E5319">
        <v>126.51</v>
      </c>
      <c r="F5319">
        <v>63.26</v>
      </c>
      <c r="G5319">
        <v>2</v>
      </c>
      <c r="H5319">
        <v>2</v>
      </c>
      <c r="I5319">
        <v>12.5</v>
      </c>
      <c r="J5319">
        <v>0</v>
      </c>
      <c r="K5319">
        <v>5</v>
      </c>
      <c r="L5319" t="s">
        <v>270</v>
      </c>
      <c r="M5319" t="b">
        <v>0</v>
      </c>
    </row>
    <row r="5320" spans="1:13" x14ac:dyDescent="0.25">
      <c r="A5320" s="1">
        <v>43115</v>
      </c>
      <c r="B5320" t="s">
        <v>175</v>
      </c>
      <c r="C5320" t="s">
        <v>172</v>
      </c>
      <c r="D5320">
        <v>1</v>
      </c>
      <c r="E5320">
        <v>136.08000000000001</v>
      </c>
      <c r="F5320">
        <v>136.08000000000001</v>
      </c>
      <c r="G5320">
        <v>1</v>
      </c>
      <c r="H5320">
        <v>1</v>
      </c>
      <c r="I5320">
        <v>10</v>
      </c>
      <c r="J5320">
        <v>0</v>
      </c>
      <c r="K5320">
        <v>5</v>
      </c>
      <c r="L5320" t="s">
        <v>384</v>
      </c>
      <c r="M5320" t="b">
        <v>0</v>
      </c>
    </row>
    <row r="5321" spans="1:13" x14ac:dyDescent="0.25">
      <c r="A5321" s="1">
        <v>43115</v>
      </c>
      <c r="B5321" t="s">
        <v>175</v>
      </c>
      <c r="C5321" t="s">
        <v>171</v>
      </c>
      <c r="D5321">
        <v>2</v>
      </c>
      <c r="E5321">
        <v>274.56</v>
      </c>
      <c r="F5321">
        <v>137.28</v>
      </c>
      <c r="G5321">
        <v>2</v>
      </c>
      <c r="H5321">
        <v>2</v>
      </c>
      <c r="I5321">
        <v>17</v>
      </c>
      <c r="J5321">
        <v>0</v>
      </c>
      <c r="K5321">
        <v>4</v>
      </c>
      <c r="L5321" t="s">
        <v>291</v>
      </c>
      <c r="M5321" t="b">
        <v>0</v>
      </c>
    </row>
    <row r="5322" spans="1:13" x14ac:dyDescent="0.25">
      <c r="A5322" s="1">
        <v>43115</v>
      </c>
      <c r="B5322" t="s">
        <v>175</v>
      </c>
      <c r="C5322" t="s">
        <v>161</v>
      </c>
      <c r="D5322">
        <v>12</v>
      </c>
      <c r="E5322">
        <v>3357.76</v>
      </c>
      <c r="F5322">
        <v>279.81</v>
      </c>
      <c r="G5322">
        <v>12</v>
      </c>
      <c r="H5322">
        <v>12</v>
      </c>
      <c r="I5322">
        <v>9.92</v>
      </c>
      <c r="J5322">
        <v>0</v>
      </c>
      <c r="K5322">
        <v>3.92</v>
      </c>
      <c r="L5322" t="s">
        <v>245</v>
      </c>
      <c r="M5322" t="b">
        <v>0</v>
      </c>
    </row>
    <row r="5323" spans="1:13" x14ac:dyDescent="0.25">
      <c r="A5323" s="1">
        <v>43115</v>
      </c>
      <c r="B5323" t="s">
        <v>175</v>
      </c>
      <c r="C5323" t="s">
        <v>179</v>
      </c>
      <c r="D5323">
        <v>1</v>
      </c>
      <c r="E5323">
        <v>79.099999999999994</v>
      </c>
      <c r="F5323">
        <v>79.099999999999994</v>
      </c>
      <c r="G5323">
        <v>1</v>
      </c>
      <c r="H5323">
        <v>1</v>
      </c>
      <c r="I5323">
        <v>35</v>
      </c>
      <c r="J5323">
        <v>0</v>
      </c>
      <c r="K5323">
        <v>5</v>
      </c>
      <c r="L5323" t="s">
        <v>319</v>
      </c>
      <c r="M5323" t="b">
        <v>0</v>
      </c>
    </row>
    <row r="5324" spans="1:13" x14ac:dyDescent="0.25">
      <c r="A5324" s="1">
        <v>43115</v>
      </c>
      <c r="B5324" t="s">
        <v>175</v>
      </c>
      <c r="C5324" t="s">
        <v>174</v>
      </c>
      <c r="D5324">
        <v>1</v>
      </c>
      <c r="E5324">
        <v>132.13</v>
      </c>
      <c r="F5324">
        <v>132.13</v>
      </c>
      <c r="G5324">
        <v>1</v>
      </c>
      <c r="H5324">
        <v>1</v>
      </c>
      <c r="I5324">
        <v>27</v>
      </c>
      <c r="J5324">
        <v>0</v>
      </c>
      <c r="K5324">
        <v>5</v>
      </c>
      <c r="L5324" t="s">
        <v>352</v>
      </c>
      <c r="M5324" t="b">
        <v>0</v>
      </c>
    </row>
    <row r="5325" spans="1:13" x14ac:dyDescent="0.25">
      <c r="A5325" s="1">
        <v>43115</v>
      </c>
      <c r="B5325" t="s">
        <v>175</v>
      </c>
      <c r="C5325" t="s">
        <v>182</v>
      </c>
      <c r="D5325">
        <v>1</v>
      </c>
      <c r="E5325">
        <v>184.5</v>
      </c>
      <c r="F5325">
        <v>184.5</v>
      </c>
      <c r="G5325">
        <v>1</v>
      </c>
      <c r="H5325">
        <v>1</v>
      </c>
      <c r="I5325">
        <v>14</v>
      </c>
      <c r="J5325">
        <v>0</v>
      </c>
      <c r="K5325">
        <v>5</v>
      </c>
      <c r="L5325" t="s">
        <v>455</v>
      </c>
      <c r="M5325" t="b">
        <v>0</v>
      </c>
    </row>
    <row r="5326" spans="1:13" x14ac:dyDescent="0.25">
      <c r="A5326" s="1">
        <v>43115</v>
      </c>
      <c r="B5326" t="s">
        <v>175</v>
      </c>
      <c r="C5326" t="s">
        <v>163</v>
      </c>
      <c r="D5326">
        <v>2</v>
      </c>
      <c r="E5326">
        <v>163.62</v>
      </c>
      <c r="F5326">
        <v>81.81</v>
      </c>
      <c r="G5326">
        <v>2</v>
      </c>
      <c r="H5326">
        <v>2</v>
      </c>
      <c r="I5326">
        <v>12</v>
      </c>
      <c r="J5326">
        <v>0</v>
      </c>
      <c r="K5326">
        <v>5</v>
      </c>
      <c r="L5326" t="s">
        <v>320</v>
      </c>
      <c r="M5326" t="b">
        <v>0</v>
      </c>
    </row>
    <row r="5327" spans="1:13" x14ac:dyDescent="0.25">
      <c r="A5327" s="1">
        <v>43115</v>
      </c>
      <c r="B5327" t="s">
        <v>175</v>
      </c>
      <c r="C5327" t="s">
        <v>175</v>
      </c>
      <c r="D5327">
        <v>12</v>
      </c>
      <c r="E5327">
        <v>1634.84</v>
      </c>
      <c r="F5327">
        <v>136.24</v>
      </c>
      <c r="G5327">
        <v>11</v>
      </c>
      <c r="H5327">
        <v>12</v>
      </c>
      <c r="I5327">
        <v>6.77</v>
      </c>
      <c r="J5327">
        <v>0</v>
      </c>
      <c r="K5327">
        <v>4.07</v>
      </c>
      <c r="L5327" t="s">
        <v>292</v>
      </c>
      <c r="M5327" t="b">
        <v>1</v>
      </c>
    </row>
    <row r="5328" spans="1:13" x14ac:dyDescent="0.25">
      <c r="A5328" s="1">
        <v>43115</v>
      </c>
      <c r="B5328" t="s">
        <v>175</v>
      </c>
      <c r="C5328" t="s">
        <v>173</v>
      </c>
      <c r="D5328">
        <v>1</v>
      </c>
      <c r="E5328">
        <v>94.94</v>
      </c>
      <c r="F5328">
        <v>94.94</v>
      </c>
      <c r="G5328">
        <v>1</v>
      </c>
      <c r="H5328">
        <v>1</v>
      </c>
      <c r="I5328">
        <v>32</v>
      </c>
      <c r="J5328">
        <v>1</v>
      </c>
      <c r="K5328">
        <v>1</v>
      </c>
      <c r="L5328" t="s">
        <v>445</v>
      </c>
      <c r="M5328" t="b">
        <v>0</v>
      </c>
    </row>
    <row r="5329" spans="1:13" x14ac:dyDescent="0.25">
      <c r="A5329" s="1">
        <v>43115</v>
      </c>
      <c r="B5329" t="s">
        <v>175</v>
      </c>
      <c r="C5329" t="s">
        <v>164</v>
      </c>
      <c r="D5329">
        <v>5</v>
      </c>
      <c r="E5329">
        <v>763.14</v>
      </c>
      <c r="F5329">
        <v>152.63</v>
      </c>
      <c r="G5329">
        <v>5</v>
      </c>
      <c r="H5329">
        <v>5</v>
      </c>
      <c r="I5329">
        <v>21.6</v>
      </c>
      <c r="J5329">
        <v>0.2</v>
      </c>
      <c r="K5329">
        <v>4</v>
      </c>
      <c r="L5329" t="s">
        <v>293</v>
      </c>
      <c r="M5329" t="b">
        <v>0</v>
      </c>
    </row>
    <row r="5330" spans="1:13" x14ac:dyDescent="0.25">
      <c r="A5330" s="1">
        <v>43115</v>
      </c>
      <c r="B5330" t="s">
        <v>175</v>
      </c>
      <c r="C5330" t="s">
        <v>176</v>
      </c>
      <c r="D5330">
        <v>2</v>
      </c>
      <c r="E5330">
        <v>346.87</v>
      </c>
      <c r="F5330">
        <v>173.44</v>
      </c>
      <c r="G5330">
        <v>2</v>
      </c>
      <c r="H5330">
        <v>2</v>
      </c>
      <c r="I5330">
        <v>29</v>
      </c>
      <c r="J5330">
        <v>0.5</v>
      </c>
      <c r="K5330">
        <v>2.5</v>
      </c>
      <c r="L5330" t="s">
        <v>322</v>
      </c>
      <c r="M5330" t="b">
        <v>0</v>
      </c>
    </row>
    <row r="5331" spans="1:13" x14ac:dyDescent="0.25">
      <c r="A5331" s="1">
        <v>43115</v>
      </c>
      <c r="B5331" t="s">
        <v>175</v>
      </c>
      <c r="C5331" t="s">
        <v>165</v>
      </c>
      <c r="D5331">
        <v>24</v>
      </c>
      <c r="E5331">
        <v>5379.78</v>
      </c>
      <c r="F5331">
        <v>224.16</v>
      </c>
      <c r="G5331">
        <v>22</v>
      </c>
      <c r="H5331">
        <v>24</v>
      </c>
      <c r="I5331">
        <v>15.26</v>
      </c>
      <c r="J5331">
        <v>0.13039999999999999</v>
      </c>
      <c r="K5331">
        <v>3.72</v>
      </c>
      <c r="L5331" t="s">
        <v>294</v>
      </c>
      <c r="M5331" t="b">
        <v>0</v>
      </c>
    </row>
    <row r="5332" spans="1:13" x14ac:dyDescent="0.25">
      <c r="A5332" s="1">
        <v>43115</v>
      </c>
      <c r="B5332" t="s">
        <v>173</v>
      </c>
      <c r="C5332" t="s">
        <v>173</v>
      </c>
      <c r="D5332">
        <v>3</v>
      </c>
      <c r="E5332">
        <v>126.81</v>
      </c>
      <c r="F5332">
        <v>42.27</v>
      </c>
      <c r="G5332">
        <v>3</v>
      </c>
      <c r="H5332">
        <v>3</v>
      </c>
      <c r="I5332">
        <v>4.67</v>
      </c>
      <c r="J5332">
        <v>0</v>
      </c>
      <c r="K5332">
        <v>4.67</v>
      </c>
      <c r="L5332" t="s">
        <v>529</v>
      </c>
      <c r="M5332" t="b">
        <v>1</v>
      </c>
    </row>
    <row r="5333" spans="1:13" x14ac:dyDescent="0.25">
      <c r="A5333" s="1">
        <v>43115</v>
      </c>
      <c r="B5333" t="s">
        <v>164</v>
      </c>
      <c r="C5333" t="s">
        <v>180</v>
      </c>
      <c r="D5333">
        <v>1</v>
      </c>
      <c r="E5333">
        <v>70.14</v>
      </c>
      <c r="F5333">
        <v>70.14</v>
      </c>
      <c r="G5333">
        <v>1</v>
      </c>
      <c r="H5333">
        <v>1</v>
      </c>
      <c r="I5333">
        <v>20</v>
      </c>
      <c r="J5333">
        <v>0</v>
      </c>
      <c r="K5333">
        <v>5</v>
      </c>
      <c r="L5333" t="s">
        <v>414</v>
      </c>
      <c r="M5333" t="b">
        <v>0</v>
      </c>
    </row>
    <row r="5334" spans="1:13" x14ac:dyDescent="0.25">
      <c r="A5334" s="1">
        <v>43115</v>
      </c>
      <c r="B5334" t="s">
        <v>164</v>
      </c>
      <c r="C5334" t="s">
        <v>161</v>
      </c>
      <c r="D5334">
        <v>2</v>
      </c>
      <c r="E5334">
        <v>564.84</v>
      </c>
      <c r="F5334">
        <v>282.42</v>
      </c>
      <c r="G5334">
        <v>2</v>
      </c>
      <c r="H5334">
        <v>2</v>
      </c>
      <c r="I5334">
        <v>8</v>
      </c>
      <c r="J5334">
        <v>0</v>
      </c>
      <c r="K5334">
        <v>5</v>
      </c>
      <c r="L5334" t="s">
        <v>325</v>
      </c>
      <c r="M5334" t="b">
        <v>0</v>
      </c>
    </row>
    <row r="5335" spans="1:13" x14ac:dyDescent="0.25">
      <c r="A5335" s="1">
        <v>43115</v>
      </c>
      <c r="B5335" t="s">
        <v>164</v>
      </c>
      <c r="C5335" t="s">
        <v>163</v>
      </c>
      <c r="D5335">
        <v>2</v>
      </c>
      <c r="E5335">
        <v>214.52</v>
      </c>
      <c r="F5335">
        <v>107.26</v>
      </c>
      <c r="G5335">
        <v>2</v>
      </c>
      <c r="H5335">
        <v>2</v>
      </c>
      <c r="I5335">
        <v>10</v>
      </c>
      <c r="J5335">
        <v>0</v>
      </c>
      <c r="K5335">
        <v>4.67</v>
      </c>
      <c r="L5335" t="s">
        <v>357</v>
      </c>
      <c r="M5335" t="b">
        <v>0</v>
      </c>
    </row>
    <row r="5336" spans="1:13" x14ac:dyDescent="0.25">
      <c r="A5336" s="1">
        <v>43115</v>
      </c>
      <c r="B5336" t="s">
        <v>164</v>
      </c>
      <c r="C5336" t="s">
        <v>175</v>
      </c>
      <c r="D5336">
        <v>3</v>
      </c>
      <c r="E5336">
        <v>537.44000000000005</v>
      </c>
      <c r="F5336">
        <v>179.15</v>
      </c>
      <c r="G5336">
        <v>3</v>
      </c>
      <c r="H5336">
        <v>3</v>
      </c>
      <c r="I5336">
        <v>33.83</v>
      </c>
      <c r="J5336">
        <v>0.83330000000000004</v>
      </c>
      <c r="K5336">
        <v>2</v>
      </c>
      <c r="L5336" t="s">
        <v>358</v>
      </c>
      <c r="M5336" t="b">
        <v>0</v>
      </c>
    </row>
    <row r="5337" spans="1:13" x14ac:dyDescent="0.25">
      <c r="A5337" s="1">
        <v>43115</v>
      </c>
      <c r="B5337" t="s">
        <v>164</v>
      </c>
      <c r="C5337" t="s">
        <v>164</v>
      </c>
      <c r="D5337">
        <v>4</v>
      </c>
      <c r="E5337">
        <v>773.58</v>
      </c>
      <c r="F5337">
        <v>193.4</v>
      </c>
      <c r="G5337">
        <v>4</v>
      </c>
      <c r="H5337">
        <v>4</v>
      </c>
      <c r="I5337">
        <v>7</v>
      </c>
      <c r="J5337">
        <v>0</v>
      </c>
      <c r="K5337">
        <v>4.5</v>
      </c>
      <c r="L5337" t="s">
        <v>359</v>
      </c>
      <c r="M5337" t="b">
        <v>1</v>
      </c>
    </row>
    <row r="5338" spans="1:13" x14ac:dyDescent="0.25">
      <c r="A5338" s="1">
        <v>43115</v>
      </c>
      <c r="B5338" t="s">
        <v>164</v>
      </c>
      <c r="C5338" t="s">
        <v>176</v>
      </c>
      <c r="D5338">
        <v>1</v>
      </c>
      <c r="E5338">
        <v>235.69</v>
      </c>
      <c r="F5338">
        <v>235.69</v>
      </c>
      <c r="G5338">
        <v>1</v>
      </c>
      <c r="H5338">
        <v>1</v>
      </c>
      <c r="I5338">
        <v>8</v>
      </c>
      <c r="J5338">
        <v>0</v>
      </c>
      <c r="K5338">
        <v>5</v>
      </c>
      <c r="L5338" t="s">
        <v>271</v>
      </c>
      <c r="M5338" t="b">
        <v>0</v>
      </c>
    </row>
    <row r="5339" spans="1:13" x14ac:dyDescent="0.25">
      <c r="A5339" s="1">
        <v>43115</v>
      </c>
      <c r="B5339" t="s">
        <v>164</v>
      </c>
      <c r="C5339" t="s">
        <v>168</v>
      </c>
      <c r="D5339">
        <v>1</v>
      </c>
      <c r="E5339">
        <v>734.14</v>
      </c>
      <c r="F5339">
        <v>734.14</v>
      </c>
      <c r="G5339">
        <v>1</v>
      </c>
      <c r="H5339">
        <v>1</v>
      </c>
      <c r="I5339">
        <v>19</v>
      </c>
      <c r="J5339">
        <v>0</v>
      </c>
      <c r="K5339">
        <v>2</v>
      </c>
      <c r="L5339" t="s">
        <v>456</v>
      </c>
      <c r="M5339" t="b">
        <v>0</v>
      </c>
    </row>
    <row r="5340" spans="1:13" x14ac:dyDescent="0.25">
      <c r="A5340" s="1">
        <v>43115</v>
      </c>
      <c r="B5340" t="s">
        <v>164</v>
      </c>
      <c r="C5340" t="s">
        <v>165</v>
      </c>
      <c r="D5340">
        <v>9</v>
      </c>
      <c r="E5340">
        <v>2323.54</v>
      </c>
      <c r="F5340">
        <v>258.17</v>
      </c>
      <c r="G5340">
        <v>8</v>
      </c>
      <c r="H5340">
        <v>9</v>
      </c>
      <c r="I5340">
        <v>9.5</v>
      </c>
      <c r="J5340">
        <v>0</v>
      </c>
      <c r="K5340">
        <v>3.9</v>
      </c>
      <c r="L5340" t="s">
        <v>295</v>
      </c>
      <c r="M5340" t="b">
        <v>0</v>
      </c>
    </row>
    <row r="5341" spans="1:13" x14ac:dyDescent="0.25">
      <c r="A5341" s="1">
        <v>43115</v>
      </c>
      <c r="B5341" t="s">
        <v>176</v>
      </c>
      <c r="C5341" t="s">
        <v>167</v>
      </c>
      <c r="D5341">
        <v>1</v>
      </c>
      <c r="E5341">
        <v>224.12</v>
      </c>
      <c r="F5341">
        <v>224.12</v>
      </c>
      <c r="G5341">
        <v>1</v>
      </c>
      <c r="H5341">
        <v>1</v>
      </c>
      <c r="I5341">
        <v>22</v>
      </c>
      <c r="J5341">
        <v>0</v>
      </c>
      <c r="K5341">
        <v>5</v>
      </c>
      <c r="L5341" t="s">
        <v>328</v>
      </c>
      <c r="M5341" t="b">
        <v>0</v>
      </c>
    </row>
    <row r="5342" spans="1:13" x14ac:dyDescent="0.25">
      <c r="A5342" s="1">
        <v>43115</v>
      </c>
      <c r="B5342" t="s">
        <v>176</v>
      </c>
      <c r="C5342" t="s">
        <v>172</v>
      </c>
      <c r="D5342">
        <v>2</v>
      </c>
      <c r="E5342">
        <v>390.98</v>
      </c>
      <c r="F5342">
        <v>195.49</v>
      </c>
      <c r="G5342">
        <v>2</v>
      </c>
      <c r="H5342">
        <v>2</v>
      </c>
      <c r="I5342">
        <v>14</v>
      </c>
      <c r="J5342">
        <v>0</v>
      </c>
      <c r="K5342">
        <v>3</v>
      </c>
      <c r="L5342" t="s">
        <v>399</v>
      </c>
      <c r="M5342" t="b">
        <v>0</v>
      </c>
    </row>
    <row r="5343" spans="1:13" x14ac:dyDescent="0.25">
      <c r="A5343" s="1">
        <v>43115</v>
      </c>
      <c r="B5343" t="s">
        <v>176</v>
      </c>
      <c r="C5343" t="s">
        <v>161</v>
      </c>
      <c r="D5343">
        <v>6</v>
      </c>
      <c r="E5343">
        <v>856.56</v>
      </c>
      <c r="F5343">
        <v>142.76</v>
      </c>
      <c r="G5343">
        <v>6</v>
      </c>
      <c r="H5343">
        <v>6</v>
      </c>
      <c r="I5343">
        <v>17.329999999999998</v>
      </c>
      <c r="J5343">
        <v>0</v>
      </c>
      <c r="K5343">
        <v>4.33</v>
      </c>
      <c r="L5343" t="s">
        <v>272</v>
      </c>
      <c r="M5343" t="b">
        <v>0</v>
      </c>
    </row>
    <row r="5344" spans="1:13" x14ac:dyDescent="0.25">
      <c r="A5344" s="1">
        <v>43115</v>
      </c>
      <c r="B5344" t="s">
        <v>176</v>
      </c>
      <c r="C5344" t="s">
        <v>177</v>
      </c>
      <c r="D5344">
        <v>1</v>
      </c>
      <c r="E5344">
        <v>173.82</v>
      </c>
      <c r="F5344">
        <v>173.82</v>
      </c>
      <c r="G5344">
        <v>1</v>
      </c>
      <c r="H5344">
        <v>1</v>
      </c>
      <c r="I5344">
        <v>22</v>
      </c>
      <c r="J5344">
        <v>0</v>
      </c>
      <c r="K5344">
        <v>5</v>
      </c>
      <c r="L5344" t="s">
        <v>437</v>
      </c>
      <c r="M5344" t="b">
        <v>0</v>
      </c>
    </row>
    <row r="5345" spans="1:13" x14ac:dyDescent="0.25">
      <c r="A5345" s="1">
        <v>43115</v>
      </c>
      <c r="B5345" t="s">
        <v>176</v>
      </c>
      <c r="C5345" t="s">
        <v>181</v>
      </c>
      <c r="D5345">
        <v>1</v>
      </c>
      <c r="E5345">
        <v>285.54000000000002</v>
      </c>
      <c r="F5345">
        <v>285.54000000000002</v>
      </c>
      <c r="G5345">
        <v>1</v>
      </c>
      <c r="H5345">
        <v>1</v>
      </c>
      <c r="I5345">
        <v>46</v>
      </c>
      <c r="J5345">
        <v>1</v>
      </c>
      <c r="K5345">
        <v>1</v>
      </c>
      <c r="L5345" t="s">
        <v>331</v>
      </c>
      <c r="M5345" t="b">
        <v>0</v>
      </c>
    </row>
    <row r="5346" spans="1:13" x14ac:dyDescent="0.25">
      <c r="A5346" s="1">
        <v>43115</v>
      </c>
      <c r="B5346" t="s">
        <v>176</v>
      </c>
      <c r="C5346" t="s">
        <v>183</v>
      </c>
      <c r="D5346">
        <v>1</v>
      </c>
      <c r="E5346">
        <v>127.45</v>
      </c>
      <c r="F5346">
        <v>127.45</v>
      </c>
      <c r="G5346">
        <v>1</v>
      </c>
      <c r="H5346">
        <v>1</v>
      </c>
      <c r="I5346">
        <v>41</v>
      </c>
      <c r="J5346">
        <v>1</v>
      </c>
      <c r="K5346">
        <v>1</v>
      </c>
      <c r="L5346" t="s">
        <v>360</v>
      </c>
      <c r="M5346" t="b">
        <v>0</v>
      </c>
    </row>
    <row r="5347" spans="1:13" x14ac:dyDescent="0.25">
      <c r="A5347" s="1">
        <v>43115</v>
      </c>
      <c r="B5347" t="s">
        <v>176</v>
      </c>
      <c r="C5347" t="s">
        <v>163</v>
      </c>
      <c r="D5347">
        <v>4</v>
      </c>
      <c r="E5347">
        <v>631.09</v>
      </c>
      <c r="F5347">
        <v>157.77000000000001</v>
      </c>
      <c r="G5347">
        <v>4</v>
      </c>
      <c r="H5347">
        <v>4</v>
      </c>
      <c r="I5347">
        <v>12.25</v>
      </c>
      <c r="J5347">
        <v>0</v>
      </c>
      <c r="K5347">
        <v>4.75</v>
      </c>
      <c r="L5347" t="s">
        <v>361</v>
      </c>
      <c r="M5347" t="b">
        <v>0</v>
      </c>
    </row>
    <row r="5348" spans="1:13" x14ac:dyDescent="0.25">
      <c r="A5348" s="1">
        <v>43115</v>
      </c>
      <c r="B5348" t="s">
        <v>176</v>
      </c>
      <c r="C5348" t="s">
        <v>175</v>
      </c>
      <c r="D5348">
        <v>8</v>
      </c>
      <c r="E5348">
        <v>1066.71</v>
      </c>
      <c r="F5348">
        <v>133.34</v>
      </c>
      <c r="G5348">
        <v>8</v>
      </c>
      <c r="H5348">
        <v>8</v>
      </c>
      <c r="I5348">
        <v>16.38</v>
      </c>
      <c r="J5348">
        <v>0</v>
      </c>
      <c r="K5348">
        <v>3.75</v>
      </c>
      <c r="L5348" t="s">
        <v>297</v>
      </c>
      <c r="M5348" t="b">
        <v>0</v>
      </c>
    </row>
    <row r="5349" spans="1:13" x14ac:dyDescent="0.25">
      <c r="A5349" s="1">
        <v>43115</v>
      </c>
      <c r="B5349" t="s">
        <v>176</v>
      </c>
      <c r="C5349" t="s">
        <v>164</v>
      </c>
      <c r="D5349">
        <v>6</v>
      </c>
      <c r="E5349">
        <v>904.01</v>
      </c>
      <c r="F5349">
        <v>150.66999999999999</v>
      </c>
      <c r="G5349">
        <v>6</v>
      </c>
      <c r="H5349">
        <v>6</v>
      </c>
      <c r="I5349">
        <v>21</v>
      </c>
      <c r="J5349">
        <v>0.16669999999999999</v>
      </c>
      <c r="K5349">
        <v>4</v>
      </c>
      <c r="L5349" t="s">
        <v>362</v>
      </c>
      <c r="M5349" t="b">
        <v>0</v>
      </c>
    </row>
    <row r="5350" spans="1:13" x14ac:dyDescent="0.25">
      <c r="A5350" s="1">
        <v>43115</v>
      </c>
      <c r="B5350" t="s">
        <v>176</v>
      </c>
      <c r="C5350" t="s">
        <v>176</v>
      </c>
      <c r="D5350">
        <v>5</v>
      </c>
      <c r="E5350">
        <v>553.03</v>
      </c>
      <c r="F5350">
        <v>110.61</v>
      </c>
      <c r="G5350">
        <v>5</v>
      </c>
      <c r="H5350">
        <v>5</v>
      </c>
      <c r="I5350">
        <v>6.8</v>
      </c>
      <c r="J5350">
        <v>0</v>
      </c>
      <c r="K5350">
        <v>4.5999999999999996</v>
      </c>
      <c r="L5350" t="s">
        <v>273</v>
      </c>
      <c r="M5350" t="b">
        <v>1</v>
      </c>
    </row>
    <row r="5351" spans="1:13" x14ac:dyDescent="0.25">
      <c r="A5351" s="1">
        <v>43115</v>
      </c>
      <c r="B5351" t="s">
        <v>176</v>
      </c>
      <c r="C5351" t="s">
        <v>165</v>
      </c>
      <c r="D5351">
        <v>25</v>
      </c>
      <c r="E5351">
        <v>3548.43</v>
      </c>
      <c r="F5351">
        <v>141.94</v>
      </c>
      <c r="G5351">
        <v>25</v>
      </c>
      <c r="H5351">
        <v>25</v>
      </c>
      <c r="I5351">
        <v>20.64</v>
      </c>
      <c r="J5351">
        <v>0.21210000000000001</v>
      </c>
      <c r="K5351">
        <v>3.45</v>
      </c>
      <c r="L5351" t="s">
        <v>274</v>
      </c>
      <c r="M5351" t="b">
        <v>0</v>
      </c>
    </row>
    <row r="5352" spans="1:13" x14ac:dyDescent="0.25">
      <c r="A5352" s="1">
        <v>43115</v>
      </c>
      <c r="B5352" t="s">
        <v>165</v>
      </c>
      <c r="C5352" t="s">
        <v>166</v>
      </c>
      <c r="D5352">
        <v>1</v>
      </c>
      <c r="E5352">
        <v>548.92999999999995</v>
      </c>
      <c r="F5352">
        <v>548.92999999999995</v>
      </c>
      <c r="G5352">
        <v>1</v>
      </c>
      <c r="H5352">
        <v>1</v>
      </c>
      <c r="I5352">
        <v>13</v>
      </c>
      <c r="J5352">
        <v>0</v>
      </c>
      <c r="K5352">
        <v>4</v>
      </c>
      <c r="L5352" t="s">
        <v>298</v>
      </c>
      <c r="M5352" t="b">
        <v>0</v>
      </c>
    </row>
    <row r="5353" spans="1:13" x14ac:dyDescent="0.25">
      <c r="A5353" s="1">
        <v>43115</v>
      </c>
      <c r="B5353" t="s">
        <v>165</v>
      </c>
      <c r="C5353" t="s">
        <v>178</v>
      </c>
      <c r="D5353">
        <v>7</v>
      </c>
      <c r="E5353">
        <v>907.36</v>
      </c>
      <c r="F5353">
        <v>129.62</v>
      </c>
      <c r="G5353">
        <v>6</v>
      </c>
      <c r="H5353">
        <v>7</v>
      </c>
      <c r="I5353">
        <v>32</v>
      </c>
      <c r="J5353">
        <v>0.5</v>
      </c>
      <c r="K5353">
        <v>2.4</v>
      </c>
      <c r="L5353" t="s">
        <v>333</v>
      </c>
      <c r="M5353" t="b">
        <v>0</v>
      </c>
    </row>
    <row r="5354" spans="1:13" x14ac:dyDescent="0.25">
      <c r="A5354" s="1">
        <v>43115</v>
      </c>
      <c r="B5354" t="s">
        <v>165</v>
      </c>
      <c r="C5354" t="s">
        <v>186</v>
      </c>
      <c r="D5354">
        <v>3</v>
      </c>
      <c r="E5354">
        <v>483.47</v>
      </c>
      <c r="F5354">
        <v>161.16</v>
      </c>
      <c r="G5354">
        <v>3</v>
      </c>
      <c r="H5354">
        <v>3</v>
      </c>
      <c r="I5354">
        <v>31.33</v>
      </c>
      <c r="J5354">
        <v>0</v>
      </c>
      <c r="K5354">
        <v>3.67</v>
      </c>
      <c r="L5354" t="s">
        <v>364</v>
      </c>
      <c r="M5354" t="b">
        <v>0</v>
      </c>
    </row>
    <row r="5355" spans="1:13" x14ac:dyDescent="0.25">
      <c r="A5355" s="1">
        <v>43115</v>
      </c>
      <c r="B5355" t="s">
        <v>165</v>
      </c>
      <c r="C5355" t="s">
        <v>187</v>
      </c>
      <c r="D5355">
        <v>4</v>
      </c>
      <c r="E5355">
        <v>499.75</v>
      </c>
      <c r="F5355">
        <v>124.94</v>
      </c>
      <c r="G5355">
        <v>4</v>
      </c>
      <c r="H5355">
        <v>4</v>
      </c>
      <c r="I5355">
        <v>22</v>
      </c>
      <c r="J5355">
        <v>0</v>
      </c>
      <c r="K5355">
        <v>3.2</v>
      </c>
      <c r="L5355" t="s">
        <v>417</v>
      </c>
      <c r="M5355" t="b">
        <v>0</v>
      </c>
    </row>
    <row r="5356" spans="1:13" x14ac:dyDescent="0.25">
      <c r="A5356" s="1">
        <v>43115</v>
      </c>
      <c r="B5356" t="s">
        <v>165</v>
      </c>
      <c r="C5356" t="s">
        <v>167</v>
      </c>
      <c r="D5356">
        <v>48</v>
      </c>
      <c r="E5356">
        <v>7175.72</v>
      </c>
      <c r="F5356">
        <v>149.49</v>
      </c>
      <c r="G5356">
        <v>45</v>
      </c>
      <c r="H5356">
        <v>46</v>
      </c>
      <c r="I5356">
        <v>18.61</v>
      </c>
      <c r="J5356">
        <v>0.10199999999999999</v>
      </c>
      <c r="K5356">
        <v>3.72</v>
      </c>
      <c r="L5356" t="s">
        <v>246</v>
      </c>
      <c r="M5356" t="b">
        <v>0</v>
      </c>
    </row>
    <row r="5357" spans="1:13" x14ac:dyDescent="0.25">
      <c r="A5357" s="1">
        <v>43115</v>
      </c>
      <c r="B5357" t="s">
        <v>165</v>
      </c>
      <c r="C5357" t="s">
        <v>169</v>
      </c>
      <c r="D5357">
        <v>17</v>
      </c>
      <c r="E5357">
        <v>3933.73</v>
      </c>
      <c r="F5357">
        <v>231.4</v>
      </c>
      <c r="G5357">
        <v>15</v>
      </c>
      <c r="H5357">
        <v>17</v>
      </c>
      <c r="I5357">
        <v>23.95</v>
      </c>
      <c r="J5357">
        <v>9.5200000000000007E-2</v>
      </c>
      <c r="K5357">
        <v>3.35</v>
      </c>
      <c r="L5357" t="s">
        <v>275</v>
      </c>
      <c r="M5357" t="b">
        <v>0</v>
      </c>
    </row>
    <row r="5358" spans="1:13" x14ac:dyDescent="0.25">
      <c r="A5358" s="1">
        <v>43115</v>
      </c>
      <c r="B5358" t="s">
        <v>165</v>
      </c>
      <c r="C5358" t="s">
        <v>170</v>
      </c>
      <c r="D5358">
        <v>27</v>
      </c>
      <c r="E5358">
        <v>4398.09</v>
      </c>
      <c r="F5358">
        <v>162.88999999999999</v>
      </c>
      <c r="G5358">
        <v>26</v>
      </c>
      <c r="H5358">
        <v>27</v>
      </c>
      <c r="I5358">
        <v>9.68</v>
      </c>
      <c r="J5358">
        <v>0</v>
      </c>
      <c r="K5358">
        <v>4.07</v>
      </c>
      <c r="L5358" t="s">
        <v>276</v>
      </c>
      <c r="M5358" t="b">
        <v>0</v>
      </c>
    </row>
    <row r="5359" spans="1:13" x14ac:dyDescent="0.25">
      <c r="A5359" s="1">
        <v>43115</v>
      </c>
      <c r="B5359" t="s">
        <v>165</v>
      </c>
      <c r="C5359" t="s">
        <v>172</v>
      </c>
      <c r="D5359">
        <v>25</v>
      </c>
      <c r="E5359">
        <v>4607.12</v>
      </c>
      <c r="F5359">
        <v>184.28</v>
      </c>
      <c r="G5359">
        <v>25</v>
      </c>
      <c r="H5359">
        <v>25</v>
      </c>
      <c r="I5359">
        <v>14.7</v>
      </c>
      <c r="J5359">
        <v>0.1111</v>
      </c>
      <c r="K5359">
        <v>4.04</v>
      </c>
      <c r="L5359" t="s">
        <v>247</v>
      </c>
      <c r="M5359" t="b">
        <v>0</v>
      </c>
    </row>
    <row r="5360" spans="1:13" x14ac:dyDescent="0.25">
      <c r="A5360" s="1">
        <v>43115</v>
      </c>
      <c r="B5360" t="s">
        <v>165</v>
      </c>
      <c r="C5360" t="s">
        <v>171</v>
      </c>
      <c r="D5360">
        <v>30</v>
      </c>
      <c r="E5360">
        <v>3095.4</v>
      </c>
      <c r="F5360">
        <v>103.18</v>
      </c>
      <c r="G5360">
        <v>30</v>
      </c>
      <c r="H5360">
        <v>30</v>
      </c>
      <c r="I5360">
        <v>13.85</v>
      </c>
      <c r="J5360">
        <v>6.0600000000000001E-2</v>
      </c>
      <c r="K5360">
        <v>3.61</v>
      </c>
      <c r="L5360" t="s">
        <v>299</v>
      </c>
      <c r="M5360" t="b">
        <v>0</v>
      </c>
    </row>
    <row r="5361" spans="1:13" x14ac:dyDescent="0.25">
      <c r="A5361" s="1">
        <v>43115</v>
      </c>
      <c r="B5361" t="s">
        <v>165</v>
      </c>
      <c r="C5361" t="s">
        <v>180</v>
      </c>
      <c r="D5361">
        <v>8</v>
      </c>
      <c r="E5361">
        <v>1430.74</v>
      </c>
      <c r="F5361">
        <v>178.84</v>
      </c>
      <c r="G5361">
        <v>8</v>
      </c>
      <c r="H5361">
        <v>8</v>
      </c>
      <c r="I5361">
        <v>19.5</v>
      </c>
      <c r="J5361">
        <v>0</v>
      </c>
      <c r="K5361">
        <v>3.1</v>
      </c>
      <c r="L5361" t="s">
        <v>300</v>
      </c>
      <c r="M5361" t="b">
        <v>0</v>
      </c>
    </row>
    <row r="5362" spans="1:13" x14ac:dyDescent="0.25">
      <c r="A5362" s="1">
        <v>43115</v>
      </c>
      <c r="B5362" t="s">
        <v>165</v>
      </c>
      <c r="C5362" t="s">
        <v>161</v>
      </c>
      <c r="D5362">
        <v>128</v>
      </c>
      <c r="E5362">
        <v>16991.509999999998</v>
      </c>
      <c r="F5362">
        <v>132.75</v>
      </c>
      <c r="G5362">
        <v>128</v>
      </c>
      <c r="H5362">
        <v>127</v>
      </c>
      <c r="I5362">
        <v>13.18</v>
      </c>
      <c r="J5362">
        <v>3.4000000000000002E-2</v>
      </c>
      <c r="K5362">
        <v>4.3</v>
      </c>
      <c r="L5362" t="s">
        <v>248</v>
      </c>
      <c r="M5362" t="b">
        <v>0</v>
      </c>
    </row>
    <row r="5363" spans="1:13" x14ac:dyDescent="0.25">
      <c r="A5363" s="1">
        <v>43115</v>
      </c>
      <c r="B5363" t="s">
        <v>165</v>
      </c>
      <c r="C5363" t="s">
        <v>177</v>
      </c>
      <c r="D5363">
        <v>11</v>
      </c>
      <c r="E5363">
        <v>1778.47</v>
      </c>
      <c r="F5363">
        <v>161.68</v>
      </c>
      <c r="G5363">
        <v>11</v>
      </c>
      <c r="H5363">
        <v>11</v>
      </c>
      <c r="I5363">
        <v>17.55</v>
      </c>
      <c r="J5363">
        <v>0.18179999999999999</v>
      </c>
      <c r="K5363">
        <v>4.18</v>
      </c>
      <c r="L5363" t="s">
        <v>301</v>
      </c>
      <c r="M5363" t="b">
        <v>0</v>
      </c>
    </row>
    <row r="5364" spans="1:13" x14ac:dyDescent="0.25">
      <c r="A5364" s="1">
        <v>43115</v>
      </c>
      <c r="B5364" t="s">
        <v>165</v>
      </c>
      <c r="C5364" t="s">
        <v>181</v>
      </c>
      <c r="D5364">
        <v>17</v>
      </c>
      <c r="E5364">
        <v>3971.95</v>
      </c>
      <c r="F5364">
        <v>233.64</v>
      </c>
      <c r="G5364">
        <v>16</v>
      </c>
      <c r="H5364">
        <v>17</v>
      </c>
      <c r="I5364">
        <v>20.82</v>
      </c>
      <c r="J5364">
        <v>0</v>
      </c>
      <c r="K5364">
        <v>4</v>
      </c>
      <c r="L5364" t="s">
        <v>302</v>
      </c>
      <c r="M5364" t="b">
        <v>0</v>
      </c>
    </row>
    <row r="5365" spans="1:13" x14ac:dyDescent="0.25">
      <c r="A5365" s="1">
        <v>43115</v>
      </c>
      <c r="B5365" t="s">
        <v>165</v>
      </c>
      <c r="C5365" t="s">
        <v>179</v>
      </c>
      <c r="D5365">
        <v>14</v>
      </c>
      <c r="E5365">
        <v>2323.9899999999998</v>
      </c>
      <c r="F5365">
        <v>166</v>
      </c>
      <c r="G5365">
        <v>14</v>
      </c>
      <c r="H5365">
        <v>14</v>
      </c>
      <c r="I5365">
        <v>18.71</v>
      </c>
      <c r="J5365">
        <v>0</v>
      </c>
      <c r="K5365">
        <v>4.07</v>
      </c>
      <c r="L5365" t="s">
        <v>277</v>
      </c>
      <c r="M5365" t="b">
        <v>0</v>
      </c>
    </row>
    <row r="5366" spans="1:13" x14ac:dyDescent="0.25">
      <c r="A5366" s="1">
        <v>43115</v>
      </c>
      <c r="B5366" t="s">
        <v>165</v>
      </c>
      <c r="C5366" t="s">
        <v>183</v>
      </c>
      <c r="D5366">
        <v>4</v>
      </c>
      <c r="E5366">
        <v>647.76</v>
      </c>
      <c r="F5366">
        <v>161.94</v>
      </c>
      <c r="G5366">
        <v>4</v>
      </c>
      <c r="H5366">
        <v>4</v>
      </c>
      <c r="I5366">
        <v>20.5</v>
      </c>
      <c r="J5366">
        <v>0</v>
      </c>
      <c r="K5366">
        <v>5</v>
      </c>
      <c r="L5366" t="s">
        <v>365</v>
      </c>
      <c r="M5366" t="b">
        <v>0</v>
      </c>
    </row>
    <row r="5367" spans="1:13" x14ac:dyDescent="0.25">
      <c r="A5367" s="1">
        <v>43115</v>
      </c>
      <c r="B5367" t="s">
        <v>165</v>
      </c>
      <c r="C5367" t="s">
        <v>174</v>
      </c>
      <c r="D5367">
        <v>25</v>
      </c>
      <c r="E5367">
        <v>2380.42</v>
      </c>
      <c r="F5367">
        <v>95.22</v>
      </c>
      <c r="G5367">
        <v>25</v>
      </c>
      <c r="H5367">
        <v>25</v>
      </c>
      <c r="I5367">
        <v>21.4</v>
      </c>
      <c r="J5367">
        <v>0.12</v>
      </c>
      <c r="K5367">
        <v>4.16</v>
      </c>
      <c r="L5367" t="s">
        <v>303</v>
      </c>
      <c r="M5367" t="b">
        <v>0</v>
      </c>
    </row>
    <row r="5368" spans="1:13" x14ac:dyDescent="0.25">
      <c r="A5368" s="1">
        <v>43115</v>
      </c>
      <c r="B5368" t="s">
        <v>165</v>
      </c>
      <c r="C5368" t="s">
        <v>182</v>
      </c>
      <c r="D5368">
        <v>9</v>
      </c>
      <c r="E5368">
        <v>1376.5</v>
      </c>
      <c r="F5368">
        <v>152.94</v>
      </c>
      <c r="G5368">
        <v>9</v>
      </c>
      <c r="H5368">
        <v>9</v>
      </c>
      <c r="I5368">
        <v>21.56</v>
      </c>
      <c r="J5368">
        <v>0.1111</v>
      </c>
      <c r="K5368">
        <v>3.44</v>
      </c>
      <c r="L5368" t="s">
        <v>304</v>
      </c>
      <c r="M5368" t="b">
        <v>0</v>
      </c>
    </row>
    <row r="5369" spans="1:13" x14ac:dyDescent="0.25">
      <c r="A5369" s="1">
        <v>43115</v>
      </c>
      <c r="B5369" t="s">
        <v>165</v>
      </c>
      <c r="C5369" t="s">
        <v>163</v>
      </c>
      <c r="D5369">
        <v>57</v>
      </c>
      <c r="E5369">
        <v>8154.7</v>
      </c>
      <c r="F5369">
        <v>143.06</v>
      </c>
      <c r="G5369">
        <v>57</v>
      </c>
      <c r="H5369">
        <v>57</v>
      </c>
      <c r="I5369">
        <v>15.71</v>
      </c>
      <c r="J5369">
        <v>6.1499999999999999E-2</v>
      </c>
      <c r="K5369">
        <v>3.95</v>
      </c>
      <c r="L5369" t="s">
        <v>249</v>
      </c>
      <c r="M5369" t="b">
        <v>0</v>
      </c>
    </row>
    <row r="5370" spans="1:13" x14ac:dyDescent="0.25">
      <c r="A5370" s="1">
        <v>43115</v>
      </c>
      <c r="B5370" t="s">
        <v>165</v>
      </c>
      <c r="C5370" t="s">
        <v>175</v>
      </c>
      <c r="D5370">
        <v>129</v>
      </c>
      <c r="E5370">
        <v>22814.66</v>
      </c>
      <c r="F5370">
        <v>176.86</v>
      </c>
      <c r="G5370">
        <v>125</v>
      </c>
      <c r="H5370">
        <v>125</v>
      </c>
      <c r="I5370">
        <v>19.37</v>
      </c>
      <c r="J5370">
        <v>0.17269999999999999</v>
      </c>
      <c r="K5370">
        <v>3.61</v>
      </c>
      <c r="L5370" t="s">
        <v>250</v>
      </c>
      <c r="M5370" t="b">
        <v>0</v>
      </c>
    </row>
    <row r="5371" spans="1:13" x14ac:dyDescent="0.25">
      <c r="A5371" s="1">
        <v>43115</v>
      </c>
      <c r="B5371" t="s">
        <v>165</v>
      </c>
      <c r="C5371" t="s">
        <v>173</v>
      </c>
      <c r="D5371">
        <v>6</v>
      </c>
      <c r="E5371">
        <v>1200.8800000000001</v>
      </c>
      <c r="F5371">
        <v>200.15</v>
      </c>
      <c r="G5371">
        <v>6</v>
      </c>
      <c r="H5371">
        <v>6</v>
      </c>
      <c r="I5371">
        <v>18.71</v>
      </c>
      <c r="J5371">
        <v>0</v>
      </c>
      <c r="K5371">
        <v>4.43</v>
      </c>
      <c r="L5371" t="s">
        <v>251</v>
      </c>
      <c r="M5371" t="b">
        <v>0</v>
      </c>
    </row>
    <row r="5372" spans="1:13" x14ac:dyDescent="0.25">
      <c r="A5372" s="1">
        <v>43115</v>
      </c>
      <c r="B5372" t="s">
        <v>165</v>
      </c>
      <c r="C5372" t="s">
        <v>185</v>
      </c>
      <c r="D5372">
        <v>3</v>
      </c>
      <c r="E5372">
        <v>432.41</v>
      </c>
      <c r="F5372">
        <v>144.13999999999999</v>
      </c>
      <c r="G5372">
        <v>3</v>
      </c>
      <c r="H5372">
        <v>3</v>
      </c>
      <c r="I5372">
        <v>33.67</v>
      </c>
      <c r="J5372">
        <v>0</v>
      </c>
      <c r="K5372">
        <v>4.67</v>
      </c>
      <c r="L5372" t="s">
        <v>334</v>
      </c>
      <c r="M5372" t="b">
        <v>0</v>
      </c>
    </row>
    <row r="5373" spans="1:13" x14ac:dyDescent="0.25">
      <c r="A5373" s="1">
        <v>43115</v>
      </c>
      <c r="B5373" t="s">
        <v>165</v>
      </c>
      <c r="C5373" t="s">
        <v>164</v>
      </c>
      <c r="D5373">
        <v>57</v>
      </c>
      <c r="E5373">
        <v>9575.7999999999993</v>
      </c>
      <c r="F5373">
        <v>168</v>
      </c>
      <c r="G5373">
        <v>56</v>
      </c>
      <c r="H5373">
        <v>57</v>
      </c>
      <c r="I5373">
        <v>19.79</v>
      </c>
      <c r="J5373">
        <v>0.10340000000000001</v>
      </c>
      <c r="K5373">
        <v>3.73</v>
      </c>
      <c r="L5373" t="s">
        <v>278</v>
      </c>
      <c r="M5373" t="b">
        <v>0</v>
      </c>
    </row>
    <row r="5374" spans="1:13" x14ac:dyDescent="0.25">
      <c r="A5374" s="1">
        <v>43115</v>
      </c>
      <c r="B5374" t="s">
        <v>165</v>
      </c>
      <c r="C5374" t="s">
        <v>176</v>
      </c>
      <c r="D5374">
        <v>57</v>
      </c>
      <c r="E5374">
        <v>8311.7800000000007</v>
      </c>
      <c r="F5374">
        <v>145.82</v>
      </c>
      <c r="G5374">
        <v>56</v>
      </c>
      <c r="H5374">
        <v>55</v>
      </c>
      <c r="I5374">
        <v>19.68</v>
      </c>
      <c r="J5374">
        <v>0.15</v>
      </c>
      <c r="K5374">
        <v>3.88</v>
      </c>
      <c r="L5374" t="s">
        <v>279</v>
      </c>
      <c r="M5374" t="b">
        <v>0</v>
      </c>
    </row>
    <row r="5375" spans="1:13" x14ac:dyDescent="0.25">
      <c r="A5375" s="1">
        <v>43115</v>
      </c>
      <c r="B5375" t="s">
        <v>165</v>
      </c>
      <c r="C5375" t="s">
        <v>168</v>
      </c>
      <c r="D5375">
        <v>3</v>
      </c>
      <c r="E5375">
        <v>362.77</v>
      </c>
      <c r="F5375">
        <v>120.92</v>
      </c>
      <c r="G5375">
        <v>2</v>
      </c>
      <c r="H5375">
        <v>3</v>
      </c>
      <c r="I5375">
        <v>29</v>
      </c>
      <c r="J5375">
        <v>0.5</v>
      </c>
      <c r="K5375">
        <v>2</v>
      </c>
      <c r="L5375" t="s">
        <v>280</v>
      </c>
      <c r="M5375" t="b">
        <v>0</v>
      </c>
    </row>
    <row r="5376" spans="1:13" x14ac:dyDescent="0.25">
      <c r="A5376" s="1">
        <v>43115</v>
      </c>
      <c r="B5376" t="s">
        <v>165</v>
      </c>
      <c r="C5376" t="s">
        <v>165</v>
      </c>
      <c r="D5376">
        <v>555</v>
      </c>
      <c r="E5376">
        <v>67087.39</v>
      </c>
      <c r="F5376">
        <v>120.88</v>
      </c>
      <c r="G5376">
        <v>549</v>
      </c>
      <c r="H5376">
        <v>550</v>
      </c>
      <c r="I5376">
        <v>8.99</v>
      </c>
      <c r="J5376">
        <v>4.1200000000000001E-2</v>
      </c>
      <c r="K5376">
        <v>4.07</v>
      </c>
      <c r="L5376" t="s">
        <v>252</v>
      </c>
      <c r="M5376" t="b">
        <v>1</v>
      </c>
    </row>
    <row r="5377" spans="1:13" x14ac:dyDescent="0.25">
      <c r="A5377" s="1">
        <v>43115</v>
      </c>
      <c r="B5377" t="s">
        <v>165</v>
      </c>
      <c r="C5377" t="s">
        <v>184</v>
      </c>
      <c r="D5377">
        <v>3</v>
      </c>
      <c r="E5377">
        <v>367.23</v>
      </c>
      <c r="F5377">
        <v>122.41</v>
      </c>
      <c r="G5377">
        <v>3</v>
      </c>
      <c r="H5377">
        <v>3</v>
      </c>
      <c r="I5377">
        <v>16.670000000000002</v>
      </c>
      <c r="J5377">
        <v>0</v>
      </c>
      <c r="K5377">
        <v>5</v>
      </c>
      <c r="L5377" t="s">
        <v>401</v>
      </c>
      <c r="M5377" t="b">
        <v>0</v>
      </c>
    </row>
    <row r="5378" spans="1:13" x14ac:dyDescent="0.25">
      <c r="A5378" s="1">
        <v>43122</v>
      </c>
      <c r="B5378" t="s">
        <v>167</v>
      </c>
      <c r="C5378" t="s">
        <v>161</v>
      </c>
      <c r="D5378">
        <v>1</v>
      </c>
      <c r="E5378">
        <v>32.619999999999997</v>
      </c>
      <c r="F5378">
        <v>32.619999999999997</v>
      </c>
      <c r="G5378">
        <v>1</v>
      </c>
      <c r="H5378">
        <v>1</v>
      </c>
      <c r="I5378">
        <v>15</v>
      </c>
      <c r="J5378">
        <v>0</v>
      </c>
      <c r="K5378">
        <v>1</v>
      </c>
      <c r="L5378" t="s">
        <v>368</v>
      </c>
      <c r="M5378" t="b">
        <v>0</v>
      </c>
    </row>
    <row r="5379" spans="1:13" x14ac:dyDescent="0.25">
      <c r="A5379" s="1">
        <v>43122</v>
      </c>
      <c r="B5379" t="s">
        <v>167</v>
      </c>
      <c r="C5379" t="s">
        <v>179</v>
      </c>
      <c r="D5379">
        <v>1</v>
      </c>
      <c r="E5379">
        <v>859.02</v>
      </c>
      <c r="F5379">
        <v>859.02</v>
      </c>
      <c r="G5379">
        <v>1</v>
      </c>
      <c r="H5379">
        <v>1</v>
      </c>
      <c r="I5379">
        <v>46</v>
      </c>
      <c r="J5379">
        <v>1</v>
      </c>
      <c r="K5379">
        <v>1</v>
      </c>
      <c r="L5379" t="s">
        <v>369</v>
      </c>
      <c r="M5379" t="b">
        <v>0</v>
      </c>
    </row>
    <row r="5380" spans="1:13" x14ac:dyDescent="0.25">
      <c r="A5380" s="1">
        <v>43122</v>
      </c>
      <c r="B5380" t="s">
        <v>167</v>
      </c>
      <c r="C5380" t="s">
        <v>174</v>
      </c>
      <c r="D5380">
        <v>1</v>
      </c>
      <c r="E5380">
        <v>399.22</v>
      </c>
      <c r="F5380">
        <v>399.22</v>
      </c>
      <c r="G5380">
        <v>1</v>
      </c>
      <c r="H5380">
        <v>1</v>
      </c>
      <c r="I5380">
        <v>13</v>
      </c>
      <c r="J5380">
        <v>0</v>
      </c>
      <c r="K5380">
        <v>5</v>
      </c>
      <c r="L5380" t="s">
        <v>389</v>
      </c>
      <c r="M5380" t="b">
        <v>0</v>
      </c>
    </row>
    <row r="5381" spans="1:13" x14ac:dyDescent="0.25">
      <c r="A5381" s="1">
        <v>43122</v>
      </c>
      <c r="B5381" t="s">
        <v>167</v>
      </c>
      <c r="C5381" t="s">
        <v>165</v>
      </c>
      <c r="D5381">
        <v>1</v>
      </c>
      <c r="E5381">
        <v>171.27</v>
      </c>
      <c r="F5381">
        <v>171.27</v>
      </c>
      <c r="G5381">
        <v>1</v>
      </c>
      <c r="H5381">
        <v>1</v>
      </c>
      <c r="I5381">
        <v>7</v>
      </c>
      <c r="J5381">
        <v>0</v>
      </c>
      <c r="K5381">
        <v>5</v>
      </c>
      <c r="L5381" t="s">
        <v>255</v>
      </c>
      <c r="M5381" t="b">
        <v>0</v>
      </c>
    </row>
    <row r="5382" spans="1:13" x14ac:dyDescent="0.25">
      <c r="A5382" s="1">
        <v>43122</v>
      </c>
      <c r="B5382" t="s">
        <v>170</v>
      </c>
      <c r="C5382" t="s">
        <v>172</v>
      </c>
      <c r="D5382">
        <v>1</v>
      </c>
      <c r="E5382">
        <v>266.52</v>
      </c>
      <c r="F5382">
        <v>266.52</v>
      </c>
      <c r="G5382">
        <v>1</v>
      </c>
      <c r="H5382">
        <v>1</v>
      </c>
      <c r="I5382">
        <v>28</v>
      </c>
      <c r="J5382">
        <v>1</v>
      </c>
      <c r="K5382">
        <v>5</v>
      </c>
      <c r="L5382" t="s">
        <v>460</v>
      </c>
      <c r="M5382" t="b">
        <v>0</v>
      </c>
    </row>
    <row r="5383" spans="1:13" x14ac:dyDescent="0.25">
      <c r="A5383" s="1">
        <v>43122</v>
      </c>
      <c r="B5383" t="s">
        <v>170</v>
      </c>
      <c r="C5383" t="s">
        <v>161</v>
      </c>
      <c r="D5383">
        <v>2</v>
      </c>
      <c r="E5383">
        <v>711.46</v>
      </c>
      <c r="F5383">
        <v>355.73</v>
      </c>
      <c r="G5383">
        <v>2</v>
      </c>
      <c r="H5383">
        <v>2</v>
      </c>
      <c r="I5383">
        <v>18.25</v>
      </c>
      <c r="J5383">
        <v>0</v>
      </c>
      <c r="K5383">
        <v>4</v>
      </c>
      <c r="L5383" t="s">
        <v>256</v>
      </c>
      <c r="M5383" t="b">
        <v>0</v>
      </c>
    </row>
    <row r="5384" spans="1:13" x14ac:dyDescent="0.25">
      <c r="A5384" s="1">
        <v>43122</v>
      </c>
      <c r="B5384" t="s">
        <v>170</v>
      </c>
      <c r="C5384" t="s">
        <v>175</v>
      </c>
      <c r="D5384">
        <v>2</v>
      </c>
      <c r="E5384">
        <v>116.97</v>
      </c>
      <c r="F5384">
        <v>58.49</v>
      </c>
      <c r="G5384">
        <v>2</v>
      </c>
      <c r="H5384">
        <v>2</v>
      </c>
      <c r="I5384">
        <v>20</v>
      </c>
      <c r="J5384">
        <v>0.5</v>
      </c>
      <c r="K5384">
        <v>3</v>
      </c>
      <c r="L5384" t="s">
        <v>258</v>
      </c>
      <c r="M5384" t="b">
        <v>0</v>
      </c>
    </row>
    <row r="5385" spans="1:13" x14ac:dyDescent="0.25">
      <c r="A5385" s="1">
        <v>43122</v>
      </c>
      <c r="B5385" t="s">
        <v>170</v>
      </c>
      <c r="C5385" t="s">
        <v>164</v>
      </c>
      <c r="D5385">
        <v>2</v>
      </c>
      <c r="E5385">
        <v>181.29</v>
      </c>
      <c r="F5385">
        <v>90.65</v>
      </c>
      <c r="G5385">
        <v>2</v>
      </c>
      <c r="H5385">
        <v>2</v>
      </c>
      <c r="I5385">
        <v>14</v>
      </c>
      <c r="J5385">
        <v>0</v>
      </c>
      <c r="K5385">
        <v>4.5</v>
      </c>
      <c r="L5385" t="s">
        <v>438</v>
      </c>
      <c r="M5385" t="b">
        <v>0</v>
      </c>
    </row>
    <row r="5386" spans="1:13" x14ac:dyDescent="0.25">
      <c r="A5386" s="1">
        <v>43122</v>
      </c>
      <c r="B5386" t="s">
        <v>170</v>
      </c>
      <c r="C5386" t="s">
        <v>165</v>
      </c>
      <c r="D5386">
        <v>5</v>
      </c>
      <c r="E5386">
        <v>1403.69</v>
      </c>
      <c r="F5386">
        <v>280.74</v>
      </c>
      <c r="G5386">
        <v>5</v>
      </c>
      <c r="H5386">
        <v>5</v>
      </c>
      <c r="I5386">
        <v>9.4</v>
      </c>
      <c r="J5386">
        <v>0</v>
      </c>
      <c r="K5386">
        <v>4.2</v>
      </c>
      <c r="L5386" t="s">
        <v>259</v>
      </c>
      <c r="M5386" t="b">
        <v>0</v>
      </c>
    </row>
    <row r="5387" spans="1:13" x14ac:dyDescent="0.25">
      <c r="A5387" s="1">
        <v>43122</v>
      </c>
      <c r="B5387" t="s">
        <v>172</v>
      </c>
      <c r="C5387" t="s">
        <v>172</v>
      </c>
      <c r="D5387">
        <v>1</v>
      </c>
      <c r="E5387">
        <v>97</v>
      </c>
      <c r="F5387">
        <v>97</v>
      </c>
      <c r="G5387">
        <v>1</v>
      </c>
      <c r="H5387">
        <v>1</v>
      </c>
      <c r="I5387">
        <v>6</v>
      </c>
      <c r="J5387">
        <v>0</v>
      </c>
      <c r="K5387">
        <v>5</v>
      </c>
      <c r="L5387" t="s">
        <v>474</v>
      </c>
      <c r="M5387" t="b">
        <v>1</v>
      </c>
    </row>
    <row r="5388" spans="1:13" x14ac:dyDescent="0.25">
      <c r="A5388" s="1">
        <v>43122</v>
      </c>
      <c r="B5388" t="s">
        <v>172</v>
      </c>
      <c r="C5388" t="s">
        <v>161</v>
      </c>
      <c r="D5388">
        <v>1</v>
      </c>
      <c r="E5388">
        <v>170.29</v>
      </c>
      <c r="F5388">
        <v>170.29</v>
      </c>
      <c r="G5388">
        <v>1</v>
      </c>
      <c r="H5388">
        <v>1</v>
      </c>
      <c r="I5388">
        <v>8</v>
      </c>
      <c r="J5388">
        <v>0</v>
      </c>
      <c r="K5388">
        <v>5</v>
      </c>
      <c r="L5388" t="s">
        <v>428</v>
      </c>
      <c r="M5388" t="b">
        <v>0</v>
      </c>
    </row>
    <row r="5389" spans="1:13" x14ac:dyDescent="0.25">
      <c r="A5389" s="1">
        <v>43122</v>
      </c>
      <c r="B5389" t="s">
        <v>172</v>
      </c>
      <c r="C5389" t="s">
        <v>163</v>
      </c>
      <c r="D5389">
        <v>1</v>
      </c>
      <c r="E5389">
        <v>142.1</v>
      </c>
      <c r="F5389">
        <v>142.1</v>
      </c>
      <c r="G5389">
        <v>1</v>
      </c>
      <c r="H5389">
        <v>1</v>
      </c>
      <c r="I5389">
        <v>23</v>
      </c>
      <c r="J5389">
        <v>0</v>
      </c>
      <c r="K5389">
        <v>5</v>
      </c>
      <c r="L5389" t="s">
        <v>459</v>
      </c>
      <c r="M5389" t="b">
        <v>0</v>
      </c>
    </row>
    <row r="5390" spans="1:13" x14ac:dyDescent="0.25">
      <c r="A5390" s="1">
        <v>43122</v>
      </c>
      <c r="B5390" t="s">
        <v>172</v>
      </c>
      <c r="C5390" t="s">
        <v>164</v>
      </c>
      <c r="D5390">
        <v>1</v>
      </c>
      <c r="E5390">
        <v>167.2</v>
      </c>
      <c r="F5390">
        <v>167.2</v>
      </c>
      <c r="G5390">
        <v>1</v>
      </c>
      <c r="H5390">
        <v>1</v>
      </c>
      <c r="I5390">
        <v>19</v>
      </c>
      <c r="J5390">
        <v>0</v>
      </c>
      <c r="K5390">
        <v>5</v>
      </c>
      <c r="L5390" t="s">
        <v>410</v>
      </c>
      <c r="M5390" t="b">
        <v>0</v>
      </c>
    </row>
    <row r="5391" spans="1:13" x14ac:dyDescent="0.25">
      <c r="A5391" s="1">
        <v>43122</v>
      </c>
      <c r="B5391" t="s">
        <v>171</v>
      </c>
      <c r="C5391" t="s">
        <v>186</v>
      </c>
      <c r="D5391">
        <v>1</v>
      </c>
      <c r="E5391">
        <v>136.61000000000001</v>
      </c>
      <c r="F5391">
        <v>136.61000000000001</v>
      </c>
      <c r="G5391">
        <v>1</v>
      </c>
      <c r="H5391">
        <v>1</v>
      </c>
      <c r="I5391">
        <v>34</v>
      </c>
      <c r="J5391">
        <v>0</v>
      </c>
      <c r="K5391">
        <v>5</v>
      </c>
      <c r="L5391" t="s">
        <v>587</v>
      </c>
      <c r="M5391" t="b">
        <v>0</v>
      </c>
    </row>
    <row r="5392" spans="1:13" x14ac:dyDescent="0.25">
      <c r="A5392" s="1">
        <v>43122</v>
      </c>
      <c r="B5392" t="s">
        <v>171</v>
      </c>
      <c r="C5392" t="s">
        <v>180</v>
      </c>
      <c r="D5392">
        <v>1</v>
      </c>
      <c r="E5392">
        <v>214.05</v>
      </c>
      <c r="F5392">
        <v>214.05</v>
      </c>
      <c r="G5392">
        <v>1</v>
      </c>
      <c r="H5392">
        <v>1</v>
      </c>
      <c r="I5392">
        <v>28</v>
      </c>
      <c r="J5392">
        <v>0</v>
      </c>
      <c r="K5392">
        <v>5</v>
      </c>
      <c r="L5392" t="s">
        <v>476</v>
      </c>
      <c r="M5392" t="b">
        <v>0</v>
      </c>
    </row>
    <row r="5393" spans="1:13" x14ac:dyDescent="0.25">
      <c r="A5393" s="1">
        <v>43122</v>
      </c>
      <c r="B5393" t="s">
        <v>171</v>
      </c>
      <c r="C5393" t="s">
        <v>161</v>
      </c>
      <c r="D5393">
        <v>2</v>
      </c>
      <c r="E5393">
        <v>903.93</v>
      </c>
      <c r="F5393">
        <v>451.97</v>
      </c>
      <c r="G5393">
        <v>2</v>
      </c>
      <c r="H5393">
        <v>2</v>
      </c>
      <c r="I5393">
        <v>14.5</v>
      </c>
      <c r="J5393">
        <v>0</v>
      </c>
      <c r="K5393">
        <v>3</v>
      </c>
      <c r="L5393" t="s">
        <v>439</v>
      </c>
      <c r="M5393" t="b">
        <v>0</v>
      </c>
    </row>
    <row r="5394" spans="1:13" x14ac:dyDescent="0.25">
      <c r="A5394" s="1">
        <v>43122</v>
      </c>
      <c r="B5394" t="s">
        <v>171</v>
      </c>
      <c r="C5394" t="s">
        <v>165</v>
      </c>
      <c r="D5394">
        <v>2</v>
      </c>
      <c r="E5394">
        <v>681.75</v>
      </c>
      <c r="F5394">
        <v>340.88</v>
      </c>
      <c r="G5394">
        <v>2</v>
      </c>
      <c r="H5394">
        <v>2</v>
      </c>
      <c r="I5394">
        <v>13.25</v>
      </c>
      <c r="J5394">
        <v>0</v>
      </c>
      <c r="K5394">
        <v>5</v>
      </c>
      <c r="L5394" t="s">
        <v>421</v>
      </c>
      <c r="M5394" t="b">
        <v>0</v>
      </c>
    </row>
    <row r="5395" spans="1:13" x14ac:dyDescent="0.25">
      <c r="A5395" s="1">
        <v>43122</v>
      </c>
      <c r="B5395" t="s">
        <v>180</v>
      </c>
      <c r="C5395" t="s">
        <v>170</v>
      </c>
      <c r="D5395">
        <v>1</v>
      </c>
      <c r="E5395">
        <v>83.22</v>
      </c>
      <c r="F5395">
        <v>83.22</v>
      </c>
      <c r="G5395">
        <v>1</v>
      </c>
      <c r="H5395">
        <v>1</v>
      </c>
      <c r="I5395">
        <v>16</v>
      </c>
      <c r="J5395">
        <v>0</v>
      </c>
      <c r="K5395">
        <v>5</v>
      </c>
      <c r="L5395" t="s">
        <v>592</v>
      </c>
      <c r="M5395" t="b">
        <v>0</v>
      </c>
    </row>
    <row r="5396" spans="1:13" x14ac:dyDescent="0.25">
      <c r="A5396" s="1">
        <v>43122</v>
      </c>
      <c r="B5396" t="s">
        <v>180</v>
      </c>
      <c r="C5396" t="s">
        <v>161</v>
      </c>
      <c r="D5396">
        <v>1</v>
      </c>
      <c r="E5396">
        <v>57.14</v>
      </c>
      <c r="F5396">
        <v>57.14</v>
      </c>
      <c r="G5396">
        <v>1</v>
      </c>
      <c r="H5396">
        <v>1</v>
      </c>
      <c r="I5396">
        <v>26</v>
      </c>
      <c r="J5396">
        <v>0</v>
      </c>
      <c r="K5396">
        <v>5</v>
      </c>
      <c r="L5396" t="s">
        <v>593</v>
      </c>
      <c r="M5396" t="b">
        <v>0</v>
      </c>
    </row>
    <row r="5397" spans="1:13" x14ac:dyDescent="0.25">
      <c r="A5397" s="1">
        <v>43122</v>
      </c>
      <c r="B5397" t="s">
        <v>180</v>
      </c>
      <c r="C5397" t="s">
        <v>176</v>
      </c>
      <c r="D5397">
        <v>1</v>
      </c>
      <c r="E5397">
        <v>155.62</v>
      </c>
      <c r="F5397">
        <v>155.62</v>
      </c>
      <c r="G5397">
        <v>1</v>
      </c>
      <c r="H5397">
        <v>1</v>
      </c>
      <c r="I5397">
        <v>30</v>
      </c>
      <c r="J5397">
        <v>0</v>
      </c>
      <c r="K5397">
        <v>5</v>
      </c>
      <c r="L5397" t="s">
        <v>594</v>
      </c>
      <c r="M5397" t="b">
        <v>0</v>
      </c>
    </row>
    <row r="5398" spans="1:13" x14ac:dyDescent="0.25">
      <c r="A5398" s="1">
        <v>43122</v>
      </c>
      <c r="B5398" t="s">
        <v>180</v>
      </c>
      <c r="C5398" t="s">
        <v>165</v>
      </c>
      <c r="D5398">
        <v>3</v>
      </c>
      <c r="E5398">
        <v>211.19</v>
      </c>
      <c r="F5398">
        <v>70.400000000000006</v>
      </c>
      <c r="G5398">
        <v>3</v>
      </c>
      <c r="H5398">
        <v>3</v>
      </c>
      <c r="I5398">
        <v>14.67</v>
      </c>
      <c r="J5398">
        <v>0</v>
      </c>
      <c r="K5398">
        <v>4.67</v>
      </c>
      <c r="L5398" t="s">
        <v>589</v>
      </c>
      <c r="M5398" t="b">
        <v>0</v>
      </c>
    </row>
    <row r="5399" spans="1:13" x14ac:dyDescent="0.25">
      <c r="A5399" s="1">
        <v>43122</v>
      </c>
      <c r="B5399" t="s">
        <v>161</v>
      </c>
      <c r="C5399" t="s">
        <v>186</v>
      </c>
      <c r="D5399">
        <v>1</v>
      </c>
      <c r="E5399">
        <v>54.28</v>
      </c>
      <c r="F5399">
        <v>54.28</v>
      </c>
      <c r="G5399">
        <v>1</v>
      </c>
      <c r="H5399">
        <v>1</v>
      </c>
      <c r="I5399">
        <v>40</v>
      </c>
      <c r="J5399">
        <v>0</v>
      </c>
      <c r="K5399">
        <v>4</v>
      </c>
      <c r="L5399" t="s">
        <v>441</v>
      </c>
      <c r="M5399" t="b">
        <v>0</v>
      </c>
    </row>
    <row r="5400" spans="1:13" x14ac:dyDescent="0.25">
      <c r="A5400" s="1">
        <v>43122</v>
      </c>
      <c r="B5400" t="s">
        <v>161</v>
      </c>
      <c r="C5400" t="s">
        <v>167</v>
      </c>
      <c r="D5400">
        <v>6</v>
      </c>
      <c r="E5400">
        <v>1153.24</v>
      </c>
      <c r="F5400">
        <v>192.21</v>
      </c>
      <c r="G5400">
        <v>5</v>
      </c>
      <c r="H5400">
        <v>6</v>
      </c>
      <c r="I5400">
        <v>20.399999999999999</v>
      </c>
      <c r="J5400">
        <v>0</v>
      </c>
      <c r="K5400">
        <v>4</v>
      </c>
      <c r="L5400" t="s">
        <v>282</v>
      </c>
      <c r="M5400" t="b">
        <v>0</v>
      </c>
    </row>
    <row r="5401" spans="1:13" x14ac:dyDescent="0.25">
      <c r="A5401" s="1">
        <v>43122</v>
      </c>
      <c r="B5401" t="s">
        <v>161</v>
      </c>
      <c r="C5401" t="s">
        <v>169</v>
      </c>
      <c r="D5401">
        <v>1</v>
      </c>
      <c r="E5401">
        <v>138.15</v>
      </c>
      <c r="F5401">
        <v>138.15</v>
      </c>
      <c r="G5401">
        <v>0</v>
      </c>
      <c r="H5401">
        <v>1</v>
      </c>
      <c r="K5401">
        <v>3</v>
      </c>
      <c r="L5401" t="s">
        <v>379</v>
      </c>
      <c r="M5401" t="b">
        <v>0</v>
      </c>
    </row>
    <row r="5402" spans="1:13" x14ac:dyDescent="0.25">
      <c r="A5402" s="1">
        <v>43122</v>
      </c>
      <c r="B5402" t="s">
        <v>161</v>
      </c>
      <c r="C5402" t="s">
        <v>170</v>
      </c>
      <c r="D5402">
        <v>2</v>
      </c>
      <c r="E5402">
        <v>286.60000000000002</v>
      </c>
      <c r="F5402">
        <v>143.30000000000001</v>
      </c>
      <c r="G5402">
        <v>2</v>
      </c>
      <c r="H5402">
        <v>2</v>
      </c>
      <c r="I5402">
        <v>9.33</v>
      </c>
      <c r="J5402">
        <v>0</v>
      </c>
      <c r="K5402">
        <v>2</v>
      </c>
      <c r="L5402" t="s">
        <v>260</v>
      </c>
      <c r="M5402" t="b">
        <v>0</v>
      </c>
    </row>
    <row r="5403" spans="1:13" x14ac:dyDescent="0.25">
      <c r="A5403" s="1">
        <v>43122</v>
      </c>
      <c r="B5403" t="s">
        <v>161</v>
      </c>
      <c r="C5403" t="s">
        <v>172</v>
      </c>
      <c r="D5403">
        <v>2</v>
      </c>
      <c r="E5403">
        <v>671</v>
      </c>
      <c r="F5403">
        <v>335.5</v>
      </c>
      <c r="G5403">
        <v>2</v>
      </c>
      <c r="H5403">
        <v>2</v>
      </c>
      <c r="I5403">
        <v>19</v>
      </c>
      <c r="J5403">
        <v>0</v>
      </c>
      <c r="K5403">
        <v>3.5</v>
      </c>
      <c r="L5403" t="s">
        <v>283</v>
      </c>
      <c r="M5403" t="b">
        <v>0</v>
      </c>
    </row>
    <row r="5404" spans="1:13" x14ac:dyDescent="0.25">
      <c r="A5404" s="1">
        <v>43122</v>
      </c>
      <c r="B5404" t="s">
        <v>161</v>
      </c>
      <c r="C5404" t="s">
        <v>171</v>
      </c>
      <c r="D5404">
        <v>3</v>
      </c>
      <c r="E5404">
        <v>554.66</v>
      </c>
      <c r="F5404">
        <v>184.89</v>
      </c>
      <c r="G5404">
        <v>2</v>
      </c>
      <c r="H5404">
        <v>3</v>
      </c>
      <c r="I5404">
        <v>16</v>
      </c>
      <c r="J5404">
        <v>0</v>
      </c>
      <c r="K5404">
        <v>3.67</v>
      </c>
      <c r="L5404" t="s">
        <v>261</v>
      </c>
      <c r="M5404" t="b">
        <v>0</v>
      </c>
    </row>
    <row r="5405" spans="1:13" x14ac:dyDescent="0.25">
      <c r="A5405" s="1">
        <v>43122</v>
      </c>
      <c r="B5405" t="s">
        <v>161</v>
      </c>
      <c r="C5405" t="s">
        <v>180</v>
      </c>
      <c r="D5405">
        <v>1</v>
      </c>
      <c r="E5405">
        <v>62.05</v>
      </c>
      <c r="F5405">
        <v>62.05</v>
      </c>
      <c r="G5405">
        <v>1</v>
      </c>
      <c r="H5405">
        <v>1</v>
      </c>
      <c r="I5405">
        <v>22</v>
      </c>
      <c r="J5405">
        <v>0</v>
      </c>
      <c r="K5405">
        <v>5</v>
      </c>
      <c r="L5405" t="s">
        <v>380</v>
      </c>
      <c r="M5405" t="b">
        <v>0</v>
      </c>
    </row>
    <row r="5406" spans="1:13" x14ac:dyDescent="0.25">
      <c r="A5406" s="1">
        <v>43122</v>
      </c>
      <c r="B5406" t="s">
        <v>161</v>
      </c>
      <c r="C5406" t="s">
        <v>161</v>
      </c>
      <c r="D5406">
        <v>27</v>
      </c>
      <c r="E5406">
        <v>3825.94</v>
      </c>
      <c r="F5406">
        <v>141.69999999999999</v>
      </c>
      <c r="G5406">
        <v>27</v>
      </c>
      <c r="H5406">
        <v>27</v>
      </c>
      <c r="I5406">
        <v>10.17</v>
      </c>
      <c r="J5406">
        <v>3.4500000000000003E-2</v>
      </c>
      <c r="K5406">
        <v>4.28</v>
      </c>
      <c r="L5406" t="s">
        <v>262</v>
      </c>
      <c r="M5406" t="b">
        <v>1</v>
      </c>
    </row>
    <row r="5407" spans="1:13" x14ac:dyDescent="0.25">
      <c r="A5407" s="1">
        <v>43122</v>
      </c>
      <c r="B5407" t="s">
        <v>161</v>
      </c>
      <c r="C5407" t="s">
        <v>177</v>
      </c>
      <c r="D5407">
        <v>1</v>
      </c>
      <c r="E5407">
        <v>43.69</v>
      </c>
      <c r="F5407">
        <v>43.69</v>
      </c>
      <c r="G5407">
        <v>1</v>
      </c>
      <c r="H5407">
        <v>1</v>
      </c>
      <c r="I5407">
        <v>23</v>
      </c>
      <c r="J5407">
        <v>0</v>
      </c>
      <c r="K5407">
        <v>5</v>
      </c>
      <c r="L5407" t="s">
        <v>381</v>
      </c>
      <c r="M5407" t="b">
        <v>0</v>
      </c>
    </row>
    <row r="5408" spans="1:13" x14ac:dyDescent="0.25">
      <c r="A5408" s="1">
        <v>43122</v>
      </c>
      <c r="B5408" t="s">
        <v>161</v>
      </c>
      <c r="C5408" t="s">
        <v>181</v>
      </c>
      <c r="D5408">
        <v>1</v>
      </c>
      <c r="E5408">
        <v>198.82</v>
      </c>
      <c r="F5408">
        <v>198.82</v>
      </c>
      <c r="G5408">
        <v>1</v>
      </c>
      <c r="H5408">
        <v>1</v>
      </c>
      <c r="I5408">
        <v>21</v>
      </c>
      <c r="J5408">
        <v>0</v>
      </c>
      <c r="K5408">
        <v>5</v>
      </c>
      <c r="L5408" t="s">
        <v>309</v>
      </c>
      <c r="M5408" t="b">
        <v>0</v>
      </c>
    </row>
    <row r="5409" spans="1:13" x14ac:dyDescent="0.25">
      <c r="A5409" s="1">
        <v>43122</v>
      </c>
      <c r="B5409" t="s">
        <v>161</v>
      </c>
      <c r="C5409" t="s">
        <v>174</v>
      </c>
      <c r="D5409">
        <v>5</v>
      </c>
      <c r="E5409">
        <v>1809.96</v>
      </c>
      <c r="F5409">
        <v>361.99</v>
      </c>
      <c r="G5409">
        <v>4</v>
      </c>
      <c r="H5409">
        <v>5</v>
      </c>
      <c r="I5409">
        <v>10</v>
      </c>
      <c r="J5409">
        <v>0</v>
      </c>
      <c r="K5409">
        <v>4.2</v>
      </c>
      <c r="L5409" t="s">
        <v>343</v>
      </c>
      <c r="M5409" t="b">
        <v>0</v>
      </c>
    </row>
    <row r="5410" spans="1:13" x14ac:dyDescent="0.25">
      <c r="A5410" s="1">
        <v>43122</v>
      </c>
      <c r="B5410" t="s">
        <v>161</v>
      </c>
      <c r="C5410" t="s">
        <v>182</v>
      </c>
      <c r="D5410">
        <v>1</v>
      </c>
      <c r="E5410">
        <v>96.31</v>
      </c>
      <c r="F5410">
        <v>96.31</v>
      </c>
      <c r="G5410">
        <v>1</v>
      </c>
      <c r="H5410">
        <v>1</v>
      </c>
      <c r="I5410">
        <v>13</v>
      </c>
      <c r="J5410">
        <v>0</v>
      </c>
      <c r="K5410">
        <v>5</v>
      </c>
      <c r="L5410" t="s">
        <v>391</v>
      </c>
      <c r="M5410" t="b">
        <v>0</v>
      </c>
    </row>
    <row r="5411" spans="1:13" x14ac:dyDescent="0.25">
      <c r="A5411" s="1">
        <v>43122</v>
      </c>
      <c r="B5411" t="s">
        <v>161</v>
      </c>
      <c r="C5411" t="s">
        <v>163</v>
      </c>
      <c r="D5411">
        <v>9</v>
      </c>
      <c r="E5411">
        <v>976.07</v>
      </c>
      <c r="F5411">
        <v>108.45</v>
      </c>
      <c r="G5411">
        <v>9</v>
      </c>
      <c r="H5411">
        <v>9</v>
      </c>
      <c r="I5411">
        <v>13</v>
      </c>
      <c r="J5411">
        <v>0</v>
      </c>
      <c r="K5411">
        <v>4.4400000000000004</v>
      </c>
      <c r="L5411" t="s">
        <v>263</v>
      </c>
      <c r="M5411" t="b">
        <v>0</v>
      </c>
    </row>
    <row r="5412" spans="1:13" x14ac:dyDescent="0.25">
      <c r="A5412" s="1">
        <v>43122</v>
      </c>
      <c r="B5412" t="s">
        <v>161</v>
      </c>
      <c r="C5412" t="s">
        <v>175</v>
      </c>
      <c r="D5412">
        <v>20</v>
      </c>
      <c r="E5412">
        <v>3087.62</v>
      </c>
      <c r="F5412">
        <v>154.38</v>
      </c>
      <c r="G5412">
        <v>19</v>
      </c>
      <c r="H5412">
        <v>19</v>
      </c>
      <c r="I5412">
        <v>13.65</v>
      </c>
      <c r="J5412">
        <v>0.15</v>
      </c>
      <c r="K5412">
        <v>4.1500000000000004</v>
      </c>
      <c r="L5412" t="s">
        <v>264</v>
      </c>
      <c r="M5412" t="b">
        <v>0</v>
      </c>
    </row>
    <row r="5413" spans="1:13" x14ac:dyDescent="0.25">
      <c r="A5413" s="1">
        <v>43122</v>
      </c>
      <c r="B5413" t="s">
        <v>161</v>
      </c>
      <c r="C5413" t="s">
        <v>173</v>
      </c>
      <c r="D5413">
        <v>2</v>
      </c>
      <c r="E5413">
        <v>218.89</v>
      </c>
      <c r="F5413">
        <v>109.45</v>
      </c>
      <c r="G5413">
        <v>2</v>
      </c>
      <c r="H5413">
        <v>2</v>
      </c>
      <c r="I5413">
        <v>8.5</v>
      </c>
      <c r="J5413">
        <v>0</v>
      </c>
      <c r="K5413">
        <v>4.5</v>
      </c>
      <c r="L5413" t="s">
        <v>392</v>
      </c>
      <c r="M5413" t="b">
        <v>0</v>
      </c>
    </row>
    <row r="5414" spans="1:13" x14ac:dyDescent="0.25">
      <c r="A5414" s="1">
        <v>43122</v>
      </c>
      <c r="B5414" t="s">
        <v>161</v>
      </c>
      <c r="C5414" t="s">
        <v>164</v>
      </c>
      <c r="D5414">
        <v>4</v>
      </c>
      <c r="E5414">
        <v>488.85</v>
      </c>
      <c r="F5414">
        <v>122.21</v>
      </c>
      <c r="G5414">
        <v>4</v>
      </c>
      <c r="H5414">
        <v>4</v>
      </c>
      <c r="I5414">
        <v>24.5</v>
      </c>
      <c r="J5414">
        <v>0.25</v>
      </c>
      <c r="K5414">
        <v>4.75</v>
      </c>
      <c r="L5414" t="s">
        <v>285</v>
      </c>
      <c r="M5414" t="b">
        <v>0</v>
      </c>
    </row>
    <row r="5415" spans="1:13" x14ac:dyDescent="0.25">
      <c r="A5415" s="1">
        <v>43122</v>
      </c>
      <c r="B5415" t="s">
        <v>161</v>
      </c>
      <c r="C5415" t="s">
        <v>176</v>
      </c>
      <c r="D5415">
        <v>6</v>
      </c>
      <c r="E5415">
        <v>1005.12</v>
      </c>
      <c r="F5415">
        <v>167.52</v>
      </c>
      <c r="G5415">
        <v>6</v>
      </c>
      <c r="H5415">
        <v>6</v>
      </c>
      <c r="I5415">
        <v>17</v>
      </c>
      <c r="J5415">
        <v>0.16669999999999999</v>
      </c>
      <c r="K5415">
        <v>3.83</v>
      </c>
      <c r="L5415" t="s">
        <v>286</v>
      </c>
      <c r="M5415" t="b">
        <v>0</v>
      </c>
    </row>
    <row r="5416" spans="1:13" x14ac:dyDescent="0.25">
      <c r="A5416" s="1">
        <v>43122</v>
      </c>
      <c r="B5416" t="s">
        <v>161</v>
      </c>
      <c r="C5416" t="s">
        <v>165</v>
      </c>
      <c r="D5416">
        <v>38</v>
      </c>
      <c r="E5416">
        <v>4432.53</v>
      </c>
      <c r="F5416">
        <v>116.65</v>
      </c>
      <c r="G5416">
        <v>37</v>
      </c>
      <c r="H5416">
        <v>38</v>
      </c>
      <c r="I5416">
        <v>12.95</v>
      </c>
      <c r="J5416">
        <v>2.63E-2</v>
      </c>
      <c r="K5416">
        <v>3.85</v>
      </c>
      <c r="L5416" t="s">
        <v>265</v>
      </c>
      <c r="M5416" t="b">
        <v>0</v>
      </c>
    </row>
    <row r="5417" spans="1:13" x14ac:dyDescent="0.25">
      <c r="A5417" s="1">
        <v>43122</v>
      </c>
      <c r="B5417" t="s">
        <v>181</v>
      </c>
      <c r="C5417" t="s">
        <v>171</v>
      </c>
      <c r="D5417">
        <v>1</v>
      </c>
      <c r="E5417">
        <v>111.18</v>
      </c>
      <c r="F5417">
        <v>111.18</v>
      </c>
      <c r="G5417">
        <v>1</v>
      </c>
      <c r="H5417">
        <v>1</v>
      </c>
      <c r="I5417">
        <v>8</v>
      </c>
      <c r="J5417">
        <v>0</v>
      </c>
      <c r="K5417">
        <v>5</v>
      </c>
      <c r="L5417" t="s">
        <v>537</v>
      </c>
      <c r="M5417" t="b">
        <v>0</v>
      </c>
    </row>
    <row r="5418" spans="1:13" x14ac:dyDescent="0.25">
      <c r="A5418" s="1">
        <v>43122</v>
      </c>
      <c r="B5418" t="s">
        <v>181</v>
      </c>
      <c r="C5418" t="s">
        <v>161</v>
      </c>
      <c r="D5418">
        <v>1</v>
      </c>
      <c r="E5418">
        <v>50.05</v>
      </c>
      <c r="F5418">
        <v>50.05</v>
      </c>
      <c r="G5418">
        <v>1</v>
      </c>
      <c r="H5418">
        <v>1</v>
      </c>
      <c r="I5418">
        <v>9</v>
      </c>
      <c r="J5418">
        <v>0</v>
      </c>
      <c r="K5418">
        <v>4</v>
      </c>
      <c r="L5418" t="s">
        <v>526</v>
      </c>
      <c r="M5418" t="b">
        <v>0</v>
      </c>
    </row>
    <row r="5419" spans="1:13" x14ac:dyDescent="0.25">
      <c r="A5419" s="1">
        <v>43122</v>
      </c>
      <c r="B5419" t="s">
        <v>181</v>
      </c>
      <c r="C5419" t="s">
        <v>176</v>
      </c>
      <c r="D5419">
        <v>1</v>
      </c>
      <c r="E5419">
        <v>123.02</v>
      </c>
      <c r="F5419">
        <v>123.02</v>
      </c>
      <c r="G5419">
        <v>1</v>
      </c>
      <c r="H5419">
        <v>1</v>
      </c>
      <c r="I5419">
        <v>17</v>
      </c>
      <c r="J5419">
        <v>0</v>
      </c>
      <c r="K5419">
        <v>5</v>
      </c>
      <c r="L5419" t="s">
        <v>574</v>
      </c>
      <c r="M5419" t="b">
        <v>0</v>
      </c>
    </row>
    <row r="5420" spans="1:13" x14ac:dyDescent="0.25">
      <c r="A5420" s="1">
        <v>43122</v>
      </c>
      <c r="B5420" t="s">
        <v>181</v>
      </c>
      <c r="C5420" t="s">
        <v>165</v>
      </c>
      <c r="D5420">
        <v>1</v>
      </c>
      <c r="E5420">
        <v>293.38</v>
      </c>
      <c r="F5420">
        <v>293.38</v>
      </c>
      <c r="G5420">
        <v>1</v>
      </c>
      <c r="H5420">
        <v>1</v>
      </c>
      <c r="I5420">
        <v>11</v>
      </c>
      <c r="J5420">
        <v>0</v>
      </c>
      <c r="K5420">
        <v>3</v>
      </c>
      <c r="L5420" t="s">
        <v>549</v>
      </c>
      <c r="M5420" t="b">
        <v>0</v>
      </c>
    </row>
    <row r="5421" spans="1:13" x14ac:dyDescent="0.25">
      <c r="A5421" s="1">
        <v>43122</v>
      </c>
      <c r="B5421" t="s">
        <v>174</v>
      </c>
      <c r="C5421" t="s">
        <v>167</v>
      </c>
      <c r="D5421">
        <v>1</v>
      </c>
      <c r="E5421">
        <v>160.4</v>
      </c>
      <c r="F5421">
        <v>160.4</v>
      </c>
      <c r="G5421">
        <v>1</v>
      </c>
      <c r="H5421">
        <v>1</v>
      </c>
      <c r="I5421">
        <v>11</v>
      </c>
      <c r="J5421">
        <v>0</v>
      </c>
      <c r="K5421">
        <v>5</v>
      </c>
      <c r="L5421" t="s">
        <v>500</v>
      </c>
      <c r="M5421" t="b">
        <v>0</v>
      </c>
    </row>
    <row r="5422" spans="1:13" x14ac:dyDescent="0.25">
      <c r="A5422" s="1">
        <v>43122</v>
      </c>
      <c r="B5422" t="s">
        <v>174</v>
      </c>
      <c r="C5422" t="s">
        <v>170</v>
      </c>
      <c r="D5422">
        <v>1</v>
      </c>
      <c r="E5422">
        <v>173.27</v>
      </c>
      <c r="F5422">
        <v>173.27</v>
      </c>
      <c r="G5422">
        <v>1</v>
      </c>
      <c r="H5422">
        <v>1</v>
      </c>
      <c r="I5422">
        <v>14</v>
      </c>
      <c r="J5422">
        <v>0</v>
      </c>
      <c r="K5422">
        <v>5</v>
      </c>
      <c r="L5422" t="s">
        <v>583</v>
      </c>
      <c r="M5422" t="b">
        <v>0</v>
      </c>
    </row>
    <row r="5423" spans="1:13" x14ac:dyDescent="0.25">
      <c r="A5423" s="1">
        <v>43122</v>
      </c>
      <c r="B5423" t="s">
        <v>174</v>
      </c>
      <c r="C5423" t="s">
        <v>161</v>
      </c>
      <c r="D5423">
        <v>1</v>
      </c>
      <c r="E5423">
        <v>218.73</v>
      </c>
      <c r="F5423">
        <v>218.73</v>
      </c>
      <c r="G5423">
        <v>1</v>
      </c>
      <c r="H5423">
        <v>1</v>
      </c>
      <c r="I5423">
        <v>11</v>
      </c>
      <c r="J5423">
        <v>0</v>
      </c>
      <c r="K5423">
        <v>5</v>
      </c>
      <c r="L5423" t="s">
        <v>394</v>
      </c>
      <c r="M5423" t="b">
        <v>0</v>
      </c>
    </row>
    <row r="5424" spans="1:13" x14ac:dyDescent="0.25">
      <c r="A5424" s="1">
        <v>43122</v>
      </c>
      <c r="B5424" t="s">
        <v>174</v>
      </c>
      <c r="C5424" t="s">
        <v>174</v>
      </c>
      <c r="D5424">
        <v>2</v>
      </c>
      <c r="E5424">
        <v>208.27</v>
      </c>
      <c r="F5424">
        <v>104.14</v>
      </c>
      <c r="G5424">
        <v>2</v>
      </c>
      <c r="H5424">
        <v>2</v>
      </c>
      <c r="I5424">
        <v>7.5</v>
      </c>
      <c r="J5424">
        <v>0</v>
      </c>
      <c r="K5424">
        <v>4</v>
      </c>
      <c r="L5424" t="s">
        <v>523</v>
      </c>
      <c r="M5424" t="b">
        <v>1</v>
      </c>
    </row>
    <row r="5425" spans="1:13" x14ac:dyDescent="0.25">
      <c r="A5425" s="1">
        <v>43122</v>
      </c>
      <c r="B5425" t="s">
        <v>174</v>
      </c>
      <c r="C5425" t="s">
        <v>175</v>
      </c>
      <c r="D5425">
        <v>1</v>
      </c>
      <c r="E5425">
        <v>169.49</v>
      </c>
      <c r="F5425">
        <v>169.49</v>
      </c>
      <c r="G5425">
        <v>1</v>
      </c>
      <c r="H5425">
        <v>1</v>
      </c>
      <c r="I5425">
        <v>12</v>
      </c>
      <c r="J5425">
        <v>0</v>
      </c>
      <c r="K5425">
        <v>4</v>
      </c>
      <c r="L5425" t="s">
        <v>432</v>
      </c>
      <c r="M5425" t="b">
        <v>0</v>
      </c>
    </row>
    <row r="5426" spans="1:13" x14ac:dyDescent="0.25">
      <c r="A5426" s="1">
        <v>43122</v>
      </c>
      <c r="B5426" t="s">
        <v>174</v>
      </c>
      <c r="C5426" t="s">
        <v>165</v>
      </c>
      <c r="D5426">
        <v>1</v>
      </c>
      <c r="E5426">
        <v>173.27</v>
      </c>
      <c r="F5426">
        <v>173.27</v>
      </c>
      <c r="G5426">
        <v>1</v>
      </c>
      <c r="H5426">
        <v>1</v>
      </c>
      <c r="I5426">
        <v>11</v>
      </c>
      <c r="J5426">
        <v>0</v>
      </c>
      <c r="K5426">
        <v>4</v>
      </c>
      <c r="L5426" t="s">
        <v>347</v>
      </c>
      <c r="M5426" t="b">
        <v>0</v>
      </c>
    </row>
    <row r="5427" spans="1:13" x14ac:dyDescent="0.25">
      <c r="A5427" s="1">
        <v>43122</v>
      </c>
      <c r="B5427" t="s">
        <v>182</v>
      </c>
      <c r="C5427" t="s">
        <v>174</v>
      </c>
      <c r="D5427">
        <v>1</v>
      </c>
      <c r="E5427">
        <v>319.94</v>
      </c>
      <c r="F5427">
        <v>319.94</v>
      </c>
      <c r="G5427">
        <v>1</v>
      </c>
      <c r="H5427">
        <v>1</v>
      </c>
      <c r="I5427">
        <v>24</v>
      </c>
      <c r="J5427">
        <v>0</v>
      </c>
      <c r="K5427">
        <v>4</v>
      </c>
      <c r="L5427" t="s">
        <v>595</v>
      </c>
      <c r="M5427" t="b">
        <v>0</v>
      </c>
    </row>
    <row r="5428" spans="1:13" x14ac:dyDescent="0.25">
      <c r="A5428" s="1">
        <v>43122</v>
      </c>
      <c r="B5428" t="s">
        <v>163</v>
      </c>
      <c r="C5428" t="s">
        <v>167</v>
      </c>
      <c r="D5428">
        <v>2</v>
      </c>
      <c r="E5428">
        <v>458.93</v>
      </c>
      <c r="F5428">
        <v>229.47</v>
      </c>
      <c r="G5428">
        <v>2</v>
      </c>
      <c r="H5428">
        <v>2</v>
      </c>
      <c r="I5428">
        <v>19.5</v>
      </c>
      <c r="J5428">
        <v>0</v>
      </c>
      <c r="K5428">
        <v>3.5</v>
      </c>
      <c r="L5428" t="s">
        <v>266</v>
      </c>
      <c r="M5428" t="b">
        <v>0</v>
      </c>
    </row>
    <row r="5429" spans="1:13" x14ac:dyDescent="0.25">
      <c r="A5429" s="1">
        <v>43122</v>
      </c>
      <c r="B5429" t="s">
        <v>163</v>
      </c>
      <c r="C5429" t="s">
        <v>169</v>
      </c>
      <c r="D5429">
        <v>2</v>
      </c>
      <c r="E5429">
        <v>272.89999999999998</v>
      </c>
      <c r="F5429">
        <v>136.44999999999999</v>
      </c>
      <c r="G5429">
        <v>2</v>
      </c>
      <c r="H5429">
        <v>1</v>
      </c>
      <c r="I5429">
        <v>13</v>
      </c>
      <c r="J5429">
        <v>0</v>
      </c>
      <c r="K5429">
        <v>5</v>
      </c>
      <c r="L5429" t="s">
        <v>313</v>
      </c>
      <c r="M5429" t="b">
        <v>0</v>
      </c>
    </row>
    <row r="5430" spans="1:13" x14ac:dyDescent="0.25">
      <c r="A5430" s="1">
        <v>43122</v>
      </c>
      <c r="B5430" t="s">
        <v>163</v>
      </c>
      <c r="C5430" t="s">
        <v>172</v>
      </c>
      <c r="D5430">
        <v>1</v>
      </c>
      <c r="E5430">
        <v>44.53</v>
      </c>
      <c r="F5430">
        <v>44.53</v>
      </c>
      <c r="G5430">
        <v>1</v>
      </c>
      <c r="H5430">
        <v>1</v>
      </c>
      <c r="I5430">
        <v>22</v>
      </c>
      <c r="J5430">
        <v>0</v>
      </c>
      <c r="K5430">
        <v>4</v>
      </c>
      <c r="L5430" t="s">
        <v>287</v>
      </c>
      <c r="M5430" t="b">
        <v>0</v>
      </c>
    </row>
    <row r="5431" spans="1:13" x14ac:dyDescent="0.25">
      <c r="A5431" s="1">
        <v>43122</v>
      </c>
      <c r="B5431" t="s">
        <v>163</v>
      </c>
      <c r="C5431" t="s">
        <v>171</v>
      </c>
      <c r="D5431">
        <v>2</v>
      </c>
      <c r="E5431">
        <v>453.05</v>
      </c>
      <c r="F5431">
        <v>226.53</v>
      </c>
      <c r="G5431">
        <v>2</v>
      </c>
      <c r="H5431">
        <v>2</v>
      </c>
      <c r="I5431">
        <v>13</v>
      </c>
      <c r="J5431">
        <v>0</v>
      </c>
      <c r="K5431">
        <v>5</v>
      </c>
      <c r="L5431" t="s">
        <v>288</v>
      </c>
      <c r="M5431" t="b">
        <v>0</v>
      </c>
    </row>
    <row r="5432" spans="1:13" x14ac:dyDescent="0.25">
      <c r="A5432" s="1">
        <v>43122</v>
      </c>
      <c r="B5432" t="s">
        <v>163</v>
      </c>
      <c r="C5432" t="s">
        <v>180</v>
      </c>
      <c r="D5432">
        <v>1</v>
      </c>
      <c r="E5432">
        <v>851.73</v>
      </c>
      <c r="F5432">
        <v>851.73</v>
      </c>
      <c r="G5432">
        <v>1</v>
      </c>
      <c r="H5432">
        <v>1</v>
      </c>
      <c r="I5432">
        <v>33</v>
      </c>
      <c r="J5432">
        <v>1</v>
      </c>
      <c r="K5432">
        <v>1</v>
      </c>
      <c r="L5432" t="s">
        <v>433</v>
      </c>
      <c r="M5432" t="b">
        <v>0</v>
      </c>
    </row>
    <row r="5433" spans="1:13" x14ac:dyDescent="0.25">
      <c r="A5433" s="1">
        <v>43122</v>
      </c>
      <c r="B5433" t="s">
        <v>163</v>
      </c>
      <c r="C5433" t="s">
        <v>161</v>
      </c>
      <c r="D5433">
        <v>24</v>
      </c>
      <c r="E5433">
        <v>3699.76</v>
      </c>
      <c r="F5433">
        <v>154.16</v>
      </c>
      <c r="G5433">
        <v>21</v>
      </c>
      <c r="H5433">
        <v>24</v>
      </c>
      <c r="I5433">
        <v>13.13</v>
      </c>
      <c r="J5433">
        <v>4.3499999999999997E-2</v>
      </c>
      <c r="K5433">
        <v>3.96</v>
      </c>
      <c r="L5433" t="s">
        <v>241</v>
      </c>
      <c r="M5433" t="b">
        <v>0</v>
      </c>
    </row>
    <row r="5434" spans="1:13" x14ac:dyDescent="0.25">
      <c r="A5434" s="1">
        <v>43122</v>
      </c>
      <c r="B5434" t="s">
        <v>163</v>
      </c>
      <c r="C5434" t="s">
        <v>177</v>
      </c>
      <c r="D5434">
        <v>1</v>
      </c>
      <c r="E5434">
        <v>213.74</v>
      </c>
      <c r="F5434">
        <v>213.74</v>
      </c>
      <c r="G5434">
        <v>1</v>
      </c>
      <c r="H5434">
        <v>1</v>
      </c>
      <c r="I5434">
        <v>14</v>
      </c>
      <c r="J5434">
        <v>0</v>
      </c>
      <c r="K5434">
        <v>5</v>
      </c>
      <c r="L5434" t="s">
        <v>382</v>
      </c>
      <c r="M5434" t="b">
        <v>0</v>
      </c>
    </row>
    <row r="5435" spans="1:13" x14ac:dyDescent="0.25">
      <c r="A5435" s="1">
        <v>43122</v>
      </c>
      <c r="B5435" t="s">
        <v>163</v>
      </c>
      <c r="C5435" t="s">
        <v>183</v>
      </c>
      <c r="D5435">
        <v>2</v>
      </c>
      <c r="E5435">
        <v>924.34</v>
      </c>
      <c r="F5435">
        <v>462.17</v>
      </c>
      <c r="G5435">
        <v>2</v>
      </c>
      <c r="H5435">
        <v>2</v>
      </c>
      <c r="I5435">
        <v>17</v>
      </c>
      <c r="J5435">
        <v>0</v>
      </c>
      <c r="K5435">
        <v>5</v>
      </c>
      <c r="L5435" t="s">
        <v>351</v>
      </c>
      <c r="M5435" t="b">
        <v>0</v>
      </c>
    </row>
    <row r="5436" spans="1:13" x14ac:dyDescent="0.25">
      <c r="A5436" s="1">
        <v>43122</v>
      </c>
      <c r="B5436" t="s">
        <v>163</v>
      </c>
      <c r="C5436" t="s">
        <v>163</v>
      </c>
      <c r="D5436">
        <v>11</v>
      </c>
      <c r="E5436">
        <v>1536.01</v>
      </c>
      <c r="F5436">
        <v>139.63999999999999</v>
      </c>
      <c r="G5436">
        <v>11</v>
      </c>
      <c r="H5436">
        <v>11</v>
      </c>
      <c r="I5436">
        <v>6.36</v>
      </c>
      <c r="J5436">
        <v>0</v>
      </c>
      <c r="K5436">
        <v>4.91</v>
      </c>
      <c r="L5436" t="s">
        <v>242</v>
      </c>
      <c r="M5436" t="b">
        <v>1</v>
      </c>
    </row>
    <row r="5437" spans="1:13" x14ac:dyDescent="0.25">
      <c r="A5437" s="1">
        <v>43122</v>
      </c>
      <c r="B5437" t="s">
        <v>163</v>
      </c>
      <c r="C5437" t="s">
        <v>175</v>
      </c>
      <c r="D5437">
        <v>20</v>
      </c>
      <c r="E5437">
        <v>2626.8</v>
      </c>
      <c r="F5437">
        <v>131.34</v>
      </c>
      <c r="G5437">
        <v>19</v>
      </c>
      <c r="H5437">
        <v>19</v>
      </c>
      <c r="I5437">
        <v>15.86</v>
      </c>
      <c r="J5437">
        <v>0</v>
      </c>
      <c r="K5437">
        <v>4.1399999999999997</v>
      </c>
      <c r="L5437" t="s">
        <v>269</v>
      </c>
      <c r="M5437" t="b">
        <v>0</v>
      </c>
    </row>
    <row r="5438" spans="1:13" x14ac:dyDescent="0.25">
      <c r="A5438" s="1">
        <v>43122</v>
      </c>
      <c r="B5438" t="s">
        <v>163</v>
      </c>
      <c r="C5438" t="s">
        <v>162</v>
      </c>
      <c r="D5438">
        <v>1</v>
      </c>
      <c r="E5438">
        <v>162.79</v>
      </c>
      <c r="F5438">
        <v>162.79</v>
      </c>
      <c r="G5438">
        <v>1</v>
      </c>
      <c r="H5438">
        <v>1</v>
      </c>
      <c r="I5438">
        <v>25</v>
      </c>
      <c r="J5438">
        <v>0</v>
      </c>
      <c r="K5438">
        <v>3</v>
      </c>
      <c r="L5438" t="s">
        <v>596</v>
      </c>
      <c r="M5438" t="b">
        <v>0</v>
      </c>
    </row>
    <row r="5439" spans="1:13" x14ac:dyDescent="0.25">
      <c r="A5439" s="1">
        <v>43122</v>
      </c>
      <c r="B5439" t="s">
        <v>163</v>
      </c>
      <c r="C5439" t="s">
        <v>164</v>
      </c>
      <c r="D5439">
        <v>10</v>
      </c>
      <c r="E5439">
        <v>3170.13</v>
      </c>
      <c r="F5439">
        <v>317.01</v>
      </c>
      <c r="G5439">
        <v>10</v>
      </c>
      <c r="H5439">
        <v>10</v>
      </c>
      <c r="I5439">
        <v>16.09</v>
      </c>
      <c r="J5439">
        <v>9.0899999999999995E-2</v>
      </c>
      <c r="K5439">
        <v>3.82</v>
      </c>
      <c r="L5439" t="s">
        <v>290</v>
      </c>
      <c r="M5439" t="b">
        <v>0</v>
      </c>
    </row>
    <row r="5440" spans="1:13" x14ac:dyDescent="0.25">
      <c r="A5440" s="1">
        <v>43122</v>
      </c>
      <c r="B5440" t="s">
        <v>163</v>
      </c>
      <c r="C5440" t="s">
        <v>176</v>
      </c>
      <c r="D5440">
        <v>10</v>
      </c>
      <c r="E5440">
        <v>1640.66</v>
      </c>
      <c r="F5440">
        <v>164.07</v>
      </c>
      <c r="G5440">
        <v>10</v>
      </c>
      <c r="H5440">
        <v>10</v>
      </c>
      <c r="I5440">
        <v>20.82</v>
      </c>
      <c r="J5440">
        <v>0.2727</v>
      </c>
      <c r="K5440">
        <v>4.18</v>
      </c>
      <c r="L5440" t="s">
        <v>243</v>
      </c>
      <c r="M5440" t="b">
        <v>0</v>
      </c>
    </row>
    <row r="5441" spans="1:13" x14ac:dyDescent="0.25">
      <c r="A5441" s="1">
        <v>43122</v>
      </c>
      <c r="B5441" t="s">
        <v>163</v>
      </c>
      <c r="C5441" t="s">
        <v>165</v>
      </c>
      <c r="D5441">
        <v>40</v>
      </c>
      <c r="E5441">
        <v>5723.73</v>
      </c>
      <c r="F5441">
        <v>143.09</v>
      </c>
      <c r="G5441">
        <v>40</v>
      </c>
      <c r="H5441">
        <v>39</v>
      </c>
      <c r="I5441">
        <v>11.21</v>
      </c>
      <c r="J5441">
        <v>2.3800000000000002E-2</v>
      </c>
      <c r="K5441">
        <v>4.4400000000000004</v>
      </c>
      <c r="L5441" t="s">
        <v>244</v>
      </c>
      <c r="M5441" t="b">
        <v>0</v>
      </c>
    </row>
    <row r="5442" spans="1:13" x14ac:dyDescent="0.25">
      <c r="A5442" s="1">
        <v>43122</v>
      </c>
      <c r="B5442" t="s">
        <v>175</v>
      </c>
      <c r="C5442" t="s">
        <v>167</v>
      </c>
      <c r="D5442">
        <v>1</v>
      </c>
      <c r="E5442">
        <v>1334.03</v>
      </c>
      <c r="F5442">
        <v>1334.03</v>
      </c>
      <c r="G5442">
        <v>1</v>
      </c>
      <c r="H5442">
        <v>1</v>
      </c>
      <c r="I5442">
        <v>14</v>
      </c>
      <c r="J5442">
        <v>0</v>
      </c>
      <c r="K5442">
        <v>5</v>
      </c>
      <c r="L5442" t="s">
        <v>317</v>
      </c>
      <c r="M5442" t="b">
        <v>0</v>
      </c>
    </row>
    <row r="5443" spans="1:13" x14ac:dyDescent="0.25">
      <c r="A5443" s="1">
        <v>43122</v>
      </c>
      <c r="B5443" t="s">
        <v>175</v>
      </c>
      <c r="C5443" t="s">
        <v>170</v>
      </c>
      <c r="D5443">
        <v>2</v>
      </c>
      <c r="E5443">
        <v>78</v>
      </c>
      <c r="F5443">
        <v>39</v>
      </c>
      <c r="G5443">
        <v>2</v>
      </c>
      <c r="H5443">
        <v>2</v>
      </c>
      <c r="I5443">
        <v>19</v>
      </c>
      <c r="J5443">
        <v>0</v>
      </c>
      <c r="K5443">
        <v>5</v>
      </c>
      <c r="L5443" t="s">
        <v>270</v>
      </c>
      <c r="M5443" t="b">
        <v>0</v>
      </c>
    </row>
    <row r="5444" spans="1:13" x14ac:dyDescent="0.25">
      <c r="A5444" s="1">
        <v>43122</v>
      </c>
      <c r="B5444" t="s">
        <v>175</v>
      </c>
      <c r="C5444" t="s">
        <v>171</v>
      </c>
      <c r="D5444">
        <v>1</v>
      </c>
      <c r="E5444">
        <v>66.69</v>
      </c>
      <c r="F5444">
        <v>66.69</v>
      </c>
      <c r="G5444">
        <v>1</v>
      </c>
      <c r="H5444">
        <v>1</v>
      </c>
      <c r="I5444">
        <v>10</v>
      </c>
      <c r="J5444">
        <v>0</v>
      </c>
      <c r="K5444">
        <v>4</v>
      </c>
      <c r="L5444" t="s">
        <v>291</v>
      </c>
      <c r="M5444" t="b">
        <v>0</v>
      </c>
    </row>
    <row r="5445" spans="1:13" x14ac:dyDescent="0.25">
      <c r="A5445" s="1">
        <v>43122</v>
      </c>
      <c r="B5445" t="s">
        <v>175</v>
      </c>
      <c r="C5445" t="s">
        <v>180</v>
      </c>
      <c r="D5445">
        <v>1</v>
      </c>
      <c r="E5445">
        <v>131.57</v>
      </c>
      <c r="F5445">
        <v>131.57</v>
      </c>
      <c r="G5445">
        <v>1</v>
      </c>
      <c r="H5445">
        <v>1</v>
      </c>
      <c r="I5445">
        <v>19</v>
      </c>
      <c r="J5445">
        <v>0</v>
      </c>
      <c r="K5445">
        <v>5</v>
      </c>
      <c r="L5445" t="s">
        <v>318</v>
      </c>
      <c r="M5445" t="b">
        <v>0</v>
      </c>
    </row>
    <row r="5446" spans="1:13" x14ac:dyDescent="0.25">
      <c r="A5446" s="1">
        <v>43122</v>
      </c>
      <c r="B5446" t="s">
        <v>175</v>
      </c>
      <c r="C5446" t="s">
        <v>161</v>
      </c>
      <c r="D5446">
        <v>11</v>
      </c>
      <c r="E5446">
        <v>1218.71</v>
      </c>
      <c r="F5446">
        <v>110.79</v>
      </c>
      <c r="G5446">
        <v>11</v>
      </c>
      <c r="H5446">
        <v>11</v>
      </c>
      <c r="I5446">
        <v>12.36</v>
      </c>
      <c r="J5446">
        <v>0</v>
      </c>
      <c r="K5446">
        <v>3.82</v>
      </c>
      <c r="L5446" t="s">
        <v>245</v>
      </c>
      <c r="M5446" t="b">
        <v>0</v>
      </c>
    </row>
    <row r="5447" spans="1:13" x14ac:dyDescent="0.25">
      <c r="A5447" s="1">
        <v>43122</v>
      </c>
      <c r="B5447" t="s">
        <v>175</v>
      </c>
      <c r="C5447" t="s">
        <v>177</v>
      </c>
      <c r="D5447">
        <v>1</v>
      </c>
      <c r="E5447">
        <v>66.69</v>
      </c>
      <c r="F5447">
        <v>66.69</v>
      </c>
      <c r="G5447">
        <v>1</v>
      </c>
      <c r="H5447">
        <v>1</v>
      </c>
      <c r="I5447">
        <v>9</v>
      </c>
      <c r="J5447">
        <v>0</v>
      </c>
      <c r="K5447">
        <v>5</v>
      </c>
      <c r="L5447" t="s">
        <v>487</v>
      </c>
      <c r="M5447" t="b">
        <v>0</v>
      </c>
    </row>
    <row r="5448" spans="1:13" x14ac:dyDescent="0.25">
      <c r="A5448" s="1">
        <v>43122</v>
      </c>
      <c r="B5448" t="s">
        <v>175</v>
      </c>
      <c r="C5448" t="s">
        <v>181</v>
      </c>
      <c r="D5448">
        <v>2</v>
      </c>
      <c r="E5448">
        <v>335.79</v>
      </c>
      <c r="F5448">
        <v>167.9</v>
      </c>
      <c r="G5448">
        <v>2</v>
      </c>
      <c r="H5448">
        <v>2</v>
      </c>
      <c r="I5448">
        <v>23</v>
      </c>
      <c r="J5448">
        <v>0</v>
      </c>
      <c r="K5448">
        <v>5</v>
      </c>
      <c r="L5448" t="s">
        <v>520</v>
      </c>
      <c r="M5448" t="b">
        <v>0</v>
      </c>
    </row>
    <row r="5449" spans="1:13" x14ac:dyDescent="0.25">
      <c r="A5449" s="1">
        <v>43122</v>
      </c>
      <c r="B5449" t="s">
        <v>175</v>
      </c>
      <c r="C5449" t="s">
        <v>174</v>
      </c>
      <c r="D5449">
        <v>2</v>
      </c>
      <c r="E5449">
        <v>497.97</v>
      </c>
      <c r="F5449">
        <v>248.99</v>
      </c>
      <c r="G5449">
        <v>2</v>
      </c>
      <c r="H5449">
        <v>2</v>
      </c>
      <c r="I5449">
        <v>11.5</v>
      </c>
      <c r="J5449">
        <v>0</v>
      </c>
      <c r="K5449">
        <v>4.5</v>
      </c>
      <c r="L5449" t="s">
        <v>352</v>
      </c>
      <c r="M5449" t="b">
        <v>0</v>
      </c>
    </row>
    <row r="5450" spans="1:13" x14ac:dyDescent="0.25">
      <c r="A5450" s="1">
        <v>43122</v>
      </c>
      <c r="B5450" t="s">
        <v>175</v>
      </c>
      <c r="C5450" t="s">
        <v>163</v>
      </c>
      <c r="D5450">
        <v>4</v>
      </c>
      <c r="E5450">
        <v>619.22</v>
      </c>
      <c r="F5450">
        <v>154.81</v>
      </c>
      <c r="G5450">
        <v>4</v>
      </c>
      <c r="H5450">
        <v>4</v>
      </c>
      <c r="I5450">
        <v>12.5</v>
      </c>
      <c r="J5450">
        <v>0</v>
      </c>
      <c r="K5450">
        <v>3.5</v>
      </c>
      <c r="L5450" t="s">
        <v>320</v>
      </c>
      <c r="M5450" t="b">
        <v>0</v>
      </c>
    </row>
    <row r="5451" spans="1:13" x14ac:dyDescent="0.25">
      <c r="A5451" s="1">
        <v>43122</v>
      </c>
      <c r="B5451" t="s">
        <v>175</v>
      </c>
      <c r="C5451" t="s">
        <v>175</v>
      </c>
      <c r="D5451">
        <v>9</v>
      </c>
      <c r="E5451">
        <v>2681.24</v>
      </c>
      <c r="F5451">
        <v>297.92</v>
      </c>
      <c r="G5451">
        <v>9</v>
      </c>
      <c r="H5451">
        <v>9</v>
      </c>
      <c r="I5451">
        <v>5</v>
      </c>
      <c r="J5451">
        <v>0</v>
      </c>
      <c r="K5451">
        <v>4.5</v>
      </c>
      <c r="L5451" t="s">
        <v>292</v>
      </c>
      <c r="M5451" t="b">
        <v>1</v>
      </c>
    </row>
    <row r="5452" spans="1:13" x14ac:dyDescent="0.25">
      <c r="A5452" s="1">
        <v>43122</v>
      </c>
      <c r="B5452" t="s">
        <v>175</v>
      </c>
      <c r="C5452" t="s">
        <v>173</v>
      </c>
      <c r="D5452">
        <v>2</v>
      </c>
      <c r="E5452">
        <v>588.85</v>
      </c>
      <c r="F5452">
        <v>294.43</v>
      </c>
      <c r="G5452">
        <v>2</v>
      </c>
      <c r="H5452">
        <v>2</v>
      </c>
      <c r="I5452">
        <v>12.5</v>
      </c>
      <c r="J5452">
        <v>0</v>
      </c>
      <c r="K5452">
        <v>5</v>
      </c>
      <c r="L5452" t="s">
        <v>445</v>
      </c>
      <c r="M5452" t="b">
        <v>0</v>
      </c>
    </row>
    <row r="5453" spans="1:13" x14ac:dyDescent="0.25">
      <c r="A5453" s="1">
        <v>43122</v>
      </c>
      <c r="B5453" t="s">
        <v>175</v>
      </c>
      <c r="C5453" t="s">
        <v>164</v>
      </c>
      <c r="D5453">
        <v>5</v>
      </c>
      <c r="E5453">
        <v>633.80999999999995</v>
      </c>
      <c r="F5453">
        <v>126.76</v>
      </c>
      <c r="G5453">
        <v>5</v>
      </c>
      <c r="H5453">
        <v>5</v>
      </c>
      <c r="I5453">
        <v>19.170000000000002</v>
      </c>
      <c r="J5453">
        <v>0.16669999999999999</v>
      </c>
      <c r="K5453">
        <v>3</v>
      </c>
      <c r="L5453" t="s">
        <v>293</v>
      </c>
      <c r="M5453" t="b">
        <v>0</v>
      </c>
    </row>
    <row r="5454" spans="1:13" x14ac:dyDescent="0.25">
      <c r="A5454" s="1">
        <v>43122</v>
      </c>
      <c r="B5454" t="s">
        <v>175</v>
      </c>
      <c r="C5454" t="s">
        <v>176</v>
      </c>
      <c r="D5454">
        <v>4</v>
      </c>
      <c r="E5454">
        <v>896.66</v>
      </c>
      <c r="F5454">
        <v>224.17</v>
      </c>
      <c r="G5454">
        <v>4</v>
      </c>
      <c r="H5454">
        <v>4</v>
      </c>
      <c r="I5454">
        <v>25.14</v>
      </c>
      <c r="J5454">
        <v>0</v>
      </c>
      <c r="K5454">
        <v>2.4300000000000002</v>
      </c>
      <c r="L5454" t="s">
        <v>322</v>
      </c>
      <c r="M5454" t="b">
        <v>0</v>
      </c>
    </row>
    <row r="5455" spans="1:13" x14ac:dyDescent="0.25">
      <c r="A5455" s="1">
        <v>43122</v>
      </c>
      <c r="B5455" t="s">
        <v>175</v>
      </c>
      <c r="C5455" t="s">
        <v>168</v>
      </c>
      <c r="D5455">
        <v>2</v>
      </c>
      <c r="E5455">
        <v>278.93</v>
      </c>
      <c r="F5455">
        <v>139.47</v>
      </c>
      <c r="G5455">
        <v>2</v>
      </c>
      <c r="H5455">
        <v>2</v>
      </c>
      <c r="I5455">
        <v>16</v>
      </c>
      <c r="J5455">
        <v>0</v>
      </c>
      <c r="K5455">
        <v>5</v>
      </c>
      <c r="L5455" t="s">
        <v>353</v>
      </c>
      <c r="M5455" t="b">
        <v>0</v>
      </c>
    </row>
    <row r="5456" spans="1:13" x14ac:dyDescent="0.25">
      <c r="A5456" s="1">
        <v>43122</v>
      </c>
      <c r="B5456" t="s">
        <v>175</v>
      </c>
      <c r="C5456" t="s">
        <v>165</v>
      </c>
      <c r="D5456">
        <v>27</v>
      </c>
      <c r="E5456">
        <v>10401.209999999999</v>
      </c>
      <c r="F5456">
        <v>385.23</v>
      </c>
      <c r="G5456">
        <v>27</v>
      </c>
      <c r="H5456">
        <v>27</v>
      </c>
      <c r="I5456">
        <v>13.43</v>
      </c>
      <c r="J5456">
        <v>0.1333</v>
      </c>
      <c r="K5456">
        <v>4.43</v>
      </c>
      <c r="L5456" t="s">
        <v>294</v>
      </c>
      <c r="M5456" t="b">
        <v>0</v>
      </c>
    </row>
    <row r="5457" spans="1:13" x14ac:dyDescent="0.25">
      <c r="A5457" s="1">
        <v>43122</v>
      </c>
      <c r="B5457" t="s">
        <v>173</v>
      </c>
      <c r="C5457" t="s">
        <v>173</v>
      </c>
      <c r="D5457">
        <v>1</v>
      </c>
      <c r="E5457">
        <v>84.54</v>
      </c>
      <c r="F5457">
        <v>84.54</v>
      </c>
      <c r="G5457">
        <v>1</v>
      </c>
      <c r="H5457">
        <v>1</v>
      </c>
      <c r="I5457">
        <v>4</v>
      </c>
      <c r="J5457">
        <v>0</v>
      </c>
      <c r="K5457">
        <v>5</v>
      </c>
      <c r="L5457" t="s">
        <v>529</v>
      </c>
      <c r="M5457" t="b">
        <v>1</v>
      </c>
    </row>
    <row r="5458" spans="1:13" x14ac:dyDescent="0.25">
      <c r="A5458" s="1">
        <v>43122</v>
      </c>
      <c r="B5458" t="s">
        <v>164</v>
      </c>
      <c r="C5458" t="s">
        <v>167</v>
      </c>
      <c r="D5458">
        <v>1</v>
      </c>
      <c r="E5458">
        <v>236.09</v>
      </c>
      <c r="F5458">
        <v>236.09</v>
      </c>
      <c r="G5458">
        <v>1</v>
      </c>
      <c r="H5458">
        <v>1</v>
      </c>
      <c r="I5458">
        <v>22</v>
      </c>
      <c r="J5458">
        <v>0</v>
      </c>
      <c r="K5458">
        <v>3</v>
      </c>
      <c r="L5458" t="s">
        <v>354</v>
      </c>
      <c r="M5458" t="b">
        <v>0</v>
      </c>
    </row>
    <row r="5459" spans="1:13" x14ac:dyDescent="0.25">
      <c r="A5459" s="1">
        <v>43122</v>
      </c>
      <c r="B5459" t="s">
        <v>164</v>
      </c>
      <c r="C5459" t="s">
        <v>161</v>
      </c>
      <c r="D5459">
        <v>3</v>
      </c>
      <c r="E5459">
        <v>2000.27</v>
      </c>
      <c r="F5459">
        <v>666.76</v>
      </c>
      <c r="G5459">
        <v>3</v>
      </c>
      <c r="H5459">
        <v>3</v>
      </c>
      <c r="I5459">
        <v>8.25</v>
      </c>
      <c r="J5459">
        <v>0</v>
      </c>
      <c r="K5459">
        <v>4.5</v>
      </c>
      <c r="L5459" t="s">
        <v>325</v>
      </c>
      <c r="M5459" t="b">
        <v>0</v>
      </c>
    </row>
    <row r="5460" spans="1:13" x14ac:dyDescent="0.25">
      <c r="A5460" s="1">
        <v>43122</v>
      </c>
      <c r="B5460" t="s">
        <v>164</v>
      </c>
      <c r="C5460" t="s">
        <v>175</v>
      </c>
      <c r="D5460">
        <v>2</v>
      </c>
      <c r="E5460">
        <v>638.22</v>
      </c>
      <c r="F5460">
        <v>319.11</v>
      </c>
      <c r="G5460">
        <v>2</v>
      </c>
      <c r="H5460">
        <v>2</v>
      </c>
      <c r="I5460">
        <v>41</v>
      </c>
      <c r="J5460">
        <v>0.5</v>
      </c>
      <c r="K5460">
        <v>3</v>
      </c>
      <c r="L5460" t="s">
        <v>358</v>
      </c>
      <c r="M5460" t="b">
        <v>0</v>
      </c>
    </row>
    <row r="5461" spans="1:13" x14ac:dyDescent="0.25">
      <c r="A5461" s="1">
        <v>43122</v>
      </c>
      <c r="B5461" t="s">
        <v>164</v>
      </c>
      <c r="C5461" t="s">
        <v>164</v>
      </c>
      <c r="D5461">
        <v>2</v>
      </c>
      <c r="E5461">
        <v>238.38</v>
      </c>
      <c r="F5461">
        <v>119.19</v>
      </c>
      <c r="G5461">
        <v>2</v>
      </c>
      <c r="H5461">
        <v>2</v>
      </c>
      <c r="I5461">
        <v>22.67</v>
      </c>
      <c r="J5461">
        <v>0.66669999999999996</v>
      </c>
      <c r="K5461">
        <v>5</v>
      </c>
      <c r="L5461" t="s">
        <v>359</v>
      </c>
      <c r="M5461" t="b">
        <v>1</v>
      </c>
    </row>
    <row r="5462" spans="1:13" x14ac:dyDescent="0.25">
      <c r="A5462" s="1">
        <v>43122</v>
      </c>
      <c r="B5462" t="s">
        <v>164</v>
      </c>
      <c r="C5462" t="s">
        <v>165</v>
      </c>
      <c r="D5462">
        <v>6</v>
      </c>
      <c r="E5462">
        <v>1346.28</v>
      </c>
      <c r="F5462">
        <v>224.38</v>
      </c>
      <c r="G5462">
        <v>6</v>
      </c>
      <c r="H5462">
        <v>6</v>
      </c>
      <c r="I5462">
        <v>16</v>
      </c>
      <c r="J5462">
        <v>0</v>
      </c>
      <c r="K5462">
        <v>3.43</v>
      </c>
      <c r="L5462" t="s">
        <v>295</v>
      </c>
      <c r="M5462" t="b">
        <v>0</v>
      </c>
    </row>
    <row r="5463" spans="1:13" x14ac:dyDescent="0.25">
      <c r="A5463" s="1">
        <v>43122</v>
      </c>
      <c r="B5463" t="s">
        <v>176</v>
      </c>
      <c r="C5463" t="s">
        <v>167</v>
      </c>
      <c r="D5463">
        <v>3</v>
      </c>
      <c r="E5463">
        <v>2307.58</v>
      </c>
      <c r="F5463">
        <v>769.19</v>
      </c>
      <c r="G5463">
        <v>3</v>
      </c>
      <c r="H5463">
        <v>2</v>
      </c>
      <c r="I5463">
        <v>54.67</v>
      </c>
      <c r="J5463">
        <v>0.33329999999999999</v>
      </c>
      <c r="K5463">
        <v>1.5</v>
      </c>
      <c r="L5463" t="s">
        <v>328</v>
      </c>
      <c r="M5463" t="b">
        <v>0</v>
      </c>
    </row>
    <row r="5464" spans="1:13" x14ac:dyDescent="0.25">
      <c r="A5464" s="1">
        <v>43122</v>
      </c>
      <c r="B5464" t="s">
        <v>176</v>
      </c>
      <c r="C5464" t="s">
        <v>172</v>
      </c>
      <c r="D5464">
        <v>1</v>
      </c>
      <c r="E5464">
        <v>191.49</v>
      </c>
      <c r="F5464">
        <v>191.49</v>
      </c>
      <c r="G5464">
        <v>1</v>
      </c>
      <c r="H5464">
        <v>1</v>
      </c>
      <c r="I5464">
        <v>38</v>
      </c>
      <c r="J5464">
        <v>1</v>
      </c>
      <c r="K5464">
        <v>1</v>
      </c>
      <c r="L5464" t="s">
        <v>399</v>
      </c>
      <c r="M5464" t="b">
        <v>0</v>
      </c>
    </row>
    <row r="5465" spans="1:13" x14ac:dyDescent="0.25">
      <c r="A5465" s="1">
        <v>43122</v>
      </c>
      <c r="B5465" t="s">
        <v>176</v>
      </c>
      <c r="C5465" t="s">
        <v>180</v>
      </c>
      <c r="D5465">
        <v>2</v>
      </c>
      <c r="E5465">
        <v>241.69</v>
      </c>
      <c r="F5465">
        <v>120.85</v>
      </c>
      <c r="G5465">
        <v>2</v>
      </c>
      <c r="H5465">
        <v>2</v>
      </c>
      <c r="I5465">
        <v>35.5</v>
      </c>
      <c r="J5465">
        <v>1</v>
      </c>
      <c r="K5465">
        <v>2</v>
      </c>
      <c r="L5465" t="s">
        <v>330</v>
      </c>
      <c r="M5465" t="b">
        <v>0</v>
      </c>
    </row>
    <row r="5466" spans="1:13" x14ac:dyDescent="0.25">
      <c r="A5466" s="1">
        <v>43122</v>
      </c>
      <c r="B5466" t="s">
        <v>176</v>
      </c>
      <c r="C5466" t="s">
        <v>161</v>
      </c>
      <c r="D5466">
        <v>8</v>
      </c>
      <c r="E5466">
        <v>1495.8</v>
      </c>
      <c r="F5466">
        <v>186.98</v>
      </c>
      <c r="G5466">
        <v>8</v>
      </c>
      <c r="H5466">
        <v>8</v>
      </c>
      <c r="I5466">
        <v>25.38</v>
      </c>
      <c r="J5466">
        <v>0.5</v>
      </c>
      <c r="K5466">
        <v>3.13</v>
      </c>
      <c r="L5466" t="s">
        <v>272</v>
      </c>
      <c r="M5466" t="b">
        <v>0</v>
      </c>
    </row>
    <row r="5467" spans="1:13" x14ac:dyDescent="0.25">
      <c r="A5467" s="1">
        <v>43122</v>
      </c>
      <c r="B5467" t="s">
        <v>176</v>
      </c>
      <c r="C5467" t="s">
        <v>181</v>
      </c>
      <c r="D5467">
        <v>2</v>
      </c>
      <c r="E5467">
        <v>282.64999999999998</v>
      </c>
      <c r="F5467">
        <v>141.33000000000001</v>
      </c>
      <c r="G5467">
        <v>2</v>
      </c>
      <c r="H5467">
        <v>2</v>
      </c>
      <c r="I5467">
        <v>19.5</v>
      </c>
      <c r="J5467">
        <v>0</v>
      </c>
      <c r="K5467">
        <v>5</v>
      </c>
      <c r="L5467" t="s">
        <v>331</v>
      </c>
      <c r="M5467" t="b">
        <v>0</v>
      </c>
    </row>
    <row r="5468" spans="1:13" x14ac:dyDescent="0.25">
      <c r="A5468" s="1">
        <v>43122</v>
      </c>
      <c r="B5468" t="s">
        <v>176</v>
      </c>
      <c r="C5468" t="s">
        <v>183</v>
      </c>
      <c r="D5468">
        <v>1</v>
      </c>
      <c r="E5468">
        <v>100.21</v>
      </c>
      <c r="F5468">
        <v>100.21</v>
      </c>
      <c r="G5468">
        <v>1</v>
      </c>
      <c r="H5468">
        <v>1</v>
      </c>
      <c r="I5468">
        <v>39</v>
      </c>
      <c r="J5468">
        <v>1</v>
      </c>
      <c r="K5468">
        <v>5</v>
      </c>
      <c r="L5468" t="s">
        <v>360</v>
      </c>
      <c r="M5468" t="b">
        <v>0</v>
      </c>
    </row>
    <row r="5469" spans="1:13" x14ac:dyDescent="0.25">
      <c r="A5469" s="1">
        <v>43122</v>
      </c>
      <c r="B5469" t="s">
        <v>176</v>
      </c>
      <c r="C5469" t="s">
        <v>163</v>
      </c>
      <c r="D5469">
        <v>4</v>
      </c>
      <c r="E5469">
        <v>454.64</v>
      </c>
      <c r="F5469">
        <v>113.66</v>
      </c>
      <c r="G5469">
        <v>4</v>
      </c>
      <c r="H5469">
        <v>4</v>
      </c>
      <c r="I5469">
        <v>13.5</v>
      </c>
      <c r="J5469">
        <v>0</v>
      </c>
      <c r="K5469">
        <v>4</v>
      </c>
      <c r="L5469" t="s">
        <v>361</v>
      </c>
      <c r="M5469" t="b">
        <v>0</v>
      </c>
    </row>
    <row r="5470" spans="1:13" x14ac:dyDescent="0.25">
      <c r="A5470" s="1">
        <v>43122</v>
      </c>
      <c r="B5470" t="s">
        <v>176</v>
      </c>
      <c r="C5470" t="s">
        <v>175</v>
      </c>
      <c r="D5470">
        <v>5</v>
      </c>
      <c r="E5470">
        <v>901.24</v>
      </c>
      <c r="F5470">
        <v>180.25</v>
      </c>
      <c r="G5470">
        <v>5</v>
      </c>
      <c r="H5470">
        <v>5</v>
      </c>
      <c r="I5470">
        <v>24.8</v>
      </c>
      <c r="J5470">
        <v>0.2</v>
      </c>
      <c r="K5470">
        <v>4.2</v>
      </c>
      <c r="L5470" t="s">
        <v>297</v>
      </c>
      <c r="M5470" t="b">
        <v>0</v>
      </c>
    </row>
    <row r="5471" spans="1:13" x14ac:dyDescent="0.25">
      <c r="A5471" s="1">
        <v>43122</v>
      </c>
      <c r="B5471" t="s">
        <v>176</v>
      </c>
      <c r="C5471" t="s">
        <v>164</v>
      </c>
      <c r="D5471">
        <v>9</v>
      </c>
      <c r="E5471">
        <v>1597.74</v>
      </c>
      <c r="F5471">
        <v>177.53</v>
      </c>
      <c r="G5471">
        <v>9</v>
      </c>
      <c r="H5471">
        <v>9</v>
      </c>
      <c r="I5471">
        <v>22.3</v>
      </c>
      <c r="J5471">
        <v>0.3</v>
      </c>
      <c r="K5471">
        <v>2.2999999999999998</v>
      </c>
      <c r="L5471" t="s">
        <v>362</v>
      </c>
      <c r="M5471" t="b">
        <v>0</v>
      </c>
    </row>
    <row r="5472" spans="1:13" x14ac:dyDescent="0.25">
      <c r="A5472" s="1">
        <v>43122</v>
      </c>
      <c r="B5472" t="s">
        <v>176</v>
      </c>
      <c r="C5472" t="s">
        <v>176</v>
      </c>
      <c r="D5472">
        <v>6</v>
      </c>
      <c r="E5472">
        <v>773.81</v>
      </c>
      <c r="F5472">
        <v>128.97</v>
      </c>
      <c r="G5472">
        <v>6</v>
      </c>
      <c r="H5472">
        <v>6</v>
      </c>
      <c r="I5472">
        <v>6.5</v>
      </c>
      <c r="J5472">
        <v>0</v>
      </c>
      <c r="K5472">
        <v>4</v>
      </c>
      <c r="L5472" t="s">
        <v>273</v>
      </c>
      <c r="M5472" t="b">
        <v>1</v>
      </c>
    </row>
    <row r="5473" spans="1:13" x14ac:dyDescent="0.25">
      <c r="A5473" s="1">
        <v>43122</v>
      </c>
      <c r="B5473" t="s">
        <v>176</v>
      </c>
      <c r="C5473" t="s">
        <v>165</v>
      </c>
      <c r="D5473">
        <v>14</v>
      </c>
      <c r="E5473">
        <v>1268.1300000000001</v>
      </c>
      <c r="F5473">
        <v>90.58</v>
      </c>
      <c r="G5473">
        <v>14</v>
      </c>
      <c r="H5473">
        <v>14</v>
      </c>
      <c r="I5473">
        <v>17.93</v>
      </c>
      <c r="J5473">
        <v>6.6699999999999995E-2</v>
      </c>
      <c r="K5473">
        <v>3.07</v>
      </c>
      <c r="L5473" t="s">
        <v>274</v>
      </c>
      <c r="M5473" t="b">
        <v>0</v>
      </c>
    </row>
    <row r="5474" spans="1:13" x14ac:dyDescent="0.25">
      <c r="A5474" s="1">
        <v>43122</v>
      </c>
      <c r="B5474" t="s">
        <v>165</v>
      </c>
      <c r="C5474" t="s">
        <v>178</v>
      </c>
      <c r="D5474">
        <v>12</v>
      </c>
      <c r="E5474">
        <v>2117.71</v>
      </c>
      <c r="F5474">
        <v>176.48</v>
      </c>
      <c r="G5474">
        <v>12</v>
      </c>
      <c r="H5474">
        <v>12</v>
      </c>
      <c r="I5474">
        <v>29.33</v>
      </c>
      <c r="J5474">
        <v>0.41670000000000001</v>
      </c>
      <c r="K5474">
        <v>3.58</v>
      </c>
      <c r="L5474" t="s">
        <v>333</v>
      </c>
      <c r="M5474" t="b">
        <v>0</v>
      </c>
    </row>
    <row r="5475" spans="1:13" x14ac:dyDescent="0.25">
      <c r="A5475" s="1">
        <v>43122</v>
      </c>
      <c r="B5475" t="s">
        <v>165</v>
      </c>
      <c r="C5475" t="s">
        <v>186</v>
      </c>
      <c r="D5475">
        <v>1</v>
      </c>
      <c r="E5475">
        <v>1853.75</v>
      </c>
      <c r="F5475">
        <v>1853.75</v>
      </c>
      <c r="G5475">
        <v>1</v>
      </c>
      <c r="H5475">
        <v>1</v>
      </c>
      <c r="I5475">
        <v>33</v>
      </c>
      <c r="J5475">
        <v>0</v>
      </c>
      <c r="K5475">
        <v>4</v>
      </c>
      <c r="L5475" t="s">
        <v>364</v>
      </c>
      <c r="M5475" t="b">
        <v>0</v>
      </c>
    </row>
    <row r="5476" spans="1:13" x14ac:dyDescent="0.25">
      <c r="A5476" s="1">
        <v>43122</v>
      </c>
      <c r="B5476" t="s">
        <v>165</v>
      </c>
      <c r="C5476" t="s">
        <v>187</v>
      </c>
      <c r="D5476">
        <v>2</v>
      </c>
      <c r="E5476">
        <v>70.94</v>
      </c>
      <c r="F5476">
        <v>35.47</v>
      </c>
      <c r="G5476">
        <v>2</v>
      </c>
      <c r="H5476">
        <v>2</v>
      </c>
      <c r="I5476">
        <v>30.5</v>
      </c>
      <c r="J5476">
        <v>0</v>
      </c>
      <c r="K5476">
        <v>2.5</v>
      </c>
      <c r="L5476" t="s">
        <v>417</v>
      </c>
      <c r="M5476" t="b">
        <v>0</v>
      </c>
    </row>
    <row r="5477" spans="1:13" x14ac:dyDescent="0.25">
      <c r="A5477" s="1">
        <v>43122</v>
      </c>
      <c r="B5477" t="s">
        <v>165</v>
      </c>
      <c r="C5477" t="s">
        <v>167</v>
      </c>
      <c r="D5477">
        <v>31</v>
      </c>
      <c r="E5477">
        <v>4483.74</v>
      </c>
      <c r="F5477">
        <v>144.63999999999999</v>
      </c>
      <c r="G5477">
        <v>29</v>
      </c>
      <c r="H5477">
        <v>30</v>
      </c>
      <c r="I5477">
        <v>25</v>
      </c>
      <c r="J5477">
        <v>0.18179999999999999</v>
      </c>
      <c r="K5477">
        <v>3.74</v>
      </c>
      <c r="L5477" t="s">
        <v>246</v>
      </c>
      <c r="M5477" t="b">
        <v>0</v>
      </c>
    </row>
    <row r="5478" spans="1:13" x14ac:dyDescent="0.25">
      <c r="A5478" s="1">
        <v>43122</v>
      </c>
      <c r="B5478" t="s">
        <v>165</v>
      </c>
      <c r="C5478" t="s">
        <v>169</v>
      </c>
      <c r="D5478">
        <v>15</v>
      </c>
      <c r="E5478">
        <v>2278.27</v>
      </c>
      <c r="F5478">
        <v>151.88</v>
      </c>
      <c r="G5478">
        <v>9</v>
      </c>
      <c r="H5478">
        <v>14</v>
      </c>
      <c r="I5478">
        <v>29.8</v>
      </c>
      <c r="J5478">
        <v>0.3</v>
      </c>
      <c r="K5478">
        <v>2.82</v>
      </c>
      <c r="L5478" t="s">
        <v>275</v>
      </c>
      <c r="M5478" t="b">
        <v>0</v>
      </c>
    </row>
    <row r="5479" spans="1:13" x14ac:dyDescent="0.25">
      <c r="A5479" s="1">
        <v>43122</v>
      </c>
      <c r="B5479" t="s">
        <v>165</v>
      </c>
      <c r="C5479" t="s">
        <v>170</v>
      </c>
      <c r="D5479">
        <v>26</v>
      </c>
      <c r="E5479">
        <v>3609.94</v>
      </c>
      <c r="F5479">
        <v>138.84</v>
      </c>
      <c r="G5479">
        <v>26</v>
      </c>
      <c r="H5479">
        <v>26</v>
      </c>
      <c r="I5479">
        <v>18.170000000000002</v>
      </c>
      <c r="J5479">
        <v>0.16669999999999999</v>
      </c>
      <c r="K5479">
        <v>3.27</v>
      </c>
      <c r="L5479" t="s">
        <v>276</v>
      </c>
      <c r="M5479" t="b">
        <v>0</v>
      </c>
    </row>
    <row r="5480" spans="1:13" x14ac:dyDescent="0.25">
      <c r="A5480" s="1">
        <v>43122</v>
      </c>
      <c r="B5480" t="s">
        <v>165</v>
      </c>
      <c r="C5480" t="s">
        <v>172</v>
      </c>
      <c r="D5480">
        <v>18</v>
      </c>
      <c r="E5480">
        <v>2710.94</v>
      </c>
      <c r="F5480">
        <v>150.61000000000001</v>
      </c>
      <c r="G5480">
        <v>18</v>
      </c>
      <c r="H5480">
        <v>18</v>
      </c>
      <c r="I5480">
        <v>18.829999999999998</v>
      </c>
      <c r="J5480">
        <v>5.5599999999999997E-2</v>
      </c>
      <c r="K5480">
        <v>4.3899999999999997</v>
      </c>
      <c r="L5480" t="s">
        <v>247</v>
      </c>
      <c r="M5480" t="b">
        <v>0</v>
      </c>
    </row>
    <row r="5481" spans="1:13" x14ac:dyDescent="0.25">
      <c r="A5481" s="1">
        <v>43122</v>
      </c>
      <c r="B5481" t="s">
        <v>165</v>
      </c>
      <c r="C5481" t="s">
        <v>171</v>
      </c>
      <c r="D5481">
        <v>20</v>
      </c>
      <c r="E5481">
        <v>3220.13</v>
      </c>
      <c r="F5481">
        <v>161.01</v>
      </c>
      <c r="G5481">
        <v>20</v>
      </c>
      <c r="H5481">
        <v>19</v>
      </c>
      <c r="I5481">
        <v>19.3</v>
      </c>
      <c r="J5481">
        <v>0.13039999999999999</v>
      </c>
      <c r="K5481">
        <v>3.73</v>
      </c>
      <c r="L5481" t="s">
        <v>299</v>
      </c>
      <c r="M5481" t="b">
        <v>0</v>
      </c>
    </row>
    <row r="5482" spans="1:13" x14ac:dyDescent="0.25">
      <c r="A5482" s="1">
        <v>43122</v>
      </c>
      <c r="B5482" t="s">
        <v>165</v>
      </c>
      <c r="C5482" t="s">
        <v>180</v>
      </c>
      <c r="D5482">
        <v>4</v>
      </c>
      <c r="E5482">
        <v>877.37</v>
      </c>
      <c r="F5482">
        <v>219.34</v>
      </c>
      <c r="G5482">
        <v>4</v>
      </c>
      <c r="H5482">
        <v>4</v>
      </c>
      <c r="I5482">
        <v>25.29</v>
      </c>
      <c r="J5482">
        <v>0.1429</v>
      </c>
      <c r="K5482">
        <v>3.14</v>
      </c>
      <c r="L5482" t="s">
        <v>300</v>
      </c>
      <c r="M5482" t="b">
        <v>0</v>
      </c>
    </row>
    <row r="5483" spans="1:13" x14ac:dyDescent="0.25">
      <c r="A5483" s="1">
        <v>43122</v>
      </c>
      <c r="B5483" t="s">
        <v>165</v>
      </c>
      <c r="C5483" t="s">
        <v>161</v>
      </c>
      <c r="D5483">
        <v>121</v>
      </c>
      <c r="E5483">
        <v>20652.13</v>
      </c>
      <c r="F5483">
        <v>170.68</v>
      </c>
      <c r="G5483">
        <v>120</v>
      </c>
      <c r="H5483">
        <v>121</v>
      </c>
      <c r="I5483">
        <v>12.49</v>
      </c>
      <c r="J5483">
        <v>1.43E-2</v>
      </c>
      <c r="K5483">
        <v>4.1100000000000003</v>
      </c>
      <c r="L5483" t="s">
        <v>248</v>
      </c>
      <c r="M5483" t="b">
        <v>0</v>
      </c>
    </row>
    <row r="5484" spans="1:13" x14ac:dyDescent="0.25">
      <c r="A5484" s="1">
        <v>43122</v>
      </c>
      <c r="B5484" t="s">
        <v>165</v>
      </c>
      <c r="C5484" t="s">
        <v>177</v>
      </c>
      <c r="D5484">
        <v>12</v>
      </c>
      <c r="E5484">
        <v>1879.37</v>
      </c>
      <c r="F5484">
        <v>156.61000000000001</v>
      </c>
      <c r="G5484">
        <v>12</v>
      </c>
      <c r="H5484">
        <v>12</v>
      </c>
      <c r="I5484">
        <v>14.38</v>
      </c>
      <c r="J5484">
        <v>0</v>
      </c>
      <c r="K5484">
        <v>4.38</v>
      </c>
      <c r="L5484" t="s">
        <v>301</v>
      </c>
      <c r="M5484" t="b">
        <v>0</v>
      </c>
    </row>
    <row r="5485" spans="1:13" x14ac:dyDescent="0.25">
      <c r="A5485" s="1">
        <v>43122</v>
      </c>
      <c r="B5485" t="s">
        <v>165</v>
      </c>
      <c r="C5485" t="s">
        <v>181</v>
      </c>
      <c r="D5485">
        <v>16</v>
      </c>
      <c r="E5485">
        <v>2851.82</v>
      </c>
      <c r="F5485">
        <v>178.24</v>
      </c>
      <c r="G5485">
        <v>16</v>
      </c>
      <c r="H5485">
        <v>16</v>
      </c>
      <c r="I5485">
        <v>18</v>
      </c>
      <c r="J5485">
        <v>0</v>
      </c>
      <c r="K5485">
        <v>3.5</v>
      </c>
      <c r="L5485" t="s">
        <v>302</v>
      </c>
      <c r="M5485" t="b">
        <v>0</v>
      </c>
    </row>
    <row r="5486" spans="1:13" x14ac:dyDescent="0.25">
      <c r="A5486" s="1">
        <v>43122</v>
      </c>
      <c r="B5486" t="s">
        <v>165</v>
      </c>
      <c r="C5486" t="s">
        <v>179</v>
      </c>
      <c r="D5486">
        <v>10</v>
      </c>
      <c r="E5486">
        <v>2410.88</v>
      </c>
      <c r="F5486">
        <v>241.09</v>
      </c>
      <c r="G5486">
        <v>9</v>
      </c>
      <c r="H5486">
        <v>10</v>
      </c>
      <c r="I5486">
        <v>26</v>
      </c>
      <c r="J5486">
        <v>0.25</v>
      </c>
      <c r="K5486">
        <v>3.23</v>
      </c>
      <c r="L5486" t="s">
        <v>277</v>
      </c>
      <c r="M5486" t="b">
        <v>0</v>
      </c>
    </row>
    <row r="5487" spans="1:13" x14ac:dyDescent="0.25">
      <c r="A5487" s="1">
        <v>43122</v>
      </c>
      <c r="B5487" t="s">
        <v>165</v>
      </c>
      <c r="C5487" t="s">
        <v>183</v>
      </c>
      <c r="D5487">
        <v>3</v>
      </c>
      <c r="E5487">
        <v>351.38</v>
      </c>
      <c r="F5487">
        <v>117.13</v>
      </c>
      <c r="G5487">
        <v>3</v>
      </c>
      <c r="H5487">
        <v>3</v>
      </c>
      <c r="I5487">
        <v>20.67</v>
      </c>
      <c r="J5487">
        <v>0</v>
      </c>
      <c r="K5487">
        <v>5</v>
      </c>
      <c r="L5487" t="s">
        <v>365</v>
      </c>
      <c r="M5487" t="b">
        <v>0</v>
      </c>
    </row>
    <row r="5488" spans="1:13" x14ac:dyDescent="0.25">
      <c r="A5488" s="1">
        <v>43122</v>
      </c>
      <c r="B5488" t="s">
        <v>165</v>
      </c>
      <c r="C5488" t="s">
        <v>174</v>
      </c>
      <c r="D5488">
        <v>13</v>
      </c>
      <c r="E5488">
        <v>1176.67</v>
      </c>
      <c r="F5488">
        <v>90.51</v>
      </c>
      <c r="G5488">
        <v>13</v>
      </c>
      <c r="H5488">
        <v>13</v>
      </c>
      <c r="I5488">
        <v>18.43</v>
      </c>
      <c r="J5488">
        <v>7.1400000000000005E-2</v>
      </c>
      <c r="K5488">
        <v>4.1399999999999997</v>
      </c>
      <c r="L5488" t="s">
        <v>303</v>
      </c>
      <c r="M5488" t="b">
        <v>0</v>
      </c>
    </row>
    <row r="5489" spans="1:13" x14ac:dyDescent="0.25">
      <c r="A5489" s="1">
        <v>43122</v>
      </c>
      <c r="B5489" t="s">
        <v>165</v>
      </c>
      <c r="C5489" t="s">
        <v>182</v>
      </c>
      <c r="D5489">
        <v>8</v>
      </c>
      <c r="E5489">
        <v>2581.39</v>
      </c>
      <c r="F5489">
        <v>322.67</v>
      </c>
      <c r="G5489">
        <v>8</v>
      </c>
      <c r="H5489">
        <v>8</v>
      </c>
      <c r="I5489">
        <v>21.8</v>
      </c>
      <c r="J5489">
        <v>0.2</v>
      </c>
      <c r="K5489">
        <v>3.6</v>
      </c>
      <c r="L5489" t="s">
        <v>304</v>
      </c>
      <c r="M5489" t="b">
        <v>0</v>
      </c>
    </row>
    <row r="5490" spans="1:13" x14ac:dyDescent="0.25">
      <c r="A5490" s="1">
        <v>43122</v>
      </c>
      <c r="B5490" t="s">
        <v>165</v>
      </c>
      <c r="C5490" t="s">
        <v>163</v>
      </c>
      <c r="D5490">
        <v>63</v>
      </c>
      <c r="E5490">
        <v>8247.7999999999993</v>
      </c>
      <c r="F5490">
        <v>130.91999999999999</v>
      </c>
      <c r="G5490">
        <v>62</v>
      </c>
      <c r="H5490">
        <v>62</v>
      </c>
      <c r="I5490">
        <v>15.59</v>
      </c>
      <c r="J5490">
        <v>1.37E-2</v>
      </c>
      <c r="K5490">
        <v>3.82</v>
      </c>
      <c r="L5490" t="s">
        <v>249</v>
      </c>
      <c r="M5490" t="b">
        <v>0</v>
      </c>
    </row>
    <row r="5491" spans="1:13" x14ac:dyDescent="0.25">
      <c r="A5491" s="1">
        <v>43122</v>
      </c>
      <c r="B5491" t="s">
        <v>165</v>
      </c>
      <c r="C5491" t="s">
        <v>175</v>
      </c>
      <c r="D5491">
        <v>127</v>
      </c>
      <c r="E5491">
        <v>18835.93</v>
      </c>
      <c r="F5491">
        <v>148.31</v>
      </c>
      <c r="G5491">
        <v>122</v>
      </c>
      <c r="H5491">
        <v>127</v>
      </c>
      <c r="I5491">
        <v>19.920000000000002</v>
      </c>
      <c r="J5491">
        <v>0.17269999999999999</v>
      </c>
      <c r="K5491">
        <v>3.51</v>
      </c>
      <c r="L5491" t="s">
        <v>250</v>
      </c>
      <c r="M5491" t="b">
        <v>0</v>
      </c>
    </row>
    <row r="5492" spans="1:13" x14ac:dyDescent="0.25">
      <c r="A5492" s="1">
        <v>43122</v>
      </c>
      <c r="B5492" t="s">
        <v>165</v>
      </c>
      <c r="C5492" t="s">
        <v>173</v>
      </c>
      <c r="D5492">
        <v>8</v>
      </c>
      <c r="E5492">
        <v>1488.05</v>
      </c>
      <c r="F5492">
        <v>186.01</v>
      </c>
      <c r="G5492">
        <v>6</v>
      </c>
      <c r="H5492">
        <v>8</v>
      </c>
      <c r="I5492">
        <v>19.14</v>
      </c>
      <c r="J5492">
        <v>0</v>
      </c>
      <c r="K5492">
        <v>3.33</v>
      </c>
      <c r="L5492" t="s">
        <v>251</v>
      </c>
      <c r="M5492" t="b">
        <v>0</v>
      </c>
    </row>
    <row r="5493" spans="1:13" x14ac:dyDescent="0.25">
      <c r="A5493" s="1">
        <v>43122</v>
      </c>
      <c r="B5493" t="s">
        <v>165</v>
      </c>
      <c r="C5493" t="s">
        <v>185</v>
      </c>
      <c r="D5493">
        <v>3</v>
      </c>
      <c r="E5493">
        <v>315.33</v>
      </c>
      <c r="F5493">
        <v>105.11</v>
      </c>
      <c r="G5493">
        <v>3</v>
      </c>
      <c r="H5493">
        <v>3</v>
      </c>
      <c r="I5493">
        <v>30.33</v>
      </c>
      <c r="J5493">
        <v>0.33329999999999999</v>
      </c>
      <c r="K5493">
        <v>3.67</v>
      </c>
      <c r="L5493" t="s">
        <v>334</v>
      </c>
      <c r="M5493" t="b">
        <v>0</v>
      </c>
    </row>
    <row r="5494" spans="1:13" x14ac:dyDescent="0.25">
      <c r="A5494" s="1">
        <v>43122</v>
      </c>
      <c r="B5494" t="s">
        <v>165</v>
      </c>
      <c r="C5494" t="s">
        <v>162</v>
      </c>
      <c r="D5494">
        <v>1</v>
      </c>
      <c r="E5494">
        <v>115.65</v>
      </c>
      <c r="F5494">
        <v>115.65</v>
      </c>
      <c r="G5494">
        <v>0</v>
      </c>
      <c r="H5494">
        <v>1</v>
      </c>
      <c r="K5494">
        <v>2</v>
      </c>
      <c r="L5494" t="s">
        <v>366</v>
      </c>
      <c r="M5494" t="b">
        <v>0</v>
      </c>
    </row>
    <row r="5495" spans="1:13" x14ac:dyDescent="0.25">
      <c r="A5495" s="1">
        <v>43122</v>
      </c>
      <c r="B5495" t="s">
        <v>165</v>
      </c>
      <c r="C5495" t="s">
        <v>164</v>
      </c>
      <c r="D5495">
        <v>55</v>
      </c>
      <c r="E5495">
        <v>6329.01</v>
      </c>
      <c r="F5495">
        <v>115.07</v>
      </c>
      <c r="G5495">
        <v>55</v>
      </c>
      <c r="H5495">
        <v>54</v>
      </c>
      <c r="I5495">
        <v>19.739999999999998</v>
      </c>
      <c r="J5495">
        <v>4.9200000000000001E-2</v>
      </c>
      <c r="K5495">
        <v>3.77</v>
      </c>
      <c r="L5495" t="s">
        <v>278</v>
      </c>
      <c r="M5495" t="b">
        <v>0</v>
      </c>
    </row>
    <row r="5496" spans="1:13" x14ac:dyDescent="0.25">
      <c r="A5496" s="1">
        <v>43122</v>
      </c>
      <c r="B5496" t="s">
        <v>165</v>
      </c>
      <c r="C5496" t="s">
        <v>176</v>
      </c>
      <c r="D5496">
        <v>36</v>
      </c>
      <c r="E5496">
        <v>5226.6400000000003</v>
      </c>
      <c r="F5496">
        <v>145.18</v>
      </c>
      <c r="G5496">
        <v>36</v>
      </c>
      <c r="H5496">
        <v>36</v>
      </c>
      <c r="I5496">
        <v>24.2</v>
      </c>
      <c r="J5496">
        <v>0.28889999999999999</v>
      </c>
      <c r="K5496">
        <v>2.96</v>
      </c>
      <c r="L5496" t="s">
        <v>279</v>
      </c>
      <c r="M5496" t="b">
        <v>0</v>
      </c>
    </row>
    <row r="5497" spans="1:13" x14ac:dyDescent="0.25">
      <c r="A5497" s="1">
        <v>43122</v>
      </c>
      <c r="B5497" t="s">
        <v>165</v>
      </c>
      <c r="C5497" t="s">
        <v>168</v>
      </c>
      <c r="D5497">
        <v>1</v>
      </c>
      <c r="E5497">
        <v>75.59</v>
      </c>
      <c r="F5497">
        <v>75.59</v>
      </c>
      <c r="G5497">
        <v>1</v>
      </c>
      <c r="H5497">
        <v>1</v>
      </c>
      <c r="I5497">
        <v>14</v>
      </c>
      <c r="J5497">
        <v>0</v>
      </c>
      <c r="K5497">
        <v>5</v>
      </c>
      <c r="L5497" t="s">
        <v>280</v>
      </c>
      <c r="M5497" t="b">
        <v>0</v>
      </c>
    </row>
    <row r="5498" spans="1:13" x14ac:dyDescent="0.25">
      <c r="A5498" s="1">
        <v>43122</v>
      </c>
      <c r="B5498" t="s">
        <v>165</v>
      </c>
      <c r="C5498" t="s">
        <v>165</v>
      </c>
      <c r="D5498">
        <v>541</v>
      </c>
      <c r="E5498">
        <v>68798.649999999994</v>
      </c>
      <c r="F5498">
        <v>127.17</v>
      </c>
      <c r="G5498">
        <v>533</v>
      </c>
      <c r="H5498">
        <v>537</v>
      </c>
      <c r="I5498">
        <v>8.59</v>
      </c>
      <c r="J5498">
        <v>3.1399999999999997E-2</v>
      </c>
      <c r="K5498">
        <v>4.08</v>
      </c>
      <c r="L5498" t="s">
        <v>252</v>
      </c>
      <c r="M5498" t="b">
        <v>1</v>
      </c>
    </row>
    <row r="5499" spans="1:13" x14ac:dyDescent="0.25">
      <c r="A5499" s="1">
        <v>43122</v>
      </c>
      <c r="B5499" t="s">
        <v>165</v>
      </c>
      <c r="C5499" t="s">
        <v>184</v>
      </c>
      <c r="D5499">
        <v>1</v>
      </c>
      <c r="E5499">
        <v>554.96</v>
      </c>
      <c r="F5499">
        <v>554.96</v>
      </c>
      <c r="G5499">
        <v>0</v>
      </c>
      <c r="H5499">
        <v>1</v>
      </c>
      <c r="K5499">
        <v>1</v>
      </c>
      <c r="L5499" t="s">
        <v>401</v>
      </c>
      <c r="M5499" t="b">
        <v>0</v>
      </c>
    </row>
    <row r="5500" spans="1:13" x14ac:dyDescent="0.25">
      <c r="A5500" s="1">
        <v>43129</v>
      </c>
      <c r="B5500" t="s">
        <v>167</v>
      </c>
      <c r="C5500" t="s">
        <v>180</v>
      </c>
      <c r="D5500">
        <v>1</v>
      </c>
      <c r="E5500">
        <v>307.24</v>
      </c>
      <c r="F5500">
        <v>307.24</v>
      </c>
      <c r="G5500">
        <v>1</v>
      </c>
      <c r="H5500">
        <v>1</v>
      </c>
      <c r="I5500">
        <v>168</v>
      </c>
      <c r="J5500">
        <v>1</v>
      </c>
      <c r="K5500">
        <v>5</v>
      </c>
      <c r="L5500" t="s">
        <v>367</v>
      </c>
      <c r="M5500" t="b">
        <v>0</v>
      </c>
    </row>
    <row r="5501" spans="1:13" x14ac:dyDescent="0.25">
      <c r="A5501" s="1">
        <v>43129</v>
      </c>
      <c r="B5501" t="s">
        <v>167</v>
      </c>
      <c r="C5501" t="s">
        <v>175</v>
      </c>
      <c r="D5501">
        <v>1</v>
      </c>
      <c r="E5501">
        <v>366.65</v>
      </c>
      <c r="F5501">
        <v>366.65</v>
      </c>
      <c r="G5501">
        <v>1</v>
      </c>
      <c r="H5501">
        <v>1</v>
      </c>
      <c r="I5501">
        <v>59</v>
      </c>
      <c r="J5501">
        <v>1</v>
      </c>
      <c r="K5501">
        <v>1</v>
      </c>
      <c r="L5501" t="s">
        <v>305</v>
      </c>
      <c r="M5501" t="b">
        <v>0</v>
      </c>
    </row>
    <row r="5502" spans="1:13" x14ac:dyDescent="0.25">
      <c r="A5502" s="1">
        <v>43129</v>
      </c>
      <c r="B5502" t="s">
        <v>167</v>
      </c>
      <c r="C5502" t="s">
        <v>165</v>
      </c>
      <c r="D5502">
        <v>1</v>
      </c>
      <c r="E5502">
        <v>469.32</v>
      </c>
      <c r="F5502">
        <v>469.32</v>
      </c>
      <c r="G5502">
        <v>1</v>
      </c>
      <c r="H5502">
        <v>1</v>
      </c>
      <c r="I5502">
        <v>14</v>
      </c>
      <c r="J5502">
        <v>0</v>
      </c>
      <c r="K5502">
        <v>4</v>
      </c>
      <c r="L5502" t="s">
        <v>255</v>
      </c>
      <c r="M5502" t="b">
        <v>0</v>
      </c>
    </row>
    <row r="5503" spans="1:13" x14ac:dyDescent="0.25">
      <c r="A5503" s="1">
        <v>43129</v>
      </c>
      <c r="B5503" t="s">
        <v>170</v>
      </c>
      <c r="C5503" t="s">
        <v>167</v>
      </c>
      <c r="D5503">
        <v>1</v>
      </c>
      <c r="E5503">
        <v>216.51</v>
      </c>
      <c r="F5503">
        <v>216.51</v>
      </c>
      <c r="G5503">
        <v>1</v>
      </c>
      <c r="H5503">
        <v>1</v>
      </c>
      <c r="I5503">
        <v>17</v>
      </c>
      <c r="J5503">
        <v>0</v>
      </c>
      <c r="K5503">
        <v>5</v>
      </c>
      <c r="L5503" t="s">
        <v>427</v>
      </c>
      <c r="M5503" t="b">
        <v>0</v>
      </c>
    </row>
    <row r="5504" spans="1:13" x14ac:dyDescent="0.25">
      <c r="A5504" s="1">
        <v>43129</v>
      </c>
      <c r="B5504" t="s">
        <v>170</v>
      </c>
      <c r="C5504" t="s">
        <v>170</v>
      </c>
      <c r="D5504">
        <v>5</v>
      </c>
      <c r="E5504">
        <v>610.08000000000004</v>
      </c>
      <c r="F5504">
        <v>122.02</v>
      </c>
      <c r="G5504">
        <v>5</v>
      </c>
      <c r="H5504">
        <v>5</v>
      </c>
      <c r="I5504">
        <v>6</v>
      </c>
      <c r="J5504">
        <v>0</v>
      </c>
      <c r="K5504">
        <v>3.6</v>
      </c>
      <c r="L5504" t="s">
        <v>409</v>
      </c>
      <c r="M5504" t="b">
        <v>1</v>
      </c>
    </row>
    <row r="5505" spans="1:13" x14ac:dyDescent="0.25">
      <c r="A5505" s="1">
        <v>43129</v>
      </c>
      <c r="B5505" t="s">
        <v>170</v>
      </c>
      <c r="C5505" t="s">
        <v>172</v>
      </c>
      <c r="D5505">
        <v>1</v>
      </c>
      <c r="E5505">
        <v>52.53</v>
      </c>
      <c r="F5505">
        <v>52.53</v>
      </c>
      <c r="G5505">
        <v>1</v>
      </c>
      <c r="H5505">
        <v>1</v>
      </c>
      <c r="I5505">
        <v>18</v>
      </c>
      <c r="J5505">
        <v>0</v>
      </c>
      <c r="K5505">
        <v>4</v>
      </c>
      <c r="L5505" t="s">
        <v>460</v>
      </c>
      <c r="M5505" t="b">
        <v>0</v>
      </c>
    </row>
    <row r="5506" spans="1:13" x14ac:dyDescent="0.25">
      <c r="A5506" s="1">
        <v>43129</v>
      </c>
      <c r="B5506" t="s">
        <v>170</v>
      </c>
      <c r="C5506" t="s">
        <v>171</v>
      </c>
      <c r="D5506">
        <v>1</v>
      </c>
      <c r="E5506">
        <v>40.99</v>
      </c>
      <c r="F5506">
        <v>40.99</v>
      </c>
      <c r="G5506">
        <v>1</v>
      </c>
      <c r="H5506">
        <v>1</v>
      </c>
      <c r="I5506">
        <v>6</v>
      </c>
      <c r="J5506">
        <v>0</v>
      </c>
      <c r="K5506">
        <v>5</v>
      </c>
      <c r="L5506" t="s">
        <v>516</v>
      </c>
      <c r="M5506" t="b">
        <v>0</v>
      </c>
    </row>
    <row r="5507" spans="1:13" x14ac:dyDescent="0.25">
      <c r="A5507" s="1">
        <v>43129</v>
      </c>
      <c r="B5507" t="s">
        <v>170</v>
      </c>
      <c r="C5507" t="s">
        <v>181</v>
      </c>
      <c r="D5507">
        <v>1</v>
      </c>
      <c r="E5507">
        <v>105.97</v>
      </c>
      <c r="F5507">
        <v>105.97</v>
      </c>
      <c r="G5507">
        <v>1</v>
      </c>
      <c r="H5507">
        <v>1</v>
      </c>
      <c r="I5507">
        <v>19</v>
      </c>
      <c r="J5507">
        <v>0</v>
      </c>
      <c r="K5507">
        <v>5</v>
      </c>
      <c r="L5507" t="s">
        <v>461</v>
      </c>
      <c r="M5507" t="b">
        <v>0</v>
      </c>
    </row>
    <row r="5508" spans="1:13" x14ac:dyDescent="0.25">
      <c r="A5508" s="1">
        <v>43129</v>
      </c>
      <c r="B5508" t="s">
        <v>170</v>
      </c>
      <c r="C5508" t="s">
        <v>164</v>
      </c>
      <c r="D5508">
        <v>1</v>
      </c>
      <c r="E5508">
        <v>61.05</v>
      </c>
      <c r="F5508">
        <v>61.05</v>
      </c>
      <c r="G5508">
        <v>1</v>
      </c>
      <c r="H5508">
        <v>1</v>
      </c>
      <c r="I5508">
        <v>36</v>
      </c>
      <c r="J5508">
        <v>1</v>
      </c>
      <c r="K5508">
        <v>1</v>
      </c>
      <c r="L5508" t="s">
        <v>438</v>
      </c>
      <c r="M5508" t="b">
        <v>0</v>
      </c>
    </row>
    <row r="5509" spans="1:13" x14ac:dyDescent="0.25">
      <c r="A5509" s="1">
        <v>43129</v>
      </c>
      <c r="B5509" t="s">
        <v>170</v>
      </c>
      <c r="C5509" t="s">
        <v>176</v>
      </c>
      <c r="D5509">
        <v>1</v>
      </c>
      <c r="E5509">
        <v>84.65</v>
      </c>
      <c r="F5509">
        <v>84.65</v>
      </c>
      <c r="G5509">
        <v>1</v>
      </c>
      <c r="H5509">
        <v>1</v>
      </c>
      <c r="I5509">
        <v>19</v>
      </c>
      <c r="J5509">
        <v>0</v>
      </c>
      <c r="K5509">
        <v>5</v>
      </c>
      <c r="L5509" t="s">
        <v>463</v>
      </c>
      <c r="M5509" t="b">
        <v>0</v>
      </c>
    </row>
    <row r="5510" spans="1:13" x14ac:dyDescent="0.25">
      <c r="A5510" s="1">
        <v>43129</v>
      </c>
      <c r="B5510" t="s">
        <v>170</v>
      </c>
      <c r="C5510" t="s">
        <v>165</v>
      </c>
      <c r="D5510">
        <v>2</v>
      </c>
      <c r="E5510">
        <v>189.98</v>
      </c>
      <c r="F5510">
        <v>94.99</v>
      </c>
      <c r="G5510">
        <v>2</v>
      </c>
      <c r="H5510">
        <v>2</v>
      </c>
      <c r="I5510">
        <v>9</v>
      </c>
      <c r="J5510">
        <v>0</v>
      </c>
      <c r="K5510">
        <v>5</v>
      </c>
      <c r="L5510" t="s">
        <v>259</v>
      </c>
      <c r="M5510" t="b">
        <v>0</v>
      </c>
    </row>
    <row r="5511" spans="1:13" x14ac:dyDescent="0.25">
      <c r="A5511" s="1">
        <v>43129</v>
      </c>
      <c r="B5511" t="s">
        <v>172</v>
      </c>
      <c r="C5511" t="s">
        <v>167</v>
      </c>
      <c r="D5511">
        <v>1</v>
      </c>
      <c r="E5511">
        <v>28.81</v>
      </c>
      <c r="F5511">
        <v>28.81</v>
      </c>
      <c r="G5511">
        <v>1</v>
      </c>
      <c r="H5511">
        <v>1</v>
      </c>
      <c r="I5511">
        <v>14</v>
      </c>
      <c r="J5511">
        <v>0</v>
      </c>
      <c r="K5511">
        <v>5</v>
      </c>
      <c r="L5511" t="s">
        <v>489</v>
      </c>
      <c r="M5511" t="b">
        <v>0</v>
      </c>
    </row>
    <row r="5512" spans="1:13" x14ac:dyDescent="0.25">
      <c r="A5512" s="1">
        <v>43129</v>
      </c>
      <c r="B5512" t="s">
        <v>172</v>
      </c>
      <c r="C5512" t="s">
        <v>174</v>
      </c>
      <c r="D5512">
        <v>1</v>
      </c>
      <c r="E5512">
        <v>89.08</v>
      </c>
      <c r="F5512">
        <v>89.08</v>
      </c>
      <c r="G5512">
        <v>1</v>
      </c>
      <c r="H5512">
        <v>1</v>
      </c>
      <c r="I5512">
        <v>16</v>
      </c>
      <c r="J5512">
        <v>0</v>
      </c>
      <c r="K5512">
        <v>4</v>
      </c>
      <c r="L5512" t="s">
        <v>502</v>
      </c>
      <c r="M5512" t="b">
        <v>0</v>
      </c>
    </row>
    <row r="5513" spans="1:13" x14ac:dyDescent="0.25">
      <c r="A5513" s="1">
        <v>43129</v>
      </c>
      <c r="B5513" t="s">
        <v>172</v>
      </c>
      <c r="C5513" t="s">
        <v>175</v>
      </c>
      <c r="D5513">
        <v>3</v>
      </c>
      <c r="E5513">
        <v>303.7</v>
      </c>
      <c r="F5513">
        <v>101.23</v>
      </c>
      <c r="G5513">
        <v>3</v>
      </c>
      <c r="H5513">
        <v>3</v>
      </c>
      <c r="I5513">
        <v>13</v>
      </c>
      <c r="J5513">
        <v>0</v>
      </c>
      <c r="K5513">
        <v>3.33</v>
      </c>
      <c r="L5513" t="s">
        <v>375</v>
      </c>
      <c r="M5513" t="b">
        <v>0</v>
      </c>
    </row>
    <row r="5514" spans="1:13" x14ac:dyDescent="0.25">
      <c r="A5514" s="1">
        <v>43129</v>
      </c>
      <c r="B5514" t="s">
        <v>172</v>
      </c>
      <c r="C5514" t="s">
        <v>165</v>
      </c>
      <c r="D5514">
        <v>2</v>
      </c>
      <c r="E5514">
        <v>224.84</v>
      </c>
      <c r="F5514">
        <v>112.42</v>
      </c>
      <c r="G5514">
        <v>2</v>
      </c>
      <c r="H5514">
        <v>2</v>
      </c>
      <c r="I5514">
        <v>11.5</v>
      </c>
      <c r="J5514">
        <v>0</v>
      </c>
      <c r="K5514">
        <v>4</v>
      </c>
      <c r="L5514" t="s">
        <v>308</v>
      </c>
      <c r="M5514" t="b">
        <v>0</v>
      </c>
    </row>
    <row r="5515" spans="1:13" x14ac:dyDescent="0.25">
      <c r="A5515" s="1">
        <v>43129</v>
      </c>
      <c r="B5515" t="s">
        <v>171</v>
      </c>
      <c r="C5515" t="s">
        <v>171</v>
      </c>
      <c r="D5515">
        <v>1</v>
      </c>
      <c r="E5515">
        <v>175.48</v>
      </c>
      <c r="F5515">
        <v>175.48</v>
      </c>
      <c r="G5515">
        <v>1</v>
      </c>
      <c r="H5515">
        <v>1</v>
      </c>
      <c r="I5515">
        <v>9</v>
      </c>
      <c r="J5515">
        <v>0</v>
      </c>
      <c r="K5515">
        <v>4</v>
      </c>
      <c r="L5515" t="s">
        <v>483</v>
      </c>
      <c r="M5515" t="b">
        <v>1</v>
      </c>
    </row>
    <row r="5516" spans="1:13" x14ac:dyDescent="0.25">
      <c r="A5516" s="1">
        <v>43129</v>
      </c>
      <c r="B5516" t="s">
        <v>171</v>
      </c>
      <c r="C5516" t="s">
        <v>161</v>
      </c>
      <c r="D5516">
        <v>1</v>
      </c>
      <c r="E5516">
        <v>183.5</v>
      </c>
      <c r="F5516">
        <v>183.5</v>
      </c>
      <c r="G5516">
        <v>1</v>
      </c>
      <c r="H5516">
        <v>1</v>
      </c>
      <c r="I5516">
        <v>6</v>
      </c>
      <c r="J5516">
        <v>0</v>
      </c>
      <c r="K5516">
        <v>5</v>
      </c>
      <c r="L5516" t="s">
        <v>439</v>
      </c>
      <c r="M5516" t="b">
        <v>0</v>
      </c>
    </row>
    <row r="5517" spans="1:13" x14ac:dyDescent="0.25">
      <c r="A5517" s="1">
        <v>43129</v>
      </c>
      <c r="B5517" t="s">
        <v>171</v>
      </c>
      <c r="C5517" t="s">
        <v>177</v>
      </c>
      <c r="D5517">
        <v>1</v>
      </c>
      <c r="E5517">
        <v>156.19</v>
      </c>
      <c r="F5517">
        <v>156.19</v>
      </c>
      <c r="G5517">
        <v>1</v>
      </c>
      <c r="H5517">
        <v>1</v>
      </c>
      <c r="I5517">
        <v>17</v>
      </c>
      <c r="J5517">
        <v>0</v>
      </c>
      <c r="K5517">
        <v>4</v>
      </c>
      <c r="L5517" t="s">
        <v>491</v>
      </c>
      <c r="M5517" t="b">
        <v>0</v>
      </c>
    </row>
    <row r="5518" spans="1:13" x14ac:dyDescent="0.25">
      <c r="A5518" s="1">
        <v>43129</v>
      </c>
      <c r="B5518" t="s">
        <v>171</v>
      </c>
      <c r="C5518" t="s">
        <v>179</v>
      </c>
      <c r="D5518">
        <v>1</v>
      </c>
      <c r="E5518">
        <v>658.65</v>
      </c>
      <c r="F5518">
        <v>658.65</v>
      </c>
      <c r="G5518">
        <v>1</v>
      </c>
      <c r="H5518">
        <v>1</v>
      </c>
      <c r="I5518">
        <v>34</v>
      </c>
      <c r="J5518">
        <v>0</v>
      </c>
      <c r="K5518">
        <v>5</v>
      </c>
      <c r="L5518" t="s">
        <v>429</v>
      </c>
      <c r="M5518" t="b">
        <v>0</v>
      </c>
    </row>
    <row r="5519" spans="1:13" x14ac:dyDescent="0.25">
      <c r="A5519" s="1">
        <v>43129</v>
      </c>
      <c r="B5519" t="s">
        <v>171</v>
      </c>
      <c r="C5519" t="s">
        <v>175</v>
      </c>
      <c r="D5519">
        <v>2</v>
      </c>
      <c r="E5519">
        <v>369.95</v>
      </c>
      <c r="F5519">
        <v>184.98</v>
      </c>
      <c r="G5519">
        <v>2</v>
      </c>
      <c r="H5519">
        <v>2</v>
      </c>
      <c r="I5519">
        <v>15.5</v>
      </c>
      <c r="J5519">
        <v>0</v>
      </c>
      <c r="K5519">
        <v>5</v>
      </c>
      <c r="L5519" t="s">
        <v>440</v>
      </c>
      <c r="M5519" t="b">
        <v>0</v>
      </c>
    </row>
    <row r="5520" spans="1:13" x14ac:dyDescent="0.25">
      <c r="A5520" s="1">
        <v>43129</v>
      </c>
      <c r="B5520" t="s">
        <v>171</v>
      </c>
      <c r="C5520" t="s">
        <v>176</v>
      </c>
      <c r="D5520">
        <v>1</v>
      </c>
      <c r="E5520">
        <v>46.05</v>
      </c>
      <c r="F5520">
        <v>46.05</v>
      </c>
      <c r="G5520">
        <v>1</v>
      </c>
      <c r="H5520">
        <v>1</v>
      </c>
      <c r="I5520">
        <v>22</v>
      </c>
      <c r="J5520">
        <v>0</v>
      </c>
      <c r="K5520">
        <v>5</v>
      </c>
      <c r="L5520" t="s">
        <v>544</v>
      </c>
      <c r="M5520" t="b">
        <v>0</v>
      </c>
    </row>
    <row r="5521" spans="1:13" x14ac:dyDescent="0.25">
      <c r="A5521" s="1">
        <v>43129</v>
      </c>
      <c r="B5521" t="s">
        <v>180</v>
      </c>
      <c r="C5521" t="s">
        <v>181</v>
      </c>
      <c r="D5521">
        <v>1</v>
      </c>
      <c r="E5521">
        <v>58.14</v>
      </c>
      <c r="F5521">
        <v>58.14</v>
      </c>
      <c r="G5521">
        <v>1</v>
      </c>
      <c r="H5521">
        <v>1</v>
      </c>
      <c r="I5521">
        <v>22</v>
      </c>
      <c r="J5521">
        <v>0</v>
      </c>
      <c r="K5521">
        <v>3</v>
      </c>
      <c r="L5521" t="s">
        <v>597</v>
      </c>
      <c r="M5521" t="b">
        <v>0</v>
      </c>
    </row>
    <row r="5522" spans="1:13" x14ac:dyDescent="0.25">
      <c r="A5522" s="1">
        <v>43129</v>
      </c>
      <c r="B5522" t="s">
        <v>180</v>
      </c>
      <c r="C5522" t="s">
        <v>175</v>
      </c>
      <c r="D5522">
        <v>2</v>
      </c>
      <c r="E5522">
        <v>120.74</v>
      </c>
      <c r="F5522">
        <v>60.37</v>
      </c>
      <c r="G5522">
        <v>2</v>
      </c>
      <c r="H5522">
        <v>2</v>
      </c>
      <c r="I5522">
        <v>14</v>
      </c>
      <c r="J5522">
        <v>0</v>
      </c>
      <c r="K5522">
        <v>5</v>
      </c>
      <c r="L5522" t="s">
        <v>598</v>
      </c>
      <c r="M5522" t="b">
        <v>0</v>
      </c>
    </row>
    <row r="5523" spans="1:13" x14ac:dyDescent="0.25">
      <c r="A5523" s="1">
        <v>43129</v>
      </c>
      <c r="B5523" t="s">
        <v>161</v>
      </c>
      <c r="C5523" t="s">
        <v>166</v>
      </c>
      <c r="D5523">
        <v>1</v>
      </c>
      <c r="E5523">
        <v>121.2</v>
      </c>
      <c r="F5523">
        <v>121.2</v>
      </c>
      <c r="G5523">
        <v>1</v>
      </c>
      <c r="H5523">
        <v>1</v>
      </c>
      <c r="I5523">
        <v>15</v>
      </c>
      <c r="J5523">
        <v>0</v>
      </c>
      <c r="K5523">
        <v>5</v>
      </c>
      <c r="L5523" t="s">
        <v>377</v>
      </c>
      <c r="M5523" t="b">
        <v>0</v>
      </c>
    </row>
    <row r="5524" spans="1:13" x14ac:dyDescent="0.25">
      <c r="A5524" s="1">
        <v>43129</v>
      </c>
      <c r="B5524" t="s">
        <v>161</v>
      </c>
      <c r="C5524" t="s">
        <v>167</v>
      </c>
      <c r="D5524">
        <v>6</v>
      </c>
      <c r="E5524">
        <v>969.38</v>
      </c>
      <c r="F5524">
        <v>161.56</v>
      </c>
      <c r="G5524">
        <v>6</v>
      </c>
      <c r="H5524">
        <v>6</v>
      </c>
      <c r="I5524">
        <v>17</v>
      </c>
      <c r="J5524">
        <v>0</v>
      </c>
      <c r="K5524">
        <v>3.67</v>
      </c>
      <c r="L5524" t="s">
        <v>282</v>
      </c>
      <c r="M5524" t="b">
        <v>0</v>
      </c>
    </row>
    <row r="5525" spans="1:13" x14ac:dyDescent="0.25">
      <c r="A5525" s="1">
        <v>43129</v>
      </c>
      <c r="B5525" t="s">
        <v>161</v>
      </c>
      <c r="C5525" t="s">
        <v>169</v>
      </c>
      <c r="D5525">
        <v>1</v>
      </c>
      <c r="E5525">
        <v>82.28</v>
      </c>
      <c r="F5525">
        <v>82.28</v>
      </c>
      <c r="G5525">
        <v>1</v>
      </c>
      <c r="H5525">
        <v>1</v>
      </c>
      <c r="I5525">
        <v>6</v>
      </c>
      <c r="J5525">
        <v>0</v>
      </c>
      <c r="K5525">
        <v>1</v>
      </c>
      <c r="L5525" t="s">
        <v>379</v>
      </c>
      <c r="M5525" t="b">
        <v>0</v>
      </c>
    </row>
    <row r="5526" spans="1:13" x14ac:dyDescent="0.25">
      <c r="A5526" s="1">
        <v>43129</v>
      </c>
      <c r="B5526" t="s">
        <v>161</v>
      </c>
      <c r="C5526" t="s">
        <v>170</v>
      </c>
      <c r="D5526">
        <v>1</v>
      </c>
      <c r="E5526">
        <v>42</v>
      </c>
      <c r="F5526">
        <v>42</v>
      </c>
      <c r="G5526">
        <v>1</v>
      </c>
      <c r="H5526">
        <v>1</v>
      </c>
      <c r="I5526">
        <v>16</v>
      </c>
      <c r="J5526">
        <v>0</v>
      </c>
      <c r="K5526">
        <v>5</v>
      </c>
      <c r="L5526" t="s">
        <v>260</v>
      </c>
      <c r="M5526" t="b">
        <v>0</v>
      </c>
    </row>
    <row r="5527" spans="1:13" x14ac:dyDescent="0.25">
      <c r="A5527" s="1">
        <v>43129</v>
      </c>
      <c r="B5527" t="s">
        <v>161</v>
      </c>
      <c r="C5527" t="s">
        <v>172</v>
      </c>
      <c r="D5527">
        <v>3</v>
      </c>
      <c r="E5527">
        <v>520.85</v>
      </c>
      <c r="F5527">
        <v>173.62</v>
      </c>
      <c r="G5527">
        <v>3</v>
      </c>
      <c r="H5527">
        <v>2</v>
      </c>
      <c r="I5527">
        <v>17.329999999999998</v>
      </c>
      <c r="J5527">
        <v>0</v>
      </c>
      <c r="K5527">
        <v>5</v>
      </c>
      <c r="L5527" t="s">
        <v>283</v>
      </c>
      <c r="M5527" t="b">
        <v>0</v>
      </c>
    </row>
    <row r="5528" spans="1:13" x14ac:dyDescent="0.25">
      <c r="A5528" s="1">
        <v>43129</v>
      </c>
      <c r="B5528" t="s">
        <v>161</v>
      </c>
      <c r="C5528" t="s">
        <v>171</v>
      </c>
      <c r="D5528">
        <v>1</v>
      </c>
      <c r="E5528">
        <v>117.01</v>
      </c>
      <c r="F5528">
        <v>117.01</v>
      </c>
      <c r="G5528">
        <v>1</v>
      </c>
      <c r="H5528">
        <v>1</v>
      </c>
      <c r="I5528">
        <v>7</v>
      </c>
      <c r="J5528">
        <v>0</v>
      </c>
      <c r="K5528">
        <v>5</v>
      </c>
      <c r="L5528" t="s">
        <v>261</v>
      </c>
      <c r="M5528" t="b">
        <v>0</v>
      </c>
    </row>
    <row r="5529" spans="1:13" x14ac:dyDescent="0.25">
      <c r="A5529" s="1">
        <v>43129</v>
      </c>
      <c r="B5529" t="s">
        <v>161</v>
      </c>
      <c r="C5529" t="s">
        <v>161</v>
      </c>
      <c r="D5529">
        <v>14</v>
      </c>
      <c r="E5529">
        <v>2652.76</v>
      </c>
      <c r="F5529">
        <v>189.48</v>
      </c>
      <c r="G5529">
        <v>14</v>
      </c>
      <c r="H5529">
        <v>14</v>
      </c>
      <c r="I5529">
        <v>11.06</v>
      </c>
      <c r="J5529">
        <v>0</v>
      </c>
      <c r="K5529">
        <v>4.13</v>
      </c>
      <c r="L5529" t="s">
        <v>262</v>
      </c>
      <c r="M5529" t="b">
        <v>1</v>
      </c>
    </row>
    <row r="5530" spans="1:13" x14ac:dyDescent="0.25">
      <c r="A5530" s="1">
        <v>43129</v>
      </c>
      <c r="B5530" t="s">
        <v>161</v>
      </c>
      <c r="C5530" t="s">
        <v>177</v>
      </c>
      <c r="D5530">
        <v>1</v>
      </c>
      <c r="E5530">
        <v>193.53</v>
      </c>
      <c r="F5530">
        <v>193.53</v>
      </c>
      <c r="G5530">
        <v>1</v>
      </c>
      <c r="H5530">
        <v>1</v>
      </c>
      <c r="I5530">
        <v>24</v>
      </c>
      <c r="J5530">
        <v>0</v>
      </c>
      <c r="K5530">
        <v>4</v>
      </c>
      <c r="L5530" t="s">
        <v>381</v>
      </c>
      <c r="M5530" t="b">
        <v>0</v>
      </c>
    </row>
    <row r="5531" spans="1:13" x14ac:dyDescent="0.25">
      <c r="A5531" s="1">
        <v>43129</v>
      </c>
      <c r="B5531" t="s">
        <v>161</v>
      </c>
      <c r="C5531" t="s">
        <v>181</v>
      </c>
      <c r="D5531">
        <v>2</v>
      </c>
      <c r="E5531">
        <v>351.16</v>
      </c>
      <c r="F5531">
        <v>175.58</v>
      </c>
      <c r="G5531">
        <v>2</v>
      </c>
      <c r="H5531">
        <v>2</v>
      </c>
      <c r="I5531">
        <v>17</v>
      </c>
      <c r="J5531">
        <v>0</v>
      </c>
      <c r="K5531">
        <v>5</v>
      </c>
      <c r="L5531" t="s">
        <v>309</v>
      </c>
      <c r="M5531" t="b">
        <v>0</v>
      </c>
    </row>
    <row r="5532" spans="1:13" x14ac:dyDescent="0.25">
      <c r="A5532" s="1">
        <v>43129</v>
      </c>
      <c r="B5532" t="s">
        <v>161</v>
      </c>
      <c r="C5532" t="s">
        <v>179</v>
      </c>
      <c r="D5532">
        <v>2</v>
      </c>
      <c r="E5532">
        <v>247.96</v>
      </c>
      <c r="F5532">
        <v>123.98</v>
      </c>
      <c r="G5532">
        <v>2</v>
      </c>
      <c r="H5532">
        <v>2</v>
      </c>
      <c r="I5532">
        <v>27</v>
      </c>
      <c r="J5532">
        <v>0</v>
      </c>
      <c r="K5532">
        <v>5</v>
      </c>
      <c r="L5532" t="s">
        <v>310</v>
      </c>
      <c r="M5532" t="b">
        <v>0</v>
      </c>
    </row>
    <row r="5533" spans="1:13" x14ac:dyDescent="0.25">
      <c r="A5533" s="1">
        <v>43129</v>
      </c>
      <c r="B5533" t="s">
        <v>161</v>
      </c>
      <c r="C5533" t="s">
        <v>183</v>
      </c>
      <c r="D5533">
        <v>1</v>
      </c>
      <c r="E5533">
        <v>151.69999999999999</v>
      </c>
      <c r="F5533">
        <v>151.69999999999999</v>
      </c>
      <c r="G5533">
        <v>1</v>
      </c>
      <c r="H5533">
        <v>1</v>
      </c>
      <c r="I5533">
        <v>34</v>
      </c>
      <c r="J5533">
        <v>1</v>
      </c>
      <c r="K5533">
        <v>1</v>
      </c>
      <c r="L5533" t="s">
        <v>284</v>
      </c>
      <c r="M5533" t="b">
        <v>0</v>
      </c>
    </row>
    <row r="5534" spans="1:13" x14ac:dyDescent="0.25">
      <c r="A5534" s="1">
        <v>43129</v>
      </c>
      <c r="B5534" t="s">
        <v>161</v>
      </c>
      <c r="C5534" t="s">
        <v>174</v>
      </c>
      <c r="D5534">
        <v>1</v>
      </c>
      <c r="E5534">
        <v>46.05</v>
      </c>
      <c r="F5534">
        <v>46.05</v>
      </c>
      <c r="G5534">
        <v>1</v>
      </c>
      <c r="H5534">
        <v>1</v>
      </c>
      <c r="I5534">
        <v>9</v>
      </c>
      <c r="J5534">
        <v>0</v>
      </c>
      <c r="K5534">
        <v>5</v>
      </c>
      <c r="L5534" t="s">
        <v>343</v>
      </c>
      <c r="M5534" t="b">
        <v>0</v>
      </c>
    </row>
    <row r="5535" spans="1:13" x14ac:dyDescent="0.25">
      <c r="A5535" s="1">
        <v>43129</v>
      </c>
      <c r="B5535" t="s">
        <v>161</v>
      </c>
      <c r="C5535" t="s">
        <v>182</v>
      </c>
      <c r="D5535">
        <v>1</v>
      </c>
      <c r="E5535">
        <v>508.62</v>
      </c>
      <c r="F5535">
        <v>508.62</v>
      </c>
      <c r="G5535">
        <v>1</v>
      </c>
      <c r="H5535">
        <v>1</v>
      </c>
      <c r="I5535">
        <v>9</v>
      </c>
      <c r="J5535">
        <v>0</v>
      </c>
      <c r="K5535">
        <v>5</v>
      </c>
      <c r="L5535" t="s">
        <v>391</v>
      </c>
      <c r="M5535" t="b">
        <v>0</v>
      </c>
    </row>
    <row r="5536" spans="1:13" x14ac:dyDescent="0.25">
      <c r="A5536" s="1">
        <v>43129</v>
      </c>
      <c r="B5536" t="s">
        <v>161</v>
      </c>
      <c r="C5536" t="s">
        <v>163</v>
      </c>
      <c r="D5536">
        <v>7</v>
      </c>
      <c r="E5536">
        <v>1144.8800000000001</v>
      </c>
      <c r="F5536">
        <v>163.55000000000001</v>
      </c>
      <c r="G5536">
        <v>7</v>
      </c>
      <c r="H5536">
        <v>7</v>
      </c>
      <c r="I5536">
        <v>9.8000000000000007</v>
      </c>
      <c r="J5536">
        <v>0</v>
      </c>
      <c r="K5536">
        <v>4</v>
      </c>
      <c r="L5536" t="s">
        <v>263</v>
      </c>
      <c r="M5536" t="b">
        <v>0</v>
      </c>
    </row>
    <row r="5537" spans="1:13" x14ac:dyDescent="0.25">
      <c r="A5537" s="1">
        <v>43129</v>
      </c>
      <c r="B5537" t="s">
        <v>161</v>
      </c>
      <c r="C5537" t="s">
        <v>175</v>
      </c>
      <c r="D5537">
        <v>18</v>
      </c>
      <c r="E5537">
        <v>3878.46</v>
      </c>
      <c r="F5537">
        <v>215.47</v>
      </c>
      <c r="G5537">
        <v>16</v>
      </c>
      <c r="H5537">
        <v>18</v>
      </c>
      <c r="I5537">
        <v>14.26</v>
      </c>
      <c r="J5537">
        <v>0.1053</v>
      </c>
      <c r="K5537">
        <v>3.9</v>
      </c>
      <c r="L5537" t="s">
        <v>264</v>
      </c>
      <c r="M5537" t="b">
        <v>0</v>
      </c>
    </row>
    <row r="5538" spans="1:13" x14ac:dyDescent="0.25">
      <c r="A5538" s="1">
        <v>43129</v>
      </c>
      <c r="B5538" t="s">
        <v>161</v>
      </c>
      <c r="C5538" t="s">
        <v>164</v>
      </c>
      <c r="D5538">
        <v>5</v>
      </c>
      <c r="E5538">
        <v>617.83000000000004</v>
      </c>
      <c r="F5538">
        <v>123.57</v>
      </c>
      <c r="G5538">
        <v>5</v>
      </c>
      <c r="H5538">
        <v>5</v>
      </c>
      <c r="I5538">
        <v>21.17</v>
      </c>
      <c r="J5538">
        <v>0</v>
      </c>
      <c r="K5538">
        <v>4.67</v>
      </c>
      <c r="L5538" t="s">
        <v>285</v>
      </c>
      <c r="M5538" t="b">
        <v>0</v>
      </c>
    </row>
    <row r="5539" spans="1:13" x14ac:dyDescent="0.25">
      <c r="A5539" s="1">
        <v>43129</v>
      </c>
      <c r="B5539" t="s">
        <v>161</v>
      </c>
      <c r="C5539" t="s">
        <v>176</v>
      </c>
      <c r="D5539">
        <v>2</v>
      </c>
      <c r="E5539">
        <v>595.58000000000004</v>
      </c>
      <c r="F5539">
        <v>297.79000000000002</v>
      </c>
      <c r="G5539">
        <v>2</v>
      </c>
      <c r="H5539">
        <v>2</v>
      </c>
      <c r="I5539">
        <v>11.67</v>
      </c>
      <c r="J5539">
        <v>0</v>
      </c>
      <c r="K5539">
        <v>2.33</v>
      </c>
      <c r="L5539" t="s">
        <v>286</v>
      </c>
      <c r="M5539" t="b">
        <v>0</v>
      </c>
    </row>
    <row r="5540" spans="1:13" x14ac:dyDescent="0.25">
      <c r="A5540" s="1">
        <v>43129</v>
      </c>
      <c r="B5540" t="s">
        <v>161</v>
      </c>
      <c r="C5540" t="s">
        <v>165</v>
      </c>
      <c r="D5540">
        <v>38</v>
      </c>
      <c r="E5540">
        <v>6646.55</v>
      </c>
      <c r="F5540">
        <v>174.91</v>
      </c>
      <c r="G5540">
        <v>37</v>
      </c>
      <c r="H5540">
        <v>38</v>
      </c>
      <c r="I5540">
        <v>11.95</v>
      </c>
      <c r="J5540">
        <v>2.63E-2</v>
      </c>
      <c r="K5540">
        <v>3.97</v>
      </c>
      <c r="L5540" t="s">
        <v>265</v>
      </c>
      <c r="M5540" t="b">
        <v>0</v>
      </c>
    </row>
    <row r="5541" spans="1:13" x14ac:dyDescent="0.25">
      <c r="A5541" s="1">
        <v>43129</v>
      </c>
      <c r="B5541" t="s">
        <v>177</v>
      </c>
      <c r="C5541" t="s">
        <v>175</v>
      </c>
      <c r="D5541">
        <v>1</v>
      </c>
      <c r="E5541">
        <v>86.93</v>
      </c>
      <c r="F5541">
        <v>86.93</v>
      </c>
      <c r="G5541">
        <v>1</v>
      </c>
      <c r="H5541">
        <v>1</v>
      </c>
      <c r="I5541">
        <v>20</v>
      </c>
      <c r="J5541">
        <v>0</v>
      </c>
      <c r="K5541">
        <v>5</v>
      </c>
      <c r="L5541" t="s">
        <v>413</v>
      </c>
      <c r="M5541" t="b">
        <v>0</v>
      </c>
    </row>
    <row r="5542" spans="1:13" x14ac:dyDescent="0.25">
      <c r="A5542" s="1">
        <v>43129</v>
      </c>
      <c r="B5542" t="s">
        <v>181</v>
      </c>
      <c r="C5542" t="s">
        <v>161</v>
      </c>
      <c r="D5542">
        <v>1</v>
      </c>
      <c r="E5542">
        <v>100.1</v>
      </c>
      <c r="F5542">
        <v>100.1</v>
      </c>
      <c r="G5542">
        <v>1</v>
      </c>
      <c r="H5542">
        <v>1</v>
      </c>
      <c r="I5542">
        <v>14</v>
      </c>
      <c r="J5542">
        <v>0</v>
      </c>
      <c r="K5542">
        <v>5</v>
      </c>
      <c r="L5542" t="s">
        <v>526</v>
      </c>
      <c r="M5542" t="b">
        <v>0</v>
      </c>
    </row>
    <row r="5543" spans="1:13" x14ac:dyDescent="0.25">
      <c r="A5543" s="1">
        <v>43129</v>
      </c>
      <c r="B5543" t="s">
        <v>181</v>
      </c>
      <c r="C5543" t="s">
        <v>175</v>
      </c>
      <c r="D5543">
        <v>1</v>
      </c>
      <c r="E5543">
        <v>118.89</v>
      </c>
      <c r="F5543">
        <v>118.89</v>
      </c>
      <c r="G5543">
        <v>1</v>
      </c>
      <c r="H5543">
        <v>1</v>
      </c>
      <c r="I5543">
        <v>23</v>
      </c>
      <c r="J5543">
        <v>0</v>
      </c>
      <c r="K5543">
        <v>3</v>
      </c>
      <c r="L5543" t="s">
        <v>538</v>
      </c>
      <c r="M5543" t="b">
        <v>0</v>
      </c>
    </row>
    <row r="5544" spans="1:13" x14ac:dyDescent="0.25">
      <c r="A5544" s="1">
        <v>43129</v>
      </c>
      <c r="B5544" t="s">
        <v>181</v>
      </c>
      <c r="C5544" t="s">
        <v>185</v>
      </c>
      <c r="D5544">
        <v>1</v>
      </c>
      <c r="E5544">
        <v>159.52000000000001</v>
      </c>
      <c r="F5544">
        <v>159.52000000000001</v>
      </c>
      <c r="G5544">
        <v>1</v>
      </c>
      <c r="H5544">
        <v>1</v>
      </c>
      <c r="I5544">
        <v>17</v>
      </c>
      <c r="J5544">
        <v>0</v>
      </c>
      <c r="K5544">
        <v>4</v>
      </c>
      <c r="L5544" t="s">
        <v>569</v>
      </c>
      <c r="M5544" t="b">
        <v>0</v>
      </c>
    </row>
    <row r="5545" spans="1:13" x14ac:dyDescent="0.25">
      <c r="A5545" s="1">
        <v>43129</v>
      </c>
      <c r="B5545" t="s">
        <v>181</v>
      </c>
      <c r="C5545" t="s">
        <v>164</v>
      </c>
      <c r="D5545">
        <v>1</v>
      </c>
      <c r="E5545">
        <v>274.02</v>
      </c>
      <c r="F5545">
        <v>274.02</v>
      </c>
      <c r="G5545">
        <v>1</v>
      </c>
      <c r="H5545">
        <v>1</v>
      </c>
      <c r="I5545">
        <v>27</v>
      </c>
      <c r="J5545">
        <v>0</v>
      </c>
      <c r="K5545">
        <v>5</v>
      </c>
      <c r="L5545" t="s">
        <v>553</v>
      </c>
      <c r="M5545" t="b">
        <v>0</v>
      </c>
    </row>
    <row r="5546" spans="1:13" x14ac:dyDescent="0.25">
      <c r="A5546" s="1">
        <v>43129</v>
      </c>
      <c r="B5546" t="s">
        <v>181</v>
      </c>
      <c r="C5546" t="s">
        <v>165</v>
      </c>
      <c r="D5546">
        <v>1</v>
      </c>
      <c r="E5546">
        <v>86.7</v>
      </c>
      <c r="F5546">
        <v>86.7</v>
      </c>
      <c r="G5546">
        <v>1</v>
      </c>
      <c r="H5546">
        <v>1</v>
      </c>
      <c r="I5546">
        <v>11</v>
      </c>
      <c r="J5546">
        <v>0</v>
      </c>
      <c r="K5546">
        <v>3</v>
      </c>
      <c r="L5546" t="s">
        <v>549</v>
      </c>
      <c r="M5546" t="b">
        <v>0</v>
      </c>
    </row>
    <row r="5547" spans="1:13" x14ac:dyDescent="0.25">
      <c r="A5547" s="1">
        <v>43129</v>
      </c>
      <c r="B5547" t="s">
        <v>179</v>
      </c>
      <c r="C5547" t="s">
        <v>165</v>
      </c>
      <c r="D5547">
        <v>1</v>
      </c>
      <c r="E5547">
        <v>34.1</v>
      </c>
      <c r="F5547">
        <v>34.1</v>
      </c>
      <c r="G5547">
        <v>1</v>
      </c>
      <c r="H5547">
        <v>1</v>
      </c>
      <c r="I5547">
        <v>15</v>
      </c>
      <c r="J5547">
        <v>0</v>
      </c>
      <c r="K5547">
        <v>5</v>
      </c>
      <c r="L5547" t="s">
        <v>547</v>
      </c>
      <c r="M5547" t="b">
        <v>0</v>
      </c>
    </row>
    <row r="5548" spans="1:13" x14ac:dyDescent="0.25">
      <c r="A5548" s="1">
        <v>43129</v>
      </c>
      <c r="B5548" t="s">
        <v>174</v>
      </c>
      <c r="C5548" t="s">
        <v>170</v>
      </c>
      <c r="D5548">
        <v>1</v>
      </c>
      <c r="E5548">
        <v>173.27</v>
      </c>
      <c r="F5548">
        <v>173.27</v>
      </c>
      <c r="G5548">
        <v>1</v>
      </c>
      <c r="H5548">
        <v>1</v>
      </c>
      <c r="I5548">
        <v>19</v>
      </c>
      <c r="J5548">
        <v>0</v>
      </c>
      <c r="K5548">
        <v>3</v>
      </c>
      <c r="L5548" t="s">
        <v>583</v>
      </c>
      <c r="M5548" t="b">
        <v>0</v>
      </c>
    </row>
    <row r="5549" spans="1:13" x14ac:dyDescent="0.25">
      <c r="A5549" s="1">
        <v>43129</v>
      </c>
      <c r="B5549" t="s">
        <v>174</v>
      </c>
      <c r="C5549" t="s">
        <v>172</v>
      </c>
      <c r="D5549">
        <v>2</v>
      </c>
      <c r="E5549">
        <v>224.31</v>
      </c>
      <c r="F5549">
        <v>112.16</v>
      </c>
      <c r="G5549">
        <v>2</v>
      </c>
      <c r="H5549">
        <v>2</v>
      </c>
      <c r="I5549">
        <v>11.5</v>
      </c>
      <c r="J5549">
        <v>0</v>
      </c>
      <c r="K5549">
        <v>4.5</v>
      </c>
      <c r="L5549" t="s">
        <v>486</v>
      </c>
      <c r="M5549" t="b">
        <v>0</v>
      </c>
    </row>
    <row r="5550" spans="1:13" x14ac:dyDescent="0.25">
      <c r="A5550" s="1">
        <v>43129</v>
      </c>
      <c r="B5550" t="s">
        <v>174</v>
      </c>
      <c r="C5550" t="s">
        <v>161</v>
      </c>
      <c r="D5550">
        <v>2</v>
      </c>
      <c r="E5550">
        <v>354.98</v>
      </c>
      <c r="F5550">
        <v>177.49</v>
      </c>
      <c r="G5550">
        <v>2</v>
      </c>
      <c r="H5550">
        <v>2</v>
      </c>
      <c r="I5550">
        <v>10</v>
      </c>
      <c r="J5550">
        <v>0</v>
      </c>
      <c r="K5550">
        <v>4.5</v>
      </c>
      <c r="L5550" t="s">
        <v>394</v>
      </c>
      <c r="M5550" t="b">
        <v>0</v>
      </c>
    </row>
    <row r="5551" spans="1:13" x14ac:dyDescent="0.25">
      <c r="A5551" s="1">
        <v>43129</v>
      </c>
      <c r="B5551" t="s">
        <v>174</v>
      </c>
      <c r="C5551" t="s">
        <v>182</v>
      </c>
      <c r="D5551">
        <v>1</v>
      </c>
      <c r="E5551">
        <v>168.52</v>
      </c>
      <c r="F5551">
        <v>168.52</v>
      </c>
      <c r="G5551">
        <v>1</v>
      </c>
      <c r="H5551">
        <v>1</v>
      </c>
      <c r="I5551">
        <v>19</v>
      </c>
      <c r="J5551">
        <v>0</v>
      </c>
      <c r="K5551">
        <v>5</v>
      </c>
      <c r="L5551" t="s">
        <v>590</v>
      </c>
      <c r="M5551" t="b">
        <v>0</v>
      </c>
    </row>
    <row r="5552" spans="1:13" x14ac:dyDescent="0.25">
      <c r="A5552" s="1">
        <v>43129</v>
      </c>
      <c r="B5552" t="s">
        <v>174</v>
      </c>
      <c r="C5552" t="s">
        <v>165</v>
      </c>
      <c r="D5552">
        <v>4</v>
      </c>
      <c r="E5552">
        <v>719.08</v>
      </c>
      <c r="F5552">
        <v>179.77</v>
      </c>
      <c r="G5552">
        <v>4</v>
      </c>
      <c r="H5552">
        <v>4</v>
      </c>
      <c r="I5552">
        <v>13.5</v>
      </c>
      <c r="J5552">
        <v>0</v>
      </c>
      <c r="K5552">
        <v>3.75</v>
      </c>
      <c r="L5552" t="s">
        <v>347</v>
      </c>
      <c r="M5552" t="b">
        <v>0</v>
      </c>
    </row>
    <row r="5553" spans="1:13" x14ac:dyDescent="0.25">
      <c r="A5553" s="1">
        <v>43129</v>
      </c>
      <c r="B5553" t="s">
        <v>182</v>
      </c>
      <c r="C5553" t="s">
        <v>161</v>
      </c>
      <c r="D5553">
        <v>1</v>
      </c>
      <c r="E5553">
        <v>182.84</v>
      </c>
      <c r="F5553">
        <v>182.84</v>
      </c>
      <c r="G5553">
        <v>1</v>
      </c>
      <c r="H5553">
        <v>1</v>
      </c>
      <c r="I5553">
        <v>16</v>
      </c>
      <c r="J5553">
        <v>0</v>
      </c>
      <c r="K5553">
        <v>1</v>
      </c>
      <c r="L5553" t="s">
        <v>599</v>
      </c>
      <c r="M5553" t="b">
        <v>0</v>
      </c>
    </row>
    <row r="5554" spans="1:13" x14ac:dyDescent="0.25">
      <c r="A5554" s="1">
        <v>43129</v>
      </c>
      <c r="B5554" t="s">
        <v>163</v>
      </c>
      <c r="C5554" t="s">
        <v>178</v>
      </c>
      <c r="D5554">
        <v>2</v>
      </c>
      <c r="E5554">
        <v>799.85</v>
      </c>
      <c r="F5554">
        <v>399.93</v>
      </c>
      <c r="G5554">
        <v>2</v>
      </c>
      <c r="H5554">
        <v>2</v>
      </c>
      <c r="I5554">
        <v>48.5</v>
      </c>
      <c r="J5554">
        <v>1</v>
      </c>
      <c r="K5554">
        <v>1</v>
      </c>
      <c r="L5554" t="s">
        <v>348</v>
      </c>
      <c r="M5554" t="b">
        <v>0</v>
      </c>
    </row>
    <row r="5555" spans="1:13" x14ac:dyDescent="0.25">
      <c r="A5555" s="1">
        <v>43129</v>
      </c>
      <c r="B5555" t="s">
        <v>163</v>
      </c>
      <c r="C5555" t="s">
        <v>167</v>
      </c>
      <c r="D5555">
        <v>2</v>
      </c>
      <c r="E5555">
        <v>180.15</v>
      </c>
      <c r="F5555">
        <v>90.08</v>
      </c>
      <c r="G5555">
        <v>2</v>
      </c>
      <c r="H5555">
        <v>2</v>
      </c>
      <c r="I5555">
        <v>27.67</v>
      </c>
      <c r="J5555">
        <v>0</v>
      </c>
      <c r="K5555">
        <v>4.67</v>
      </c>
      <c r="L5555" t="s">
        <v>266</v>
      </c>
      <c r="M5555" t="b">
        <v>0</v>
      </c>
    </row>
    <row r="5556" spans="1:13" x14ac:dyDescent="0.25">
      <c r="A5556" s="1">
        <v>43129</v>
      </c>
      <c r="B5556" t="s">
        <v>163</v>
      </c>
      <c r="C5556" t="s">
        <v>169</v>
      </c>
      <c r="D5556">
        <v>2</v>
      </c>
      <c r="E5556">
        <v>679.29</v>
      </c>
      <c r="F5556">
        <v>339.65</v>
      </c>
      <c r="G5556">
        <v>2</v>
      </c>
      <c r="H5556">
        <v>2</v>
      </c>
      <c r="I5556">
        <v>36</v>
      </c>
      <c r="J5556">
        <v>0.33329999999999999</v>
      </c>
      <c r="K5556">
        <v>1</v>
      </c>
      <c r="L5556" t="s">
        <v>313</v>
      </c>
      <c r="M5556" t="b">
        <v>0</v>
      </c>
    </row>
    <row r="5557" spans="1:13" x14ac:dyDescent="0.25">
      <c r="A5557" s="1">
        <v>43129</v>
      </c>
      <c r="B5557" t="s">
        <v>163</v>
      </c>
      <c r="C5557" t="s">
        <v>170</v>
      </c>
      <c r="D5557">
        <v>5</v>
      </c>
      <c r="E5557">
        <v>1761.39</v>
      </c>
      <c r="F5557">
        <v>352.28</v>
      </c>
      <c r="G5557">
        <v>5</v>
      </c>
      <c r="H5557">
        <v>5</v>
      </c>
      <c r="I5557">
        <v>12.4</v>
      </c>
      <c r="J5557">
        <v>0</v>
      </c>
      <c r="K5557">
        <v>2.2000000000000002</v>
      </c>
      <c r="L5557" t="s">
        <v>267</v>
      </c>
      <c r="M5557" t="b">
        <v>0</v>
      </c>
    </row>
    <row r="5558" spans="1:13" x14ac:dyDescent="0.25">
      <c r="A5558" s="1">
        <v>43129</v>
      </c>
      <c r="B5558" t="s">
        <v>163</v>
      </c>
      <c r="C5558" t="s">
        <v>172</v>
      </c>
      <c r="D5558">
        <v>3</v>
      </c>
      <c r="E5558">
        <v>406.4</v>
      </c>
      <c r="F5558">
        <v>135.47</v>
      </c>
      <c r="G5558">
        <v>3</v>
      </c>
      <c r="H5558">
        <v>3</v>
      </c>
      <c r="I5558">
        <v>23.33</v>
      </c>
      <c r="J5558">
        <v>0</v>
      </c>
      <c r="K5558">
        <v>3</v>
      </c>
      <c r="L5558" t="s">
        <v>287</v>
      </c>
      <c r="M5558" t="b">
        <v>0</v>
      </c>
    </row>
    <row r="5559" spans="1:13" x14ac:dyDescent="0.25">
      <c r="A5559" s="1">
        <v>43129</v>
      </c>
      <c r="B5559" t="s">
        <v>163</v>
      </c>
      <c r="C5559" t="s">
        <v>161</v>
      </c>
      <c r="D5559">
        <v>21</v>
      </c>
      <c r="E5559">
        <v>3932.35</v>
      </c>
      <c r="F5559">
        <v>187.25</v>
      </c>
      <c r="G5559">
        <v>21</v>
      </c>
      <c r="H5559">
        <v>21</v>
      </c>
      <c r="I5559">
        <v>15.7</v>
      </c>
      <c r="J5559">
        <v>0</v>
      </c>
      <c r="K5559">
        <v>4.5199999999999996</v>
      </c>
      <c r="L5559" t="s">
        <v>241</v>
      </c>
      <c r="M5559" t="b">
        <v>0</v>
      </c>
    </row>
    <row r="5560" spans="1:13" x14ac:dyDescent="0.25">
      <c r="A5560" s="1">
        <v>43129</v>
      </c>
      <c r="B5560" t="s">
        <v>163</v>
      </c>
      <c r="C5560" t="s">
        <v>177</v>
      </c>
      <c r="D5560">
        <v>2</v>
      </c>
      <c r="E5560">
        <v>484.95</v>
      </c>
      <c r="F5560">
        <v>242.48</v>
      </c>
      <c r="G5560">
        <v>2</v>
      </c>
      <c r="H5560">
        <v>2</v>
      </c>
      <c r="I5560">
        <v>20</v>
      </c>
      <c r="J5560">
        <v>0</v>
      </c>
      <c r="K5560">
        <v>4</v>
      </c>
      <c r="L5560" t="s">
        <v>382</v>
      </c>
      <c r="M5560" t="b">
        <v>0</v>
      </c>
    </row>
    <row r="5561" spans="1:13" x14ac:dyDescent="0.25">
      <c r="A5561" s="1">
        <v>43129</v>
      </c>
      <c r="B5561" t="s">
        <v>163</v>
      </c>
      <c r="C5561" t="s">
        <v>181</v>
      </c>
      <c r="D5561">
        <v>1</v>
      </c>
      <c r="E5561">
        <v>260.43</v>
      </c>
      <c r="F5561">
        <v>260.43</v>
      </c>
      <c r="G5561">
        <v>1</v>
      </c>
      <c r="H5561">
        <v>1</v>
      </c>
      <c r="I5561">
        <v>14</v>
      </c>
      <c r="J5561">
        <v>0</v>
      </c>
      <c r="K5561">
        <v>5</v>
      </c>
      <c r="L5561" t="s">
        <v>314</v>
      </c>
      <c r="M5561" t="b">
        <v>0</v>
      </c>
    </row>
    <row r="5562" spans="1:13" x14ac:dyDescent="0.25">
      <c r="A5562" s="1">
        <v>43129</v>
      </c>
      <c r="B5562" t="s">
        <v>163</v>
      </c>
      <c r="C5562" t="s">
        <v>179</v>
      </c>
      <c r="D5562">
        <v>2</v>
      </c>
      <c r="E5562">
        <v>634.37</v>
      </c>
      <c r="F5562">
        <v>317.19</v>
      </c>
      <c r="G5562">
        <v>2</v>
      </c>
      <c r="H5562">
        <v>2</v>
      </c>
      <c r="I5562">
        <v>32.75</v>
      </c>
      <c r="J5562">
        <v>0</v>
      </c>
      <c r="K5562">
        <v>2.5</v>
      </c>
      <c r="L5562" t="s">
        <v>268</v>
      </c>
      <c r="M5562" t="b">
        <v>0</v>
      </c>
    </row>
    <row r="5563" spans="1:13" x14ac:dyDescent="0.25">
      <c r="A5563" s="1">
        <v>43129</v>
      </c>
      <c r="B5563" t="s">
        <v>163</v>
      </c>
      <c r="C5563" t="s">
        <v>183</v>
      </c>
      <c r="D5563">
        <v>1</v>
      </c>
      <c r="E5563">
        <v>204.97</v>
      </c>
      <c r="F5563">
        <v>204.97</v>
      </c>
      <c r="G5563">
        <v>1</v>
      </c>
      <c r="H5563">
        <v>1</v>
      </c>
      <c r="I5563">
        <v>19</v>
      </c>
      <c r="J5563">
        <v>0</v>
      </c>
      <c r="K5563">
        <v>5</v>
      </c>
      <c r="L5563" t="s">
        <v>351</v>
      </c>
      <c r="M5563" t="b">
        <v>0</v>
      </c>
    </row>
    <row r="5564" spans="1:13" x14ac:dyDescent="0.25">
      <c r="A5564" s="1">
        <v>43129</v>
      </c>
      <c r="B5564" t="s">
        <v>163</v>
      </c>
      <c r="C5564" t="s">
        <v>174</v>
      </c>
      <c r="D5564">
        <v>3</v>
      </c>
      <c r="E5564">
        <v>958.76</v>
      </c>
      <c r="F5564">
        <v>319.58999999999997</v>
      </c>
      <c r="G5564">
        <v>3</v>
      </c>
      <c r="H5564">
        <v>3</v>
      </c>
      <c r="I5564">
        <v>21.33</v>
      </c>
      <c r="J5564">
        <v>0.33329999999999999</v>
      </c>
      <c r="K5564">
        <v>3.67</v>
      </c>
      <c r="L5564" t="s">
        <v>289</v>
      </c>
      <c r="M5564" t="b">
        <v>0</v>
      </c>
    </row>
    <row r="5565" spans="1:13" x14ac:dyDescent="0.25">
      <c r="A5565" s="1">
        <v>43129</v>
      </c>
      <c r="B5565" t="s">
        <v>163</v>
      </c>
      <c r="C5565" t="s">
        <v>163</v>
      </c>
      <c r="D5565">
        <v>12</v>
      </c>
      <c r="E5565">
        <v>1305.4000000000001</v>
      </c>
      <c r="F5565">
        <v>108.78</v>
      </c>
      <c r="G5565">
        <v>12</v>
      </c>
      <c r="H5565">
        <v>12</v>
      </c>
      <c r="I5565">
        <v>14</v>
      </c>
      <c r="J5565">
        <v>0</v>
      </c>
      <c r="K5565">
        <v>4.38</v>
      </c>
      <c r="L5565" t="s">
        <v>242</v>
      </c>
      <c r="M5565" t="b">
        <v>1</v>
      </c>
    </row>
    <row r="5566" spans="1:13" x14ac:dyDescent="0.25">
      <c r="A5566" s="1">
        <v>43129</v>
      </c>
      <c r="B5566" t="s">
        <v>163</v>
      </c>
      <c r="C5566" t="s">
        <v>175</v>
      </c>
      <c r="D5566">
        <v>24</v>
      </c>
      <c r="E5566">
        <v>5260.21</v>
      </c>
      <c r="F5566">
        <v>219.18</v>
      </c>
      <c r="G5566">
        <v>23</v>
      </c>
      <c r="H5566">
        <v>24</v>
      </c>
      <c r="I5566">
        <v>21.93</v>
      </c>
      <c r="J5566">
        <v>0.17860000000000001</v>
      </c>
      <c r="K5566">
        <v>3.48</v>
      </c>
      <c r="L5566" t="s">
        <v>269</v>
      </c>
      <c r="M5566" t="b">
        <v>0</v>
      </c>
    </row>
    <row r="5567" spans="1:13" x14ac:dyDescent="0.25">
      <c r="A5567" s="1">
        <v>43129</v>
      </c>
      <c r="B5567" t="s">
        <v>163</v>
      </c>
      <c r="C5567" t="s">
        <v>185</v>
      </c>
      <c r="D5567">
        <v>1</v>
      </c>
      <c r="E5567">
        <v>147.13</v>
      </c>
      <c r="F5567">
        <v>147.13</v>
      </c>
      <c r="G5567">
        <v>1</v>
      </c>
      <c r="H5567">
        <v>1</v>
      </c>
      <c r="I5567">
        <v>20</v>
      </c>
      <c r="J5567">
        <v>0</v>
      </c>
      <c r="K5567">
        <v>5</v>
      </c>
      <c r="L5567" t="s">
        <v>435</v>
      </c>
      <c r="M5567" t="b">
        <v>0</v>
      </c>
    </row>
    <row r="5568" spans="1:13" x14ac:dyDescent="0.25">
      <c r="A5568" s="1">
        <v>43129</v>
      </c>
      <c r="B5568" t="s">
        <v>163</v>
      </c>
      <c r="C5568" t="s">
        <v>164</v>
      </c>
      <c r="D5568">
        <v>8</v>
      </c>
      <c r="E5568">
        <v>1036.1099999999999</v>
      </c>
      <c r="F5568">
        <v>129.51</v>
      </c>
      <c r="G5568">
        <v>8</v>
      </c>
      <c r="H5568">
        <v>8</v>
      </c>
      <c r="I5568">
        <v>16.920000000000002</v>
      </c>
      <c r="J5568">
        <v>8.3299999999999999E-2</v>
      </c>
      <c r="K5568">
        <v>2.92</v>
      </c>
      <c r="L5568" t="s">
        <v>290</v>
      </c>
      <c r="M5568" t="b">
        <v>0</v>
      </c>
    </row>
    <row r="5569" spans="1:13" x14ac:dyDescent="0.25">
      <c r="A5569" s="1">
        <v>43129</v>
      </c>
      <c r="B5569" t="s">
        <v>163</v>
      </c>
      <c r="C5569" t="s">
        <v>176</v>
      </c>
      <c r="D5569">
        <v>13</v>
      </c>
      <c r="E5569">
        <v>2143.7199999999998</v>
      </c>
      <c r="F5569">
        <v>164.9</v>
      </c>
      <c r="G5569">
        <v>13</v>
      </c>
      <c r="H5569">
        <v>13</v>
      </c>
      <c r="I5569">
        <v>14.47</v>
      </c>
      <c r="J5569">
        <v>0</v>
      </c>
      <c r="K5569">
        <v>4.53</v>
      </c>
      <c r="L5569" t="s">
        <v>243</v>
      </c>
      <c r="M5569" t="b">
        <v>0</v>
      </c>
    </row>
    <row r="5570" spans="1:13" x14ac:dyDescent="0.25">
      <c r="A5570" s="1">
        <v>43129</v>
      </c>
      <c r="B5570" t="s">
        <v>163</v>
      </c>
      <c r="C5570" t="s">
        <v>165</v>
      </c>
      <c r="D5570">
        <v>68</v>
      </c>
      <c r="E5570">
        <v>9250.0400000000009</v>
      </c>
      <c r="F5570">
        <v>136.03</v>
      </c>
      <c r="G5570">
        <v>68</v>
      </c>
      <c r="H5570">
        <v>68</v>
      </c>
      <c r="I5570">
        <v>13.73</v>
      </c>
      <c r="J5570">
        <v>5.1900000000000002E-2</v>
      </c>
      <c r="K5570">
        <v>4.3</v>
      </c>
      <c r="L5570" t="s">
        <v>244</v>
      </c>
      <c r="M5570" t="b">
        <v>0</v>
      </c>
    </row>
    <row r="5571" spans="1:13" x14ac:dyDescent="0.25">
      <c r="A5571" s="1">
        <v>43129</v>
      </c>
      <c r="B5571" t="s">
        <v>163</v>
      </c>
      <c r="C5571" t="s">
        <v>184</v>
      </c>
      <c r="D5571">
        <v>1</v>
      </c>
      <c r="E5571">
        <v>113.35</v>
      </c>
      <c r="F5571">
        <v>113.35</v>
      </c>
      <c r="G5571">
        <v>1</v>
      </c>
      <c r="H5571">
        <v>1</v>
      </c>
      <c r="I5571">
        <v>29</v>
      </c>
      <c r="J5571">
        <v>0</v>
      </c>
      <c r="K5571">
        <v>3</v>
      </c>
      <c r="L5571" t="s">
        <v>316</v>
      </c>
      <c r="M5571" t="b">
        <v>0</v>
      </c>
    </row>
    <row r="5572" spans="1:13" x14ac:dyDescent="0.25">
      <c r="A5572" s="1">
        <v>43129</v>
      </c>
      <c r="B5572" t="s">
        <v>175</v>
      </c>
      <c r="C5572" t="s">
        <v>167</v>
      </c>
      <c r="D5572">
        <v>1</v>
      </c>
      <c r="E5572">
        <v>148.18</v>
      </c>
      <c r="F5572">
        <v>148.18</v>
      </c>
      <c r="G5572">
        <v>1</v>
      </c>
      <c r="H5572">
        <v>1</v>
      </c>
      <c r="I5572">
        <v>16</v>
      </c>
      <c r="J5572">
        <v>0</v>
      </c>
      <c r="K5572">
        <v>1</v>
      </c>
      <c r="L5572" t="s">
        <v>317</v>
      </c>
      <c r="M5572" t="b">
        <v>0</v>
      </c>
    </row>
    <row r="5573" spans="1:13" x14ac:dyDescent="0.25">
      <c r="A5573" s="1">
        <v>43129</v>
      </c>
      <c r="B5573" t="s">
        <v>175</v>
      </c>
      <c r="C5573" t="s">
        <v>172</v>
      </c>
      <c r="D5573">
        <v>1</v>
      </c>
      <c r="E5573">
        <v>56</v>
      </c>
      <c r="F5573">
        <v>56</v>
      </c>
      <c r="G5573">
        <v>1</v>
      </c>
      <c r="H5573">
        <v>1</v>
      </c>
      <c r="I5573">
        <v>13</v>
      </c>
      <c r="J5573">
        <v>0</v>
      </c>
      <c r="K5573">
        <v>4</v>
      </c>
      <c r="L5573" t="s">
        <v>384</v>
      </c>
      <c r="M5573" t="b">
        <v>0</v>
      </c>
    </row>
    <row r="5574" spans="1:13" x14ac:dyDescent="0.25">
      <c r="A5574" s="1">
        <v>43129</v>
      </c>
      <c r="B5574" t="s">
        <v>175</v>
      </c>
      <c r="C5574" t="s">
        <v>171</v>
      </c>
      <c r="D5574">
        <v>4</v>
      </c>
      <c r="E5574">
        <v>1321.34</v>
      </c>
      <c r="F5574">
        <v>330.34</v>
      </c>
      <c r="G5574">
        <v>4</v>
      </c>
      <c r="H5574">
        <v>4</v>
      </c>
      <c r="I5574">
        <v>17.100000000000001</v>
      </c>
      <c r="J5574">
        <v>0</v>
      </c>
      <c r="K5574">
        <v>3.8</v>
      </c>
      <c r="L5574" t="s">
        <v>291</v>
      </c>
      <c r="M5574" t="b">
        <v>0</v>
      </c>
    </row>
    <row r="5575" spans="1:13" x14ac:dyDescent="0.25">
      <c r="A5575" s="1">
        <v>43129</v>
      </c>
      <c r="B5575" t="s">
        <v>175</v>
      </c>
      <c r="C5575" t="s">
        <v>161</v>
      </c>
      <c r="D5575">
        <v>7</v>
      </c>
      <c r="E5575">
        <v>1972.87</v>
      </c>
      <c r="F5575">
        <v>281.83999999999997</v>
      </c>
      <c r="G5575">
        <v>7</v>
      </c>
      <c r="H5575">
        <v>7</v>
      </c>
      <c r="I5575">
        <v>14.14</v>
      </c>
      <c r="J5575">
        <v>0</v>
      </c>
      <c r="K5575">
        <v>4.43</v>
      </c>
      <c r="L5575" t="s">
        <v>245</v>
      </c>
      <c r="M5575" t="b">
        <v>0</v>
      </c>
    </row>
    <row r="5576" spans="1:13" x14ac:dyDescent="0.25">
      <c r="A5576" s="1">
        <v>43129</v>
      </c>
      <c r="B5576" t="s">
        <v>175</v>
      </c>
      <c r="C5576" t="s">
        <v>177</v>
      </c>
      <c r="D5576">
        <v>2</v>
      </c>
      <c r="E5576">
        <v>78.48</v>
      </c>
      <c r="F5576">
        <v>39.24</v>
      </c>
      <c r="G5576">
        <v>2</v>
      </c>
      <c r="H5576">
        <v>2</v>
      </c>
      <c r="I5576">
        <v>17.5</v>
      </c>
      <c r="J5576">
        <v>0</v>
      </c>
      <c r="K5576">
        <v>4</v>
      </c>
      <c r="L5576" t="s">
        <v>487</v>
      </c>
      <c r="M5576" t="b">
        <v>0</v>
      </c>
    </row>
    <row r="5577" spans="1:13" x14ac:dyDescent="0.25">
      <c r="A5577" s="1">
        <v>43129</v>
      </c>
      <c r="B5577" t="s">
        <v>175</v>
      </c>
      <c r="C5577" t="s">
        <v>179</v>
      </c>
      <c r="D5577">
        <v>1</v>
      </c>
      <c r="E5577">
        <v>182.66</v>
      </c>
      <c r="F5577">
        <v>182.66</v>
      </c>
      <c r="G5577">
        <v>1</v>
      </c>
      <c r="H5577">
        <v>1</v>
      </c>
      <c r="I5577">
        <v>37</v>
      </c>
      <c r="J5577">
        <v>0</v>
      </c>
      <c r="K5577">
        <v>4</v>
      </c>
      <c r="L5577" t="s">
        <v>319</v>
      </c>
      <c r="M5577" t="b">
        <v>0</v>
      </c>
    </row>
    <row r="5578" spans="1:13" x14ac:dyDescent="0.25">
      <c r="A5578" s="1">
        <v>43129</v>
      </c>
      <c r="B5578" t="s">
        <v>175</v>
      </c>
      <c r="C5578" t="s">
        <v>183</v>
      </c>
      <c r="D5578">
        <v>2</v>
      </c>
      <c r="E5578">
        <v>317.89999999999998</v>
      </c>
      <c r="F5578">
        <v>158.94999999999999</v>
      </c>
      <c r="G5578">
        <v>2</v>
      </c>
      <c r="H5578">
        <v>2</v>
      </c>
      <c r="I5578">
        <v>16.5</v>
      </c>
      <c r="J5578">
        <v>0</v>
      </c>
      <c r="K5578">
        <v>5</v>
      </c>
      <c r="L5578" t="s">
        <v>396</v>
      </c>
      <c r="M5578" t="b">
        <v>0</v>
      </c>
    </row>
    <row r="5579" spans="1:13" x14ac:dyDescent="0.25">
      <c r="A5579" s="1">
        <v>43129</v>
      </c>
      <c r="B5579" t="s">
        <v>175</v>
      </c>
      <c r="C5579" t="s">
        <v>174</v>
      </c>
      <c r="D5579">
        <v>2</v>
      </c>
      <c r="E5579">
        <v>227.84</v>
      </c>
      <c r="F5579">
        <v>113.92</v>
      </c>
      <c r="G5579">
        <v>2</v>
      </c>
      <c r="H5579">
        <v>2</v>
      </c>
      <c r="I5579">
        <v>14.5</v>
      </c>
      <c r="J5579">
        <v>0</v>
      </c>
      <c r="K5579">
        <v>4</v>
      </c>
      <c r="L5579" t="s">
        <v>352</v>
      </c>
      <c r="M5579" t="b">
        <v>0</v>
      </c>
    </row>
    <row r="5580" spans="1:13" x14ac:dyDescent="0.25">
      <c r="A5580" s="1">
        <v>43129</v>
      </c>
      <c r="B5580" t="s">
        <v>175</v>
      </c>
      <c r="C5580" t="s">
        <v>182</v>
      </c>
      <c r="D5580">
        <v>1</v>
      </c>
      <c r="E5580">
        <v>145.99</v>
      </c>
      <c r="F5580">
        <v>145.99</v>
      </c>
      <c r="G5580">
        <v>1</v>
      </c>
      <c r="H5580">
        <v>1</v>
      </c>
      <c r="I5580">
        <v>16</v>
      </c>
      <c r="J5580">
        <v>0</v>
      </c>
      <c r="K5580">
        <v>5</v>
      </c>
      <c r="L5580" t="s">
        <v>455</v>
      </c>
      <c r="M5580" t="b">
        <v>0</v>
      </c>
    </row>
    <row r="5581" spans="1:13" x14ac:dyDescent="0.25">
      <c r="A5581" s="1">
        <v>43129</v>
      </c>
      <c r="B5581" t="s">
        <v>175</v>
      </c>
      <c r="C5581" t="s">
        <v>163</v>
      </c>
      <c r="D5581">
        <v>5</v>
      </c>
      <c r="E5581">
        <v>840.88</v>
      </c>
      <c r="F5581">
        <v>168.18</v>
      </c>
      <c r="G5581">
        <v>4</v>
      </c>
      <c r="H5581">
        <v>5</v>
      </c>
      <c r="I5581">
        <v>12.4</v>
      </c>
      <c r="J5581">
        <v>0</v>
      </c>
      <c r="K5581">
        <v>3.17</v>
      </c>
      <c r="L5581" t="s">
        <v>320</v>
      </c>
      <c r="M5581" t="b">
        <v>0</v>
      </c>
    </row>
    <row r="5582" spans="1:13" x14ac:dyDescent="0.25">
      <c r="A5582" s="1">
        <v>43129</v>
      </c>
      <c r="B5582" t="s">
        <v>175</v>
      </c>
      <c r="C5582" t="s">
        <v>175</v>
      </c>
      <c r="D5582">
        <v>13</v>
      </c>
      <c r="E5582">
        <v>1591.35</v>
      </c>
      <c r="F5582">
        <v>122.41</v>
      </c>
      <c r="G5582">
        <v>13</v>
      </c>
      <c r="H5582">
        <v>13</v>
      </c>
      <c r="I5582">
        <v>4.6500000000000004</v>
      </c>
      <c r="J5582">
        <v>0</v>
      </c>
      <c r="K5582">
        <v>4.9000000000000004</v>
      </c>
      <c r="L5582" t="s">
        <v>292</v>
      </c>
      <c r="M5582" t="b">
        <v>1</v>
      </c>
    </row>
    <row r="5583" spans="1:13" x14ac:dyDescent="0.25">
      <c r="A5583" s="1">
        <v>43129</v>
      </c>
      <c r="B5583" t="s">
        <v>175</v>
      </c>
      <c r="C5583" t="s">
        <v>164</v>
      </c>
      <c r="D5583">
        <v>3</v>
      </c>
      <c r="E5583">
        <v>632.5</v>
      </c>
      <c r="F5583">
        <v>210.83</v>
      </c>
      <c r="G5583">
        <v>2</v>
      </c>
      <c r="H5583">
        <v>3</v>
      </c>
      <c r="I5583">
        <v>14.5</v>
      </c>
      <c r="J5583">
        <v>0</v>
      </c>
      <c r="K5583">
        <v>3.67</v>
      </c>
      <c r="L5583" t="s">
        <v>293</v>
      </c>
      <c r="M5583" t="b">
        <v>0</v>
      </c>
    </row>
    <row r="5584" spans="1:13" x14ac:dyDescent="0.25">
      <c r="A5584" s="1">
        <v>43129</v>
      </c>
      <c r="B5584" t="s">
        <v>175</v>
      </c>
      <c r="C5584" t="s">
        <v>176</v>
      </c>
      <c r="D5584">
        <v>2</v>
      </c>
      <c r="E5584">
        <v>613.1</v>
      </c>
      <c r="F5584">
        <v>306.55</v>
      </c>
      <c r="G5584">
        <v>2</v>
      </c>
      <c r="H5584">
        <v>2</v>
      </c>
      <c r="I5584">
        <v>17</v>
      </c>
      <c r="J5584">
        <v>0</v>
      </c>
      <c r="K5584">
        <v>3</v>
      </c>
      <c r="L5584" t="s">
        <v>322</v>
      </c>
      <c r="M5584" t="b">
        <v>0</v>
      </c>
    </row>
    <row r="5585" spans="1:13" x14ac:dyDescent="0.25">
      <c r="A5585" s="1">
        <v>43129</v>
      </c>
      <c r="B5585" t="s">
        <v>175</v>
      </c>
      <c r="C5585" t="s">
        <v>165</v>
      </c>
      <c r="D5585">
        <v>18</v>
      </c>
      <c r="E5585">
        <v>5931.16</v>
      </c>
      <c r="F5585">
        <v>329.51</v>
      </c>
      <c r="G5585">
        <v>18</v>
      </c>
      <c r="H5585">
        <v>18</v>
      </c>
      <c r="I5585">
        <v>19.21</v>
      </c>
      <c r="J5585">
        <v>0.1053</v>
      </c>
      <c r="K5585">
        <v>4.05</v>
      </c>
      <c r="L5585" t="s">
        <v>294</v>
      </c>
      <c r="M5585" t="b">
        <v>0</v>
      </c>
    </row>
    <row r="5586" spans="1:13" x14ac:dyDescent="0.25">
      <c r="A5586" s="1">
        <v>43129</v>
      </c>
      <c r="B5586" t="s">
        <v>175</v>
      </c>
      <c r="C5586" t="s">
        <v>184</v>
      </c>
      <c r="D5586">
        <v>1</v>
      </c>
      <c r="E5586">
        <v>381.9</v>
      </c>
      <c r="F5586">
        <v>381.9</v>
      </c>
      <c r="G5586">
        <v>1</v>
      </c>
      <c r="H5586">
        <v>1</v>
      </c>
      <c r="I5586">
        <v>16</v>
      </c>
      <c r="J5586">
        <v>0</v>
      </c>
      <c r="K5586">
        <v>4</v>
      </c>
      <c r="L5586" t="s">
        <v>323</v>
      </c>
      <c r="M5586" t="b">
        <v>0</v>
      </c>
    </row>
    <row r="5587" spans="1:13" x14ac:dyDescent="0.25">
      <c r="A5587" s="1">
        <v>43129</v>
      </c>
      <c r="B5587" t="s">
        <v>164</v>
      </c>
      <c r="C5587" t="s">
        <v>161</v>
      </c>
      <c r="D5587">
        <v>2</v>
      </c>
      <c r="E5587">
        <v>494.54</v>
      </c>
      <c r="F5587">
        <v>247.27</v>
      </c>
      <c r="G5587">
        <v>2</v>
      </c>
      <c r="H5587">
        <v>2</v>
      </c>
      <c r="I5587">
        <v>18.5</v>
      </c>
      <c r="J5587">
        <v>0</v>
      </c>
      <c r="K5587">
        <v>5</v>
      </c>
      <c r="L5587" t="s">
        <v>325</v>
      </c>
      <c r="M5587" t="b">
        <v>0</v>
      </c>
    </row>
    <row r="5588" spans="1:13" x14ac:dyDescent="0.25">
      <c r="A5588" s="1">
        <v>43129</v>
      </c>
      <c r="B5588" t="s">
        <v>164</v>
      </c>
      <c r="C5588" t="s">
        <v>175</v>
      </c>
      <c r="D5588">
        <v>4</v>
      </c>
      <c r="E5588">
        <v>950.69</v>
      </c>
      <c r="F5588">
        <v>237.67</v>
      </c>
      <c r="G5588">
        <v>4</v>
      </c>
      <c r="H5588">
        <v>4</v>
      </c>
      <c r="I5588">
        <v>22.25</v>
      </c>
      <c r="J5588">
        <v>0.25</v>
      </c>
      <c r="K5588">
        <v>3.75</v>
      </c>
      <c r="L5588" t="s">
        <v>358</v>
      </c>
      <c r="M5588" t="b">
        <v>0</v>
      </c>
    </row>
    <row r="5589" spans="1:13" x14ac:dyDescent="0.25">
      <c r="A5589" s="1">
        <v>43129</v>
      </c>
      <c r="B5589" t="s">
        <v>164</v>
      </c>
      <c r="C5589" t="s">
        <v>164</v>
      </c>
      <c r="D5589">
        <v>4</v>
      </c>
      <c r="E5589">
        <v>987.98</v>
      </c>
      <c r="F5589">
        <v>247</v>
      </c>
      <c r="G5589">
        <v>4</v>
      </c>
      <c r="H5589">
        <v>4</v>
      </c>
      <c r="I5589">
        <v>14.4</v>
      </c>
      <c r="J5589">
        <v>0.4</v>
      </c>
      <c r="K5589">
        <v>3.2</v>
      </c>
      <c r="L5589" t="s">
        <v>359</v>
      </c>
      <c r="M5589" t="b">
        <v>1</v>
      </c>
    </row>
    <row r="5590" spans="1:13" x14ac:dyDescent="0.25">
      <c r="A5590" s="1">
        <v>43129</v>
      </c>
      <c r="B5590" t="s">
        <v>164</v>
      </c>
      <c r="C5590" t="s">
        <v>176</v>
      </c>
      <c r="D5590">
        <v>1</v>
      </c>
      <c r="E5590">
        <v>56.01</v>
      </c>
      <c r="F5590">
        <v>56.01</v>
      </c>
      <c r="G5590">
        <v>1</v>
      </c>
      <c r="H5590">
        <v>1</v>
      </c>
      <c r="I5590">
        <v>6</v>
      </c>
      <c r="J5590">
        <v>0</v>
      </c>
      <c r="K5590">
        <v>5</v>
      </c>
      <c r="L5590" t="s">
        <v>271</v>
      </c>
      <c r="M5590" t="b">
        <v>0</v>
      </c>
    </row>
    <row r="5591" spans="1:13" x14ac:dyDescent="0.25">
      <c r="A5591" s="1">
        <v>43129</v>
      </c>
      <c r="B5591" t="s">
        <v>164</v>
      </c>
      <c r="C5591" t="s">
        <v>165</v>
      </c>
      <c r="D5591">
        <v>5</v>
      </c>
      <c r="E5591">
        <v>1024.9100000000001</v>
      </c>
      <c r="F5591">
        <v>204.98</v>
      </c>
      <c r="G5591">
        <v>5</v>
      </c>
      <c r="H5591">
        <v>5</v>
      </c>
      <c r="I5591">
        <v>12.4</v>
      </c>
      <c r="J5591">
        <v>0</v>
      </c>
      <c r="K5591">
        <v>4.4000000000000004</v>
      </c>
      <c r="L5591" t="s">
        <v>295</v>
      </c>
      <c r="M5591" t="b">
        <v>0</v>
      </c>
    </row>
    <row r="5592" spans="1:13" x14ac:dyDescent="0.25">
      <c r="A5592" s="1">
        <v>43129</v>
      </c>
      <c r="B5592" t="s">
        <v>176</v>
      </c>
      <c r="C5592" t="s">
        <v>167</v>
      </c>
      <c r="D5592">
        <v>2</v>
      </c>
      <c r="E5592">
        <v>173.6</v>
      </c>
      <c r="F5592">
        <v>86.8</v>
      </c>
      <c r="G5592">
        <v>2</v>
      </c>
      <c r="H5592">
        <v>2</v>
      </c>
      <c r="I5592">
        <v>20.5</v>
      </c>
      <c r="J5592">
        <v>0</v>
      </c>
      <c r="K5592">
        <v>5</v>
      </c>
      <c r="L5592" t="s">
        <v>328</v>
      </c>
      <c r="M5592" t="b">
        <v>0</v>
      </c>
    </row>
    <row r="5593" spans="1:13" x14ac:dyDescent="0.25">
      <c r="A5593" s="1">
        <v>43129</v>
      </c>
      <c r="B5593" t="s">
        <v>176</v>
      </c>
      <c r="C5593" t="s">
        <v>170</v>
      </c>
      <c r="D5593">
        <v>1</v>
      </c>
      <c r="E5593">
        <v>225.67</v>
      </c>
      <c r="F5593">
        <v>225.67</v>
      </c>
      <c r="G5593">
        <v>1</v>
      </c>
      <c r="H5593">
        <v>1</v>
      </c>
      <c r="I5593">
        <v>9</v>
      </c>
      <c r="J5593">
        <v>0</v>
      </c>
      <c r="K5593">
        <v>4</v>
      </c>
      <c r="L5593" t="s">
        <v>387</v>
      </c>
      <c r="M5593" t="b">
        <v>0</v>
      </c>
    </row>
    <row r="5594" spans="1:13" x14ac:dyDescent="0.25">
      <c r="A5594" s="1">
        <v>43129</v>
      </c>
      <c r="B5594" t="s">
        <v>176</v>
      </c>
      <c r="C5594" t="s">
        <v>171</v>
      </c>
      <c r="D5594">
        <v>2</v>
      </c>
      <c r="E5594">
        <v>877.41</v>
      </c>
      <c r="F5594">
        <v>438.71</v>
      </c>
      <c r="G5594">
        <v>2</v>
      </c>
      <c r="H5594">
        <v>2</v>
      </c>
      <c r="I5594">
        <v>20.5</v>
      </c>
      <c r="J5594">
        <v>0</v>
      </c>
      <c r="K5594">
        <v>5</v>
      </c>
      <c r="L5594" t="s">
        <v>329</v>
      </c>
      <c r="M5594" t="b">
        <v>0</v>
      </c>
    </row>
    <row r="5595" spans="1:13" x14ac:dyDescent="0.25">
      <c r="A5595" s="1">
        <v>43129</v>
      </c>
      <c r="B5595" t="s">
        <v>176</v>
      </c>
      <c r="C5595" t="s">
        <v>161</v>
      </c>
      <c r="D5595">
        <v>7</v>
      </c>
      <c r="E5595">
        <v>1339.22</v>
      </c>
      <c r="F5595">
        <v>191.32</v>
      </c>
      <c r="G5595">
        <v>6</v>
      </c>
      <c r="H5595">
        <v>7</v>
      </c>
      <c r="I5595">
        <v>18.829999999999998</v>
      </c>
      <c r="J5595">
        <v>0</v>
      </c>
      <c r="K5595">
        <v>4.29</v>
      </c>
      <c r="L5595" t="s">
        <v>272</v>
      </c>
      <c r="M5595" t="b">
        <v>0</v>
      </c>
    </row>
    <row r="5596" spans="1:13" x14ac:dyDescent="0.25">
      <c r="A5596" s="1">
        <v>43129</v>
      </c>
      <c r="B5596" t="s">
        <v>176</v>
      </c>
      <c r="C5596" t="s">
        <v>174</v>
      </c>
      <c r="D5596">
        <v>1</v>
      </c>
      <c r="E5596">
        <v>122.49</v>
      </c>
      <c r="F5596">
        <v>122.49</v>
      </c>
      <c r="G5596">
        <v>1</v>
      </c>
      <c r="H5596">
        <v>1</v>
      </c>
      <c r="I5596">
        <v>21</v>
      </c>
      <c r="J5596">
        <v>0</v>
      </c>
      <c r="K5596">
        <v>3</v>
      </c>
      <c r="L5596" t="s">
        <v>415</v>
      </c>
      <c r="M5596" t="b">
        <v>0</v>
      </c>
    </row>
    <row r="5597" spans="1:13" x14ac:dyDescent="0.25">
      <c r="A5597" s="1">
        <v>43129</v>
      </c>
      <c r="B5597" t="s">
        <v>176</v>
      </c>
      <c r="C5597" t="s">
        <v>163</v>
      </c>
      <c r="D5597">
        <v>5</v>
      </c>
      <c r="E5597">
        <v>582.45000000000005</v>
      </c>
      <c r="F5597">
        <v>116.49</v>
      </c>
      <c r="G5597">
        <v>5</v>
      </c>
      <c r="H5597">
        <v>5</v>
      </c>
      <c r="I5597">
        <v>12.2</v>
      </c>
      <c r="J5597">
        <v>0</v>
      </c>
      <c r="K5597">
        <v>4.8</v>
      </c>
      <c r="L5597" t="s">
        <v>361</v>
      </c>
      <c r="M5597" t="b">
        <v>0</v>
      </c>
    </row>
    <row r="5598" spans="1:13" x14ac:dyDescent="0.25">
      <c r="A5598" s="1">
        <v>43129</v>
      </c>
      <c r="B5598" t="s">
        <v>176</v>
      </c>
      <c r="C5598" t="s">
        <v>175</v>
      </c>
      <c r="D5598">
        <v>7</v>
      </c>
      <c r="E5598">
        <v>984.2</v>
      </c>
      <c r="F5598">
        <v>140.6</v>
      </c>
      <c r="G5598">
        <v>7</v>
      </c>
      <c r="H5598">
        <v>7</v>
      </c>
      <c r="I5598">
        <v>22</v>
      </c>
      <c r="J5598">
        <v>0.2</v>
      </c>
      <c r="K5598">
        <v>4.4000000000000004</v>
      </c>
      <c r="L5598" t="s">
        <v>297</v>
      </c>
      <c r="M5598" t="b">
        <v>0</v>
      </c>
    </row>
    <row r="5599" spans="1:13" x14ac:dyDescent="0.25">
      <c r="A5599" s="1">
        <v>43129</v>
      </c>
      <c r="B5599" t="s">
        <v>176</v>
      </c>
      <c r="C5599" t="s">
        <v>164</v>
      </c>
      <c r="D5599">
        <v>6</v>
      </c>
      <c r="E5599">
        <v>879.41</v>
      </c>
      <c r="F5599">
        <v>146.57</v>
      </c>
      <c r="G5599">
        <v>6</v>
      </c>
      <c r="H5599">
        <v>6</v>
      </c>
      <c r="I5599">
        <v>15.5</v>
      </c>
      <c r="J5599">
        <v>0</v>
      </c>
      <c r="K5599">
        <v>5</v>
      </c>
      <c r="L5599" t="s">
        <v>362</v>
      </c>
      <c r="M5599" t="b">
        <v>0</v>
      </c>
    </row>
    <row r="5600" spans="1:13" x14ac:dyDescent="0.25">
      <c r="A5600" s="1">
        <v>43129</v>
      </c>
      <c r="B5600" t="s">
        <v>176</v>
      </c>
      <c r="C5600" t="s">
        <v>176</v>
      </c>
      <c r="D5600">
        <v>1</v>
      </c>
      <c r="E5600">
        <v>162.29</v>
      </c>
      <c r="F5600">
        <v>162.29</v>
      </c>
      <c r="G5600">
        <v>0</v>
      </c>
      <c r="H5600">
        <v>1</v>
      </c>
      <c r="K5600">
        <v>1</v>
      </c>
      <c r="L5600" t="s">
        <v>273</v>
      </c>
      <c r="M5600" t="b">
        <v>1</v>
      </c>
    </row>
    <row r="5601" spans="1:13" x14ac:dyDescent="0.25">
      <c r="A5601" s="1">
        <v>43129</v>
      </c>
      <c r="B5601" t="s">
        <v>176</v>
      </c>
      <c r="C5601" t="s">
        <v>165</v>
      </c>
      <c r="D5601">
        <v>15</v>
      </c>
      <c r="E5601">
        <v>2381.92</v>
      </c>
      <c r="F5601">
        <v>158.79</v>
      </c>
      <c r="G5601">
        <v>15</v>
      </c>
      <c r="H5601">
        <v>15</v>
      </c>
      <c r="I5601">
        <v>22.8</v>
      </c>
      <c r="J5601">
        <v>0.2</v>
      </c>
      <c r="K5601">
        <v>3.53</v>
      </c>
      <c r="L5601" t="s">
        <v>274</v>
      </c>
      <c r="M5601" t="b">
        <v>0</v>
      </c>
    </row>
    <row r="5602" spans="1:13" x14ac:dyDescent="0.25">
      <c r="A5602" s="1">
        <v>43129</v>
      </c>
      <c r="B5602" t="s">
        <v>165</v>
      </c>
      <c r="C5602" t="s">
        <v>178</v>
      </c>
      <c r="D5602">
        <v>2</v>
      </c>
      <c r="E5602">
        <v>192.79</v>
      </c>
      <c r="F5602">
        <v>96.4</v>
      </c>
      <c r="G5602">
        <v>2</v>
      </c>
      <c r="H5602">
        <v>2</v>
      </c>
      <c r="I5602">
        <v>46.5</v>
      </c>
      <c r="J5602">
        <v>1</v>
      </c>
      <c r="K5602">
        <v>1.5</v>
      </c>
      <c r="L5602" t="s">
        <v>333</v>
      </c>
      <c r="M5602" t="b">
        <v>0</v>
      </c>
    </row>
    <row r="5603" spans="1:13" x14ac:dyDescent="0.25">
      <c r="A5603" s="1">
        <v>43129</v>
      </c>
      <c r="B5603" t="s">
        <v>165</v>
      </c>
      <c r="C5603" t="s">
        <v>186</v>
      </c>
      <c r="D5603">
        <v>1</v>
      </c>
      <c r="E5603">
        <v>51.13</v>
      </c>
      <c r="F5603">
        <v>51.13</v>
      </c>
      <c r="G5603">
        <v>1</v>
      </c>
      <c r="H5603">
        <v>1</v>
      </c>
      <c r="I5603">
        <v>31</v>
      </c>
      <c r="J5603">
        <v>0</v>
      </c>
      <c r="K5603">
        <v>2</v>
      </c>
      <c r="L5603" t="s">
        <v>364</v>
      </c>
      <c r="M5603" t="b">
        <v>0</v>
      </c>
    </row>
    <row r="5604" spans="1:13" x14ac:dyDescent="0.25">
      <c r="A5604" s="1">
        <v>43129</v>
      </c>
      <c r="B5604" t="s">
        <v>165</v>
      </c>
      <c r="C5604" t="s">
        <v>187</v>
      </c>
      <c r="D5604">
        <v>2</v>
      </c>
      <c r="E5604">
        <v>1086.31</v>
      </c>
      <c r="F5604">
        <v>543.16</v>
      </c>
      <c r="G5604">
        <v>2</v>
      </c>
      <c r="H5604">
        <v>2</v>
      </c>
      <c r="I5604">
        <v>22.5</v>
      </c>
      <c r="J5604">
        <v>0</v>
      </c>
      <c r="K5604">
        <v>4</v>
      </c>
      <c r="L5604" t="s">
        <v>417</v>
      </c>
      <c r="M5604" t="b">
        <v>0</v>
      </c>
    </row>
    <row r="5605" spans="1:13" x14ac:dyDescent="0.25">
      <c r="A5605" s="1">
        <v>43129</v>
      </c>
      <c r="B5605" t="s">
        <v>165</v>
      </c>
      <c r="C5605" t="s">
        <v>167</v>
      </c>
      <c r="D5605">
        <v>33</v>
      </c>
      <c r="E5605">
        <v>6987.65</v>
      </c>
      <c r="F5605">
        <v>211.75</v>
      </c>
      <c r="G5605">
        <v>33</v>
      </c>
      <c r="H5605">
        <v>32</v>
      </c>
      <c r="I5605">
        <v>27.13</v>
      </c>
      <c r="J5605">
        <v>0.1111</v>
      </c>
      <c r="K5605">
        <v>3.43</v>
      </c>
      <c r="L5605" t="s">
        <v>246</v>
      </c>
      <c r="M5605" t="b">
        <v>0</v>
      </c>
    </row>
    <row r="5606" spans="1:13" x14ac:dyDescent="0.25">
      <c r="A5606" s="1">
        <v>43129</v>
      </c>
      <c r="B5606" t="s">
        <v>165</v>
      </c>
      <c r="C5606" t="s">
        <v>169</v>
      </c>
      <c r="D5606">
        <v>12</v>
      </c>
      <c r="E5606">
        <v>2414.39</v>
      </c>
      <c r="F5606">
        <v>201.2</v>
      </c>
      <c r="G5606">
        <v>9</v>
      </c>
      <c r="H5606">
        <v>11</v>
      </c>
      <c r="I5606">
        <v>34</v>
      </c>
      <c r="J5606">
        <v>0.44440000000000002</v>
      </c>
      <c r="K5606">
        <v>3.83</v>
      </c>
      <c r="L5606" t="s">
        <v>275</v>
      </c>
      <c r="M5606" t="b">
        <v>0</v>
      </c>
    </row>
    <row r="5607" spans="1:13" x14ac:dyDescent="0.25">
      <c r="A5607" s="1">
        <v>43129</v>
      </c>
      <c r="B5607" t="s">
        <v>165</v>
      </c>
      <c r="C5607" t="s">
        <v>170</v>
      </c>
      <c r="D5607">
        <v>32</v>
      </c>
      <c r="E5607">
        <v>4742.0600000000004</v>
      </c>
      <c r="F5607">
        <v>148.19</v>
      </c>
      <c r="G5607">
        <v>32</v>
      </c>
      <c r="H5607">
        <v>32</v>
      </c>
      <c r="I5607">
        <v>18.14</v>
      </c>
      <c r="J5607">
        <v>2.7799999999999998E-2</v>
      </c>
      <c r="K5607">
        <v>3.92</v>
      </c>
      <c r="L5607" t="s">
        <v>276</v>
      </c>
      <c r="M5607" t="b">
        <v>0</v>
      </c>
    </row>
    <row r="5608" spans="1:13" x14ac:dyDescent="0.25">
      <c r="A5608" s="1">
        <v>43129</v>
      </c>
      <c r="B5608" t="s">
        <v>165</v>
      </c>
      <c r="C5608" t="s">
        <v>172</v>
      </c>
      <c r="D5608">
        <v>26</v>
      </c>
      <c r="E5608">
        <v>3861.92</v>
      </c>
      <c r="F5608">
        <v>148.54</v>
      </c>
      <c r="G5608">
        <v>25</v>
      </c>
      <c r="H5608">
        <v>26</v>
      </c>
      <c r="I5608">
        <v>16.07</v>
      </c>
      <c r="J5608">
        <v>0.1111</v>
      </c>
      <c r="K5608">
        <v>3.79</v>
      </c>
      <c r="L5608" t="s">
        <v>247</v>
      </c>
      <c r="M5608" t="b">
        <v>0</v>
      </c>
    </row>
    <row r="5609" spans="1:13" x14ac:dyDescent="0.25">
      <c r="A5609" s="1">
        <v>43129</v>
      </c>
      <c r="B5609" t="s">
        <v>165</v>
      </c>
      <c r="C5609" t="s">
        <v>171</v>
      </c>
      <c r="D5609">
        <v>34</v>
      </c>
      <c r="E5609">
        <v>3733.3</v>
      </c>
      <c r="F5609">
        <v>109.8</v>
      </c>
      <c r="G5609">
        <v>33</v>
      </c>
      <c r="H5609">
        <v>34</v>
      </c>
      <c r="I5609">
        <v>17.100000000000001</v>
      </c>
      <c r="J5609">
        <v>2.5600000000000001E-2</v>
      </c>
      <c r="K5609">
        <v>4.18</v>
      </c>
      <c r="L5609" t="s">
        <v>299</v>
      </c>
      <c r="M5609" t="b">
        <v>0</v>
      </c>
    </row>
    <row r="5610" spans="1:13" x14ac:dyDescent="0.25">
      <c r="A5610" s="1">
        <v>43129</v>
      </c>
      <c r="B5610" t="s">
        <v>165</v>
      </c>
      <c r="C5610" t="s">
        <v>180</v>
      </c>
      <c r="D5610">
        <v>4</v>
      </c>
      <c r="E5610">
        <v>337.58</v>
      </c>
      <c r="F5610">
        <v>84.4</v>
      </c>
      <c r="G5610">
        <v>3</v>
      </c>
      <c r="H5610">
        <v>4</v>
      </c>
      <c r="I5610">
        <v>22</v>
      </c>
      <c r="J5610">
        <v>0</v>
      </c>
      <c r="K5610">
        <v>3</v>
      </c>
      <c r="L5610" t="s">
        <v>300</v>
      </c>
      <c r="M5610" t="b">
        <v>0</v>
      </c>
    </row>
    <row r="5611" spans="1:13" x14ac:dyDescent="0.25">
      <c r="A5611" s="1">
        <v>43129</v>
      </c>
      <c r="B5611" t="s">
        <v>165</v>
      </c>
      <c r="C5611" t="s">
        <v>161</v>
      </c>
      <c r="D5611">
        <v>140</v>
      </c>
      <c r="E5611">
        <v>16841.689999999999</v>
      </c>
      <c r="F5611">
        <v>120.3</v>
      </c>
      <c r="G5611">
        <v>139</v>
      </c>
      <c r="H5611">
        <v>139</v>
      </c>
      <c r="I5611">
        <v>16.32</v>
      </c>
      <c r="J5611">
        <v>5.6300000000000003E-2</v>
      </c>
      <c r="K5611">
        <v>3.77</v>
      </c>
      <c r="L5611" t="s">
        <v>248</v>
      </c>
      <c r="M5611" t="b">
        <v>0</v>
      </c>
    </row>
    <row r="5612" spans="1:13" x14ac:dyDescent="0.25">
      <c r="A5612" s="1">
        <v>43129</v>
      </c>
      <c r="B5612" t="s">
        <v>165</v>
      </c>
      <c r="C5612" t="s">
        <v>177</v>
      </c>
      <c r="D5612">
        <v>7</v>
      </c>
      <c r="E5612">
        <v>1031.72</v>
      </c>
      <c r="F5612">
        <v>147.38999999999999</v>
      </c>
      <c r="G5612">
        <v>7</v>
      </c>
      <c r="H5612">
        <v>7</v>
      </c>
      <c r="I5612">
        <v>18.64</v>
      </c>
      <c r="J5612">
        <v>0</v>
      </c>
      <c r="K5612">
        <v>4</v>
      </c>
      <c r="L5612" t="s">
        <v>301</v>
      </c>
      <c r="M5612" t="b">
        <v>0</v>
      </c>
    </row>
    <row r="5613" spans="1:13" x14ac:dyDescent="0.25">
      <c r="A5613" s="1">
        <v>43129</v>
      </c>
      <c r="B5613" t="s">
        <v>165</v>
      </c>
      <c r="C5613" t="s">
        <v>181</v>
      </c>
      <c r="D5613">
        <v>12</v>
      </c>
      <c r="E5613">
        <v>1307.51</v>
      </c>
      <c r="F5613">
        <v>108.96</v>
      </c>
      <c r="G5613">
        <v>11</v>
      </c>
      <c r="H5613">
        <v>12</v>
      </c>
      <c r="I5613">
        <v>19.690000000000001</v>
      </c>
      <c r="J5613">
        <v>0</v>
      </c>
      <c r="K5613">
        <v>4.5</v>
      </c>
      <c r="L5613" t="s">
        <v>302</v>
      </c>
      <c r="M5613" t="b">
        <v>0</v>
      </c>
    </row>
    <row r="5614" spans="1:13" x14ac:dyDescent="0.25">
      <c r="A5614" s="1">
        <v>43129</v>
      </c>
      <c r="B5614" t="s">
        <v>165</v>
      </c>
      <c r="C5614" t="s">
        <v>179</v>
      </c>
      <c r="D5614">
        <v>14</v>
      </c>
      <c r="E5614">
        <v>2051.36</v>
      </c>
      <c r="F5614">
        <v>146.53</v>
      </c>
      <c r="G5614">
        <v>14</v>
      </c>
      <c r="H5614">
        <v>13</v>
      </c>
      <c r="I5614">
        <v>33.53</v>
      </c>
      <c r="J5614">
        <v>0.1333</v>
      </c>
      <c r="K5614">
        <v>3.79</v>
      </c>
      <c r="L5614" t="s">
        <v>277</v>
      </c>
      <c r="M5614" t="b">
        <v>0</v>
      </c>
    </row>
    <row r="5615" spans="1:13" x14ac:dyDescent="0.25">
      <c r="A5615" s="1">
        <v>43129</v>
      </c>
      <c r="B5615" t="s">
        <v>165</v>
      </c>
      <c r="C5615" t="s">
        <v>183</v>
      </c>
      <c r="D5615">
        <v>4</v>
      </c>
      <c r="E5615">
        <v>1427.78</v>
      </c>
      <c r="F5615">
        <v>356.95</v>
      </c>
      <c r="G5615">
        <v>4</v>
      </c>
      <c r="H5615">
        <v>4</v>
      </c>
      <c r="I5615">
        <v>32.43</v>
      </c>
      <c r="J5615">
        <v>0</v>
      </c>
      <c r="K5615">
        <v>3.57</v>
      </c>
      <c r="L5615" t="s">
        <v>365</v>
      </c>
      <c r="M5615" t="b">
        <v>0</v>
      </c>
    </row>
    <row r="5616" spans="1:13" x14ac:dyDescent="0.25">
      <c r="A5616" s="1">
        <v>43129</v>
      </c>
      <c r="B5616" t="s">
        <v>165</v>
      </c>
      <c r="C5616" t="s">
        <v>174</v>
      </c>
      <c r="D5616">
        <v>24</v>
      </c>
      <c r="E5616">
        <v>2804.01</v>
      </c>
      <c r="F5616">
        <v>116.83</v>
      </c>
      <c r="G5616">
        <v>23</v>
      </c>
      <c r="H5616">
        <v>24</v>
      </c>
      <c r="I5616">
        <v>21.84</v>
      </c>
      <c r="J5616">
        <v>0.08</v>
      </c>
      <c r="K5616">
        <v>3.92</v>
      </c>
      <c r="L5616" t="s">
        <v>303</v>
      </c>
      <c r="M5616" t="b">
        <v>0</v>
      </c>
    </row>
    <row r="5617" spans="1:13" x14ac:dyDescent="0.25">
      <c r="A5617" s="1">
        <v>43129</v>
      </c>
      <c r="B5617" t="s">
        <v>165</v>
      </c>
      <c r="C5617" t="s">
        <v>182</v>
      </c>
      <c r="D5617">
        <v>5</v>
      </c>
      <c r="E5617">
        <v>1102.29</v>
      </c>
      <c r="F5617">
        <v>220.46</v>
      </c>
      <c r="G5617">
        <v>5</v>
      </c>
      <c r="H5617">
        <v>5</v>
      </c>
      <c r="I5617">
        <v>18.2</v>
      </c>
      <c r="J5617">
        <v>0</v>
      </c>
      <c r="K5617">
        <v>4.2</v>
      </c>
      <c r="L5617" t="s">
        <v>304</v>
      </c>
      <c r="M5617" t="b">
        <v>0</v>
      </c>
    </row>
    <row r="5618" spans="1:13" x14ac:dyDescent="0.25">
      <c r="A5618" s="1">
        <v>43129</v>
      </c>
      <c r="B5618" t="s">
        <v>165</v>
      </c>
      <c r="C5618" t="s">
        <v>163</v>
      </c>
      <c r="D5618">
        <v>41</v>
      </c>
      <c r="E5618">
        <v>4906.25</v>
      </c>
      <c r="F5618">
        <v>119.66</v>
      </c>
      <c r="G5618">
        <v>41</v>
      </c>
      <c r="H5618">
        <v>41</v>
      </c>
      <c r="I5618">
        <v>20.67</v>
      </c>
      <c r="J5618">
        <v>0.12239999999999999</v>
      </c>
      <c r="K5618">
        <v>3.67</v>
      </c>
      <c r="L5618" t="s">
        <v>249</v>
      </c>
      <c r="M5618" t="b">
        <v>0</v>
      </c>
    </row>
    <row r="5619" spans="1:13" x14ac:dyDescent="0.25">
      <c r="A5619" s="1">
        <v>43129</v>
      </c>
      <c r="B5619" t="s">
        <v>165</v>
      </c>
      <c r="C5619" t="s">
        <v>175</v>
      </c>
      <c r="D5619">
        <v>148</v>
      </c>
      <c r="E5619">
        <v>20492.59</v>
      </c>
      <c r="F5619">
        <v>138.46</v>
      </c>
      <c r="G5619">
        <v>142</v>
      </c>
      <c r="H5619">
        <v>148</v>
      </c>
      <c r="I5619">
        <v>18.62</v>
      </c>
      <c r="J5619">
        <v>0.121</v>
      </c>
      <c r="K5619">
        <v>3.77</v>
      </c>
      <c r="L5619" t="s">
        <v>250</v>
      </c>
      <c r="M5619" t="b">
        <v>0</v>
      </c>
    </row>
    <row r="5620" spans="1:13" x14ac:dyDescent="0.25">
      <c r="A5620" s="1">
        <v>43129</v>
      </c>
      <c r="B5620" t="s">
        <v>165</v>
      </c>
      <c r="C5620" t="s">
        <v>173</v>
      </c>
      <c r="D5620">
        <v>2</v>
      </c>
      <c r="E5620">
        <v>155.91999999999999</v>
      </c>
      <c r="F5620">
        <v>77.959999999999994</v>
      </c>
      <c r="G5620">
        <v>2</v>
      </c>
      <c r="H5620">
        <v>2</v>
      </c>
      <c r="I5620">
        <v>25</v>
      </c>
      <c r="J5620">
        <v>0</v>
      </c>
      <c r="K5620">
        <v>5</v>
      </c>
      <c r="L5620" t="s">
        <v>251</v>
      </c>
      <c r="M5620" t="b">
        <v>0</v>
      </c>
    </row>
    <row r="5621" spans="1:13" x14ac:dyDescent="0.25">
      <c r="A5621" s="1">
        <v>43129</v>
      </c>
      <c r="B5621" t="s">
        <v>165</v>
      </c>
      <c r="C5621" t="s">
        <v>185</v>
      </c>
      <c r="D5621">
        <v>2</v>
      </c>
      <c r="E5621">
        <v>277.2</v>
      </c>
      <c r="F5621">
        <v>138.6</v>
      </c>
      <c r="G5621">
        <v>2</v>
      </c>
      <c r="H5621">
        <v>2</v>
      </c>
      <c r="I5621">
        <v>19.5</v>
      </c>
      <c r="J5621">
        <v>0</v>
      </c>
      <c r="K5621">
        <v>4</v>
      </c>
      <c r="L5621" t="s">
        <v>334</v>
      </c>
      <c r="M5621" t="b">
        <v>0</v>
      </c>
    </row>
    <row r="5622" spans="1:13" x14ac:dyDescent="0.25">
      <c r="A5622" s="1">
        <v>43129</v>
      </c>
      <c r="B5622" t="s">
        <v>165</v>
      </c>
      <c r="C5622" t="s">
        <v>164</v>
      </c>
      <c r="D5622">
        <v>58</v>
      </c>
      <c r="E5622">
        <v>7128.86</v>
      </c>
      <c r="F5622">
        <v>122.91</v>
      </c>
      <c r="G5622">
        <v>57</v>
      </c>
      <c r="H5622">
        <v>58</v>
      </c>
      <c r="I5622">
        <v>23.74</v>
      </c>
      <c r="J5622">
        <v>8.0600000000000005E-2</v>
      </c>
      <c r="K5622">
        <v>3.87</v>
      </c>
      <c r="L5622" t="s">
        <v>278</v>
      </c>
      <c r="M5622" t="b">
        <v>0</v>
      </c>
    </row>
    <row r="5623" spans="1:13" x14ac:dyDescent="0.25">
      <c r="A5623" s="1">
        <v>43129</v>
      </c>
      <c r="B5623" t="s">
        <v>165</v>
      </c>
      <c r="C5623" t="s">
        <v>176</v>
      </c>
      <c r="D5623">
        <v>53</v>
      </c>
      <c r="E5623">
        <v>7785.23</v>
      </c>
      <c r="F5623">
        <v>146.88999999999999</v>
      </c>
      <c r="G5623">
        <v>52</v>
      </c>
      <c r="H5623">
        <v>53</v>
      </c>
      <c r="I5623">
        <v>22.29</v>
      </c>
      <c r="J5623">
        <v>9.5200000000000007E-2</v>
      </c>
      <c r="K5623">
        <v>3.83</v>
      </c>
      <c r="L5623" t="s">
        <v>279</v>
      </c>
      <c r="M5623" t="b">
        <v>0</v>
      </c>
    </row>
    <row r="5624" spans="1:13" x14ac:dyDescent="0.25">
      <c r="A5624" s="1">
        <v>43129</v>
      </c>
      <c r="B5624" t="s">
        <v>165</v>
      </c>
      <c r="C5624" t="s">
        <v>168</v>
      </c>
      <c r="D5624">
        <v>3</v>
      </c>
      <c r="E5624">
        <v>277.18</v>
      </c>
      <c r="F5624">
        <v>92.39</v>
      </c>
      <c r="G5624">
        <v>3</v>
      </c>
      <c r="H5624">
        <v>3</v>
      </c>
      <c r="I5624">
        <v>20.67</v>
      </c>
      <c r="J5624">
        <v>0</v>
      </c>
      <c r="K5624">
        <v>4.67</v>
      </c>
      <c r="L5624" t="s">
        <v>280</v>
      </c>
      <c r="M5624" t="b">
        <v>0</v>
      </c>
    </row>
    <row r="5625" spans="1:13" x14ac:dyDescent="0.25">
      <c r="A5625" s="1">
        <v>43129</v>
      </c>
      <c r="B5625" t="s">
        <v>165</v>
      </c>
      <c r="C5625" t="s">
        <v>165</v>
      </c>
      <c r="D5625">
        <v>486</v>
      </c>
      <c r="E5625">
        <v>60086.81</v>
      </c>
      <c r="F5625">
        <v>123.64</v>
      </c>
      <c r="G5625">
        <v>476</v>
      </c>
      <c r="H5625">
        <v>481</v>
      </c>
      <c r="I5625">
        <v>8.9</v>
      </c>
      <c r="J5625">
        <v>3.1399999999999997E-2</v>
      </c>
      <c r="K5625">
        <v>4.09</v>
      </c>
      <c r="L5625" t="s">
        <v>252</v>
      </c>
      <c r="M5625" t="b">
        <v>1</v>
      </c>
    </row>
    <row r="5626" spans="1:13" x14ac:dyDescent="0.25">
      <c r="A5626" s="1">
        <v>43129</v>
      </c>
      <c r="B5626" t="s">
        <v>165</v>
      </c>
      <c r="C5626" t="s">
        <v>184</v>
      </c>
      <c r="D5626">
        <v>4</v>
      </c>
      <c r="E5626">
        <v>376.49</v>
      </c>
      <c r="F5626">
        <v>94.12</v>
      </c>
      <c r="G5626">
        <v>4</v>
      </c>
      <c r="H5626">
        <v>4</v>
      </c>
      <c r="I5626">
        <v>25.5</v>
      </c>
      <c r="J5626">
        <v>0.25</v>
      </c>
      <c r="K5626">
        <v>3.25</v>
      </c>
      <c r="L5626" t="s">
        <v>401</v>
      </c>
      <c r="M5626" t="b">
        <v>0</v>
      </c>
    </row>
    <row r="5627" spans="1:13" x14ac:dyDescent="0.25">
      <c r="A5627" s="1">
        <v>43136</v>
      </c>
      <c r="B5627" t="s">
        <v>167</v>
      </c>
      <c r="C5627" t="s">
        <v>177</v>
      </c>
      <c r="D5627">
        <v>1</v>
      </c>
      <c r="E5627">
        <v>257.45</v>
      </c>
      <c r="F5627">
        <v>257.45</v>
      </c>
      <c r="G5627">
        <v>1</v>
      </c>
      <c r="H5627">
        <v>1</v>
      </c>
      <c r="I5627">
        <v>19</v>
      </c>
      <c r="J5627">
        <v>0</v>
      </c>
      <c r="K5627">
        <v>4</v>
      </c>
      <c r="L5627" t="s">
        <v>579</v>
      </c>
      <c r="M5627" t="b">
        <v>0</v>
      </c>
    </row>
    <row r="5628" spans="1:13" x14ac:dyDescent="0.25">
      <c r="A5628" s="1">
        <v>43136</v>
      </c>
      <c r="B5628" t="s">
        <v>167</v>
      </c>
      <c r="C5628" t="s">
        <v>174</v>
      </c>
      <c r="D5628">
        <v>2</v>
      </c>
      <c r="E5628">
        <v>437.03</v>
      </c>
      <c r="F5628">
        <v>218.52</v>
      </c>
      <c r="G5628">
        <v>2</v>
      </c>
      <c r="H5628">
        <v>2</v>
      </c>
      <c r="I5628">
        <v>16.670000000000002</v>
      </c>
      <c r="J5628">
        <v>0</v>
      </c>
      <c r="K5628">
        <v>5</v>
      </c>
      <c r="L5628" t="s">
        <v>389</v>
      </c>
      <c r="M5628" t="b">
        <v>0</v>
      </c>
    </row>
    <row r="5629" spans="1:13" x14ac:dyDescent="0.25">
      <c r="A5629" s="1">
        <v>43136</v>
      </c>
      <c r="B5629" t="s">
        <v>167</v>
      </c>
      <c r="C5629" t="s">
        <v>165</v>
      </c>
      <c r="D5629">
        <v>2</v>
      </c>
      <c r="E5629">
        <v>668.86</v>
      </c>
      <c r="F5629">
        <v>334.43</v>
      </c>
      <c r="G5629">
        <v>2</v>
      </c>
      <c r="H5629">
        <v>2</v>
      </c>
      <c r="I5629">
        <v>16.5</v>
      </c>
      <c r="J5629">
        <v>0</v>
      </c>
      <c r="K5629">
        <v>4.5</v>
      </c>
      <c r="L5629" t="s">
        <v>255</v>
      </c>
      <c r="M5629" t="b">
        <v>0</v>
      </c>
    </row>
    <row r="5630" spans="1:13" x14ac:dyDescent="0.25">
      <c r="A5630" s="1">
        <v>43136</v>
      </c>
      <c r="B5630" t="s">
        <v>170</v>
      </c>
      <c r="C5630" t="s">
        <v>169</v>
      </c>
      <c r="D5630">
        <v>2</v>
      </c>
      <c r="E5630">
        <v>188.37</v>
      </c>
      <c r="F5630">
        <v>94.19</v>
      </c>
      <c r="G5630">
        <v>2</v>
      </c>
      <c r="H5630">
        <v>2</v>
      </c>
      <c r="I5630">
        <v>54</v>
      </c>
      <c r="J5630">
        <v>1</v>
      </c>
      <c r="K5630">
        <v>3</v>
      </c>
      <c r="L5630" t="s">
        <v>509</v>
      </c>
      <c r="M5630" t="b">
        <v>0</v>
      </c>
    </row>
    <row r="5631" spans="1:13" x14ac:dyDescent="0.25">
      <c r="A5631" s="1">
        <v>43136</v>
      </c>
      <c r="B5631" t="s">
        <v>170</v>
      </c>
      <c r="C5631" t="s">
        <v>172</v>
      </c>
      <c r="D5631">
        <v>1</v>
      </c>
      <c r="E5631">
        <v>37.520000000000003</v>
      </c>
      <c r="F5631">
        <v>37.520000000000003</v>
      </c>
      <c r="G5631">
        <v>1</v>
      </c>
      <c r="H5631">
        <v>1</v>
      </c>
      <c r="I5631">
        <v>17</v>
      </c>
      <c r="J5631">
        <v>0</v>
      </c>
      <c r="K5631">
        <v>5</v>
      </c>
      <c r="L5631" t="s">
        <v>460</v>
      </c>
      <c r="M5631" t="b">
        <v>0</v>
      </c>
    </row>
    <row r="5632" spans="1:13" x14ac:dyDescent="0.25">
      <c r="A5632" s="1">
        <v>43136</v>
      </c>
      <c r="B5632" t="s">
        <v>170</v>
      </c>
      <c r="C5632" t="s">
        <v>180</v>
      </c>
      <c r="D5632">
        <v>1</v>
      </c>
      <c r="E5632">
        <v>151.52000000000001</v>
      </c>
      <c r="F5632">
        <v>151.52000000000001</v>
      </c>
      <c r="G5632">
        <v>1</v>
      </c>
      <c r="H5632">
        <v>1</v>
      </c>
      <c r="I5632">
        <v>18</v>
      </c>
      <c r="J5632">
        <v>0</v>
      </c>
      <c r="K5632">
        <v>5</v>
      </c>
      <c r="L5632" t="s">
        <v>464</v>
      </c>
      <c r="M5632" t="b">
        <v>0</v>
      </c>
    </row>
    <row r="5633" spans="1:13" x14ac:dyDescent="0.25">
      <c r="A5633" s="1">
        <v>43136</v>
      </c>
      <c r="B5633" t="s">
        <v>170</v>
      </c>
      <c r="C5633" t="s">
        <v>161</v>
      </c>
      <c r="D5633">
        <v>2</v>
      </c>
      <c r="E5633">
        <v>159.87</v>
      </c>
      <c r="F5633">
        <v>79.94</v>
      </c>
      <c r="G5633">
        <v>2</v>
      </c>
      <c r="H5633">
        <v>2</v>
      </c>
      <c r="I5633">
        <v>10.5</v>
      </c>
      <c r="J5633">
        <v>0</v>
      </c>
      <c r="K5633">
        <v>3.5</v>
      </c>
      <c r="L5633" t="s">
        <v>256</v>
      </c>
      <c r="M5633" t="b">
        <v>0</v>
      </c>
    </row>
    <row r="5634" spans="1:13" x14ac:dyDescent="0.25">
      <c r="A5634" s="1">
        <v>43136</v>
      </c>
      <c r="B5634" t="s">
        <v>170</v>
      </c>
      <c r="C5634" t="s">
        <v>175</v>
      </c>
      <c r="D5634">
        <v>1</v>
      </c>
      <c r="E5634">
        <v>35.68</v>
      </c>
      <c r="F5634">
        <v>35.68</v>
      </c>
      <c r="G5634">
        <v>1</v>
      </c>
      <c r="H5634">
        <v>1</v>
      </c>
      <c r="I5634">
        <v>9</v>
      </c>
      <c r="J5634">
        <v>0</v>
      </c>
      <c r="K5634">
        <v>5</v>
      </c>
      <c r="L5634" t="s">
        <v>258</v>
      </c>
      <c r="M5634" t="b">
        <v>0</v>
      </c>
    </row>
    <row r="5635" spans="1:13" x14ac:dyDescent="0.25">
      <c r="A5635" s="1">
        <v>43136</v>
      </c>
      <c r="B5635" t="s">
        <v>170</v>
      </c>
      <c r="C5635" t="s">
        <v>165</v>
      </c>
      <c r="D5635">
        <v>5</v>
      </c>
      <c r="E5635">
        <v>815.47</v>
      </c>
      <c r="F5635">
        <v>163.09</v>
      </c>
      <c r="G5635">
        <v>5</v>
      </c>
      <c r="H5635">
        <v>5</v>
      </c>
      <c r="I5635">
        <v>13.8</v>
      </c>
      <c r="J5635">
        <v>0.2</v>
      </c>
      <c r="K5635">
        <v>3.2</v>
      </c>
      <c r="L5635" t="s">
        <v>259</v>
      </c>
      <c r="M5635" t="b">
        <v>0</v>
      </c>
    </row>
    <row r="5636" spans="1:13" x14ac:dyDescent="0.25">
      <c r="A5636" s="1">
        <v>43136</v>
      </c>
      <c r="B5636" t="s">
        <v>172</v>
      </c>
      <c r="C5636" t="s">
        <v>161</v>
      </c>
      <c r="D5636">
        <v>1</v>
      </c>
      <c r="E5636">
        <v>32.1</v>
      </c>
      <c r="F5636">
        <v>32.1</v>
      </c>
      <c r="G5636">
        <v>1</v>
      </c>
      <c r="H5636">
        <v>1</v>
      </c>
      <c r="I5636">
        <v>10</v>
      </c>
      <c r="J5636">
        <v>0</v>
      </c>
      <c r="K5636">
        <v>5</v>
      </c>
      <c r="L5636" t="s">
        <v>428</v>
      </c>
      <c r="M5636" t="b">
        <v>0</v>
      </c>
    </row>
    <row r="5637" spans="1:13" x14ac:dyDescent="0.25">
      <c r="A5637" s="1">
        <v>43136</v>
      </c>
      <c r="B5637" t="s">
        <v>172</v>
      </c>
      <c r="C5637" t="s">
        <v>174</v>
      </c>
      <c r="D5637">
        <v>1</v>
      </c>
      <c r="E5637">
        <v>68.05</v>
      </c>
      <c r="F5637">
        <v>68.05</v>
      </c>
      <c r="G5637">
        <v>1</v>
      </c>
      <c r="H5637">
        <v>1</v>
      </c>
      <c r="I5637">
        <v>15</v>
      </c>
      <c r="J5637">
        <v>0</v>
      </c>
      <c r="K5637">
        <v>3</v>
      </c>
      <c r="L5637" t="s">
        <v>502</v>
      </c>
      <c r="M5637" t="b">
        <v>0</v>
      </c>
    </row>
    <row r="5638" spans="1:13" x14ac:dyDescent="0.25">
      <c r="A5638" s="1">
        <v>43136</v>
      </c>
      <c r="B5638" t="s">
        <v>172</v>
      </c>
      <c r="C5638" t="s">
        <v>176</v>
      </c>
      <c r="D5638">
        <v>1</v>
      </c>
      <c r="E5638">
        <v>147.01</v>
      </c>
      <c r="F5638">
        <v>147.01</v>
      </c>
      <c r="G5638">
        <v>1</v>
      </c>
      <c r="H5638">
        <v>1</v>
      </c>
      <c r="I5638">
        <v>29</v>
      </c>
      <c r="J5638">
        <v>0</v>
      </c>
      <c r="K5638">
        <v>5</v>
      </c>
      <c r="L5638" t="s">
        <v>281</v>
      </c>
      <c r="M5638" t="b">
        <v>0</v>
      </c>
    </row>
    <row r="5639" spans="1:13" x14ac:dyDescent="0.25">
      <c r="A5639" s="1">
        <v>43136</v>
      </c>
      <c r="B5639" t="s">
        <v>172</v>
      </c>
      <c r="C5639" t="s">
        <v>165</v>
      </c>
      <c r="D5639">
        <v>1</v>
      </c>
      <c r="E5639">
        <v>55.61</v>
      </c>
      <c r="F5639">
        <v>55.61</v>
      </c>
      <c r="G5639">
        <v>1</v>
      </c>
      <c r="H5639">
        <v>1</v>
      </c>
      <c r="I5639">
        <v>17</v>
      </c>
      <c r="J5639">
        <v>0</v>
      </c>
      <c r="K5639">
        <v>5</v>
      </c>
      <c r="L5639" t="s">
        <v>308</v>
      </c>
      <c r="M5639" t="b">
        <v>0</v>
      </c>
    </row>
    <row r="5640" spans="1:13" x14ac:dyDescent="0.25">
      <c r="A5640" s="1">
        <v>43136</v>
      </c>
      <c r="B5640" t="s">
        <v>171</v>
      </c>
      <c r="C5640" t="s">
        <v>171</v>
      </c>
      <c r="D5640">
        <v>1</v>
      </c>
      <c r="E5640">
        <v>187.84</v>
      </c>
      <c r="F5640">
        <v>187.84</v>
      </c>
      <c r="G5640">
        <v>1</v>
      </c>
      <c r="H5640">
        <v>1</v>
      </c>
      <c r="I5640">
        <v>3</v>
      </c>
      <c r="J5640">
        <v>0</v>
      </c>
      <c r="K5640">
        <v>5</v>
      </c>
      <c r="L5640" t="s">
        <v>483</v>
      </c>
      <c r="M5640" t="b">
        <v>1</v>
      </c>
    </row>
    <row r="5641" spans="1:13" x14ac:dyDescent="0.25">
      <c r="A5641" s="1">
        <v>43136</v>
      </c>
      <c r="B5641" t="s">
        <v>171</v>
      </c>
      <c r="C5641" t="s">
        <v>161</v>
      </c>
      <c r="D5641">
        <v>1</v>
      </c>
      <c r="E5641">
        <v>195.69</v>
      </c>
      <c r="F5641">
        <v>195.69</v>
      </c>
      <c r="G5641">
        <v>1</v>
      </c>
      <c r="H5641">
        <v>1</v>
      </c>
      <c r="I5641">
        <v>15</v>
      </c>
      <c r="J5641">
        <v>0</v>
      </c>
      <c r="K5641">
        <v>5</v>
      </c>
      <c r="L5641" t="s">
        <v>439</v>
      </c>
      <c r="M5641" t="b">
        <v>0</v>
      </c>
    </row>
    <row r="5642" spans="1:13" x14ac:dyDescent="0.25">
      <c r="A5642" s="1">
        <v>43136</v>
      </c>
      <c r="B5642" t="s">
        <v>171</v>
      </c>
      <c r="C5642" t="s">
        <v>177</v>
      </c>
      <c r="D5642">
        <v>1</v>
      </c>
      <c r="E5642">
        <v>83.81</v>
      </c>
      <c r="F5642">
        <v>83.81</v>
      </c>
      <c r="G5642">
        <v>1</v>
      </c>
      <c r="H5642">
        <v>1</v>
      </c>
      <c r="I5642">
        <v>15</v>
      </c>
      <c r="J5642">
        <v>0</v>
      </c>
      <c r="K5642">
        <v>5</v>
      </c>
      <c r="L5642" t="s">
        <v>491</v>
      </c>
      <c r="M5642" t="b">
        <v>0</v>
      </c>
    </row>
    <row r="5643" spans="1:13" x14ac:dyDescent="0.25">
      <c r="A5643" s="1">
        <v>43136</v>
      </c>
      <c r="B5643" t="s">
        <v>171</v>
      </c>
      <c r="C5643" t="s">
        <v>179</v>
      </c>
      <c r="D5643">
        <v>1</v>
      </c>
      <c r="E5643">
        <v>83.15</v>
      </c>
      <c r="F5643">
        <v>83.15</v>
      </c>
      <c r="G5643">
        <v>1</v>
      </c>
      <c r="H5643">
        <v>1</v>
      </c>
      <c r="I5643">
        <v>27</v>
      </c>
      <c r="J5643">
        <v>0</v>
      </c>
      <c r="K5643">
        <v>5</v>
      </c>
      <c r="L5643" t="s">
        <v>429</v>
      </c>
      <c r="M5643" t="b">
        <v>0</v>
      </c>
    </row>
    <row r="5644" spans="1:13" x14ac:dyDescent="0.25">
      <c r="A5644" s="1">
        <v>43136</v>
      </c>
      <c r="B5644" t="s">
        <v>171</v>
      </c>
      <c r="C5644" t="s">
        <v>175</v>
      </c>
      <c r="D5644">
        <v>1</v>
      </c>
      <c r="E5644">
        <v>42.53</v>
      </c>
      <c r="F5644">
        <v>42.53</v>
      </c>
      <c r="G5644">
        <v>1</v>
      </c>
      <c r="H5644">
        <v>1</v>
      </c>
      <c r="I5644">
        <v>13</v>
      </c>
      <c r="J5644">
        <v>0</v>
      </c>
      <c r="K5644">
        <v>5</v>
      </c>
      <c r="L5644" t="s">
        <v>440</v>
      </c>
      <c r="M5644" t="b">
        <v>0</v>
      </c>
    </row>
    <row r="5645" spans="1:13" x14ac:dyDescent="0.25">
      <c r="A5645" s="1">
        <v>43136</v>
      </c>
      <c r="B5645" t="s">
        <v>171</v>
      </c>
      <c r="C5645" t="s">
        <v>165</v>
      </c>
      <c r="D5645">
        <v>3</v>
      </c>
      <c r="E5645">
        <v>362.04</v>
      </c>
      <c r="F5645">
        <v>120.68</v>
      </c>
      <c r="G5645">
        <v>3</v>
      </c>
      <c r="H5645">
        <v>3</v>
      </c>
      <c r="I5645">
        <v>13.67</v>
      </c>
      <c r="J5645">
        <v>0</v>
      </c>
      <c r="K5645">
        <v>4.67</v>
      </c>
      <c r="L5645" t="s">
        <v>421</v>
      </c>
      <c r="M5645" t="b">
        <v>0</v>
      </c>
    </row>
    <row r="5646" spans="1:13" x14ac:dyDescent="0.25">
      <c r="A5646" s="1">
        <v>43136</v>
      </c>
      <c r="B5646" t="s">
        <v>180</v>
      </c>
      <c r="C5646" t="s">
        <v>172</v>
      </c>
      <c r="D5646">
        <v>1</v>
      </c>
      <c r="E5646">
        <v>128.99</v>
      </c>
      <c r="F5646">
        <v>128.99</v>
      </c>
      <c r="G5646">
        <v>1</v>
      </c>
      <c r="H5646">
        <v>1</v>
      </c>
      <c r="I5646">
        <v>44</v>
      </c>
      <c r="J5646">
        <v>1</v>
      </c>
      <c r="K5646">
        <v>1</v>
      </c>
      <c r="L5646" t="s">
        <v>600</v>
      </c>
      <c r="M5646" t="b">
        <v>0</v>
      </c>
    </row>
    <row r="5647" spans="1:13" x14ac:dyDescent="0.25">
      <c r="A5647" s="1">
        <v>43136</v>
      </c>
      <c r="B5647" t="s">
        <v>180</v>
      </c>
      <c r="C5647" t="s">
        <v>161</v>
      </c>
      <c r="D5647">
        <v>1</v>
      </c>
      <c r="E5647">
        <v>134.09</v>
      </c>
      <c r="F5647">
        <v>134.09</v>
      </c>
      <c r="G5647">
        <v>1</v>
      </c>
      <c r="H5647">
        <v>1</v>
      </c>
      <c r="I5647">
        <v>34</v>
      </c>
      <c r="J5647">
        <v>1</v>
      </c>
      <c r="K5647">
        <v>3</v>
      </c>
      <c r="L5647" t="s">
        <v>593</v>
      </c>
      <c r="M5647" t="b">
        <v>0</v>
      </c>
    </row>
    <row r="5648" spans="1:13" x14ac:dyDescent="0.25">
      <c r="A5648" s="1">
        <v>43136</v>
      </c>
      <c r="B5648" t="s">
        <v>180</v>
      </c>
      <c r="C5648" t="s">
        <v>175</v>
      </c>
      <c r="D5648">
        <v>1</v>
      </c>
      <c r="E5648">
        <v>136.6</v>
      </c>
      <c r="F5648">
        <v>136.6</v>
      </c>
      <c r="G5648">
        <v>1</v>
      </c>
      <c r="H5648">
        <v>1</v>
      </c>
      <c r="I5648">
        <v>16</v>
      </c>
      <c r="J5648">
        <v>0</v>
      </c>
      <c r="K5648">
        <v>5</v>
      </c>
      <c r="L5648" t="s">
        <v>598</v>
      </c>
      <c r="M5648" t="b">
        <v>0</v>
      </c>
    </row>
    <row r="5649" spans="1:13" x14ac:dyDescent="0.25">
      <c r="A5649" s="1">
        <v>43136</v>
      </c>
      <c r="B5649" t="s">
        <v>180</v>
      </c>
      <c r="C5649" t="s">
        <v>164</v>
      </c>
      <c r="D5649">
        <v>1</v>
      </c>
      <c r="E5649">
        <v>94.31</v>
      </c>
      <c r="F5649">
        <v>94.31</v>
      </c>
      <c r="G5649">
        <v>1</v>
      </c>
      <c r="H5649">
        <v>1</v>
      </c>
      <c r="I5649">
        <v>24</v>
      </c>
      <c r="J5649">
        <v>0</v>
      </c>
      <c r="K5649">
        <v>5</v>
      </c>
      <c r="L5649" t="s">
        <v>601</v>
      </c>
      <c r="M5649" t="b">
        <v>0</v>
      </c>
    </row>
    <row r="5650" spans="1:13" x14ac:dyDescent="0.25">
      <c r="A5650" s="1">
        <v>43136</v>
      </c>
      <c r="B5650" t="s">
        <v>180</v>
      </c>
      <c r="C5650" t="s">
        <v>165</v>
      </c>
      <c r="D5650">
        <v>1</v>
      </c>
      <c r="E5650">
        <v>136.6</v>
      </c>
      <c r="F5650">
        <v>136.6</v>
      </c>
      <c r="G5650">
        <v>1</v>
      </c>
      <c r="H5650">
        <v>1</v>
      </c>
      <c r="I5650">
        <v>18</v>
      </c>
      <c r="J5650">
        <v>0</v>
      </c>
      <c r="K5650">
        <v>5</v>
      </c>
      <c r="L5650" t="s">
        <v>589</v>
      </c>
      <c r="M5650" t="b">
        <v>0</v>
      </c>
    </row>
    <row r="5651" spans="1:13" x14ac:dyDescent="0.25">
      <c r="A5651" s="1">
        <v>43136</v>
      </c>
      <c r="B5651" t="s">
        <v>161</v>
      </c>
      <c r="C5651" t="s">
        <v>167</v>
      </c>
      <c r="D5651">
        <v>2</v>
      </c>
      <c r="E5651">
        <v>286.83999999999997</v>
      </c>
      <c r="F5651">
        <v>143.41999999999999</v>
      </c>
      <c r="G5651">
        <v>2</v>
      </c>
      <c r="H5651">
        <v>2</v>
      </c>
      <c r="I5651">
        <v>20</v>
      </c>
      <c r="J5651">
        <v>0</v>
      </c>
      <c r="K5651">
        <v>4.5</v>
      </c>
      <c r="L5651" t="s">
        <v>282</v>
      </c>
      <c r="M5651" t="b">
        <v>0</v>
      </c>
    </row>
    <row r="5652" spans="1:13" x14ac:dyDescent="0.25">
      <c r="A5652" s="1">
        <v>43136</v>
      </c>
      <c r="B5652" t="s">
        <v>161</v>
      </c>
      <c r="C5652" t="s">
        <v>170</v>
      </c>
      <c r="D5652">
        <v>2</v>
      </c>
      <c r="E5652">
        <v>251.45</v>
      </c>
      <c r="F5652">
        <v>125.73</v>
      </c>
      <c r="G5652">
        <v>2</v>
      </c>
      <c r="H5652">
        <v>2</v>
      </c>
      <c r="I5652">
        <v>13.5</v>
      </c>
      <c r="J5652">
        <v>0</v>
      </c>
      <c r="K5652">
        <v>5</v>
      </c>
      <c r="L5652" t="s">
        <v>260</v>
      </c>
      <c r="M5652" t="b">
        <v>0</v>
      </c>
    </row>
    <row r="5653" spans="1:13" x14ac:dyDescent="0.25">
      <c r="A5653" s="1">
        <v>43136</v>
      </c>
      <c r="B5653" t="s">
        <v>161</v>
      </c>
      <c r="C5653" t="s">
        <v>172</v>
      </c>
      <c r="D5653">
        <v>3</v>
      </c>
      <c r="E5653">
        <v>395.58</v>
      </c>
      <c r="F5653">
        <v>131.86000000000001</v>
      </c>
      <c r="G5653">
        <v>3</v>
      </c>
      <c r="H5653">
        <v>3</v>
      </c>
      <c r="I5653">
        <v>15.67</v>
      </c>
      <c r="J5653">
        <v>0</v>
      </c>
      <c r="K5653">
        <v>5</v>
      </c>
      <c r="L5653" t="s">
        <v>283</v>
      </c>
      <c r="M5653" t="b">
        <v>0</v>
      </c>
    </row>
    <row r="5654" spans="1:13" x14ac:dyDescent="0.25">
      <c r="A5654" s="1">
        <v>43136</v>
      </c>
      <c r="B5654" t="s">
        <v>161</v>
      </c>
      <c r="C5654" t="s">
        <v>171</v>
      </c>
      <c r="D5654">
        <v>1</v>
      </c>
      <c r="E5654">
        <v>32.69</v>
      </c>
      <c r="F5654">
        <v>32.69</v>
      </c>
      <c r="G5654">
        <v>1</v>
      </c>
      <c r="H5654">
        <v>1</v>
      </c>
      <c r="I5654">
        <v>22</v>
      </c>
      <c r="J5654">
        <v>0</v>
      </c>
      <c r="K5654">
        <v>4</v>
      </c>
      <c r="L5654" t="s">
        <v>261</v>
      </c>
      <c r="M5654" t="b">
        <v>0</v>
      </c>
    </row>
    <row r="5655" spans="1:13" x14ac:dyDescent="0.25">
      <c r="A5655" s="1">
        <v>43136</v>
      </c>
      <c r="B5655" t="s">
        <v>161</v>
      </c>
      <c r="C5655" t="s">
        <v>180</v>
      </c>
      <c r="D5655">
        <v>2</v>
      </c>
      <c r="E5655">
        <v>599.17999999999995</v>
      </c>
      <c r="F5655">
        <v>299.58999999999997</v>
      </c>
      <c r="G5655">
        <v>2</v>
      </c>
      <c r="H5655">
        <v>2</v>
      </c>
      <c r="I5655">
        <v>10</v>
      </c>
      <c r="J5655">
        <v>0</v>
      </c>
      <c r="K5655">
        <v>4.5</v>
      </c>
      <c r="L5655" t="s">
        <v>380</v>
      </c>
      <c r="M5655" t="b">
        <v>0</v>
      </c>
    </row>
    <row r="5656" spans="1:13" x14ac:dyDescent="0.25">
      <c r="A5656" s="1">
        <v>43136</v>
      </c>
      <c r="B5656" t="s">
        <v>161</v>
      </c>
      <c r="C5656" t="s">
        <v>161</v>
      </c>
      <c r="D5656">
        <v>23</v>
      </c>
      <c r="E5656">
        <v>3912.7</v>
      </c>
      <c r="F5656">
        <v>170.12</v>
      </c>
      <c r="G5656">
        <v>22</v>
      </c>
      <c r="H5656">
        <v>23</v>
      </c>
      <c r="I5656">
        <v>13.18</v>
      </c>
      <c r="J5656">
        <v>4.5499999999999999E-2</v>
      </c>
      <c r="K5656">
        <v>4.83</v>
      </c>
      <c r="L5656" t="s">
        <v>262</v>
      </c>
      <c r="M5656" t="b">
        <v>1</v>
      </c>
    </row>
    <row r="5657" spans="1:13" x14ac:dyDescent="0.25">
      <c r="A5657" s="1">
        <v>43136</v>
      </c>
      <c r="B5657" t="s">
        <v>161</v>
      </c>
      <c r="C5657" t="s">
        <v>181</v>
      </c>
      <c r="D5657">
        <v>1</v>
      </c>
      <c r="E5657">
        <v>220.24</v>
      </c>
      <c r="F5657">
        <v>220.24</v>
      </c>
      <c r="G5657">
        <v>1</v>
      </c>
      <c r="H5657">
        <v>1</v>
      </c>
      <c r="I5657">
        <v>16</v>
      </c>
      <c r="J5657">
        <v>0</v>
      </c>
      <c r="K5657">
        <v>4</v>
      </c>
      <c r="L5657" t="s">
        <v>309</v>
      </c>
      <c r="M5657" t="b">
        <v>0</v>
      </c>
    </row>
    <row r="5658" spans="1:13" x14ac:dyDescent="0.25">
      <c r="A5658" s="1">
        <v>43136</v>
      </c>
      <c r="B5658" t="s">
        <v>161</v>
      </c>
      <c r="C5658" t="s">
        <v>183</v>
      </c>
      <c r="D5658">
        <v>1</v>
      </c>
      <c r="E5658">
        <v>331.41</v>
      </c>
      <c r="F5658">
        <v>331.41</v>
      </c>
      <c r="G5658">
        <v>1</v>
      </c>
      <c r="H5658">
        <v>1</v>
      </c>
      <c r="I5658">
        <v>11</v>
      </c>
      <c r="J5658">
        <v>0</v>
      </c>
      <c r="K5658">
        <v>5</v>
      </c>
      <c r="L5658" t="s">
        <v>284</v>
      </c>
      <c r="M5658" t="b">
        <v>0</v>
      </c>
    </row>
    <row r="5659" spans="1:13" x14ac:dyDescent="0.25">
      <c r="A5659" s="1">
        <v>43136</v>
      </c>
      <c r="B5659" t="s">
        <v>161</v>
      </c>
      <c r="C5659" t="s">
        <v>174</v>
      </c>
      <c r="D5659">
        <v>2</v>
      </c>
      <c r="E5659">
        <v>291.19</v>
      </c>
      <c r="F5659">
        <v>145.6</v>
      </c>
      <c r="G5659">
        <v>2</v>
      </c>
      <c r="H5659">
        <v>2</v>
      </c>
      <c r="I5659">
        <v>25</v>
      </c>
      <c r="J5659">
        <v>0.5</v>
      </c>
      <c r="K5659">
        <v>5</v>
      </c>
      <c r="L5659" t="s">
        <v>343</v>
      </c>
      <c r="M5659" t="b">
        <v>0</v>
      </c>
    </row>
    <row r="5660" spans="1:13" x14ac:dyDescent="0.25">
      <c r="A5660" s="1">
        <v>43136</v>
      </c>
      <c r="B5660" t="s">
        <v>161</v>
      </c>
      <c r="C5660" t="s">
        <v>163</v>
      </c>
      <c r="D5660">
        <v>7</v>
      </c>
      <c r="E5660">
        <v>760.73</v>
      </c>
      <c r="F5660">
        <v>108.68</v>
      </c>
      <c r="G5660">
        <v>7</v>
      </c>
      <c r="H5660">
        <v>7</v>
      </c>
      <c r="I5660">
        <v>17.43</v>
      </c>
      <c r="J5660">
        <v>0.1429</v>
      </c>
      <c r="K5660">
        <v>3.86</v>
      </c>
      <c r="L5660" t="s">
        <v>263</v>
      </c>
      <c r="M5660" t="b">
        <v>0</v>
      </c>
    </row>
    <row r="5661" spans="1:13" x14ac:dyDescent="0.25">
      <c r="A5661" s="1">
        <v>43136</v>
      </c>
      <c r="B5661" t="s">
        <v>161</v>
      </c>
      <c r="C5661" t="s">
        <v>175</v>
      </c>
      <c r="D5661">
        <v>13</v>
      </c>
      <c r="E5661">
        <v>1747.56</v>
      </c>
      <c r="F5661">
        <v>134.43</v>
      </c>
      <c r="G5661">
        <v>13</v>
      </c>
      <c r="H5661">
        <v>12</v>
      </c>
      <c r="I5661">
        <v>21.54</v>
      </c>
      <c r="J5661">
        <v>0.15379999999999999</v>
      </c>
      <c r="K5661">
        <v>4.08</v>
      </c>
      <c r="L5661" t="s">
        <v>264</v>
      </c>
      <c r="M5661" t="b">
        <v>0</v>
      </c>
    </row>
    <row r="5662" spans="1:13" x14ac:dyDescent="0.25">
      <c r="A5662" s="1">
        <v>43136</v>
      </c>
      <c r="B5662" t="s">
        <v>161</v>
      </c>
      <c r="C5662" t="s">
        <v>173</v>
      </c>
      <c r="D5662">
        <v>1</v>
      </c>
      <c r="E5662">
        <v>839.28</v>
      </c>
      <c r="F5662">
        <v>839.28</v>
      </c>
      <c r="G5662">
        <v>1</v>
      </c>
      <c r="H5662">
        <v>1</v>
      </c>
      <c r="I5662">
        <v>12</v>
      </c>
      <c r="J5662">
        <v>0</v>
      </c>
      <c r="K5662">
        <v>5</v>
      </c>
      <c r="L5662" t="s">
        <v>392</v>
      </c>
      <c r="M5662" t="b">
        <v>0</v>
      </c>
    </row>
    <row r="5663" spans="1:13" x14ac:dyDescent="0.25">
      <c r="A5663" s="1">
        <v>43136</v>
      </c>
      <c r="B5663" t="s">
        <v>161</v>
      </c>
      <c r="C5663" t="s">
        <v>164</v>
      </c>
      <c r="D5663">
        <v>4</v>
      </c>
      <c r="E5663">
        <v>486.73</v>
      </c>
      <c r="F5663">
        <v>121.68</v>
      </c>
      <c r="G5663">
        <v>4</v>
      </c>
      <c r="H5663">
        <v>4</v>
      </c>
      <c r="I5663">
        <v>20</v>
      </c>
      <c r="J5663">
        <v>0</v>
      </c>
      <c r="K5663">
        <v>3.5</v>
      </c>
      <c r="L5663" t="s">
        <v>285</v>
      </c>
      <c r="M5663" t="b">
        <v>0</v>
      </c>
    </row>
    <row r="5664" spans="1:13" x14ac:dyDescent="0.25">
      <c r="A5664" s="1">
        <v>43136</v>
      </c>
      <c r="B5664" t="s">
        <v>161</v>
      </c>
      <c r="C5664" t="s">
        <v>176</v>
      </c>
      <c r="D5664">
        <v>1</v>
      </c>
      <c r="E5664">
        <v>80.819999999999993</v>
      </c>
      <c r="F5664">
        <v>80.819999999999993</v>
      </c>
      <c r="G5664">
        <v>1</v>
      </c>
      <c r="H5664">
        <v>1</v>
      </c>
      <c r="I5664">
        <v>15</v>
      </c>
      <c r="J5664">
        <v>0</v>
      </c>
      <c r="K5664">
        <v>4</v>
      </c>
      <c r="L5664" t="s">
        <v>286</v>
      </c>
      <c r="M5664" t="b">
        <v>0</v>
      </c>
    </row>
    <row r="5665" spans="1:13" x14ac:dyDescent="0.25">
      <c r="A5665" s="1">
        <v>43136</v>
      </c>
      <c r="B5665" t="s">
        <v>161</v>
      </c>
      <c r="C5665" t="s">
        <v>165</v>
      </c>
      <c r="D5665">
        <v>29</v>
      </c>
      <c r="E5665">
        <v>7264.3</v>
      </c>
      <c r="F5665">
        <v>250.49</v>
      </c>
      <c r="G5665">
        <v>29</v>
      </c>
      <c r="H5665">
        <v>29</v>
      </c>
      <c r="I5665">
        <v>14.27</v>
      </c>
      <c r="J5665">
        <v>2.4400000000000002E-2</v>
      </c>
      <c r="K5665">
        <v>3.66</v>
      </c>
      <c r="L5665" t="s">
        <v>265</v>
      </c>
      <c r="M5665" t="b">
        <v>0</v>
      </c>
    </row>
    <row r="5666" spans="1:13" x14ac:dyDescent="0.25">
      <c r="A5666" s="1">
        <v>43136</v>
      </c>
      <c r="B5666" t="s">
        <v>181</v>
      </c>
      <c r="C5666" t="s">
        <v>161</v>
      </c>
      <c r="D5666">
        <v>1</v>
      </c>
      <c r="E5666">
        <v>83.23</v>
      </c>
      <c r="F5666">
        <v>83.23</v>
      </c>
      <c r="G5666">
        <v>1</v>
      </c>
      <c r="H5666">
        <v>1</v>
      </c>
      <c r="I5666">
        <v>10</v>
      </c>
      <c r="J5666">
        <v>0</v>
      </c>
      <c r="K5666">
        <v>5</v>
      </c>
      <c r="L5666" t="s">
        <v>526</v>
      </c>
      <c r="M5666" t="b">
        <v>0</v>
      </c>
    </row>
    <row r="5667" spans="1:13" x14ac:dyDescent="0.25">
      <c r="A5667" s="1">
        <v>43136</v>
      </c>
      <c r="B5667" t="s">
        <v>181</v>
      </c>
      <c r="C5667" t="s">
        <v>179</v>
      </c>
      <c r="D5667">
        <v>1</v>
      </c>
      <c r="E5667">
        <v>190.53</v>
      </c>
      <c r="F5667">
        <v>190.53</v>
      </c>
      <c r="G5667">
        <v>1</v>
      </c>
      <c r="H5667">
        <v>1</v>
      </c>
      <c r="I5667">
        <v>35</v>
      </c>
      <c r="J5667">
        <v>0</v>
      </c>
      <c r="K5667">
        <v>4</v>
      </c>
      <c r="L5667" t="s">
        <v>558</v>
      </c>
      <c r="M5667" t="b">
        <v>0</v>
      </c>
    </row>
    <row r="5668" spans="1:13" x14ac:dyDescent="0.25">
      <c r="A5668" s="1">
        <v>43136</v>
      </c>
      <c r="B5668" t="s">
        <v>181</v>
      </c>
      <c r="C5668" t="s">
        <v>174</v>
      </c>
      <c r="D5668">
        <v>1</v>
      </c>
      <c r="E5668">
        <v>75.28</v>
      </c>
      <c r="F5668">
        <v>75.28</v>
      </c>
      <c r="G5668">
        <v>1</v>
      </c>
      <c r="H5668">
        <v>1</v>
      </c>
      <c r="I5668">
        <v>15</v>
      </c>
      <c r="J5668">
        <v>0</v>
      </c>
      <c r="K5668">
        <v>5</v>
      </c>
      <c r="L5668" t="s">
        <v>559</v>
      </c>
      <c r="M5668" t="b">
        <v>0</v>
      </c>
    </row>
    <row r="5669" spans="1:13" x14ac:dyDescent="0.25">
      <c r="A5669" s="1">
        <v>43136</v>
      </c>
      <c r="B5669" t="s">
        <v>181</v>
      </c>
      <c r="C5669" t="s">
        <v>163</v>
      </c>
      <c r="D5669">
        <v>1</v>
      </c>
      <c r="E5669">
        <v>201.46</v>
      </c>
      <c r="F5669">
        <v>201.46</v>
      </c>
      <c r="G5669">
        <v>1</v>
      </c>
      <c r="H5669">
        <v>1</v>
      </c>
      <c r="I5669">
        <v>16</v>
      </c>
      <c r="J5669">
        <v>0</v>
      </c>
      <c r="K5669">
        <v>4</v>
      </c>
      <c r="L5669" t="s">
        <v>541</v>
      </c>
      <c r="M5669" t="b">
        <v>0</v>
      </c>
    </row>
    <row r="5670" spans="1:13" x14ac:dyDescent="0.25">
      <c r="A5670" s="1">
        <v>43136</v>
      </c>
      <c r="B5670" t="s">
        <v>174</v>
      </c>
      <c r="C5670" t="s">
        <v>170</v>
      </c>
      <c r="D5670">
        <v>1</v>
      </c>
      <c r="E5670">
        <v>173.27</v>
      </c>
      <c r="F5670">
        <v>173.27</v>
      </c>
      <c r="G5670">
        <v>1</v>
      </c>
      <c r="H5670">
        <v>1</v>
      </c>
      <c r="I5670">
        <v>13</v>
      </c>
      <c r="J5670">
        <v>0</v>
      </c>
      <c r="K5670">
        <v>5</v>
      </c>
      <c r="L5670" t="s">
        <v>583</v>
      </c>
      <c r="M5670" t="b">
        <v>0</v>
      </c>
    </row>
    <row r="5671" spans="1:13" x14ac:dyDescent="0.25">
      <c r="A5671" s="1">
        <v>43136</v>
      </c>
      <c r="B5671" t="s">
        <v>174</v>
      </c>
      <c r="C5671" t="s">
        <v>172</v>
      </c>
      <c r="D5671">
        <v>1</v>
      </c>
      <c r="E5671">
        <v>55.79</v>
      </c>
      <c r="F5671">
        <v>55.79</v>
      </c>
      <c r="G5671">
        <v>1</v>
      </c>
      <c r="H5671">
        <v>1</v>
      </c>
      <c r="I5671">
        <v>11</v>
      </c>
      <c r="J5671">
        <v>0</v>
      </c>
      <c r="K5671">
        <v>4</v>
      </c>
      <c r="L5671" t="s">
        <v>486</v>
      </c>
      <c r="M5671" t="b">
        <v>0</v>
      </c>
    </row>
    <row r="5672" spans="1:13" x14ac:dyDescent="0.25">
      <c r="A5672" s="1">
        <v>43136</v>
      </c>
      <c r="B5672" t="s">
        <v>174</v>
      </c>
      <c r="C5672" t="s">
        <v>180</v>
      </c>
      <c r="D5672">
        <v>1</v>
      </c>
      <c r="E5672">
        <v>169.49</v>
      </c>
      <c r="F5672">
        <v>169.49</v>
      </c>
      <c r="G5672">
        <v>1</v>
      </c>
      <c r="H5672">
        <v>1</v>
      </c>
      <c r="I5672">
        <v>20</v>
      </c>
      <c r="J5672">
        <v>0</v>
      </c>
      <c r="K5672">
        <v>5</v>
      </c>
      <c r="L5672" t="s">
        <v>602</v>
      </c>
      <c r="M5672" t="b">
        <v>0</v>
      </c>
    </row>
    <row r="5673" spans="1:13" x14ac:dyDescent="0.25">
      <c r="A5673" s="1">
        <v>43136</v>
      </c>
      <c r="B5673" t="s">
        <v>174</v>
      </c>
      <c r="C5673" t="s">
        <v>161</v>
      </c>
      <c r="D5673">
        <v>4</v>
      </c>
      <c r="E5673">
        <v>701.96</v>
      </c>
      <c r="F5673">
        <v>175.49</v>
      </c>
      <c r="G5673">
        <v>4</v>
      </c>
      <c r="H5673">
        <v>4</v>
      </c>
      <c r="I5673">
        <v>12</v>
      </c>
      <c r="J5673">
        <v>0</v>
      </c>
      <c r="K5673">
        <v>4.75</v>
      </c>
      <c r="L5673" t="s">
        <v>394</v>
      </c>
      <c r="M5673" t="b">
        <v>0</v>
      </c>
    </row>
    <row r="5674" spans="1:13" x14ac:dyDescent="0.25">
      <c r="A5674" s="1">
        <v>43136</v>
      </c>
      <c r="B5674" t="s">
        <v>174</v>
      </c>
      <c r="C5674" t="s">
        <v>183</v>
      </c>
      <c r="D5674">
        <v>1</v>
      </c>
      <c r="E5674">
        <v>81.11</v>
      </c>
      <c r="F5674">
        <v>81.11</v>
      </c>
      <c r="G5674">
        <v>1</v>
      </c>
      <c r="H5674">
        <v>1</v>
      </c>
      <c r="I5674">
        <v>9</v>
      </c>
      <c r="J5674">
        <v>0</v>
      </c>
      <c r="K5674">
        <v>5</v>
      </c>
      <c r="L5674" t="s">
        <v>584</v>
      </c>
      <c r="M5674" t="b">
        <v>0</v>
      </c>
    </row>
    <row r="5675" spans="1:13" x14ac:dyDescent="0.25">
      <c r="A5675" s="1">
        <v>43136</v>
      </c>
      <c r="B5675" t="s">
        <v>174</v>
      </c>
      <c r="C5675" t="s">
        <v>174</v>
      </c>
      <c r="D5675">
        <v>1</v>
      </c>
      <c r="E5675">
        <v>160.16</v>
      </c>
      <c r="F5675">
        <v>160.16</v>
      </c>
      <c r="G5675">
        <v>1</v>
      </c>
      <c r="H5675">
        <v>1</v>
      </c>
      <c r="I5675">
        <v>2</v>
      </c>
      <c r="J5675">
        <v>0</v>
      </c>
      <c r="K5675">
        <v>5</v>
      </c>
      <c r="L5675" t="s">
        <v>523</v>
      </c>
      <c r="M5675" t="b">
        <v>1</v>
      </c>
    </row>
    <row r="5676" spans="1:13" x14ac:dyDescent="0.25">
      <c r="A5676" s="1">
        <v>43136</v>
      </c>
      <c r="B5676" t="s">
        <v>174</v>
      </c>
      <c r="C5676" t="s">
        <v>163</v>
      </c>
      <c r="D5676">
        <v>2</v>
      </c>
      <c r="E5676">
        <v>372.6</v>
      </c>
      <c r="F5676">
        <v>186.3</v>
      </c>
      <c r="G5676">
        <v>2</v>
      </c>
      <c r="H5676">
        <v>2</v>
      </c>
      <c r="I5676">
        <v>14.5</v>
      </c>
      <c r="J5676">
        <v>0</v>
      </c>
      <c r="K5676">
        <v>4.5</v>
      </c>
      <c r="L5676" t="s">
        <v>451</v>
      </c>
      <c r="M5676" t="b">
        <v>0</v>
      </c>
    </row>
    <row r="5677" spans="1:13" x14ac:dyDescent="0.25">
      <c r="A5677" s="1">
        <v>43136</v>
      </c>
      <c r="B5677" t="s">
        <v>174</v>
      </c>
      <c r="C5677" t="s">
        <v>175</v>
      </c>
      <c r="D5677">
        <v>1</v>
      </c>
      <c r="E5677">
        <v>354.98</v>
      </c>
      <c r="F5677">
        <v>354.98</v>
      </c>
      <c r="G5677">
        <v>1</v>
      </c>
      <c r="H5677">
        <v>1</v>
      </c>
      <c r="I5677">
        <v>15</v>
      </c>
      <c r="J5677">
        <v>0</v>
      </c>
      <c r="K5677">
        <v>1</v>
      </c>
      <c r="L5677" t="s">
        <v>432</v>
      </c>
      <c r="M5677" t="b">
        <v>0</v>
      </c>
    </row>
    <row r="5678" spans="1:13" x14ac:dyDescent="0.25">
      <c r="A5678" s="1">
        <v>43136</v>
      </c>
      <c r="B5678" t="s">
        <v>174</v>
      </c>
      <c r="C5678" t="s">
        <v>168</v>
      </c>
      <c r="D5678">
        <v>1</v>
      </c>
      <c r="E5678">
        <v>500.13</v>
      </c>
      <c r="F5678">
        <v>500.13</v>
      </c>
      <c r="G5678">
        <v>1</v>
      </c>
      <c r="H5678">
        <v>1</v>
      </c>
      <c r="I5678">
        <v>11</v>
      </c>
      <c r="J5678">
        <v>0</v>
      </c>
      <c r="K5678">
        <v>5</v>
      </c>
      <c r="L5678" t="s">
        <v>591</v>
      </c>
      <c r="M5678" t="b">
        <v>0</v>
      </c>
    </row>
    <row r="5679" spans="1:13" x14ac:dyDescent="0.25">
      <c r="A5679" s="1">
        <v>43136</v>
      </c>
      <c r="B5679" t="s">
        <v>174</v>
      </c>
      <c r="C5679" t="s">
        <v>165</v>
      </c>
      <c r="D5679">
        <v>6</v>
      </c>
      <c r="E5679">
        <v>2714.22</v>
      </c>
      <c r="F5679">
        <v>452.37</v>
      </c>
      <c r="G5679">
        <v>6</v>
      </c>
      <c r="H5679">
        <v>6</v>
      </c>
      <c r="I5679">
        <v>15.67</v>
      </c>
      <c r="J5679">
        <v>0</v>
      </c>
      <c r="K5679">
        <v>3.83</v>
      </c>
      <c r="L5679" t="s">
        <v>347</v>
      </c>
      <c r="M5679" t="b">
        <v>0</v>
      </c>
    </row>
    <row r="5680" spans="1:13" x14ac:dyDescent="0.25">
      <c r="A5680" s="1">
        <v>43136</v>
      </c>
      <c r="B5680" t="s">
        <v>163</v>
      </c>
      <c r="C5680" t="s">
        <v>178</v>
      </c>
      <c r="D5680">
        <v>1</v>
      </c>
      <c r="E5680">
        <v>940.65</v>
      </c>
      <c r="F5680">
        <v>940.65</v>
      </c>
      <c r="G5680">
        <v>1</v>
      </c>
      <c r="H5680">
        <v>1</v>
      </c>
      <c r="I5680">
        <v>43</v>
      </c>
      <c r="J5680">
        <v>1</v>
      </c>
      <c r="K5680">
        <v>3</v>
      </c>
      <c r="L5680" t="s">
        <v>348</v>
      </c>
      <c r="M5680" t="b">
        <v>0</v>
      </c>
    </row>
    <row r="5681" spans="1:13" x14ac:dyDescent="0.25">
      <c r="A5681" s="1">
        <v>43136</v>
      </c>
      <c r="B5681" t="s">
        <v>163</v>
      </c>
      <c r="C5681" t="s">
        <v>167</v>
      </c>
      <c r="D5681">
        <v>1</v>
      </c>
      <c r="E5681">
        <v>355.51</v>
      </c>
      <c r="F5681">
        <v>355.51</v>
      </c>
      <c r="G5681">
        <v>1</v>
      </c>
      <c r="H5681">
        <v>1</v>
      </c>
      <c r="I5681">
        <v>20</v>
      </c>
      <c r="J5681">
        <v>0</v>
      </c>
      <c r="K5681">
        <v>4</v>
      </c>
      <c r="L5681" t="s">
        <v>266</v>
      </c>
      <c r="M5681" t="b">
        <v>0</v>
      </c>
    </row>
    <row r="5682" spans="1:13" x14ac:dyDescent="0.25">
      <c r="A5682" s="1">
        <v>43136</v>
      </c>
      <c r="B5682" t="s">
        <v>163</v>
      </c>
      <c r="C5682" t="s">
        <v>169</v>
      </c>
      <c r="D5682">
        <v>4</v>
      </c>
      <c r="E5682">
        <v>991.08</v>
      </c>
      <c r="F5682">
        <v>247.77</v>
      </c>
      <c r="G5682">
        <v>4</v>
      </c>
      <c r="H5682">
        <v>4</v>
      </c>
      <c r="I5682">
        <v>21.88</v>
      </c>
      <c r="J5682">
        <v>0.125</v>
      </c>
      <c r="K5682">
        <v>4.38</v>
      </c>
      <c r="L5682" t="s">
        <v>313</v>
      </c>
      <c r="M5682" t="b">
        <v>0</v>
      </c>
    </row>
    <row r="5683" spans="1:13" x14ac:dyDescent="0.25">
      <c r="A5683" s="1">
        <v>43136</v>
      </c>
      <c r="B5683" t="s">
        <v>163</v>
      </c>
      <c r="C5683" t="s">
        <v>170</v>
      </c>
      <c r="D5683">
        <v>8</v>
      </c>
      <c r="E5683">
        <v>1094.27</v>
      </c>
      <c r="F5683">
        <v>136.78</v>
      </c>
      <c r="G5683">
        <v>8</v>
      </c>
      <c r="H5683">
        <v>8</v>
      </c>
      <c r="I5683">
        <v>18.13</v>
      </c>
      <c r="J5683">
        <v>0</v>
      </c>
      <c r="K5683">
        <v>4.13</v>
      </c>
      <c r="L5683" t="s">
        <v>267</v>
      </c>
      <c r="M5683" t="b">
        <v>0</v>
      </c>
    </row>
    <row r="5684" spans="1:13" x14ac:dyDescent="0.25">
      <c r="A5684" s="1">
        <v>43136</v>
      </c>
      <c r="B5684" t="s">
        <v>163</v>
      </c>
      <c r="C5684" t="s">
        <v>172</v>
      </c>
      <c r="D5684">
        <v>3</v>
      </c>
      <c r="E5684">
        <v>353.85</v>
      </c>
      <c r="F5684">
        <v>117.95</v>
      </c>
      <c r="G5684">
        <v>3</v>
      </c>
      <c r="H5684">
        <v>3</v>
      </c>
      <c r="I5684">
        <v>14.67</v>
      </c>
      <c r="J5684">
        <v>0</v>
      </c>
      <c r="K5684">
        <v>2.33</v>
      </c>
      <c r="L5684" t="s">
        <v>287</v>
      </c>
      <c r="M5684" t="b">
        <v>0</v>
      </c>
    </row>
    <row r="5685" spans="1:13" x14ac:dyDescent="0.25">
      <c r="A5685" s="1">
        <v>43136</v>
      </c>
      <c r="B5685" t="s">
        <v>163</v>
      </c>
      <c r="C5685" t="s">
        <v>171</v>
      </c>
      <c r="D5685">
        <v>5</v>
      </c>
      <c r="E5685">
        <v>1113.05</v>
      </c>
      <c r="F5685">
        <v>222.61</v>
      </c>
      <c r="G5685">
        <v>5</v>
      </c>
      <c r="H5685">
        <v>5</v>
      </c>
      <c r="I5685">
        <v>23.2</v>
      </c>
      <c r="J5685">
        <v>0.2</v>
      </c>
      <c r="K5685">
        <v>3.4</v>
      </c>
      <c r="L5685" t="s">
        <v>288</v>
      </c>
      <c r="M5685" t="b">
        <v>0</v>
      </c>
    </row>
    <row r="5686" spans="1:13" x14ac:dyDescent="0.25">
      <c r="A5686" s="1">
        <v>43136</v>
      </c>
      <c r="B5686" t="s">
        <v>163</v>
      </c>
      <c r="C5686" t="s">
        <v>180</v>
      </c>
      <c r="D5686">
        <v>1</v>
      </c>
      <c r="E5686">
        <v>738.57</v>
      </c>
      <c r="F5686">
        <v>738.57</v>
      </c>
      <c r="G5686">
        <v>1</v>
      </c>
      <c r="H5686">
        <v>1</v>
      </c>
      <c r="I5686">
        <v>25</v>
      </c>
      <c r="J5686">
        <v>0</v>
      </c>
      <c r="K5686">
        <v>1</v>
      </c>
      <c r="L5686" t="s">
        <v>433</v>
      </c>
      <c r="M5686" t="b">
        <v>0</v>
      </c>
    </row>
    <row r="5687" spans="1:13" x14ac:dyDescent="0.25">
      <c r="A5687" s="1">
        <v>43136</v>
      </c>
      <c r="B5687" t="s">
        <v>163</v>
      </c>
      <c r="C5687" t="s">
        <v>161</v>
      </c>
      <c r="D5687">
        <v>26</v>
      </c>
      <c r="E5687">
        <v>5605.49</v>
      </c>
      <c r="F5687">
        <v>215.6</v>
      </c>
      <c r="G5687">
        <v>26</v>
      </c>
      <c r="H5687">
        <v>26</v>
      </c>
      <c r="I5687">
        <v>17.850000000000001</v>
      </c>
      <c r="J5687">
        <v>5.8799999999999998E-2</v>
      </c>
      <c r="K5687">
        <v>4.03</v>
      </c>
      <c r="L5687" t="s">
        <v>241</v>
      </c>
      <c r="M5687" t="b">
        <v>0</v>
      </c>
    </row>
    <row r="5688" spans="1:13" x14ac:dyDescent="0.25">
      <c r="A5688" s="1">
        <v>43136</v>
      </c>
      <c r="B5688" t="s">
        <v>163</v>
      </c>
      <c r="C5688" t="s">
        <v>181</v>
      </c>
      <c r="D5688">
        <v>1</v>
      </c>
      <c r="E5688">
        <v>476.73</v>
      </c>
      <c r="F5688">
        <v>476.73</v>
      </c>
      <c r="G5688">
        <v>1</v>
      </c>
      <c r="H5688">
        <v>1</v>
      </c>
      <c r="I5688">
        <v>23</v>
      </c>
      <c r="J5688">
        <v>0</v>
      </c>
      <c r="K5688">
        <v>4</v>
      </c>
      <c r="L5688" t="s">
        <v>314</v>
      </c>
      <c r="M5688" t="b">
        <v>0</v>
      </c>
    </row>
    <row r="5689" spans="1:13" x14ac:dyDescent="0.25">
      <c r="A5689" s="1">
        <v>43136</v>
      </c>
      <c r="B5689" t="s">
        <v>163</v>
      </c>
      <c r="C5689" t="s">
        <v>179</v>
      </c>
      <c r="D5689">
        <v>1</v>
      </c>
      <c r="E5689">
        <v>738.57</v>
      </c>
      <c r="F5689">
        <v>738.57</v>
      </c>
      <c r="G5689">
        <v>1</v>
      </c>
      <c r="H5689">
        <v>1</v>
      </c>
      <c r="I5689">
        <v>28</v>
      </c>
      <c r="J5689">
        <v>0</v>
      </c>
      <c r="K5689">
        <v>4</v>
      </c>
      <c r="L5689" t="s">
        <v>268</v>
      </c>
      <c r="M5689" t="b">
        <v>0</v>
      </c>
    </row>
    <row r="5690" spans="1:13" x14ac:dyDescent="0.25">
      <c r="A5690" s="1">
        <v>43136</v>
      </c>
      <c r="B5690" t="s">
        <v>163</v>
      </c>
      <c r="C5690" t="s">
        <v>183</v>
      </c>
      <c r="D5690">
        <v>2</v>
      </c>
      <c r="E5690">
        <v>482.68</v>
      </c>
      <c r="F5690">
        <v>241.34</v>
      </c>
      <c r="G5690">
        <v>2</v>
      </c>
      <c r="H5690">
        <v>2</v>
      </c>
      <c r="I5690">
        <v>17.670000000000002</v>
      </c>
      <c r="J5690">
        <v>0</v>
      </c>
      <c r="K5690">
        <v>2.33</v>
      </c>
      <c r="L5690" t="s">
        <v>351</v>
      </c>
      <c r="M5690" t="b">
        <v>0</v>
      </c>
    </row>
    <row r="5691" spans="1:13" x14ac:dyDescent="0.25">
      <c r="A5691" s="1">
        <v>43136</v>
      </c>
      <c r="B5691" t="s">
        <v>163</v>
      </c>
      <c r="C5691" t="s">
        <v>174</v>
      </c>
      <c r="D5691">
        <v>2</v>
      </c>
      <c r="E5691">
        <v>949.19</v>
      </c>
      <c r="F5691">
        <v>474.6</v>
      </c>
      <c r="G5691">
        <v>2</v>
      </c>
      <c r="H5691">
        <v>2</v>
      </c>
      <c r="I5691">
        <v>22</v>
      </c>
      <c r="J5691">
        <v>0</v>
      </c>
      <c r="K5691">
        <v>4.5</v>
      </c>
      <c r="L5691" t="s">
        <v>289</v>
      </c>
      <c r="M5691" t="b">
        <v>0</v>
      </c>
    </row>
    <row r="5692" spans="1:13" x14ac:dyDescent="0.25">
      <c r="A5692" s="1">
        <v>43136</v>
      </c>
      <c r="B5692" t="s">
        <v>163</v>
      </c>
      <c r="C5692" t="s">
        <v>182</v>
      </c>
      <c r="D5692">
        <v>3</v>
      </c>
      <c r="E5692">
        <v>369.54</v>
      </c>
      <c r="F5692">
        <v>123.18</v>
      </c>
      <c r="G5692">
        <v>3</v>
      </c>
      <c r="H5692">
        <v>3</v>
      </c>
      <c r="I5692">
        <v>22</v>
      </c>
      <c r="J5692">
        <v>0</v>
      </c>
      <c r="K5692">
        <v>3.75</v>
      </c>
      <c r="L5692" t="s">
        <v>395</v>
      </c>
      <c r="M5692" t="b">
        <v>0</v>
      </c>
    </row>
    <row r="5693" spans="1:13" x14ac:dyDescent="0.25">
      <c r="A5693" s="1">
        <v>43136</v>
      </c>
      <c r="B5693" t="s">
        <v>163</v>
      </c>
      <c r="C5693" t="s">
        <v>163</v>
      </c>
      <c r="D5693">
        <v>18</v>
      </c>
      <c r="E5693">
        <v>2728.37</v>
      </c>
      <c r="F5693">
        <v>151.58000000000001</v>
      </c>
      <c r="G5693">
        <v>18</v>
      </c>
      <c r="H5693">
        <v>18</v>
      </c>
      <c r="I5693">
        <v>11.16</v>
      </c>
      <c r="J5693">
        <v>5.2600000000000001E-2</v>
      </c>
      <c r="K5693">
        <v>4.21</v>
      </c>
      <c r="L5693" t="s">
        <v>242</v>
      </c>
      <c r="M5693" t="b">
        <v>1</v>
      </c>
    </row>
    <row r="5694" spans="1:13" x14ac:dyDescent="0.25">
      <c r="A5694" s="1">
        <v>43136</v>
      </c>
      <c r="B5694" t="s">
        <v>163</v>
      </c>
      <c r="C5694" t="s">
        <v>175</v>
      </c>
      <c r="D5694">
        <v>24</v>
      </c>
      <c r="E5694">
        <v>3384.23</v>
      </c>
      <c r="F5694">
        <v>141.01</v>
      </c>
      <c r="G5694">
        <v>23</v>
      </c>
      <c r="H5694">
        <v>24</v>
      </c>
      <c r="I5694">
        <v>22.92</v>
      </c>
      <c r="J5694">
        <v>0.2</v>
      </c>
      <c r="K5694">
        <v>3.5</v>
      </c>
      <c r="L5694" t="s">
        <v>269</v>
      </c>
      <c r="M5694" t="b">
        <v>0</v>
      </c>
    </row>
    <row r="5695" spans="1:13" x14ac:dyDescent="0.25">
      <c r="A5695" s="1">
        <v>43136</v>
      </c>
      <c r="B5695" t="s">
        <v>163</v>
      </c>
      <c r="C5695" t="s">
        <v>164</v>
      </c>
      <c r="D5695">
        <v>17</v>
      </c>
      <c r="E5695">
        <v>3164.7</v>
      </c>
      <c r="F5695">
        <v>186.16</v>
      </c>
      <c r="G5695">
        <v>17</v>
      </c>
      <c r="H5695">
        <v>17</v>
      </c>
      <c r="I5695">
        <v>24.5</v>
      </c>
      <c r="J5695">
        <v>8.3299999999999999E-2</v>
      </c>
      <c r="K5695">
        <v>3.25</v>
      </c>
      <c r="L5695" t="s">
        <v>290</v>
      </c>
      <c r="M5695" t="b">
        <v>0</v>
      </c>
    </row>
    <row r="5696" spans="1:13" x14ac:dyDescent="0.25">
      <c r="A5696" s="1">
        <v>43136</v>
      </c>
      <c r="B5696" t="s">
        <v>163</v>
      </c>
      <c r="C5696" t="s">
        <v>176</v>
      </c>
      <c r="D5696">
        <v>6</v>
      </c>
      <c r="E5696">
        <v>2015.56</v>
      </c>
      <c r="F5696">
        <v>335.93</v>
      </c>
      <c r="G5696">
        <v>6</v>
      </c>
      <c r="H5696">
        <v>6</v>
      </c>
      <c r="I5696">
        <v>16.29</v>
      </c>
      <c r="J5696">
        <v>0</v>
      </c>
      <c r="K5696">
        <v>4.57</v>
      </c>
      <c r="L5696" t="s">
        <v>243</v>
      </c>
      <c r="M5696" t="b">
        <v>0</v>
      </c>
    </row>
    <row r="5697" spans="1:13" x14ac:dyDescent="0.25">
      <c r="A5697" s="1">
        <v>43136</v>
      </c>
      <c r="B5697" t="s">
        <v>163</v>
      </c>
      <c r="C5697" t="s">
        <v>165</v>
      </c>
      <c r="D5697">
        <v>82</v>
      </c>
      <c r="E5697">
        <v>12153.9</v>
      </c>
      <c r="F5697">
        <v>148.22</v>
      </c>
      <c r="G5697">
        <v>82</v>
      </c>
      <c r="H5697">
        <v>82</v>
      </c>
      <c r="I5697">
        <v>13.49</v>
      </c>
      <c r="J5697">
        <v>0</v>
      </c>
      <c r="K5697">
        <v>4.1900000000000004</v>
      </c>
      <c r="L5697" t="s">
        <v>244</v>
      </c>
      <c r="M5697" t="b">
        <v>0</v>
      </c>
    </row>
    <row r="5698" spans="1:13" x14ac:dyDescent="0.25">
      <c r="A5698" s="1">
        <v>43136</v>
      </c>
      <c r="B5698" t="s">
        <v>163</v>
      </c>
      <c r="C5698" t="s">
        <v>184</v>
      </c>
      <c r="D5698">
        <v>1</v>
      </c>
      <c r="E5698">
        <v>91.2</v>
      </c>
      <c r="F5698">
        <v>91.2</v>
      </c>
      <c r="G5698">
        <v>1</v>
      </c>
      <c r="H5698">
        <v>1</v>
      </c>
      <c r="I5698">
        <v>41</v>
      </c>
      <c r="J5698">
        <v>1</v>
      </c>
      <c r="K5698">
        <v>1</v>
      </c>
      <c r="L5698" t="s">
        <v>316</v>
      </c>
      <c r="M5698" t="b">
        <v>0</v>
      </c>
    </row>
    <row r="5699" spans="1:13" x14ac:dyDescent="0.25">
      <c r="A5699" s="1">
        <v>43136</v>
      </c>
      <c r="B5699" t="s">
        <v>175</v>
      </c>
      <c r="C5699" t="s">
        <v>167</v>
      </c>
      <c r="D5699">
        <v>1</v>
      </c>
      <c r="E5699">
        <v>146.02000000000001</v>
      </c>
      <c r="F5699">
        <v>146.02000000000001</v>
      </c>
      <c r="G5699">
        <v>1</v>
      </c>
      <c r="H5699">
        <v>1</v>
      </c>
      <c r="I5699">
        <v>21</v>
      </c>
      <c r="J5699">
        <v>0</v>
      </c>
      <c r="K5699">
        <v>5</v>
      </c>
      <c r="L5699" t="s">
        <v>317</v>
      </c>
      <c r="M5699" t="b">
        <v>0</v>
      </c>
    </row>
    <row r="5700" spans="1:13" x14ac:dyDescent="0.25">
      <c r="A5700" s="1">
        <v>43136</v>
      </c>
      <c r="B5700" t="s">
        <v>175</v>
      </c>
      <c r="C5700" t="s">
        <v>169</v>
      </c>
      <c r="D5700">
        <v>1</v>
      </c>
      <c r="E5700">
        <v>76.17</v>
      </c>
      <c r="F5700">
        <v>76.17</v>
      </c>
      <c r="G5700">
        <v>1</v>
      </c>
      <c r="H5700">
        <v>1</v>
      </c>
      <c r="I5700">
        <v>16</v>
      </c>
      <c r="J5700">
        <v>0</v>
      </c>
      <c r="K5700">
        <v>2</v>
      </c>
      <c r="L5700" t="s">
        <v>423</v>
      </c>
      <c r="M5700" t="b">
        <v>0</v>
      </c>
    </row>
    <row r="5701" spans="1:13" x14ac:dyDescent="0.25">
      <c r="A5701" s="1">
        <v>43136</v>
      </c>
      <c r="B5701" t="s">
        <v>175</v>
      </c>
      <c r="C5701" t="s">
        <v>172</v>
      </c>
      <c r="D5701">
        <v>2</v>
      </c>
      <c r="E5701">
        <v>276.23</v>
      </c>
      <c r="F5701">
        <v>138.12</v>
      </c>
      <c r="G5701">
        <v>2</v>
      </c>
      <c r="H5701">
        <v>2</v>
      </c>
      <c r="I5701">
        <v>12</v>
      </c>
      <c r="J5701">
        <v>0</v>
      </c>
      <c r="K5701">
        <v>3</v>
      </c>
      <c r="L5701" t="s">
        <v>384</v>
      </c>
      <c r="M5701" t="b">
        <v>0</v>
      </c>
    </row>
    <row r="5702" spans="1:13" x14ac:dyDescent="0.25">
      <c r="A5702" s="1">
        <v>43136</v>
      </c>
      <c r="B5702" t="s">
        <v>175</v>
      </c>
      <c r="C5702" t="s">
        <v>171</v>
      </c>
      <c r="D5702">
        <v>1</v>
      </c>
      <c r="E5702">
        <v>147.34</v>
      </c>
      <c r="F5702">
        <v>147.34</v>
      </c>
      <c r="G5702">
        <v>1</v>
      </c>
      <c r="H5702">
        <v>1</v>
      </c>
      <c r="I5702">
        <v>18</v>
      </c>
      <c r="J5702">
        <v>0</v>
      </c>
      <c r="K5702">
        <v>5</v>
      </c>
      <c r="L5702" t="s">
        <v>291</v>
      </c>
      <c r="M5702" t="b">
        <v>0</v>
      </c>
    </row>
    <row r="5703" spans="1:13" x14ac:dyDescent="0.25">
      <c r="A5703" s="1">
        <v>43136</v>
      </c>
      <c r="B5703" t="s">
        <v>175</v>
      </c>
      <c r="C5703" t="s">
        <v>180</v>
      </c>
      <c r="D5703">
        <v>1</v>
      </c>
      <c r="E5703">
        <v>76.17</v>
      </c>
      <c r="F5703">
        <v>76.17</v>
      </c>
      <c r="G5703">
        <v>1</v>
      </c>
      <c r="H5703">
        <v>1</v>
      </c>
      <c r="I5703">
        <v>22</v>
      </c>
      <c r="J5703">
        <v>0</v>
      </c>
      <c r="K5703">
        <v>3</v>
      </c>
      <c r="L5703" t="s">
        <v>318</v>
      </c>
      <c r="M5703" t="b">
        <v>0</v>
      </c>
    </row>
    <row r="5704" spans="1:13" x14ac:dyDescent="0.25">
      <c r="A5704" s="1">
        <v>43136</v>
      </c>
      <c r="B5704" t="s">
        <v>175</v>
      </c>
      <c r="C5704" t="s">
        <v>161</v>
      </c>
      <c r="D5704">
        <v>13</v>
      </c>
      <c r="E5704">
        <v>2134.1999999999998</v>
      </c>
      <c r="F5704">
        <v>164.17</v>
      </c>
      <c r="G5704">
        <v>13</v>
      </c>
      <c r="H5704">
        <v>13</v>
      </c>
      <c r="I5704">
        <v>11.93</v>
      </c>
      <c r="J5704">
        <v>0</v>
      </c>
      <c r="K5704">
        <v>4.71</v>
      </c>
      <c r="L5704" t="s">
        <v>245</v>
      </c>
      <c r="M5704" t="b">
        <v>0</v>
      </c>
    </row>
    <row r="5705" spans="1:13" x14ac:dyDescent="0.25">
      <c r="A5705" s="1">
        <v>43136</v>
      </c>
      <c r="B5705" t="s">
        <v>175</v>
      </c>
      <c r="C5705" t="s">
        <v>182</v>
      </c>
      <c r="D5705">
        <v>1</v>
      </c>
      <c r="E5705">
        <v>432.24</v>
      </c>
      <c r="F5705">
        <v>432.24</v>
      </c>
      <c r="G5705">
        <v>1</v>
      </c>
      <c r="H5705">
        <v>1</v>
      </c>
      <c r="I5705">
        <v>14</v>
      </c>
      <c r="J5705">
        <v>0</v>
      </c>
      <c r="K5705">
        <v>3</v>
      </c>
      <c r="L5705" t="s">
        <v>455</v>
      </c>
      <c r="M5705" t="b">
        <v>0</v>
      </c>
    </row>
    <row r="5706" spans="1:13" x14ac:dyDescent="0.25">
      <c r="A5706" s="1">
        <v>43136</v>
      </c>
      <c r="B5706" t="s">
        <v>175</v>
      </c>
      <c r="C5706" t="s">
        <v>163</v>
      </c>
      <c r="D5706">
        <v>5</v>
      </c>
      <c r="E5706">
        <v>2089.21</v>
      </c>
      <c r="F5706">
        <v>417.84</v>
      </c>
      <c r="G5706">
        <v>5</v>
      </c>
      <c r="H5706">
        <v>5</v>
      </c>
      <c r="I5706">
        <v>18.8</v>
      </c>
      <c r="J5706">
        <v>0.2</v>
      </c>
      <c r="K5706">
        <v>3.8</v>
      </c>
      <c r="L5706" t="s">
        <v>320</v>
      </c>
      <c r="M5706" t="b">
        <v>0</v>
      </c>
    </row>
    <row r="5707" spans="1:13" x14ac:dyDescent="0.25">
      <c r="A5707" s="1">
        <v>43136</v>
      </c>
      <c r="B5707" t="s">
        <v>175</v>
      </c>
      <c r="C5707" t="s">
        <v>175</v>
      </c>
      <c r="D5707">
        <v>9</v>
      </c>
      <c r="E5707">
        <v>989.6</v>
      </c>
      <c r="F5707">
        <v>109.96</v>
      </c>
      <c r="G5707">
        <v>9</v>
      </c>
      <c r="H5707">
        <v>9</v>
      </c>
      <c r="I5707">
        <v>9</v>
      </c>
      <c r="J5707">
        <v>0</v>
      </c>
      <c r="K5707">
        <v>4.22</v>
      </c>
      <c r="L5707" t="s">
        <v>292</v>
      </c>
      <c r="M5707" t="b">
        <v>1</v>
      </c>
    </row>
    <row r="5708" spans="1:13" x14ac:dyDescent="0.25">
      <c r="A5708" s="1">
        <v>43136</v>
      </c>
      <c r="B5708" t="s">
        <v>175</v>
      </c>
      <c r="C5708" t="s">
        <v>164</v>
      </c>
      <c r="D5708">
        <v>5</v>
      </c>
      <c r="E5708">
        <v>2348.2399999999998</v>
      </c>
      <c r="F5708">
        <v>469.65</v>
      </c>
      <c r="G5708">
        <v>5</v>
      </c>
      <c r="H5708">
        <v>5</v>
      </c>
      <c r="I5708">
        <v>18</v>
      </c>
      <c r="J5708">
        <v>0</v>
      </c>
      <c r="K5708">
        <v>4.8</v>
      </c>
      <c r="L5708" t="s">
        <v>293</v>
      </c>
      <c r="M5708" t="b">
        <v>0</v>
      </c>
    </row>
    <row r="5709" spans="1:13" x14ac:dyDescent="0.25">
      <c r="A5709" s="1">
        <v>43136</v>
      </c>
      <c r="B5709" t="s">
        <v>175</v>
      </c>
      <c r="C5709" t="s">
        <v>176</v>
      </c>
      <c r="D5709">
        <v>1</v>
      </c>
      <c r="E5709">
        <v>138.31</v>
      </c>
      <c r="F5709">
        <v>138.31</v>
      </c>
      <c r="G5709">
        <v>1</v>
      </c>
      <c r="H5709">
        <v>1</v>
      </c>
      <c r="I5709">
        <v>17</v>
      </c>
      <c r="J5709">
        <v>0</v>
      </c>
      <c r="K5709">
        <v>5</v>
      </c>
      <c r="L5709" t="s">
        <v>322</v>
      </c>
      <c r="M5709" t="b">
        <v>0</v>
      </c>
    </row>
    <row r="5710" spans="1:13" x14ac:dyDescent="0.25">
      <c r="A5710" s="1">
        <v>43136</v>
      </c>
      <c r="B5710" t="s">
        <v>175</v>
      </c>
      <c r="C5710" t="s">
        <v>165</v>
      </c>
      <c r="D5710">
        <v>20</v>
      </c>
      <c r="E5710">
        <v>2175.73</v>
      </c>
      <c r="F5710">
        <v>108.79</v>
      </c>
      <c r="G5710">
        <v>20</v>
      </c>
      <c r="H5710">
        <v>20</v>
      </c>
      <c r="I5710">
        <v>17.18</v>
      </c>
      <c r="J5710">
        <v>0.13639999999999999</v>
      </c>
      <c r="K5710">
        <v>3.64</v>
      </c>
      <c r="L5710" t="s">
        <v>294</v>
      </c>
      <c r="M5710" t="b">
        <v>0</v>
      </c>
    </row>
    <row r="5711" spans="1:13" x14ac:dyDescent="0.25">
      <c r="A5711" s="1">
        <v>43136</v>
      </c>
      <c r="B5711" t="s">
        <v>164</v>
      </c>
      <c r="C5711" t="s">
        <v>171</v>
      </c>
      <c r="D5711">
        <v>1</v>
      </c>
      <c r="E5711">
        <v>203.7</v>
      </c>
      <c r="F5711">
        <v>203.7</v>
      </c>
      <c r="G5711">
        <v>1</v>
      </c>
      <c r="H5711">
        <v>1</v>
      </c>
      <c r="I5711">
        <v>14</v>
      </c>
      <c r="J5711">
        <v>0</v>
      </c>
      <c r="K5711">
        <v>4</v>
      </c>
      <c r="L5711" t="s">
        <v>406</v>
      </c>
      <c r="M5711" t="b">
        <v>0</v>
      </c>
    </row>
    <row r="5712" spans="1:13" x14ac:dyDescent="0.25">
      <c r="A5712" s="1">
        <v>43136</v>
      </c>
      <c r="B5712" t="s">
        <v>164</v>
      </c>
      <c r="C5712" t="s">
        <v>163</v>
      </c>
      <c r="D5712">
        <v>3</v>
      </c>
      <c r="E5712">
        <v>457.93</v>
      </c>
      <c r="F5712">
        <v>152.63999999999999</v>
      </c>
      <c r="G5712">
        <v>3</v>
      </c>
      <c r="H5712">
        <v>3</v>
      </c>
      <c r="I5712">
        <v>11</v>
      </c>
      <c r="J5712">
        <v>0</v>
      </c>
      <c r="K5712">
        <v>5</v>
      </c>
      <c r="L5712" t="s">
        <v>357</v>
      </c>
      <c r="M5712" t="b">
        <v>0</v>
      </c>
    </row>
    <row r="5713" spans="1:13" x14ac:dyDescent="0.25">
      <c r="A5713" s="1">
        <v>43136</v>
      </c>
      <c r="B5713" t="s">
        <v>164</v>
      </c>
      <c r="C5713" t="s">
        <v>175</v>
      </c>
      <c r="D5713">
        <v>2</v>
      </c>
      <c r="E5713">
        <v>134.74</v>
      </c>
      <c r="F5713">
        <v>67.37</v>
      </c>
      <c r="G5713">
        <v>2</v>
      </c>
      <c r="H5713">
        <v>2</v>
      </c>
      <c r="I5713">
        <v>13.5</v>
      </c>
      <c r="J5713">
        <v>0</v>
      </c>
      <c r="K5713">
        <v>4.5</v>
      </c>
      <c r="L5713" t="s">
        <v>358</v>
      </c>
      <c r="M5713" t="b">
        <v>0</v>
      </c>
    </row>
    <row r="5714" spans="1:13" x14ac:dyDescent="0.25">
      <c r="A5714" s="1">
        <v>43136</v>
      </c>
      <c r="B5714" t="s">
        <v>164</v>
      </c>
      <c r="C5714" t="s">
        <v>165</v>
      </c>
      <c r="D5714">
        <v>8</v>
      </c>
      <c r="E5714">
        <v>2181.8000000000002</v>
      </c>
      <c r="F5714">
        <v>272.73</v>
      </c>
      <c r="G5714">
        <v>7</v>
      </c>
      <c r="H5714">
        <v>7</v>
      </c>
      <c r="I5714">
        <v>15.25</v>
      </c>
      <c r="J5714">
        <v>0</v>
      </c>
      <c r="K5714">
        <v>4.13</v>
      </c>
      <c r="L5714" t="s">
        <v>295</v>
      </c>
      <c r="M5714" t="b">
        <v>0</v>
      </c>
    </row>
    <row r="5715" spans="1:13" x14ac:dyDescent="0.25">
      <c r="A5715" s="1">
        <v>43136</v>
      </c>
      <c r="B5715" t="s">
        <v>176</v>
      </c>
      <c r="C5715" t="s">
        <v>178</v>
      </c>
      <c r="D5715">
        <v>1</v>
      </c>
      <c r="E5715">
        <v>91.28</v>
      </c>
      <c r="F5715">
        <v>91.28</v>
      </c>
      <c r="G5715">
        <v>1</v>
      </c>
      <c r="H5715">
        <v>1</v>
      </c>
      <c r="I5715">
        <v>28</v>
      </c>
      <c r="J5715">
        <v>0</v>
      </c>
      <c r="K5715">
        <v>5</v>
      </c>
      <c r="L5715" t="s">
        <v>386</v>
      </c>
      <c r="M5715" t="b">
        <v>0</v>
      </c>
    </row>
    <row r="5716" spans="1:13" x14ac:dyDescent="0.25">
      <c r="A5716" s="1">
        <v>43136</v>
      </c>
      <c r="B5716" t="s">
        <v>176</v>
      </c>
      <c r="C5716" t="s">
        <v>167</v>
      </c>
      <c r="D5716">
        <v>1</v>
      </c>
      <c r="E5716">
        <v>675.94</v>
      </c>
      <c r="F5716">
        <v>675.94</v>
      </c>
      <c r="G5716">
        <v>1</v>
      </c>
      <c r="H5716">
        <v>1</v>
      </c>
      <c r="I5716">
        <v>18</v>
      </c>
      <c r="J5716">
        <v>0</v>
      </c>
      <c r="K5716">
        <v>1</v>
      </c>
      <c r="L5716" t="s">
        <v>328</v>
      </c>
      <c r="M5716" t="b">
        <v>0</v>
      </c>
    </row>
    <row r="5717" spans="1:13" x14ac:dyDescent="0.25">
      <c r="A5717" s="1">
        <v>43136</v>
      </c>
      <c r="B5717" t="s">
        <v>176</v>
      </c>
      <c r="C5717" t="s">
        <v>171</v>
      </c>
      <c r="D5717">
        <v>1</v>
      </c>
      <c r="E5717">
        <v>186.41</v>
      </c>
      <c r="F5717">
        <v>186.41</v>
      </c>
      <c r="G5717">
        <v>1</v>
      </c>
      <c r="H5717">
        <v>1</v>
      </c>
      <c r="I5717">
        <v>26</v>
      </c>
      <c r="J5717">
        <v>1</v>
      </c>
      <c r="K5717">
        <v>1</v>
      </c>
      <c r="L5717" t="s">
        <v>329</v>
      </c>
      <c r="M5717" t="b">
        <v>0</v>
      </c>
    </row>
    <row r="5718" spans="1:13" x14ac:dyDescent="0.25">
      <c r="A5718" s="1">
        <v>43136</v>
      </c>
      <c r="B5718" t="s">
        <v>176</v>
      </c>
      <c r="C5718" t="s">
        <v>180</v>
      </c>
      <c r="D5718">
        <v>1</v>
      </c>
      <c r="E5718">
        <v>467.36</v>
      </c>
      <c r="F5718">
        <v>467.36</v>
      </c>
      <c r="G5718">
        <v>1</v>
      </c>
      <c r="H5718">
        <v>1</v>
      </c>
      <c r="I5718">
        <v>22</v>
      </c>
      <c r="J5718">
        <v>0</v>
      </c>
      <c r="K5718">
        <v>5</v>
      </c>
      <c r="L5718" t="s">
        <v>330</v>
      </c>
      <c r="M5718" t="b">
        <v>0</v>
      </c>
    </row>
    <row r="5719" spans="1:13" x14ac:dyDescent="0.25">
      <c r="A5719" s="1">
        <v>43136</v>
      </c>
      <c r="B5719" t="s">
        <v>176</v>
      </c>
      <c r="C5719" t="s">
        <v>161</v>
      </c>
      <c r="D5719">
        <v>2</v>
      </c>
      <c r="E5719">
        <v>620.35</v>
      </c>
      <c r="F5719">
        <v>310.18</v>
      </c>
      <c r="G5719">
        <v>2</v>
      </c>
      <c r="H5719">
        <v>2</v>
      </c>
      <c r="I5719">
        <v>14.5</v>
      </c>
      <c r="J5719">
        <v>0</v>
      </c>
      <c r="K5719">
        <v>5</v>
      </c>
      <c r="L5719" t="s">
        <v>272</v>
      </c>
      <c r="M5719" t="b">
        <v>0</v>
      </c>
    </row>
    <row r="5720" spans="1:13" x14ac:dyDescent="0.25">
      <c r="A5720" s="1">
        <v>43136</v>
      </c>
      <c r="B5720" t="s">
        <v>176</v>
      </c>
      <c r="C5720" t="s">
        <v>177</v>
      </c>
      <c r="D5720">
        <v>2</v>
      </c>
      <c r="E5720">
        <v>242.09</v>
      </c>
      <c r="F5720">
        <v>121.05</v>
      </c>
      <c r="G5720">
        <v>2</v>
      </c>
      <c r="H5720">
        <v>2</v>
      </c>
      <c r="I5720">
        <v>20</v>
      </c>
      <c r="J5720">
        <v>0</v>
      </c>
      <c r="K5720">
        <v>5</v>
      </c>
      <c r="L5720" t="s">
        <v>437</v>
      </c>
      <c r="M5720" t="b">
        <v>0</v>
      </c>
    </row>
    <row r="5721" spans="1:13" x14ac:dyDescent="0.25">
      <c r="A5721" s="1">
        <v>43136</v>
      </c>
      <c r="B5721" t="s">
        <v>176</v>
      </c>
      <c r="C5721" t="s">
        <v>181</v>
      </c>
      <c r="D5721">
        <v>1</v>
      </c>
      <c r="E5721">
        <v>65.17</v>
      </c>
      <c r="F5721">
        <v>65.17</v>
      </c>
      <c r="G5721">
        <v>1</v>
      </c>
      <c r="H5721">
        <v>1</v>
      </c>
      <c r="I5721">
        <v>24</v>
      </c>
      <c r="J5721">
        <v>0</v>
      </c>
      <c r="K5721">
        <v>5</v>
      </c>
      <c r="L5721" t="s">
        <v>331</v>
      </c>
      <c r="M5721" t="b">
        <v>0</v>
      </c>
    </row>
    <row r="5722" spans="1:13" x14ac:dyDescent="0.25">
      <c r="A5722" s="1">
        <v>43136</v>
      </c>
      <c r="B5722" t="s">
        <v>176</v>
      </c>
      <c r="C5722" t="s">
        <v>163</v>
      </c>
      <c r="D5722">
        <v>8</v>
      </c>
      <c r="E5722">
        <v>1766.61</v>
      </c>
      <c r="F5722">
        <v>220.83</v>
      </c>
      <c r="G5722">
        <v>8</v>
      </c>
      <c r="H5722">
        <v>8</v>
      </c>
      <c r="I5722">
        <v>15.22</v>
      </c>
      <c r="J5722">
        <v>0</v>
      </c>
      <c r="K5722">
        <v>4.33</v>
      </c>
      <c r="L5722" t="s">
        <v>361</v>
      </c>
      <c r="M5722" t="b">
        <v>0</v>
      </c>
    </row>
    <row r="5723" spans="1:13" x14ac:dyDescent="0.25">
      <c r="A5723" s="1">
        <v>43136</v>
      </c>
      <c r="B5723" t="s">
        <v>176</v>
      </c>
      <c r="C5723" t="s">
        <v>175</v>
      </c>
      <c r="D5723">
        <v>8</v>
      </c>
      <c r="E5723">
        <v>544.80999999999995</v>
      </c>
      <c r="F5723">
        <v>68.099999999999994</v>
      </c>
      <c r="G5723">
        <v>7</v>
      </c>
      <c r="H5723">
        <v>7</v>
      </c>
      <c r="I5723">
        <v>20</v>
      </c>
      <c r="J5723">
        <v>0.1429</v>
      </c>
      <c r="K5723">
        <v>3.86</v>
      </c>
      <c r="L5723" t="s">
        <v>297</v>
      </c>
      <c r="M5723" t="b">
        <v>0</v>
      </c>
    </row>
    <row r="5724" spans="1:13" x14ac:dyDescent="0.25">
      <c r="A5724" s="1">
        <v>43136</v>
      </c>
      <c r="B5724" t="s">
        <v>176</v>
      </c>
      <c r="C5724" t="s">
        <v>164</v>
      </c>
      <c r="D5724">
        <v>3</v>
      </c>
      <c r="E5724">
        <v>340.83</v>
      </c>
      <c r="F5724">
        <v>113.61</v>
      </c>
      <c r="G5724">
        <v>3</v>
      </c>
      <c r="H5724">
        <v>3</v>
      </c>
      <c r="I5724">
        <v>12</v>
      </c>
      <c r="J5724">
        <v>0</v>
      </c>
      <c r="K5724">
        <v>4</v>
      </c>
      <c r="L5724" t="s">
        <v>362</v>
      </c>
      <c r="M5724" t="b">
        <v>0</v>
      </c>
    </row>
    <row r="5725" spans="1:13" x14ac:dyDescent="0.25">
      <c r="A5725" s="1">
        <v>43136</v>
      </c>
      <c r="B5725" t="s">
        <v>176</v>
      </c>
      <c r="C5725" t="s">
        <v>176</v>
      </c>
      <c r="D5725">
        <v>7</v>
      </c>
      <c r="E5725">
        <v>858.64</v>
      </c>
      <c r="F5725">
        <v>122.66</v>
      </c>
      <c r="G5725">
        <v>7</v>
      </c>
      <c r="H5725">
        <v>7</v>
      </c>
      <c r="I5725">
        <v>8</v>
      </c>
      <c r="J5725">
        <v>0</v>
      </c>
      <c r="K5725">
        <v>4.1399999999999997</v>
      </c>
      <c r="L5725" t="s">
        <v>273</v>
      </c>
      <c r="M5725" t="b">
        <v>1</v>
      </c>
    </row>
    <row r="5726" spans="1:13" x14ac:dyDescent="0.25">
      <c r="A5726" s="1">
        <v>43136</v>
      </c>
      <c r="B5726" t="s">
        <v>176</v>
      </c>
      <c r="C5726" t="s">
        <v>165</v>
      </c>
      <c r="D5726">
        <v>22</v>
      </c>
      <c r="E5726">
        <v>3622.2</v>
      </c>
      <c r="F5726">
        <v>164.65</v>
      </c>
      <c r="G5726">
        <v>22</v>
      </c>
      <c r="H5726">
        <v>22</v>
      </c>
      <c r="I5726">
        <v>13.88</v>
      </c>
      <c r="J5726">
        <v>0</v>
      </c>
      <c r="K5726">
        <v>4.29</v>
      </c>
      <c r="L5726" t="s">
        <v>274</v>
      </c>
      <c r="M5726" t="b">
        <v>0</v>
      </c>
    </row>
    <row r="5727" spans="1:13" x14ac:dyDescent="0.25">
      <c r="A5727" s="1">
        <v>43136</v>
      </c>
      <c r="B5727" t="s">
        <v>176</v>
      </c>
      <c r="C5727" t="s">
        <v>184</v>
      </c>
      <c r="D5727">
        <v>1</v>
      </c>
      <c r="E5727">
        <v>250.57</v>
      </c>
      <c r="F5727">
        <v>250.57</v>
      </c>
      <c r="G5727">
        <v>0</v>
      </c>
      <c r="H5727">
        <v>1</v>
      </c>
      <c r="K5727">
        <v>1</v>
      </c>
      <c r="L5727" t="s">
        <v>416</v>
      </c>
      <c r="M5727" t="b">
        <v>0</v>
      </c>
    </row>
    <row r="5728" spans="1:13" x14ac:dyDescent="0.25">
      <c r="A5728" s="1">
        <v>43136</v>
      </c>
      <c r="B5728" t="s">
        <v>165</v>
      </c>
      <c r="C5728" t="s">
        <v>166</v>
      </c>
      <c r="D5728">
        <v>1</v>
      </c>
      <c r="E5728">
        <v>39.03</v>
      </c>
      <c r="F5728">
        <v>39.03</v>
      </c>
      <c r="G5728">
        <v>1</v>
      </c>
      <c r="H5728">
        <v>1</v>
      </c>
      <c r="I5728">
        <v>33</v>
      </c>
      <c r="J5728">
        <v>0</v>
      </c>
      <c r="K5728">
        <v>5</v>
      </c>
      <c r="L5728" t="s">
        <v>298</v>
      </c>
      <c r="M5728" t="b">
        <v>0</v>
      </c>
    </row>
    <row r="5729" spans="1:13" x14ac:dyDescent="0.25">
      <c r="A5729" s="1">
        <v>43136</v>
      </c>
      <c r="B5729" t="s">
        <v>165</v>
      </c>
      <c r="C5729" t="s">
        <v>178</v>
      </c>
      <c r="D5729">
        <v>3</v>
      </c>
      <c r="E5729">
        <v>555.67999999999995</v>
      </c>
      <c r="F5729">
        <v>185.23</v>
      </c>
      <c r="G5729">
        <v>3</v>
      </c>
      <c r="H5729">
        <v>3</v>
      </c>
      <c r="I5729">
        <v>30.25</v>
      </c>
      <c r="J5729">
        <v>0.25</v>
      </c>
      <c r="K5729">
        <v>3</v>
      </c>
      <c r="L5729" t="s">
        <v>333</v>
      </c>
      <c r="M5729" t="b">
        <v>0</v>
      </c>
    </row>
    <row r="5730" spans="1:13" x14ac:dyDescent="0.25">
      <c r="A5730" s="1">
        <v>43136</v>
      </c>
      <c r="B5730" t="s">
        <v>165</v>
      </c>
      <c r="C5730" t="s">
        <v>167</v>
      </c>
      <c r="D5730">
        <v>38</v>
      </c>
      <c r="E5730">
        <v>7176.7</v>
      </c>
      <c r="F5730">
        <v>188.86</v>
      </c>
      <c r="G5730">
        <v>37</v>
      </c>
      <c r="H5730">
        <v>38</v>
      </c>
      <c r="I5730">
        <v>21.15</v>
      </c>
      <c r="J5730">
        <v>7.3200000000000001E-2</v>
      </c>
      <c r="K5730">
        <v>3.95</v>
      </c>
      <c r="L5730" t="s">
        <v>246</v>
      </c>
      <c r="M5730" t="b">
        <v>0</v>
      </c>
    </row>
    <row r="5731" spans="1:13" x14ac:dyDescent="0.25">
      <c r="A5731" s="1">
        <v>43136</v>
      </c>
      <c r="B5731" t="s">
        <v>165</v>
      </c>
      <c r="C5731" t="s">
        <v>169</v>
      </c>
      <c r="D5731">
        <v>17</v>
      </c>
      <c r="E5731">
        <v>2760.79</v>
      </c>
      <c r="F5731">
        <v>162.4</v>
      </c>
      <c r="G5731">
        <v>16</v>
      </c>
      <c r="H5731">
        <v>17</v>
      </c>
      <c r="I5731">
        <v>34.11</v>
      </c>
      <c r="J5731">
        <v>0.36840000000000001</v>
      </c>
      <c r="K5731">
        <v>2.75</v>
      </c>
      <c r="L5731" t="s">
        <v>275</v>
      </c>
      <c r="M5731" t="b">
        <v>0</v>
      </c>
    </row>
    <row r="5732" spans="1:13" x14ac:dyDescent="0.25">
      <c r="A5732" s="1">
        <v>43136</v>
      </c>
      <c r="B5732" t="s">
        <v>165</v>
      </c>
      <c r="C5732" t="s">
        <v>170</v>
      </c>
      <c r="D5732">
        <v>31</v>
      </c>
      <c r="E5732">
        <v>3395.26</v>
      </c>
      <c r="F5732">
        <v>109.52</v>
      </c>
      <c r="G5732">
        <v>31</v>
      </c>
      <c r="H5732">
        <v>31</v>
      </c>
      <c r="I5732">
        <v>22.12</v>
      </c>
      <c r="J5732">
        <v>0.1176</v>
      </c>
      <c r="K5732">
        <v>3.82</v>
      </c>
      <c r="L5732" t="s">
        <v>276</v>
      </c>
      <c r="M5732" t="b">
        <v>0</v>
      </c>
    </row>
    <row r="5733" spans="1:13" x14ac:dyDescent="0.25">
      <c r="A5733" s="1">
        <v>43136</v>
      </c>
      <c r="B5733" t="s">
        <v>165</v>
      </c>
      <c r="C5733" t="s">
        <v>172</v>
      </c>
      <c r="D5733">
        <v>28</v>
      </c>
      <c r="E5733">
        <v>3244.67</v>
      </c>
      <c r="F5733">
        <v>115.88</v>
      </c>
      <c r="G5733">
        <v>27</v>
      </c>
      <c r="H5733">
        <v>28</v>
      </c>
      <c r="I5733">
        <v>15</v>
      </c>
      <c r="J5733">
        <v>0</v>
      </c>
      <c r="K5733">
        <v>4.33</v>
      </c>
      <c r="L5733" t="s">
        <v>247</v>
      </c>
      <c r="M5733" t="b">
        <v>0</v>
      </c>
    </row>
    <row r="5734" spans="1:13" x14ac:dyDescent="0.25">
      <c r="A5734" s="1">
        <v>43136</v>
      </c>
      <c r="B5734" t="s">
        <v>165</v>
      </c>
      <c r="C5734" t="s">
        <v>171</v>
      </c>
      <c r="D5734">
        <v>26</v>
      </c>
      <c r="E5734">
        <v>3457.81</v>
      </c>
      <c r="F5734">
        <v>132.99</v>
      </c>
      <c r="G5734">
        <v>26</v>
      </c>
      <c r="H5734">
        <v>26</v>
      </c>
      <c r="I5734">
        <v>19.350000000000001</v>
      </c>
      <c r="J5734">
        <v>0.1176</v>
      </c>
      <c r="K5734">
        <v>3.88</v>
      </c>
      <c r="L5734" t="s">
        <v>299</v>
      </c>
      <c r="M5734" t="b">
        <v>0</v>
      </c>
    </row>
    <row r="5735" spans="1:13" x14ac:dyDescent="0.25">
      <c r="A5735" s="1">
        <v>43136</v>
      </c>
      <c r="B5735" t="s">
        <v>165</v>
      </c>
      <c r="C5735" t="s">
        <v>180</v>
      </c>
      <c r="D5735">
        <v>11</v>
      </c>
      <c r="E5735">
        <v>1612.11</v>
      </c>
      <c r="F5735">
        <v>146.56</v>
      </c>
      <c r="G5735">
        <v>11</v>
      </c>
      <c r="H5735">
        <v>11</v>
      </c>
      <c r="I5735">
        <v>21.73</v>
      </c>
      <c r="J5735">
        <v>9.0899999999999995E-2</v>
      </c>
      <c r="K5735">
        <v>4.2699999999999996</v>
      </c>
      <c r="L5735" t="s">
        <v>300</v>
      </c>
      <c r="M5735" t="b">
        <v>0</v>
      </c>
    </row>
    <row r="5736" spans="1:13" x14ac:dyDescent="0.25">
      <c r="A5736" s="1">
        <v>43136</v>
      </c>
      <c r="B5736" t="s">
        <v>165</v>
      </c>
      <c r="C5736" t="s">
        <v>161</v>
      </c>
      <c r="D5736">
        <v>139</v>
      </c>
      <c r="E5736">
        <v>20557.62</v>
      </c>
      <c r="F5736">
        <v>147.9</v>
      </c>
      <c r="G5736">
        <v>137</v>
      </c>
      <c r="H5736">
        <v>136</v>
      </c>
      <c r="I5736">
        <v>17.16</v>
      </c>
      <c r="J5736">
        <v>8.7800000000000003E-2</v>
      </c>
      <c r="K5736">
        <v>4.05</v>
      </c>
      <c r="L5736" t="s">
        <v>248</v>
      </c>
      <c r="M5736" t="b">
        <v>0</v>
      </c>
    </row>
    <row r="5737" spans="1:13" x14ac:dyDescent="0.25">
      <c r="A5737" s="1">
        <v>43136</v>
      </c>
      <c r="B5737" t="s">
        <v>165</v>
      </c>
      <c r="C5737" t="s">
        <v>177</v>
      </c>
      <c r="D5737">
        <v>4</v>
      </c>
      <c r="E5737">
        <v>378.22</v>
      </c>
      <c r="F5737">
        <v>94.56</v>
      </c>
      <c r="G5737">
        <v>4</v>
      </c>
      <c r="H5737">
        <v>4</v>
      </c>
      <c r="I5737">
        <v>25.5</v>
      </c>
      <c r="J5737">
        <v>0.25</v>
      </c>
      <c r="K5737">
        <v>3.5</v>
      </c>
      <c r="L5737" t="s">
        <v>301</v>
      </c>
      <c r="M5737" t="b">
        <v>0</v>
      </c>
    </row>
    <row r="5738" spans="1:13" x14ac:dyDescent="0.25">
      <c r="A5738" s="1">
        <v>43136</v>
      </c>
      <c r="B5738" t="s">
        <v>165</v>
      </c>
      <c r="C5738" t="s">
        <v>181</v>
      </c>
      <c r="D5738">
        <v>14</v>
      </c>
      <c r="E5738">
        <v>2156.2600000000002</v>
      </c>
      <c r="F5738">
        <v>154.02000000000001</v>
      </c>
      <c r="G5738">
        <v>14</v>
      </c>
      <c r="H5738">
        <v>14</v>
      </c>
      <c r="I5738">
        <v>20.64</v>
      </c>
      <c r="J5738">
        <v>0</v>
      </c>
      <c r="K5738">
        <v>4</v>
      </c>
      <c r="L5738" t="s">
        <v>302</v>
      </c>
      <c r="M5738" t="b">
        <v>0</v>
      </c>
    </row>
    <row r="5739" spans="1:13" x14ac:dyDescent="0.25">
      <c r="A5739" s="1">
        <v>43136</v>
      </c>
      <c r="B5739" t="s">
        <v>165</v>
      </c>
      <c r="C5739" t="s">
        <v>179</v>
      </c>
      <c r="D5739">
        <v>11</v>
      </c>
      <c r="E5739">
        <v>1952.68</v>
      </c>
      <c r="F5739">
        <v>177.52</v>
      </c>
      <c r="G5739">
        <v>11</v>
      </c>
      <c r="H5739">
        <v>11</v>
      </c>
      <c r="I5739">
        <v>39.53</v>
      </c>
      <c r="J5739">
        <v>0.26669999999999999</v>
      </c>
      <c r="K5739">
        <v>2.93</v>
      </c>
      <c r="L5739" t="s">
        <v>277</v>
      </c>
      <c r="M5739" t="b">
        <v>0</v>
      </c>
    </row>
    <row r="5740" spans="1:13" x14ac:dyDescent="0.25">
      <c r="A5740" s="1">
        <v>43136</v>
      </c>
      <c r="B5740" t="s">
        <v>165</v>
      </c>
      <c r="C5740" t="s">
        <v>183</v>
      </c>
      <c r="D5740">
        <v>4</v>
      </c>
      <c r="E5740">
        <v>877.88</v>
      </c>
      <c r="F5740">
        <v>219.47</v>
      </c>
      <c r="G5740">
        <v>4</v>
      </c>
      <c r="H5740">
        <v>4</v>
      </c>
      <c r="I5740">
        <v>18.25</v>
      </c>
      <c r="J5740">
        <v>0</v>
      </c>
      <c r="K5740">
        <v>3.25</v>
      </c>
      <c r="L5740" t="s">
        <v>365</v>
      </c>
      <c r="M5740" t="b">
        <v>0</v>
      </c>
    </row>
    <row r="5741" spans="1:13" x14ac:dyDescent="0.25">
      <c r="A5741" s="1">
        <v>43136</v>
      </c>
      <c r="B5741" t="s">
        <v>165</v>
      </c>
      <c r="C5741" t="s">
        <v>174</v>
      </c>
      <c r="D5741">
        <v>21</v>
      </c>
      <c r="E5741">
        <v>2841.53</v>
      </c>
      <c r="F5741">
        <v>135.31</v>
      </c>
      <c r="G5741">
        <v>21</v>
      </c>
      <c r="H5741">
        <v>20</v>
      </c>
      <c r="I5741">
        <v>18.46</v>
      </c>
      <c r="J5741">
        <v>0</v>
      </c>
      <c r="K5741">
        <v>4.32</v>
      </c>
      <c r="L5741" t="s">
        <v>303</v>
      </c>
      <c r="M5741" t="b">
        <v>0</v>
      </c>
    </row>
    <row r="5742" spans="1:13" x14ac:dyDescent="0.25">
      <c r="A5742" s="1">
        <v>43136</v>
      </c>
      <c r="B5742" t="s">
        <v>165</v>
      </c>
      <c r="C5742" t="s">
        <v>182</v>
      </c>
      <c r="D5742">
        <v>8</v>
      </c>
      <c r="E5742">
        <v>1077.07</v>
      </c>
      <c r="F5742">
        <v>134.63</v>
      </c>
      <c r="G5742">
        <v>7</v>
      </c>
      <c r="H5742">
        <v>8</v>
      </c>
      <c r="I5742">
        <v>26.22</v>
      </c>
      <c r="J5742">
        <v>0.33329999999999999</v>
      </c>
      <c r="K5742">
        <v>3.4</v>
      </c>
      <c r="L5742" t="s">
        <v>304</v>
      </c>
      <c r="M5742" t="b">
        <v>0</v>
      </c>
    </row>
    <row r="5743" spans="1:13" x14ac:dyDescent="0.25">
      <c r="A5743" s="1">
        <v>43136</v>
      </c>
      <c r="B5743" t="s">
        <v>165</v>
      </c>
      <c r="C5743" t="s">
        <v>163</v>
      </c>
      <c r="D5743">
        <v>37</v>
      </c>
      <c r="E5743">
        <v>4325.21</v>
      </c>
      <c r="F5743">
        <v>116.9</v>
      </c>
      <c r="G5743">
        <v>37</v>
      </c>
      <c r="H5743">
        <v>37</v>
      </c>
      <c r="I5743">
        <v>17.61</v>
      </c>
      <c r="J5743">
        <v>0.122</v>
      </c>
      <c r="K5743">
        <v>4.0999999999999996</v>
      </c>
      <c r="L5743" t="s">
        <v>249</v>
      </c>
      <c r="M5743" t="b">
        <v>0</v>
      </c>
    </row>
    <row r="5744" spans="1:13" x14ac:dyDescent="0.25">
      <c r="A5744" s="1">
        <v>43136</v>
      </c>
      <c r="B5744" t="s">
        <v>165</v>
      </c>
      <c r="C5744" t="s">
        <v>175</v>
      </c>
      <c r="D5744">
        <v>126</v>
      </c>
      <c r="E5744">
        <v>17947.47</v>
      </c>
      <c r="F5744">
        <v>142.44</v>
      </c>
      <c r="G5744">
        <v>121</v>
      </c>
      <c r="H5744">
        <v>125</v>
      </c>
      <c r="I5744">
        <v>20.78</v>
      </c>
      <c r="J5744">
        <v>0.20830000000000001</v>
      </c>
      <c r="K5744">
        <v>3.23</v>
      </c>
      <c r="L5744" t="s">
        <v>250</v>
      </c>
      <c r="M5744" t="b">
        <v>0</v>
      </c>
    </row>
    <row r="5745" spans="1:13" x14ac:dyDescent="0.25">
      <c r="A5745" s="1">
        <v>43136</v>
      </c>
      <c r="B5745" t="s">
        <v>165</v>
      </c>
      <c r="C5745" t="s">
        <v>173</v>
      </c>
      <c r="D5745">
        <v>5</v>
      </c>
      <c r="E5745">
        <v>677.36</v>
      </c>
      <c r="F5745">
        <v>135.47</v>
      </c>
      <c r="G5745">
        <v>5</v>
      </c>
      <c r="H5745">
        <v>5</v>
      </c>
      <c r="I5745">
        <v>22</v>
      </c>
      <c r="J5745">
        <v>0</v>
      </c>
      <c r="K5745">
        <v>4.71</v>
      </c>
      <c r="L5745" t="s">
        <v>251</v>
      </c>
      <c r="M5745" t="b">
        <v>0</v>
      </c>
    </row>
    <row r="5746" spans="1:13" x14ac:dyDescent="0.25">
      <c r="A5746" s="1">
        <v>43136</v>
      </c>
      <c r="B5746" t="s">
        <v>165</v>
      </c>
      <c r="C5746" t="s">
        <v>185</v>
      </c>
      <c r="D5746">
        <v>1</v>
      </c>
      <c r="E5746">
        <v>309.16000000000003</v>
      </c>
      <c r="F5746">
        <v>309.16000000000003</v>
      </c>
      <c r="G5746">
        <v>1</v>
      </c>
      <c r="H5746">
        <v>1</v>
      </c>
      <c r="I5746">
        <v>22</v>
      </c>
      <c r="J5746">
        <v>0</v>
      </c>
      <c r="K5746">
        <v>5</v>
      </c>
      <c r="L5746" t="s">
        <v>334</v>
      </c>
      <c r="M5746" t="b">
        <v>0</v>
      </c>
    </row>
    <row r="5747" spans="1:13" x14ac:dyDescent="0.25">
      <c r="A5747" s="1">
        <v>43136</v>
      </c>
      <c r="B5747" t="s">
        <v>165</v>
      </c>
      <c r="C5747" t="s">
        <v>162</v>
      </c>
      <c r="D5747">
        <v>1</v>
      </c>
      <c r="E5747">
        <v>55.37</v>
      </c>
      <c r="F5747">
        <v>55.37</v>
      </c>
      <c r="G5747">
        <v>1</v>
      </c>
      <c r="H5747">
        <v>1</v>
      </c>
      <c r="I5747">
        <v>39</v>
      </c>
      <c r="J5747">
        <v>0</v>
      </c>
      <c r="K5747">
        <v>4</v>
      </c>
      <c r="L5747" t="s">
        <v>366</v>
      </c>
      <c r="M5747" t="b">
        <v>0</v>
      </c>
    </row>
    <row r="5748" spans="1:13" x14ac:dyDescent="0.25">
      <c r="A5748" s="1">
        <v>43136</v>
      </c>
      <c r="B5748" t="s">
        <v>165</v>
      </c>
      <c r="C5748" t="s">
        <v>164</v>
      </c>
      <c r="D5748">
        <v>52</v>
      </c>
      <c r="E5748">
        <v>6707.52</v>
      </c>
      <c r="F5748">
        <v>128.99</v>
      </c>
      <c r="G5748">
        <v>52</v>
      </c>
      <c r="H5748">
        <v>52</v>
      </c>
      <c r="I5748">
        <v>23.54</v>
      </c>
      <c r="J5748">
        <v>9.8400000000000001E-2</v>
      </c>
      <c r="K5748">
        <v>3.69</v>
      </c>
      <c r="L5748" t="s">
        <v>278</v>
      </c>
      <c r="M5748" t="b">
        <v>0</v>
      </c>
    </row>
    <row r="5749" spans="1:13" x14ac:dyDescent="0.25">
      <c r="A5749" s="1">
        <v>43136</v>
      </c>
      <c r="B5749" t="s">
        <v>165</v>
      </c>
      <c r="C5749" t="s">
        <v>176</v>
      </c>
      <c r="D5749">
        <v>38</v>
      </c>
      <c r="E5749">
        <v>5013.5600000000004</v>
      </c>
      <c r="F5749">
        <v>131.94</v>
      </c>
      <c r="G5749">
        <v>38</v>
      </c>
      <c r="H5749">
        <v>38</v>
      </c>
      <c r="I5749">
        <v>23.31</v>
      </c>
      <c r="J5749">
        <v>0.16669999999999999</v>
      </c>
      <c r="K5749">
        <v>3.45</v>
      </c>
      <c r="L5749" t="s">
        <v>279</v>
      </c>
      <c r="M5749" t="b">
        <v>0</v>
      </c>
    </row>
    <row r="5750" spans="1:13" x14ac:dyDescent="0.25">
      <c r="A5750" s="1">
        <v>43136</v>
      </c>
      <c r="B5750" t="s">
        <v>165</v>
      </c>
      <c r="C5750" t="s">
        <v>168</v>
      </c>
      <c r="D5750">
        <v>1</v>
      </c>
      <c r="E5750">
        <v>128.44999999999999</v>
      </c>
      <c r="F5750">
        <v>128.44999999999999</v>
      </c>
      <c r="G5750">
        <v>1</v>
      </c>
      <c r="H5750">
        <v>1</v>
      </c>
      <c r="I5750">
        <v>17</v>
      </c>
      <c r="J5750">
        <v>0</v>
      </c>
      <c r="K5750">
        <v>5</v>
      </c>
      <c r="L5750" t="s">
        <v>280</v>
      </c>
      <c r="M5750" t="b">
        <v>0</v>
      </c>
    </row>
    <row r="5751" spans="1:13" x14ac:dyDescent="0.25">
      <c r="A5751" s="1">
        <v>43136</v>
      </c>
      <c r="B5751" t="s">
        <v>165</v>
      </c>
      <c r="C5751" t="s">
        <v>165</v>
      </c>
      <c r="D5751">
        <v>464</v>
      </c>
      <c r="E5751">
        <v>59470.6</v>
      </c>
      <c r="F5751">
        <v>128.16999999999999</v>
      </c>
      <c r="G5751">
        <v>451</v>
      </c>
      <c r="H5751">
        <v>460</v>
      </c>
      <c r="I5751">
        <v>10.8</v>
      </c>
      <c r="J5751">
        <v>4.8099999999999997E-2</v>
      </c>
      <c r="K5751">
        <v>3.93</v>
      </c>
      <c r="L5751" t="s">
        <v>252</v>
      </c>
      <c r="M5751" t="b">
        <v>1</v>
      </c>
    </row>
    <row r="5752" spans="1:13" x14ac:dyDescent="0.25">
      <c r="A5752" s="1">
        <v>43136</v>
      </c>
      <c r="B5752" t="s">
        <v>165</v>
      </c>
      <c r="C5752" t="s">
        <v>184</v>
      </c>
      <c r="D5752">
        <v>3</v>
      </c>
      <c r="E5752">
        <v>883.38</v>
      </c>
      <c r="F5752">
        <v>294.45999999999998</v>
      </c>
      <c r="G5752">
        <v>3</v>
      </c>
      <c r="H5752">
        <v>3</v>
      </c>
      <c r="I5752">
        <v>27</v>
      </c>
      <c r="J5752">
        <v>0.66669999999999996</v>
      </c>
      <c r="K5752">
        <v>4</v>
      </c>
      <c r="L5752" t="s">
        <v>401</v>
      </c>
      <c r="M5752" t="b">
        <v>0</v>
      </c>
    </row>
    <row r="5753" spans="1:13" x14ac:dyDescent="0.25">
      <c r="A5753" s="1">
        <v>43143</v>
      </c>
      <c r="B5753" t="s">
        <v>169</v>
      </c>
      <c r="C5753" t="s">
        <v>174</v>
      </c>
      <c r="D5753">
        <v>1</v>
      </c>
      <c r="E5753">
        <v>623.67999999999995</v>
      </c>
      <c r="F5753">
        <v>623.67999999999995</v>
      </c>
      <c r="G5753">
        <v>1</v>
      </c>
      <c r="H5753">
        <v>1</v>
      </c>
      <c r="I5753">
        <v>14</v>
      </c>
      <c r="J5753">
        <v>0</v>
      </c>
      <c r="K5753">
        <v>5</v>
      </c>
      <c r="L5753" t="s">
        <v>402</v>
      </c>
      <c r="M5753" t="b">
        <v>0</v>
      </c>
    </row>
    <row r="5754" spans="1:13" x14ac:dyDescent="0.25">
      <c r="A5754" s="1">
        <v>43143</v>
      </c>
      <c r="B5754" t="s">
        <v>169</v>
      </c>
      <c r="C5754" t="s">
        <v>165</v>
      </c>
      <c r="D5754">
        <v>2</v>
      </c>
      <c r="E5754">
        <v>186.79</v>
      </c>
      <c r="F5754">
        <v>93.4</v>
      </c>
      <c r="G5754">
        <v>2</v>
      </c>
      <c r="H5754">
        <v>2</v>
      </c>
      <c r="I5754">
        <v>16</v>
      </c>
      <c r="J5754">
        <v>0</v>
      </c>
      <c r="K5754">
        <v>4</v>
      </c>
      <c r="L5754" t="s">
        <v>306</v>
      </c>
      <c r="M5754" t="b">
        <v>0</v>
      </c>
    </row>
    <row r="5755" spans="1:13" x14ac:dyDescent="0.25">
      <c r="A5755" s="1">
        <v>43143</v>
      </c>
      <c r="B5755" t="s">
        <v>170</v>
      </c>
      <c r="C5755" t="s">
        <v>167</v>
      </c>
      <c r="D5755">
        <v>2</v>
      </c>
      <c r="E5755">
        <v>1066.6400000000001</v>
      </c>
      <c r="F5755">
        <v>533.32000000000005</v>
      </c>
      <c r="G5755">
        <v>2</v>
      </c>
      <c r="H5755">
        <v>2</v>
      </c>
      <c r="I5755">
        <v>14</v>
      </c>
      <c r="J5755">
        <v>0</v>
      </c>
      <c r="K5755">
        <v>5</v>
      </c>
      <c r="L5755" t="s">
        <v>427</v>
      </c>
      <c r="M5755" t="b">
        <v>0</v>
      </c>
    </row>
    <row r="5756" spans="1:13" x14ac:dyDescent="0.25">
      <c r="A5756" s="1">
        <v>43143</v>
      </c>
      <c r="B5756" t="s">
        <v>170</v>
      </c>
      <c r="C5756" t="s">
        <v>169</v>
      </c>
      <c r="D5756">
        <v>1</v>
      </c>
      <c r="E5756">
        <v>325.73</v>
      </c>
      <c r="F5756">
        <v>325.73</v>
      </c>
      <c r="G5756">
        <v>1</v>
      </c>
      <c r="H5756">
        <v>1</v>
      </c>
      <c r="I5756">
        <v>42</v>
      </c>
      <c r="J5756">
        <v>1</v>
      </c>
      <c r="K5756">
        <v>1</v>
      </c>
      <c r="L5756" t="s">
        <v>509</v>
      </c>
      <c r="M5756" t="b">
        <v>0</v>
      </c>
    </row>
    <row r="5757" spans="1:13" x14ac:dyDescent="0.25">
      <c r="A5757" s="1">
        <v>43143</v>
      </c>
      <c r="B5757" t="s">
        <v>170</v>
      </c>
      <c r="C5757" t="s">
        <v>171</v>
      </c>
      <c r="D5757">
        <v>1</v>
      </c>
      <c r="E5757">
        <v>37.369999999999997</v>
      </c>
      <c r="F5757">
        <v>37.369999999999997</v>
      </c>
      <c r="G5757">
        <v>1</v>
      </c>
      <c r="H5757">
        <v>1</v>
      </c>
      <c r="I5757">
        <v>9</v>
      </c>
      <c r="J5757">
        <v>0</v>
      </c>
      <c r="K5757">
        <v>3</v>
      </c>
      <c r="L5757" t="s">
        <v>516</v>
      </c>
      <c r="M5757" t="b">
        <v>0</v>
      </c>
    </row>
    <row r="5758" spans="1:13" x14ac:dyDescent="0.25">
      <c r="A5758" s="1">
        <v>43143</v>
      </c>
      <c r="B5758" t="s">
        <v>170</v>
      </c>
      <c r="C5758" t="s">
        <v>161</v>
      </c>
      <c r="D5758">
        <v>2</v>
      </c>
      <c r="E5758">
        <v>185.65</v>
      </c>
      <c r="F5758">
        <v>92.83</v>
      </c>
      <c r="G5758">
        <v>2</v>
      </c>
      <c r="H5758">
        <v>2</v>
      </c>
      <c r="I5758">
        <v>9</v>
      </c>
      <c r="J5758">
        <v>0</v>
      </c>
      <c r="K5758">
        <v>4.5</v>
      </c>
      <c r="L5758" t="s">
        <v>256</v>
      </c>
      <c r="M5758" t="b">
        <v>0</v>
      </c>
    </row>
    <row r="5759" spans="1:13" x14ac:dyDescent="0.25">
      <c r="A5759" s="1">
        <v>43143</v>
      </c>
      <c r="B5759" t="s">
        <v>170</v>
      </c>
      <c r="C5759" t="s">
        <v>175</v>
      </c>
      <c r="D5759">
        <v>1</v>
      </c>
      <c r="E5759">
        <v>75.849999999999994</v>
      </c>
      <c r="F5759">
        <v>75.849999999999994</v>
      </c>
      <c r="G5759">
        <v>1</v>
      </c>
      <c r="H5759">
        <v>1</v>
      </c>
      <c r="I5759">
        <v>12</v>
      </c>
      <c r="J5759">
        <v>0</v>
      </c>
      <c r="K5759">
        <v>5</v>
      </c>
      <c r="L5759" t="s">
        <v>258</v>
      </c>
      <c r="M5759" t="b">
        <v>0</v>
      </c>
    </row>
    <row r="5760" spans="1:13" x14ac:dyDescent="0.25">
      <c r="A5760" s="1">
        <v>43143</v>
      </c>
      <c r="B5760" t="s">
        <v>170</v>
      </c>
      <c r="C5760" t="s">
        <v>168</v>
      </c>
      <c r="D5760">
        <v>1</v>
      </c>
      <c r="E5760">
        <v>127.95</v>
      </c>
      <c r="F5760">
        <v>127.95</v>
      </c>
      <c r="G5760">
        <v>1</v>
      </c>
      <c r="H5760">
        <v>1</v>
      </c>
      <c r="I5760">
        <v>15</v>
      </c>
      <c r="J5760">
        <v>0</v>
      </c>
      <c r="K5760">
        <v>5</v>
      </c>
      <c r="L5760" t="s">
        <v>403</v>
      </c>
      <c r="M5760" t="b">
        <v>0</v>
      </c>
    </row>
    <row r="5761" spans="1:13" x14ac:dyDescent="0.25">
      <c r="A5761" s="1">
        <v>43143</v>
      </c>
      <c r="B5761" t="s">
        <v>170</v>
      </c>
      <c r="C5761" t="s">
        <v>165</v>
      </c>
      <c r="D5761">
        <v>13</v>
      </c>
      <c r="E5761">
        <v>1234.1300000000001</v>
      </c>
      <c r="F5761">
        <v>94.93</v>
      </c>
      <c r="G5761">
        <v>13</v>
      </c>
      <c r="H5761">
        <v>13</v>
      </c>
      <c r="I5761">
        <v>11.23</v>
      </c>
      <c r="J5761">
        <v>0</v>
      </c>
      <c r="K5761">
        <v>4.7699999999999996</v>
      </c>
      <c r="L5761" t="s">
        <v>259</v>
      </c>
      <c r="M5761" t="b">
        <v>0</v>
      </c>
    </row>
    <row r="5762" spans="1:13" x14ac:dyDescent="0.25">
      <c r="A5762" s="1">
        <v>43143</v>
      </c>
      <c r="B5762" t="s">
        <v>172</v>
      </c>
      <c r="C5762" t="s">
        <v>167</v>
      </c>
      <c r="D5762">
        <v>1</v>
      </c>
      <c r="E5762">
        <v>35.69</v>
      </c>
      <c r="F5762">
        <v>35.69</v>
      </c>
      <c r="G5762">
        <v>1</v>
      </c>
      <c r="H5762">
        <v>1</v>
      </c>
      <c r="I5762">
        <v>12</v>
      </c>
      <c r="J5762">
        <v>0</v>
      </c>
      <c r="K5762">
        <v>5</v>
      </c>
      <c r="L5762" t="s">
        <v>489</v>
      </c>
      <c r="M5762" t="b">
        <v>0</v>
      </c>
    </row>
    <row r="5763" spans="1:13" x14ac:dyDescent="0.25">
      <c r="A5763" s="1">
        <v>43143</v>
      </c>
      <c r="B5763" t="s">
        <v>172</v>
      </c>
      <c r="C5763" t="s">
        <v>175</v>
      </c>
      <c r="D5763">
        <v>1</v>
      </c>
      <c r="E5763">
        <v>142.1</v>
      </c>
      <c r="F5763">
        <v>142.1</v>
      </c>
      <c r="G5763">
        <v>1</v>
      </c>
      <c r="H5763">
        <v>1</v>
      </c>
      <c r="I5763">
        <v>11</v>
      </c>
      <c r="J5763">
        <v>0</v>
      </c>
      <c r="K5763">
        <v>5</v>
      </c>
      <c r="L5763" t="s">
        <v>375</v>
      </c>
      <c r="M5763" t="b">
        <v>0</v>
      </c>
    </row>
    <row r="5764" spans="1:13" x14ac:dyDescent="0.25">
      <c r="A5764" s="1">
        <v>43143</v>
      </c>
      <c r="B5764" t="s">
        <v>171</v>
      </c>
      <c r="C5764" t="s">
        <v>170</v>
      </c>
      <c r="D5764">
        <v>1</v>
      </c>
      <c r="E5764">
        <v>68.11</v>
      </c>
      <c r="F5764">
        <v>68.11</v>
      </c>
      <c r="G5764">
        <v>1</v>
      </c>
      <c r="H5764">
        <v>1</v>
      </c>
      <c r="I5764">
        <v>10</v>
      </c>
      <c r="J5764">
        <v>0</v>
      </c>
      <c r="K5764">
        <v>5</v>
      </c>
      <c r="L5764" t="s">
        <v>475</v>
      </c>
      <c r="M5764" t="b">
        <v>0</v>
      </c>
    </row>
    <row r="5765" spans="1:13" x14ac:dyDescent="0.25">
      <c r="A5765" s="1">
        <v>43143</v>
      </c>
      <c r="B5765" t="s">
        <v>171</v>
      </c>
      <c r="C5765" t="s">
        <v>171</v>
      </c>
      <c r="D5765">
        <v>2</v>
      </c>
      <c r="E5765">
        <v>245.81</v>
      </c>
      <c r="F5765">
        <v>122.91</v>
      </c>
      <c r="G5765">
        <v>2</v>
      </c>
      <c r="H5765">
        <v>2</v>
      </c>
      <c r="I5765">
        <v>3</v>
      </c>
      <c r="J5765">
        <v>0</v>
      </c>
      <c r="K5765">
        <v>5</v>
      </c>
      <c r="L5765" t="s">
        <v>483</v>
      </c>
      <c r="M5765" t="b">
        <v>1</v>
      </c>
    </row>
    <row r="5766" spans="1:13" x14ac:dyDescent="0.25">
      <c r="A5766" s="1">
        <v>43143</v>
      </c>
      <c r="B5766" t="s">
        <v>171</v>
      </c>
      <c r="C5766" t="s">
        <v>161</v>
      </c>
      <c r="D5766">
        <v>2</v>
      </c>
      <c r="E5766">
        <v>333.51</v>
      </c>
      <c r="F5766">
        <v>166.76</v>
      </c>
      <c r="G5766">
        <v>2</v>
      </c>
      <c r="H5766">
        <v>2</v>
      </c>
      <c r="I5766">
        <v>10</v>
      </c>
      <c r="J5766">
        <v>0</v>
      </c>
      <c r="K5766">
        <v>5</v>
      </c>
      <c r="L5766" t="s">
        <v>439</v>
      </c>
      <c r="M5766" t="b">
        <v>0</v>
      </c>
    </row>
    <row r="5767" spans="1:13" x14ac:dyDescent="0.25">
      <c r="A5767" s="1">
        <v>43143</v>
      </c>
      <c r="B5767" t="s">
        <v>171</v>
      </c>
      <c r="C5767" t="s">
        <v>175</v>
      </c>
      <c r="D5767">
        <v>1</v>
      </c>
      <c r="E5767">
        <v>64.11</v>
      </c>
      <c r="F5767">
        <v>64.11</v>
      </c>
      <c r="G5767">
        <v>1</v>
      </c>
      <c r="H5767">
        <v>1</v>
      </c>
      <c r="I5767">
        <v>59</v>
      </c>
      <c r="J5767">
        <v>1</v>
      </c>
      <c r="K5767">
        <v>1</v>
      </c>
      <c r="L5767" t="s">
        <v>440</v>
      </c>
      <c r="M5767" t="b">
        <v>0</v>
      </c>
    </row>
    <row r="5768" spans="1:13" x14ac:dyDescent="0.25">
      <c r="A5768" s="1">
        <v>43143</v>
      </c>
      <c r="B5768" t="s">
        <v>171</v>
      </c>
      <c r="C5768" t="s">
        <v>165</v>
      </c>
      <c r="D5768">
        <v>2</v>
      </c>
      <c r="E5768">
        <v>262.7</v>
      </c>
      <c r="F5768">
        <v>131.35</v>
      </c>
      <c r="G5768">
        <v>2</v>
      </c>
      <c r="H5768">
        <v>2</v>
      </c>
      <c r="I5768">
        <v>13.5</v>
      </c>
      <c r="J5768">
        <v>0</v>
      </c>
      <c r="K5768">
        <v>5</v>
      </c>
      <c r="L5768" t="s">
        <v>421</v>
      </c>
      <c r="M5768" t="b">
        <v>0</v>
      </c>
    </row>
    <row r="5769" spans="1:13" x14ac:dyDescent="0.25">
      <c r="A5769" s="1">
        <v>43143</v>
      </c>
      <c r="B5769" t="s">
        <v>180</v>
      </c>
      <c r="C5769" t="s">
        <v>170</v>
      </c>
      <c r="D5769">
        <v>1</v>
      </c>
      <c r="E5769">
        <v>80.2</v>
      </c>
      <c r="F5769">
        <v>80.2</v>
      </c>
      <c r="G5769">
        <v>1</v>
      </c>
      <c r="H5769">
        <v>1</v>
      </c>
      <c r="I5769">
        <v>16</v>
      </c>
      <c r="J5769">
        <v>0</v>
      </c>
      <c r="K5769">
        <v>5</v>
      </c>
      <c r="L5769" t="s">
        <v>592</v>
      </c>
      <c r="M5769" t="b">
        <v>0</v>
      </c>
    </row>
    <row r="5770" spans="1:13" x14ac:dyDescent="0.25">
      <c r="A5770" s="1">
        <v>43143</v>
      </c>
      <c r="B5770" t="s">
        <v>180</v>
      </c>
      <c r="C5770" t="s">
        <v>174</v>
      </c>
      <c r="D5770">
        <v>1</v>
      </c>
      <c r="E5770">
        <v>201.95</v>
      </c>
      <c r="F5770">
        <v>201.95</v>
      </c>
      <c r="G5770">
        <v>1</v>
      </c>
      <c r="H5770">
        <v>1</v>
      </c>
      <c r="I5770">
        <v>13</v>
      </c>
      <c r="J5770">
        <v>0</v>
      </c>
      <c r="K5770">
        <v>5</v>
      </c>
      <c r="L5770" t="s">
        <v>603</v>
      </c>
      <c r="M5770" t="b">
        <v>0</v>
      </c>
    </row>
    <row r="5771" spans="1:13" x14ac:dyDescent="0.25">
      <c r="A5771" s="1">
        <v>43143</v>
      </c>
      <c r="B5771" t="s">
        <v>180</v>
      </c>
      <c r="C5771" t="s">
        <v>165</v>
      </c>
      <c r="D5771">
        <v>1</v>
      </c>
      <c r="E5771">
        <v>60.37</v>
      </c>
      <c r="F5771">
        <v>60.37</v>
      </c>
      <c r="G5771">
        <v>1</v>
      </c>
      <c r="H5771">
        <v>1</v>
      </c>
      <c r="I5771">
        <v>20</v>
      </c>
      <c r="J5771">
        <v>0</v>
      </c>
      <c r="K5771">
        <v>1</v>
      </c>
      <c r="L5771" t="s">
        <v>589</v>
      </c>
      <c r="M5771" t="b">
        <v>0</v>
      </c>
    </row>
    <row r="5772" spans="1:13" x14ac:dyDescent="0.25">
      <c r="A5772" s="1">
        <v>43143</v>
      </c>
      <c r="B5772" t="s">
        <v>161</v>
      </c>
      <c r="C5772" t="s">
        <v>178</v>
      </c>
      <c r="D5772">
        <v>1</v>
      </c>
      <c r="E5772">
        <v>486.95</v>
      </c>
      <c r="F5772">
        <v>486.95</v>
      </c>
      <c r="G5772">
        <v>1</v>
      </c>
      <c r="H5772">
        <v>1</v>
      </c>
      <c r="I5772">
        <v>21</v>
      </c>
      <c r="J5772">
        <v>0</v>
      </c>
      <c r="K5772">
        <v>5</v>
      </c>
      <c r="L5772" t="s">
        <v>378</v>
      </c>
      <c r="M5772" t="b">
        <v>0</v>
      </c>
    </row>
    <row r="5773" spans="1:13" x14ac:dyDescent="0.25">
      <c r="A5773" s="1">
        <v>43143</v>
      </c>
      <c r="B5773" t="s">
        <v>161</v>
      </c>
      <c r="C5773" t="s">
        <v>186</v>
      </c>
      <c r="D5773">
        <v>1</v>
      </c>
      <c r="E5773">
        <v>628.17999999999995</v>
      </c>
      <c r="F5773">
        <v>628.17999999999995</v>
      </c>
      <c r="G5773">
        <v>1</v>
      </c>
      <c r="H5773">
        <v>1</v>
      </c>
      <c r="I5773">
        <v>39</v>
      </c>
      <c r="J5773">
        <v>0</v>
      </c>
      <c r="K5773">
        <v>5</v>
      </c>
      <c r="L5773" t="s">
        <v>441</v>
      </c>
      <c r="M5773" t="b">
        <v>0</v>
      </c>
    </row>
    <row r="5774" spans="1:13" x14ac:dyDescent="0.25">
      <c r="A5774" s="1">
        <v>43143</v>
      </c>
      <c r="B5774" t="s">
        <v>161</v>
      </c>
      <c r="C5774" t="s">
        <v>167</v>
      </c>
      <c r="D5774">
        <v>5</v>
      </c>
      <c r="E5774">
        <v>653.34</v>
      </c>
      <c r="F5774">
        <v>130.66999999999999</v>
      </c>
      <c r="G5774">
        <v>3</v>
      </c>
      <c r="H5774">
        <v>5</v>
      </c>
      <c r="I5774">
        <v>9.8000000000000007</v>
      </c>
      <c r="J5774">
        <v>0</v>
      </c>
      <c r="K5774">
        <v>3</v>
      </c>
      <c r="L5774" t="s">
        <v>282</v>
      </c>
      <c r="M5774" t="b">
        <v>0</v>
      </c>
    </row>
    <row r="5775" spans="1:13" x14ac:dyDescent="0.25">
      <c r="A5775" s="1">
        <v>43143</v>
      </c>
      <c r="B5775" t="s">
        <v>161</v>
      </c>
      <c r="C5775" t="s">
        <v>170</v>
      </c>
      <c r="D5775">
        <v>4</v>
      </c>
      <c r="E5775">
        <v>393.82</v>
      </c>
      <c r="F5775">
        <v>98.46</v>
      </c>
      <c r="G5775">
        <v>4</v>
      </c>
      <c r="H5775">
        <v>4</v>
      </c>
      <c r="I5775">
        <v>8</v>
      </c>
      <c r="J5775">
        <v>0</v>
      </c>
      <c r="K5775">
        <v>2.8</v>
      </c>
      <c r="L5775" t="s">
        <v>260</v>
      </c>
      <c r="M5775" t="b">
        <v>0</v>
      </c>
    </row>
    <row r="5776" spans="1:13" x14ac:dyDescent="0.25">
      <c r="A5776" s="1">
        <v>43143</v>
      </c>
      <c r="B5776" t="s">
        <v>161</v>
      </c>
      <c r="C5776" t="s">
        <v>172</v>
      </c>
      <c r="D5776">
        <v>2</v>
      </c>
      <c r="E5776">
        <v>293.73</v>
      </c>
      <c r="F5776">
        <v>146.87</v>
      </c>
      <c r="G5776">
        <v>2</v>
      </c>
      <c r="H5776">
        <v>2</v>
      </c>
      <c r="I5776">
        <v>25</v>
      </c>
      <c r="J5776">
        <v>0</v>
      </c>
      <c r="K5776">
        <v>2</v>
      </c>
      <c r="L5776" t="s">
        <v>283</v>
      </c>
      <c r="M5776" t="b">
        <v>0</v>
      </c>
    </row>
    <row r="5777" spans="1:13" x14ac:dyDescent="0.25">
      <c r="A5777" s="1">
        <v>43143</v>
      </c>
      <c r="B5777" t="s">
        <v>161</v>
      </c>
      <c r="C5777" t="s">
        <v>171</v>
      </c>
      <c r="D5777">
        <v>3</v>
      </c>
      <c r="E5777">
        <v>489.93</v>
      </c>
      <c r="F5777">
        <v>163.31</v>
      </c>
      <c r="G5777">
        <v>3</v>
      </c>
      <c r="H5777">
        <v>3</v>
      </c>
      <c r="I5777">
        <v>17</v>
      </c>
      <c r="J5777">
        <v>0</v>
      </c>
      <c r="K5777">
        <v>3.67</v>
      </c>
      <c r="L5777" t="s">
        <v>261</v>
      </c>
      <c r="M5777" t="b">
        <v>0</v>
      </c>
    </row>
    <row r="5778" spans="1:13" x14ac:dyDescent="0.25">
      <c r="A5778" s="1">
        <v>43143</v>
      </c>
      <c r="B5778" t="s">
        <v>161</v>
      </c>
      <c r="C5778" t="s">
        <v>180</v>
      </c>
      <c r="D5778">
        <v>4</v>
      </c>
      <c r="E5778">
        <v>348.53</v>
      </c>
      <c r="F5778">
        <v>87.13</v>
      </c>
      <c r="G5778">
        <v>4</v>
      </c>
      <c r="H5778">
        <v>4</v>
      </c>
      <c r="I5778">
        <v>17.5</v>
      </c>
      <c r="J5778">
        <v>0</v>
      </c>
      <c r="K5778">
        <v>4.75</v>
      </c>
      <c r="L5778" t="s">
        <v>380</v>
      </c>
      <c r="M5778" t="b">
        <v>0</v>
      </c>
    </row>
    <row r="5779" spans="1:13" x14ac:dyDescent="0.25">
      <c r="A5779" s="1">
        <v>43143</v>
      </c>
      <c r="B5779" t="s">
        <v>161</v>
      </c>
      <c r="C5779" t="s">
        <v>161</v>
      </c>
      <c r="D5779">
        <v>22</v>
      </c>
      <c r="E5779">
        <v>3654.31</v>
      </c>
      <c r="F5779">
        <v>166.11</v>
      </c>
      <c r="G5779">
        <v>21</v>
      </c>
      <c r="H5779">
        <v>21</v>
      </c>
      <c r="I5779">
        <v>7.91</v>
      </c>
      <c r="J5779">
        <v>0</v>
      </c>
      <c r="K5779">
        <v>4</v>
      </c>
      <c r="L5779" t="s">
        <v>262</v>
      </c>
      <c r="M5779" t="b">
        <v>1</v>
      </c>
    </row>
    <row r="5780" spans="1:13" x14ac:dyDescent="0.25">
      <c r="A5780" s="1">
        <v>43143</v>
      </c>
      <c r="B5780" t="s">
        <v>161</v>
      </c>
      <c r="C5780" t="s">
        <v>177</v>
      </c>
      <c r="D5780">
        <v>3</v>
      </c>
      <c r="E5780">
        <v>702.95</v>
      </c>
      <c r="F5780">
        <v>234.32</v>
      </c>
      <c r="G5780">
        <v>3</v>
      </c>
      <c r="H5780">
        <v>3</v>
      </c>
      <c r="I5780">
        <v>15.33</v>
      </c>
      <c r="J5780">
        <v>0</v>
      </c>
      <c r="K5780">
        <v>4.67</v>
      </c>
      <c r="L5780" t="s">
        <v>381</v>
      </c>
      <c r="M5780" t="b">
        <v>0</v>
      </c>
    </row>
    <row r="5781" spans="1:13" x14ac:dyDescent="0.25">
      <c r="A5781" s="1">
        <v>43143</v>
      </c>
      <c r="B5781" t="s">
        <v>161</v>
      </c>
      <c r="C5781" t="s">
        <v>181</v>
      </c>
      <c r="D5781">
        <v>1</v>
      </c>
      <c r="E5781">
        <v>75.58</v>
      </c>
      <c r="F5781">
        <v>75.58</v>
      </c>
      <c r="G5781">
        <v>1</v>
      </c>
      <c r="H5781">
        <v>1</v>
      </c>
      <c r="I5781">
        <v>17</v>
      </c>
      <c r="J5781">
        <v>0</v>
      </c>
      <c r="K5781">
        <v>4</v>
      </c>
      <c r="L5781" t="s">
        <v>309</v>
      </c>
      <c r="M5781" t="b">
        <v>0</v>
      </c>
    </row>
    <row r="5782" spans="1:13" x14ac:dyDescent="0.25">
      <c r="A5782" s="1">
        <v>43143</v>
      </c>
      <c r="B5782" t="s">
        <v>161</v>
      </c>
      <c r="C5782" t="s">
        <v>179</v>
      </c>
      <c r="D5782">
        <v>1</v>
      </c>
      <c r="E5782">
        <v>931.62</v>
      </c>
      <c r="F5782">
        <v>931.62</v>
      </c>
      <c r="G5782">
        <v>1</v>
      </c>
      <c r="H5782">
        <v>0</v>
      </c>
      <c r="I5782">
        <v>44</v>
      </c>
      <c r="J5782">
        <v>1</v>
      </c>
      <c r="L5782" t="s">
        <v>310</v>
      </c>
      <c r="M5782" t="b">
        <v>0</v>
      </c>
    </row>
    <row r="5783" spans="1:13" x14ac:dyDescent="0.25">
      <c r="A5783" s="1">
        <v>43143</v>
      </c>
      <c r="B5783" t="s">
        <v>161</v>
      </c>
      <c r="C5783" t="s">
        <v>163</v>
      </c>
      <c r="D5783">
        <v>6</v>
      </c>
      <c r="E5783">
        <v>1615.71</v>
      </c>
      <c r="F5783">
        <v>269.29000000000002</v>
      </c>
      <c r="G5783">
        <v>6</v>
      </c>
      <c r="H5783">
        <v>6</v>
      </c>
      <c r="I5783">
        <v>20.5</v>
      </c>
      <c r="J5783">
        <v>0.16669999999999999</v>
      </c>
      <c r="K5783">
        <v>4.17</v>
      </c>
      <c r="L5783" t="s">
        <v>263</v>
      </c>
      <c r="M5783" t="b">
        <v>0</v>
      </c>
    </row>
    <row r="5784" spans="1:13" x14ac:dyDescent="0.25">
      <c r="A5784" s="1">
        <v>43143</v>
      </c>
      <c r="B5784" t="s">
        <v>161</v>
      </c>
      <c r="C5784" t="s">
        <v>175</v>
      </c>
      <c r="D5784">
        <v>20</v>
      </c>
      <c r="E5784">
        <v>3272.77</v>
      </c>
      <c r="F5784">
        <v>163.63999999999999</v>
      </c>
      <c r="G5784">
        <v>19</v>
      </c>
      <c r="H5784">
        <v>20</v>
      </c>
      <c r="I5784">
        <v>12.14</v>
      </c>
      <c r="J5784">
        <v>4.5499999999999999E-2</v>
      </c>
      <c r="K5784">
        <v>4</v>
      </c>
      <c r="L5784" t="s">
        <v>264</v>
      </c>
      <c r="M5784" t="b">
        <v>0</v>
      </c>
    </row>
    <row r="5785" spans="1:13" x14ac:dyDescent="0.25">
      <c r="A5785" s="1">
        <v>43143</v>
      </c>
      <c r="B5785" t="s">
        <v>161</v>
      </c>
      <c r="C5785" t="s">
        <v>164</v>
      </c>
      <c r="D5785">
        <v>4</v>
      </c>
      <c r="E5785">
        <v>539.38</v>
      </c>
      <c r="F5785">
        <v>134.85</v>
      </c>
      <c r="G5785">
        <v>4</v>
      </c>
      <c r="H5785">
        <v>4</v>
      </c>
      <c r="I5785">
        <v>23.25</v>
      </c>
      <c r="J5785">
        <v>0</v>
      </c>
      <c r="K5785">
        <v>3.75</v>
      </c>
      <c r="L5785" t="s">
        <v>285</v>
      </c>
      <c r="M5785" t="b">
        <v>0</v>
      </c>
    </row>
    <row r="5786" spans="1:13" x14ac:dyDescent="0.25">
      <c r="A5786" s="1">
        <v>43143</v>
      </c>
      <c r="B5786" t="s">
        <v>161</v>
      </c>
      <c r="C5786" t="s">
        <v>176</v>
      </c>
      <c r="D5786">
        <v>2</v>
      </c>
      <c r="E5786">
        <v>126.52</v>
      </c>
      <c r="F5786">
        <v>63.26</v>
      </c>
      <c r="G5786">
        <v>2</v>
      </c>
      <c r="H5786">
        <v>2</v>
      </c>
      <c r="I5786">
        <v>29</v>
      </c>
      <c r="J5786">
        <v>0</v>
      </c>
      <c r="K5786">
        <v>3</v>
      </c>
      <c r="L5786" t="s">
        <v>286</v>
      </c>
      <c r="M5786" t="b">
        <v>0</v>
      </c>
    </row>
    <row r="5787" spans="1:13" x14ac:dyDescent="0.25">
      <c r="A5787" s="1">
        <v>43143</v>
      </c>
      <c r="B5787" t="s">
        <v>161</v>
      </c>
      <c r="C5787" t="s">
        <v>165</v>
      </c>
      <c r="D5787">
        <v>35</v>
      </c>
      <c r="E5787">
        <v>5257.81</v>
      </c>
      <c r="F5787">
        <v>150.22</v>
      </c>
      <c r="G5787">
        <v>34</v>
      </c>
      <c r="H5787">
        <v>35</v>
      </c>
      <c r="I5787">
        <v>13.18</v>
      </c>
      <c r="J5787">
        <v>0.125</v>
      </c>
      <c r="K5787">
        <v>3.8</v>
      </c>
      <c r="L5787" t="s">
        <v>265</v>
      </c>
      <c r="M5787" t="b">
        <v>0</v>
      </c>
    </row>
    <row r="5788" spans="1:13" x14ac:dyDescent="0.25">
      <c r="A5788" s="1">
        <v>43143</v>
      </c>
      <c r="B5788" t="s">
        <v>177</v>
      </c>
      <c r="C5788" t="s">
        <v>165</v>
      </c>
      <c r="D5788">
        <v>1</v>
      </c>
      <c r="E5788">
        <v>173.82</v>
      </c>
      <c r="F5788">
        <v>173.82</v>
      </c>
      <c r="G5788">
        <v>1</v>
      </c>
      <c r="H5788">
        <v>1</v>
      </c>
      <c r="I5788">
        <v>15</v>
      </c>
      <c r="J5788">
        <v>0</v>
      </c>
      <c r="K5788">
        <v>5</v>
      </c>
      <c r="L5788" t="s">
        <v>311</v>
      </c>
      <c r="M5788" t="b">
        <v>0</v>
      </c>
    </row>
    <row r="5789" spans="1:13" x14ac:dyDescent="0.25">
      <c r="A5789" s="1">
        <v>43143</v>
      </c>
      <c r="B5789" t="s">
        <v>181</v>
      </c>
      <c r="C5789" t="s">
        <v>181</v>
      </c>
      <c r="D5789">
        <v>1</v>
      </c>
      <c r="E5789">
        <v>103.78</v>
      </c>
      <c r="F5789">
        <v>103.78</v>
      </c>
      <c r="G5789">
        <v>1</v>
      </c>
      <c r="H5789">
        <v>1</v>
      </c>
      <c r="I5789">
        <v>12</v>
      </c>
      <c r="J5789">
        <v>0</v>
      </c>
      <c r="K5789">
        <v>3</v>
      </c>
      <c r="L5789" t="s">
        <v>492</v>
      </c>
      <c r="M5789" t="b">
        <v>1</v>
      </c>
    </row>
    <row r="5790" spans="1:13" x14ac:dyDescent="0.25">
      <c r="A5790" s="1">
        <v>43143</v>
      </c>
      <c r="B5790" t="s">
        <v>174</v>
      </c>
      <c r="C5790" t="s">
        <v>161</v>
      </c>
      <c r="D5790">
        <v>3</v>
      </c>
      <c r="E5790">
        <v>598.09</v>
      </c>
      <c r="F5790">
        <v>199.36</v>
      </c>
      <c r="G5790">
        <v>3</v>
      </c>
      <c r="H5790">
        <v>3</v>
      </c>
      <c r="I5790">
        <v>15.25</v>
      </c>
      <c r="J5790">
        <v>0</v>
      </c>
      <c r="K5790">
        <v>4</v>
      </c>
      <c r="L5790" t="s">
        <v>394</v>
      </c>
      <c r="M5790" t="b">
        <v>0</v>
      </c>
    </row>
    <row r="5791" spans="1:13" x14ac:dyDescent="0.25">
      <c r="A5791" s="1">
        <v>43143</v>
      </c>
      <c r="B5791" t="s">
        <v>174</v>
      </c>
      <c r="C5791" t="s">
        <v>175</v>
      </c>
      <c r="D5791">
        <v>1</v>
      </c>
      <c r="E5791">
        <v>243.11</v>
      </c>
      <c r="F5791">
        <v>243.11</v>
      </c>
      <c r="G5791">
        <v>1</v>
      </c>
      <c r="H5791">
        <v>1</v>
      </c>
      <c r="I5791">
        <v>17</v>
      </c>
      <c r="J5791">
        <v>0</v>
      </c>
      <c r="K5791">
        <v>5</v>
      </c>
      <c r="L5791" t="s">
        <v>432</v>
      </c>
      <c r="M5791" t="b">
        <v>0</v>
      </c>
    </row>
    <row r="5792" spans="1:13" x14ac:dyDescent="0.25">
      <c r="A5792" s="1">
        <v>43143</v>
      </c>
      <c r="B5792" t="s">
        <v>174</v>
      </c>
      <c r="C5792" t="s">
        <v>176</v>
      </c>
      <c r="D5792">
        <v>1</v>
      </c>
      <c r="E5792">
        <v>177.8</v>
      </c>
      <c r="F5792">
        <v>177.8</v>
      </c>
      <c r="G5792">
        <v>1</v>
      </c>
      <c r="H5792">
        <v>1</v>
      </c>
      <c r="I5792">
        <v>27</v>
      </c>
      <c r="J5792">
        <v>0</v>
      </c>
      <c r="K5792">
        <v>3</v>
      </c>
      <c r="L5792" t="s">
        <v>572</v>
      </c>
      <c r="M5792" t="b">
        <v>0</v>
      </c>
    </row>
    <row r="5793" spans="1:13" x14ac:dyDescent="0.25">
      <c r="A5793" s="1">
        <v>43143</v>
      </c>
      <c r="B5793" t="s">
        <v>174</v>
      </c>
      <c r="C5793" t="s">
        <v>165</v>
      </c>
      <c r="D5793">
        <v>4</v>
      </c>
      <c r="E5793">
        <v>719.08</v>
      </c>
      <c r="F5793">
        <v>179.77</v>
      </c>
      <c r="G5793">
        <v>4</v>
      </c>
      <c r="H5793">
        <v>4</v>
      </c>
      <c r="I5793">
        <v>22.5</v>
      </c>
      <c r="J5793">
        <v>0.25</v>
      </c>
      <c r="K5793">
        <v>3.75</v>
      </c>
      <c r="L5793" t="s">
        <v>347</v>
      </c>
      <c r="M5793" t="b">
        <v>0</v>
      </c>
    </row>
    <row r="5794" spans="1:13" x14ac:dyDescent="0.25">
      <c r="A5794" s="1">
        <v>43143</v>
      </c>
      <c r="B5794" t="s">
        <v>182</v>
      </c>
      <c r="C5794" t="s">
        <v>176</v>
      </c>
      <c r="D5794">
        <v>1</v>
      </c>
      <c r="E5794">
        <v>349.43</v>
      </c>
      <c r="F5794">
        <v>349.43</v>
      </c>
      <c r="G5794">
        <v>1</v>
      </c>
      <c r="H5794">
        <v>1</v>
      </c>
      <c r="I5794">
        <v>26</v>
      </c>
      <c r="J5794">
        <v>0</v>
      </c>
      <c r="K5794">
        <v>5</v>
      </c>
      <c r="L5794" t="s">
        <v>604</v>
      </c>
      <c r="M5794" t="b">
        <v>0</v>
      </c>
    </row>
    <row r="5795" spans="1:13" x14ac:dyDescent="0.25">
      <c r="A5795" s="1">
        <v>43143</v>
      </c>
      <c r="B5795" t="s">
        <v>182</v>
      </c>
      <c r="C5795" t="s">
        <v>165</v>
      </c>
      <c r="D5795">
        <v>1</v>
      </c>
      <c r="E5795">
        <v>80.38</v>
      </c>
      <c r="F5795">
        <v>80.38</v>
      </c>
      <c r="G5795">
        <v>1</v>
      </c>
      <c r="H5795">
        <v>1</v>
      </c>
      <c r="I5795">
        <v>8</v>
      </c>
      <c r="J5795">
        <v>0</v>
      </c>
      <c r="K5795">
        <v>5</v>
      </c>
      <c r="L5795" t="s">
        <v>605</v>
      </c>
      <c r="M5795" t="b">
        <v>0</v>
      </c>
    </row>
    <row r="5796" spans="1:13" x14ac:dyDescent="0.25">
      <c r="A5796" s="1">
        <v>43143</v>
      </c>
      <c r="B5796" t="s">
        <v>163</v>
      </c>
      <c r="C5796" t="s">
        <v>167</v>
      </c>
      <c r="D5796">
        <v>2</v>
      </c>
      <c r="E5796">
        <v>338.85</v>
      </c>
      <c r="F5796">
        <v>169.43</v>
      </c>
      <c r="G5796">
        <v>2</v>
      </c>
      <c r="H5796">
        <v>2</v>
      </c>
      <c r="I5796">
        <v>20</v>
      </c>
      <c r="J5796">
        <v>0</v>
      </c>
      <c r="K5796">
        <v>3</v>
      </c>
      <c r="L5796" t="s">
        <v>266</v>
      </c>
      <c r="M5796" t="b">
        <v>0</v>
      </c>
    </row>
    <row r="5797" spans="1:13" x14ac:dyDescent="0.25">
      <c r="A5797" s="1">
        <v>43143</v>
      </c>
      <c r="B5797" t="s">
        <v>163</v>
      </c>
      <c r="C5797" t="s">
        <v>170</v>
      </c>
      <c r="D5797">
        <v>9</v>
      </c>
      <c r="E5797">
        <v>2364.98</v>
      </c>
      <c r="F5797">
        <v>262.77999999999997</v>
      </c>
      <c r="G5797">
        <v>8</v>
      </c>
      <c r="H5797">
        <v>9</v>
      </c>
      <c r="I5797">
        <v>24.45</v>
      </c>
      <c r="J5797">
        <v>0.36359999999999998</v>
      </c>
      <c r="K5797">
        <v>2.67</v>
      </c>
      <c r="L5797" t="s">
        <v>267</v>
      </c>
      <c r="M5797" t="b">
        <v>0</v>
      </c>
    </row>
    <row r="5798" spans="1:13" x14ac:dyDescent="0.25">
      <c r="A5798" s="1">
        <v>43143</v>
      </c>
      <c r="B5798" t="s">
        <v>163</v>
      </c>
      <c r="C5798" t="s">
        <v>171</v>
      </c>
      <c r="D5798">
        <v>1</v>
      </c>
      <c r="E5798">
        <v>118.39</v>
      </c>
      <c r="F5798">
        <v>118.39</v>
      </c>
      <c r="G5798">
        <v>1</v>
      </c>
      <c r="H5798">
        <v>1</v>
      </c>
      <c r="I5798">
        <v>21</v>
      </c>
      <c r="J5798">
        <v>0</v>
      </c>
      <c r="K5798">
        <v>5</v>
      </c>
      <c r="L5798" t="s">
        <v>288</v>
      </c>
      <c r="M5798" t="b">
        <v>0</v>
      </c>
    </row>
    <row r="5799" spans="1:13" x14ac:dyDescent="0.25">
      <c r="A5799" s="1">
        <v>43143</v>
      </c>
      <c r="B5799" t="s">
        <v>163</v>
      </c>
      <c r="C5799" t="s">
        <v>180</v>
      </c>
      <c r="D5799">
        <v>1</v>
      </c>
      <c r="E5799">
        <v>271.83</v>
      </c>
      <c r="F5799">
        <v>271.83</v>
      </c>
      <c r="G5799">
        <v>1</v>
      </c>
      <c r="H5799">
        <v>1</v>
      </c>
      <c r="I5799">
        <v>44</v>
      </c>
      <c r="J5799">
        <v>1</v>
      </c>
      <c r="K5799">
        <v>1</v>
      </c>
      <c r="L5799" t="s">
        <v>433</v>
      </c>
      <c r="M5799" t="b">
        <v>0</v>
      </c>
    </row>
    <row r="5800" spans="1:13" x14ac:dyDescent="0.25">
      <c r="A5800" s="1">
        <v>43143</v>
      </c>
      <c r="B5800" t="s">
        <v>163</v>
      </c>
      <c r="C5800" t="s">
        <v>161</v>
      </c>
      <c r="D5800">
        <v>26</v>
      </c>
      <c r="E5800">
        <v>4437.1099999999997</v>
      </c>
      <c r="F5800">
        <v>170.66</v>
      </c>
      <c r="G5800">
        <v>26</v>
      </c>
      <c r="H5800">
        <v>26</v>
      </c>
      <c r="I5800">
        <v>18.09</v>
      </c>
      <c r="J5800">
        <v>0</v>
      </c>
      <c r="K5800">
        <v>4.24</v>
      </c>
      <c r="L5800" t="s">
        <v>241</v>
      </c>
      <c r="M5800" t="b">
        <v>0</v>
      </c>
    </row>
    <row r="5801" spans="1:13" x14ac:dyDescent="0.25">
      <c r="A5801" s="1">
        <v>43143</v>
      </c>
      <c r="B5801" t="s">
        <v>163</v>
      </c>
      <c r="C5801" t="s">
        <v>177</v>
      </c>
      <c r="D5801">
        <v>1</v>
      </c>
      <c r="E5801">
        <v>323.95999999999998</v>
      </c>
      <c r="F5801">
        <v>323.95999999999998</v>
      </c>
      <c r="G5801">
        <v>1</v>
      </c>
      <c r="H5801">
        <v>1</v>
      </c>
      <c r="I5801">
        <v>19</v>
      </c>
      <c r="J5801">
        <v>0</v>
      </c>
      <c r="K5801">
        <v>5</v>
      </c>
      <c r="L5801" t="s">
        <v>382</v>
      </c>
      <c r="M5801" t="b">
        <v>0</v>
      </c>
    </row>
    <row r="5802" spans="1:13" x14ac:dyDescent="0.25">
      <c r="A5802" s="1">
        <v>43143</v>
      </c>
      <c r="B5802" t="s">
        <v>163</v>
      </c>
      <c r="C5802" t="s">
        <v>183</v>
      </c>
      <c r="D5802">
        <v>1</v>
      </c>
      <c r="E5802">
        <v>144.44999999999999</v>
      </c>
      <c r="F5802">
        <v>144.44999999999999</v>
      </c>
      <c r="G5802">
        <v>1</v>
      </c>
      <c r="H5802">
        <v>1</v>
      </c>
      <c r="I5802">
        <v>10</v>
      </c>
      <c r="J5802">
        <v>0</v>
      </c>
      <c r="K5802">
        <v>5</v>
      </c>
      <c r="L5802" t="s">
        <v>351</v>
      </c>
      <c r="M5802" t="b">
        <v>0</v>
      </c>
    </row>
    <row r="5803" spans="1:13" x14ac:dyDescent="0.25">
      <c r="A5803" s="1">
        <v>43143</v>
      </c>
      <c r="B5803" t="s">
        <v>163</v>
      </c>
      <c r="C5803" t="s">
        <v>174</v>
      </c>
      <c r="D5803">
        <v>2</v>
      </c>
      <c r="E5803">
        <v>473.67</v>
      </c>
      <c r="F5803">
        <v>236.84</v>
      </c>
      <c r="G5803">
        <v>2</v>
      </c>
      <c r="H5803">
        <v>2</v>
      </c>
      <c r="I5803">
        <v>16.5</v>
      </c>
      <c r="J5803">
        <v>0</v>
      </c>
      <c r="K5803">
        <v>4.5</v>
      </c>
      <c r="L5803" t="s">
        <v>289</v>
      </c>
      <c r="M5803" t="b">
        <v>0</v>
      </c>
    </row>
    <row r="5804" spans="1:13" x14ac:dyDescent="0.25">
      <c r="A5804" s="1">
        <v>43143</v>
      </c>
      <c r="B5804" t="s">
        <v>163</v>
      </c>
      <c r="C5804" t="s">
        <v>163</v>
      </c>
      <c r="D5804">
        <v>16</v>
      </c>
      <c r="E5804">
        <v>2771.68</v>
      </c>
      <c r="F5804">
        <v>173.23</v>
      </c>
      <c r="G5804">
        <v>16</v>
      </c>
      <c r="H5804">
        <v>16</v>
      </c>
      <c r="I5804">
        <v>9.8800000000000008</v>
      </c>
      <c r="J5804">
        <v>0</v>
      </c>
      <c r="K5804">
        <v>3.79</v>
      </c>
      <c r="L5804" t="s">
        <v>242</v>
      </c>
      <c r="M5804" t="b">
        <v>1</v>
      </c>
    </row>
    <row r="5805" spans="1:13" x14ac:dyDescent="0.25">
      <c r="A5805" s="1">
        <v>43143</v>
      </c>
      <c r="B5805" t="s">
        <v>163</v>
      </c>
      <c r="C5805" t="s">
        <v>175</v>
      </c>
      <c r="D5805">
        <v>29</v>
      </c>
      <c r="E5805">
        <v>4543.25</v>
      </c>
      <c r="F5805">
        <v>156.66</v>
      </c>
      <c r="G5805">
        <v>29</v>
      </c>
      <c r="H5805">
        <v>29</v>
      </c>
      <c r="I5805">
        <v>23.53</v>
      </c>
      <c r="J5805">
        <v>0.27779999999999999</v>
      </c>
      <c r="K5805">
        <v>3.14</v>
      </c>
      <c r="L5805" t="s">
        <v>269</v>
      </c>
      <c r="M5805" t="b">
        <v>0</v>
      </c>
    </row>
    <row r="5806" spans="1:13" x14ac:dyDescent="0.25">
      <c r="A5806" s="1">
        <v>43143</v>
      </c>
      <c r="B5806" t="s">
        <v>163</v>
      </c>
      <c r="C5806" t="s">
        <v>185</v>
      </c>
      <c r="D5806">
        <v>1</v>
      </c>
      <c r="E5806">
        <v>146</v>
      </c>
      <c r="F5806">
        <v>146</v>
      </c>
      <c r="G5806">
        <v>1</v>
      </c>
      <c r="H5806">
        <v>1</v>
      </c>
      <c r="I5806">
        <v>18</v>
      </c>
      <c r="J5806">
        <v>0</v>
      </c>
      <c r="K5806">
        <v>5</v>
      </c>
      <c r="L5806" t="s">
        <v>435</v>
      </c>
      <c r="M5806" t="b">
        <v>0</v>
      </c>
    </row>
    <row r="5807" spans="1:13" x14ac:dyDescent="0.25">
      <c r="A5807" s="1">
        <v>43143</v>
      </c>
      <c r="B5807" t="s">
        <v>163</v>
      </c>
      <c r="C5807" t="s">
        <v>164</v>
      </c>
      <c r="D5807">
        <v>13</v>
      </c>
      <c r="E5807">
        <v>2033.71</v>
      </c>
      <c r="F5807">
        <v>156.44</v>
      </c>
      <c r="G5807">
        <v>13</v>
      </c>
      <c r="H5807">
        <v>13</v>
      </c>
      <c r="I5807">
        <v>16.25</v>
      </c>
      <c r="J5807">
        <v>0</v>
      </c>
      <c r="K5807">
        <v>4.0599999999999996</v>
      </c>
      <c r="L5807" t="s">
        <v>290</v>
      </c>
      <c r="M5807" t="b">
        <v>0</v>
      </c>
    </row>
    <row r="5808" spans="1:13" x14ac:dyDescent="0.25">
      <c r="A5808" s="1">
        <v>43143</v>
      </c>
      <c r="B5808" t="s">
        <v>163</v>
      </c>
      <c r="C5808" t="s">
        <v>176</v>
      </c>
      <c r="D5808">
        <v>12</v>
      </c>
      <c r="E5808">
        <v>1334.76</v>
      </c>
      <c r="F5808">
        <v>111.23</v>
      </c>
      <c r="G5808">
        <v>12</v>
      </c>
      <c r="H5808">
        <v>12</v>
      </c>
      <c r="I5808">
        <v>23.5</v>
      </c>
      <c r="J5808">
        <v>0.42859999999999998</v>
      </c>
      <c r="K5808">
        <v>3.43</v>
      </c>
      <c r="L5808" t="s">
        <v>243</v>
      </c>
      <c r="M5808" t="b">
        <v>0</v>
      </c>
    </row>
    <row r="5809" spans="1:13" x14ac:dyDescent="0.25">
      <c r="A5809" s="1">
        <v>43143</v>
      </c>
      <c r="B5809" t="s">
        <v>163</v>
      </c>
      <c r="C5809" t="s">
        <v>165</v>
      </c>
      <c r="D5809">
        <v>97</v>
      </c>
      <c r="E5809">
        <v>15011.03</v>
      </c>
      <c r="F5809">
        <v>154.75</v>
      </c>
      <c r="G5809">
        <v>97</v>
      </c>
      <c r="H5809">
        <v>97</v>
      </c>
      <c r="I5809">
        <v>14.14</v>
      </c>
      <c r="J5809">
        <v>1.7500000000000002E-2</v>
      </c>
      <c r="K5809">
        <v>3.73</v>
      </c>
      <c r="L5809" t="s">
        <v>244</v>
      </c>
      <c r="M5809" t="b">
        <v>0</v>
      </c>
    </row>
    <row r="5810" spans="1:13" x14ac:dyDescent="0.25">
      <c r="A5810" s="1">
        <v>43143</v>
      </c>
      <c r="B5810" t="s">
        <v>175</v>
      </c>
      <c r="C5810" t="s">
        <v>167</v>
      </c>
      <c r="D5810">
        <v>5</v>
      </c>
      <c r="E5810">
        <v>2960.15</v>
      </c>
      <c r="F5810">
        <v>592.03</v>
      </c>
      <c r="G5810">
        <v>5</v>
      </c>
      <c r="H5810">
        <v>5</v>
      </c>
      <c r="I5810">
        <v>16.440000000000001</v>
      </c>
      <c r="J5810">
        <v>0.1111</v>
      </c>
      <c r="K5810">
        <v>1.78</v>
      </c>
      <c r="L5810" t="s">
        <v>317</v>
      </c>
      <c r="M5810" t="b">
        <v>0</v>
      </c>
    </row>
    <row r="5811" spans="1:13" x14ac:dyDescent="0.25">
      <c r="A5811" s="1">
        <v>43143</v>
      </c>
      <c r="B5811" t="s">
        <v>175</v>
      </c>
      <c r="C5811" t="s">
        <v>170</v>
      </c>
      <c r="D5811">
        <v>3</v>
      </c>
      <c r="E5811">
        <v>515.44000000000005</v>
      </c>
      <c r="F5811">
        <v>171.81</v>
      </c>
      <c r="G5811">
        <v>3</v>
      </c>
      <c r="H5811">
        <v>3</v>
      </c>
      <c r="I5811">
        <v>20</v>
      </c>
      <c r="J5811">
        <v>0</v>
      </c>
      <c r="K5811">
        <v>3.67</v>
      </c>
      <c r="L5811" t="s">
        <v>270</v>
      </c>
      <c r="M5811" t="b">
        <v>0</v>
      </c>
    </row>
    <row r="5812" spans="1:13" x14ac:dyDescent="0.25">
      <c r="A5812" s="1">
        <v>43143</v>
      </c>
      <c r="B5812" t="s">
        <v>175</v>
      </c>
      <c r="C5812" t="s">
        <v>172</v>
      </c>
      <c r="D5812">
        <v>3</v>
      </c>
      <c r="E5812">
        <v>901.72</v>
      </c>
      <c r="F5812">
        <v>300.57</v>
      </c>
      <c r="G5812">
        <v>3</v>
      </c>
      <c r="H5812">
        <v>3</v>
      </c>
      <c r="I5812">
        <v>12</v>
      </c>
      <c r="J5812">
        <v>0</v>
      </c>
      <c r="K5812">
        <v>5</v>
      </c>
      <c r="L5812" t="s">
        <v>384</v>
      </c>
      <c r="M5812" t="b">
        <v>0</v>
      </c>
    </row>
    <row r="5813" spans="1:13" x14ac:dyDescent="0.25">
      <c r="A5813" s="1">
        <v>43143</v>
      </c>
      <c r="B5813" t="s">
        <v>175</v>
      </c>
      <c r="C5813" t="s">
        <v>171</v>
      </c>
      <c r="D5813">
        <v>3</v>
      </c>
      <c r="E5813">
        <v>567.15</v>
      </c>
      <c r="F5813">
        <v>189.05</v>
      </c>
      <c r="G5813">
        <v>3</v>
      </c>
      <c r="H5813">
        <v>3</v>
      </c>
      <c r="I5813">
        <v>20.329999999999998</v>
      </c>
      <c r="J5813">
        <v>0</v>
      </c>
      <c r="K5813">
        <v>4.33</v>
      </c>
      <c r="L5813" t="s">
        <v>291</v>
      </c>
      <c r="M5813" t="b">
        <v>0</v>
      </c>
    </row>
    <row r="5814" spans="1:13" x14ac:dyDescent="0.25">
      <c r="A5814" s="1">
        <v>43143</v>
      </c>
      <c r="B5814" t="s">
        <v>175</v>
      </c>
      <c r="C5814" t="s">
        <v>161</v>
      </c>
      <c r="D5814">
        <v>7</v>
      </c>
      <c r="E5814">
        <v>1248.24</v>
      </c>
      <c r="F5814">
        <v>178.32</v>
      </c>
      <c r="G5814">
        <v>7</v>
      </c>
      <c r="H5814">
        <v>6</v>
      </c>
      <c r="I5814">
        <v>12.83</v>
      </c>
      <c r="J5814">
        <v>8.3299999999999999E-2</v>
      </c>
      <c r="K5814">
        <v>4</v>
      </c>
      <c r="L5814" t="s">
        <v>245</v>
      </c>
      <c r="M5814" t="b">
        <v>0</v>
      </c>
    </row>
    <row r="5815" spans="1:13" x14ac:dyDescent="0.25">
      <c r="A5815" s="1">
        <v>43143</v>
      </c>
      <c r="B5815" t="s">
        <v>175</v>
      </c>
      <c r="C5815" t="s">
        <v>177</v>
      </c>
      <c r="D5815">
        <v>1</v>
      </c>
      <c r="E5815">
        <v>79.56</v>
      </c>
      <c r="F5815">
        <v>79.56</v>
      </c>
      <c r="G5815">
        <v>1</v>
      </c>
      <c r="H5815">
        <v>1</v>
      </c>
      <c r="I5815">
        <v>21</v>
      </c>
      <c r="J5815">
        <v>0</v>
      </c>
      <c r="K5815">
        <v>4</v>
      </c>
      <c r="L5815" t="s">
        <v>487</v>
      </c>
      <c r="M5815" t="b">
        <v>0</v>
      </c>
    </row>
    <row r="5816" spans="1:13" x14ac:dyDescent="0.25">
      <c r="A5816" s="1">
        <v>43143</v>
      </c>
      <c r="B5816" t="s">
        <v>175</v>
      </c>
      <c r="C5816" t="s">
        <v>181</v>
      </c>
      <c r="D5816">
        <v>1</v>
      </c>
      <c r="E5816">
        <v>54.53</v>
      </c>
      <c r="F5816">
        <v>54.53</v>
      </c>
      <c r="G5816">
        <v>1</v>
      </c>
      <c r="H5816">
        <v>1</v>
      </c>
      <c r="I5816">
        <v>21</v>
      </c>
      <c r="J5816">
        <v>0</v>
      </c>
      <c r="K5816">
        <v>2</v>
      </c>
      <c r="L5816" t="s">
        <v>520</v>
      </c>
      <c r="M5816" t="b">
        <v>0</v>
      </c>
    </row>
    <row r="5817" spans="1:13" x14ac:dyDescent="0.25">
      <c r="A5817" s="1">
        <v>43143</v>
      </c>
      <c r="B5817" t="s">
        <v>175</v>
      </c>
      <c r="C5817" t="s">
        <v>183</v>
      </c>
      <c r="D5817">
        <v>3</v>
      </c>
      <c r="E5817">
        <v>420</v>
      </c>
      <c r="F5817">
        <v>140</v>
      </c>
      <c r="G5817">
        <v>3</v>
      </c>
      <c r="H5817">
        <v>3</v>
      </c>
      <c r="I5817">
        <v>14</v>
      </c>
      <c r="J5817">
        <v>0</v>
      </c>
      <c r="K5817">
        <v>4.33</v>
      </c>
      <c r="L5817" t="s">
        <v>396</v>
      </c>
      <c r="M5817" t="b">
        <v>0</v>
      </c>
    </row>
    <row r="5818" spans="1:13" x14ac:dyDescent="0.25">
      <c r="A5818" s="1">
        <v>43143</v>
      </c>
      <c r="B5818" t="s">
        <v>175</v>
      </c>
      <c r="C5818" t="s">
        <v>174</v>
      </c>
      <c r="D5818">
        <v>3</v>
      </c>
      <c r="E5818">
        <v>768.97</v>
      </c>
      <c r="F5818">
        <v>256.32</v>
      </c>
      <c r="G5818">
        <v>3</v>
      </c>
      <c r="H5818">
        <v>3</v>
      </c>
      <c r="I5818">
        <v>12.67</v>
      </c>
      <c r="J5818">
        <v>0</v>
      </c>
      <c r="K5818">
        <v>3.67</v>
      </c>
      <c r="L5818" t="s">
        <v>352</v>
      </c>
      <c r="M5818" t="b">
        <v>0</v>
      </c>
    </row>
    <row r="5819" spans="1:13" x14ac:dyDescent="0.25">
      <c r="A5819" s="1">
        <v>43143</v>
      </c>
      <c r="B5819" t="s">
        <v>175</v>
      </c>
      <c r="C5819" t="s">
        <v>163</v>
      </c>
      <c r="D5819">
        <v>3</v>
      </c>
      <c r="E5819">
        <v>150.51</v>
      </c>
      <c r="F5819">
        <v>50.17</v>
      </c>
      <c r="G5819">
        <v>3</v>
      </c>
      <c r="H5819">
        <v>3</v>
      </c>
      <c r="I5819">
        <v>13.33</v>
      </c>
      <c r="J5819">
        <v>0</v>
      </c>
      <c r="K5819">
        <v>3.67</v>
      </c>
      <c r="L5819" t="s">
        <v>320</v>
      </c>
      <c r="M5819" t="b">
        <v>0</v>
      </c>
    </row>
    <row r="5820" spans="1:13" x14ac:dyDescent="0.25">
      <c r="A5820" s="1">
        <v>43143</v>
      </c>
      <c r="B5820" t="s">
        <v>175</v>
      </c>
      <c r="C5820" t="s">
        <v>175</v>
      </c>
      <c r="D5820">
        <v>20</v>
      </c>
      <c r="E5820">
        <v>3348.4</v>
      </c>
      <c r="F5820">
        <v>167.42</v>
      </c>
      <c r="G5820">
        <v>19</v>
      </c>
      <c r="H5820">
        <v>20</v>
      </c>
      <c r="I5820">
        <v>10.119999999999999</v>
      </c>
      <c r="J5820">
        <v>0</v>
      </c>
      <c r="K5820">
        <v>3.63</v>
      </c>
      <c r="L5820" t="s">
        <v>292</v>
      </c>
      <c r="M5820" t="b">
        <v>1</v>
      </c>
    </row>
    <row r="5821" spans="1:13" x14ac:dyDescent="0.25">
      <c r="A5821" s="1">
        <v>43143</v>
      </c>
      <c r="B5821" t="s">
        <v>175</v>
      </c>
      <c r="C5821" t="s">
        <v>173</v>
      </c>
      <c r="D5821">
        <v>1</v>
      </c>
      <c r="E5821">
        <v>141.63999999999999</v>
      </c>
      <c r="F5821">
        <v>141.63999999999999</v>
      </c>
      <c r="G5821">
        <v>1</v>
      </c>
      <c r="H5821">
        <v>1</v>
      </c>
      <c r="I5821">
        <v>17</v>
      </c>
      <c r="J5821">
        <v>0</v>
      </c>
      <c r="K5821">
        <v>5</v>
      </c>
      <c r="L5821" t="s">
        <v>445</v>
      </c>
      <c r="M5821" t="b">
        <v>0</v>
      </c>
    </row>
    <row r="5822" spans="1:13" x14ac:dyDescent="0.25">
      <c r="A5822" s="1">
        <v>43143</v>
      </c>
      <c r="B5822" t="s">
        <v>175</v>
      </c>
      <c r="C5822" t="s">
        <v>164</v>
      </c>
      <c r="D5822">
        <v>6</v>
      </c>
      <c r="E5822">
        <v>1200.69</v>
      </c>
      <c r="F5822">
        <v>200.12</v>
      </c>
      <c r="G5822">
        <v>5</v>
      </c>
      <c r="H5822">
        <v>6</v>
      </c>
      <c r="I5822">
        <v>23.4</v>
      </c>
      <c r="J5822">
        <v>0.2</v>
      </c>
      <c r="K5822">
        <v>2.83</v>
      </c>
      <c r="L5822" t="s">
        <v>293</v>
      </c>
      <c r="M5822" t="b">
        <v>0</v>
      </c>
    </row>
    <row r="5823" spans="1:13" x14ac:dyDescent="0.25">
      <c r="A5823" s="1">
        <v>43143</v>
      </c>
      <c r="B5823" t="s">
        <v>175</v>
      </c>
      <c r="C5823" t="s">
        <v>176</v>
      </c>
      <c r="D5823">
        <v>1</v>
      </c>
      <c r="E5823">
        <v>126.33</v>
      </c>
      <c r="F5823">
        <v>126.33</v>
      </c>
      <c r="G5823">
        <v>1</v>
      </c>
      <c r="H5823">
        <v>1</v>
      </c>
      <c r="I5823">
        <v>11</v>
      </c>
      <c r="J5823">
        <v>0</v>
      </c>
      <c r="K5823">
        <v>5</v>
      </c>
      <c r="L5823" t="s">
        <v>322</v>
      </c>
      <c r="M5823" t="b">
        <v>0</v>
      </c>
    </row>
    <row r="5824" spans="1:13" x14ac:dyDescent="0.25">
      <c r="A5824" s="1">
        <v>43143</v>
      </c>
      <c r="B5824" t="s">
        <v>175</v>
      </c>
      <c r="C5824" t="s">
        <v>165</v>
      </c>
      <c r="D5824">
        <v>22</v>
      </c>
      <c r="E5824">
        <v>3623.71</v>
      </c>
      <c r="F5824">
        <v>164.71</v>
      </c>
      <c r="G5824">
        <v>21</v>
      </c>
      <c r="H5824">
        <v>22</v>
      </c>
      <c r="I5824">
        <v>15.91</v>
      </c>
      <c r="J5824">
        <v>4.5499999999999999E-2</v>
      </c>
      <c r="K5824">
        <v>4.3</v>
      </c>
      <c r="L5824" t="s">
        <v>294</v>
      </c>
      <c r="M5824" t="b">
        <v>0</v>
      </c>
    </row>
    <row r="5825" spans="1:13" x14ac:dyDescent="0.25">
      <c r="A5825" s="1">
        <v>43143</v>
      </c>
      <c r="B5825" t="s">
        <v>164</v>
      </c>
      <c r="C5825" t="s">
        <v>166</v>
      </c>
      <c r="D5825">
        <v>1</v>
      </c>
      <c r="E5825">
        <v>153.79</v>
      </c>
      <c r="F5825">
        <v>153.79</v>
      </c>
      <c r="G5825">
        <v>1</v>
      </c>
      <c r="H5825">
        <v>1</v>
      </c>
      <c r="I5825">
        <v>20</v>
      </c>
      <c r="J5825">
        <v>0</v>
      </c>
      <c r="K5825">
        <v>4</v>
      </c>
      <c r="L5825" t="s">
        <v>524</v>
      </c>
      <c r="M5825" t="b">
        <v>0</v>
      </c>
    </row>
    <row r="5826" spans="1:13" x14ac:dyDescent="0.25">
      <c r="A5826" s="1">
        <v>43143</v>
      </c>
      <c r="B5826" t="s">
        <v>164</v>
      </c>
      <c r="C5826" t="s">
        <v>170</v>
      </c>
      <c r="D5826">
        <v>1</v>
      </c>
      <c r="E5826">
        <v>147.80000000000001</v>
      </c>
      <c r="F5826">
        <v>147.80000000000001</v>
      </c>
      <c r="G5826">
        <v>1</v>
      </c>
      <c r="H5826">
        <v>1</v>
      </c>
      <c r="I5826">
        <v>12</v>
      </c>
      <c r="J5826">
        <v>0</v>
      </c>
      <c r="K5826">
        <v>5</v>
      </c>
      <c r="L5826" t="s">
        <v>324</v>
      </c>
      <c r="M5826" t="b">
        <v>0</v>
      </c>
    </row>
    <row r="5827" spans="1:13" x14ac:dyDescent="0.25">
      <c r="A5827" s="1">
        <v>43143</v>
      </c>
      <c r="B5827" t="s">
        <v>164</v>
      </c>
      <c r="C5827" t="s">
        <v>161</v>
      </c>
      <c r="D5827">
        <v>2</v>
      </c>
      <c r="E5827">
        <v>560.94000000000005</v>
      </c>
      <c r="F5827">
        <v>280.47000000000003</v>
      </c>
      <c r="G5827">
        <v>2</v>
      </c>
      <c r="H5827">
        <v>2</v>
      </c>
      <c r="I5827">
        <v>16</v>
      </c>
      <c r="J5827">
        <v>0</v>
      </c>
      <c r="K5827">
        <v>5</v>
      </c>
      <c r="L5827" t="s">
        <v>325</v>
      </c>
      <c r="M5827" t="b">
        <v>0</v>
      </c>
    </row>
    <row r="5828" spans="1:13" x14ac:dyDescent="0.25">
      <c r="A5828" s="1">
        <v>43143</v>
      </c>
      <c r="B5828" t="s">
        <v>164</v>
      </c>
      <c r="C5828" t="s">
        <v>163</v>
      </c>
      <c r="D5828">
        <v>2</v>
      </c>
      <c r="E5828">
        <v>157.53</v>
      </c>
      <c r="F5828">
        <v>78.77</v>
      </c>
      <c r="G5828">
        <v>2</v>
      </c>
      <c r="H5828">
        <v>2</v>
      </c>
      <c r="I5828">
        <v>21.5</v>
      </c>
      <c r="J5828">
        <v>0.5</v>
      </c>
      <c r="K5828">
        <v>1</v>
      </c>
      <c r="L5828" t="s">
        <v>357</v>
      </c>
      <c r="M5828" t="b">
        <v>0</v>
      </c>
    </row>
    <row r="5829" spans="1:13" x14ac:dyDescent="0.25">
      <c r="A5829" s="1">
        <v>43143</v>
      </c>
      <c r="B5829" t="s">
        <v>164</v>
      </c>
      <c r="C5829" t="s">
        <v>175</v>
      </c>
      <c r="D5829">
        <v>2</v>
      </c>
      <c r="E5829">
        <v>565.97</v>
      </c>
      <c r="F5829">
        <v>282.99</v>
      </c>
      <c r="G5829">
        <v>2</v>
      </c>
      <c r="H5829">
        <v>2</v>
      </c>
      <c r="I5829">
        <v>15.5</v>
      </c>
      <c r="J5829">
        <v>0</v>
      </c>
      <c r="K5829">
        <v>5</v>
      </c>
      <c r="L5829" t="s">
        <v>358</v>
      </c>
      <c r="M5829" t="b">
        <v>0</v>
      </c>
    </row>
    <row r="5830" spans="1:13" x14ac:dyDescent="0.25">
      <c r="A5830" s="1">
        <v>43143</v>
      </c>
      <c r="B5830" t="s">
        <v>164</v>
      </c>
      <c r="C5830" t="s">
        <v>164</v>
      </c>
      <c r="D5830">
        <v>1</v>
      </c>
      <c r="E5830">
        <v>216.85</v>
      </c>
      <c r="F5830">
        <v>216.85</v>
      </c>
      <c r="G5830">
        <v>1</v>
      </c>
      <c r="H5830">
        <v>1</v>
      </c>
      <c r="I5830">
        <v>4</v>
      </c>
      <c r="J5830">
        <v>0</v>
      </c>
      <c r="K5830">
        <v>5</v>
      </c>
      <c r="L5830" t="s">
        <v>359</v>
      </c>
      <c r="M5830" t="b">
        <v>1</v>
      </c>
    </row>
    <row r="5831" spans="1:13" x14ac:dyDescent="0.25">
      <c r="A5831" s="1">
        <v>43143</v>
      </c>
      <c r="B5831" t="s">
        <v>164</v>
      </c>
      <c r="C5831" t="s">
        <v>176</v>
      </c>
      <c r="D5831">
        <v>2</v>
      </c>
      <c r="E5831">
        <v>140.30000000000001</v>
      </c>
      <c r="F5831">
        <v>70.150000000000006</v>
      </c>
      <c r="G5831">
        <v>2</v>
      </c>
      <c r="H5831">
        <v>2</v>
      </c>
      <c r="I5831">
        <v>14.5</v>
      </c>
      <c r="J5831">
        <v>0</v>
      </c>
      <c r="K5831">
        <v>4.5</v>
      </c>
      <c r="L5831" t="s">
        <v>271</v>
      </c>
      <c r="M5831" t="b">
        <v>0</v>
      </c>
    </row>
    <row r="5832" spans="1:13" x14ac:dyDescent="0.25">
      <c r="A5832" s="1">
        <v>43143</v>
      </c>
      <c r="B5832" t="s">
        <v>164</v>
      </c>
      <c r="C5832" t="s">
        <v>165</v>
      </c>
      <c r="D5832">
        <v>5</v>
      </c>
      <c r="E5832">
        <v>1375.53</v>
      </c>
      <c r="F5832">
        <v>275.11</v>
      </c>
      <c r="G5832">
        <v>5</v>
      </c>
      <c r="H5832">
        <v>5</v>
      </c>
      <c r="I5832">
        <v>10.5</v>
      </c>
      <c r="J5832">
        <v>0</v>
      </c>
      <c r="K5832">
        <v>4.33</v>
      </c>
      <c r="L5832" t="s">
        <v>295</v>
      </c>
      <c r="M5832" t="b">
        <v>0</v>
      </c>
    </row>
    <row r="5833" spans="1:13" x14ac:dyDescent="0.25">
      <c r="A5833" s="1">
        <v>43143</v>
      </c>
      <c r="B5833" t="s">
        <v>176</v>
      </c>
      <c r="C5833" t="s">
        <v>170</v>
      </c>
      <c r="D5833">
        <v>2</v>
      </c>
      <c r="E5833">
        <v>852.77</v>
      </c>
      <c r="F5833">
        <v>426.39</v>
      </c>
      <c r="G5833">
        <v>2</v>
      </c>
      <c r="H5833">
        <v>2</v>
      </c>
      <c r="I5833">
        <v>20.5</v>
      </c>
      <c r="J5833">
        <v>0</v>
      </c>
      <c r="K5833">
        <v>3.5</v>
      </c>
      <c r="L5833" t="s">
        <v>387</v>
      </c>
      <c r="M5833" t="b">
        <v>0</v>
      </c>
    </row>
    <row r="5834" spans="1:13" x14ac:dyDescent="0.25">
      <c r="A5834" s="1">
        <v>43143</v>
      </c>
      <c r="B5834" t="s">
        <v>176</v>
      </c>
      <c r="C5834" t="s">
        <v>161</v>
      </c>
      <c r="D5834">
        <v>3</v>
      </c>
      <c r="E5834">
        <v>231.15</v>
      </c>
      <c r="F5834">
        <v>77.05</v>
      </c>
      <c r="G5834">
        <v>3</v>
      </c>
      <c r="H5834">
        <v>3</v>
      </c>
      <c r="I5834">
        <v>9.67</v>
      </c>
      <c r="J5834">
        <v>0</v>
      </c>
      <c r="K5834">
        <v>4.33</v>
      </c>
      <c r="L5834" t="s">
        <v>272</v>
      </c>
      <c r="M5834" t="b">
        <v>0</v>
      </c>
    </row>
    <row r="5835" spans="1:13" x14ac:dyDescent="0.25">
      <c r="A5835" s="1">
        <v>43143</v>
      </c>
      <c r="B5835" t="s">
        <v>176</v>
      </c>
      <c r="C5835" t="s">
        <v>174</v>
      </c>
      <c r="D5835">
        <v>3</v>
      </c>
      <c r="E5835">
        <v>924.91</v>
      </c>
      <c r="F5835">
        <v>308.3</v>
      </c>
      <c r="G5835">
        <v>2</v>
      </c>
      <c r="H5835">
        <v>3</v>
      </c>
      <c r="I5835">
        <v>25.5</v>
      </c>
      <c r="J5835">
        <v>0</v>
      </c>
      <c r="K5835">
        <v>3.33</v>
      </c>
      <c r="L5835" t="s">
        <v>415</v>
      </c>
      <c r="M5835" t="b">
        <v>0</v>
      </c>
    </row>
    <row r="5836" spans="1:13" x14ac:dyDescent="0.25">
      <c r="A5836" s="1">
        <v>43143</v>
      </c>
      <c r="B5836" t="s">
        <v>176</v>
      </c>
      <c r="C5836" t="s">
        <v>182</v>
      </c>
      <c r="D5836">
        <v>1</v>
      </c>
      <c r="E5836">
        <v>746.83</v>
      </c>
      <c r="F5836">
        <v>746.83</v>
      </c>
      <c r="G5836">
        <v>1</v>
      </c>
      <c r="H5836">
        <v>1</v>
      </c>
      <c r="I5836">
        <v>28</v>
      </c>
      <c r="J5836">
        <v>0</v>
      </c>
      <c r="K5836">
        <v>4</v>
      </c>
      <c r="L5836" t="s">
        <v>400</v>
      </c>
      <c r="M5836" t="b">
        <v>0</v>
      </c>
    </row>
    <row r="5837" spans="1:13" x14ac:dyDescent="0.25">
      <c r="A5837" s="1">
        <v>43143</v>
      </c>
      <c r="B5837" t="s">
        <v>176</v>
      </c>
      <c r="C5837" t="s">
        <v>163</v>
      </c>
      <c r="D5837">
        <v>3</v>
      </c>
      <c r="E5837">
        <v>264.18</v>
      </c>
      <c r="F5837">
        <v>88.06</v>
      </c>
      <c r="G5837">
        <v>3</v>
      </c>
      <c r="H5837">
        <v>3</v>
      </c>
      <c r="I5837">
        <v>18.670000000000002</v>
      </c>
      <c r="J5837">
        <v>0</v>
      </c>
      <c r="K5837">
        <v>4.33</v>
      </c>
      <c r="L5837" t="s">
        <v>361</v>
      </c>
      <c r="M5837" t="b">
        <v>0</v>
      </c>
    </row>
    <row r="5838" spans="1:13" x14ac:dyDescent="0.25">
      <c r="A5838" s="1">
        <v>43143</v>
      </c>
      <c r="B5838" t="s">
        <v>176</v>
      </c>
      <c r="C5838" t="s">
        <v>175</v>
      </c>
      <c r="D5838">
        <v>1</v>
      </c>
      <c r="E5838">
        <v>61.69</v>
      </c>
      <c r="F5838">
        <v>61.69</v>
      </c>
      <c r="G5838">
        <v>1</v>
      </c>
      <c r="H5838">
        <v>1</v>
      </c>
      <c r="I5838">
        <v>17</v>
      </c>
      <c r="J5838">
        <v>0</v>
      </c>
      <c r="K5838">
        <v>5</v>
      </c>
      <c r="L5838" t="s">
        <v>297</v>
      </c>
      <c r="M5838" t="b">
        <v>0</v>
      </c>
    </row>
    <row r="5839" spans="1:13" x14ac:dyDescent="0.25">
      <c r="A5839" s="1">
        <v>43143</v>
      </c>
      <c r="B5839" t="s">
        <v>176</v>
      </c>
      <c r="C5839" t="s">
        <v>164</v>
      </c>
      <c r="D5839">
        <v>3</v>
      </c>
      <c r="E5839">
        <v>225.21</v>
      </c>
      <c r="F5839">
        <v>75.069999999999993</v>
      </c>
      <c r="G5839">
        <v>3</v>
      </c>
      <c r="H5839">
        <v>3</v>
      </c>
      <c r="I5839">
        <v>13.33</v>
      </c>
      <c r="J5839">
        <v>0</v>
      </c>
      <c r="K5839">
        <v>4.33</v>
      </c>
      <c r="L5839" t="s">
        <v>362</v>
      </c>
      <c r="M5839" t="b">
        <v>0</v>
      </c>
    </row>
    <row r="5840" spans="1:13" x14ac:dyDescent="0.25">
      <c r="A5840" s="1">
        <v>43143</v>
      </c>
      <c r="B5840" t="s">
        <v>176</v>
      </c>
      <c r="C5840" t="s">
        <v>176</v>
      </c>
      <c r="D5840">
        <v>4</v>
      </c>
      <c r="E5840">
        <v>651.57000000000005</v>
      </c>
      <c r="F5840">
        <v>162.88999999999999</v>
      </c>
      <c r="G5840">
        <v>4</v>
      </c>
      <c r="H5840">
        <v>4</v>
      </c>
      <c r="I5840">
        <v>9.89</v>
      </c>
      <c r="J5840">
        <v>0</v>
      </c>
      <c r="K5840">
        <v>2.11</v>
      </c>
      <c r="L5840" t="s">
        <v>273</v>
      </c>
      <c r="M5840" t="b">
        <v>1</v>
      </c>
    </row>
    <row r="5841" spans="1:13" x14ac:dyDescent="0.25">
      <c r="A5841" s="1">
        <v>43143</v>
      </c>
      <c r="B5841" t="s">
        <v>176</v>
      </c>
      <c r="C5841" t="s">
        <v>165</v>
      </c>
      <c r="D5841">
        <v>24</v>
      </c>
      <c r="E5841">
        <v>2763.03</v>
      </c>
      <c r="F5841">
        <v>115.13</v>
      </c>
      <c r="G5841">
        <v>24</v>
      </c>
      <c r="H5841">
        <v>24</v>
      </c>
      <c r="I5841">
        <v>13.77</v>
      </c>
      <c r="J5841">
        <v>3.85E-2</v>
      </c>
      <c r="K5841">
        <v>4.12</v>
      </c>
      <c r="L5841" t="s">
        <v>274</v>
      </c>
      <c r="M5841" t="b">
        <v>0</v>
      </c>
    </row>
    <row r="5842" spans="1:13" x14ac:dyDescent="0.25">
      <c r="A5842" s="1">
        <v>43143</v>
      </c>
      <c r="B5842" t="s">
        <v>165</v>
      </c>
      <c r="C5842" t="s">
        <v>178</v>
      </c>
      <c r="D5842">
        <v>6</v>
      </c>
      <c r="E5842">
        <v>317.11</v>
      </c>
      <c r="F5842">
        <v>52.85</v>
      </c>
      <c r="G5842">
        <v>6</v>
      </c>
      <c r="H5842">
        <v>5</v>
      </c>
      <c r="I5842">
        <v>25.67</v>
      </c>
      <c r="J5842">
        <v>0.33329999999999999</v>
      </c>
      <c r="K5842">
        <v>4.2</v>
      </c>
      <c r="L5842" t="s">
        <v>333</v>
      </c>
      <c r="M5842" t="b">
        <v>0</v>
      </c>
    </row>
    <row r="5843" spans="1:13" x14ac:dyDescent="0.25">
      <c r="A5843" s="1">
        <v>43143</v>
      </c>
      <c r="B5843" t="s">
        <v>165</v>
      </c>
      <c r="C5843" t="s">
        <v>186</v>
      </c>
      <c r="D5843">
        <v>2</v>
      </c>
      <c r="E5843">
        <v>675.65</v>
      </c>
      <c r="F5843">
        <v>337.83</v>
      </c>
      <c r="G5843">
        <v>2</v>
      </c>
      <c r="H5843">
        <v>2</v>
      </c>
      <c r="I5843">
        <v>37</v>
      </c>
      <c r="J5843">
        <v>0</v>
      </c>
      <c r="K5843">
        <v>4</v>
      </c>
      <c r="L5843" t="s">
        <v>364</v>
      </c>
      <c r="M5843" t="b">
        <v>0</v>
      </c>
    </row>
    <row r="5844" spans="1:13" x14ac:dyDescent="0.25">
      <c r="A5844" s="1">
        <v>43143</v>
      </c>
      <c r="B5844" t="s">
        <v>165</v>
      </c>
      <c r="C5844" t="s">
        <v>167</v>
      </c>
      <c r="D5844">
        <v>34</v>
      </c>
      <c r="E5844">
        <v>3929.65</v>
      </c>
      <c r="F5844">
        <v>115.58</v>
      </c>
      <c r="G5844">
        <v>34</v>
      </c>
      <c r="H5844">
        <v>34</v>
      </c>
      <c r="I5844">
        <v>24.6</v>
      </c>
      <c r="J5844">
        <v>0.33329999999999999</v>
      </c>
      <c r="K5844">
        <v>3.48</v>
      </c>
      <c r="L5844" t="s">
        <v>246</v>
      </c>
      <c r="M5844" t="b">
        <v>0</v>
      </c>
    </row>
    <row r="5845" spans="1:13" x14ac:dyDescent="0.25">
      <c r="A5845" s="1">
        <v>43143</v>
      </c>
      <c r="B5845" t="s">
        <v>165</v>
      </c>
      <c r="C5845" t="s">
        <v>169</v>
      </c>
      <c r="D5845">
        <v>15</v>
      </c>
      <c r="E5845">
        <v>2185.65</v>
      </c>
      <c r="F5845">
        <v>145.71</v>
      </c>
      <c r="G5845">
        <v>14</v>
      </c>
      <c r="H5845">
        <v>15</v>
      </c>
      <c r="I5845">
        <v>27.11</v>
      </c>
      <c r="J5845">
        <v>0.27779999999999999</v>
      </c>
      <c r="K5845">
        <v>2.2599999999999998</v>
      </c>
      <c r="L5845" t="s">
        <v>275</v>
      </c>
      <c r="M5845" t="b">
        <v>0</v>
      </c>
    </row>
    <row r="5846" spans="1:13" x14ac:dyDescent="0.25">
      <c r="A5846" s="1">
        <v>43143</v>
      </c>
      <c r="B5846" t="s">
        <v>165</v>
      </c>
      <c r="C5846" t="s">
        <v>170</v>
      </c>
      <c r="D5846">
        <v>25</v>
      </c>
      <c r="E5846">
        <v>2284.5500000000002</v>
      </c>
      <c r="F5846">
        <v>91.38</v>
      </c>
      <c r="G5846">
        <v>25</v>
      </c>
      <c r="H5846">
        <v>25</v>
      </c>
      <c r="I5846">
        <v>20.2</v>
      </c>
      <c r="J5846">
        <v>0.28000000000000003</v>
      </c>
      <c r="K5846">
        <v>3.6</v>
      </c>
      <c r="L5846" t="s">
        <v>276</v>
      </c>
      <c r="M5846" t="b">
        <v>0</v>
      </c>
    </row>
    <row r="5847" spans="1:13" x14ac:dyDescent="0.25">
      <c r="A5847" s="1">
        <v>43143</v>
      </c>
      <c r="B5847" t="s">
        <v>165</v>
      </c>
      <c r="C5847" t="s">
        <v>172</v>
      </c>
      <c r="D5847">
        <v>24</v>
      </c>
      <c r="E5847">
        <v>2973.12</v>
      </c>
      <c r="F5847">
        <v>123.88</v>
      </c>
      <c r="G5847">
        <v>23</v>
      </c>
      <c r="H5847">
        <v>24</v>
      </c>
      <c r="I5847">
        <v>15.33</v>
      </c>
      <c r="J5847">
        <v>0</v>
      </c>
      <c r="K5847">
        <v>4.16</v>
      </c>
      <c r="L5847" t="s">
        <v>247</v>
      </c>
      <c r="M5847" t="b">
        <v>0</v>
      </c>
    </row>
    <row r="5848" spans="1:13" x14ac:dyDescent="0.25">
      <c r="A5848" s="1">
        <v>43143</v>
      </c>
      <c r="B5848" t="s">
        <v>165</v>
      </c>
      <c r="C5848" t="s">
        <v>171</v>
      </c>
      <c r="D5848">
        <v>28</v>
      </c>
      <c r="E5848">
        <v>3672.76</v>
      </c>
      <c r="F5848">
        <v>131.16999999999999</v>
      </c>
      <c r="G5848">
        <v>27</v>
      </c>
      <c r="H5848">
        <v>28</v>
      </c>
      <c r="I5848">
        <v>22.67</v>
      </c>
      <c r="J5848">
        <v>0.25</v>
      </c>
      <c r="K5848">
        <v>3.11</v>
      </c>
      <c r="L5848" t="s">
        <v>299</v>
      </c>
      <c r="M5848" t="b">
        <v>0</v>
      </c>
    </row>
    <row r="5849" spans="1:13" x14ac:dyDescent="0.25">
      <c r="A5849" s="1">
        <v>43143</v>
      </c>
      <c r="B5849" t="s">
        <v>165</v>
      </c>
      <c r="C5849" t="s">
        <v>180</v>
      </c>
      <c r="D5849">
        <v>8</v>
      </c>
      <c r="E5849">
        <v>1391.23</v>
      </c>
      <c r="F5849">
        <v>173.9</v>
      </c>
      <c r="G5849">
        <v>8</v>
      </c>
      <c r="H5849">
        <v>8</v>
      </c>
      <c r="I5849">
        <v>32.11</v>
      </c>
      <c r="J5849">
        <v>0.55559999999999998</v>
      </c>
      <c r="K5849">
        <v>2.89</v>
      </c>
      <c r="L5849" t="s">
        <v>300</v>
      </c>
      <c r="M5849" t="b">
        <v>0</v>
      </c>
    </row>
    <row r="5850" spans="1:13" x14ac:dyDescent="0.25">
      <c r="A5850" s="1">
        <v>43143</v>
      </c>
      <c r="B5850" t="s">
        <v>165</v>
      </c>
      <c r="C5850" t="s">
        <v>161</v>
      </c>
      <c r="D5850">
        <v>106</v>
      </c>
      <c r="E5850">
        <v>15659.17</v>
      </c>
      <c r="F5850">
        <v>147.72999999999999</v>
      </c>
      <c r="G5850">
        <v>102</v>
      </c>
      <c r="H5850">
        <v>105</v>
      </c>
      <c r="I5850">
        <v>15.63</v>
      </c>
      <c r="J5850">
        <v>8.8499999999999995E-2</v>
      </c>
      <c r="K5850">
        <v>3.73</v>
      </c>
      <c r="L5850" t="s">
        <v>248</v>
      </c>
      <c r="M5850" t="b">
        <v>0</v>
      </c>
    </row>
    <row r="5851" spans="1:13" x14ac:dyDescent="0.25">
      <c r="A5851" s="1">
        <v>43143</v>
      </c>
      <c r="B5851" t="s">
        <v>165</v>
      </c>
      <c r="C5851" t="s">
        <v>177</v>
      </c>
      <c r="D5851">
        <v>15</v>
      </c>
      <c r="E5851">
        <v>1617.69</v>
      </c>
      <c r="F5851">
        <v>107.85</v>
      </c>
      <c r="G5851">
        <v>15</v>
      </c>
      <c r="H5851">
        <v>15</v>
      </c>
      <c r="I5851">
        <v>18.28</v>
      </c>
      <c r="J5851">
        <v>0.1111</v>
      </c>
      <c r="K5851">
        <v>3.72</v>
      </c>
      <c r="L5851" t="s">
        <v>301</v>
      </c>
      <c r="M5851" t="b">
        <v>0</v>
      </c>
    </row>
    <row r="5852" spans="1:13" x14ac:dyDescent="0.25">
      <c r="A5852" s="1">
        <v>43143</v>
      </c>
      <c r="B5852" t="s">
        <v>165</v>
      </c>
      <c r="C5852" t="s">
        <v>181</v>
      </c>
      <c r="D5852">
        <v>15</v>
      </c>
      <c r="E5852">
        <v>2204.75</v>
      </c>
      <c r="F5852">
        <v>146.97999999999999</v>
      </c>
      <c r="G5852">
        <v>15</v>
      </c>
      <c r="H5852">
        <v>15</v>
      </c>
      <c r="I5852">
        <v>26.47</v>
      </c>
      <c r="J5852">
        <v>0.26669999999999999</v>
      </c>
      <c r="K5852">
        <v>3.87</v>
      </c>
      <c r="L5852" t="s">
        <v>302</v>
      </c>
      <c r="M5852" t="b">
        <v>0</v>
      </c>
    </row>
    <row r="5853" spans="1:13" x14ac:dyDescent="0.25">
      <c r="A5853" s="1">
        <v>43143</v>
      </c>
      <c r="B5853" t="s">
        <v>165</v>
      </c>
      <c r="C5853" t="s">
        <v>179</v>
      </c>
      <c r="D5853">
        <v>14</v>
      </c>
      <c r="E5853">
        <v>2258.1799999999998</v>
      </c>
      <c r="F5853">
        <v>161.30000000000001</v>
      </c>
      <c r="G5853">
        <v>14</v>
      </c>
      <c r="H5853">
        <v>14</v>
      </c>
      <c r="I5853">
        <v>27.8</v>
      </c>
      <c r="J5853">
        <v>0</v>
      </c>
      <c r="K5853">
        <v>4.47</v>
      </c>
      <c r="L5853" t="s">
        <v>277</v>
      </c>
      <c r="M5853" t="b">
        <v>0</v>
      </c>
    </row>
    <row r="5854" spans="1:13" x14ac:dyDescent="0.25">
      <c r="A5854" s="1">
        <v>43143</v>
      </c>
      <c r="B5854" t="s">
        <v>165</v>
      </c>
      <c r="C5854" t="s">
        <v>183</v>
      </c>
      <c r="D5854">
        <v>7</v>
      </c>
      <c r="E5854">
        <v>504.07</v>
      </c>
      <c r="F5854">
        <v>72.010000000000005</v>
      </c>
      <c r="G5854">
        <v>7</v>
      </c>
      <c r="H5854">
        <v>7</v>
      </c>
      <c r="I5854">
        <v>23</v>
      </c>
      <c r="J5854">
        <v>0.25</v>
      </c>
      <c r="K5854">
        <v>3.25</v>
      </c>
      <c r="L5854" t="s">
        <v>365</v>
      </c>
      <c r="M5854" t="b">
        <v>0</v>
      </c>
    </row>
    <row r="5855" spans="1:13" x14ac:dyDescent="0.25">
      <c r="A5855" s="1">
        <v>43143</v>
      </c>
      <c r="B5855" t="s">
        <v>165</v>
      </c>
      <c r="C5855" t="s">
        <v>174</v>
      </c>
      <c r="D5855">
        <v>20</v>
      </c>
      <c r="E5855">
        <v>2221.67</v>
      </c>
      <c r="F5855">
        <v>111.08</v>
      </c>
      <c r="G5855">
        <v>19</v>
      </c>
      <c r="H5855">
        <v>18</v>
      </c>
      <c r="I5855">
        <v>21.1</v>
      </c>
      <c r="J5855">
        <v>0.1429</v>
      </c>
      <c r="K5855">
        <v>3.95</v>
      </c>
      <c r="L5855" t="s">
        <v>303</v>
      </c>
      <c r="M5855" t="b">
        <v>0</v>
      </c>
    </row>
    <row r="5856" spans="1:13" x14ac:dyDescent="0.25">
      <c r="A5856" s="1">
        <v>43143</v>
      </c>
      <c r="B5856" t="s">
        <v>165</v>
      </c>
      <c r="C5856" t="s">
        <v>182</v>
      </c>
      <c r="D5856">
        <v>4</v>
      </c>
      <c r="E5856">
        <v>548.30999999999995</v>
      </c>
      <c r="F5856">
        <v>137.08000000000001</v>
      </c>
      <c r="G5856">
        <v>3</v>
      </c>
      <c r="H5856">
        <v>4</v>
      </c>
      <c r="I5856">
        <v>23.67</v>
      </c>
      <c r="J5856">
        <v>0.33329999999999999</v>
      </c>
      <c r="K5856">
        <v>2.75</v>
      </c>
      <c r="L5856" t="s">
        <v>304</v>
      </c>
      <c r="M5856" t="b">
        <v>0</v>
      </c>
    </row>
    <row r="5857" spans="1:13" x14ac:dyDescent="0.25">
      <c r="A5857" s="1">
        <v>43143</v>
      </c>
      <c r="B5857" t="s">
        <v>165</v>
      </c>
      <c r="C5857" t="s">
        <v>163</v>
      </c>
      <c r="D5857">
        <v>49</v>
      </c>
      <c r="E5857">
        <v>6216.57</v>
      </c>
      <c r="F5857">
        <v>126.87</v>
      </c>
      <c r="G5857">
        <v>49</v>
      </c>
      <c r="H5857">
        <v>49</v>
      </c>
      <c r="I5857">
        <v>17.36</v>
      </c>
      <c r="J5857">
        <v>0.125</v>
      </c>
      <c r="K5857">
        <v>4.09</v>
      </c>
      <c r="L5857" t="s">
        <v>249</v>
      </c>
      <c r="M5857" t="b">
        <v>0</v>
      </c>
    </row>
    <row r="5858" spans="1:13" x14ac:dyDescent="0.25">
      <c r="A5858" s="1">
        <v>43143</v>
      </c>
      <c r="B5858" t="s">
        <v>165</v>
      </c>
      <c r="C5858" t="s">
        <v>175</v>
      </c>
      <c r="D5858">
        <v>119</v>
      </c>
      <c r="E5858">
        <v>15422.21</v>
      </c>
      <c r="F5858">
        <v>129.6</v>
      </c>
      <c r="G5858">
        <v>115</v>
      </c>
      <c r="H5858">
        <v>117</v>
      </c>
      <c r="I5858">
        <v>22.71</v>
      </c>
      <c r="J5858">
        <v>0.3846</v>
      </c>
      <c r="K5858">
        <v>3.16</v>
      </c>
      <c r="L5858" t="s">
        <v>250</v>
      </c>
      <c r="M5858" t="b">
        <v>0</v>
      </c>
    </row>
    <row r="5859" spans="1:13" x14ac:dyDescent="0.25">
      <c r="A5859" s="1">
        <v>43143</v>
      </c>
      <c r="B5859" t="s">
        <v>165</v>
      </c>
      <c r="C5859" t="s">
        <v>173</v>
      </c>
      <c r="D5859">
        <v>4</v>
      </c>
      <c r="E5859">
        <v>811.75</v>
      </c>
      <c r="F5859">
        <v>202.94</v>
      </c>
      <c r="G5859">
        <v>4</v>
      </c>
      <c r="H5859">
        <v>4</v>
      </c>
      <c r="I5859">
        <v>25.25</v>
      </c>
      <c r="J5859">
        <v>0.25</v>
      </c>
      <c r="K5859">
        <v>4</v>
      </c>
      <c r="L5859" t="s">
        <v>251</v>
      </c>
      <c r="M5859" t="b">
        <v>0</v>
      </c>
    </row>
    <row r="5860" spans="1:13" x14ac:dyDescent="0.25">
      <c r="A5860" s="1">
        <v>43143</v>
      </c>
      <c r="B5860" t="s">
        <v>165</v>
      </c>
      <c r="C5860" t="s">
        <v>185</v>
      </c>
      <c r="D5860">
        <v>1</v>
      </c>
      <c r="E5860">
        <v>221.09</v>
      </c>
      <c r="F5860">
        <v>221.09</v>
      </c>
      <c r="G5860">
        <v>1</v>
      </c>
      <c r="H5860">
        <v>1</v>
      </c>
      <c r="I5860">
        <v>24</v>
      </c>
      <c r="J5860">
        <v>0</v>
      </c>
      <c r="K5860">
        <v>5</v>
      </c>
      <c r="L5860" t="s">
        <v>334</v>
      </c>
      <c r="M5860" t="b">
        <v>0</v>
      </c>
    </row>
    <row r="5861" spans="1:13" x14ac:dyDescent="0.25">
      <c r="A5861" s="1">
        <v>43143</v>
      </c>
      <c r="B5861" t="s">
        <v>165</v>
      </c>
      <c r="C5861" t="s">
        <v>164</v>
      </c>
      <c r="D5861">
        <v>62</v>
      </c>
      <c r="E5861">
        <v>10186.42</v>
      </c>
      <c r="F5861">
        <v>164.3</v>
      </c>
      <c r="G5861">
        <v>61</v>
      </c>
      <c r="H5861">
        <v>61</v>
      </c>
      <c r="I5861">
        <v>23.38</v>
      </c>
      <c r="J5861">
        <v>0.17649999999999999</v>
      </c>
      <c r="K5861">
        <v>3.96</v>
      </c>
      <c r="L5861" t="s">
        <v>278</v>
      </c>
      <c r="M5861" t="b">
        <v>0</v>
      </c>
    </row>
    <row r="5862" spans="1:13" x14ac:dyDescent="0.25">
      <c r="A5862" s="1">
        <v>43143</v>
      </c>
      <c r="B5862" t="s">
        <v>165</v>
      </c>
      <c r="C5862" t="s">
        <v>176</v>
      </c>
      <c r="D5862">
        <v>45</v>
      </c>
      <c r="E5862">
        <v>5983.62</v>
      </c>
      <c r="F5862">
        <v>132.97</v>
      </c>
      <c r="G5862">
        <v>45</v>
      </c>
      <c r="H5862">
        <v>45</v>
      </c>
      <c r="I5862">
        <v>23.46</v>
      </c>
      <c r="J5862">
        <v>0.3</v>
      </c>
      <c r="K5862">
        <v>3.52</v>
      </c>
      <c r="L5862" t="s">
        <v>279</v>
      </c>
      <c r="M5862" t="b">
        <v>0</v>
      </c>
    </row>
    <row r="5863" spans="1:13" x14ac:dyDescent="0.25">
      <c r="A5863" s="1">
        <v>43143</v>
      </c>
      <c r="B5863" t="s">
        <v>165</v>
      </c>
      <c r="C5863" t="s">
        <v>168</v>
      </c>
      <c r="D5863">
        <v>3</v>
      </c>
      <c r="E5863">
        <v>472.16</v>
      </c>
      <c r="F5863">
        <v>157.38999999999999</v>
      </c>
      <c r="G5863">
        <v>3</v>
      </c>
      <c r="H5863">
        <v>3</v>
      </c>
      <c r="I5863">
        <v>29.5</v>
      </c>
      <c r="J5863">
        <v>0.66669999999999996</v>
      </c>
      <c r="K5863">
        <v>2.17</v>
      </c>
      <c r="L5863" t="s">
        <v>280</v>
      </c>
      <c r="M5863" t="b">
        <v>0</v>
      </c>
    </row>
    <row r="5864" spans="1:13" x14ac:dyDescent="0.25">
      <c r="A5864" s="1">
        <v>43143</v>
      </c>
      <c r="B5864" t="s">
        <v>165</v>
      </c>
      <c r="C5864" t="s">
        <v>165</v>
      </c>
      <c r="D5864">
        <v>505</v>
      </c>
      <c r="E5864">
        <v>57395.83</v>
      </c>
      <c r="F5864">
        <v>113.66</v>
      </c>
      <c r="G5864">
        <v>496</v>
      </c>
      <c r="H5864">
        <v>503</v>
      </c>
      <c r="I5864">
        <v>9.77</v>
      </c>
      <c r="J5864">
        <v>6.1499999999999999E-2</v>
      </c>
      <c r="K5864">
        <v>3.97</v>
      </c>
      <c r="L5864" t="s">
        <v>252</v>
      </c>
      <c r="M5864" t="b">
        <v>1</v>
      </c>
    </row>
    <row r="5865" spans="1:13" x14ac:dyDescent="0.25">
      <c r="A5865" s="1">
        <v>43143</v>
      </c>
      <c r="B5865" t="s">
        <v>165</v>
      </c>
      <c r="C5865" t="s">
        <v>184</v>
      </c>
      <c r="D5865">
        <v>3</v>
      </c>
      <c r="E5865">
        <v>275.64</v>
      </c>
      <c r="F5865">
        <v>91.88</v>
      </c>
      <c r="G5865">
        <v>3</v>
      </c>
      <c r="H5865">
        <v>3</v>
      </c>
      <c r="I5865">
        <v>24.33</v>
      </c>
      <c r="J5865">
        <v>0.33329999999999999</v>
      </c>
      <c r="K5865">
        <v>3.33</v>
      </c>
      <c r="L5865" t="s">
        <v>401</v>
      </c>
      <c r="M5865" t="b">
        <v>0</v>
      </c>
    </row>
    <row r="5866" spans="1:13" x14ac:dyDescent="0.25">
      <c r="A5866" s="1">
        <v>43150</v>
      </c>
      <c r="B5866" t="s">
        <v>167</v>
      </c>
      <c r="C5866" t="s">
        <v>172</v>
      </c>
      <c r="D5866">
        <v>1</v>
      </c>
      <c r="E5866">
        <v>106.06</v>
      </c>
      <c r="F5866">
        <v>106.06</v>
      </c>
      <c r="G5866">
        <v>1</v>
      </c>
      <c r="H5866">
        <v>1</v>
      </c>
      <c r="I5866">
        <v>22</v>
      </c>
      <c r="J5866">
        <v>0</v>
      </c>
      <c r="K5866">
        <v>3</v>
      </c>
      <c r="L5866" t="s">
        <v>514</v>
      </c>
      <c r="M5866" t="b">
        <v>0</v>
      </c>
    </row>
    <row r="5867" spans="1:13" x14ac:dyDescent="0.25">
      <c r="A5867" s="1">
        <v>43150</v>
      </c>
      <c r="B5867" t="s">
        <v>167</v>
      </c>
      <c r="C5867" t="s">
        <v>165</v>
      </c>
      <c r="D5867">
        <v>2</v>
      </c>
      <c r="E5867">
        <v>225.51</v>
      </c>
      <c r="F5867">
        <v>112.76</v>
      </c>
      <c r="G5867">
        <v>2</v>
      </c>
      <c r="H5867">
        <v>2</v>
      </c>
      <c r="I5867">
        <v>12.5</v>
      </c>
      <c r="J5867">
        <v>0</v>
      </c>
      <c r="K5867">
        <v>4.5</v>
      </c>
      <c r="L5867" t="s">
        <v>255</v>
      </c>
      <c r="M5867" t="b">
        <v>0</v>
      </c>
    </row>
    <row r="5868" spans="1:13" x14ac:dyDescent="0.25">
      <c r="A5868" s="1">
        <v>43150</v>
      </c>
      <c r="B5868" t="s">
        <v>169</v>
      </c>
      <c r="C5868" t="s">
        <v>182</v>
      </c>
      <c r="D5868">
        <v>1</v>
      </c>
      <c r="E5868">
        <v>44.1</v>
      </c>
      <c r="F5868">
        <v>44.1</v>
      </c>
      <c r="G5868">
        <v>1</v>
      </c>
      <c r="H5868">
        <v>1</v>
      </c>
      <c r="I5868">
        <v>41</v>
      </c>
      <c r="J5868">
        <v>1</v>
      </c>
      <c r="K5868">
        <v>1</v>
      </c>
      <c r="L5868" t="s">
        <v>542</v>
      </c>
      <c r="M5868" t="b">
        <v>0</v>
      </c>
    </row>
    <row r="5869" spans="1:13" x14ac:dyDescent="0.25">
      <c r="A5869" s="1">
        <v>43150</v>
      </c>
      <c r="B5869" t="s">
        <v>169</v>
      </c>
      <c r="C5869" t="s">
        <v>175</v>
      </c>
      <c r="D5869">
        <v>2</v>
      </c>
      <c r="E5869">
        <v>160.29</v>
      </c>
      <c r="F5869">
        <v>80.150000000000006</v>
      </c>
      <c r="G5869">
        <v>2</v>
      </c>
      <c r="H5869">
        <v>2</v>
      </c>
      <c r="I5869">
        <v>35</v>
      </c>
      <c r="J5869">
        <v>0.5</v>
      </c>
      <c r="K5869">
        <v>3</v>
      </c>
      <c r="L5869" t="s">
        <v>373</v>
      </c>
      <c r="M5869" t="b">
        <v>0</v>
      </c>
    </row>
    <row r="5870" spans="1:13" x14ac:dyDescent="0.25">
      <c r="A5870" s="1">
        <v>43150</v>
      </c>
      <c r="B5870" t="s">
        <v>170</v>
      </c>
      <c r="C5870" t="s">
        <v>167</v>
      </c>
      <c r="D5870">
        <v>1</v>
      </c>
      <c r="E5870">
        <v>156.19</v>
      </c>
      <c r="F5870">
        <v>156.19</v>
      </c>
      <c r="G5870">
        <v>1</v>
      </c>
      <c r="H5870">
        <v>1</v>
      </c>
      <c r="I5870">
        <v>12</v>
      </c>
      <c r="J5870">
        <v>0</v>
      </c>
      <c r="K5870">
        <v>5</v>
      </c>
      <c r="L5870" t="s">
        <v>427</v>
      </c>
      <c r="M5870" t="b">
        <v>0</v>
      </c>
    </row>
    <row r="5871" spans="1:13" x14ac:dyDescent="0.25">
      <c r="A5871" s="1">
        <v>43150</v>
      </c>
      <c r="B5871" t="s">
        <v>170</v>
      </c>
      <c r="C5871" t="s">
        <v>179</v>
      </c>
      <c r="D5871">
        <v>1</v>
      </c>
      <c r="E5871">
        <v>56.05</v>
      </c>
      <c r="F5871">
        <v>56.05</v>
      </c>
      <c r="G5871">
        <v>1</v>
      </c>
      <c r="H5871">
        <v>1</v>
      </c>
      <c r="I5871">
        <v>16</v>
      </c>
      <c r="J5871">
        <v>0</v>
      </c>
      <c r="K5871">
        <v>5</v>
      </c>
      <c r="L5871" t="s">
        <v>448</v>
      </c>
      <c r="M5871" t="b">
        <v>0</v>
      </c>
    </row>
    <row r="5872" spans="1:13" x14ac:dyDescent="0.25">
      <c r="A5872" s="1">
        <v>43150</v>
      </c>
      <c r="B5872" t="s">
        <v>170</v>
      </c>
      <c r="C5872" t="s">
        <v>174</v>
      </c>
      <c r="D5872">
        <v>1</v>
      </c>
      <c r="E5872">
        <v>161.68</v>
      </c>
      <c r="F5872">
        <v>161.68</v>
      </c>
      <c r="G5872">
        <v>1</v>
      </c>
      <c r="H5872">
        <v>1</v>
      </c>
      <c r="I5872">
        <v>14</v>
      </c>
      <c r="J5872">
        <v>0</v>
      </c>
      <c r="K5872">
        <v>2</v>
      </c>
      <c r="L5872" t="s">
        <v>307</v>
      </c>
      <c r="M5872" t="b">
        <v>0</v>
      </c>
    </row>
    <row r="5873" spans="1:13" x14ac:dyDescent="0.25">
      <c r="A5873" s="1">
        <v>43150</v>
      </c>
      <c r="B5873" t="s">
        <v>170</v>
      </c>
      <c r="C5873" t="s">
        <v>163</v>
      </c>
      <c r="D5873">
        <v>1</v>
      </c>
      <c r="E5873">
        <v>44.52</v>
      </c>
      <c r="F5873">
        <v>44.52</v>
      </c>
      <c r="G5873">
        <v>1</v>
      </c>
      <c r="H5873">
        <v>1</v>
      </c>
      <c r="I5873">
        <v>10</v>
      </c>
      <c r="J5873">
        <v>0</v>
      </c>
      <c r="K5873">
        <v>5</v>
      </c>
      <c r="L5873" t="s">
        <v>257</v>
      </c>
      <c r="M5873" t="b">
        <v>0</v>
      </c>
    </row>
    <row r="5874" spans="1:13" x14ac:dyDescent="0.25">
      <c r="A5874" s="1">
        <v>43150</v>
      </c>
      <c r="B5874" t="s">
        <v>170</v>
      </c>
      <c r="C5874" t="s">
        <v>175</v>
      </c>
      <c r="D5874">
        <v>1</v>
      </c>
      <c r="E5874">
        <v>30.68</v>
      </c>
      <c r="F5874">
        <v>30.68</v>
      </c>
      <c r="G5874">
        <v>1</v>
      </c>
      <c r="H5874">
        <v>1</v>
      </c>
      <c r="I5874">
        <v>8</v>
      </c>
      <c r="J5874">
        <v>0</v>
      </c>
      <c r="K5874">
        <v>5</v>
      </c>
      <c r="L5874" t="s">
        <v>258</v>
      </c>
      <c r="M5874" t="b">
        <v>0</v>
      </c>
    </row>
    <row r="5875" spans="1:13" x14ac:dyDescent="0.25">
      <c r="A5875" s="1">
        <v>43150</v>
      </c>
      <c r="B5875" t="s">
        <v>170</v>
      </c>
      <c r="C5875" t="s">
        <v>176</v>
      </c>
      <c r="D5875">
        <v>1</v>
      </c>
      <c r="E5875">
        <v>88.62</v>
      </c>
      <c r="F5875">
        <v>88.62</v>
      </c>
      <c r="G5875">
        <v>1</v>
      </c>
      <c r="H5875">
        <v>1</v>
      </c>
      <c r="I5875">
        <v>19</v>
      </c>
      <c r="J5875">
        <v>0</v>
      </c>
      <c r="K5875">
        <v>5</v>
      </c>
      <c r="L5875" t="s">
        <v>463</v>
      </c>
      <c r="M5875" t="b">
        <v>0</v>
      </c>
    </row>
    <row r="5876" spans="1:13" x14ac:dyDescent="0.25">
      <c r="A5876" s="1">
        <v>43150</v>
      </c>
      <c r="B5876" t="s">
        <v>170</v>
      </c>
      <c r="C5876" t="s">
        <v>165</v>
      </c>
      <c r="D5876">
        <v>4</v>
      </c>
      <c r="E5876">
        <v>1092.9000000000001</v>
      </c>
      <c r="F5876">
        <v>273.23</v>
      </c>
      <c r="G5876">
        <v>4</v>
      </c>
      <c r="H5876">
        <v>4</v>
      </c>
      <c r="I5876">
        <v>15.5</v>
      </c>
      <c r="J5876">
        <v>0.25</v>
      </c>
      <c r="K5876">
        <v>3.5</v>
      </c>
      <c r="L5876" t="s">
        <v>259</v>
      </c>
      <c r="M5876" t="b">
        <v>0</v>
      </c>
    </row>
    <row r="5877" spans="1:13" x14ac:dyDescent="0.25">
      <c r="A5877" s="1">
        <v>43150</v>
      </c>
      <c r="B5877" t="s">
        <v>171</v>
      </c>
      <c r="C5877" t="s">
        <v>172</v>
      </c>
      <c r="D5877">
        <v>1</v>
      </c>
      <c r="E5877">
        <v>65.05</v>
      </c>
      <c r="F5877">
        <v>65.05</v>
      </c>
      <c r="G5877">
        <v>1</v>
      </c>
      <c r="H5877">
        <v>1</v>
      </c>
      <c r="I5877">
        <v>21</v>
      </c>
      <c r="J5877">
        <v>0</v>
      </c>
      <c r="K5877">
        <v>4</v>
      </c>
      <c r="L5877" t="s">
        <v>499</v>
      </c>
      <c r="M5877" t="b">
        <v>0</v>
      </c>
    </row>
    <row r="5878" spans="1:13" x14ac:dyDescent="0.25">
      <c r="A5878" s="1">
        <v>43150</v>
      </c>
      <c r="B5878" t="s">
        <v>171</v>
      </c>
      <c r="C5878" t="s">
        <v>161</v>
      </c>
      <c r="D5878">
        <v>1</v>
      </c>
      <c r="E5878">
        <v>62.29</v>
      </c>
      <c r="F5878">
        <v>62.29</v>
      </c>
      <c r="G5878">
        <v>1</v>
      </c>
      <c r="H5878">
        <v>1</v>
      </c>
      <c r="I5878">
        <v>9</v>
      </c>
      <c r="J5878">
        <v>0</v>
      </c>
      <c r="K5878">
        <v>3</v>
      </c>
      <c r="L5878" t="s">
        <v>439</v>
      </c>
      <c r="M5878" t="b">
        <v>0</v>
      </c>
    </row>
    <row r="5879" spans="1:13" x14ac:dyDescent="0.25">
      <c r="A5879" s="1">
        <v>43150</v>
      </c>
      <c r="B5879" t="s">
        <v>171</v>
      </c>
      <c r="C5879" t="s">
        <v>163</v>
      </c>
      <c r="D5879">
        <v>1</v>
      </c>
      <c r="E5879">
        <v>201.05</v>
      </c>
      <c r="F5879">
        <v>201.05</v>
      </c>
      <c r="G5879">
        <v>1</v>
      </c>
      <c r="H5879">
        <v>1</v>
      </c>
      <c r="I5879">
        <v>15</v>
      </c>
      <c r="J5879">
        <v>0</v>
      </c>
      <c r="K5879">
        <v>5</v>
      </c>
      <c r="L5879" t="s">
        <v>342</v>
      </c>
      <c r="M5879" t="b">
        <v>0</v>
      </c>
    </row>
    <row r="5880" spans="1:13" x14ac:dyDescent="0.25">
      <c r="A5880" s="1">
        <v>43150</v>
      </c>
      <c r="B5880" t="s">
        <v>171</v>
      </c>
      <c r="C5880" t="s">
        <v>175</v>
      </c>
      <c r="D5880">
        <v>1</v>
      </c>
      <c r="E5880">
        <v>154.49</v>
      </c>
      <c r="F5880">
        <v>154.49</v>
      </c>
      <c r="G5880">
        <v>1</v>
      </c>
      <c r="H5880">
        <v>1</v>
      </c>
      <c r="I5880">
        <v>12</v>
      </c>
      <c r="J5880">
        <v>0</v>
      </c>
      <c r="K5880">
        <v>5</v>
      </c>
      <c r="L5880" t="s">
        <v>440</v>
      </c>
      <c r="M5880" t="b">
        <v>0</v>
      </c>
    </row>
    <row r="5881" spans="1:13" x14ac:dyDescent="0.25">
      <c r="A5881" s="1">
        <v>43150</v>
      </c>
      <c r="B5881" t="s">
        <v>171</v>
      </c>
      <c r="C5881" t="s">
        <v>165</v>
      </c>
      <c r="D5881">
        <v>2</v>
      </c>
      <c r="E5881">
        <v>304.52999999999997</v>
      </c>
      <c r="F5881">
        <v>152.27000000000001</v>
      </c>
      <c r="G5881">
        <v>2</v>
      </c>
      <c r="H5881">
        <v>2</v>
      </c>
      <c r="I5881">
        <v>9</v>
      </c>
      <c r="J5881">
        <v>0</v>
      </c>
      <c r="K5881">
        <v>3</v>
      </c>
      <c r="L5881" t="s">
        <v>421</v>
      </c>
      <c r="M5881" t="b">
        <v>0</v>
      </c>
    </row>
    <row r="5882" spans="1:13" x14ac:dyDescent="0.25">
      <c r="A5882" s="1">
        <v>43150</v>
      </c>
      <c r="B5882" t="s">
        <v>171</v>
      </c>
      <c r="C5882" t="s">
        <v>184</v>
      </c>
      <c r="D5882">
        <v>1</v>
      </c>
      <c r="E5882">
        <v>55.1</v>
      </c>
      <c r="F5882">
        <v>55.1</v>
      </c>
      <c r="G5882">
        <v>1</v>
      </c>
      <c r="H5882">
        <v>1</v>
      </c>
      <c r="I5882">
        <v>12</v>
      </c>
      <c r="J5882">
        <v>0</v>
      </c>
      <c r="K5882">
        <v>5</v>
      </c>
      <c r="L5882" t="s">
        <v>606</v>
      </c>
      <c r="M5882" t="b">
        <v>0</v>
      </c>
    </row>
    <row r="5883" spans="1:13" x14ac:dyDescent="0.25">
      <c r="A5883" s="1">
        <v>43150</v>
      </c>
      <c r="B5883" t="s">
        <v>180</v>
      </c>
      <c r="C5883" t="s">
        <v>167</v>
      </c>
      <c r="D5883">
        <v>1</v>
      </c>
      <c r="E5883">
        <v>76.680000000000007</v>
      </c>
      <c r="F5883">
        <v>76.680000000000007</v>
      </c>
      <c r="G5883">
        <v>1</v>
      </c>
      <c r="H5883">
        <v>1</v>
      </c>
      <c r="I5883">
        <v>12</v>
      </c>
      <c r="J5883">
        <v>0</v>
      </c>
      <c r="K5883">
        <v>5</v>
      </c>
      <c r="L5883" t="s">
        <v>607</v>
      </c>
      <c r="M5883" t="b">
        <v>0</v>
      </c>
    </row>
    <row r="5884" spans="1:13" x14ac:dyDescent="0.25">
      <c r="A5884" s="1">
        <v>43150</v>
      </c>
      <c r="B5884" t="s">
        <v>161</v>
      </c>
      <c r="C5884" t="s">
        <v>178</v>
      </c>
      <c r="D5884">
        <v>2</v>
      </c>
      <c r="E5884">
        <v>738.11</v>
      </c>
      <c r="F5884">
        <v>369.06</v>
      </c>
      <c r="G5884">
        <v>2</v>
      </c>
      <c r="H5884">
        <v>2</v>
      </c>
      <c r="I5884">
        <v>19.5</v>
      </c>
      <c r="J5884">
        <v>0.5</v>
      </c>
      <c r="K5884">
        <v>3.5</v>
      </c>
      <c r="L5884" t="s">
        <v>378</v>
      </c>
      <c r="M5884" t="b">
        <v>0</v>
      </c>
    </row>
    <row r="5885" spans="1:13" x14ac:dyDescent="0.25">
      <c r="A5885" s="1">
        <v>43150</v>
      </c>
      <c r="B5885" t="s">
        <v>161</v>
      </c>
      <c r="C5885" t="s">
        <v>167</v>
      </c>
      <c r="D5885">
        <v>6</v>
      </c>
      <c r="E5885">
        <v>685.37</v>
      </c>
      <c r="F5885">
        <v>114.23</v>
      </c>
      <c r="G5885">
        <v>5</v>
      </c>
      <c r="H5885">
        <v>6</v>
      </c>
      <c r="I5885">
        <v>17</v>
      </c>
      <c r="J5885">
        <v>0</v>
      </c>
      <c r="K5885">
        <v>3.83</v>
      </c>
      <c r="L5885" t="s">
        <v>282</v>
      </c>
      <c r="M5885" t="b">
        <v>0</v>
      </c>
    </row>
    <row r="5886" spans="1:13" x14ac:dyDescent="0.25">
      <c r="A5886" s="1">
        <v>43150</v>
      </c>
      <c r="B5886" t="s">
        <v>161</v>
      </c>
      <c r="C5886" t="s">
        <v>169</v>
      </c>
      <c r="D5886">
        <v>3</v>
      </c>
      <c r="E5886">
        <v>392.49</v>
      </c>
      <c r="F5886">
        <v>130.83000000000001</v>
      </c>
      <c r="G5886">
        <v>3</v>
      </c>
      <c r="H5886">
        <v>3</v>
      </c>
      <c r="I5886">
        <v>28.67</v>
      </c>
      <c r="J5886">
        <v>0.33329999999999999</v>
      </c>
      <c r="K5886">
        <v>3.67</v>
      </c>
      <c r="L5886" t="s">
        <v>379</v>
      </c>
      <c r="M5886" t="b">
        <v>0</v>
      </c>
    </row>
    <row r="5887" spans="1:13" x14ac:dyDescent="0.25">
      <c r="A5887" s="1">
        <v>43150</v>
      </c>
      <c r="B5887" t="s">
        <v>161</v>
      </c>
      <c r="C5887" t="s">
        <v>170</v>
      </c>
      <c r="D5887">
        <v>2</v>
      </c>
      <c r="E5887">
        <v>957.88</v>
      </c>
      <c r="F5887">
        <v>478.94</v>
      </c>
      <c r="G5887">
        <v>2</v>
      </c>
      <c r="H5887">
        <v>2</v>
      </c>
      <c r="I5887">
        <v>11.5</v>
      </c>
      <c r="J5887">
        <v>0</v>
      </c>
      <c r="K5887">
        <v>5</v>
      </c>
      <c r="L5887" t="s">
        <v>260</v>
      </c>
      <c r="M5887" t="b">
        <v>0</v>
      </c>
    </row>
    <row r="5888" spans="1:13" x14ac:dyDescent="0.25">
      <c r="A5888" s="1">
        <v>43150</v>
      </c>
      <c r="B5888" t="s">
        <v>161</v>
      </c>
      <c r="C5888" t="s">
        <v>172</v>
      </c>
      <c r="D5888">
        <v>2</v>
      </c>
      <c r="E5888">
        <v>237.81</v>
      </c>
      <c r="F5888">
        <v>118.91</v>
      </c>
      <c r="G5888">
        <v>2</v>
      </c>
      <c r="H5888">
        <v>2</v>
      </c>
      <c r="I5888">
        <v>25</v>
      </c>
      <c r="J5888">
        <v>0.5</v>
      </c>
      <c r="K5888">
        <v>4</v>
      </c>
      <c r="L5888" t="s">
        <v>283</v>
      </c>
      <c r="M5888" t="b">
        <v>0</v>
      </c>
    </row>
    <row r="5889" spans="1:13" x14ac:dyDescent="0.25">
      <c r="A5889" s="1">
        <v>43150</v>
      </c>
      <c r="B5889" t="s">
        <v>161</v>
      </c>
      <c r="C5889" t="s">
        <v>171</v>
      </c>
      <c r="D5889">
        <v>1</v>
      </c>
      <c r="E5889">
        <v>56.92</v>
      </c>
      <c r="F5889">
        <v>56.92</v>
      </c>
      <c r="G5889">
        <v>1</v>
      </c>
      <c r="H5889">
        <v>1</v>
      </c>
      <c r="I5889">
        <v>20</v>
      </c>
      <c r="J5889">
        <v>0</v>
      </c>
      <c r="K5889">
        <v>3</v>
      </c>
      <c r="L5889" t="s">
        <v>261</v>
      </c>
      <c r="M5889" t="b">
        <v>0</v>
      </c>
    </row>
    <row r="5890" spans="1:13" x14ac:dyDescent="0.25">
      <c r="A5890" s="1">
        <v>43150</v>
      </c>
      <c r="B5890" t="s">
        <v>161</v>
      </c>
      <c r="C5890" t="s">
        <v>180</v>
      </c>
      <c r="D5890">
        <v>2</v>
      </c>
      <c r="E5890">
        <v>2240.4299999999998</v>
      </c>
      <c r="F5890">
        <v>1120.22</v>
      </c>
      <c r="G5890">
        <v>2</v>
      </c>
      <c r="H5890">
        <v>2</v>
      </c>
      <c r="I5890">
        <v>34</v>
      </c>
      <c r="J5890">
        <v>0.75</v>
      </c>
      <c r="K5890">
        <v>2</v>
      </c>
      <c r="L5890" t="s">
        <v>380</v>
      </c>
      <c r="M5890" t="b">
        <v>0</v>
      </c>
    </row>
    <row r="5891" spans="1:13" x14ac:dyDescent="0.25">
      <c r="A5891" s="1">
        <v>43150</v>
      </c>
      <c r="B5891" t="s">
        <v>161</v>
      </c>
      <c r="C5891" t="s">
        <v>161</v>
      </c>
      <c r="D5891">
        <v>26</v>
      </c>
      <c r="E5891">
        <v>3275.5</v>
      </c>
      <c r="F5891">
        <v>125.98</v>
      </c>
      <c r="G5891">
        <v>26</v>
      </c>
      <c r="H5891">
        <v>26</v>
      </c>
      <c r="I5891">
        <v>8.6999999999999993</v>
      </c>
      <c r="J5891">
        <v>0</v>
      </c>
      <c r="K5891">
        <v>4.4400000000000004</v>
      </c>
      <c r="L5891" t="s">
        <v>262</v>
      </c>
      <c r="M5891" t="b">
        <v>1</v>
      </c>
    </row>
    <row r="5892" spans="1:13" x14ac:dyDescent="0.25">
      <c r="A5892" s="1">
        <v>43150</v>
      </c>
      <c r="B5892" t="s">
        <v>161</v>
      </c>
      <c r="C5892" t="s">
        <v>177</v>
      </c>
      <c r="D5892">
        <v>1</v>
      </c>
      <c r="E5892">
        <v>85.79</v>
      </c>
      <c r="F5892">
        <v>85.79</v>
      </c>
      <c r="G5892">
        <v>1</v>
      </c>
      <c r="H5892">
        <v>1</v>
      </c>
      <c r="I5892">
        <v>51</v>
      </c>
      <c r="J5892">
        <v>1</v>
      </c>
      <c r="K5892">
        <v>1</v>
      </c>
      <c r="L5892" t="s">
        <v>381</v>
      </c>
      <c r="M5892" t="b">
        <v>0</v>
      </c>
    </row>
    <row r="5893" spans="1:13" x14ac:dyDescent="0.25">
      <c r="A5893" s="1">
        <v>43150</v>
      </c>
      <c r="B5893" t="s">
        <v>161</v>
      </c>
      <c r="C5893" t="s">
        <v>174</v>
      </c>
      <c r="D5893">
        <v>1</v>
      </c>
      <c r="E5893">
        <v>122.92</v>
      </c>
      <c r="F5893">
        <v>122.92</v>
      </c>
      <c r="G5893">
        <v>1</v>
      </c>
      <c r="H5893">
        <v>1</v>
      </c>
      <c r="I5893">
        <v>11</v>
      </c>
      <c r="J5893">
        <v>0</v>
      </c>
      <c r="K5893">
        <v>5</v>
      </c>
      <c r="L5893" t="s">
        <v>343</v>
      </c>
      <c r="M5893" t="b">
        <v>0</v>
      </c>
    </row>
    <row r="5894" spans="1:13" x14ac:dyDescent="0.25">
      <c r="A5894" s="1">
        <v>43150</v>
      </c>
      <c r="B5894" t="s">
        <v>161</v>
      </c>
      <c r="C5894" t="s">
        <v>163</v>
      </c>
      <c r="D5894">
        <v>6</v>
      </c>
      <c r="E5894">
        <v>455.38</v>
      </c>
      <c r="F5894">
        <v>75.900000000000006</v>
      </c>
      <c r="G5894">
        <v>6</v>
      </c>
      <c r="H5894">
        <v>5</v>
      </c>
      <c r="I5894">
        <v>11.29</v>
      </c>
      <c r="J5894">
        <v>0</v>
      </c>
      <c r="K5894">
        <v>4.4000000000000004</v>
      </c>
      <c r="L5894" t="s">
        <v>263</v>
      </c>
      <c r="M5894" t="b">
        <v>0</v>
      </c>
    </row>
    <row r="5895" spans="1:13" x14ac:dyDescent="0.25">
      <c r="A5895" s="1">
        <v>43150</v>
      </c>
      <c r="B5895" t="s">
        <v>161</v>
      </c>
      <c r="C5895" t="s">
        <v>175</v>
      </c>
      <c r="D5895">
        <v>21</v>
      </c>
      <c r="E5895">
        <v>4553.4399999999996</v>
      </c>
      <c r="F5895">
        <v>216.83</v>
      </c>
      <c r="G5895">
        <v>20</v>
      </c>
      <c r="H5895">
        <v>21</v>
      </c>
      <c r="I5895">
        <v>22.5</v>
      </c>
      <c r="J5895">
        <v>0.36359999999999998</v>
      </c>
      <c r="K5895">
        <v>3.04</v>
      </c>
      <c r="L5895" t="s">
        <v>264</v>
      </c>
      <c r="M5895" t="b">
        <v>0</v>
      </c>
    </row>
    <row r="5896" spans="1:13" x14ac:dyDescent="0.25">
      <c r="A5896" s="1">
        <v>43150</v>
      </c>
      <c r="B5896" t="s">
        <v>161</v>
      </c>
      <c r="C5896" t="s">
        <v>173</v>
      </c>
      <c r="D5896">
        <v>1</v>
      </c>
      <c r="E5896">
        <v>237.05</v>
      </c>
      <c r="F5896">
        <v>237.05</v>
      </c>
      <c r="G5896">
        <v>1</v>
      </c>
      <c r="H5896">
        <v>1</v>
      </c>
      <c r="I5896">
        <v>13</v>
      </c>
      <c r="J5896">
        <v>0</v>
      </c>
      <c r="K5896">
        <v>5</v>
      </c>
      <c r="L5896" t="s">
        <v>392</v>
      </c>
      <c r="M5896" t="b">
        <v>0</v>
      </c>
    </row>
    <row r="5897" spans="1:13" x14ac:dyDescent="0.25">
      <c r="A5897" s="1">
        <v>43150</v>
      </c>
      <c r="B5897" t="s">
        <v>161</v>
      </c>
      <c r="C5897" t="s">
        <v>185</v>
      </c>
      <c r="D5897">
        <v>1</v>
      </c>
      <c r="E5897">
        <v>122.49</v>
      </c>
      <c r="F5897">
        <v>122.49</v>
      </c>
      <c r="G5897">
        <v>1</v>
      </c>
      <c r="H5897">
        <v>1</v>
      </c>
      <c r="I5897">
        <v>17</v>
      </c>
      <c r="J5897">
        <v>0</v>
      </c>
      <c r="K5897">
        <v>5</v>
      </c>
      <c r="L5897" t="s">
        <v>393</v>
      </c>
      <c r="M5897" t="b">
        <v>0</v>
      </c>
    </row>
    <row r="5898" spans="1:13" x14ac:dyDescent="0.25">
      <c r="A5898" s="1">
        <v>43150</v>
      </c>
      <c r="B5898" t="s">
        <v>161</v>
      </c>
      <c r="C5898" t="s">
        <v>164</v>
      </c>
      <c r="D5898">
        <v>6</v>
      </c>
      <c r="E5898">
        <v>1209.07</v>
      </c>
      <c r="F5898">
        <v>201.51</v>
      </c>
      <c r="G5898">
        <v>6</v>
      </c>
      <c r="H5898">
        <v>6</v>
      </c>
      <c r="I5898">
        <v>17.71</v>
      </c>
      <c r="J5898">
        <v>0</v>
      </c>
      <c r="K5898">
        <v>4.29</v>
      </c>
      <c r="L5898" t="s">
        <v>285</v>
      </c>
      <c r="M5898" t="b">
        <v>0</v>
      </c>
    </row>
    <row r="5899" spans="1:13" x14ac:dyDescent="0.25">
      <c r="A5899" s="1">
        <v>43150</v>
      </c>
      <c r="B5899" t="s">
        <v>161</v>
      </c>
      <c r="C5899" t="s">
        <v>176</v>
      </c>
      <c r="D5899">
        <v>7</v>
      </c>
      <c r="E5899">
        <v>1512.92</v>
      </c>
      <c r="F5899">
        <v>216.13</v>
      </c>
      <c r="G5899">
        <v>7</v>
      </c>
      <c r="H5899">
        <v>6</v>
      </c>
      <c r="I5899">
        <v>27.57</v>
      </c>
      <c r="J5899">
        <v>0.57140000000000002</v>
      </c>
      <c r="K5899">
        <v>4</v>
      </c>
      <c r="L5899" t="s">
        <v>286</v>
      </c>
      <c r="M5899" t="b">
        <v>0</v>
      </c>
    </row>
    <row r="5900" spans="1:13" x14ac:dyDescent="0.25">
      <c r="A5900" s="1">
        <v>43150</v>
      </c>
      <c r="B5900" t="s">
        <v>161</v>
      </c>
      <c r="C5900" t="s">
        <v>165</v>
      </c>
      <c r="D5900">
        <v>48</v>
      </c>
      <c r="E5900">
        <v>6926.66</v>
      </c>
      <c r="F5900">
        <v>144.31</v>
      </c>
      <c r="G5900">
        <v>47</v>
      </c>
      <c r="H5900">
        <v>47</v>
      </c>
      <c r="I5900">
        <v>13.81</v>
      </c>
      <c r="J5900">
        <v>5.5599999999999997E-2</v>
      </c>
      <c r="K5900">
        <v>4.0599999999999996</v>
      </c>
      <c r="L5900" t="s">
        <v>265</v>
      </c>
      <c r="M5900" t="b">
        <v>0</v>
      </c>
    </row>
    <row r="5901" spans="1:13" x14ac:dyDescent="0.25">
      <c r="A5901" s="1">
        <v>43150</v>
      </c>
      <c r="B5901" t="s">
        <v>181</v>
      </c>
      <c r="C5901" t="s">
        <v>169</v>
      </c>
      <c r="D5901">
        <v>1</v>
      </c>
      <c r="E5901">
        <v>134.47999999999999</v>
      </c>
      <c r="F5901">
        <v>134.47999999999999</v>
      </c>
      <c r="G5901">
        <v>1</v>
      </c>
      <c r="H5901">
        <v>1</v>
      </c>
      <c r="I5901">
        <v>29</v>
      </c>
      <c r="J5901">
        <v>0</v>
      </c>
      <c r="K5901">
        <v>3</v>
      </c>
      <c r="L5901" t="s">
        <v>608</v>
      </c>
      <c r="M5901" t="b">
        <v>0</v>
      </c>
    </row>
    <row r="5902" spans="1:13" x14ac:dyDescent="0.25">
      <c r="A5902" s="1">
        <v>43150</v>
      </c>
      <c r="B5902" t="s">
        <v>181</v>
      </c>
      <c r="C5902" t="s">
        <v>161</v>
      </c>
      <c r="D5902">
        <v>1</v>
      </c>
      <c r="E5902">
        <v>83.23</v>
      </c>
      <c r="F5902">
        <v>83.23</v>
      </c>
      <c r="G5902">
        <v>1</v>
      </c>
      <c r="H5902">
        <v>1</v>
      </c>
      <c r="I5902">
        <v>7</v>
      </c>
      <c r="J5902">
        <v>0</v>
      </c>
      <c r="K5902">
        <v>5</v>
      </c>
      <c r="L5902" t="s">
        <v>526</v>
      </c>
      <c r="M5902" t="b">
        <v>0</v>
      </c>
    </row>
    <row r="5903" spans="1:13" x14ac:dyDescent="0.25">
      <c r="A5903" s="1">
        <v>43150</v>
      </c>
      <c r="B5903" t="s">
        <v>183</v>
      </c>
      <c r="C5903" t="s">
        <v>175</v>
      </c>
      <c r="D5903">
        <v>1</v>
      </c>
      <c r="E5903">
        <v>1394.77</v>
      </c>
      <c r="F5903">
        <v>1394.77</v>
      </c>
      <c r="G5903">
        <v>1</v>
      </c>
      <c r="H5903">
        <v>1</v>
      </c>
      <c r="I5903">
        <v>31</v>
      </c>
      <c r="J5903">
        <v>1</v>
      </c>
      <c r="K5903">
        <v>5</v>
      </c>
      <c r="L5903" t="s">
        <v>346</v>
      </c>
      <c r="M5903" t="b">
        <v>0</v>
      </c>
    </row>
    <row r="5904" spans="1:13" x14ac:dyDescent="0.25">
      <c r="A5904" s="1">
        <v>43150</v>
      </c>
      <c r="B5904" t="s">
        <v>174</v>
      </c>
      <c r="C5904" t="s">
        <v>178</v>
      </c>
      <c r="D5904">
        <v>1</v>
      </c>
      <c r="E5904">
        <v>164.1</v>
      </c>
      <c r="F5904">
        <v>164.1</v>
      </c>
      <c r="G5904">
        <v>1</v>
      </c>
      <c r="H5904">
        <v>1</v>
      </c>
      <c r="I5904">
        <v>31</v>
      </c>
      <c r="J5904">
        <v>1</v>
      </c>
      <c r="K5904">
        <v>1</v>
      </c>
      <c r="L5904" t="s">
        <v>609</v>
      </c>
      <c r="M5904" t="b">
        <v>0</v>
      </c>
    </row>
    <row r="5905" spans="1:13" x14ac:dyDescent="0.25">
      <c r="A5905" s="1">
        <v>43150</v>
      </c>
      <c r="B5905" t="s">
        <v>174</v>
      </c>
      <c r="C5905" t="s">
        <v>167</v>
      </c>
      <c r="D5905">
        <v>2</v>
      </c>
      <c r="E5905">
        <v>505.56</v>
      </c>
      <c r="F5905">
        <v>252.78</v>
      </c>
      <c r="G5905">
        <v>2</v>
      </c>
      <c r="H5905">
        <v>2</v>
      </c>
      <c r="I5905">
        <v>8.33</v>
      </c>
      <c r="J5905">
        <v>0</v>
      </c>
      <c r="K5905">
        <v>5</v>
      </c>
      <c r="L5905" t="s">
        <v>500</v>
      </c>
      <c r="M5905" t="b">
        <v>0</v>
      </c>
    </row>
    <row r="5906" spans="1:13" x14ac:dyDescent="0.25">
      <c r="A5906" s="1">
        <v>43150</v>
      </c>
      <c r="B5906" t="s">
        <v>174</v>
      </c>
      <c r="C5906" t="s">
        <v>169</v>
      </c>
      <c r="D5906">
        <v>1</v>
      </c>
      <c r="E5906">
        <v>55.1</v>
      </c>
      <c r="F5906">
        <v>55.1</v>
      </c>
      <c r="G5906">
        <v>1</v>
      </c>
      <c r="H5906">
        <v>1</v>
      </c>
      <c r="I5906">
        <v>44</v>
      </c>
      <c r="J5906">
        <v>1</v>
      </c>
      <c r="K5906">
        <v>1</v>
      </c>
      <c r="L5906" t="s">
        <v>501</v>
      </c>
      <c r="M5906" t="b">
        <v>0</v>
      </c>
    </row>
    <row r="5907" spans="1:13" x14ac:dyDescent="0.25">
      <c r="A5907" s="1">
        <v>43150</v>
      </c>
      <c r="B5907" t="s">
        <v>174</v>
      </c>
      <c r="C5907" t="s">
        <v>170</v>
      </c>
      <c r="D5907">
        <v>1</v>
      </c>
      <c r="E5907">
        <v>173.27</v>
      </c>
      <c r="F5907">
        <v>173.27</v>
      </c>
      <c r="G5907">
        <v>1</v>
      </c>
      <c r="H5907">
        <v>1</v>
      </c>
      <c r="I5907">
        <v>9</v>
      </c>
      <c r="J5907">
        <v>0</v>
      </c>
      <c r="K5907">
        <v>5</v>
      </c>
      <c r="L5907" t="s">
        <v>583</v>
      </c>
      <c r="M5907" t="b">
        <v>0</v>
      </c>
    </row>
    <row r="5908" spans="1:13" x14ac:dyDescent="0.25">
      <c r="A5908" s="1">
        <v>43150</v>
      </c>
      <c r="B5908" t="s">
        <v>174</v>
      </c>
      <c r="C5908" t="s">
        <v>171</v>
      </c>
      <c r="D5908">
        <v>1</v>
      </c>
      <c r="E5908">
        <v>173.27</v>
      </c>
      <c r="F5908">
        <v>173.27</v>
      </c>
      <c r="G5908">
        <v>1</v>
      </c>
      <c r="H5908">
        <v>1</v>
      </c>
      <c r="I5908">
        <v>14</v>
      </c>
      <c r="J5908">
        <v>0</v>
      </c>
      <c r="K5908">
        <v>4</v>
      </c>
      <c r="L5908" t="s">
        <v>431</v>
      </c>
      <c r="M5908" t="b">
        <v>0</v>
      </c>
    </row>
    <row r="5909" spans="1:13" x14ac:dyDescent="0.25">
      <c r="A5909" s="1">
        <v>43150</v>
      </c>
      <c r="B5909" t="s">
        <v>174</v>
      </c>
      <c r="C5909" t="s">
        <v>161</v>
      </c>
      <c r="D5909">
        <v>4</v>
      </c>
      <c r="E5909">
        <v>701.96</v>
      </c>
      <c r="F5909">
        <v>175.49</v>
      </c>
      <c r="G5909">
        <v>4</v>
      </c>
      <c r="H5909">
        <v>4</v>
      </c>
      <c r="I5909">
        <v>20.75</v>
      </c>
      <c r="J5909">
        <v>0</v>
      </c>
      <c r="K5909">
        <v>3.5</v>
      </c>
      <c r="L5909" t="s">
        <v>394</v>
      </c>
      <c r="M5909" t="b">
        <v>0</v>
      </c>
    </row>
    <row r="5910" spans="1:13" x14ac:dyDescent="0.25">
      <c r="A5910" s="1">
        <v>43150</v>
      </c>
      <c r="B5910" t="s">
        <v>174</v>
      </c>
      <c r="C5910" t="s">
        <v>174</v>
      </c>
      <c r="D5910">
        <v>1</v>
      </c>
      <c r="E5910">
        <v>160.16</v>
      </c>
      <c r="F5910">
        <v>160.16</v>
      </c>
      <c r="G5910">
        <v>1</v>
      </c>
      <c r="H5910">
        <v>1</v>
      </c>
      <c r="I5910">
        <v>3</v>
      </c>
      <c r="J5910">
        <v>0</v>
      </c>
      <c r="K5910">
        <v>1</v>
      </c>
      <c r="L5910" t="s">
        <v>523</v>
      </c>
      <c r="M5910" t="b">
        <v>1</v>
      </c>
    </row>
    <row r="5911" spans="1:13" x14ac:dyDescent="0.25">
      <c r="A5911" s="1">
        <v>43150</v>
      </c>
      <c r="B5911" t="s">
        <v>174</v>
      </c>
      <c r="C5911" t="s">
        <v>163</v>
      </c>
      <c r="D5911">
        <v>2</v>
      </c>
      <c r="E5911">
        <v>344.7</v>
      </c>
      <c r="F5911">
        <v>172.35</v>
      </c>
      <c r="G5911">
        <v>2</v>
      </c>
      <c r="H5911">
        <v>2</v>
      </c>
      <c r="I5911">
        <v>11</v>
      </c>
      <c r="J5911">
        <v>0</v>
      </c>
      <c r="K5911">
        <v>5</v>
      </c>
      <c r="L5911" t="s">
        <v>451</v>
      </c>
      <c r="M5911" t="b">
        <v>0</v>
      </c>
    </row>
    <row r="5912" spans="1:13" x14ac:dyDescent="0.25">
      <c r="A5912" s="1">
        <v>43150</v>
      </c>
      <c r="B5912" t="s">
        <v>174</v>
      </c>
      <c r="C5912" t="s">
        <v>175</v>
      </c>
      <c r="D5912">
        <v>3</v>
      </c>
      <c r="E5912">
        <v>404.61</v>
      </c>
      <c r="F5912">
        <v>134.87</v>
      </c>
      <c r="G5912">
        <v>3</v>
      </c>
      <c r="H5912">
        <v>3</v>
      </c>
      <c r="I5912">
        <v>12</v>
      </c>
      <c r="J5912">
        <v>0</v>
      </c>
      <c r="K5912">
        <v>4</v>
      </c>
      <c r="L5912" t="s">
        <v>432</v>
      </c>
      <c r="M5912" t="b">
        <v>0</v>
      </c>
    </row>
    <row r="5913" spans="1:13" x14ac:dyDescent="0.25">
      <c r="A5913" s="1">
        <v>43150</v>
      </c>
      <c r="B5913" t="s">
        <v>174</v>
      </c>
      <c r="C5913" t="s">
        <v>165</v>
      </c>
      <c r="D5913">
        <v>8</v>
      </c>
      <c r="E5913">
        <v>1624.43</v>
      </c>
      <c r="F5913">
        <v>203.05</v>
      </c>
      <c r="G5913">
        <v>8</v>
      </c>
      <c r="H5913">
        <v>8</v>
      </c>
      <c r="I5913">
        <v>12</v>
      </c>
      <c r="J5913">
        <v>0.1111</v>
      </c>
      <c r="K5913">
        <v>4.5599999999999996</v>
      </c>
      <c r="L5913" t="s">
        <v>347</v>
      </c>
      <c r="M5913" t="b">
        <v>0</v>
      </c>
    </row>
    <row r="5914" spans="1:13" x14ac:dyDescent="0.25">
      <c r="A5914" s="1">
        <v>43150</v>
      </c>
      <c r="B5914" t="s">
        <v>174</v>
      </c>
      <c r="C5914" t="s">
        <v>184</v>
      </c>
      <c r="D5914">
        <v>1</v>
      </c>
      <c r="E5914">
        <v>186.27</v>
      </c>
      <c r="F5914">
        <v>186.27</v>
      </c>
      <c r="G5914">
        <v>1</v>
      </c>
      <c r="H5914">
        <v>1</v>
      </c>
      <c r="I5914">
        <v>15</v>
      </c>
      <c r="J5914">
        <v>0</v>
      </c>
      <c r="K5914">
        <v>5</v>
      </c>
      <c r="L5914" t="s">
        <v>610</v>
      </c>
      <c r="M5914" t="b">
        <v>0</v>
      </c>
    </row>
    <row r="5915" spans="1:13" x14ac:dyDescent="0.25">
      <c r="A5915" s="1">
        <v>43150</v>
      </c>
      <c r="B5915" t="s">
        <v>182</v>
      </c>
      <c r="C5915" t="s">
        <v>161</v>
      </c>
      <c r="D5915">
        <v>1</v>
      </c>
      <c r="E5915">
        <v>339.48</v>
      </c>
      <c r="F5915">
        <v>339.48</v>
      </c>
      <c r="G5915">
        <v>1</v>
      </c>
      <c r="H5915">
        <v>1</v>
      </c>
      <c r="I5915">
        <v>14</v>
      </c>
      <c r="J5915">
        <v>0</v>
      </c>
      <c r="K5915">
        <v>5</v>
      </c>
      <c r="L5915" t="s">
        <v>599</v>
      </c>
      <c r="M5915" t="b">
        <v>0</v>
      </c>
    </row>
    <row r="5916" spans="1:13" x14ac:dyDescent="0.25">
      <c r="A5916" s="1">
        <v>43150</v>
      </c>
      <c r="B5916" t="s">
        <v>182</v>
      </c>
      <c r="C5916" t="s">
        <v>175</v>
      </c>
      <c r="D5916">
        <v>1</v>
      </c>
      <c r="E5916">
        <v>173.77</v>
      </c>
      <c r="F5916">
        <v>173.77</v>
      </c>
      <c r="G5916">
        <v>0</v>
      </c>
      <c r="H5916">
        <v>1</v>
      </c>
      <c r="K5916">
        <v>1</v>
      </c>
      <c r="L5916" t="s">
        <v>611</v>
      </c>
      <c r="M5916" t="b">
        <v>0</v>
      </c>
    </row>
    <row r="5917" spans="1:13" x14ac:dyDescent="0.25">
      <c r="A5917" s="1">
        <v>43150</v>
      </c>
      <c r="B5917" t="s">
        <v>163</v>
      </c>
      <c r="C5917" t="s">
        <v>186</v>
      </c>
      <c r="D5917">
        <v>1</v>
      </c>
      <c r="E5917">
        <v>637.09</v>
      </c>
      <c r="F5917">
        <v>637.09</v>
      </c>
      <c r="G5917">
        <v>1</v>
      </c>
      <c r="H5917">
        <v>1</v>
      </c>
      <c r="I5917">
        <v>29</v>
      </c>
      <c r="J5917">
        <v>0</v>
      </c>
      <c r="K5917">
        <v>2</v>
      </c>
      <c r="L5917" t="s">
        <v>349</v>
      </c>
      <c r="M5917" t="b">
        <v>0</v>
      </c>
    </row>
    <row r="5918" spans="1:13" x14ac:dyDescent="0.25">
      <c r="A5918" s="1">
        <v>43150</v>
      </c>
      <c r="B5918" t="s">
        <v>163</v>
      </c>
      <c r="C5918" t="s">
        <v>167</v>
      </c>
      <c r="D5918">
        <v>4</v>
      </c>
      <c r="E5918">
        <v>661.41</v>
      </c>
      <c r="F5918">
        <v>165.35</v>
      </c>
      <c r="G5918">
        <v>3</v>
      </c>
      <c r="H5918">
        <v>4</v>
      </c>
      <c r="I5918">
        <v>52.67</v>
      </c>
      <c r="J5918">
        <v>0.66669999999999996</v>
      </c>
      <c r="K5918">
        <v>3.25</v>
      </c>
      <c r="L5918" t="s">
        <v>266</v>
      </c>
      <c r="M5918" t="b">
        <v>0</v>
      </c>
    </row>
    <row r="5919" spans="1:13" x14ac:dyDescent="0.25">
      <c r="A5919" s="1">
        <v>43150</v>
      </c>
      <c r="B5919" t="s">
        <v>163</v>
      </c>
      <c r="C5919" t="s">
        <v>169</v>
      </c>
      <c r="D5919">
        <v>2</v>
      </c>
      <c r="E5919">
        <v>191.41</v>
      </c>
      <c r="F5919">
        <v>95.71</v>
      </c>
      <c r="G5919">
        <v>2</v>
      </c>
      <c r="H5919">
        <v>2</v>
      </c>
      <c r="I5919">
        <v>32.5</v>
      </c>
      <c r="J5919">
        <v>0.5</v>
      </c>
      <c r="K5919">
        <v>2</v>
      </c>
      <c r="L5919" t="s">
        <v>313</v>
      </c>
      <c r="M5919" t="b">
        <v>0</v>
      </c>
    </row>
    <row r="5920" spans="1:13" x14ac:dyDescent="0.25">
      <c r="A5920" s="1">
        <v>43150</v>
      </c>
      <c r="B5920" t="s">
        <v>163</v>
      </c>
      <c r="C5920" t="s">
        <v>170</v>
      </c>
      <c r="D5920">
        <v>6</v>
      </c>
      <c r="E5920">
        <v>622.32000000000005</v>
      </c>
      <c r="F5920">
        <v>103.72</v>
      </c>
      <c r="G5920">
        <v>6</v>
      </c>
      <c r="H5920">
        <v>6</v>
      </c>
      <c r="I5920">
        <v>17.86</v>
      </c>
      <c r="J5920">
        <v>0</v>
      </c>
      <c r="K5920">
        <v>3.71</v>
      </c>
      <c r="L5920" t="s">
        <v>267</v>
      </c>
      <c r="M5920" t="b">
        <v>0</v>
      </c>
    </row>
    <row r="5921" spans="1:13" x14ac:dyDescent="0.25">
      <c r="A5921" s="1">
        <v>43150</v>
      </c>
      <c r="B5921" t="s">
        <v>163</v>
      </c>
      <c r="C5921" t="s">
        <v>172</v>
      </c>
      <c r="D5921">
        <v>4</v>
      </c>
      <c r="E5921">
        <v>630.12</v>
      </c>
      <c r="F5921">
        <v>157.53</v>
      </c>
      <c r="G5921">
        <v>4</v>
      </c>
      <c r="H5921">
        <v>4</v>
      </c>
      <c r="I5921">
        <v>29.25</v>
      </c>
      <c r="J5921">
        <v>0.25</v>
      </c>
      <c r="K5921">
        <v>4</v>
      </c>
      <c r="L5921" t="s">
        <v>287</v>
      </c>
      <c r="M5921" t="b">
        <v>0</v>
      </c>
    </row>
    <row r="5922" spans="1:13" x14ac:dyDescent="0.25">
      <c r="A5922" s="1">
        <v>43150</v>
      </c>
      <c r="B5922" t="s">
        <v>163</v>
      </c>
      <c r="C5922" t="s">
        <v>171</v>
      </c>
      <c r="D5922">
        <v>3</v>
      </c>
      <c r="E5922">
        <v>779.97</v>
      </c>
      <c r="F5922">
        <v>259.99</v>
      </c>
      <c r="G5922">
        <v>3</v>
      </c>
      <c r="H5922">
        <v>3</v>
      </c>
      <c r="I5922">
        <v>18.329999999999998</v>
      </c>
      <c r="J5922">
        <v>0</v>
      </c>
      <c r="K5922">
        <v>4.33</v>
      </c>
      <c r="L5922" t="s">
        <v>288</v>
      </c>
      <c r="M5922" t="b">
        <v>0</v>
      </c>
    </row>
    <row r="5923" spans="1:13" x14ac:dyDescent="0.25">
      <c r="A5923" s="1">
        <v>43150</v>
      </c>
      <c r="B5923" t="s">
        <v>163</v>
      </c>
      <c r="C5923" t="s">
        <v>180</v>
      </c>
      <c r="D5923">
        <v>2</v>
      </c>
      <c r="E5923">
        <v>303.23</v>
      </c>
      <c r="F5923">
        <v>151.62</v>
      </c>
      <c r="G5923">
        <v>2</v>
      </c>
      <c r="H5923">
        <v>2</v>
      </c>
      <c r="I5923">
        <v>23.5</v>
      </c>
      <c r="J5923">
        <v>0.5</v>
      </c>
      <c r="K5923">
        <v>3</v>
      </c>
      <c r="L5923" t="s">
        <v>433</v>
      </c>
      <c r="M5923" t="b">
        <v>0</v>
      </c>
    </row>
    <row r="5924" spans="1:13" x14ac:dyDescent="0.25">
      <c r="A5924" s="1">
        <v>43150</v>
      </c>
      <c r="B5924" t="s">
        <v>163</v>
      </c>
      <c r="C5924" t="s">
        <v>161</v>
      </c>
      <c r="D5924">
        <v>27</v>
      </c>
      <c r="E5924">
        <v>4333.71</v>
      </c>
      <c r="F5924">
        <v>160.51</v>
      </c>
      <c r="G5924">
        <v>27</v>
      </c>
      <c r="H5924">
        <v>27</v>
      </c>
      <c r="I5924">
        <v>18.89</v>
      </c>
      <c r="J5924">
        <v>7.1400000000000005E-2</v>
      </c>
      <c r="K5924">
        <v>4.3899999999999997</v>
      </c>
      <c r="L5924" t="s">
        <v>241</v>
      </c>
      <c r="M5924" t="b">
        <v>0</v>
      </c>
    </row>
    <row r="5925" spans="1:13" x14ac:dyDescent="0.25">
      <c r="A5925" s="1">
        <v>43150</v>
      </c>
      <c r="B5925" t="s">
        <v>163</v>
      </c>
      <c r="C5925" t="s">
        <v>181</v>
      </c>
      <c r="D5925">
        <v>6</v>
      </c>
      <c r="E5925">
        <v>764.1</v>
      </c>
      <c r="F5925">
        <v>127.35</v>
      </c>
      <c r="G5925">
        <v>6</v>
      </c>
      <c r="H5925">
        <v>6</v>
      </c>
      <c r="I5925">
        <v>18.57</v>
      </c>
      <c r="J5925">
        <v>0</v>
      </c>
      <c r="K5925">
        <v>4.43</v>
      </c>
      <c r="L5925" t="s">
        <v>314</v>
      </c>
      <c r="M5925" t="b">
        <v>0</v>
      </c>
    </row>
    <row r="5926" spans="1:13" x14ac:dyDescent="0.25">
      <c r="A5926" s="1">
        <v>43150</v>
      </c>
      <c r="B5926" t="s">
        <v>163</v>
      </c>
      <c r="C5926" t="s">
        <v>174</v>
      </c>
      <c r="D5926">
        <v>2</v>
      </c>
      <c r="E5926">
        <v>530.64</v>
      </c>
      <c r="F5926">
        <v>265.32</v>
      </c>
      <c r="G5926">
        <v>2</v>
      </c>
      <c r="H5926">
        <v>2</v>
      </c>
      <c r="I5926">
        <v>23.33</v>
      </c>
      <c r="J5926">
        <v>0.66669999999999996</v>
      </c>
      <c r="K5926">
        <v>3.33</v>
      </c>
      <c r="L5926" t="s">
        <v>289</v>
      </c>
      <c r="M5926" t="b">
        <v>0</v>
      </c>
    </row>
    <row r="5927" spans="1:13" x14ac:dyDescent="0.25">
      <c r="A5927" s="1">
        <v>43150</v>
      </c>
      <c r="B5927" t="s">
        <v>163</v>
      </c>
      <c r="C5927" t="s">
        <v>163</v>
      </c>
      <c r="D5927">
        <v>17</v>
      </c>
      <c r="E5927">
        <v>2981.03</v>
      </c>
      <c r="F5927">
        <v>175.35</v>
      </c>
      <c r="G5927">
        <v>16</v>
      </c>
      <c r="H5927">
        <v>16</v>
      </c>
      <c r="I5927">
        <v>6.12</v>
      </c>
      <c r="J5927">
        <v>0</v>
      </c>
      <c r="K5927">
        <v>3.71</v>
      </c>
      <c r="L5927" t="s">
        <v>242</v>
      </c>
      <c r="M5927" t="b">
        <v>1</v>
      </c>
    </row>
    <row r="5928" spans="1:13" x14ac:dyDescent="0.25">
      <c r="A5928" s="1">
        <v>43150</v>
      </c>
      <c r="B5928" t="s">
        <v>163</v>
      </c>
      <c r="C5928" t="s">
        <v>175</v>
      </c>
      <c r="D5928">
        <v>35</v>
      </c>
      <c r="E5928">
        <v>5138.03</v>
      </c>
      <c r="F5928">
        <v>146.80000000000001</v>
      </c>
      <c r="G5928">
        <v>35</v>
      </c>
      <c r="H5928">
        <v>34</v>
      </c>
      <c r="I5928">
        <v>30.76</v>
      </c>
      <c r="J5928">
        <v>0.55259999999999998</v>
      </c>
      <c r="K5928">
        <v>2.62</v>
      </c>
      <c r="L5928" t="s">
        <v>269</v>
      </c>
      <c r="M5928" t="b">
        <v>0</v>
      </c>
    </row>
    <row r="5929" spans="1:13" x14ac:dyDescent="0.25">
      <c r="A5929" s="1">
        <v>43150</v>
      </c>
      <c r="B5929" t="s">
        <v>163</v>
      </c>
      <c r="C5929" t="s">
        <v>173</v>
      </c>
      <c r="D5929">
        <v>1</v>
      </c>
      <c r="E5929">
        <v>62.28</v>
      </c>
      <c r="F5929">
        <v>62.28</v>
      </c>
      <c r="G5929">
        <v>1</v>
      </c>
      <c r="H5929">
        <v>1</v>
      </c>
      <c r="I5929">
        <v>22</v>
      </c>
      <c r="J5929">
        <v>0</v>
      </c>
      <c r="K5929">
        <v>5</v>
      </c>
      <c r="L5929" t="s">
        <v>434</v>
      </c>
      <c r="M5929" t="b">
        <v>0</v>
      </c>
    </row>
    <row r="5930" spans="1:13" x14ac:dyDescent="0.25">
      <c r="A5930" s="1">
        <v>43150</v>
      </c>
      <c r="B5930" t="s">
        <v>163</v>
      </c>
      <c r="C5930" t="s">
        <v>185</v>
      </c>
      <c r="D5930">
        <v>1</v>
      </c>
      <c r="E5930">
        <v>62.28</v>
      </c>
      <c r="F5930">
        <v>62.28</v>
      </c>
      <c r="G5930">
        <v>1</v>
      </c>
      <c r="H5930">
        <v>1</v>
      </c>
      <c r="I5930">
        <v>16</v>
      </c>
      <c r="J5930">
        <v>0</v>
      </c>
      <c r="K5930">
        <v>5</v>
      </c>
      <c r="L5930" t="s">
        <v>435</v>
      </c>
      <c r="M5930" t="b">
        <v>0</v>
      </c>
    </row>
    <row r="5931" spans="1:13" x14ac:dyDescent="0.25">
      <c r="A5931" s="1">
        <v>43150</v>
      </c>
      <c r="B5931" t="s">
        <v>163</v>
      </c>
      <c r="C5931" t="s">
        <v>162</v>
      </c>
      <c r="D5931">
        <v>1</v>
      </c>
      <c r="E5931">
        <v>63.34</v>
      </c>
      <c r="F5931">
        <v>63.34</v>
      </c>
      <c r="G5931">
        <v>1</v>
      </c>
      <c r="H5931">
        <v>1</v>
      </c>
      <c r="I5931">
        <v>30</v>
      </c>
      <c r="J5931">
        <v>0</v>
      </c>
      <c r="K5931">
        <v>4</v>
      </c>
      <c r="L5931" t="s">
        <v>596</v>
      </c>
      <c r="M5931" t="b">
        <v>0</v>
      </c>
    </row>
    <row r="5932" spans="1:13" x14ac:dyDescent="0.25">
      <c r="A5932" s="1">
        <v>43150</v>
      </c>
      <c r="B5932" t="s">
        <v>163</v>
      </c>
      <c r="C5932" t="s">
        <v>164</v>
      </c>
      <c r="D5932">
        <v>13</v>
      </c>
      <c r="E5932">
        <v>2039.64</v>
      </c>
      <c r="F5932">
        <v>156.9</v>
      </c>
      <c r="G5932">
        <v>13</v>
      </c>
      <c r="H5932">
        <v>13</v>
      </c>
      <c r="I5932">
        <v>13.88</v>
      </c>
      <c r="J5932">
        <v>0</v>
      </c>
      <c r="K5932">
        <v>3.56</v>
      </c>
      <c r="L5932" t="s">
        <v>290</v>
      </c>
      <c r="M5932" t="b">
        <v>0</v>
      </c>
    </row>
    <row r="5933" spans="1:13" x14ac:dyDescent="0.25">
      <c r="A5933" s="1">
        <v>43150</v>
      </c>
      <c r="B5933" t="s">
        <v>163</v>
      </c>
      <c r="C5933" t="s">
        <v>176</v>
      </c>
      <c r="D5933">
        <v>15</v>
      </c>
      <c r="E5933">
        <v>2143.9699999999998</v>
      </c>
      <c r="F5933">
        <v>142.93</v>
      </c>
      <c r="G5933">
        <v>14</v>
      </c>
      <c r="H5933">
        <v>15</v>
      </c>
      <c r="I5933">
        <v>17.649999999999999</v>
      </c>
      <c r="J5933">
        <v>0.17649999999999999</v>
      </c>
      <c r="K5933">
        <v>3.94</v>
      </c>
      <c r="L5933" t="s">
        <v>243</v>
      </c>
      <c r="M5933" t="b">
        <v>0</v>
      </c>
    </row>
    <row r="5934" spans="1:13" x14ac:dyDescent="0.25">
      <c r="A5934" s="1">
        <v>43150</v>
      </c>
      <c r="B5934" t="s">
        <v>163</v>
      </c>
      <c r="C5934" t="s">
        <v>165</v>
      </c>
      <c r="D5934">
        <v>79</v>
      </c>
      <c r="E5934">
        <v>12911.11</v>
      </c>
      <c r="F5934">
        <v>163.43</v>
      </c>
      <c r="G5934">
        <v>78</v>
      </c>
      <c r="H5934">
        <v>78</v>
      </c>
      <c r="I5934">
        <v>14.49</v>
      </c>
      <c r="J5934">
        <v>2.3300000000000001E-2</v>
      </c>
      <c r="K5934">
        <v>4.01</v>
      </c>
      <c r="L5934" t="s">
        <v>244</v>
      </c>
      <c r="M5934" t="b">
        <v>0</v>
      </c>
    </row>
    <row r="5935" spans="1:13" x14ac:dyDescent="0.25">
      <c r="A5935" s="1">
        <v>43150</v>
      </c>
      <c r="B5935" t="s">
        <v>175</v>
      </c>
      <c r="C5935" t="s">
        <v>169</v>
      </c>
      <c r="D5935">
        <v>1</v>
      </c>
      <c r="E5935">
        <v>393.24</v>
      </c>
      <c r="F5935">
        <v>393.24</v>
      </c>
      <c r="G5935">
        <v>1</v>
      </c>
      <c r="H5935">
        <v>1</v>
      </c>
      <c r="I5935">
        <v>56</v>
      </c>
      <c r="J5935">
        <v>1</v>
      </c>
      <c r="K5935">
        <v>1</v>
      </c>
      <c r="L5935" t="s">
        <v>423</v>
      </c>
      <c r="M5935" t="b">
        <v>0</v>
      </c>
    </row>
    <row r="5936" spans="1:13" x14ac:dyDescent="0.25">
      <c r="A5936" s="1">
        <v>43150</v>
      </c>
      <c r="B5936" t="s">
        <v>175</v>
      </c>
      <c r="C5936" t="s">
        <v>172</v>
      </c>
      <c r="D5936">
        <v>2</v>
      </c>
      <c r="E5936">
        <v>211.21</v>
      </c>
      <c r="F5936">
        <v>105.61</v>
      </c>
      <c r="G5936">
        <v>2</v>
      </c>
      <c r="H5936">
        <v>2</v>
      </c>
      <c r="I5936">
        <v>21.5</v>
      </c>
      <c r="J5936">
        <v>0.5</v>
      </c>
      <c r="K5936">
        <v>1.5</v>
      </c>
      <c r="L5936" t="s">
        <v>384</v>
      </c>
      <c r="M5936" t="b">
        <v>0</v>
      </c>
    </row>
    <row r="5937" spans="1:13" x14ac:dyDescent="0.25">
      <c r="A5937" s="1">
        <v>43150</v>
      </c>
      <c r="B5937" t="s">
        <v>175</v>
      </c>
      <c r="C5937" t="s">
        <v>171</v>
      </c>
      <c r="D5937">
        <v>5</v>
      </c>
      <c r="E5937">
        <v>846.74</v>
      </c>
      <c r="F5937">
        <v>169.35</v>
      </c>
      <c r="G5937">
        <v>5</v>
      </c>
      <c r="H5937">
        <v>5</v>
      </c>
      <c r="I5937">
        <v>20.83</v>
      </c>
      <c r="J5937">
        <v>0.16669999999999999</v>
      </c>
      <c r="K5937">
        <v>3.83</v>
      </c>
      <c r="L5937" t="s">
        <v>291</v>
      </c>
      <c r="M5937" t="b">
        <v>0</v>
      </c>
    </row>
    <row r="5938" spans="1:13" x14ac:dyDescent="0.25">
      <c r="A5938" s="1">
        <v>43150</v>
      </c>
      <c r="B5938" t="s">
        <v>175</v>
      </c>
      <c r="C5938" t="s">
        <v>161</v>
      </c>
      <c r="D5938">
        <v>9</v>
      </c>
      <c r="E5938">
        <v>1569.83</v>
      </c>
      <c r="F5938">
        <v>174.43</v>
      </c>
      <c r="G5938">
        <v>9</v>
      </c>
      <c r="H5938">
        <v>9</v>
      </c>
      <c r="I5938">
        <v>10</v>
      </c>
      <c r="J5938">
        <v>0.1</v>
      </c>
      <c r="K5938">
        <v>4</v>
      </c>
      <c r="L5938" t="s">
        <v>245</v>
      </c>
      <c r="M5938" t="b">
        <v>0</v>
      </c>
    </row>
    <row r="5939" spans="1:13" x14ac:dyDescent="0.25">
      <c r="A5939" s="1">
        <v>43150</v>
      </c>
      <c r="B5939" t="s">
        <v>175</v>
      </c>
      <c r="C5939" t="s">
        <v>179</v>
      </c>
      <c r="D5939">
        <v>1</v>
      </c>
      <c r="E5939">
        <v>366.47</v>
      </c>
      <c r="F5939">
        <v>366.47</v>
      </c>
      <c r="G5939">
        <v>1</v>
      </c>
      <c r="H5939">
        <v>1</v>
      </c>
      <c r="I5939">
        <v>23</v>
      </c>
      <c r="J5939">
        <v>0</v>
      </c>
      <c r="K5939">
        <v>5</v>
      </c>
      <c r="L5939" t="s">
        <v>319</v>
      </c>
      <c r="M5939" t="b">
        <v>0</v>
      </c>
    </row>
    <row r="5940" spans="1:13" x14ac:dyDescent="0.25">
      <c r="A5940" s="1">
        <v>43150</v>
      </c>
      <c r="B5940" t="s">
        <v>175</v>
      </c>
      <c r="C5940" t="s">
        <v>174</v>
      </c>
      <c r="D5940">
        <v>1</v>
      </c>
      <c r="E5940">
        <v>143.06</v>
      </c>
      <c r="F5940">
        <v>143.06</v>
      </c>
      <c r="G5940">
        <v>1</v>
      </c>
      <c r="H5940">
        <v>1</v>
      </c>
      <c r="I5940">
        <v>22</v>
      </c>
      <c r="J5940">
        <v>0</v>
      </c>
      <c r="K5940">
        <v>5</v>
      </c>
      <c r="L5940" t="s">
        <v>352</v>
      </c>
      <c r="M5940" t="b">
        <v>0</v>
      </c>
    </row>
    <row r="5941" spans="1:13" x14ac:dyDescent="0.25">
      <c r="A5941" s="1">
        <v>43150</v>
      </c>
      <c r="B5941" t="s">
        <v>175</v>
      </c>
      <c r="C5941" t="s">
        <v>182</v>
      </c>
      <c r="D5941">
        <v>1</v>
      </c>
      <c r="E5941">
        <v>107.94</v>
      </c>
      <c r="F5941">
        <v>107.94</v>
      </c>
      <c r="G5941">
        <v>1</v>
      </c>
      <c r="H5941">
        <v>1</v>
      </c>
      <c r="I5941">
        <v>17</v>
      </c>
      <c r="J5941">
        <v>0</v>
      </c>
      <c r="K5941">
        <v>5</v>
      </c>
      <c r="L5941" t="s">
        <v>455</v>
      </c>
      <c r="M5941" t="b">
        <v>0</v>
      </c>
    </row>
    <row r="5942" spans="1:13" x14ac:dyDescent="0.25">
      <c r="A5942" s="1">
        <v>43150</v>
      </c>
      <c r="B5942" t="s">
        <v>175</v>
      </c>
      <c r="C5942" t="s">
        <v>163</v>
      </c>
      <c r="D5942">
        <v>4</v>
      </c>
      <c r="E5942">
        <v>718.46</v>
      </c>
      <c r="F5942">
        <v>179.62</v>
      </c>
      <c r="G5942">
        <v>4</v>
      </c>
      <c r="H5942">
        <v>4</v>
      </c>
      <c r="I5942">
        <v>20.75</v>
      </c>
      <c r="J5942">
        <v>0.5</v>
      </c>
      <c r="K5942">
        <v>3</v>
      </c>
      <c r="L5942" t="s">
        <v>320</v>
      </c>
      <c r="M5942" t="b">
        <v>0</v>
      </c>
    </row>
    <row r="5943" spans="1:13" x14ac:dyDescent="0.25">
      <c r="A5943" s="1">
        <v>43150</v>
      </c>
      <c r="B5943" t="s">
        <v>175</v>
      </c>
      <c r="C5943" t="s">
        <v>175</v>
      </c>
      <c r="D5943">
        <v>15</v>
      </c>
      <c r="E5943">
        <v>1019.88</v>
      </c>
      <c r="F5943">
        <v>67.989999999999995</v>
      </c>
      <c r="G5943">
        <v>14</v>
      </c>
      <c r="H5943">
        <v>15</v>
      </c>
      <c r="I5943">
        <v>6.5</v>
      </c>
      <c r="J5943">
        <v>0</v>
      </c>
      <c r="K5943">
        <v>4.13</v>
      </c>
      <c r="L5943" t="s">
        <v>292</v>
      </c>
      <c r="M5943" t="b">
        <v>1</v>
      </c>
    </row>
    <row r="5944" spans="1:13" x14ac:dyDescent="0.25">
      <c r="A5944" s="1">
        <v>43150</v>
      </c>
      <c r="B5944" t="s">
        <v>175</v>
      </c>
      <c r="C5944" t="s">
        <v>185</v>
      </c>
      <c r="D5944">
        <v>1</v>
      </c>
      <c r="E5944">
        <v>323.54000000000002</v>
      </c>
      <c r="F5944">
        <v>323.54000000000002</v>
      </c>
      <c r="G5944">
        <v>1</v>
      </c>
      <c r="H5944">
        <v>1</v>
      </c>
      <c r="I5944">
        <v>38</v>
      </c>
      <c r="J5944">
        <v>0</v>
      </c>
      <c r="K5944">
        <v>1</v>
      </c>
      <c r="L5944" t="s">
        <v>321</v>
      </c>
      <c r="M5944" t="b">
        <v>0</v>
      </c>
    </row>
    <row r="5945" spans="1:13" x14ac:dyDescent="0.25">
      <c r="A5945" s="1">
        <v>43150</v>
      </c>
      <c r="B5945" t="s">
        <v>175</v>
      </c>
      <c r="C5945" t="s">
        <v>164</v>
      </c>
      <c r="D5945">
        <v>4</v>
      </c>
      <c r="E5945">
        <v>464.54</v>
      </c>
      <c r="F5945">
        <v>116.14</v>
      </c>
      <c r="G5945">
        <v>4</v>
      </c>
      <c r="H5945">
        <v>4</v>
      </c>
      <c r="I5945">
        <v>15.5</v>
      </c>
      <c r="J5945">
        <v>0</v>
      </c>
      <c r="K5945">
        <v>4.5</v>
      </c>
      <c r="L5945" t="s">
        <v>293</v>
      </c>
      <c r="M5945" t="b">
        <v>0</v>
      </c>
    </row>
    <row r="5946" spans="1:13" x14ac:dyDescent="0.25">
      <c r="A5946" s="1">
        <v>43150</v>
      </c>
      <c r="B5946" t="s">
        <v>175</v>
      </c>
      <c r="C5946" t="s">
        <v>176</v>
      </c>
      <c r="D5946">
        <v>1</v>
      </c>
      <c r="E5946">
        <v>113.2</v>
      </c>
      <c r="F5946">
        <v>113.2</v>
      </c>
      <c r="G5946">
        <v>1</v>
      </c>
      <c r="H5946">
        <v>1</v>
      </c>
      <c r="I5946">
        <v>72</v>
      </c>
      <c r="J5946">
        <v>1</v>
      </c>
      <c r="K5946">
        <v>3</v>
      </c>
      <c r="L5946" t="s">
        <v>322</v>
      </c>
      <c r="M5946" t="b">
        <v>0</v>
      </c>
    </row>
    <row r="5947" spans="1:13" x14ac:dyDescent="0.25">
      <c r="A5947" s="1">
        <v>43150</v>
      </c>
      <c r="B5947" t="s">
        <v>175</v>
      </c>
      <c r="C5947" t="s">
        <v>168</v>
      </c>
      <c r="D5947">
        <v>1</v>
      </c>
      <c r="E5947">
        <v>246.82</v>
      </c>
      <c r="F5947">
        <v>246.82</v>
      </c>
      <c r="G5947">
        <v>1</v>
      </c>
      <c r="H5947">
        <v>1</v>
      </c>
      <c r="I5947">
        <v>11</v>
      </c>
      <c r="J5947">
        <v>0</v>
      </c>
      <c r="K5947">
        <v>5</v>
      </c>
      <c r="L5947" t="s">
        <v>353</v>
      </c>
      <c r="M5947" t="b">
        <v>0</v>
      </c>
    </row>
    <row r="5948" spans="1:13" x14ac:dyDescent="0.25">
      <c r="A5948" s="1">
        <v>43150</v>
      </c>
      <c r="B5948" t="s">
        <v>175</v>
      </c>
      <c r="C5948" t="s">
        <v>165</v>
      </c>
      <c r="D5948">
        <v>18</v>
      </c>
      <c r="E5948">
        <v>3092.04</v>
      </c>
      <c r="F5948">
        <v>171.78</v>
      </c>
      <c r="G5948">
        <v>17</v>
      </c>
      <c r="H5948">
        <v>18</v>
      </c>
      <c r="I5948">
        <v>15.42</v>
      </c>
      <c r="J5948">
        <v>0.15790000000000001</v>
      </c>
      <c r="K5948">
        <v>3.3</v>
      </c>
      <c r="L5948" t="s">
        <v>294</v>
      </c>
      <c r="M5948" t="b">
        <v>0</v>
      </c>
    </row>
    <row r="5949" spans="1:13" x14ac:dyDescent="0.25">
      <c r="A5949" s="1">
        <v>43150</v>
      </c>
      <c r="B5949" t="s">
        <v>173</v>
      </c>
      <c r="C5949" t="s">
        <v>178</v>
      </c>
      <c r="D5949">
        <v>1</v>
      </c>
      <c r="E5949">
        <v>110.32</v>
      </c>
      <c r="F5949">
        <v>110.32</v>
      </c>
      <c r="G5949">
        <v>1</v>
      </c>
      <c r="H5949">
        <v>1</v>
      </c>
      <c r="I5949">
        <v>10</v>
      </c>
      <c r="J5949">
        <v>0</v>
      </c>
      <c r="K5949">
        <v>5</v>
      </c>
      <c r="L5949" t="s">
        <v>612</v>
      </c>
      <c r="M5949" t="b">
        <v>0</v>
      </c>
    </row>
    <row r="5950" spans="1:13" x14ac:dyDescent="0.25">
      <c r="A5950" s="1">
        <v>43150</v>
      </c>
      <c r="B5950" t="s">
        <v>164</v>
      </c>
      <c r="C5950" t="s">
        <v>172</v>
      </c>
      <c r="D5950">
        <v>1</v>
      </c>
      <c r="E5950">
        <v>387.68</v>
      </c>
      <c r="F5950">
        <v>387.68</v>
      </c>
      <c r="G5950">
        <v>1</v>
      </c>
      <c r="H5950">
        <v>1</v>
      </c>
      <c r="I5950">
        <v>10</v>
      </c>
      <c r="J5950">
        <v>0</v>
      </c>
      <c r="K5950">
        <v>5</v>
      </c>
      <c r="L5950" t="s">
        <v>446</v>
      </c>
      <c r="M5950" t="b">
        <v>0</v>
      </c>
    </row>
    <row r="5951" spans="1:13" x14ac:dyDescent="0.25">
      <c r="A5951" s="1">
        <v>43150</v>
      </c>
      <c r="B5951" t="s">
        <v>164</v>
      </c>
      <c r="C5951" t="s">
        <v>180</v>
      </c>
      <c r="D5951">
        <v>2</v>
      </c>
      <c r="E5951">
        <v>775.34</v>
      </c>
      <c r="F5951">
        <v>387.67</v>
      </c>
      <c r="G5951">
        <v>2</v>
      </c>
      <c r="H5951">
        <v>2</v>
      </c>
      <c r="I5951">
        <v>44.67</v>
      </c>
      <c r="J5951">
        <v>1</v>
      </c>
      <c r="K5951">
        <v>1</v>
      </c>
      <c r="L5951" t="s">
        <v>414</v>
      </c>
      <c r="M5951" t="b">
        <v>0</v>
      </c>
    </row>
    <row r="5952" spans="1:13" x14ac:dyDescent="0.25">
      <c r="A5952" s="1">
        <v>43150</v>
      </c>
      <c r="B5952" t="s">
        <v>164</v>
      </c>
      <c r="C5952" t="s">
        <v>174</v>
      </c>
      <c r="D5952">
        <v>1</v>
      </c>
      <c r="E5952">
        <v>166.62</v>
      </c>
      <c r="F5952">
        <v>166.62</v>
      </c>
      <c r="G5952">
        <v>1</v>
      </c>
      <c r="H5952">
        <v>1</v>
      </c>
      <c r="I5952">
        <v>28</v>
      </c>
      <c r="J5952">
        <v>0</v>
      </c>
      <c r="K5952">
        <v>5</v>
      </c>
      <c r="L5952" t="s">
        <v>407</v>
      </c>
      <c r="M5952" t="b">
        <v>0</v>
      </c>
    </row>
    <row r="5953" spans="1:13" x14ac:dyDescent="0.25">
      <c r="A5953" s="1">
        <v>43150</v>
      </c>
      <c r="B5953" t="s">
        <v>164</v>
      </c>
      <c r="C5953" t="s">
        <v>163</v>
      </c>
      <c r="D5953">
        <v>2</v>
      </c>
      <c r="E5953">
        <v>181.84</v>
      </c>
      <c r="F5953">
        <v>90.92</v>
      </c>
      <c r="G5953">
        <v>2</v>
      </c>
      <c r="H5953">
        <v>2</v>
      </c>
      <c r="I5953">
        <v>8</v>
      </c>
      <c r="J5953">
        <v>0</v>
      </c>
      <c r="K5953">
        <v>3</v>
      </c>
      <c r="L5953" t="s">
        <v>357</v>
      </c>
      <c r="M5953" t="b">
        <v>0</v>
      </c>
    </row>
    <row r="5954" spans="1:13" x14ac:dyDescent="0.25">
      <c r="A5954" s="1">
        <v>43150</v>
      </c>
      <c r="B5954" t="s">
        <v>164</v>
      </c>
      <c r="C5954" t="s">
        <v>175</v>
      </c>
      <c r="D5954">
        <v>1</v>
      </c>
      <c r="E5954">
        <v>79.56</v>
      </c>
      <c r="F5954">
        <v>79.56</v>
      </c>
      <c r="G5954">
        <v>1</v>
      </c>
      <c r="H5954">
        <v>1</v>
      </c>
      <c r="I5954">
        <v>9</v>
      </c>
      <c r="J5954">
        <v>0</v>
      </c>
      <c r="K5954">
        <v>4</v>
      </c>
      <c r="L5954" t="s">
        <v>358</v>
      </c>
      <c r="M5954" t="b">
        <v>0</v>
      </c>
    </row>
    <row r="5955" spans="1:13" x14ac:dyDescent="0.25">
      <c r="A5955" s="1">
        <v>43150</v>
      </c>
      <c r="B5955" t="s">
        <v>164</v>
      </c>
      <c r="C5955" t="s">
        <v>164</v>
      </c>
      <c r="D5955">
        <v>3</v>
      </c>
      <c r="E5955">
        <v>611.84</v>
      </c>
      <c r="F5955">
        <v>203.95</v>
      </c>
      <c r="G5955">
        <v>3</v>
      </c>
      <c r="H5955">
        <v>3</v>
      </c>
      <c r="I5955">
        <v>5.25</v>
      </c>
      <c r="J5955">
        <v>0</v>
      </c>
      <c r="K5955">
        <v>4.75</v>
      </c>
      <c r="L5955" t="s">
        <v>359</v>
      </c>
      <c r="M5955" t="b">
        <v>1</v>
      </c>
    </row>
    <row r="5956" spans="1:13" x14ac:dyDescent="0.25">
      <c r="A5956" s="1">
        <v>43150</v>
      </c>
      <c r="B5956" t="s">
        <v>164</v>
      </c>
      <c r="C5956" t="s">
        <v>165</v>
      </c>
      <c r="D5956">
        <v>8</v>
      </c>
      <c r="E5956">
        <v>1794.43</v>
      </c>
      <c r="F5956">
        <v>224.3</v>
      </c>
      <c r="G5956">
        <v>8</v>
      </c>
      <c r="H5956">
        <v>8</v>
      </c>
      <c r="I5956">
        <v>18.75</v>
      </c>
      <c r="J5956">
        <v>0.125</v>
      </c>
      <c r="K5956">
        <v>3.5</v>
      </c>
      <c r="L5956" t="s">
        <v>295</v>
      </c>
      <c r="M5956" t="b">
        <v>0</v>
      </c>
    </row>
    <row r="5957" spans="1:13" x14ac:dyDescent="0.25">
      <c r="A5957" s="1">
        <v>43150</v>
      </c>
      <c r="B5957" t="s">
        <v>176</v>
      </c>
      <c r="C5957" t="s">
        <v>172</v>
      </c>
      <c r="D5957">
        <v>2</v>
      </c>
      <c r="E5957">
        <v>198.83</v>
      </c>
      <c r="F5957">
        <v>99.42</v>
      </c>
      <c r="G5957">
        <v>2</v>
      </c>
      <c r="H5957">
        <v>2</v>
      </c>
      <c r="I5957">
        <v>17</v>
      </c>
      <c r="J5957">
        <v>0</v>
      </c>
      <c r="K5957">
        <v>3</v>
      </c>
      <c r="L5957" t="s">
        <v>399</v>
      </c>
      <c r="M5957" t="b">
        <v>0</v>
      </c>
    </row>
    <row r="5958" spans="1:13" x14ac:dyDescent="0.25">
      <c r="A5958" s="1">
        <v>43150</v>
      </c>
      <c r="B5958" t="s">
        <v>176</v>
      </c>
      <c r="C5958" t="s">
        <v>171</v>
      </c>
      <c r="D5958">
        <v>1</v>
      </c>
      <c r="E5958">
        <v>274.47000000000003</v>
      </c>
      <c r="F5958">
        <v>274.47000000000003</v>
      </c>
      <c r="G5958">
        <v>1</v>
      </c>
      <c r="H5958">
        <v>1</v>
      </c>
      <c r="I5958">
        <v>31</v>
      </c>
      <c r="J5958">
        <v>0</v>
      </c>
      <c r="K5958">
        <v>4</v>
      </c>
      <c r="L5958" t="s">
        <v>329</v>
      </c>
      <c r="M5958" t="b">
        <v>0</v>
      </c>
    </row>
    <row r="5959" spans="1:13" x14ac:dyDescent="0.25">
      <c r="A5959" s="1">
        <v>43150</v>
      </c>
      <c r="B5959" t="s">
        <v>176</v>
      </c>
      <c r="C5959" t="s">
        <v>161</v>
      </c>
      <c r="D5959">
        <v>8</v>
      </c>
      <c r="E5959">
        <v>2045.12</v>
      </c>
      <c r="F5959">
        <v>255.64</v>
      </c>
      <c r="G5959">
        <v>8</v>
      </c>
      <c r="H5959">
        <v>8</v>
      </c>
      <c r="I5959">
        <v>15.63</v>
      </c>
      <c r="J5959">
        <v>0</v>
      </c>
      <c r="K5959">
        <v>4</v>
      </c>
      <c r="L5959" t="s">
        <v>272</v>
      </c>
      <c r="M5959" t="b">
        <v>0</v>
      </c>
    </row>
    <row r="5960" spans="1:13" x14ac:dyDescent="0.25">
      <c r="A5960" s="1">
        <v>43150</v>
      </c>
      <c r="B5960" t="s">
        <v>176</v>
      </c>
      <c r="C5960" t="s">
        <v>177</v>
      </c>
      <c r="D5960">
        <v>2</v>
      </c>
      <c r="E5960">
        <v>265.58</v>
      </c>
      <c r="F5960">
        <v>132.79</v>
      </c>
      <c r="G5960">
        <v>2</v>
      </c>
      <c r="H5960">
        <v>2</v>
      </c>
      <c r="I5960">
        <v>16</v>
      </c>
      <c r="J5960">
        <v>0</v>
      </c>
      <c r="K5960">
        <v>4.5</v>
      </c>
      <c r="L5960" t="s">
        <v>437</v>
      </c>
      <c r="M5960" t="b">
        <v>0</v>
      </c>
    </row>
    <row r="5961" spans="1:13" x14ac:dyDescent="0.25">
      <c r="A5961" s="1">
        <v>43150</v>
      </c>
      <c r="B5961" t="s">
        <v>176</v>
      </c>
      <c r="C5961" t="s">
        <v>179</v>
      </c>
      <c r="D5961">
        <v>1</v>
      </c>
      <c r="E5961">
        <v>710.19</v>
      </c>
      <c r="F5961">
        <v>710.19</v>
      </c>
      <c r="G5961">
        <v>1</v>
      </c>
      <c r="H5961">
        <v>1</v>
      </c>
      <c r="I5961">
        <v>26</v>
      </c>
      <c r="J5961">
        <v>0</v>
      </c>
      <c r="K5961">
        <v>5</v>
      </c>
      <c r="L5961" t="s">
        <v>296</v>
      </c>
      <c r="M5961" t="b">
        <v>0</v>
      </c>
    </row>
    <row r="5962" spans="1:13" x14ac:dyDescent="0.25">
      <c r="A5962" s="1">
        <v>43150</v>
      </c>
      <c r="B5962" t="s">
        <v>176</v>
      </c>
      <c r="C5962" t="s">
        <v>183</v>
      </c>
      <c r="D5962">
        <v>1</v>
      </c>
      <c r="E5962">
        <v>355.01</v>
      </c>
      <c r="F5962">
        <v>355.01</v>
      </c>
      <c r="G5962">
        <v>1</v>
      </c>
      <c r="H5962">
        <v>1</v>
      </c>
      <c r="I5962">
        <v>17</v>
      </c>
      <c r="J5962">
        <v>0</v>
      </c>
      <c r="K5962">
        <v>5</v>
      </c>
      <c r="L5962" t="s">
        <v>360</v>
      </c>
      <c r="M5962" t="b">
        <v>0</v>
      </c>
    </row>
    <row r="5963" spans="1:13" x14ac:dyDescent="0.25">
      <c r="A5963" s="1">
        <v>43150</v>
      </c>
      <c r="B5963" t="s">
        <v>176</v>
      </c>
      <c r="C5963" t="s">
        <v>182</v>
      </c>
      <c r="D5963">
        <v>1</v>
      </c>
      <c r="E5963">
        <v>204.87</v>
      </c>
      <c r="F5963">
        <v>204.87</v>
      </c>
      <c r="G5963">
        <v>1</v>
      </c>
      <c r="H5963">
        <v>1</v>
      </c>
      <c r="I5963">
        <v>22</v>
      </c>
      <c r="J5963">
        <v>0</v>
      </c>
      <c r="K5963">
        <v>5</v>
      </c>
      <c r="L5963" t="s">
        <v>400</v>
      </c>
      <c r="M5963" t="b">
        <v>0</v>
      </c>
    </row>
    <row r="5964" spans="1:13" x14ac:dyDescent="0.25">
      <c r="A5964" s="1">
        <v>43150</v>
      </c>
      <c r="B5964" t="s">
        <v>176</v>
      </c>
      <c r="C5964" t="s">
        <v>163</v>
      </c>
      <c r="D5964">
        <v>7</v>
      </c>
      <c r="E5964">
        <v>1585.67</v>
      </c>
      <c r="F5964">
        <v>226.52</v>
      </c>
      <c r="G5964">
        <v>7</v>
      </c>
      <c r="H5964">
        <v>7</v>
      </c>
      <c r="I5964">
        <v>9.8800000000000008</v>
      </c>
      <c r="J5964">
        <v>0</v>
      </c>
      <c r="K5964">
        <v>3.38</v>
      </c>
      <c r="L5964" t="s">
        <v>361</v>
      </c>
      <c r="M5964" t="b">
        <v>0</v>
      </c>
    </row>
    <row r="5965" spans="1:13" x14ac:dyDescent="0.25">
      <c r="A5965" s="1">
        <v>43150</v>
      </c>
      <c r="B5965" t="s">
        <v>176</v>
      </c>
      <c r="C5965" t="s">
        <v>175</v>
      </c>
      <c r="D5965">
        <v>13</v>
      </c>
      <c r="E5965">
        <v>2316.09</v>
      </c>
      <c r="F5965">
        <v>178.16</v>
      </c>
      <c r="G5965">
        <v>12</v>
      </c>
      <c r="H5965">
        <v>13</v>
      </c>
      <c r="I5965">
        <v>31.25</v>
      </c>
      <c r="J5965">
        <v>0.33329999999999999</v>
      </c>
      <c r="K5965">
        <v>3.69</v>
      </c>
      <c r="L5965" t="s">
        <v>297</v>
      </c>
      <c r="M5965" t="b">
        <v>0</v>
      </c>
    </row>
    <row r="5966" spans="1:13" x14ac:dyDescent="0.25">
      <c r="A5966" s="1">
        <v>43150</v>
      </c>
      <c r="B5966" t="s">
        <v>176</v>
      </c>
      <c r="C5966" t="s">
        <v>185</v>
      </c>
      <c r="D5966">
        <v>1</v>
      </c>
      <c r="E5966">
        <v>174.95</v>
      </c>
      <c r="F5966">
        <v>174.95</v>
      </c>
      <c r="G5966">
        <v>1</v>
      </c>
      <c r="H5966">
        <v>1</v>
      </c>
      <c r="I5966">
        <v>21</v>
      </c>
      <c r="J5966">
        <v>0</v>
      </c>
      <c r="K5966">
        <v>5</v>
      </c>
      <c r="L5966" t="s">
        <v>424</v>
      </c>
      <c r="M5966" t="b">
        <v>0</v>
      </c>
    </row>
    <row r="5967" spans="1:13" x14ac:dyDescent="0.25">
      <c r="A5967" s="1">
        <v>43150</v>
      </c>
      <c r="B5967" t="s">
        <v>176</v>
      </c>
      <c r="C5967" t="s">
        <v>164</v>
      </c>
      <c r="D5967">
        <v>8</v>
      </c>
      <c r="E5967">
        <v>1791.45</v>
      </c>
      <c r="F5967">
        <v>223.93</v>
      </c>
      <c r="G5967">
        <v>8</v>
      </c>
      <c r="H5967">
        <v>8</v>
      </c>
      <c r="I5967">
        <v>13.5</v>
      </c>
      <c r="J5967">
        <v>0</v>
      </c>
      <c r="K5967">
        <v>4.88</v>
      </c>
      <c r="L5967" t="s">
        <v>362</v>
      </c>
      <c r="M5967" t="b">
        <v>0</v>
      </c>
    </row>
    <row r="5968" spans="1:13" x14ac:dyDescent="0.25">
      <c r="A5968" s="1">
        <v>43150</v>
      </c>
      <c r="B5968" t="s">
        <v>176</v>
      </c>
      <c r="C5968" t="s">
        <v>176</v>
      </c>
      <c r="D5968">
        <v>2</v>
      </c>
      <c r="E5968">
        <v>705.37</v>
      </c>
      <c r="F5968">
        <v>352.69</v>
      </c>
      <c r="G5968">
        <v>2</v>
      </c>
      <c r="H5968">
        <v>2</v>
      </c>
      <c r="I5968">
        <v>6</v>
      </c>
      <c r="J5968">
        <v>0</v>
      </c>
      <c r="K5968">
        <v>4</v>
      </c>
      <c r="L5968" t="s">
        <v>273</v>
      </c>
      <c r="M5968" t="b">
        <v>1</v>
      </c>
    </row>
    <row r="5969" spans="1:13" x14ac:dyDescent="0.25">
      <c r="A5969" s="1">
        <v>43150</v>
      </c>
      <c r="B5969" t="s">
        <v>176</v>
      </c>
      <c r="C5969" t="s">
        <v>165</v>
      </c>
      <c r="D5969">
        <v>23</v>
      </c>
      <c r="E5969">
        <v>4008.77</v>
      </c>
      <c r="F5969">
        <v>174.29</v>
      </c>
      <c r="G5969">
        <v>23</v>
      </c>
      <c r="H5969">
        <v>23</v>
      </c>
      <c r="I5969">
        <v>16.149999999999999</v>
      </c>
      <c r="J5969">
        <v>7.6899999999999996E-2</v>
      </c>
      <c r="K5969">
        <v>4</v>
      </c>
      <c r="L5969" t="s">
        <v>274</v>
      </c>
      <c r="M5969" t="b">
        <v>0</v>
      </c>
    </row>
    <row r="5970" spans="1:13" x14ac:dyDescent="0.25">
      <c r="A5970" s="1">
        <v>43150</v>
      </c>
      <c r="B5970" t="s">
        <v>165</v>
      </c>
      <c r="C5970" t="s">
        <v>166</v>
      </c>
      <c r="D5970">
        <v>1</v>
      </c>
      <c r="E5970">
        <v>106.4</v>
      </c>
      <c r="F5970">
        <v>106.4</v>
      </c>
      <c r="G5970">
        <v>1</v>
      </c>
      <c r="H5970">
        <v>1</v>
      </c>
      <c r="I5970">
        <v>17</v>
      </c>
      <c r="J5970">
        <v>0</v>
      </c>
      <c r="K5970">
        <v>5</v>
      </c>
      <c r="L5970" t="s">
        <v>298</v>
      </c>
      <c r="M5970" t="b">
        <v>0</v>
      </c>
    </row>
    <row r="5971" spans="1:13" x14ac:dyDescent="0.25">
      <c r="A5971" s="1">
        <v>43150</v>
      </c>
      <c r="B5971" t="s">
        <v>165</v>
      </c>
      <c r="C5971" t="s">
        <v>178</v>
      </c>
      <c r="D5971">
        <v>6</v>
      </c>
      <c r="E5971">
        <v>1205.98</v>
      </c>
      <c r="F5971">
        <v>201</v>
      </c>
      <c r="G5971">
        <v>6</v>
      </c>
      <c r="H5971">
        <v>6</v>
      </c>
      <c r="I5971">
        <v>24.67</v>
      </c>
      <c r="J5971">
        <v>0.33329999999999999</v>
      </c>
      <c r="K5971">
        <v>2.67</v>
      </c>
      <c r="L5971" t="s">
        <v>333</v>
      </c>
      <c r="M5971" t="b">
        <v>0</v>
      </c>
    </row>
    <row r="5972" spans="1:13" x14ac:dyDescent="0.25">
      <c r="A5972" s="1">
        <v>43150</v>
      </c>
      <c r="B5972" t="s">
        <v>165</v>
      </c>
      <c r="C5972" t="s">
        <v>186</v>
      </c>
      <c r="D5972">
        <v>3</v>
      </c>
      <c r="E5972">
        <v>452.68</v>
      </c>
      <c r="F5972">
        <v>150.88999999999999</v>
      </c>
      <c r="G5972">
        <v>3</v>
      </c>
      <c r="H5972">
        <v>3</v>
      </c>
      <c r="I5972">
        <v>25.33</v>
      </c>
      <c r="J5972">
        <v>0</v>
      </c>
      <c r="K5972">
        <v>3.33</v>
      </c>
      <c r="L5972" t="s">
        <v>364</v>
      </c>
      <c r="M5972" t="b">
        <v>0</v>
      </c>
    </row>
    <row r="5973" spans="1:13" x14ac:dyDescent="0.25">
      <c r="A5973" s="1">
        <v>43150</v>
      </c>
      <c r="B5973" t="s">
        <v>165</v>
      </c>
      <c r="C5973" t="s">
        <v>167</v>
      </c>
      <c r="D5973">
        <v>49</v>
      </c>
      <c r="E5973">
        <v>7064.36</v>
      </c>
      <c r="F5973">
        <v>144.16999999999999</v>
      </c>
      <c r="G5973">
        <v>48</v>
      </c>
      <c r="H5973">
        <v>49</v>
      </c>
      <c r="I5973">
        <v>23.37</v>
      </c>
      <c r="J5973">
        <v>0.2407</v>
      </c>
      <c r="K5973">
        <v>3.04</v>
      </c>
      <c r="L5973" t="s">
        <v>246</v>
      </c>
      <c r="M5973" t="b">
        <v>0</v>
      </c>
    </row>
    <row r="5974" spans="1:13" x14ac:dyDescent="0.25">
      <c r="A5974" s="1">
        <v>43150</v>
      </c>
      <c r="B5974" t="s">
        <v>165</v>
      </c>
      <c r="C5974" t="s">
        <v>169</v>
      </c>
      <c r="D5974">
        <v>19</v>
      </c>
      <c r="E5974">
        <v>2339.9899999999998</v>
      </c>
      <c r="F5974">
        <v>123.16</v>
      </c>
      <c r="G5974">
        <v>19</v>
      </c>
      <c r="H5974">
        <v>19</v>
      </c>
      <c r="I5974">
        <v>27.95</v>
      </c>
      <c r="J5974">
        <v>0.36840000000000001</v>
      </c>
      <c r="K5974">
        <v>2.89</v>
      </c>
      <c r="L5974" t="s">
        <v>275</v>
      </c>
      <c r="M5974" t="b">
        <v>0</v>
      </c>
    </row>
    <row r="5975" spans="1:13" x14ac:dyDescent="0.25">
      <c r="A5975" s="1">
        <v>43150</v>
      </c>
      <c r="B5975" t="s">
        <v>165</v>
      </c>
      <c r="C5975" t="s">
        <v>170</v>
      </c>
      <c r="D5975">
        <v>28</v>
      </c>
      <c r="E5975">
        <v>3216.64</v>
      </c>
      <c r="F5975">
        <v>114.88</v>
      </c>
      <c r="G5975">
        <v>28</v>
      </c>
      <c r="H5975">
        <v>28</v>
      </c>
      <c r="I5975">
        <v>19.059999999999999</v>
      </c>
      <c r="J5975">
        <v>0.1515</v>
      </c>
      <c r="K5975">
        <v>3.94</v>
      </c>
      <c r="L5975" t="s">
        <v>276</v>
      </c>
      <c r="M5975" t="b">
        <v>0</v>
      </c>
    </row>
    <row r="5976" spans="1:13" x14ac:dyDescent="0.25">
      <c r="A5976" s="1">
        <v>43150</v>
      </c>
      <c r="B5976" t="s">
        <v>165</v>
      </c>
      <c r="C5976" t="s">
        <v>172</v>
      </c>
      <c r="D5976">
        <v>31</v>
      </c>
      <c r="E5976">
        <v>3887.67</v>
      </c>
      <c r="F5976">
        <v>125.41</v>
      </c>
      <c r="G5976">
        <v>31</v>
      </c>
      <c r="H5976">
        <v>31</v>
      </c>
      <c r="I5976">
        <v>20.45</v>
      </c>
      <c r="J5976">
        <v>0.18179999999999999</v>
      </c>
      <c r="K5976">
        <v>4.24</v>
      </c>
      <c r="L5976" t="s">
        <v>247</v>
      </c>
      <c r="M5976" t="b">
        <v>0</v>
      </c>
    </row>
    <row r="5977" spans="1:13" x14ac:dyDescent="0.25">
      <c r="A5977" s="1">
        <v>43150</v>
      </c>
      <c r="B5977" t="s">
        <v>165</v>
      </c>
      <c r="C5977" t="s">
        <v>171</v>
      </c>
      <c r="D5977">
        <v>18</v>
      </c>
      <c r="E5977">
        <v>1617.58</v>
      </c>
      <c r="F5977">
        <v>89.87</v>
      </c>
      <c r="G5977">
        <v>17</v>
      </c>
      <c r="H5977">
        <v>15</v>
      </c>
      <c r="I5977">
        <v>23.05</v>
      </c>
      <c r="J5977">
        <v>0.3</v>
      </c>
      <c r="K5977">
        <v>3.53</v>
      </c>
      <c r="L5977" t="s">
        <v>299</v>
      </c>
      <c r="M5977" t="b">
        <v>0</v>
      </c>
    </row>
    <row r="5978" spans="1:13" x14ac:dyDescent="0.25">
      <c r="A5978" s="1">
        <v>43150</v>
      </c>
      <c r="B5978" t="s">
        <v>165</v>
      </c>
      <c r="C5978" t="s">
        <v>180</v>
      </c>
      <c r="D5978">
        <v>7</v>
      </c>
      <c r="E5978">
        <v>1068.44</v>
      </c>
      <c r="F5978">
        <v>152.63</v>
      </c>
      <c r="G5978">
        <v>7</v>
      </c>
      <c r="H5978">
        <v>7</v>
      </c>
      <c r="I5978">
        <v>21.57</v>
      </c>
      <c r="J5978">
        <v>0.1429</v>
      </c>
      <c r="K5978">
        <v>3.29</v>
      </c>
      <c r="L5978" t="s">
        <v>300</v>
      </c>
      <c r="M5978" t="b">
        <v>0</v>
      </c>
    </row>
    <row r="5979" spans="1:13" x14ac:dyDescent="0.25">
      <c r="A5979" s="1">
        <v>43150</v>
      </c>
      <c r="B5979" t="s">
        <v>165</v>
      </c>
      <c r="C5979" t="s">
        <v>161</v>
      </c>
      <c r="D5979">
        <v>129</v>
      </c>
      <c r="E5979">
        <v>18008.12</v>
      </c>
      <c r="F5979">
        <v>139.6</v>
      </c>
      <c r="G5979">
        <v>128</v>
      </c>
      <c r="H5979">
        <v>128</v>
      </c>
      <c r="I5979">
        <v>16.850000000000001</v>
      </c>
      <c r="J5979">
        <v>0.14860000000000001</v>
      </c>
      <c r="K5979">
        <v>3.45</v>
      </c>
      <c r="L5979" t="s">
        <v>248</v>
      </c>
      <c r="M5979" t="b">
        <v>0</v>
      </c>
    </row>
    <row r="5980" spans="1:13" x14ac:dyDescent="0.25">
      <c r="A5980" s="1">
        <v>43150</v>
      </c>
      <c r="B5980" t="s">
        <v>165</v>
      </c>
      <c r="C5980" t="s">
        <v>177</v>
      </c>
      <c r="D5980">
        <v>11</v>
      </c>
      <c r="E5980">
        <v>2612.12</v>
      </c>
      <c r="F5980">
        <v>237.47</v>
      </c>
      <c r="G5980">
        <v>11</v>
      </c>
      <c r="H5980">
        <v>11</v>
      </c>
      <c r="I5980">
        <v>22.71</v>
      </c>
      <c r="J5980">
        <v>0.28570000000000001</v>
      </c>
      <c r="K5980">
        <v>3.21</v>
      </c>
      <c r="L5980" t="s">
        <v>301</v>
      </c>
      <c r="M5980" t="b">
        <v>0</v>
      </c>
    </row>
    <row r="5981" spans="1:13" x14ac:dyDescent="0.25">
      <c r="A5981" s="1">
        <v>43150</v>
      </c>
      <c r="B5981" t="s">
        <v>165</v>
      </c>
      <c r="C5981" t="s">
        <v>181</v>
      </c>
      <c r="D5981">
        <v>7</v>
      </c>
      <c r="E5981">
        <v>697.2</v>
      </c>
      <c r="F5981">
        <v>99.6</v>
      </c>
      <c r="G5981">
        <v>7</v>
      </c>
      <c r="H5981">
        <v>7</v>
      </c>
      <c r="I5981">
        <v>18.57</v>
      </c>
      <c r="J5981">
        <v>0</v>
      </c>
      <c r="K5981">
        <v>4.43</v>
      </c>
      <c r="L5981" t="s">
        <v>302</v>
      </c>
      <c r="M5981" t="b">
        <v>0</v>
      </c>
    </row>
    <row r="5982" spans="1:13" x14ac:dyDescent="0.25">
      <c r="A5982" s="1">
        <v>43150</v>
      </c>
      <c r="B5982" t="s">
        <v>165</v>
      </c>
      <c r="C5982" t="s">
        <v>179</v>
      </c>
      <c r="D5982">
        <v>7</v>
      </c>
      <c r="E5982">
        <v>874.77</v>
      </c>
      <c r="F5982">
        <v>124.97</v>
      </c>
      <c r="G5982">
        <v>6</v>
      </c>
      <c r="H5982">
        <v>7</v>
      </c>
      <c r="I5982">
        <v>30.17</v>
      </c>
      <c r="J5982">
        <v>0.16669999999999999</v>
      </c>
      <c r="K5982">
        <v>3.57</v>
      </c>
      <c r="L5982" t="s">
        <v>277</v>
      </c>
      <c r="M5982" t="b">
        <v>0</v>
      </c>
    </row>
    <row r="5983" spans="1:13" x14ac:dyDescent="0.25">
      <c r="A5983" s="1">
        <v>43150</v>
      </c>
      <c r="B5983" t="s">
        <v>165</v>
      </c>
      <c r="C5983" t="s">
        <v>183</v>
      </c>
      <c r="D5983">
        <v>8</v>
      </c>
      <c r="E5983">
        <v>1172.05</v>
      </c>
      <c r="F5983">
        <v>146.51</v>
      </c>
      <c r="G5983">
        <v>8</v>
      </c>
      <c r="H5983">
        <v>8</v>
      </c>
      <c r="I5983">
        <v>19.82</v>
      </c>
      <c r="J5983">
        <v>9.0899999999999995E-2</v>
      </c>
      <c r="K5983">
        <v>4.09</v>
      </c>
      <c r="L5983" t="s">
        <v>365</v>
      </c>
      <c r="M5983" t="b">
        <v>0</v>
      </c>
    </row>
    <row r="5984" spans="1:13" x14ac:dyDescent="0.25">
      <c r="A5984" s="1">
        <v>43150</v>
      </c>
      <c r="B5984" t="s">
        <v>165</v>
      </c>
      <c r="C5984" t="s">
        <v>174</v>
      </c>
      <c r="D5984">
        <v>21</v>
      </c>
      <c r="E5984">
        <v>3870.19</v>
      </c>
      <c r="F5984">
        <v>184.29</v>
      </c>
      <c r="G5984">
        <v>21</v>
      </c>
      <c r="H5984">
        <v>21</v>
      </c>
      <c r="I5984">
        <v>25.43</v>
      </c>
      <c r="J5984">
        <v>0.1905</v>
      </c>
      <c r="K5984">
        <v>4.24</v>
      </c>
      <c r="L5984" t="s">
        <v>303</v>
      </c>
      <c r="M5984" t="b">
        <v>0</v>
      </c>
    </row>
    <row r="5985" spans="1:13" x14ac:dyDescent="0.25">
      <c r="A5985" s="1">
        <v>43150</v>
      </c>
      <c r="B5985" t="s">
        <v>165</v>
      </c>
      <c r="C5985" t="s">
        <v>182</v>
      </c>
      <c r="D5985">
        <v>6</v>
      </c>
      <c r="E5985">
        <v>945.14</v>
      </c>
      <c r="F5985">
        <v>157.52000000000001</v>
      </c>
      <c r="G5985">
        <v>6</v>
      </c>
      <c r="H5985">
        <v>6</v>
      </c>
      <c r="I5985">
        <v>29.57</v>
      </c>
      <c r="J5985">
        <v>0.28570000000000001</v>
      </c>
      <c r="K5985">
        <v>4.43</v>
      </c>
      <c r="L5985" t="s">
        <v>304</v>
      </c>
      <c r="M5985" t="b">
        <v>0</v>
      </c>
    </row>
    <row r="5986" spans="1:13" x14ac:dyDescent="0.25">
      <c r="A5986" s="1">
        <v>43150</v>
      </c>
      <c r="B5986" t="s">
        <v>165</v>
      </c>
      <c r="C5986" t="s">
        <v>163</v>
      </c>
      <c r="D5986">
        <v>51</v>
      </c>
      <c r="E5986">
        <v>6106.71</v>
      </c>
      <c r="F5986">
        <v>119.74</v>
      </c>
      <c r="G5986">
        <v>50</v>
      </c>
      <c r="H5986">
        <v>51</v>
      </c>
      <c r="I5986">
        <v>16.87</v>
      </c>
      <c r="J5986">
        <v>0.1321</v>
      </c>
      <c r="K5986">
        <v>3.85</v>
      </c>
      <c r="L5986" t="s">
        <v>249</v>
      </c>
      <c r="M5986" t="b">
        <v>0</v>
      </c>
    </row>
    <row r="5987" spans="1:13" x14ac:dyDescent="0.25">
      <c r="A5987" s="1">
        <v>43150</v>
      </c>
      <c r="B5987" t="s">
        <v>165</v>
      </c>
      <c r="C5987" t="s">
        <v>175</v>
      </c>
      <c r="D5987">
        <v>181</v>
      </c>
      <c r="E5987">
        <v>25476.76</v>
      </c>
      <c r="F5987">
        <v>140.76</v>
      </c>
      <c r="G5987">
        <v>171</v>
      </c>
      <c r="H5987">
        <v>178</v>
      </c>
      <c r="I5987">
        <v>28.09</v>
      </c>
      <c r="J5987">
        <v>0.54310000000000003</v>
      </c>
      <c r="K5987">
        <v>2.59</v>
      </c>
      <c r="L5987" t="s">
        <v>250</v>
      </c>
      <c r="M5987" t="b">
        <v>0</v>
      </c>
    </row>
    <row r="5988" spans="1:13" x14ac:dyDescent="0.25">
      <c r="A5988" s="1">
        <v>43150</v>
      </c>
      <c r="B5988" t="s">
        <v>165</v>
      </c>
      <c r="C5988" t="s">
        <v>173</v>
      </c>
      <c r="D5988">
        <v>5</v>
      </c>
      <c r="E5988">
        <v>808.68</v>
      </c>
      <c r="F5988">
        <v>161.74</v>
      </c>
      <c r="G5988">
        <v>5</v>
      </c>
      <c r="H5988">
        <v>5</v>
      </c>
      <c r="I5988">
        <v>24.4</v>
      </c>
      <c r="J5988">
        <v>0.2</v>
      </c>
      <c r="K5988">
        <v>4</v>
      </c>
      <c r="L5988" t="s">
        <v>251</v>
      </c>
      <c r="M5988" t="b">
        <v>0</v>
      </c>
    </row>
    <row r="5989" spans="1:13" x14ac:dyDescent="0.25">
      <c r="A5989" s="1">
        <v>43150</v>
      </c>
      <c r="B5989" t="s">
        <v>165</v>
      </c>
      <c r="C5989" t="s">
        <v>185</v>
      </c>
      <c r="D5989">
        <v>3</v>
      </c>
      <c r="E5989">
        <v>409.64</v>
      </c>
      <c r="F5989">
        <v>136.55000000000001</v>
      </c>
      <c r="G5989">
        <v>3</v>
      </c>
      <c r="H5989">
        <v>3</v>
      </c>
      <c r="I5989">
        <v>16.75</v>
      </c>
      <c r="J5989">
        <v>0</v>
      </c>
      <c r="K5989">
        <v>4.25</v>
      </c>
      <c r="L5989" t="s">
        <v>334</v>
      </c>
      <c r="M5989" t="b">
        <v>0</v>
      </c>
    </row>
    <row r="5990" spans="1:13" x14ac:dyDescent="0.25">
      <c r="A5990" s="1">
        <v>43150</v>
      </c>
      <c r="B5990" t="s">
        <v>165</v>
      </c>
      <c r="C5990" t="s">
        <v>162</v>
      </c>
      <c r="D5990">
        <v>2</v>
      </c>
      <c r="E5990">
        <v>148.38</v>
      </c>
      <c r="F5990">
        <v>74.19</v>
      </c>
      <c r="G5990">
        <v>0</v>
      </c>
      <c r="H5990">
        <v>2</v>
      </c>
      <c r="K5990">
        <v>1</v>
      </c>
      <c r="L5990" t="s">
        <v>366</v>
      </c>
      <c r="M5990" t="b">
        <v>0</v>
      </c>
    </row>
    <row r="5991" spans="1:13" x14ac:dyDescent="0.25">
      <c r="A5991" s="1">
        <v>43150</v>
      </c>
      <c r="B5991" t="s">
        <v>165</v>
      </c>
      <c r="C5991" t="s">
        <v>164</v>
      </c>
      <c r="D5991">
        <v>71</v>
      </c>
      <c r="E5991">
        <v>9131.76</v>
      </c>
      <c r="F5991">
        <v>128.62</v>
      </c>
      <c r="G5991">
        <v>70</v>
      </c>
      <c r="H5991">
        <v>70</v>
      </c>
      <c r="I5991">
        <v>21.95</v>
      </c>
      <c r="J5991">
        <v>0.20449999999999999</v>
      </c>
      <c r="K5991">
        <v>3.72</v>
      </c>
      <c r="L5991" t="s">
        <v>278</v>
      </c>
      <c r="M5991" t="b">
        <v>0</v>
      </c>
    </row>
    <row r="5992" spans="1:13" x14ac:dyDescent="0.25">
      <c r="A5992" s="1">
        <v>43150</v>
      </c>
      <c r="B5992" t="s">
        <v>165</v>
      </c>
      <c r="C5992" t="s">
        <v>176</v>
      </c>
      <c r="D5992">
        <v>42</v>
      </c>
      <c r="E5992">
        <v>5447.24</v>
      </c>
      <c r="F5992">
        <v>129.69999999999999</v>
      </c>
      <c r="G5992">
        <v>42</v>
      </c>
      <c r="H5992">
        <v>42</v>
      </c>
      <c r="I5992">
        <v>25.9</v>
      </c>
      <c r="J5992">
        <v>0.49020000000000002</v>
      </c>
      <c r="K5992">
        <v>2.67</v>
      </c>
      <c r="L5992" t="s">
        <v>279</v>
      </c>
      <c r="M5992" t="b">
        <v>0</v>
      </c>
    </row>
    <row r="5993" spans="1:13" x14ac:dyDescent="0.25">
      <c r="A5993" s="1">
        <v>43150</v>
      </c>
      <c r="B5993" t="s">
        <v>165</v>
      </c>
      <c r="C5993" t="s">
        <v>168</v>
      </c>
      <c r="D5993">
        <v>4</v>
      </c>
      <c r="E5993">
        <v>2932.41</v>
      </c>
      <c r="F5993">
        <v>733.1</v>
      </c>
      <c r="G5993">
        <v>4</v>
      </c>
      <c r="H5993">
        <v>4</v>
      </c>
      <c r="I5993">
        <v>16.600000000000001</v>
      </c>
      <c r="J5993">
        <v>0</v>
      </c>
      <c r="K5993">
        <v>5</v>
      </c>
      <c r="L5993" t="s">
        <v>280</v>
      </c>
      <c r="M5993" t="b">
        <v>0</v>
      </c>
    </row>
    <row r="5994" spans="1:13" x14ac:dyDescent="0.25">
      <c r="A5994" s="1">
        <v>43150</v>
      </c>
      <c r="B5994" t="s">
        <v>165</v>
      </c>
      <c r="C5994" t="s">
        <v>165</v>
      </c>
      <c r="D5994">
        <v>480</v>
      </c>
      <c r="E5994">
        <v>52438.3</v>
      </c>
      <c r="F5994">
        <v>109.25</v>
      </c>
      <c r="G5994">
        <v>471</v>
      </c>
      <c r="H5994">
        <v>476</v>
      </c>
      <c r="I5994">
        <v>9.48</v>
      </c>
      <c r="J5994">
        <v>9.1499999999999998E-2</v>
      </c>
      <c r="K5994">
        <v>3.85</v>
      </c>
      <c r="L5994" t="s">
        <v>252</v>
      </c>
      <c r="M5994" t="b">
        <v>1</v>
      </c>
    </row>
    <row r="5995" spans="1:13" x14ac:dyDescent="0.25">
      <c r="A5995" s="1">
        <v>43150</v>
      </c>
      <c r="B5995" t="s">
        <v>165</v>
      </c>
      <c r="C5995" t="s">
        <v>184</v>
      </c>
      <c r="D5995">
        <v>3</v>
      </c>
      <c r="E5995">
        <v>418.88</v>
      </c>
      <c r="F5995">
        <v>139.63</v>
      </c>
      <c r="G5995">
        <v>3</v>
      </c>
      <c r="H5995">
        <v>3</v>
      </c>
      <c r="I5995">
        <v>40.67</v>
      </c>
      <c r="J5995">
        <v>0.66669999999999996</v>
      </c>
      <c r="K5995">
        <v>3.33</v>
      </c>
      <c r="L5995" t="s">
        <v>401</v>
      </c>
      <c r="M5995" t="b">
        <v>0</v>
      </c>
    </row>
    <row r="5996" spans="1:13" x14ac:dyDescent="0.25">
      <c r="A5996" s="1">
        <v>43157</v>
      </c>
      <c r="B5996" t="s">
        <v>167</v>
      </c>
      <c r="C5996" t="s">
        <v>161</v>
      </c>
      <c r="D5996">
        <v>1</v>
      </c>
      <c r="E5996">
        <v>114.9</v>
      </c>
      <c r="F5996">
        <v>114.9</v>
      </c>
      <c r="G5996">
        <v>1</v>
      </c>
      <c r="H5996">
        <v>1</v>
      </c>
      <c r="I5996">
        <v>17</v>
      </c>
      <c r="J5996">
        <v>0</v>
      </c>
      <c r="K5996">
        <v>4</v>
      </c>
      <c r="L5996" t="s">
        <v>368</v>
      </c>
      <c r="M5996" t="b">
        <v>0</v>
      </c>
    </row>
    <row r="5997" spans="1:13" x14ac:dyDescent="0.25">
      <c r="A5997" s="1">
        <v>43157</v>
      </c>
      <c r="B5997" t="s">
        <v>167</v>
      </c>
      <c r="C5997" t="s">
        <v>175</v>
      </c>
      <c r="D5997">
        <v>2</v>
      </c>
      <c r="E5997">
        <v>282.67</v>
      </c>
      <c r="F5997">
        <v>141.34</v>
      </c>
      <c r="G5997">
        <v>2</v>
      </c>
      <c r="H5997">
        <v>2</v>
      </c>
      <c r="I5997">
        <v>29.5</v>
      </c>
      <c r="J5997">
        <v>0.5</v>
      </c>
      <c r="K5997">
        <v>3</v>
      </c>
      <c r="L5997" t="s">
        <v>305</v>
      </c>
      <c r="M5997" t="b">
        <v>0</v>
      </c>
    </row>
    <row r="5998" spans="1:13" x14ac:dyDescent="0.25">
      <c r="A5998" s="1">
        <v>43157</v>
      </c>
      <c r="B5998" t="s">
        <v>167</v>
      </c>
      <c r="C5998" t="s">
        <v>165</v>
      </c>
      <c r="D5998">
        <v>1</v>
      </c>
      <c r="E5998">
        <v>202.5</v>
      </c>
      <c r="F5998">
        <v>202.5</v>
      </c>
      <c r="G5998">
        <v>1</v>
      </c>
      <c r="H5998">
        <v>1</v>
      </c>
      <c r="I5998">
        <v>15</v>
      </c>
      <c r="J5998">
        <v>0</v>
      </c>
      <c r="K5998">
        <v>5</v>
      </c>
      <c r="L5998" t="s">
        <v>255</v>
      </c>
      <c r="M5998" t="b">
        <v>0</v>
      </c>
    </row>
    <row r="5999" spans="1:13" x14ac:dyDescent="0.25">
      <c r="A5999" s="1">
        <v>43157</v>
      </c>
      <c r="B5999" t="s">
        <v>169</v>
      </c>
      <c r="C5999" t="s">
        <v>175</v>
      </c>
      <c r="D5999">
        <v>1</v>
      </c>
      <c r="E5999">
        <v>217.67</v>
      </c>
      <c r="F5999">
        <v>217.67</v>
      </c>
      <c r="G5999">
        <v>1</v>
      </c>
      <c r="H5999">
        <v>1</v>
      </c>
      <c r="I5999">
        <v>20</v>
      </c>
      <c r="J5999">
        <v>0</v>
      </c>
      <c r="K5999">
        <v>4</v>
      </c>
      <c r="L5999" t="s">
        <v>373</v>
      </c>
      <c r="M5999" t="b">
        <v>0</v>
      </c>
    </row>
    <row r="6000" spans="1:13" x14ac:dyDescent="0.25">
      <c r="A6000" s="1">
        <v>43157</v>
      </c>
      <c r="B6000" t="s">
        <v>170</v>
      </c>
      <c r="C6000" t="s">
        <v>167</v>
      </c>
      <c r="D6000">
        <v>2</v>
      </c>
      <c r="E6000">
        <v>451.4</v>
      </c>
      <c r="F6000">
        <v>225.7</v>
      </c>
      <c r="G6000">
        <v>2</v>
      </c>
      <c r="H6000">
        <v>2</v>
      </c>
      <c r="I6000">
        <v>14.5</v>
      </c>
      <c r="J6000">
        <v>0</v>
      </c>
      <c r="K6000">
        <v>3.5</v>
      </c>
      <c r="L6000" t="s">
        <v>427</v>
      </c>
      <c r="M6000" t="b">
        <v>0</v>
      </c>
    </row>
    <row r="6001" spans="1:13" x14ac:dyDescent="0.25">
      <c r="A6001" s="1">
        <v>43157</v>
      </c>
      <c r="B6001" t="s">
        <v>170</v>
      </c>
      <c r="C6001" t="s">
        <v>170</v>
      </c>
      <c r="D6001">
        <v>1</v>
      </c>
      <c r="E6001">
        <v>28</v>
      </c>
      <c r="F6001">
        <v>28</v>
      </c>
      <c r="G6001">
        <v>1</v>
      </c>
      <c r="H6001">
        <v>1</v>
      </c>
      <c r="I6001">
        <v>1</v>
      </c>
      <c r="J6001">
        <v>0</v>
      </c>
      <c r="K6001">
        <v>1</v>
      </c>
      <c r="L6001" t="s">
        <v>409</v>
      </c>
      <c r="M6001" t="b">
        <v>1</v>
      </c>
    </row>
    <row r="6002" spans="1:13" x14ac:dyDescent="0.25">
      <c r="A6002" s="1">
        <v>43157</v>
      </c>
      <c r="B6002" t="s">
        <v>170</v>
      </c>
      <c r="C6002" t="s">
        <v>161</v>
      </c>
      <c r="D6002">
        <v>2</v>
      </c>
      <c r="E6002">
        <v>237.96</v>
      </c>
      <c r="F6002">
        <v>118.98</v>
      </c>
      <c r="G6002">
        <v>2</v>
      </c>
      <c r="H6002">
        <v>2</v>
      </c>
      <c r="I6002">
        <v>7</v>
      </c>
      <c r="J6002">
        <v>0</v>
      </c>
      <c r="K6002">
        <v>4</v>
      </c>
      <c r="L6002" t="s">
        <v>256</v>
      </c>
      <c r="M6002" t="b">
        <v>0</v>
      </c>
    </row>
    <row r="6003" spans="1:13" x14ac:dyDescent="0.25">
      <c r="A6003" s="1">
        <v>43157</v>
      </c>
      <c r="B6003" t="s">
        <v>170</v>
      </c>
      <c r="C6003" t="s">
        <v>181</v>
      </c>
      <c r="D6003">
        <v>1</v>
      </c>
      <c r="E6003">
        <v>73.36</v>
      </c>
      <c r="F6003">
        <v>73.36</v>
      </c>
      <c r="G6003">
        <v>1</v>
      </c>
      <c r="H6003">
        <v>1</v>
      </c>
      <c r="I6003">
        <v>28</v>
      </c>
      <c r="J6003">
        <v>1</v>
      </c>
      <c r="K6003">
        <v>1</v>
      </c>
      <c r="L6003" t="s">
        <v>461</v>
      </c>
      <c r="M6003" t="b">
        <v>0</v>
      </c>
    </row>
    <row r="6004" spans="1:13" x14ac:dyDescent="0.25">
      <c r="A6004" s="1">
        <v>43157</v>
      </c>
      <c r="B6004" t="s">
        <v>170</v>
      </c>
      <c r="C6004" t="s">
        <v>175</v>
      </c>
      <c r="D6004">
        <v>2</v>
      </c>
      <c r="E6004">
        <v>340.45</v>
      </c>
      <c r="F6004">
        <v>170.23</v>
      </c>
      <c r="G6004">
        <v>2</v>
      </c>
      <c r="H6004">
        <v>2</v>
      </c>
      <c r="I6004">
        <v>35.5</v>
      </c>
      <c r="J6004">
        <v>0.5</v>
      </c>
      <c r="K6004">
        <v>3</v>
      </c>
      <c r="L6004" t="s">
        <v>258</v>
      </c>
      <c r="M6004" t="b">
        <v>0</v>
      </c>
    </row>
    <row r="6005" spans="1:13" x14ac:dyDescent="0.25">
      <c r="A6005" s="1">
        <v>43157</v>
      </c>
      <c r="B6005" t="s">
        <v>170</v>
      </c>
      <c r="C6005" t="s">
        <v>164</v>
      </c>
      <c r="D6005">
        <v>1</v>
      </c>
      <c r="E6005">
        <v>80.209999999999994</v>
      </c>
      <c r="F6005">
        <v>80.209999999999994</v>
      </c>
      <c r="G6005">
        <v>1</v>
      </c>
      <c r="H6005">
        <v>1</v>
      </c>
      <c r="I6005">
        <v>21</v>
      </c>
      <c r="J6005">
        <v>0</v>
      </c>
      <c r="K6005">
        <v>4</v>
      </c>
      <c r="L6005" t="s">
        <v>438</v>
      </c>
      <c r="M6005" t="b">
        <v>0</v>
      </c>
    </row>
    <row r="6006" spans="1:13" x14ac:dyDescent="0.25">
      <c r="A6006" s="1">
        <v>43157</v>
      </c>
      <c r="B6006" t="s">
        <v>170</v>
      </c>
      <c r="C6006" t="s">
        <v>176</v>
      </c>
      <c r="D6006">
        <v>2</v>
      </c>
      <c r="E6006">
        <v>144.38</v>
      </c>
      <c r="F6006">
        <v>72.19</v>
      </c>
      <c r="G6006">
        <v>2</v>
      </c>
      <c r="H6006">
        <v>2</v>
      </c>
      <c r="I6006">
        <v>27.5</v>
      </c>
      <c r="J6006">
        <v>1</v>
      </c>
      <c r="K6006">
        <v>3</v>
      </c>
      <c r="L6006" t="s">
        <v>463</v>
      </c>
      <c r="M6006" t="b">
        <v>0</v>
      </c>
    </row>
    <row r="6007" spans="1:13" x14ac:dyDescent="0.25">
      <c r="A6007" s="1">
        <v>43157</v>
      </c>
      <c r="B6007" t="s">
        <v>170</v>
      </c>
      <c r="C6007" t="s">
        <v>165</v>
      </c>
      <c r="D6007">
        <v>4</v>
      </c>
      <c r="E6007">
        <v>348.65</v>
      </c>
      <c r="F6007">
        <v>87.16</v>
      </c>
      <c r="G6007">
        <v>4</v>
      </c>
      <c r="H6007">
        <v>4</v>
      </c>
      <c r="I6007">
        <v>15.25</v>
      </c>
      <c r="J6007">
        <v>0</v>
      </c>
      <c r="K6007">
        <v>3.5</v>
      </c>
      <c r="L6007" t="s">
        <v>259</v>
      </c>
      <c r="M6007" t="b">
        <v>0</v>
      </c>
    </row>
    <row r="6008" spans="1:13" x14ac:dyDescent="0.25">
      <c r="A6008" s="1">
        <v>43157</v>
      </c>
      <c r="B6008" t="s">
        <v>172</v>
      </c>
      <c r="C6008" t="s">
        <v>175</v>
      </c>
      <c r="D6008">
        <v>1</v>
      </c>
      <c r="E6008">
        <v>161.22999999999999</v>
      </c>
      <c r="F6008">
        <v>161.22999999999999</v>
      </c>
      <c r="G6008">
        <v>0</v>
      </c>
      <c r="H6008">
        <v>1</v>
      </c>
      <c r="K6008">
        <v>1</v>
      </c>
      <c r="L6008" t="s">
        <v>375</v>
      </c>
      <c r="M6008" t="b">
        <v>0</v>
      </c>
    </row>
    <row r="6009" spans="1:13" x14ac:dyDescent="0.25">
      <c r="A6009" s="1">
        <v>43157</v>
      </c>
      <c r="B6009" t="s">
        <v>172</v>
      </c>
      <c r="C6009" t="s">
        <v>165</v>
      </c>
      <c r="D6009">
        <v>1</v>
      </c>
      <c r="E6009">
        <v>44.1</v>
      </c>
      <c r="F6009">
        <v>44.1</v>
      </c>
      <c r="G6009">
        <v>1</v>
      </c>
      <c r="H6009">
        <v>1</v>
      </c>
      <c r="I6009">
        <v>16</v>
      </c>
      <c r="J6009">
        <v>0</v>
      </c>
      <c r="K6009">
        <v>3</v>
      </c>
      <c r="L6009" t="s">
        <v>308</v>
      </c>
      <c r="M6009" t="b">
        <v>0</v>
      </c>
    </row>
    <row r="6010" spans="1:13" x14ac:dyDescent="0.25">
      <c r="A6010" s="1">
        <v>43157</v>
      </c>
      <c r="B6010" t="s">
        <v>171</v>
      </c>
      <c r="C6010" t="s">
        <v>161</v>
      </c>
      <c r="D6010">
        <v>1</v>
      </c>
      <c r="E6010">
        <v>70.83</v>
      </c>
      <c r="F6010">
        <v>70.83</v>
      </c>
      <c r="G6010">
        <v>1</v>
      </c>
      <c r="H6010">
        <v>1</v>
      </c>
      <c r="I6010">
        <v>9</v>
      </c>
      <c r="J6010">
        <v>0</v>
      </c>
      <c r="K6010">
        <v>5</v>
      </c>
      <c r="L6010" t="s">
        <v>439</v>
      </c>
      <c r="M6010" t="b">
        <v>0</v>
      </c>
    </row>
    <row r="6011" spans="1:13" x14ac:dyDescent="0.25">
      <c r="A6011" s="1">
        <v>43157</v>
      </c>
      <c r="B6011" t="s">
        <v>171</v>
      </c>
      <c r="C6011" t="s">
        <v>174</v>
      </c>
      <c r="D6011">
        <v>2</v>
      </c>
      <c r="E6011">
        <v>347.78</v>
      </c>
      <c r="F6011">
        <v>173.89</v>
      </c>
      <c r="G6011">
        <v>2</v>
      </c>
      <c r="H6011">
        <v>2</v>
      </c>
      <c r="I6011">
        <v>17.5</v>
      </c>
      <c r="J6011">
        <v>0</v>
      </c>
      <c r="K6011">
        <v>5</v>
      </c>
      <c r="L6011" t="s">
        <v>376</v>
      </c>
      <c r="M6011" t="b">
        <v>0</v>
      </c>
    </row>
    <row r="6012" spans="1:13" x14ac:dyDescent="0.25">
      <c r="A6012" s="1">
        <v>43157</v>
      </c>
      <c r="B6012" t="s">
        <v>171</v>
      </c>
      <c r="C6012" t="s">
        <v>175</v>
      </c>
      <c r="D6012">
        <v>2</v>
      </c>
      <c r="E6012">
        <v>119.79</v>
      </c>
      <c r="F6012">
        <v>59.9</v>
      </c>
      <c r="G6012">
        <v>2</v>
      </c>
      <c r="H6012">
        <v>2</v>
      </c>
      <c r="I6012">
        <v>38</v>
      </c>
      <c r="J6012">
        <v>0.33329999999999999</v>
      </c>
      <c r="K6012">
        <v>3.67</v>
      </c>
      <c r="L6012" t="s">
        <v>440</v>
      </c>
      <c r="M6012" t="b">
        <v>0</v>
      </c>
    </row>
    <row r="6013" spans="1:13" x14ac:dyDescent="0.25">
      <c r="A6013" s="1">
        <v>43157</v>
      </c>
      <c r="B6013" t="s">
        <v>171</v>
      </c>
      <c r="C6013" t="s">
        <v>164</v>
      </c>
      <c r="D6013">
        <v>1</v>
      </c>
      <c r="E6013">
        <v>133.47999999999999</v>
      </c>
      <c r="F6013">
        <v>133.47999999999999</v>
      </c>
      <c r="G6013">
        <v>1</v>
      </c>
      <c r="H6013">
        <v>1</v>
      </c>
      <c r="I6013">
        <v>10</v>
      </c>
      <c r="J6013">
        <v>0</v>
      </c>
      <c r="K6013">
        <v>5</v>
      </c>
      <c r="L6013" t="s">
        <v>430</v>
      </c>
      <c r="M6013" t="b">
        <v>0</v>
      </c>
    </row>
    <row r="6014" spans="1:13" x14ac:dyDescent="0.25">
      <c r="A6014" s="1">
        <v>43157</v>
      </c>
      <c r="B6014" t="s">
        <v>171</v>
      </c>
      <c r="C6014" t="s">
        <v>165</v>
      </c>
      <c r="D6014">
        <v>1</v>
      </c>
      <c r="E6014">
        <v>164.42</v>
      </c>
      <c r="F6014">
        <v>164.42</v>
      </c>
      <c r="G6014">
        <v>1</v>
      </c>
      <c r="H6014">
        <v>1</v>
      </c>
      <c r="I6014">
        <v>16</v>
      </c>
      <c r="J6014">
        <v>0</v>
      </c>
      <c r="K6014">
        <v>5</v>
      </c>
      <c r="L6014" t="s">
        <v>421</v>
      </c>
      <c r="M6014" t="b">
        <v>0</v>
      </c>
    </row>
    <row r="6015" spans="1:13" x14ac:dyDescent="0.25">
      <c r="A6015" s="1">
        <v>43157</v>
      </c>
      <c r="B6015" t="s">
        <v>180</v>
      </c>
      <c r="C6015" t="s">
        <v>170</v>
      </c>
      <c r="D6015">
        <v>1</v>
      </c>
      <c r="E6015">
        <v>83.22</v>
      </c>
      <c r="F6015">
        <v>83.22</v>
      </c>
      <c r="G6015">
        <v>1</v>
      </c>
      <c r="H6015">
        <v>1</v>
      </c>
      <c r="I6015">
        <v>14</v>
      </c>
      <c r="J6015">
        <v>0</v>
      </c>
      <c r="K6015">
        <v>3</v>
      </c>
      <c r="L6015" t="s">
        <v>592</v>
      </c>
      <c r="M6015" t="b">
        <v>0</v>
      </c>
    </row>
    <row r="6016" spans="1:13" x14ac:dyDescent="0.25">
      <c r="A6016" s="1">
        <v>43157</v>
      </c>
      <c r="B6016" t="s">
        <v>180</v>
      </c>
      <c r="C6016" t="s">
        <v>171</v>
      </c>
      <c r="D6016">
        <v>1</v>
      </c>
      <c r="E6016">
        <v>294.18</v>
      </c>
      <c r="F6016">
        <v>294.18</v>
      </c>
      <c r="G6016">
        <v>1</v>
      </c>
      <c r="H6016">
        <v>1</v>
      </c>
      <c r="I6016">
        <v>16</v>
      </c>
      <c r="J6016">
        <v>0</v>
      </c>
      <c r="K6016">
        <v>4</v>
      </c>
      <c r="L6016" t="s">
        <v>613</v>
      </c>
      <c r="M6016" t="b">
        <v>0</v>
      </c>
    </row>
    <row r="6017" spans="1:13" x14ac:dyDescent="0.25">
      <c r="A6017" s="1">
        <v>43157</v>
      </c>
      <c r="B6017" t="s">
        <v>180</v>
      </c>
      <c r="C6017" t="s">
        <v>183</v>
      </c>
      <c r="D6017">
        <v>1</v>
      </c>
      <c r="E6017">
        <v>85.69</v>
      </c>
      <c r="F6017">
        <v>85.69</v>
      </c>
      <c r="G6017">
        <v>1</v>
      </c>
      <c r="H6017">
        <v>1</v>
      </c>
      <c r="I6017">
        <v>19</v>
      </c>
      <c r="J6017">
        <v>0</v>
      </c>
      <c r="K6017">
        <v>5</v>
      </c>
      <c r="L6017" t="s">
        <v>614</v>
      </c>
      <c r="M6017" t="b">
        <v>0</v>
      </c>
    </row>
    <row r="6018" spans="1:13" x14ac:dyDescent="0.25">
      <c r="A6018" s="1">
        <v>43157</v>
      </c>
      <c r="B6018" t="s">
        <v>180</v>
      </c>
      <c r="C6018" t="s">
        <v>163</v>
      </c>
      <c r="D6018">
        <v>1</v>
      </c>
      <c r="E6018">
        <v>155.62</v>
      </c>
      <c r="F6018">
        <v>155.62</v>
      </c>
      <c r="G6018">
        <v>1</v>
      </c>
      <c r="H6018">
        <v>1</v>
      </c>
      <c r="I6018">
        <v>26</v>
      </c>
      <c r="J6018">
        <v>1</v>
      </c>
      <c r="K6018">
        <v>1</v>
      </c>
      <c r="L6018" t="s">
        <v>615</v>
      </c>
      <c r="M6018" t="b">
        <v>0</v>
      </c>
    </row>
    <row r="6019" spans="1:13" x14ac:dyDescent="0.25">
      <c r="A6019" s="1">
        <v>43157</v>
      </c>
      <c r="B6019" t="s">
        <v>180</v>
      </c>
      <c r="C6019" t="s">
        <v>165</v>
      </c>
      <c r="D6019">
        <v>1</v>
      </c>
      <c r="E6019">
        <v>85.25</v>
      </c>
      <c r="F6019">
        <v>85.25</v>
      </c>
      <c r="G6019">
        <v>1</v>
      </c>
      <c r="H6019">
        <v>1</v>
      </c>
      <c r="I6019">
        <v>14</v>
      </c>
      <c r="J6019">
        <v>0</v>
      </c>
      <c r="K6019">
        <v>5</v>
      </c>
      <c r="L6019" t="s">
        <v>589</v>
      </c>
      <c r="M6019" t="b">
        <v>0</v>
      </c>
    </row>
    <row r="6020" spans="1:13" x14ac:dyDescent="0.25">
      <c r="A6020" s="1">
        <v>43157</v>
      </c>
      <c r="B6020" t="s">
        <v>161</v>
      </c>
      <c r="C6020" t="s">
        <v>166</v>
      </c>
      <c r="D6020">
        <v>1</v>
      </c>
      <c r="E6020">
        <v>58.92</v>
      </c>
      <c r="F6020">
        <v>58.92</v>
      </c>
      <c r="G6020">
        <v>1</v>
      </c>
      <c r="H6020">
        <v>1</v>
      </c>
      <c r="I6020">
        <v>43</v>
      </c>
      <c r="J6020">
        <v>0</v>
      </c>
      <c r="K6020">
        <v>3</v>
      </c>
      <c r="L6020" t="s">
        <v>377</v>
      </c>
      <c r="M6020" t="b">
        <v>0</v>
      </c>
    </row>
    <row r="6021" spans="1:13" x14ac:dyDescent="0.25">
      <c r="A6021" s="1">
        <v>43157</v>
      </c>
      <c r="B6021" t="s">
        <v>161</v>
      </c>
      <c r="C6021" t="s">
        <v>178</v>
      </c>
      <c r="D6021">
        <v>1</v>
      </c>
      <c r="E6021">
        <v>132.1</v>
      </c>
      <c r="F6021">
        <v>132.1</v>
      </c>
      <c r="G6021">
        <v>1</v>
      </c>
      <c r="H6021">
        <v>1</v>
      </c>
      <c r="I6021">
        <v>37</v>
      </c>
      <c r="J6021">
        <v>0</v>
      </c>
      <c r="K6021">
        <v>1</v>
      </c>
      <c r="L6021" t="s">
        <v>378</v>
      </c>
      <c r="M6021" t="b">
        <v>0</v>
      </c>
    </row>
    <row r="6022" spans="1:13" x14ac:dyDescent="0.25">
      <c r="A6022" s="1">
        <v>43157</v>
      </c>
      <c r="B6022" t="s">
        <v>161</v>
      </c>
      <c r="C6022" t="s">
        <v>167</v>
      </c>
      <c r="D6022">
        <v>4</v>
      </c>
      <c r="E6022">
        <v>481.4</v>
      </c>
      <c r="F6022">
        <v>120.35</v>
      </c>
      <c r="G6022">
        <v>4</v>
      </c>
      <c r="H6022">
        <v>4</v>
      </c>
      <c r="I6022">
        <v>28</v>
      </c>
      <c r="J6022">
        <v>0.5</v>
      </c>
      <c r="K6022">
        <v>2.5</v>
      </c>
      <c r="L6022" t="s">
        <v>282</v>
      </c>
      <c r="M6022" t="b">
        <v>0</v>
      </c>
    </row>
    <row r="6023" spans="1:13" x14ac:dyDescent="0.25">
      <c r="A6023" s="1">
        <v>43157</v>
      </c>
      <c r="B6023" t="s">
        <v>161</v>
      </c>
      <c r="C6023" t="s">
        <v>169</v>
      </c>
      <c r="D6023">
        <v>1</v>
      </c>
      <c r="E6023">
        <v>114.26</v>
      </c>
      <c r="F6023">
        <v>114.26</v>
      </c>
      <c r="G6023">
        <v>1</v>
      </c>
      <c r="H6023">
        <v>1</v>
      </c>
      <c r="I6023">
        <v>20</v>
      </c>
      <c r="J6023">
        <v>0</v>
      </c>
      <c r="K6023">
        <v>5</v>
      </c>
      <c r="L6023" t="s">
        <v>379</v>
      </c>
      <c r="M6023" t="b">
        <v>0</v>
      </c>
    </row>
    <row r="6024" spans="1:13" x14ac:dyDescent="0.25">
      <c r="A6024" s="1">
        <v>43157</v>
      </c>
      <c r="B6024" t="s">
        <v>161</v>
      </c>
      <c r="C6024" t="s">
        <v>170</v>
      </c>
      <c r="D6024">
        <v>4</v>
      </c>
      <c r="E6024">
        <v>809.87</v>
      </c>
      <c r="F6024">
        <v>202.47</v>
      </c>
      <c r="G6024">
        <v>4</v>
      </c>
      <c r="H6024">
        <v>4</v>
      </c>
      <c r="I6024">
        <v>16.75</v>
      </c>
      <c r="J6024">
        <v>0</v>
      </c>
      <c r="K6024">
        <v>4.5</v>
      </c>
      <c r="L6024" t="s">
        <v>260</v>
      </c>
      <c r="M6024" t="b">
        <v>0</v>
      </c>
    </row>
    <row r="6025" spans="1:13" x14ac:dyDescent="0.25">
      <c r="A6025" s="1">
        <v>43157</v>
      </c>
      <c r="B6025" t="s">
        <v>161</v>
      </c>
      <c r="C6025" t="s">
        <v>172</v>
      </c>
      <c r="D6025">
        <v>3</v>
      </c>
      <c r="E6025">
        <v>620.32000000000005</v>
      </c>
      <c r="F6025">
        <v>206.77</v>
      </c>
      <c r="G6025">
        <v>3</v>
      </c>
      <c r="H6025">
        <v>3</v>
      </c>
      <c r="I6025">
        <v>12.33</v>
      </c>
      <c r="J6025">
        <v>0</v>
      </c>
      <c r="K6025">
        <v>3.67</v>
      </c>
      <c r="L6025" t="s">
        <v>283</v>
      </c>
      <c r="M6025" t="b">
        <v>0</v>
      </c>
    </row>
    <row r="6026" spans="1:13" x14ac:dyDescent="0.25">
      <c r="A6026" s="1">
        <v>43157</v>
      </c>
      <c r="B6026" t="s">
        <v>161</v>
      </c>
      <c r="C6026" t="s">
        <v>171</v>
      </c>
      <c r="D6026">
        <v>2</v>
      </c>
      <c r="E6026">
        <v>301.83999999999997</v>
      </c>
      <c r="F6026">
        <v>150.91999999999999</v>
      </c>
      <c r="G6026">
        <v>2</v>
      </c>
      <c r="H6026">
        <v>2</v>
      </c>
      <c r="I6026">
        <v>14.5</v>
      </c>
      <c r="J6026">
        <v>0</v>
      </c>
      <c r="K6026">
        <v>3</v>
      </c>
      <c r="L6026" t="s">
        <v>261</v>
      </c>
      <c r="M6026" t="b">
        <v>0</v>
      </c>
    </row>
    <row r="6027" spans="1:13" x14ac:dyDescent="0.25">
      <c r="A6027" s="1">
        <v>43157</v>
      </c>
      <c r="B6027" t="s">
        <v>161</v>
      </c>
      <c r="C6027" t="s">
        <v>180</v>
      </c>
      <c r="D6027">
        <v>1</v>
      </c>
      <c r="E6027">
        <v>105.71</v>
      </c>
      <c r="F6027">
        <v>105.71</v>
      </c>
      <c r="G6027">
        <v>1</v>
      </c>
      <c r="H6027">
        <v>1</v>
      </c>
      <c r="I6027">
        <v>27</v>
      </c>
      <c r="J6027">
        <v>1</v>
      </c>
      <c r="K6027">
        <v>5</v>
      </c>
      <c r="L6027" t="s">
        <v>380</v>
      </c>
      <c r="M6027" t="b">
        <v>0</v>
      </c>
    </row>
    <row r="6028" spans="1:13" x14ac:dyDescent="0.25">
      <c r="A6028" s="1">
        <v>43157</v>
      </c>
      <c r="B6028" t="s">
        <v>161</v>
      </c>
      <c r="C6028" t="s">
        <v>161</v>
      </c>
      <c r="D6028">
        <v>21</v>
      </c>
      <c r="E6028">
        <v>2326.67</v>
      </c>
      <c r="F6028">
        <v>110.79</v>
      </c>
      <c r="G6028">
        <v>21</v>
      </c>
      <c r="H6028">
        <v>21</v>
      </c>
      <c r="I6028">
        <v>12.05</v>
      </c>
      <c r="J6028">
        <v>0.13639999999999999</v>
      </c>
      <c r="K6028">
        <v>4.2699999999999996</v>
      </c>
      <c r="L6028" t="s">
        <v>262</v>
      </c>
      <c r="M6028" t="b">
        <v>1</v>
      </c>
    </row>
    <row r="6029" spans="1:13" x14ac:dyDescent="0.25">
      <c r="A6029" s="1">
        <v>43157</v>
      </c>
      <c r="B6029" t="s">
        <v>161</v>
      </c>
      <c r="C6029" t="s">
        <v>177</v>
      </c>
      <c r="D6029">
        <v>1</v>
      </c>
      <c r="E6029">
        <v>194.12</v>
      </c>
      <c r="F6029">
        <v>194.12</v>
      </c>
      <c r="G6029">
        <v>1</v>
      </c>
      <c r="H6029">
        <v>1</v>
      </c>
      <c r="I6029">
        <v>14</v>
      </c>
      <c r="J6029">
        <v>0</v>
      </c>
      <c r="K6029">
        <v>4</v>
      </c>
      <c r="L6029" t="s">
        <v>381</v>
      </c>
      <c r="M6029" t="b">
        <v>0</v>
      </c>
    </row>
    <row r="6030" spans="1:13" x14ac:dyDescent="0.25">
      <c r="A6030" s="1">
        <v>43157</v>
      </c>
      <c r="B6030" t="s">
        <v>161</v>
      </c>
      <c r="C6030" t="s">
        <v>181</v>
      </c>
      <c r="D6030">
        <v>3</v>
      </c>
      <c r="E6030">
        <v>362.45</v>
      </c>
      <c r="F6030">
        <v>120.82</v>
      </c>
      <c r="G6030">
        <v>3</v>
      </c>
      <c r="H6030">
        <v>3</v>
      </c>
      <c r="I6030">
        <v>33</v>
      </c>
      <c r="J6030">
        <v>0.33329999999999999</v>
      </c>
      <c r="K6030">
        <v>4.67</v>
      </c>
      <c r="L6030" t="s">
        <v>309</v>
      </c>
      <c r="M6030" t="b">
        <v>0</v>
      </c>
    </row>
    <row r="6031" spans="1:13" x14ac:dyDescent="0.25">
      <c r="A6031" s="1">
        <v>43157</v>
      </c>
      <c r="B6031" t="s">
        <v>161</v>
      </c>
      <c r="C6031" t="s">
        <v>179</v>
      </c>
      <c r="D6031">
        <v>2</v>
      </c>
      <c r="E6031">
        <v>212.09</v>
      </c>
      <c r="F6031">
        <v>106.05</v>
      </c>
      <c r="G6031">
        <v>2</v>
      </c>
      <c r="H6031">
        <v>2</v>
      </c>
      <c r="I6031">
        <v>34.5</v>
      </c>
      <c r="J6031">
        <v>0.5</v>
      </c>
      <c r="K6031">
        <v>3</v>
      </c>
      <c r="L6031" t="s">
        <v>310</v>
      </c>
      <c r="M6031" t="b">
        <v>0</v>
      </c>
    </row>
    <row r="6032" spans="1:13" x14ac:dyDescent="0.25">
      <c r="A6032" s="1">
        <v>43157</v>
      </c>
      <c r="B6032" t="s">
        <v>161</v>
      </c>
      <c r="C6032" t="s">
        <v>183</v>
      </c>
      <c r="D6032">
        <v>1</v>
      </c>
      <c r="E6032">
        <v>151.61000000000001</v>
      </c>
      <c r="F6032">
        <v>151.61000000000001</v>
      </c>
      <c r="G6032">
        <v>1</v>
      </c>
      <c r="H6032">
        <v>1</v>
      </c>
      <c r="I6032">
        <v>8</v>
      </c>
      <c r="J6032">
        <v>0</v>
      </c>
      <c r="K6032">
        <v>1</v>
      </c>
      <c r="L6032" t="s">
        <v>284</v>
      </c>
      <c r="M6032" t="b">
        <v>0</v>
      </c>
    </row>
    <row r="6033" spans="1:13" x14ac:dyDescent="0.25">
      <c r="A6033" s="1">
        <v>43157</v>
      </c>
      <c r="B6033" t="s">
        <v>161</v>
      </c>
      <c r="C6033" t="s">
        <v>163</v>
      </c>
      <c r="D6033">
        <v>5</v>
      </c>
      <c r="E6033">
        <v>614.51</v>
      </c>
      <c r="F6033">
        <v>122.9</v>
      </c>
      <c r="G6033">
        <v>5</v>
      </c>
      <c r="H6033">
        <v>5</v>
      </c>
      <c r="I6033">
        <v>18</v>
      </c>
      <c r="J6033">
        <v>0</v>
      </c>
      <c r="K6033">
        <v>4.33</v>
      </c>
      <c r="L6033" t="s">
        <v>263</v>
      </c>
      <c r="M6033" t="b">
        <v>0</v>
      </c>
    </row>
    <row r="6034" spans="1:13" x14ac:dyDescent="0.25">
      <c r="A6034" s="1">
        <v>43157</v>
      </c>
      <c r="B6034" t="s">
        <v>161</v>
      </c>
      <c r="C6034" t="s">
        <v>175</v>
      </c>
      <c r="D6034">
        <v>20</v>
      </c>
      <c r="E6034">
        <v>2666.72</v>
      </c>
      <c r="F6034">
        <v>133.34</v>
      </c>
      <c r="G6034">
        <v>18</v>
      </c>
      <c r="H6034">
        <v>20</v>
      </c>
      <c r="I6034">
        <v>19.5</v>
      </c>
      <c r="J6034">
        <v>0.15</v>
      </c>
      <c r="K6034">
        <v>3.14</v>
      </c>
      <c r="L6034" t="s">
        <v>264</v>
      </c>
      <c r="M6034" t="b">
        <v>0</v>
      </c>
    </row>
    <row r="6035" spans="1:13" x14ac:dyDescent="0.25">
      <c r="A6035" s="1">
        <v>43157</v>
      </c>
      <c r="B6035" t="s">
        <v>161</v>
      </c>
      <c r="C6035" t="s">
        <v>173</v>
      </c>
      <c r="D6035">
        <v>1</v>
      </c>
      <c r="E6035">
        <v>103.76</v>
      </c>
      <c r="F6035">
        <v>103.76</v>
      </c>
      <c r="G6035">
        <v>1</v>
      </c>
      <c r="H6035">
        <v>1</v>
      </c>
      <c r="I6035">
        <v>7</v>
      </c>
      <c r="J6035">
        <v>0</v>
      </c>
      <c r="K6035">
        <v>5</v>
      </c>
      <c r="L6035" t="s">
        <v>392</v>
      </c>
      <c r="M6035" t="b">
        <v>0</v>
      </c>
    </row>
    <row r="6036" spans="1:13" x14ac:dyDescent="0.25">
      <c r="A6036" s="1">
        <v>43157</v>
      </c>
      <c r="B6036" t="s">
        <v>161</v>
      </c>
      <c r="C6036" t="s">
        <v>185</v>
      </c>
      <c r="D6036">
        <v>1</v>
      </c>
      <c r="E6036">
        <v>131.55000000000001</v>
      </c>
      <c r="F6036">
        <v>131.55000000000001</v>
      </c>
      <c r="G6036">
        <v>1</v>
      </c>
      <c r="H6036">
        <v>1</v>
      </c>
      <c r="I6036">
        <v>27</v>
      </c>
      <c r="J6036">
        <v>0</v>
      </c>
      <c r="K6036">
        <v>5</v>
      </c>
      <c r="L6036" t="s">
        <v>393</v>
      </c>
      <c r="M6036" t="b">
        <v>0</v>
      </c>
    </row>
    <row r="6037" spans="1:13" x14ac:dyDescent="0.25">
      <c r="A6037" s="1">
        <v>43157</v>
      </c>
      <c r="B6037" t="s">
        <v>161</v>
      </c>
      <c r="C6037" t="s">
        <v>164</v>
      </c>
      <c r="D6037">
        <v>6</v>
      </c>
      <c r="E6037">
        <v>620.14</v>
      </c>
      <c r="F6037">
        <v>103.36</v>
      </c>
      <c r="G6037">
        <v>6</v>
      </c>
      <c r="H6037">
        <v>6</v>
      </c>
      <c r="I6037">
        <v>13.17</v>
      </c>
      <c r="J6037">
        <v>0</v>
      </c>
      <c r="K6037">
        <v>4.17</v>
      </c>
      <c r="L6037" t="s">
        <v>285</v>
      </c>
      <c r="M6037" t="b">
        <v>0</v>
      </c>
    </row>
    <row r="6038" spans="1:13" x14ac:dyDescent="0.25">
      <c r="A6038" s="1">
        <v>43157</v>
      </c>
      <c r="B6038" t="s">
        <v>161</v>
      </c>
      <c r="C6038" t="s">
        <v>176</v>
      </c>
      <c r="D6038">
        <v>3</v>
      </c>
      <c r="E6038">
        <v>294.5</v>
      </c>
      <c r="F6038">
        <v>98.17</v>
      </c>
      <c r="G6038">
        <v>3</v>
      </c>
      <c r="H6038">
        <v>3</v>
      </c>
      <c r="I6038">
        <v>25.67</v>
      </c>
      <c r="J6038">
        <v>0.33329999999999999</v>
      </c>
      <c r="K6038">
        <v>3.33</v>
      </c>
      <c r="L6038" t="s">
        <v>286</v>
      </c>
      <c r="M6038" t="b">
        <v>0</v>
      </c>
    </row>
    <row r="6039" spans="1:13" x14ac:dyDescent="0.25">
      <c r="A6039" s="1">
        <v>43157</v>
      </c>
      <c r="B6039" t="s">
        <v>161</v>
      </c>
      <c r="C6039" t="s">
        <v>168</v>
      </c>
      <c r="D6039">
        <v>1</v>
      </c>
      <c r="E6039">
        <v>221.81</v>
      </c>
      <c r="F6039">
        <v>221.81</v>
      </c>
      <c r="G6039">
        <v>1</v>
      </c>
      <c r="H6039">
        <v>1</v>
      </c>
      <c r="I6039">
        <v>13</v>
      </c>
      <c r="J6039">
        <v>0</v>
      </c>
      <c r="K6039">
        <v>5</v>
      </c>
      <c r="L6039" t="s">
        <v>345</v>
      </c>
      <c r="M6039" t="b">
        <v>0</v>
      </c>
    </row>
    <row r="6040" spans="1:13" x14ac:dyDescent="0.25">
      <c r="A6040" s="1">
        <v>43157</v>
      </c>
      <c r="B6040" t="s">
        <v>161</v>
      </c>
      <c r="C6040" t="s">
        <v>165</v>
      </c>
      <c r="D6040">
        <v>48</v>
      </c>
      <c r="E6040">
        <v>8184.24</v>
      </c>
      <c r="F6040">
        <v>170.51</v>
      </c>
      <c r="G6040">
        <v>47</v>
      </c>
      <c r="H6040">
        <v>47</v>
      </c>
      <c r="I6040">
        <v>12.49</v>
      </c>
      <c r="J6040">
        <v>5.8799999999999998E-2</v>
      </c>
      <c r="K6040">
        <v>4.12</v>
      </c>
      <c r="L6040" t="s">
        <v>265</v>
      </c>
      <c r="M6040" t="b">
        <v>0</v>
      </c>
    </row>
    <row r="6041" spans="1:13" x14ac:dyDescent="0.25">
      <c r="A6041" s="1">
        <v>43157</v>
      </c>
      <c r="B6041" t="s">
        <v>181</v>
      </c>
      <c r="C6041" t="s">
        <v>177</v>
      </c>
      <c r="D6041">
        <v>1</v>
      </c>
      <c r="E6041">
        <v>85.75</v>
      </c>
      <c r="F6041">
        <v>85.75</v>
      </c>
      <c r="G6041">
        <v>1</v>
      </c>
      <c r="H6041">
        <v>1</v>
      </c>
      <c r="I6041">
        <v>8</v>
      </c>
      <c r="J6041">
        <v>0</v>
      </c>
      <c r="K6041">
        <v>5</v>
      </c>
      <c r="L6041" t="s">
        <v>565</v>
      </c>
      <c r="M6041" t="b">
        <v>0</v>
      </c>
    </row>
    <row r="6042" spans="1:13" x14ac:dyDescent="0.25">
      <c r="A6042" s="1">
        <v>43157</v>
      </c>
      <c r="B6042" t="s">
        <v>181</v>
      </c>
      <c r="C6042" t="s">
        <v>174</v>
      </c>
      <c r="D6042">
        <v>1</v>
      </c>
      <c r="E6042">
        <v>187.87</v>
      </c>
      <c r="F6042">
        <v>187.87</v>
      </c>
      <c r="G6042">
        <v>1</v>
      </c>
      <c r="H6042">
        <v>1</v>
      </c>
      <c r="I6042">
        <v>38</v>
      </c>
      <c r="J6042">
        <v>1</v>
      </c>
      <c r="K6042">
        <v>1</v>
      </c>
      <c r="L6042" t="s">
        <v>559</v>
      </c>
      <c r="M6042" t="b">
        <v>0</v>
      </c>
    </row>
    <row r="6043" spans="1:13" x14ac:dyDescent="0.25">
      <c r="A6043" s="1">
        <v>43157</v>
      </c>
      <c r="B6043" t="s">
        <v>181</v>
      </c>
      <c r="C6043" t="s">
        <v>165</v>
      </c>
      <c r="D6043">
        <v>1</v>
      </c>
      <c r="E6043">
        <v>160.5</v>
      </c>
      <c r="F6043">
        <v>160.5</v>
      </c>
      <c r="G6043">
        <v>1</v>
      </c>
      <c r="H6043">
        <v>1</v>
      </c>
      <c r="I6043">
        <v>20</v>
      </c>
      <c r="J6043">
        <v>0</v>
      </c>
      <c r="K6043">
        <v>3</v>
      </c>
      <c r="L6043" t="s">
        <v>549</v>
      </c>
      <c r="M6043" t="b">
        <v>0</v>
      </c>
    </row>
    <row r="6044" spans="1:13" x14ac:dyDescent="0.25">
      <c r="A6044" s="1">
        <v>43157</v>
      </c>
      <c r="B6044" t="s">
        <v>174</v>
      </c>
      <c r="C6044" t="s">
        <v>161</v>
      </c>
      <c r="D6044">
        <v>3</v>
      </c>
      <c r="E6044">
        <v>516.47</v>
      </c>
      <c r="F6044">
        <v>172.16</v>
      </c>
      <c r="G6044">
        <v>3</v>
      </c>
      <c r="H6044">
        <v>3</v>
      </c>
      <c r="I6044">
        <v>10</v>
      </c>
      <c r="J6044">
        <v>0</v>
      </c>
      <c r="K6044">
        <v>3.67</v>
      </c>
      <c r="L6044" t="s">
        <v>394</v>
      </c>
      <c r="M6044" t="b">
        <v>0</v>
      </c>
    </row>
    <row r="6045" spans="1:13" x14ac:dyDescent="0.25">
      <c r="A6045" s="1">
        <v>43157</v>
      </c>
      <c r="B6045" t="s">
        <v>174</v>
      </c>
      <c r="C6045" t="s">
        <v>175</v>
      </c>
      <c r="D6045">
        <v>4</v>
      </c>
      <c r="E6045">
        <v>693.96</v>
      </c>
      <c r="F6045">
        <v>173.49</v>
      </c>
      <c r="G6045">
        <v>4</v>
      </c>
      <c r="H6045">
        <v>3</v>
      </c>
      <c r="I6045">
        <v>33</v>
      </c>
      <c r="J6045">
        <v>0.75</v>
      </c>
      <c r="K6045">
        <v>2</v>
      </c>
      <c r="L6045" t="s">
        <v>432</v>
      </c>
      <c r="M6045" t="b">
        <v>0</v>
      </c>
    </row>
    <row r="6046" spans="1:13" x14ac:dyDescent="0.25">
      <c r="A6046" s="1">
        <v>43157</v>
      </c>
      <c r="B6046" t="s">
        <v>174</v>
      </c>
      <c r="C6046" t="s">
        <v>164</v>
      </c>
      <c r="D6046">
        <v>2</v>
      </c>
      <c r="E6046">
        <v>354.42</v>
      </c>
      <c r="F6046">
        <v>177.21</v>
      </c>
      <c r="G6046">
        <v>2</v>
      </c>
      <c r="H6046">
        <v>2</v>
      </c>
      <c r="I6046">
        <v>30</v>
      </c>
      <c r="J6046">
        <v>0</v>
      </c>
      <c r="K6046">
        <v>4.33</v>
      </c>
      <c r="L6046" t="s">
        <v>312</v>
      </c>
      <c r="M6046" t="b">
        <v>0</v>
      </c>
    </row>
    <row r="6047" spans="1:13" x14ac:dyDescent="0.25">
      <c r="A6047" s="1">
        <v>43157</v>
      </c>
      <c r="B6047" t="s">
        <v>174</v>
      </c>
      <c r="C6047" t="s">
        <v>168</v>
      </c>
      <c r="D6047">
        <v>1</v>
      </c>
      <c r="E6047">
        <v>166.71</v>
      </c>
      <c r="F6047">
        <v>166.71</v>
      </c>
      <c r="G6047">
        <v>1</v>
      </c>
      <c r="H6047">
        <v>1</v>
      </c>
      <c r="I6047">
        <v>15</v>
      </c>
      <c r="J6047">
        <v>0</v>
      </c>
      <c r="K6047">
        <v>4</v>
      </c>
      <c r="L6047" t="s">
        <v>591</v>
      </c>
      <c r="M6047" t="b">
        <v>0</v>
      </c>
    </row>
    <row r="6048" spans="1:13" x14ac:dyDescent="0.25">
      <c r="A6048" s="1">
        <v>43157</v>
      </c>
      <c r="B6048" t="s">
        <v>174</v>
      </c>
      <c r="C6048" t="s">
        <v>165</v>
      </c>
      <c r="D6048">
        <v>8</v>
      </c>
      <c r="E6048">
        <v>1591.44</v>
      </c>
      <c r="F6048">
        <v>198.93</v>
      </c>
      <c r="G6048">
        <v>8</v>
      </c>
      <c r="H6048">
        <v>8</v>
      </c>
      <c r="I6048">
        <v>13.88</v>
      </c>
      <c r="J6048">
        <v>0</v>
      </c>
      <c r="K6048">
        <v>4.63</v>
      </c>
      <c r="L6048" t="s">
        <v>347</v>
      </c>
      <c r="M6048" t="b">
        <v>0</v>
      </c>
    </row>
    <row r="6049" spans="1:13" x14ac:dyDescent="0.25">
      <c r="A6049" s="1">
        <v>43157</v>
      </c>
      <c r="B6049" t="s">
        <v>163</v>
      </c>
      <c r="C6049" t="s">
        <v>178</v>
      </c>
      <c r="D6049">
        <v>1</v>
      </c>
      <c r="E6049">
        <v>118.81</v>
      </c>
      <c r="F6049">
        <v>118.81</v>
      </c>
      <c r="G6049">
        <v>0</v>
      </c>
      <c r="H6049">
        <v>1</v>
      </c>
      <c r="K6049">
        <v>1</v>
      </c>
      <c r="L6049" t="s">
        <v>348</v>
      </c>
      <c r="M6049" t="b">
        <v>0</v>
      </c>
    </row>
    <row r="6050" spans="1:13" x14ac:dyDescent="0.25">
      <c r="A6050" s="1">
        <v>43157</v>
      </c>
      <c r="B6050" t="s">
        <v>163</v>
      </c>
      <c r="C6050" t="s">
        <v>167</v>
      </c>
      <c r="D6050">
        <v>3</v>
      </c>
      <c r="E6050">
        <v>355.25</v>
      </c>
      <c r="F6050">
        <v>118.42</v>
      </c>
      <c r="G6050">
        <v>3</v>
      </c>
      <c r="H6050">
        <v>3</v>
      </c>
      <c r="I6050">
        <v>18.670000000000002</v>
      </c>
      <c r="J6050">
        <v>0</v>
      </c>
      <c r="K6050">
        <v>4</v>
      </c>
      <c r="L6050" t="s">
        <v>266</v>
      </c>
      <c r="M6050" t="b">
        <v>0</v>
      </c>
    </row>
    <row r="6051" spans="1:13" x14ac:dyDescent="0.25">
      <c r="A6051" s="1">
        <v>43157</v>
      </c>
      <c r="B6051" t="s">
        <v>163</v>
      </c>
      <c r="C6051" t="s">
        <v>169</v>
      </c>
      <c r="D6051">
        <v>1</v>
      </c>
      <c r="E6051">
        <v>373.33</v>
      </c>
      <c r="F6051">
        <v>373.33</v>
      </c>
      <c r="G6051">
        <v>1</v>
      </c>
      <c r="H6051">
        <v>1</v>
      </c>
      <c r="I6051">
        <v>12</v>
      </c>
      <c r="J6051">
        <v>0</v>
      </c>
      <c r="K6051">
        <v>5</v>
      </c>
      <c r="L6051" t="s">
        <v>313</v>
      </c>
      <c r="M6051" t="b">
        <v>0</v>
      </c>
    </row>
    <row r="6052" spans="1:13" x14ac:dyDescent="0.25">
      <c r="A6052" s="1">
        <v>43157</v>
      </c>
      <c r="B6052" t="s">
        <v>163</v>
      </c>
      <c r="C6052" t="s">
        <v>170</v>
      </c>
      <c r="D6052">
        <v>6</v>
      </c>
      <c r="E6052">
        <v>817.96</v>
      </c>
      <c r="F6052">
        <v>136.33000000000001</v>
      </c>
      <c r="G6052">
        <v>5</v>
      </c>
      <c r="H6052">
        <v>6</v>
      </c>
      <c r="I6052">
        <v>17.329999999999998</v>
      </c>
      <c r="J6052">
        <v>0.16669999999999999</v>
      </c>
      <c r="K6052">
        <v>4.1399999999999997</v>
      </c>
      <c r="L6052" t="s">
        <v>267</v>
      </c>
      <c r="M6052" t="b">
        <v>0</v>
      </c>
    </row>
    <row r="6053" spans="1:13" x14ac:dyDescent="0.25">
      <c r="A6053" s="1">
        <v>43157</v>
      </c>
      <c r="B6053" t="s">
        <v>163</v>
      </c>
      <c r="C6053" t="s">
        <v>172</v>
      </c>
      <c r="D6053">
        <v>3</v>
      </c>
      <c r="E6053">
        <v>1008.39</v>
      </c>
      <c r="F6053">
        <v>336.13</v>
      </c>
      <c r="G6053">
        <v>3</v>
      </c>
      <c r="H6053">
        <v>3</v>
      </c>
      <c r="I6053">
        <v>24</v>
      </c>
      <c r="J6053">
        <v>0.33329999999999999</v>
      </c>
      <c r="K6053">
        <v>2.33</v>
      </c>
      <c r="L6053" t="s">
        <v>287</v>
      </c>
      <c r="M6053" t="b">
        <v>0</v>
      </c>
    </row>
    <row r="6054" spans="1:13" x14ac:dyDescent="0.25">
      <c r="A6054" s="1">
        <v>43157</v>
      </c>
      <c r="B6054" t="s">
        <v>163</v>
      </c>
      <c r="C6054" t="s">
        <v>171</v>
      </c>
      <c r="D6054">
        <v>4</v>
      </c>
      <c r="E6054">
        <v>1206.6500000000001</v>
      </c>
      <c r="F6054">
        <v>301.66000000000003</v>
      </c>
      <c r="G6054">
        <v>4</v>
      </c>
      <c r="H6054">
        <v>4</v>
      </c>
      <c r="I6054">
        <v>17.25</v>
      </c>
      <c r="J6054">
        <v>0</v>
      </c>
      <c r="K6054">
        <v>4.5</v>
      </c>
      <c r="L6054" t="s">
        <v>288</v>
      </c>
      <c r="M6054" t="b">
        <v>0</v>
      </c>
    </row>
    <row r="6055" spans="1:13" x14ac:dyDescent="0.25">
      <c r="A6055" s="1">
        <v>43157</v>
      </c>
      <c r="B6055" t="s">
        <v>163</v>
      </c>
      <c r="C6055" t="s">
        <v>161</v>
      </c>
      <c r="D6055">
        <v>28</v>
      </c>
      <c r="E6055">
        <v>4858.5200000000004</v>
      </c>
      <c r="F6055">
        <v>173.52</v>
      </c>
      <c r="G6055">
        <v>28</v>
      </c>
      <c r="H6055">
        <v>27</v>
      </c>
      <c r="I6055">
        <v>22.21</v>
      </c>
      <c r="J6055">
        <v>0.35289999999999999</v>
      </c>
      <c r="K6055">
        <v>3.09</v>
      </c>
      <c r="L6055" t="s">
        <v>241</v>
      </c>
      <c r="M6055" t="b">
        <v>0</v>
      </c>
    </row>
    <row r="6056" spans="1:13" x14ac:dyDescent="0.25">
      <c r="A6056" s="1">
        <v>43157</v>
      </c>
      <c r="B6056" t="s">
        <v>163</v>
      </c>
      <c r="C6056" t="s">
        <v>177</v>
      </c>
      <c r="D6056">
        <v>4</v>
      </c>
      <c r="E6056">
        <v>813.71</v>
      </c>
      <c r="F6056">
        <v>203.43</v>
      </c>
      <c r="G6056">
        <v>4</v>
      </c>
      <c r="H6056">
        <v>4</v>
      </c>
      <c r="I6056">
        <v>14</v>
      </c>
      <c r="J6056">
        <v>0</v>
      </c>
      <c r="K6056">
        <v>4.2</v>
      </c>
      <c r="L6056" t="s">
        <v>382</v>
      </c>
      <c r="M6056" t="b">
        <v>0</v>
      </c>
    </row>
    <row r="6057" spans="1:13" x14ac:dyDescent="0.25">
      <c r="A6057" s="1">
        <v>43157</v>
      </c>
      <c r="B6057" t="s">
        <v>163</v>
      </c>
      <c r="C6057" t="s">
        <v>181</v>
      </c>
      <c r="D6057">
        <v>2</v>
      </c>
      <c r="E6057">
        <v>661.27</v>
      </c>
      <c r="F6057">
        <v>330.64</v>
      </c>
      <c r="G6057">
        <v>2</v>
      </c>
      <c r="H6057">
        <v>2</v>
      </c>
      <c r="I6057">
        <v>19.329999999999998</v>
      </c>
      <c r="J6057">
        <v>0</v>
      </c>
      <c r="K6057">
        <v>2</v>
      </c>
      <c r="L6057" t="s">
        <v>314</v>
      </c>
      <c r="M6057" t="b">
        <v>0</v>
      </c>
    </row>
    <row r="6058" spans="1:13" x14ac:dyDescent="0.25">
      <c r="A6058" s="1">
        <v>43157</v>
      </c>
      <c r="B6058" t="s">
        <v>163</v>
      </c>
      <c r="C6058" t="s">
        <v>179</v>
      </c>
      <c r="D6058">
        <v>1</v>
      </c>
      <c r="E6058">
        <v>389.01</v>
      </c>
      <c r="F6058">
        <v>389.01</v>
      </c>
      <c r="G6058">
        <v>1</v>
      </c>
      <c r="H6058">
        <v>1</v>
      </c>
      <c r="I6058">
        <v>39</v>
      </c>
      <c r="J6058">
        <v>1</v>
      </c>
      <c r="K6058">
        <v>1</v>
      </c>
      <c r="L6058" t="s">
        <v>268</v>
      </c>
      <c r="M6058" t="b">
        <v>0</v>
      </c>
    </row>
    <row r="6059" spans="1:13" x14ac:dyDescent="0.25">
      <c r="A6059" s="1">
        <v>43157</v>
      </c>
      <c r="B6059" t="s">
        <v>163</v>
      </c>
      <c r="C6059" t="s">
        <v>183</v>
      </c>
      <c r="D6059">
        <v>2</v>
      </c>
      <c r="E6059">
        <v>391.15</v>
      </c>
      <c r="F6059">
        <v>195.58</v>
      </c>
      <c r="G6059">
        <v>2</v>
      </c>
      <c r="H6059">
        <v>2</v>
      </c>
      <c r="I6059">
        <v>18</v>
      </c>
      <c r="J6059">
        <v>0</v>
      </c>
      <c r="K6059">
        <v>4.5</v>
      </c>
      <c r="L6059" t="s">
        <v>351</v>
      </c>
      <c r="M6059" t="b">
        <v>0</v>
      </c>
    </row>
    <row r="6060" spans="1:13" x14ac:dyDescent="0.25">
      <c r="A6060" s="1">
        <v>43157</v>
      </c>
      <c r="B6060" t="s">
        <v>163</v>
      </c>
      <c r="C6060" t="s">
        <v>174</v>
      </c>
      <c r="D6060">
        <v>2</v>
      </c>
      <c r="E6060">
        <v>763.76</v>
      </c>
      <c r="F6060">
        <v>381.88</v>
      </c>
      <c r="G6060">
        <v>2</v>
      </c>
      <c r="H6060">
        <v>2</v>
      </c>
      <c r="I6060">
        <v>24.5</v>
      </c>
      <c r="J6060">
        <v>0.5</v>
      </c>
      <c r="K6060">
        <v>2.5</v>
      </c>
      <c r="L6060" t="s">
        <v>289</v>
      </c>
      <c r="M6060" t="b">
        <v>0</v>
      </c>
    </row>
    <row r="6061" spans="1:13" x14ac:dyDescent="0.25">
      <c r="A6061" s="1">
        <v>43157</v>
      </c>
      <c r="B6061" t="s">
        <v>163</v>
      </c>
      <c r="C6061" t="s">
        <v>163</v>
      </c>
      <c r="D6061">
        <v>23</v>
      </c>
      <c r="E6061">
        <v>3292.15</v>
      </c>
      <c r="F6061">
        <v>143.13999999999999</v>
      </c>
      <c r="G6061">
        <v>23</v>
      </c>
      <c r="H6061">
        <v>23</v>
      </c>
      <c r="I6061">
        <v>9</v>
      </c>
      <c r="J6061">
        <v>7.6899999999999996E-2</v>
      </c>
      <c r="K6061">
        <v>4.04</v>
      </c>
      <c r="L6061" t="s">
        <v>242</v>
      </c>
      <c r="M6061" t="b">
        <v>1</v>
      </c>
    </row>
    <row r="6062" spans="1:13" x14ac:dyDescent="0.25">
      <c r="A6062" s="1">
        <v>43157</v>
      </c>
      <c r="B6062" t="s">
        <v>163</v>
      </c>
      <c r="C6062" t="s">
        <v>175</v>
      </c>
      <c r="D6062">
        <v>42</v>
      </c>
      <c r="E6062">
        <v>6337.22</v>
      </c>
      <c r="F6062">
        <v>150.88999999999999</v>
      </c>
      <c r="G6062">
        <v>40</v>
      </c>
      <c r="H6062">
        <v>41</v>
      </c>
      <c r="I6062">
        <v>31.8</v>
      </c>
      <c r="J6062">
        <v>0.52170000000000005</v>
      </c>
      <c r="K6062">
        <v>2.4900000000000002</v>
      </c>
      <c r="L6062" t="s">
        <v>269</v>
      </c>
      <c r="M6062" t="b">
        <v>0</v>
      </c>
    </row>
    <row r="6063" spans="1:13" x14ac:dyDescent="0.25">
      <c r="A6063" s="1">
        <v>43157</v>
      </c>
      <c r="B6063" t="s">
        <v>163</v>
      </c>
      <c r="C6063" t="s">
        <v>173</v>
      </c>
      <c r="D6063">
        <v>2</v>
      </c>
      <c r="E6063">
        <v>800.85</v>
      </c>
      <c r="F6063">
        <v>400.43</v>
      </c>
      <c r="G6063">
        <v>2</v>
      </c>
      <c r="H6063">
        <v>2</v>
      </c>
      <c r="I6063">
        <v>18</v>
      </c>
      <c r="J6063">
        <v>0</v>
      </c>
      <c r="K6063">
        <v>5</v>
      </c>
      <c r="L6063" t="s">
        <v>434</v>
      </c>
      <c r="M6063" t="b">
        <v>0</v>
      </c>
    </row>
    <row r="6064" spans="1:13" x14ac:dyDescent="0.25">
      <c r="A6064" s="1">
        <v>43157</v>
      </c>
      <c r="B6064" t="s">
        <v>163</v>
      </c>
      <c r="C6064" t="s">
        <v>164</v>
      </c>
      <c r="D6064">
        <v>18</v>
      </c>
      <c r="E6064">
        <v>3316.78</v>
      </c>
      <c r="F6064">
        <v>184.27</v>
      </c>
      <c r="G6064">
        <v>18</v>
      </c>
      <c r="H6064">
        <v>18</v>
      </c>
      <c r="I6064">
        <v>15.23</v>
      </c>
      <c r="J6064">
        <v>9.0899999999999995E-2</v>
      </c>
      <c r="K6064">
        <v>4.1399999999999997</v>
      </c>
      <c r="L6064" t="s">
        <v>290</v>
      </c>
      <c r="M6064" t="b">
        <v>0</v>
      </c>
    </row>
    <row r="6065" spans="1:13" x14ac:dyDescent="0.25">
      <c r="A6065" s="1">
        <v>43157</v>
      </c>
      <c r="B6065" t="s">
        <v>163</v>
      </c>
      <c r="C6065" t="s">
        <v>176</v>
      </c>
      <c r="D6065">
        <v>6</v>
      </c>
      <c r="E6065">
        <v>520.20000000000005</v>
      </c>
      <c r="F6065">
        <v>86.7</v>
      </c>
      <c r="G6065">
        <v>6</v>
      </c>
      <c r="H6065">
        <v>6</v>
      </c>
      <c r="I6065">
        <v>9.2200000000000006</v>
      </c>
      <c r="J6065">
        <v>0</v>
      </c>
      <c r="K6065">
        <v>4.67</v>
      </c>
      <c r="L6065" t="s">
        <v>243</v>
      </c>
      <c r="M6065" t="b">
        <v>0</v>
      </c>
    </row>
    <row r="6066" spans="1:13" x14ac:dyDescent="0.25">
      <c r="A6066" s="1">
        <v>43157</v>
      </c>
      <c r="B6066" t="s">
        <v>163</v>
      </c>
      <c r="C6066" t="s">
        <v>165</v>
      </c>
      <c r="D6066">
        <v>79</v>
      </c>
      <c r="E6066">
        <v>12566.71</v>
      </c>
      <c r="F6066">
        <v>159.07</v>
      </c>
      <c r="G6066">
        <v>79</v>
      </c>
      <c r="H6066">
        <v>79</v>
      </c>
      <c r="I6066">
        <v>15.46</v>
      </c>
      <c r="J6066">
        <v>0.1158</v>
      </c>
      <c r="K6066">
        <v>3.35</v>
      </c>
      <c r="L6066" t="s">
        <v>244</v>
      </c>
      <c r="M6066" t="b">
        <v>0</v>
      </c>
    </row>
    <row r="6067" spans="1:13" x14ac:dyDescent="0.25">
      <c r="A6067" s="1">
        <v>43157</v>
      </c>
      <c r="B6067" t="s">
        <v>175</v>
      </c>
      <c r="C6067" t="s">
        <v>167</v>
      </c>
      <c r="D6067">
        <v>2</v>
      </c>
      <c r="E6067">
        <v>265.3</v>
      </c>
      <c r="F6067">
        <v>132.65</v>
      </c>
      <c r="G6067">
        <v>2</v>
      </c>
      <c r="H6067">
        <v>2</v>
      </c>
      <c r="I6067">
        <v>40.5</v>
      </c>
      <c r="J6067">
        <v>1</v>
      </c>
      <c r="K6067">
        <v>1</v>
      </c>
      <c r="L6067" t="s">
        <v>317</v>
      </c>
      <c r="M6067" t="b">
        <v>0</v>
      </c>
    </row>
    <row r="6068" spans="1:13" x14ac:dyDescent="0.25">
      <c r="A6068" s="1">
        <v>43157</v>
      </c>
      <c r="B6068" t="s">
        <v>175</v>
      </c>
      <c r="C6068" t="s">
        <v>170</v>
      </c>
      <c r="D6068">
        <v>1</v>
      </c>
      <c r="E6068">
        <v>522.98</v>
      </c>
      <c r="F6068">
        <v>522.98</v>
      </c>
      <c r="G6068">
        <v>1</v>
      </c>
      <c r="H6068">
        <v>1</v>
      </c>
      <c r="I6068">
        <v>48</v>
      </c>
      <c r="J6068">
        <v>1</v>
      </c>
      <c r="K6068">
        <v>1</v>
      </c>
      <c r="L6068" t="s">
        <v>270</v>
      </c>
      <c r="M6068" t="b">
        <v>0</v>
      </c>
    </row>
    <row r="6069" spans="1:13" x14ac:dyDescent="0.25">
      <c r="A6069" s="1">
        <v>43157</v>
      </c>
      <c r="B6069" t="s">
        <v>175</v>
      </c>
      <c r="C6069" t="s">
        <v>172</v>
      </c>
      <c r="D6069">
        <v>1</v>
      </c>
      <c r="E6069">
        <v>124.52</v>
      </c>
      <c r="F6069">
        <v>124.52</v>
      </c>
      <c r="G6069">
        <v>1</v>
      </c>
      <c r="H6069">
        <v>1</v>
      </c>
      <c r="I6069">
        <v>23</v>
      </c>
      <c r="J6069">
        <v>0</v>
      </c>
      <c r="K6069">
        <v>5</v>
      </c>
      <c r="L6069" t="s">
        <v>384</v>
      </c>
      <c r="M6069" t="b">
        <v>0</v>
      </c>
    </row>
    <row r="6070" spans="1:13" x14ac:dyDescent="0.25">
      <c r="A6070" s="1">
        <v>43157</v>
      </c>
      <c r="B6070" t="s">
        <v>175</v>
      </c>
      <c r="C6070" t="s">
        <v>171</v>
      </c>
      <c r="D6070">
        <v>3</v>
      </c>
      <c r="E6070">
        <v>188.96</v>
      </c>
      <c r="F6070">
        <v>62.99</v>
      </c>
      <c r="G6070">
        <v>3</v>
      </c>
      <c r="H6070">
        <v>3</v>
      </c>
      <c r="I6070">
        <v>25</v>
      </c>
      <c r="J6070">
        <v>0.33329999999999999</v>
      </c>
      <c r="K6070">
        <v>4.33</v>
      </c>
      <c r="L6070" t="s">
        <v>291</v>
      </c>
      <c r="M6070" t="b">
        <v>0</v>
      </c>
    </row>
    <row r="6071" spans="1:13" x14ac:dyDescent="0.25">
      <c r="A6071" s="1">
        <v>43157</v>
      </c>
      <c r="B6071" t="s">
        <v>175</v>
      </c>
      <c r="C6071" t="s">
        <v>161</v>
      </c>
      <c r="D6071">
        <v>12</v>
      </c>
      <c r="E6071">
        <v>1506.08</v>
      </c>
      <c r="F6071">
        <v>125.51</v>
      </c>
      <c r="G6071">
        <v>12</v>
      </c>
      <c r="H6071">
        <v>11</v>
      </c>
      <c r="I6071">
        <v>20.170000000000002</v>
      </c>
      <c r="J6071">
        <v>0.41670000000000001</v>
      </c>
      <c r="K6071">
        <v>4.18</v>
      </c>
      <c r="L6071" t="s">
        <v>245</v>
      </c>
      <c r="M6071" t="b">
        <v>0</v>
      </c>
    </row>
    <row r="6072" spans="1:13" x14ac:dyDescent="0.25">
      <c r="A6072" s="1">
        <v>43157</v>
      </c>
      <c r="B6072" t="s">
        <v>175</v>
      </c>
      <c r="C6072" t="s">
        <v>181</v>
      </c>
      <c r="D6072">
        <v>1</v>
      </c>
      <c r="E6072">
        <v>85.6</v>
      </c>
      <c r="F6072">
        <v>85.6</v>
      </c>
      <c r="G6072">
        <v>1</v>
      </c>
      <c r="H6072">
        <v>1</v>
      </c>
      <c r="I6072">
        <v>28</v>
      </c>
      <c r="J6072">
        <v>0</v>
      </c>
      <c r="K6072">
        <v>4</v>
      </c>
      <c r="L6072" t="s">
        <v>520</v>
      </c>
      <c r="M6072" t="b">
        <v>0</v>
      </c>
    </row>
    <row r="6073" spans="1:13" x14ac:dyDescent="0.25">
      <c r="A6073" s="1">
        <v>43157</v>
      </c>
      <c r="B6073" t="s">
        <v>175</v>
      </c>
      <c r="C6073" t="s">
        <v>183</v>
      </c>
      <c r="D6073">
        <v>1</v>
      </c>
      <c r="E6073">
        <v>131.08000000000001</v>
      </c>
      <c r="F6073">
        <v>131.08000000000001</v>
      </c>
      <c r="G6073">
        <v>1</v>
      </c>
      <c r="H6073">
        <v>1</v>
      </c>
      <c r="I6073">
        <v>20</v>
      </c>
      <c r="J6073">
        <v>0</v>
      </c>
      <c r="K6073">
        <v>5</v>
      </c>
      <c r="L6073" t="s">
        <v>396</v>
      </c>
      <c r="M6073" t="b">
        <v>0</v>
      </c>
    </row>
    <row r="6074" spans="1:13" x14ac:dyDescent="0.25">
      <c r="A6074" s="1">
        <v>43157</v>
      </c>
      <c r="B6074" t="s">
        <v>175</v>
      </c>
      <c r="C6074" t="s">
        <v>174</v>
      </c>
      <c r="D6074">
        <v>1</v>
      </c>
      <c r="E6074">
        <v>954.85</v>
      </c>
      <c r="F6074">
        <v>954.85</v>
      </c>
      <c r="G6074">
        <v>1</v>
      </c>
      <c r="H6074">
        <v>1</v>
      </c>
      <c r="I6074">
        <v>24</v>
      </c>
      <c r="J6074">
        <v>1</v>
      </c>
      <c r="K6074">
        <v>5</v>
      </c>
      <c r="L6074" t="s">
        <v>352</v>
      </c>
      <c r="M6074" t="b">
        <v>0</v>
      </c>
    </row>
    <row r="6075" spans="1:13" x14ac:dyDescent="0.25">
      <c r="A6075" s="1">
        <v>43157</v>
      </c>
      <c r="B6075" t="s">
        <v>175</v>
      </c>
      <c r="C6075" t="s">
        <v>182</v>
      </c>
      <c r="D6075">
        <v>1</v>
      </c>
      <c r="E6075">
        <v>81.12</v>
      </c>
      <c r="F6075">
        <v>81.12</v>
      </c>
      <c r="G6075">
        <v>1</v>
      </c>
      <c r="H6075">
        <v>1</v>
      </c>
      <c r="I6075">
        <v>23</v>
      </c>
      <c r="J6075">
        <v>1</v>
      </c>
      <c r="K6075">
        <v>1</v>
      </c>
      <c r="L6075" t="s">
        <v>455</v>
      </c>
      <c r="M6075" t="b">
        <v>0</v>
      </c>
    </row>
    <row r="6076" spans="1:13" x14ac:dyDescent="0.25">
      <c r="A6076" s="1">
        <v>43157</v>
      </c>
      <c r="B6076" t="s">
        <v>175</v>
      </c>
      <c r="C6076" t="s">
        <v>163</v>
      </c>
      <c r="D6076">
        <v>5</v>
      </c>
      <c r="E6076">
        <v>1060.67</v>
      </c>
      <c r="F6076">
        <v>212.13</v>
      </c>
      <c r="G6076">
        <v>5</v>
      </c>
      <c r="H6076">
        <v>5</v>
      </c>
      <c r="I6076">
        <v>32.200000000000003</v>
      </c>
      <c r="J6076">
        <v>0.6</v>
      </c>
      <c r="K6076">
        <v>3.4</v>
      </c>
      <c r="L6076" t="s">
        <v>320</v>
      </c>
      <c r="M6076" t="b">
        <v>0</v>
      </c>
    </row>
    <row r="6077" spans="1:13" x14ac:dyDescent="0.25">
      <c r="A6077" s="1">
        <v>43157</v>
      </c>
      <c r="B6077" t="s">
        <v>175</v>
      </c>
      <c r="C6077" t="s">
        <v>175</v>
      </c>
      <c r="D6077">
        <v>14</v>
      </c>
      <c r="E6077">
        <v>2897.27</v>
      </c>
      <c r="F6077">
        <v>206.95</v>
      </c>
      <c r="G6077">
        <v>13</v>
      </c>
      <c r="H6077">
        <v>14</v>
      </c>
      <c r="I6077">
        <v>7.47</v>
      </c>
      <c r="J6077">
        <v>0</v>
      </c>
      <c r="K6077">
        <v>3.75</v>
      </c>
      <c r="L6077" t="s">
        <v>292</v>
      </c>
      <c r="M6077" t="b">
        <v>1</v>
      </c>
    </row>
    <row r="6078" spans="1:13" x14ac:dyDescent="0.25">
      <c r="A6078" s="1">
        <v>43157</v>
      </c>
      <c r="B6078" t="s">
        <v>175</v>
      </c>
      <c r="C6078" t="s">
        <v>164</v>
      </c>
      <c r="D6078">
        <v>5</v>
      </c>
      <c r="E6078">
        <v>339.04</v>
      </c>
      <c r="F6078">
        <v>67.81</v>
      </c>
      <c r="G6078">
        <v>5</v>
      </c>
      <c r="H6078">
        <v>5</v>
      </c>
      <c r="I6078">
        <v>16.2</v>
      </c>
      <c r="J6078">
        <v>0.2</v>
      </c>
      <c r="K6078">
        <v>3.4</v>
      </c>
      <c r="L6078" t="s">
        <v>293</v>
      </c>
      <c r="M6078" t="b">
        <v>0</v>
      </c>
    </row>
    <row r="6079" spans="1:13" x14ac:dyDescent="0.25">
      <c r="A6079" s="1">
        <v>43157</v>
      </c>
      <c r="B6079" t="s">
        <v>175</v>
      </c>
      <c r="C6079" t="s">
        <v>176</v>
      </c>
      <c r="D6079">
        <v>4</v>
      </c>
      <c r="E6079">
        <v>436.92</v>
      </c>
      <c r="F6079">
        <v>109.23</v>
      </c>
      <c r="G6079">
        <v>4</v>
      </c>
      <c r="H6079">
        <v>3</v>
      </c>
      <c r="I6079">
        <v>34.75</v>
      </c>
      <c r="J6079">
        <v>0.75</v>
      </c>
      <c r="K6079">
        <v>3</v>
      </c>
      <c r="L6079" t="s">
        <v>322</v>
      </c>
      <c r="M6079" t="b">
        <v>0</v>
      </c>
    </row>
    <row r="6080" spans="1:13" x14ac:dyDescent="0.25">
      <c r="A6080" s="1">
        <v>43157</v>
      </c>
      <c r="B6080" t="s">
        <v>175</v>
      </c>
      <c r="C6080" t="s">
        <v>165</v>
      </c>
      <c r="D6080">
        <v>27</v>
      </c>
      <c r="E6080">
        <v>6333.04</v>
      </c>
      <c r="F6080">
        <v>234.56</v>
      </c>
      <c r="G6080">
        <v>27</v>
      </c>
      <c r="H6080">
        <v>27</v>
      </c>
      <c r="I6080">
        <v>24.36</v>
      </c>
      <c r="J6080">
        <v>0.64290000000000003</v>
      </c>
      <c r="K6080">
        <v>2.14</v>
      </c>
      <c r="L6080" t="s">
        <v>294</v>
      </c>
      <c r="M6080" t="b">
        <v>0</v>
      </c>
    </row>
    <row r="6081" spans="1:13" x14ac:dyDescent="0.25">
      <c r="A6081" s="1">
        <v>43157</v>
      </c>
      <c r="B6081" t="s">
        <v>164</v>
      </c>
      <c r="C6081" t="s">
        <v>167</v>
      </c>
      <c r="D6081">
        <v>1</v>
      </c>
      <c r="E6081">
        <v>1143.22</v>
      </c>
      <c r="F6081">
        <v>1143.22</v>
      </c>
      <c r="G6081">
        <v>1</v>
      </c>
      <c r="H6081">
        <v>1</v>
      </c>
      <c r="I6081">
        <v>19</v>
      </c>
      <c r="J6081">
        <v>0</v>
      </c>
      <c r="K6081">
        <v>5</v>
      </c>
      <c r="L6081" t="s">
        <v>354</v>
      </c>
      <c r="M6081" t="b">
        <v>0</v>
      </c>
    </row>
    <row r="6082" spans="1:13" x14ac:dyDescent="0.25">
      <c r="A6082" s="1">
        <v>43157</v>
      </c>
      <c r="B6082" t="s">
        <v>164</v>
      </c>
      <c r="C6082" t="s">
        <v>170</v>
      </c>
      <c r="D6082">
        <v>1</v>
      </c>
      <c r="E6082">
        <v>156.75</v>
      </c>
      <c r="F6082">
        <v>156.75</v>
      </c>
      <c r="G6082">
        <v>1</v>
      </c>
      <c r="H6082">
        <v>1</v>
      </c>
      <c r="I6082">
        <v>23</v>
      </c>
      <c r="J6082">
        <v>0</v>
      </c>
      <c r="K6082">
        <v>4</v>
      </c>
      <c r="L6082" t="s">
        <v>324</v>
      </c>
      <c r="M6082" t="b">
        <v>0</v>
      </c>
    </row>
    <row r="6083" spans="1:13" x14ac:dyDescent="0.25">
      <c r="A6083" s="1">
        <v>43157</v>
      </c>
      <c r="B6083" t="s">
        <v>164</v>
      </c>
      <c r="C6083" t="s">
        <v>172</v>
      </c>
      <c r="D6083">
        <v>1</v>
      </c>
      <c r="E6083">
        <v>329.49</v>
      </c>
      <c r="F6083">
        <v>329.49</v>
      </c>
      <c r="G6083">
        <v>1</v>
      </c>
      <c r="H6083">
        <v>0</v>
      </c>
      <c r="I6083">
        <v>10</v>
      </c>
      <c r="J6083">
        <v>0</v>
      </c>
      <c r="L6083" t="s">
        <v>446</v>
      </c>
      <c r="M6083" t="b">
        <v>0</v>
      </c>
    </row>
    <row r="6084" spans="1:13" x14ac:dyDescent="0.25">
      <c r="A6084" s="1">
        <v>43157</v>
      </c>
      <c r="B6084" t="s">
        <v>164</v>
      </c>
      <c r="C6084" t="s">
        <v>161</v>
      </c>
      <c r="D6084">
        <v>4</v>
      </c>
      <c r="E6084">
        <v>711.29</v>
      </c>
      <c r="F6084">
        <v>177.82</v>
      </c>
      <c r="G6084">
        <v>4</v>
      </c>
      <c r="H6084">
        <v>4</v>
      </c>
      <c r="I6084">
        <v>20</v>
      </c>
      <c r="J6084">
        <v>0.25</v>
      </c>
      <c r="K6084">
        <v>4</v>
      </c>
      <c r="L6084" t="s">
        <v>325</v>
      </c>
      <c r="M6084" t="b">
        <v>0</v>
      </c>
    </row>
    <row r="6085" spans="1:13" x14ac:dyDescent="0.25">
      <c r="A6085" s="1">
        <v>43157</v>
      </c>
      <c r="B6085" t="s">
        <v>164</v>
      </c>
      <c r="C6085" t="s">
        <v>179</v>
      </c>
      <c r="D6085">
        <v>1</v>
      </c>
      <c r="E6085">
        <v>100.26</v>
      </c>
      <c r="F6085">
        <v>100.26</v>
      </c>
      <c r="G6085">
        <v>1</v>
      </c>
      <c r="H6085">
        <v>1</v>
      </c>
      <c r="I6085">
        <v>39</v>
      </c>
      <c r="J6085">
        <v>1</v>
      </c>
      <c r="K6085">
        <v>1</v>
      </c>
      <c r="L6085" t="s">
        <v>327</v>
      </c>
      <c r="M6085" t="b">
        <v>0</v>
      </c>
    </row>
    <row r="6086" spans="1:13" x14ac:dyDescent="0.25">
      <c r="A6086" s="1">
        <v>43157</v>
      </c>
      <c r="B6086" t="s">
        <v>164</v>
      </c>
      <c r="C6086" t="s">
        <v>174</v>
      </c>
      <c r="D6086">
        <v>2</v>
      </c>
      <c r="E6086">
        <v>693.5</v>
      </c>
      <c r="F6086">
        <v>346.75</v>
      </c>
      <c r="G6086">
        <v>2</v>
      </c>
      <c r="H6086">
        <v>2</v>
      </c>
      <c r="I6086">
        <v>15.33</v>
      </c>
      <c r="J6086">
        <v>0</v>
      </c>
      <c r="K6086">
        <v>3.67</v>
      </c>
      <c r="L6086" t="s">
        <v>407</v>
      </c>
      <c r="M6086" t="b">
        <v>0</v>
      </c>
    </row>
    <row r="6087" spans="1:13" x14ac:dyDescent="0.25">
      <c r="A6087" s="1">
        <v>43157</v>
      </c>
      <c r="B6087" t="s">
        <v>164</v>
      </c>
      <c r="C6087" t="s">
        <v>163</v>
      </c>
      <c r="D6087">
        <v>1</v>
      </c>
      <c r="E6087">
        <v>55.1</v>
      </c>
      <c r="F6087">
        <v>55.1</v>
      </c>
      <c r="G6087">
        <v>1</v>
      </c>
      <c r="H6087">
        <v>1</v>
      </c>
      <c r="I6087">
        <v>12</v>
      </c>
      <c r="J6087">
        <v>0</v>
      </c>
      <c r="K6087">
        <v>5</v>
      </c>
      <c r="L6087" t="s">
        <v>357</v>
      </c>
      <c r="M6087" t="b">
        <v>0</v>
      </c>
    </row>
    <row r="6088" spans="1:13" x14ac:dyDescent="0.25">
      <c r="A6088" s="1">
        <v>43157</v>
      </c>
      <c r="B6088" t="s">
        <v>164</v>
      </c>
      <c r="C6088" t="s">
        <v>175</v>
      </c>
      <c r="D6088">
        <v>4</v>
      </c>
      <c r="E6088">
        <v>895.68</v>
      </c>
      <c r="F6088">
        <v>223.92</v>
      </c>
      <c r="G6088">
        <v>4</v>
      </c>
      <c r="H6088">
        <v>4</v>
      </c>
      <c r="I6088">
        <v>19.5</v>
      </c>
      <c r="J6088">
        <v>0</v>
      </c>
      <c r="K6088">
        <v>2.5</v>
      </c>
      <c r="L6088" t="s">
        <v>358</v>
      </c>
      <c r="M6088" t="b">
        <v>0</v>
      </c>
    </row>
    <row r="6089" spans="1:13" x14ac:dyDescent="0.25">
      <c r="A6089" s="1">
        <v>43157</v>
      </c>
      <c r="B6089" t="s">
        <v>164</v>
      </c>
      <c r="C6089" t="s">
        <v>173</v>
      </c>
      <c r="D6089">
        <v>2</v>
      </c>
      <c r="E6089">
        <v>142.02000000000001</v>
      </c>
      <c r="F6089">
        <v>71.010000000000005</v>
      </c>
      <c r="G6089">
        <v>2</v>
      </c>
      <c r="H6089">
        <v>2</v>
      </c>
      <c r="I6089">
        <v>12</v>
      </c>
      <c r="J6089">
        <v>0</v>
      </c>
      <c r="K6089">
        <v>4</v>
      </c>
      <c r="L6089" t="s">
        <v>398</v>
      </c>
      <c r="M6089" t="b">
        <v>0</v>
      </c>
    </row>
    <row r="6090" spans="1:13" x14ac:dyDescent="0.25">
      <c r="A6090" s="1">
        <v>43157</v>
      </c>
      <c r="B6090" t="s">
        <v>164</v>
      </c>
      <c r="C6090" t="s">
        <v>164</v>
      </c>
      <c r="D6090">
        <v>1</v>
      </c>
      <c r="E6090">
        <v>49.73</v>
      </c>
      <c r="F6090">
        <v>49.73</v>
      </c>
      <c r="G6090">
        <v>1</v>
      </c>
      <c r="H6090">
        <v>1</v>
      </c>
      <c r="I6090">
        <v>9</v>
      </c>
      <c r="J6090">
        <v>0</v>
      </c>
      <c r="K6090">
        <v>3</v>
      </c>
      <c r="L6090" t="s">
        <v>359</v>
      </c>
      <c r="M6090" t="b">
        <v>1</v>
      </c>
    </row>
    <row r="6091" spans="1:13" x14ac:dyDescent="0.25">
      <c r="A6091" s="1">
        <v>43157</v>
      </c>
      <c r="B6091" t="s">
        <v>164</v>
      </c>
      <c r="C6091" t="s">
        <v>165</v>
      </c>
      <c r="D6091">
        <v>5</v>
      </c>
      <c r="E6091">
        <v>1023.97</v>
      </c>
      <c r="F6091">
        <v>204.79</v>
      </c>
      <c r="G6091">
        <v>5</v>
      </c>
      <c r="H6091">
        <v>5</v>
      </c>
      <c r="I6091">
        <v>11.2</v>
      </c>
      <c r="J6091">
        <v>0</v>
      </c>
      <c r="K6091">
        <v>4.2</v>
      </c>
      <c r="L6091" t="s">
        <v>295</v>
      </c>
      <c r="M6091" t="b">
        <v>0</v>
      </c>
    </row>
    <row r="6092" spans="1:13" x14ac:dyDescent="0.25">
      <c r="A6092" s="1">
        <v>43157</v>
      </c>
      <c r="B6092" t="s">
        <v>176</v>
      </c>
      <c r="C6092" t="s">
        <v>167</v>
      </c>
      <c r="D6092">
        <v>2</v>
      </c>
      <c r="E6092">
        <v>397.14</v>
      </c>
      <c r="F6092">
        <v>198.57</v>
      </c>
      <c r="G6092">
        <v>2</v>
      </c>
      <c r="H6092">
        <v>2</v>
      </c>
      <c r="I6092">
        <v>35</v>
      </c>
      <c r="J6092">
        <v>0.5</v>
      </c>
      <c r="K6092">
        <v>3</v>
      </c>
      <c r="L6092" t="s">
        <v>328</v>
      </c>
      <c r="M6092" t="b">
        <v>0</v>
      </c>
    </row>
    <row r="6093" spans="1:13" x14ac:dyDescent="0.25">
      <c r="A6093" s="1">
        <v>43157</v>
      </c>
      <c r="B6093" t="s">
        <v>176</v>
      </c>
      <c r="C6093" t="s">
        <v>172</v>
      </c>
      <c r="D6093">
        <v>1</v>
      </c>
      <c r="E6093">
        <v>178.5</v>
      </c>
      <c r="F6093">
        <v>178.5</v>
      </c>
      <c r="G6093">
        <v>1</v>
      </c>
      <c r="H6093">
        <v>1</v>
      </c>
      <c r="I6093">
        <v>18</v>
      </c>
      <c r="J6093">
        <v>0</v>
      </c>
      <c r="K6093">
        <v>5</v>
      </c>
      <c r="L6093" t="s">
        <v>399</v>
      </c>
      <c r="M6093" t="b">
        <v>0</v>
      </c>
    </row>
    <row r="6094" spans="1:13" x14ac:dyDescent="0.25">
      <c r="A6094" s="1">
        <v>43157</v>
      </c>
      <c r="B6094" t="s">
        <v>176</v>
      </c>
      <c r="C6094" t="s">
        <v>171</v>
      </c>
      <c r="D6094">
        <v>1</v>
      </c>
      <c r="E6094">
        <v>573.45000000000005</v>
      </c>
      <c r="F6094">
        <v>573.45000000000005</v>
      </c>
      <c r="G6094">
        <v>1</v>
      </c>
      <c r="H6094">
        <v>1</v>
      </c>
      <c r="I6094">
        <v>23</v>
      </c>
      <c r="J6094">
        <v>0</v>
      </c>
      <c r="K6094">
        <v>5</v>
      </c>
      <c r="L6094" t="s">
        <v>329</v>
      </c>
      <c r="M6094" t="b">
        <v>0</v>
      </c>
    </row>
    <row r="6095" spans="1:13" x14ac:dyDescent="0.25">
      <c r="A6095" s="1">
        <v>43157</v>
      </c>
      <c r="B6095" t="s">
        <v>176</v>
      </c>
      <c r="C6095" t="s">
        <v>180</v>
      </c>
      <c r="D6095">
        <v>1</v>
      </c>
      <c r="E6095">
        <v>581.67999999999995</v>
      </c>
      <c r="F6095">
        <v>581.67999999999995</v>
      </c>
      <c r="G6095">
        <v>1</v>
      </c>
      <c r="H6095">
        <v>1</v>
      </c>
      <c r="I6095">
        <v>23</v>
      </c>
      <c r="J6095">
        <v>0</v>
      </c>
      <c r="K6095">
        <v>3</v>
      </c>
      <c r="L6095" t="s">
        <v>330</v>
      </c>
      <c r="M6095" t="b">
        <v>0</v>
      </c>
    </row>
    <row r="6096" spans="1:13" x14ac:dyDescent="0.25">
      <c r="A6096" s="1">
        <v>43157</v>
      </c>
      <c r="B6096" t="s">
        <v>176</v>
      </c>
      <c r="C6096" t="s">
        <v>161</v>
      </c>
      <c r="D6096">
        <v>9</v>
      </c>
      <c r="E6096">
        <v>3582.84</v>
      </c>
      <c r="F6096">
        <v>398.09</v>
      </c>
      <c r="G6096">
        <v>9</v>
      </c>
      <c r="H6096">
        <v>9</v>
      </c>
      <c r="I6096">
        <v>19.78</v>
      </c>
      <c r="J6096">
        <v>0</v>
      </c>
      <c r="K6096">
        <v>3.56</v>
      </c>
      <c r="L6096" t="s">
        <v>272</v>
      </c>
      <c r="M6096" t="b">
        <v>0</v>
      </c>
    </row>
    <row r="6097" spans="1:13" x14ac:dyDescent="0.25">
      <c r="A6097" s="1">
        <v>43157</v>
      </c>
      <c r="B6097" t="s">
        <v>176</v>
      </c>
      <c r="C6097" t="s">
        <v>181</v>
      </c>
      <c r="D6097">
        <v>2</v>
      </c>
      <c r="E6097">
        <v>696.32</v>
      </c>
      <c r="F6097">
        <v>348.16</v>
      </c>
      <c r="G6097">
        <v>2</v>
      </c>
      <c r="H6097">
        <v>2</v>
      </c>
      <c r="I6097">
        <v>20</v>
      </c>
      <c r="J6097">
        <v>0</v>
      </c>
      <c r="K6097">
        <v>5</v>
      </c>
      <c r="L6097" t="s">
        <v>331</v>
      </c>
      <c r="M6097" t="b">
        <v>0</v>
      </c>
    </row>
    <row r="6098" spans="1:13" x14ac:dyDescent="0.25">
      <c r="A6098" s="1">
        <v>43157</v>
      </c>
      <c r="B6098" t="s">
        <v>176</v>
      </c>
      <c r="C6098" t="s">
        <v>163</v>
      </c>
      <c r="D6098">
        <v>7</v>
      </c>
      <c r="E6098">
        <v>3653.35</v>
      </c>
      <c r="F6098">
        <v>521.91</v>
      </c>
      <c r="G6098">
        <v>7</v>
      </c>
      <c r="H6098">
        <v>7</v>
      </c>
      <c r="I6098">
        <v>12.14</v>
      </c>
      <c r="J6098">
        <v>0</v>
      </c>
      <c r="K6098">
        <v>4.57</v>
      </c>
      <c r="L6098" t="s">
        <v>361</v>
      </c>
      <c r="M6098" t="b">
        <v>0</v>
      </c>
    </row>
    <row r="6099" spans="1:13" x14ac:dyDescent="0.25">
      <c r="A6099" s="1">
        <v>43157</v>
      </c>
      <c r="B6099" t="s">
        <v>176</v>
      </c>
      <c r="C6099" t="s">
        <v>175</v>
      </c>
      <c r="D6099">
        <v>9</v>
      </c>
      <c r="E6099">
        <v>2169.21</v>
      </c>
      <c r="F6099">
        <v>241.02</v>
      </c>
      <c r="G6099">
        <v>9</v>
      </c>
      <c r="H6099">
        <v>9</v>
      </c>
      <c r="I6099">
        <v>28.31</v>
      </c>
      <c r="J6099">
        <v>0.69230000000000003</v>
      </c>
      <c r="K6099">
        <v>3.38</v>
      </c>
      <c r="L6099" t="s">
        <v>297</v>
      </c>
      <c r="M6099" t="b">
        <v>0</v>
      </c>
    </row>
    <row r="6100" spans="1:13" x14ac:dyDescent="0.25">
      <c r="A6100" s="1">
        <v>43157</v>
      </c>
      <c r="B6100" t="s">
        <v>176</v>
      </c>
      <c r="C6100" t="s">
        <v>164</v>
      </c>
      <c r="D6100">
        <v>5</v>
      </c>
      <c r="E6100">
        <v>870.04</v>
      </c>
      <c r="F6100">
        <v>174.01</v>
      </c>
      <c r="G6100">
        <v>5</v>
      </c>
      <c r="H6100">
        <v>5</v>
      </c>
      <c r="I6100">
        <v>13.6</v>
      </c>
      <c r="J6100">
        <v>0.2</v>
      </c>
      <c r="K6100">
        <v>4.8</v>
      </c>
      <c r="L6100" t="s">
        <v>362</v>
      </c>
      <c r="M6100" t="b">
        <v>0</v>
      </c>
    </row>
    <row r="6101" spans="1:13" x14ac:dyDescent="0.25">
      <c r="A6101" s="1">
        <v>43157</v>
      </c>
      <c r="B6101" t="s">
        <v>176</v>
      </c>
      <c r="C6101" t="s">
        <v>176</v>
      </c>
      <c r="D6101">
        <v>3</v>
      </c>
      <c r="E6101">
        <v>319.52</v>
      </c>
      <c r="F6101">
        <v>106.51</v>
      </c>
      <c r="G6101">
        <v>3</v>
      </c>
      <c r="H6101">
        <v>3</v>
      </c>
      <c r="I6101">
        <v>11.67</v>
      </c>
      <c r="J6101">
        <v>0.33329999999999999</v>
      </c>
      <c r="K6101">
        <v>4</v>
      </c>
      <c r="L6101" t="s">
        <v>273</v>
      </c>
      <c r="M6101" t="b">
        <v>1</v>
      </c>
    </row>
    <row r="6102" spans="1:13" x14ac:dyDescent="0.25">
      <c r="A6102" s="1">
        <v>43157</v>
      </c>
      <c r="B6102" t="s">
        <v>176</v>
      </c>
      <c r="C6102" t="s">
        <v>165</v>
      </c>
      <c r="D6102">
        <v>26</v>
      </c>
      <c r="E6102">
        <v>4801.01</v>
      </c>
      <c r="F6102">
        <v>184.65</v>
      </c>
      <c r="G6102">
        <v>26</v>
      </c>
      <c r="H6102">
        <v>26</v>
      </c>
      <c r="I6102">
        <v>16.829999999999998</v>
      </c>
      <c r="J6102">
        <v>0.1</v>
      </c>
      <c r="K6102">
        <v>4.2</v>
      </c>
      <c r="L6102" t="s">
        <v>274</v>
      </c>
      <c r="M6102" t="b">
        <v>0</v>
      </c>
    </row>
    <row r="6103" spans="1:13" x14ac:dyDescent="0.25">
      <c r="A6103" s="1">
        <v>43157</v>
      </c>
      <c r="B6103" t="s">
        <v>165</v>
      </c>
      <c r="C6103" t="s">
        <v>166</v>
      </c>
      <c r="D6103">
        <v>1</v>
      </c>
      <c r="E6103">
        <v>105.75</v>
      </c>
      <c r="F6103">
        <v>105.75</v>
      </c>
      <c r="G6103">
        <v>1</v>
      </c>
      <c r="H6103">
        <v>1</v>
      </c>
      <c r="I6103">
        <v>29</v>
      </c>
      <c r="J6103">
        <v>0</v>
      </c>
      <c r="K6103">
        <v>3</v>
      </c>
      <c r="L6103" t="s">
        <v>298</v>
      </c>
      <c r="M6103" t="b">
        <v>0</v>
      </c>
    </row>
    <row r="6104" spans="1:13" x14ac:dyDescent="0.25">
      <c r="A6104" s="1">
        <v>43157</v>
      </c>
      <c r="B6104" t="s">
        <v>165</v>
      </c>
      <c r="C6104" t="s">
        <v>178</v>
      </c>
      <c r="D6104">
        <v>3</v>
      </c>
      <c r="E6104">
        <v>329.7</v>
      </c>
      <c r="F6104">
        <v>109.9</v>
      </c>
      <c r="G6104">
        <v>3</v>
      </c>
      <c r="H6104">
        <v>3</v>
      </c>
      <c r="I6104">
        <v>24.75</v>
      </c>
      <c r="J6104">
        <v>0.5</v>
      </c>
      <c r="K6104">
        <v>3.75</v>
      </c>
      <c r="L6104" t="s">
        <v>333</v>
      </c>
      <c r="M6104" t="b">
        <v>0</v>
      </c>
    </row>
    <row r="6105" spans="1:13" x14ac:dyDescent="0.25">
      <c r="A6105" s="1">
        <v>43157</v>
      </c>
      <c r="B6105" t="s">
        <v>165</v>
      </c>
      <c r="C6105" t="s">
        <v>186</v>
      </c>
      <c r="D6105">
        <v>3</v>
      </c>
      <c r="E6105">
        <v>673.61</v>
      </c>
      <c r="F6105">
        <v>224.54</v>
      </c>
      <c r="G6105">
        <v>3</v>
      </c>
      <c r="H6105">
        <v>3</v>
      </c>
      <c r="I6105">
        <v>44</v>
      </c>
      <c r="J6105">
        <v>0.75</v>
      </c>
      <c r="K6105">
        <v>2</v>
      </c>
      <c r="L6105" t="s">
        <v>364</v>
      </c>
      <c r="M6105" t="b">
        <v>0</v>
      </c>
    </row>
    <row r="6106" spans="1:13" x14ac:dyDescent="0.25">
      <c r="A6106" s="1">
        <v>43157</v>
      </c>
      <c r="B6106" t="s">
        <v>165</v>
      </c>
      <c r="C6106" t="s">
        <v>167</v>
      </c>
      <c r="D6106">
        <v>49</v>
      </c>
      <c r="E6106">
        <v>8420.7800000000007</v>
      </c>
      <c r="F6106">
        <v>171.85</v>
      </c>
      <c r="G6106">
        <v>48</v>
      </c>
      <c r="H6106">
        <v>49</v>
      </c>
      <c r="I6106">
        <v>26.12</v>
      </c>
      <c r="J6106">
        <v>0.32690000000000002</v>
      </c>
      <c r="K6106">
        <v>2.96</v>
      </c>
      <c r="L6106" t="s">
        <v>246</v>
      </c>
      <c r="M6106" t="b">
        <v>0</v>
      </c>
    </row>
    <row r="6107" spans="1:13" x14ac:dyDescent="0.25">
      <c r="A6107" s="1">
        <v>43157</v>
      </c>
      <c r="B6107" t="s">
        <v>165</v>
      </c>
      <c r="C6107" t="s">
        <v>169</v>
      </c>
      <c r="D6107">
        <v>22</v>
      </c>
      <c r="E6107">
        <v>3249.64</v>
      </c>
      <c r="F6107">
        <v>147.71</v>
      </c>
      <c r="G6107">
        <v>22</v>
      </c>
      <c r="H6107">
        <v>22</v>
      </c>
      <c r="I6107">
        <v>35.450000000000003</v>
      </c>
      <c r="J6107">
        <v>0.63639999999999997</v>
      </c>
      <c r="K6107">
        <v>2.77</v>
      </c>
      <c r="L6107" t="s">
        <v>275</v>
      </c>
      <c r="M6107" t="b">
        <v>0</v>
      </c>
    </row>
    <row r="6108" spans="1:13" x14ac:dyDescent="0.25">
      <c r="A6108" s="1">
        <v>43157</v>
      </c>
      <c r="B6108" t="s">
        <v>165</v>
      </c>
      <c r="C6108" t="s">
        <v>170</v>
      </c>
      <c r="D6108">
        <v>27</v>
      </c>
      <c r="E6108">
        <v>3692.35</v>
      </c>
      <c r="F6108">
        <v>136.75</v>
      </c>
      <c r="G6108">
        <v>27</v>
      </c>
      <c r="H6108">
        <v>26</v>
      </c>
      <c r="I6108">
        <v>17.899999999999999</v>
      </c>
      <c r="J6108">
        <v>0.16669999999999999</v>
      </c>
      <c r="K6108">
        <v>3.76</v>
      </c>
      <c r="L6108" t="s">
        <v>276</v>
      </c>
      <c r="M6108" t="b">
        <v>0</v>
      </c>
    </row>
    <row r="6109" spans="1:13" x14ac:dyDescent="0.25">
      <c r="A6109" s="1">
        <v>43157</v>
      </c>
      <c r="B6109" t="s">
        <v>165</v>
      </c>
      <c r="C6109" t="s">
        <v>172</v>
      </c>
      <c r="D6109">
        <v>31</v>
      </c>
      <c r="E6109">
        <v>3497.25</v>
      </c>
      <c r="F6109">
        <v>112.81</v>
      </c>
      <c r="G6109">
        <v>31</v>
      </c>
      <c r="H6109">
        <v>31</v>
      </c>
      <c r="I6109">
        <v>27</v>
      </c>
      <c r="J6109">
        <v>0.41460000000000002</v>
      </c>
      <c r="K6109">
        <v>2.88</v>
      </c>
      <c r="L6109" t="s">
        <v>247</v>
      </c>
      <c r="M6109" t="b">
        <v>0</v>
      </c>
    </row>
    <row r="6110" spans="1:13" x14ac:dyDescent="0.25">
      <c r="A6110" s="1">
        <v>43157</v>
      </c>
      <c r="B6110" t="s">
        <v>165</v>
      </c>
      <c r="C6110" t="s">
        <v>171</v>
      </c>
      <c r="D6110">
        <v>29</v>
      </c>
      <c r="E6110">
        <v>4404.41</v>
      </c>
      <c r="F6110">
        <v>151.88</v>
      </c>
      <c r="G6110">
        <v>29</v>
      </c>
      <c r="H6110">
        <v>29</v>
      </c>
      <c r="I6110">
        <v>21.22</v>
      </c>
      <c r="J6110">
        <v>0.3125</v>
      </c>
      <c r="K6110">
        <v>3.53</v>
      </c>
      <c r="L6110" t="s">
        <v>299</v>
      </c>
      <c r="M6110" t="b">
        <v>0</v>
      </c>
    </row>
    <row r="6111" spans="1:13" x14ac:dyDescent="0.25">
      <c r="A6111" s="1">
        <v>43157</v>
      </c>
      <c r="B6111" t="s">
        <v>165</v>
      </c>
      <c r="C6111" t="s">
        <v>180</v>
      </c>
      <c r="D6111">
        <v>11</v>
      </c>
      <c r="E6111">
        <v>2003.24</v>
      </c>
      <c r="F6111">
        <v>182.11</v>
      </c>
      <c r="G6111">
        <v>11</v>
      </c>
      <c r="H6111">
        <v>11</v>
      </c>
      <c r="I6111">
        <v>42</v>
      </c>
      <c r="J6111">
        <v>1</v>
      </c>
      <c r="K6111">
        <v>1.55</v>
      </c>
      <c r="L6111" t="s">
        <v>300</v>
      </c>
      <c r="M6111" t="b">
        <v>0</v>
      </c>
    </row>
    <row r="6112" spans="1:13" x14ac:dyDescent="0.25">
      <c r="A6112" s="1">
        <v>43157</v>
      </c>
      <c r="B6112" t="s">
        <v>165</v>
      </c>
      <c r="C6112" t="s">
        <v>161</v>
      </c>
      <c r="D6112">
        <v>140</v>
      </c>
      <c r="E6112">
        <v>20821.150000000001</v>
      </c>
      <c r="F6112">
        <v>148.72</v>
      </c>
      <c r="G6112">
        <v>138</v>
      </c>
      <c r="H6112">
        <v>139</v>
      </c>
      <c r="I6112">
        <v>18.420000000000002</v>
      </c>
      <c r="J6112">
        <v>0.26919999999999999</v>
      </c>
      <c r="K6112">
        <v>3.57</v>
      </c>
      <c r="L6112" t="s">
        <v>248</v>
      </c>
      <c r="M6112" t="b">
        <v>0</v>
      </c>
    </row>
    <row r="6113" spans="1:13" x14ac:dyDescent="0.25">
      <c r="A6113" s="1">
        <v>43157</v>
      </c>
      <c r="B6113" t="s">
        <v>165</v>
      </c>
      <c r="C6113" t="s">
        <v>177</v>
      </c>
      <c r="D6113">
        <v>13</v>
      </c>
      <c r="E6113">
        <v>1652.64</v>
      </c>
      <c r="F6113">
        <v>127.13</v>
      </c>
      <c r="G6113">
        <v>13</v>
      </c>
      <c r="H6113">
        <v>13</v>
      </c>
      <c r="I6113">
        <v>26.39</v>
      </c>
      <c r="J6113">
        <v>0.44440000000000002</v>
      </c>
      <c r="K6113">
        <v>3.39</v>
      </c>
      <c r="L6113" t="s">
        <v>301</v>
      </c>
      <c r="M6113" t="b">
        <v>0</v>
      </c>
    </row>
    <row r="6114" spans="1:13" x14ac:dyDescent="0.25">
      <c r="A6114" s="1">
        <v>43157</v>
      </c>
      <c r="B6114" t="s">
        <v>165</v>
      </c>
      <c r="C6114" t="s">
        <v>181</v>
      </c>
      <c r="D6114">
        <v>12</v>
      </c>
      <c r="E6114">
        <v>1322.41</v>
      </c>
      <c r="F6114">
        <v>110.2</v>
      </c>
      <c r="G6114">
        <v>12</v>
      </c>
      <c r="H6114">
        <v>12</v>
      </c>
      <c r="I6114">
        <v>33</v>
      </c>
      <c r="J6114">
        <v>0.61539999999999995</v>
      </c>
      <c r="K6114">
        <v>2.77</v>
      </c>
      <c r="L6114" t="s">
        <v>302</v>
      </c>
      <c r="M6114" t="b">
        <v>0</v>
      </c>
    </row>
    <row r="6115" spans="1:13" x14ac:dyDescent="0.25">
      <c r="A6115" s="1">
        <v>43157</v>
      </c>
      <c r="B6115" t="s">
        <v>165</v>
      </c>
      <c r="C6115" t="s">
        <v>179</v>
      </c>
      <c r="D6115">
        <v>23</v>
      </c>
      <c r="E6115">
        <v>4837.9399999999996</v>
      </c>
      <c r="F6115">
        <v>210.35</v>
      </c>
      <c r="G6115">
        <v>21</v>
      </c>
      <c r="H6115">
        <v>23</v>
      </c>
      <c r="I6115">
        <v>32.68</v>
      </c>
      <c r="J6115">
        <v>0.36359999999999998</v>
      </c>
      <c r="K6115">
        <v>2.79</v>
      </c>
      <c r="L6115" t="s">
        <v>277</v>
      </c>
      <c r="M6115" t="b">
        <v>0</v>
      </c>
    </row>
    <row r="6116" spans="1:13" x14ac:dyDescent="0.25">
      <c r="A6116" s="1">
        <v>43157</v>
      </c>
      <c r="B6116" t="s">
        <v>165</v>
      </c>
      <c r="C6116" t="s">
        <v>183</v>
      </c>
      <c r="D6116">
        <v>6</v>
      </c>
      <c r="E6116">
        <v>722.96</v>
      </c>
      <c r="F6116">
        <v>120.49</v>
      </c>
      <c r="G6116">
        <v>6</v>
      </c>
      <c r="H6116">
        <v>6</v>
      </c>
      <c r="I6116">
        <v>19.829999999999998</v>
      </c>
      <c r="J6116">
        <v>0.16669999999999999</v>
      </c>
      <c r="K6116">
        <v>4.17</v>
      </c>
      <c r="L6116" t="s">
        <v>365</v>
      </c>
      <c r="M6116" t="b">
        <v>0</v>
      </c>
    </row>
    <row r="6117" spans="1:13" x14ac:dyDescent="0.25">
      <c r="A6117" s="1">
        <v>43157</v>
      </c>
      <c r="B6117" t="s">
        <v>165</v>
      </c>
      <c r="C6117" t="s">
        <v>174</v>
      </c>
      <c r="D6117">
        <v>20</v>
      </c>
      <c r="E6117">
        <v>4887.3100000000004</v>
      </c>
      <c r="F6117">
        <v>244.37</v>
      </c>
      <c r="G6117">
        <v>19</v>
      </c>
      <c r="H6117">
        <v>19</v>
      </c>
      <c r="I6117">
        <v>22.6</v>
      </c>
      <c r="J6117">
        <v>0.25</v>
      </c>
      <c r="K6117">
        <v>3.45</v>
      </c>
      <c r="L6117" t="s">
        <v>303</v>
      </c>
      <c r="M6117" t="b">
        <v>0</v>
      </c>
    </row>
    <row r="6118" spans="1:13" x14ac:dyDescent="0.25">
      <c r="A6118" s="1">
        <v>43157</v>
      </c>
      <c r="B6118" t="s">
        <v>165</v>
      </c>
      <c r="C6118" t="s">
        <v>182</v>
      </c>
      <c r="D6118">
        <v>4</v>
      </c>
      <c r="E6118">
        <v>634.44000000000005</v>
      </c>
      <c r="F6118">
        <v>158.61000000000001</v>
      </c>
      <c r="G6118">
        <v>4</v>
      </c>
      <c r="H6118">
        <v>4</v>
      </c>
      <c r="I6118">
        <v>25.2</v>
      </c>
      <c r="J6118">
        <v>0.4</v>
      </c>
      <c r="K6118">
        <v>1.8</v>
      </c>
      <c r="L6118" t="s">
        <v>304</v>
      </c>
      <c r="M6118" t="b">
        <v>0</v>
      </c>
    </row>
    <row r="6119" spans="1:13" x14ac:dyDescent="0.25">
      <c r="A6119" s="1">
        <v>43157</v>
      </c>
      <c r="B6119" t="s">
        <v>165</v>
      </c>
      <c r="C6119" t="s">
        <v>163</v>
      </c>
      <c r="D6119">
        <v>66</v>
      </c>
      <c r="E6119">
        <v>11717.99</v>
      </c>
      <c r="F6119">
        <v>177.55</v>
      </c>
      <c r="G6119">
        <v>64</v>
      </c>
      <c r="H6119">
        <v>66</v>
      </c>
      <c r="I6119">
        <v>16.87</v>
      </c>
      <c r="J6119">
        <v>0.18990000000000001</v>
      </c>
      <c r="K6119">
        <v>3.5</v>
      </c>
      <c r="L6119" t="s">
        <v>249</v>
      </c>
      <c r="M6119" t="b">
        <v>0</v>
      </c>
    </row>
    <row r="6120" spans="1:13" x14ac:dyDescent="0.25">
      <c r="A6120" s="1">
        <v>43157</v>
      </c>
      <c r="B6120" t="s">
        <v>165</v>
      </c>
      <c r="C6120" t="s">
        <v>175</v>
      </c>
      <c r="D6120">
        <v>189</v>
      </c>
      <c r="E6120">
        <v>29606.54</v>
      </c>
      <c r="F6120">
        <v>156.65</v>
      </c>
      <c r="G6120">
        <v>179</v>
      </c>
      <c r="H6120">
        <v>185</v>
      </c>
      <c r="I6120">
        <v>30.52</v>
      </c>
      <c r="J6120">
        <v>0.52339999999999998</v>
      </c>
      <c r="K6120">
        <v>2.4500000000000002</v>
      </c>
      <c r="L6120" t="s">
        <v>250</v>
      </c>
      <c r="M6120" t="b">
        <v>0</v>
      </c>
    </row>
    <row r="6121" spans="1:13" x14ac:dyDescent="0.25">
      <c r="A6121" s="1">
        <v>43157</v>
      </c>
      <c r="B6121" t="s">
        <v>165</v>
      </c>
      <c r="C6121" t="s">
        <v>173</v>
      </c>
      <c r="D6121">
        <v>11</v>
      </c>
      <c r="E6121">
        <v>2265.14</v>
      </c>
      <c r="F6121">
        <v>205.92</v>
      </c>
      <c r="G6121">
        <v>11</v>
      </c>
      <c r="H6121">
        <v>11</v>
      </c>
      <c r="I6121">
        <v>25</v>
      </c>
      <c r="J6121">
        <v>0.18179999999999999</v>
      </c>
      <c r="K6121">
        <v>3.73</v>
      </c>
      <c r="L6121" t="s">
        <v>251</v>
      </c>
      <c r="M6121" t="b">
        <v>0</v>
      </c>
    </row>
    <row r="6122" spans="1:13" x14ac:dyDescent="0.25">
      <c r="A6122" s="1">
        <v>43157</v>
      </c>
      <c r="B6122" t="s">
        <v>165</v>
      </c>
      <c r="C6122" t="s">
        <v>185</v>
      </c>
      <c r="D6122">
        <v>3</v>
      </c>
      <c r="E6122">
        <v>368.87</v>
      </c>
      <c r="F6122">
        <v>122.96</v>
      </c>
      <c r="G6122">
        <v>3</v>
      </c>
      <c r="H6122">
        <v>3</v>
      </c>
      <c r="I6122">
        <v>26</v>
      </c>
      <c r="J6122">
        <v>0.33329999999999999</v>
      </c>
      <c r="K6122">
        <v>3.33</v>
      </c>
      <c r="L6122" t="s">
        <v>334</v>
      </c>
      <c r="M6122" t="b">
        <v>0</v>
      </c>
    </row>
    <row r="6123" spans="1:13" x14ac:dyDescent="0.25">
      <c r="A6123" s="1">
        <v>43157</v>
      </c>
      <c r="B6123" t="s">
        <v>165</v>
      </c>
      <c r="C6123" t="s">
        <v>162</v>
      </c>
      <c r="D6123">
        <v>2</v>
      </c>
      <c r="E6123">
        <v>551.67999999999995</v>
      </c>
      <c r="F6123">
        <v>275.83999999999997</v>
      </c>
      <c r="G6123">
        <v>2</v>
      </c>
      <c r="H6123">
        <v>2</v>
      </c>
      <c r="I6123">
        <v>56.5</v>
      </c>
      <c r="J6123">
        <v>0.5</v>
      </c>
      <c r="K6123">
        <v>2.5</v>
      </c>
      <c r="L6123" t="s">
        <v>366</v>
      </c>
      <c r="M6123" t="b">
        <v>0</v>
      </c>
    </row>
    <row r="6124" spans="1:13" x14ac:dyDescent="0.25">
      <c r="A6124" s="1">
        <v>43157</v>
      </c>
      <c r="B6124" t="s">
        <v>165</v>
      </c>
      <c r="C6124" t="s">
        <v>164</v>
      </c>
      <c r="D6124">
        <v>70</v>
      </c>
      <c r="E6124">
        <v>8994.0400000000009</v>
      </c>
      <c r="F6124">
        <v>128.49</v>
      </c>
      <c r="G6124">
        <v>69</v>
      </c>
      <c r="H6124">
        <v>70</v>
      </c>
      <c r="I6124">
        <v>20.82</v>
      </c>
      <c r="J6124">
        <v>0.2208</v>
      </c>
      <c r="K6124">
        <v>3.82</v>
      </c>
      <c r="L6124" t="s">
        <v>278</v>
      </c>
      <c r="M6124" t="b">
        <v>0</v>
      </c>
    </row>
    <row r="6125" spans="1:13" x14ac:dyDescent="0.25">
      <c r="A6125" s="1">
        <v>43157</v>
      </c>
      <c r="B6125" t="s">
        <v>165</v>
      </c>
      <c r="C6125" t="s">
        <v>176</v>
      </c>
      <c r="D6125">
        <v>54</v>
      </c>
      <c r="E6125">
        <v>8741.7000000000007</v>
      </c>
      <c r="F6125">
        <v>161.88</v>
      </c>
      <c r="G6125">
        <v>53</v>
      </c>
      <c r="H6125">
        <v>53</v>
      </c>
      <c r="I6125">
        <v>19.100000000000001</v>
      </c>
      <c r="J6125">
        <v>0.19670000000000001</v>
      </c>
      <c r="K6125">
        <v>3.18</v>
      </c>
      <c r="L6125" t="s">
        <v>279</v>
      </c>
      <c r="M6125" t="b">
        <v>0</v>
      </c>
    </row>
    <row r="6126" spans="1:13" x14ac:dyDescent="0.25">
      <c r="A6126" s="1">
        <v>43157</v>
      </c>
      <c r="B6126" t="s">
        <v>165</v>
      </c>
      <c r="C6126" t="s">
        <v>168</v>
      </c>
      <c r="D6126">
        <v>3</v>
      </c>
      <c r="E6126">
        <v>357.79</v>
      </c>
      <c r="F6126">
        <v>119.26</v>
      </c>
      <c r="G6126">
        <v>3</v>
      </c>
      <c r="H6126">
        <v>3</v>
      </c>
      <c r="I6126">
        <v>28.33</v>
      </c>
      <c r="J6126">
        <v>0.66669999999999996</v>
      </c>
      <c r="K6126">
        <v>2.67</v>
      </c>
      <c r="L6126" t="s">
        <v>280</v>
      </c>
      <c r="M6126" t="b">
        <v>0</v>
      </c>
    </row>
    <row r="6127" spans="1:13" x14ac:dyDescent="0.25">
      <c r="A6127" s="1">
        <v>43157</v>
      </c>
      <c r="B6127" t="s">
        <v>165</v>
      </c>
      <c r="C6127" t="s">
        <v>165</v>
      </c>
      <c r="D6127">
        <v>520</v>
      </c>
      <c r="E6127">
        <v>73022.12</v>
      </c>
      <c r="F6127">
        <v>140.43</v>
      </c>
      <c r="G6127">
        <v>505</v>
      </c>
      <c r="H6127">
        <v>517</v>
      </c>
      <c r="I6127">
        <v>10.76</v>
      </c>
      <c r="J6127">
        <v>0.14480000000000001</v>
      </c>
      <c r="K6127">
        <v>3.86</v>
      </c>
      <c r="L6127" t="s">
        <v>252</v>
      </c>
      <c r="M6127" t="b">
        <v>1</v>
      </c>
    </row>
    <row r="6128" spans="1:13" x14ac:dyDescent="0.25">
      <c r="A6128" s="1">
        <v>43157</v>
      </c>
      <c r="B6128" t="s">
        <v>165</v>
      </c>
      <c r="C6128" t="s">
        <v>184</v>
      </c>
      <c r="D6128">
        <v>8</v>
      </c>
      <c r="E6128">
        <v>1472.39</v>
      </c>
      <c r="F6128">
        <v>184.05</v>
      </c>
      <c r="G6128">
        <v>8</v>
      </c>
      <c r="H6128">
        <v>8</v>
      </c>
      <c r="I6128">
        <v>23.75</v>
      </c>
      <c r="J6128">
        <v>0.375</v>
      </c>
      <c r="K6128">
        <v>3.25</v>
      </c>
      <c r="L6128" t="s">
        <v>401</v>
      </c>
      <c r="M6128" t="b">
        <v>0</v>
      </c>
    </row>
    <row r="6129" spans="1:13" x14ac:dyDescent="0.25">
      <c r="A6129" s="1">
        <v>43164</v>
      </c>
      <c r="B6129" t="s">
        <v>167</v>
      </c>
      <c r="C6129" t="s">
        <v>176</v>
      </c>
      <c r="D6129">
        <v>1</v>
      </c>
      <c r="E6129">
        <v>1069.22</v>
      </c>
      <c r="F6129">
        <v>1069.22</v>
      </c>
      <c r="G6129">
        <v>1</v>
      </c>
      <c r="H6129">
        <v>1</v>
      </c>
      <c r="I6129">
        <v>27</v>
      </c>
      <c r="J6129">
        <v>1</v>
      </c>
      <c r="K6129">
        <v>5</v>
      </c>
      <c r="L6129" t="s">
        <v>254</v>
      </c>
      <c r="M6129" t="b">
        <v>0</v>
      </c>
    </row>
    <row r="6130" spans="1:13" x14ac:dyDescent="0.25">
      <c r="A6130" s="1">
        <v>43164</v>
      </c>
      <c r="B6130" t="s">
        <v>170</v>
      </c>
      <c r="C6130" t="s">
        <v>169</v>
      </c>
      <c r="D6130">
        <v>1</v>
      </c>
      <c r="E6130">
        <v>92.89</v>
      </c>
      <c r="F6130">
        <v>92.89</v>
      </c>
      <c r="G6130">
        <v>1</v>
      </c>
      <c r="H6130">
        <v>1</v>
      </c>
      <c r="I6130">
        <v>32</v>
      </c>
      <c r="J6130">
        <v>1</v>
      </c>
      <c r="K6130">
        <v>1</v>
      </c>
      <c r="L6130" t="s">
        <v>509</v>
      </c>
      <c r="M6130" t="b">
        <v>0</v>
      </c>
    </row>
    <row r="6131" spans="1:13" x14ac:dyDescent="0.25">
      <c r="A6131" s="1">
        <v>43164</v>
      </c>
      <c r="B6131" t="s">
        <v>170</v>
      </c>
      <c r="C6131" t="s">
        <v>180</v>
      </c>
      <c r="D6131">
        <v>1</v>
      </c>
      <c r="E6131">
        <v>89.87</v>
      </c>
      <c r="F6131">
        <v>89.87</v>
      </c>
      <c r="G6131">
        <v>1</v>
      </c>
      <c r="H6131">
        <v>1</v>
      </c>
      <c r="I6131">
        <v>11</v>
      </c>
      <c r="J6131">
        <v>0</v>
      </c>
      <c r="K6131">
        <v>4</v>
      </c>
      <c r="L6131" t="s">
        <v>464</v>
      </c>
      <c r="M6131" t="b">
        <v>0</v>
      </c>
    </row>
    <row r="6132" spans="1:13" x14ac:dyDescent="0.25">
      <c r="A6132" s="1">
        <v>43164</v>
      </c>
      <c r="B6132" t="s">
        <v>170</v>
      </c>
      <c r="C6132" t="s">
        <v>161</v>
      </c>
      <c r="D6132">
        <v>5</v>
      </c>
      <c r="E6132">
        <v>386.17</v>
      </c>
      <c r="F6132">
        <v>77.23</v>
      </c>
      <c r="G6132">
        <v>5</v>
      </c>
      <c r="H6132">
        <v>5</v>
      </c>
      <c r="I6132">
        <v>8.4</v>
      </c>
      <c r="J6132">
        <v>0</v>
      </c>
      <c r="K6132">
        <v>3.8</v>
      </c>
      <c r="L6132" t="s">
        <v>256</v>
      </c>
      <c r="M6132" t="b">
        <v>0</v>
      </c>
    </row>
    <row r="6133" spans="1:13" x14ac:dyDescent="0.25">
      <c r="A6133" s="1">
        <v>43164</v>
      </c>
      <c r="B6133" t="s">
        <v>170</v>
      </c>
      <c r="C6133" t="s">
        <v>175</v>
      </c>
      <c r="D6133">
        <v>2</v>
      </c>
      <c r="E6133">
        <v>153.22</v>
      </c>
      <c r="F6133">
        <v>76.61</v>
      </c>
      <c r="G6133">
        <v>2</v>
      </c>
      <c r="H6133">
        <v>2</v>
      </c>
      <c r="I6133">
        <v>28</v>
      </c>
      <c r="J6133">
        <v>0.5</v>
      </c>
      <c r="K6133">
        <v>3</v>
      </c>
      <c r="L6133" t="s">
        <v>258</v>
      </c>
      <c r="M6133" t="b">
        <v>0</v>
      </c>
    </row>
    <row r="6134" spans="1:13" x14ac:dyDescent="0.25">
      <c r="A6134" s="1">
        <v>43164</v>
      </c>
      <c r="B6134" t="s">
        <v>170</v>
      </c>
      <c r="C6134" t="s">
        <v>165</v>
      </c>
      <c r="D6134">
        <v>1</v>
      </c>
      <c r="E6134">
        <v>51.69</v>
      </c>
      <c r="F6134">
        <v>51.69</v>
      </c>
      <c r="G6134">
        <v>1</v>
      </c>
      <c r="H6134">
        <v>1</v>
      </c>
      <c r="I6134">
        <v>22</v>
      </c>
      <c r="J6134">
        <v>0</v>
      </c>
      <c r="K6134">
        <v>5</v>
      </c>
      <c r="L6134" t="s">
        <v>259</v>
      </c>
      <c r="M6134" t="b">
        <v>0</v>
      </c>
    </row>
    <row r="6135" spans="1:13" x14ac:dyDescent="0.25">
      <c r="A6135" s="1">
        <v>43164</v>
      </c>
      <c r="B6135" t="s">
        <v>172</v>
      </c>
      <c r="C6135" t="s">
        <v>167</v>
      </c>
      <c r="D6135">
        <v>1</v>
      </c>
      <c r="E6135">
        <v>57.42</v>
      </c>
      <c r="F6135">
        <v>57.42</v>
      </c>
      <c r="G6135">
        <v>1</v>
      </c>
      <c r="H6135">
        <v>1</v>
      </c>
      <c r="I6135">
        <v>15</v>
      </c>
      <c r="J6135">
        <v>0</v>
      </c>
      <c r="K6135">
        <v>4</v>
      </c>
      <c r="L6135" t="s">
        <v>489</v>
      </c>
      <c r="M6135" t="b">
        <v>0</v>
      </c>
    </row>
    <row r="6136" spans="1:13" x14ac:dyDescent="0.25">
      <c r="A6136" s="1">
        <v>43164</v>
      </c>
      <c r="B6136" t="s">
        <v>172</v>
      </c>
      <c r="C6136" t="s">
        <v>161</v>
      </c>
      <c r="D6136">
        <v>2</v>
      </c>
      <c r="E6136">
        <v>110.22</v>
      </c>
      <c r="F6136">
        <v>55.11</v>
      </c>
      <c r="G6136">
        <v>2</v>
      </c>
      <c r="H6136">
        <v>2</v>
      </c>
      <c r="I6136">
        <v>13.5</v>
      </c>
      <c r="J6136">
        <v>0</v>
      </c>
      <c r="K6136">
        <v>5</v>
      </c>
      <c r="L6136" t="s">
        <v>428</v>
      </c>
      <c r="M6136" t="b">
        <v>0</v>
      </c>
    </row>
    <row r="6137" spans="1:13" x14ac:dyDescent="0.25">
      <c r="A6137" s="1">
        <v>43164</v>
      </c>
      <c r="B6137" t="s">
        <v>172</v>
      </c>
      <c r="C6137" t="s">
        <v>165</v>
      </c>
      <c r="D6137">
        <v>2</v>
      </c>
      <c r="E6137">
        <v>190.79</v>
      </c>
      <c r="F6137">
        <v>95.4</v>
      </c>
      <c r="G6137">
        <v>2</v>
      </c>
      <c r="H6137">
        <v>2</v>
      </c>
      <c r="I6137">
        <v>9</v>
      </c>
      <c r="J6137">
        <v>0</v>
      </c>
      <c r="K6137">
        <v>4.33</v>
      </c>
      <c r="L6137" t="s">
        <v>308</v>
      </c>
      <c r="M6137" t="b">
        <v>0</v>
      </c>
    </row>
    <row r="6138" spans="1:13" x14ac:dyDescent="0.25">
      <c r="A6138" s="1">
        <v>43164</v>
      </c>
      <c r="B6138" t="s">
        <v>171</v>
      </c>
      <c r="C6138" t="s">
        <v>167</v>
      </c>
      <c r="D6138">
        <v>1</v>
      </c>
      <c r="E6138">
        <v>103.86</v>
      </c>
      <c r="F6138">
        <v>103.86</v>
      </c>
      <c r="G6138">
        <v>1</v>
      </c>
      <c r="H6138">
        <v>1</v>
      </c>
      <c r="I6138">
        <v>19</v>
      </c>
      <c r="J6138">
        <v>0</v>
      </c>
      <c r="K6138">
        <v>5</v>
      </c>
      <c r="L6138" t="s">
        <v>454</v>
      </c>
      <c r="M6138" t="b">
        <v>0</v>
      </c>
    </row>
    <row r="6139" spans="1:13" x14ac:dyDescent="0.25">
      <c r="A6139" s="1">
        <v>43164</v>
      </c>
      <c r="B6139" t="s">
        <v>171</v>
      </c>
      <c r="C6139" t="s">
        <v>171</v>
      </c>
      <c r="D6139">
        <v>1</v>
      </c>
      <c r="E6139">
        <v>166.17</v>
      </c>
      <c r="F6139">
        <v>166.17</v>
      </c>
      <c r="G6139">
        <v>1</v>
      </c>
      <c r="H6139">
        <v>1</v>
      </c>
      <c r="I6139">
        <v>6</v>
      </c>
      <c r="J6139">
        <v>0</v>
      </c>
      <c r="K6139">
        <v>5</v>
      </c>
      <c r="L6139" t="s">
        <v>483</v>
      </c>
      <c r="M6139" t="b">
        <v>1</v>
      </c>
    </row>
    <row r="6140" spans="1:13" x14ac:dyDescent="0.25">
      <c r="A6140" s="1">
        <v>43164</v>
      </c>
      <c r="B6140" t="s">
        <v>171</v>
      </c>
      <c r="C6140" t="s">
        <v>161</v>
      </c>
      <c r="D6140">
        <v>2</v>
      </c>
      <c r="E6140">
        <v>398.92</v>
      </c>
      <c r="F6140">
        <v>199.46</v>
      </c>
      <c r="G6140">
        <v>1</v>
      </c>
      <c r="H6140">
        <v>2</v>
      </c>
      <c r="I6140">
        <v>10</v>
      </c>
      <c r="J6140">
        <v>0</v>
      </c>
      <c r="K6140">
        <v>3</v>
      </c>
      <c r="L6140" t="s">
        <v>439</v>
      </c>
      <c r="M6140" t="b">
        <v>0</v>
      </c>
    </row>
    <row r="6141" spans="1:13" x14ac:dyDescent="0.25">
      <c r="A6141" s="1">
        <v>43164</v>
      </c>
      <c r="B6141" t="s">
        <v>171</v>
      </c>
      <c r="C6141" t="s">
        <v>183</v>
      </c>
      <c r="D6141">
        <v>1</v>
      </c>
      <c r="E6141">
        <v>150.18</v>
      </c>
      <c r="F6141">
        <v>150.18</v>
      </c>
      <c r="G6141">
        <v>1</v>
      </c>
      <c r="H6141">
        <v>1</v>
      </c>
      <c r="I6141">
        <v>27</v>
      </c>
      <c r="J6141">
        <v>0</v>
      </c>
      <c r="K6141">
        <v>5</v>
      </c>
      <c r="L6141" t="s">
        <v>543</v>
      </c>
      <c r="M6141" t="b">
        <v>0</v>
      </c>
    </row>
    <row r="6142" spans="1:13" x14ac:dyDescent="0.25">
      <c r="A6142" s="1">
        <v>43164</v>
      </c>
      <c r="B6142" t="s">
        <v>171</v>
      </c>
      <c r="C6142" t="s">
        <v>175</v>
      </c>
      <c r="D6142">
        <v>2</v>
      </c>
      <c r="E6142">
        <v>394.89</v>
      </c>
      <c r="F6142">
        <v>197.45</v>
      </c>
      <c r="G6142">
        <v>2</v>
      </c>
      <c r="H6142">
        <v>2</v>
      </c>
      <c r="I6142">
        <v>34</v>
      </c>
      <c r="J6142">
        <v>0.5</v>
      </c>
      <c r="K6142">
        <v>3.5</v>
      </c>
      <c r="L6142" t="s">
        <v>440</v>
      </c>
      <c r="M6142" t="b">
        <v>0</v>
      </c>
    </row>
    <row r="6143" spans="1:13" x14ac:dyDescent="0.25">
      <c r="A6143" s="1">
        <v>43164</v>
      </c>
      <c r="B6143" t="s">
        <v>171</v>
      </c>
      <c r="C6143" t="s">
        <v>165</v>
      </c>
      <c r="D6143">
        <v>2</v>
      </c>
      <c r="E6143">
        <v>138.04</v>
      </c>
      <c r="F6143">
        <v>69.02</v>
      </c>
      <c r="G6143">
        <v>2</v>
      </c>
      <c r="H6143">
        <v>2</v>
      </c>
      <c r="I6143">
        <v>19.329999999999998</v>
      </c>
      <c r="J6143">
        <v>0</v>
      </c>
      <c r="K6143">
        <v>3.67</v>
      </c>
      <c r="L6143" t="s">
        <v>421</v>
      </c>
      <c r="M6143" t="b">
        <v>0</v>
      </c>
    </row>
    <row r="6144" spans="1:13" x14ac:dyDescent="0.25">
      <c r="A6144" s="1">
        <v>43164</v>
      </c>
      <c r="B6144" t="s">
        <v>171</v>
      </c>
      <c r="C6144" t="s">
        <v>184</v>
      </c>
      <c r="D6144">
        <v>2</v>
      </c>
      <c r="E6144">
        <v>144.51</v>
      </c>
      <c r="F6144">
        <v>72.260000000000005</v>
      </c>
      <c r="G6144">
        <v>2</v>
      </c>
      <c r="H6144">
        <v>2</v>
      </c>
      <c r="I6144">
        <v>14</v>
      </c>
      <c r="J6144">
        <v>0</v>
      </c>
      <c r="K6144">
        <v>4.5</v>
      </c>
      <c r="L6144" t="s">
        <v>606</v>
      </c>
      <c r="M6144" t="b">
        <v>0</v>
      </c>
    </row>
    <row r="6145" spans="1:13" x14ac:dyDescent="0.25">
      <c r="A6145" s="1">
        <v>43164</v>
      </c>
      <c r="B6145" t="s">
        <v>180</v>
      </c>
      <c r="C6145" t="s">
        <v>174</v>
      </c>
      <c r="D6145">
        <v>2</v>
      </c>
      <c r="E6145">
        <v>164.94</v>
      </c>
      <c r="F6145">
        <v>82.47</v>
      </c>
      <c r="G6145">
        <v>2</v>
      </c>
      <c r="H6145">
        <v>2</v>
      </c>
      <c r="I6145">
        <v>10.5</v>
      </c>
      <c r="J6145">
        <v>0</v>
      </c>
      <c r="K6145">
        <v>3</v>
      </c>
      <c r="L6145" t="s">
        <v>603</v>
      </c>
      <c r="M6145" t="b">
        <v>0</v>
      </c>
    </row>
    <row r="6146" spans="1:13" x14ac:dyDescent="0.25">
      <c r="A6146" s="1">
        <v>43164</v>
      </c>
      <c r="B6146" t="s">
        <v>180</v>
      </c>
      <c r="C6146" t="s">
        <v>175</v>
      </c>
      <c r="D6146">
        <v>1</v>
      </c>
      <c r="E6146">
        <v>88.48</v>
      </c>
      <c r="F6146">
        <v>88.48</v>
      </c>
      <c r="G6146">
        <v>1</v>
      </c>
      <c r="H6146">
        <v>1</v>
      </c>
      <c r="I6146">
        <v>25</v>
      </c>
      <c r="J6146">
        <v>0</v>
      </c>
      <c r="K6146">
        <v>4</v>
      </c>
      <c r="L6146" t="s">
        <v>598</v>
      </c>
      <c r="M6146" t="b">
        <v>0</v>
      </c>
    </row>
    <row r="6147" spans="1:13" x14ac:dyDescent="0.25">
      <c r="A6147" s="1">
        <v>43164</v>
      </c>
      <c r="B6147" t="s">
        <v>180</v>
      </c>
      <c r="C6147" t="s">
        <v>165</v>
      </c>
      <c r="D6147">
        <v>3</v>
      </c>
      <c r="E6147">
        <v>457.54</v>
      </c>
      <c r="F6147">
        <v>152.51</v>
      </c>
      <c r="G6147">
        <v>3</v>
      </c>
      <c r="H6147">
        <v>3</v>
      </c>
      <c r="I6147">
        <v>25.75</v>
      </c>
      <c r="J6147">
        <v>0.5</v>
      </c>
      <c r="K6147">
        <v>3.75</v>
      </c>
      <c r="L6147" t="s">
        <v>589</v>
      </c>
      <c r="M6147" t="b">
        <v>0</v>
      </c>
    </row>
    <row r="6148" spans="1:13" x14ac:dyDescent="0.25">
      <c r="A6148" s="1">
        <v>43164</v>
      </c>
      <c r="B6148" t="s">
        <v>161</v>
      </c>
      <c r="C6148" t="s">
        <v>187</v>
      </c>
      <c r="D6148">
        <v>1</v>
      </c>
      <c r="E6148">
        <v>200.05</v>
      </c>
      <c r="F6148">
        <v>200.05</v>
      </c>
      <c r="G6148">
        <v>1</v>
      </c>
      <c r="H6148">
        <v>1</v>
      </c>
      <c r="I6148">
        <v>30</v>
      </c>
      <c r="J6148">
        <v>0</v>
      </c>
      <c r="K6148">
        <v>2</v>
      </c>
      <c r="L6148" t="s">
        <v>581</v>
      </c>
      <c r="M6148" t="b">
        <v>0</v>
      </c>
    </row>
    <row r="6149" spans="1:13" x14ac:dyDescent="0.25">
      <c r="A6149" s="1">
        <v>43164</v>
      </c>
      <c r="B6149" t="s">
        <v>161</v>
      </c>
      <c r="C6149" t="s">
        <v>167</v>
      </c>
      <c r="D6149">
        <v>3</v>
      </c>
      <c r="E6149">
        <v>371.72</v>
      </c>
      <c r="F6149">
        <v>123.91</v>
      </c>
      <c r="G6149">
        <v>3</v>
      </c>
      <c r="H6149">
        <v>3</v>
      </c>
      <c r="I6149">
        <v>31.67</v>
      </c>
      <c r="J6149">
        <v>0.66669999999999996</v>
      </c>
      <c r="K6149">
        <v>2.33</v>
      </c>
      <c r="L6149" t="s">
        <v>282</v>
      </c>
      <c r="M6149" t="b">
        <v>0</v>
      </c>
    </row>
    <row r="6150" spans="1:13" x14ac:dyDescent="0.25">
      <c r="A6150" s="1">
        <v>43164</v>
      </c>
      <c r="B6150" t="s">
        <v>161</v>
      </c>
      <c r="C6150" t="s">
        <v>170</v>
      </c>
      <c r="D6150">
        <v>2</v>
      </c>
      <c r="E6150">
        <v>286.55</v>
      </c>
      <c r="F6150">
        <v>143.28</v>
      </c>
      <c r="G6150">
        <v>1</v>
      </c>
      <c r="H6150">
        <v>2</v>
      </c>
      <c r="I6150">
        <v>6</v>
      </c>
      <c r="J6150">
        <v>0</v>
      </c>
      <c r="K6150">
        <v>3.5</v>
      </c>
      <c r="L6150" t="s">
        <v>260</v>
      </c>
      <c r="M6150" t="b">
        <v>0</v>
      </c>
    </row>
    <row r="6151" spans="1:13" x14ac:dyDescent="0.25">
      <c r="A6151" s="1">
        <v>43164</v>
      </c>
      <c r="B6151" t="s">
        <v>161</v>
      </c>
      <c r="C6151" t="s">
        <v>172</v>
      </c>
      <c r="D6151">
        <v>1</v>
      </c>
      <c r="E6151">
        <v>173.98</v>
      </c>
      <c r="F6151">
        <v>173.98</v>
      </c>
      <c r="G6151">
        <v>1</v>
      </c>
      <c r="H6151">
        <v>1</v>
      </c>
      <c r="I6151">
        <v>18</v>
      </c>
      <c r="J6151">
        <v>0</v>
      </c>
      <c r="K6151">
        <v>4</v>
      </c>
      <c r="L6151" t="s">
        <v>283</v>
      </c>
      <c r="M6151" t="b">
        <v>0</v>
      </c>
    </row>
    <row r="6152" spans="1:13" x14ac:dyDescent="0.25">
      <c r="A6152" s="1">
        <v>43164</v>
      </c>
      <c r="B6152" t="s">
        <v>161</v>
      </c>
      <c r="C6152" t="s">
        <v>180</v>
      </c>
      <c r="D6152">
        <v>1</v>
      </c>
      <c r="E6152">
        <v>221.47</v>
      </c>
      <c r="F6152">
        <v>221.47</v>
      </c>
      <c r="G6152">
        <v>1</v>
      </c>
      <c r="H6152">
        <v>1</v>
      </c>
      <c r="I6152">
        <v>31</v>
      </c>
      <c r="J6152">
        <v>1</v>
      </c>
      <c r="K6152">
        <v>1</v>
      </c>
      <c r="L6152" t="s">
        <v>380</v>
      </c>
      <c r="M6152" t="b">
        <v>0</v>
      </c>
    </row>
    <row r="6153" spans="1:13" x14ac:dyDescent="0.25">
      <c r="A6153" s="1">
        <v>43164</v>
      </c>
      <c r="B6153" t="s">
        <v>161</v>
      </c>
      <c r="C6153" t="s">
        <v>161</v>
      </c>
      <c r="D6153">
        <v>21</v>
      </c>
      <c r="E6153">
        <v>2501.75</v>
      </c>
      <c r="F6153">
        <v>119.13</v>
      </c>
      <c r="G6153">
        <v>21</v>
      </c>
      <c r="H6153">
        <v>21</v>
      </c>
      <c r="I6153">
        <v>11.71</v>
      </c>
      <c r="J6153">
        <v>0.1429</v>
      </c>
      <c r="K6153">
        <v>3.86</v>
      </c>
      <c r="L6153" t="s">
        <v>262</v>
      </c>
      <c r="M6153" t="b">
        <v>1</v>
      </c>
    </row>
    <row r="6154" spans="1:13" x14ac:dyDescent="0.25">
      <c r="A6154" s="1">
        <v>43164</v>
      </c>
      <c r="B6154" t="s">
        <v>161</v>
      </c>
      <c r="C6154" t="s">
        <v>177</v>
      </c>
      <c r="D6154">
        <v>1</v>
      </c>
      <c r="E6154">
        <v>89.18</v>
      </c>
      <c r="F6154">
        <v>89.18</v>
      </c>
      <c r="G6154">
        <v>1</v>
      </c>
      <c r="H6154">
        <v>1</v>
      </c>
      <c r="I6154">
        <v>18</v>
      </c>
      <c r="J6154">
        <v>0</v>
      </c>
      <c r="K6154">
        <v>1</v>
      </c>
      <c r="L6154" t="s">
        <v>381</v>
      </c>
      <c r="M6154" t="b">
        <v>0</v>
      </c>
    </row>
    <row r="6155" spans="1:13" x14ac:dyDescent="0.25">
      <c r="A6155" s="1">
        <v>43164</v>
      </c>
      <c r="B6155" t="s">
        <v>161</v>
      </c>
      <c r="C6155" t="s">
        <v>179</v>
      </c>
      <c r="D6155">
        <v>1</v>
      </c>
      <c r="E6155">
        <v>109.81</v>
      </c>
      <c r="F6155">
        <v>109.81</v>
      </c>
      <c r="G6155">
        <v>1</v>
      </c>
      <c r="H6155">
        <v>1</v>
      </c>
      <c r="I6155">
        <v>49</v>
      </c>
      <c r="J6155">
        <v>1</v>
      </c>
      <c r="K6155">
        <v>1</v>
      </c>
      <c r="L6155" t="s">
        <v>310</v>
      </c>
      <c r="M6155" t="b">
        <v>0</v>
      </c>
    </row>
    <row r="6156" spans="1:13" x14ac:dyDescent="0.25">
      <c r="A6156" s="1">
        <v>43164</v>
      </c>
      <c r="B6156" t="s">
        <v>161</v>
      </c>
      <c r="C6156" t="s">
        <v>174</v>
      </c>
      <c r="D6156">
        <v>1</v>
      </c>
      <c r="E6156">
        <v>374.37</v>
      </c>
      <c r="F6156">
        <v>374.37</v>
      </c>
      <c r="G6156">
        <v>1</v>
      </c>
      <c r="H6156">
        <v>1</v>
      </c>
      <c r="I6156">
        <v>27</v>
      </c>
      <c r="J6156">
        <v>0</v>
      </c>
      <c r="K6156">
        <v>5</v>
      </c>
      <c r="L6156" t="s">
        <v>343</v>
      </c>
      <c r="M6156" t="b">
        <v>0</v>
      </c>
    </row>
    <row r="6157" spans="1:13" x14ac:dyDescent="0.25">
      <c r="A6157" s="1">
        <v>43164</v>
      </c>
      <c r="B6157" t="s">
        <v>161</v>
      </c>
      <c r="C6157" t="s">
        <v>163</v>
      </c>
      <c r="D6157">
        <v>3</v>
      </c>
      <c r="E6157">
        <v>1028.28</v>
      </c>
      <c r="F6157">
        <v>342.76</v>
      </c>
      <c r="G6157">
        <v>3</v>
      </c>
      <c r="H6157">
        <v>3</v>
      </c>
      <c r="I6157">
        <v>13.33</v>
      </c>
      <c r="J6157">
        <v>0</v>
      </c>
      <c r="K6157">
        <v>3.33</v>
      </c>
      <c r="L6157" t="s">
        <v>263</v>
      </c>
      <c r="M6157" t="b">
        <v>0</v>
      </c>
    </row>
    <row r="6158" spans="1:13" x14ac:dyDescent="0.25">
      <c r="A6158" s="1">
        <v>43164</v>
      </c>
      <c r="B6158" t="s">
        <v>161</v>
      </c>
      <c r="C6158" t="s">
        <v>175</v>
      </c>
      <c r="D6158">
        <v>15</v>
      </c>
      <c r="E6158">
        <v>2168</v>
      </c>
      <c r="F6158">
        <v>144.53</v>
      </c>
      <c r="G6158">
        <v>14</v>
      </c>
      <c r="H6158">
        <v>14</v>
      </c>
      <c r="I6158">
        <v>19.29</v>
      </c>
      <c r="J6158">
        <v>0.21429999999999999</v>
      </c>
      <c r="K6158">
        <v>3.64</v>
      </c>
      <c r="L6158" t="s">
        <v>264</v>
      </c>
      <c r="M6158" t="b">
        <v>0</v>
      </c>
    </row>
    <row r="6159" spans="1:13" x14ac:dyDescent="0.25">
      <c r="A6159" s="1">
        <v>43164</v>
      </c>
      <c r="B6159" t="s">
        <v>161</v>
      </c>
      <c r="C6159" t="s">
        <v>164</v>
      </c>
      <c r="D6159">
        <v>4</v>
      </c>
      <c r="E6159">
        <v>300.8</v>
      </c>
      <c r="F6159">
        <v>75.2</v>
      </c>
      <c r="G6159">
        <v>4</v>
      </c>
      <c r="H6159">
        <v>4</v>
      </c>
      <c r="I6159">
        <v>31</v>
      </c>
      <c r="J6159">
        <v>0.25</v>
      </c>
      <c r="K6159">
        <v>4</v>
      </c>
      <c r="L6159" t="s">
        <v>285</v>
      </c>
      <c r="M6159" t="b">
        <v>0</v>
      </c>
    </row>
    <row r="6160" spans="1:13" x14ac:dyDescent="0.25">
      <c r="A6160" s="1">
        <v>43164</v>
      </c>
      <c r="B6160" t="s">
        <v>161</v>
      </c>
      <c r="C6160" t="s">
        <v>176</v>
      </c>
      <c r="D6160">
        <v>2</v>
      </c>
      <c r="E6160">
        <v>289.70999999999998</v>
      </c>
      <c r="F6160">
        <v>144.86000000000001</v>
      </c>
      <c r="G6160">
        <v>2</v>
      </c>
      <c r="H6160">
        <v>2</v>
      </c>
      <c r="I6160">
        <v>19</v>
      </c>
      <c r="J6160">
        <v>0</v>
      </c>
      <c r="K6160">
        <v>5</v>
      </c>
      <c r="L6160" t="s">
        <v>286</v>
      </c>
      <c r="M6160" t="b">
        <v>0</v>
      </c>
    </row>
    <row r="6161" spans="1:13" x14ac:dyDescent="0.25">
      <c r="A6161" s="1">
        <v>43164</v>
      </c>
      <c r="B6161" t="s">
        <v>161</v>
      </c>
      <c r="C6161" t="s">
        <v>165</v>
      </c>
      <c r="D6161">
        <v>18</v>
      </c>
      <c r="E6161">
        <v>1720.56</v>
      </c>
      <c r="F6161">
        <v>95.59</v>
      </c>
      <c r="G6161">
        <v>18</v>
      </c>
      <c r="H6161">
        <v>18</v>
      </c>
      <c r="I6161">
        <v>13.74</v>
      </c>
      <c r="J6161">
        <v>0.13039999999999999</v>
      </c>
      <c r="K6161">
        <v>3.52</v>
      </c>
      <c r="L6161" t="s">
        <v>265</v>
      </c>
      <c r="M6161" t="b">
        <v>0</v>
      </c>
    </row>
    <row r="6162" spans="1:13" x14ac:dyDescent="0.25">
      <c r="A6162" s="1">
        <v>43164</v>
      </c>
      <c r="B6162" t="s">
        <v>181</v>
      </c>
      <c r="C6162" t="s">
        <v>177</v>
      </c>
      <c r="D6162">
        <v>1</v>
      </c>
      <c r="E6162">
        <v>180.33</v>
      </c>
      <c r="F6162">
        <v>180.33</v>
      </c>
      <c r="G6162">
        <v>1</v>
      </c>
      <c r="H6162">
        <v>1</v>
      </c>
      <c r="I6162">
        <v>18</v>
      </c>
      <c r="J6162">
        <v>0</v>
      </c>
      <c r="K6162">
        <v>5</v>
      </c>
      <c r="L6162" t="s">
        <v>565</v>
      </c>
      <c r="M6162" t="b">
        <v>0</v>
      </c>
    </row>
    <row r="6163" spans="1:13" x14ac:dyDescent="0.25">
      <c r="A6163" s="1">
        <v>43164</v>
      </c>
      <c r="B6163" t="s">
        <v>181</v>
      </c>
      <c r="C6163" t="s">
        <v>175</v>
      </c>
      <c r="D6163">
        <v>1</v>
      </c>
      <c r="E6163">
        <v>123.12</v>
      </c>
      <c r="F6163">
        <v>123.12</v>
      </c>
      <c r="G6163">
        <v>1</v>
      </c>
      <c r="H6163">
        <v>1</v>
      </c>
      <c r="I6163">
        <v>8</v>
      </c>
      <c r="J6163">
        <v>0</v>
      </c>
      <c r="K6163">
        <v>5</v>
      </c>
      <c r="L6163" t="s">
        <v>538</v>
      </c>
      <c r="M6163" t="b">
        <v>0</v>
      </c>
    </row>
    <row r="6164" spans="1:13" x14ac:dyDescent="0.25">
      <c r="A6164" s="1">
        <v>43164</v>
      </c>
      <c r="B6164" t="s">
        <v>181</v>
      </c>
      <c r="C6164" t="s">
        <v>164</v>
      </c>
      <c r="D6164">
        <v>1</v>
      </c>
      <c r="E6164">
        <v>119.95</v>
      </c>
      <c r="F6164">
        <v>119.95</v>
      </c>
      <c r="G6164">
        <v>1</v>
      </c>
      <c r="H6164">
        <v>1</v>
      </c>
      <c r="I6164">
        <v>15</v>
      </c>
      <c r="J6164">
        <v>0</v>
      </c>
      <c r="K6164">
        <v>1</v>
      </c>
      <c r="L6164" t="s">
        <v>553</v>
      </c>
      <c r="M6164" t="b">
        <v>0</v>
      </c>
    </row>
    <row r="6165" spans="1:13" x14ac:dyDescent="0.25">
      <c r="A6165" s="1">
        <v>43164</v>
      </c>
      <c r="B6165" t="s">
        <v>181</v>
      </c>
      <c r="C6165" t="s">
        <v>165</v>
      </c>
      <c r="D6165">
        <v>1</v>
      </c>
      <c r="E6165">
        <v>148.30000000000001</v>
      </c>
      <c r="F6165">
        <v>148.30000000000001</v>
      </c>
      <c r="G6165">
        <v>1</v>
      </c>
      <c r="H6165">
        <v>1</v>
      </c>
      <c r="I6165">
        <v>8</v>
      </c>
      <c r="J6165">
        <v>0</v>
      </c>
      <c r="K6165">
        <v>5</v>
      </c>
      <c r="L6165" t="s">
        <v>549</v>
      </c>
      <c r="M6165" t="b">
        <v>0</v>
      </c>
    </row>
    <row r="6166" spans="1:13" x14ac:dyDescent="0.25">
      <c r="A6166" s="1">
        <v>43164</v>
      </c>
      <c r="B6166" t="s">
        <v>183</v>
      </c>
      <c r="C6166" t="s">
        <v>178</v>
      </c>
      <c r="D6166">
        <v>1</v>
      </c>
      <c r="E6166">
        <v>874.42</v>
      </c>
      <c r="F6166">
        <v>874.42</v>
      </c>
      <c r="G6166">
        <v>1</v>
      </c>
      <c r="H6166">
        <v>1</v>
      </c>
      <c r="I6166">
        <v>31</v>
      </c>
      <c r="J6166">
        <v>0</v>
      </c>
      <c r="K6166">
        <v>5</v>
      </c>
      <c r="L6166" t="s">
        <v>616</v>
      </c>
      <c r="M6166" t="b">
        <v>0</v>
      </c>
    </row>
    <row r="6167" spans="1:13" x14ac:dyDescent="0.25">
      <c r="A6167" s="1">
        <v>43164</v>
      </c>
      <c r="B6167" t="s">
        <v>183</v>
      </c>
      <c r="C6167" t="s">
        <v>175</v>
      </c>
      <c r="D6167">
        <v>1</v>
      </c>
      <c r="E6167">
        <v>735.88</v>
      </c>
      <c r="F6167">
        <v>735.88</v>
      </c>
      <c r="G6167">
        <v>1</v>
      </c>
      <c r="H6167">
        <v>1</v>
      </c>
      <c r="I6167">
        <v>17</v>
      </c>
      <c r="J6167">
        <v>0</v>
      </c>
      <c r="K6167">
        <v>5</v>
      </c>
      <c r="L6167" t="s">
        <v>346</v>
      </c>
      <c r="M6167" t="b">
        <v>0</v>
      </c>
    </row>
    <row r="6168" spans="1:13" x14ac:dyDescent="0.25">
      <c r="A6168" s="1">
        <v>43164</v>
      </c>
      <c r="B6168" t="s">
        <v>174</v>
      </c>
      <c r="C6168" t="s">
        <v>178</v>
      </c>
      <c r="D6168">
        <v>1</v>
      </c>
      <c r="E6168">
        <v>35.1</v>
      </c>
      <c r="F6168">
        <v>35.1</v>
      </c>
      <c r="G6168">
        <v>1</v>
      </c>
      <c r="H6168">
        <v>1</v>
      </c>
      <c r="I6168">
        <v>17</v>
      </c>
      <c r="J6168">
        <v>0</v>
      </c>
      <c r="K6168">
        <v>5</v>
      </c>
      <c r="L6168" t="s">
        <v>609</v>
      </c>
      <c r="M6168" t="b">
        <v>0</v>
      </c>
    </row>
    <row r="6169" spans="1:13" x14ac:dyDescent="0.25">
      <c r="A6169" s="1">
        <v>43164</v>
      </c>
      <c r="B6169" t="s">
        <v>174</v>
      </c>
      <c r="C6169" t="s">
        <v>167</v>
      </c>
      <c r="D6169">
        <v>4</v>
      </c>
      <c r="E6169">
        <v>1043.28</v>
      </c>
      <c r="F6169">
        <v>260.82</v>
      </c>
      <c r="G6169">
        <v>4</v>
      </c>
      <c r="H6169">
        <v>4</v>
      </c>
      <c r="I6169">
        <v>15.17</v>
      </c>
      <c r="J6169">
        <v>0</v>
      </c>
      <c r="K6169">
        <v>3.83</v>
      </c>
      <c r="L6169" t="s">
        <v>500</v>
      </c>
      <c r="M6169" t="b">
        <v>0</v>
      </c>
    </row>
    <row r="6170" spans="1:13" x14ac:dyDescent="0.25">
      <c r="A6170" s="1">
        <v>43164</v>
      </c>
      <c r="B6170" t="s">
        <v>174</v>
      </c>
      <c r="C6170" t="s">
        <v>172</v>
      </c>
      <c r="D6170">
        <v>2</v>
      </c>
      <c r="E6170">
        <v>499.19</v>
      </c>
      <c r="F6170">
        <v>249.6</v>
      </c>
      <c r="G6170">
        <v>2</v>
      </c>
      <c r="H6170">
        <v>2</v>
      </c>
      <c r="I6170">
        <v>13.14</v>
      </c>
      <c r="J6170">
        <v>0</v>
      </c>
      <c r="K6170">
        <v>4.1399999999999997</v>
      </c>
      <c r="L6170" t="s">
        <v>486</v>
      </c>
      <c r="M6170" t="b">
        <v>0</v>
      </c>
    </row>
    <row r="6171" spans="1:13" x14ac:dyDescent="0.25">
      <c r="A6171" s="1">
        <v>43164</v>
      </c>
      <c r="B6171" t="s">
        <v>174</v>
      </c>
      <c r="C6171" t="s">
        <v>180</v>
      </c>
      <c r="D6171">
        <v>1</v>
      </c>
      <c r="E6171">
        <v>171</v>
      </c>
      <c r="F6171">
        <v>171</v>
      </c>
      <c r="G6171">
        <v>1</v>
      </c>
      <c r="H6171">
        <v>1</v>
      </c>
      <c r="I6171">
        <v>8</v>
      </c>
      <c r="J6171">
        <v>0</v>
      </c>
      <c r="K6171">
        <v>5</v>
      </c>
      <c r="L6171" t="s">
        <v>602</v>
      </c>
      <c r="M6171" t="b">
        <v>0</v>
      </c>
    </row>
    <row r="6172" spans="1:13" x14ac:dyDescent="0.25">
      <c r="A6172" s="1">
        <v>43164</v>
      </c>
      <c r="B6172" t="s">
        <v>174</v>
      </c>
      <c r="C6172" t="s">
        <v>161</v>
      </c>
      <c r="D6172">
        <v>1</v>
      </c>
      <c r="E6172">
        <v>189</v>
      </c>
      <c r="F6172">
        <v>189</v>
      </c>
      <c r="G6172">
        <v>1</v>
      </c>
      <c r="H6172">
        <v>1</v>
      </c>
      <c r="I6172">
        <v>15</v>
      </c>
      <c r="J6172">
        <v>0</v>
      </c>
      <c r="K6172">
        <v>5</v>
      </c>
      <c r="L6172" t="s">
        <v>394</v>
      </c>
      <c r="M6172" t="b">
        <v>0</v>
      </c>
    </row>
    <row r="6173" spans="1:13" x14ac:dyDescent="0.25">
      <c r="A6173" s="1">
        <v>43164</v>
      </c>
      <c r="B6173" t="s">
        <v>174</v>
      </c>
      <c r="C6173" t="s">
        <v>177</v>
      </c>
      <c r="D6173">
        <v>1</v>
      </c>
      <c r="E6173">
        <v>177.8</v>
      </c>
      <c r="F6173">
        <v>177.8</v>
      </c>
      <c r="G6173">
        <v>1</v>
      </c>
      <c r="H6173">
        <v>1</v>
      </c>
      <c r="I6173">
        <v>11</v>
      </c>
      <c r="J6173">
        <v>0</v>
      </c>
      <c r="K6173">
        <v>5</v>
      </c>
      <c r="L6173" t="s">
        <v>498</v>
      </c>
      <c r="M6173" t="b">
        <v>0</v>
      </c>
    </row>
    <row r="6174" spans="1:13" x14ac:dyDescent="0.25">
      <c r="A6174" s="1">
        <v>43164</v>
      </c>
      <c r="B6174" t="s">
        <v>174</v>
      </c>
      <c r="C6174" t="s">
        <v>175</v>
      </c>
      <c r="D6174">
        <v>4</v>
      </c>
      <c r="E6174">
        <v>854.8</v>
      </c>
      <c r="F6174">
        <v>213.7</v>
      </c>
      <c r="G6174">
        <v>4</v>
      </c>
      <c r="H6174">
        <v>4</v>
      </c>
      <c r="I6174">
        <v>15</v>
      </c>
      <c r="J6174">
        <v>0</v>
      </c>
      <c r="K6174">
        <v>4.4000000000000004</v>
      </c>
      <c r="L6174" t="s">
        <v>432</v>
      </c>
      <c r="M6174" t="b">
        <v>0</v>
      </c>
    </row>
    <row r="6175" spans="1:13" x14ac:dyDescent="0.25">
      <c r="A6175" s="1">
        <v>43164</v>
      </c>
      <c r="B6175" t="s">
        <v>174</v>
      </c>
      <c r="C6175" t="s">
        <v>176</v>
      </c>
      <c r="D6175">
        <v>1</v>
      </c>
      <c r="E6175">
        <v>169.85</v>
      </c>
      <c r="F6175">
        <v>169.85</v>
      </c>
      <c r="G6175">
        <v>1</v>
      </c>
      <c r="H6175">
        <v>1</v>
      </c>
      <c r="I6175">
        <v>18</v>
      </c>
      <c r="J6175">
        <v>0</v>
      </c>
      <c r="K6175">
        <v>5</v>
      </c>
      <c r="L6175" t="s">
        <v>572</v>
      </c>
      <c r="M6175" t="b">
        <v>0</v>
      </c>
    </row>
    <row r="6176" spans="1:13" x14ac:dyDescent="0.25">
      <c r="A6176" s="1">
        <v>43164</v>
      </c>
      <c r="B6176" t="s">
        <v>174</v>
      </c>
      <c r="C6176" t="s">
        <v>165</v>
      </c>
      <c r="D6176">
        <v>5</v>
      </c>
      <c r="E6176">
        <v>901.59</v>
      </c>
      <c r="F6176">
        <v>180.32</v>
      </c>
      <c r="G6176">
        <v>5</v>
      </c>
      <c r="H6176">
        <v>5</v>
      </c>
      <c r="I6176">
        <v>12.4</v>
      </c>
      <c r="J6176">
        <v>0</v>
      </c>
      <c r="K6176">
        <v>4.4000000000000004</v>
      </c>
      <c r="L6176" t="s">
        <v>347</v>
      </c>
      <c r="M6176" t="b">
        <v>0</v>
      </c>
    </row>
    <row r="6177" spans="1:13" x14ac:dyDescent="0.25">
      <c r="A6177" s="1">
        <v>43164</v>
      </c>
      <c r="B6177" t="s">
        <v>163</v>
      </c>
      <c r="C6177" t="s">
        <v>178</v>
      </c>
      <c r="D6177">
        <v>3</v>
      </c>
      <c r="E6177">
        <v>912.15</v>
      </c>
      <c r="F6177">
        <v>304.05</v>
      </c>
      <c r="G6177">
        <v>3</v>
      </c>
      <c r="H6177">
        <v>3</v>
      </c>
      <c r="I6177">
        <v>23.67</v>
      </c>
      <c r="J6177">
        <v>0.33329999999999999</v>
      </c>
      <c r="K6177">
        <v>3.33</v>
      </c>
      <c r="L6177" t="s">
        <v>348</v>
      </c>
      <c r="M6177" t="b">
        <v>0</v>
      </c>
    </row>
    <row r="6178" spans="1:13" x14ac:dyDescent="0.25">
      <c r="A6178" s="1">
        <v>43164</v>
      </c>
      <c r="B6178" t="s">
        <v>163</v>
      </c>
      <c r="C6178" t="s">
        <v>167</v>
      </c>
      <c r="D6178">
        <v>2</v>
      </c>
      <c r="E6178">
        <v>694.81</v>
      </c>
      <c r="F6178">
        <v>347.41</v>
      </c>
      <c r="G6178">
        <v>2</v>
      </c>
      <c r="H6178">
        <v>2</v>
      </c>
      <c r="I6178">
        <v>25.5</v>
      </c>
      <c r="J6178">
        <v>0.5</v>
      </c>
      <c r="K6178">
        <v>5</v>
      </c>
      <c r="L6178" t="s">
        <v>266</v>
      </c>
      <c r="M6178" t="b">
        <v>0</v>
      </c>
    </row>
    <row r="6179" spans="1:13" x14ac:dyDescent="0.25">
      <c r="A6179" s="1">
        <v>43164</v>
      </c>
      <c r="B6179" t="s">
        <v>163</v>
      </c>
      <c r="C6179" t="s">
        <v>169</v>
      </c>
      <c r="D6179">
        <v>1</v>
      </c>
      <c r="E6179">
        <v>600.04</v>
      </c>
      <c r="F6179">
        <v>600.04</v>
      </c>
      <c r="G6179">
        <v>1</v>
      </c>
      <c r="H6179">
        <v>1</v>
      </c>
      <c r="I6179">
        <v>29</v>
      </c>
      <c r="J6179">
        <v>0</v>
      </c>
      <c r="K6179">
        <v>5</v>
      </c>
      <c r="L6179" t="s">
        <v>313</v>
      </c>
      <c r="M6179" t="b">
        <v>0</v>
      </c>
    </row>
    <row r="6180" spans="1:13" x14ac:dyDescent="0.25">
      <c r="A6180" s="1">
        <v>43164</v>
      </c>
      <c r="B6180" t="s">
        <v>163</v>
      </c>
      <c r="C6180" t="s">
        <v>170</v>
      </c>
      <c r="D6180">
        <v>2</v>
      </c>
      <c r="E6180">
        <v>361.08</v>
      </c>
      <c r="F6180">
        <v>180.54</v>
      </c>
      <c r="G6180">
        <v>2</v>
      </c>
      <c r="H6180">
        <v>2</v>
      </c>
      <c r="I6180">
        <v>12.33</v>
      </c>
      <c r="J6180">
        <v>0</v>
      </c>
      <c r="K6180">
        <v>2.33</v>
      </c>
      <c r="L6180" t="s">
        <v>267</v>
      </c>
      <c r="M6180" t="b">
        <v>0</v>
      </c>
    </row>
    <row r="6181" spans="1:13" x14ac:dyDescent="0.25">
      <c r="A6181" s="1">
        <v>43164</v>
      </c>
      <c r="B6181" t="s">
        <v>163</v>
      </c>
      <c r="C6181" t="s">
        <v>172</v>
      </c>
      <c r="D6181">
        <v>1</v>
      </c>
      <c r="E6181">
        <v>332.3</v>
      </c>
      <c r="F6181">
        <v>332.3</v>
      </c>
      <c r="G6181">
        <v>1</v>
      </c>
      <c r="H6181">
        <v>1</v>
      </c>
      <c r="I6181">
        <v>22</v>
      </c>
      <c r="J6181">
        <v>0</v>
      </c>
      <c r="K6181">
        <v>4</v>
      </c>
      <c r="L6181" t="s">
        <v>287</v>
      </c>
      <c r="M6181" t="b">
        <v>0</v>
      </c>
    </row>
    <row r="6182" spans="1:13" x14ac:dyDescent="0.25">
      <c r="A6182" s="1">
        <v>43164</v>
      </c>
      <c r="B6182" t="s">
        <v>163</v>
      </c>
      <c r="C6182" t="s">
        <v>171</v>
      </c>
      <c r="D6182">
        <v>1</v>
      </c>
      <c r="E6182">
        <v>157.15</v>
      </c>
      <c r="F6182">
        <v>157.15</v>
      </c>
      <c r="G6182">
        <v>1</v>
      </c>
      <c r="H6182">
        <v>1</v>
      </c>
      <c r="I6182">
        <v>29</v>
      </c>
      <c r="J6182">
        <v>1</v>
      </c>
      <c r="K6182">
        <v>3</v>
      </c>
      <c r="L6182" t="s">
        <v>288</v>
      </c>
      <c r="M6182" t="b">
        <v>0</v>
      </c>
    </row>
    <row r="6183" spans="1:13" x14ac:dyDescent="0.25">
      <c r="A6183" s="1">
        <v>43164</v>
      </c>
      <c r="B6183" t="s">
        <v>163</v>
      </c>
      <c r="C6183" t="s">
        <v>161</v>
      </c>
      <c r="D6183">
        <v>20</v>
      </c>
      <c r="E6183">
        <v>3759.82</v>
      </c>
      <c r="F6183">
        <v>187.99</v>
      </c>
      <c r="G6183">
        <v>20</v>
      </c>
      <c r="H6183">
        <v>20</v>
      </c>
      <c r="I6183">
        <v>16.79</v>
      </c>
      <c r="J6183">
        <v>8.3299999999999999E-2</v>
      </c>
      <c r="K6183">
        <v>3.88</v>
      </c>
      <c r="L6183" t="s">
        <v>241</v>
      </c>
      <c r="M6183" t="b">
        <v>0</v>
      </c>
    </row>
    <row r="6184" spans="1:13" x14ac:dyDescent="0.25">
      <c r="A6184" s="1">
        <v>43164</v>
      </c>
      <c r="B6184" t="s">
        <v>163</v>
      </c>
      <c r="C6184" t="s">
        <v>183</v>
      </c>
      <c r="D6184">
        <v>1</v>
      </c>
      <c r="E6184">
        <v>226.27</v>
      </c>
      <c r="F6184">
        <v>226.27</v>
      </c>
      <c r="G6184">
        <v>1</v>
      </c>
      <c r="H6184">
        <v>1</v>
      </c>
      <c r="I6184">
        <v>27</v>
      </c>
      <c r="J6184">
        <v>0</v>
      </c>
      <c r="K6184">
        <v>5</v>
      </c>
      <c r="L6184" t="s">
        <v>351</v>
      </c>
      <c r="M6184" t="b">
        <v>0</v>
      </c>
    </row>
    <row r="6185" spans="1:13" x14ac:dyDescent="0.25">
      <c r="A6185" s="1">
        <v>43164</v>
      </c>
      <c r="B6185" t="s">
        <v>163</v>
      </c>
      <c r="C6185" t="s">
        <v>174</v>
      </c>
      <c r="D6185">
        <v>2</v>
      </c>
      <c r="E6185">
        <v>575.53</v>
      </c>
      <c r="F6185">
        <v>287.77</v>
      </c>
      <c r="G6185">
        <v>2</v>
      </c>
      <c r="H6185">
        <v>2</v>
      </c>
      <c r="I6185">
        <v>8.5</v>
      </c>
      <c r="J6185">
        <v>0</v>
      </c>
      <c r="K6185">
        <v>5</v>
      </c>
      <c r="L6185" t="s">
        <v>289</v>
      </c>
      <c r="M6185" t="b">
        <v>0</v>
      </c>
    </row>
    <row r="6186" spans="1:13" x14ac:dyDescent="0.25">
      <c r="A6186" s="1">
        <v>43164</v>
      </c>
      <c r="B6186" t="s">
        <v>163</v>
      </c>
      <c r="C6186" t="s">
        <v>163</v>
      </c>
      <c r="D6186">
        <v>15</v>
      </c>
      <c r="E6186">
        <v>1407.4</v>
      </c>
      <c r="F6186">
        <v>93.83</v>
      </c>
      <c r="G6186">
        <v>14</v>
      </c>
      <c r="H6186">
        <v>15</v>
      </c>
      <c r="I6186">
        <v>8.43</v>
      </c>
      <c r="J6186">
        <v>0</v>
      </c>
      <c r="K6186">
        <v>4.13</v>
      </c>
      <c r="L6186" t="s">
        <v>242</v>
      </c>
      <c r="M6186" t="b">
        <v>1</v>
      </c>
    </row>
    <row r="6187" spans="1:13" x14ac:dyDescent="0.25">
      <c r="A6187" s="1">
        <v>43164</v>
      </c>
      <c r="B6187" t="s">
        <v>163</v>
      </c>
      <c r="C6187" t="s">
        <v>175</v>
      </c>
      <c r="D6187">
        <v>14</v>
      </c>
      <c r="E6187">
        <v>2457.96</v>
      </c>
      <c r="F6187">
        <v>175.57</v>
      </c>
      <c r="G6187">
        <v>14</v>
      </c>
      <c r="H6187">
        <v>14</v>
      </c>
      <c r="I6187">
        <v>20.91</v>
      </c>
      <c r="J6187">
        <v>0.13039999999999999</v>
      </c>
      <c r="K6187">
        <v>3.52</v>
      </c>
      <c r="L6187" t="s">
        <v>269</v>
      </c>
      <c r="M6187" t="b">
        <v>0</v>
      </c>
    </row>
    <row r="6188" spans="1:13" x14ac:dyDescent="0.25">
      <c r="A6188" s="1">
        <v>43164</v>
      </c>
      <c r="B6188" t="s">
        <v>163</v>
      </c>
      <c r="C6188" t="s">
        <v>173</v>
      </c>
      <c r="D6188">
        <v>1</v>
      </c>
      <c r="E6188">
        <v>69.28</v>
      </c>
      <c r="F6188">
        <v>69.28</v>
      </c>
      <c r="G6188">
        <v>1</v>
      </c>
      <c r="H6188">
        <v>1</v>
      </c>
      <c r="I6188">
        <v>41</v>
      </c>
      <c r="J6188">
        <v>1</v>
      </c>
      <c r="K6188">
        <v>1</v>
      </c>
      <c r="L6188" t="s">
        <v>434</v>
      </c>
      <c r="M6188" t="b">
        <v>0</v>
      </c>
    </row>
    <row r="6189" spans="1:13" x14ac:dyDescent="0.25">
      <c r="A6189" s="1">
        <v>43164</v>
      </c>
      <c r="B6189" t="s">
        <v>163</v>
      </c>
      <c r="C6189" t="s">
        <v>164</v>
      </c>
      <c r="D6189">
        <v>11</v>
      </c>
      <c r="E6189">
        <v>1171.29</v>
      </c>
      <c r="F6189">
        <v>106.48</v>
      </c>
      <c r="G6189">
        <v>11</v>
      </c>
      <c r="H6189">
        <v>11</v>
      </c>
      <c r="I6189">
        <v>16.079999999999998</v>
      </c>
      <c r="J6189">
        <v>0.16669999999999999</v>
      </c>
      <c r="K6189">
        <v>4.17</v>
      </c>
      <c r="L6189" t="s">
        <v>290</v>
      </c>
      <c r="M6189" t="b">
        <v>0</v>
      </c>
    </row>
    <row r="6190" spans="1:13" x14ac:dyDescent="0.25">
      <c r="A6190" s="1">
        <v>43164</v>
      </c>
      <c r="B6190" t="s">
        <v>163</v>
      </c>
      <c r="C6190" t="s">
        <v>176</v>
      </c>
      <c r="D6190">
        <v>4</v>
      </c>
      <c r="E6190">
        <v>624.08000000000004</v>
      </c>
      <c r="F6190">
        <v>156.02000000000001</v>
      </c>
      <c r="G6190">
        <v>4</v>
      </c>
      <c r="H6190">
        <v>4</v>
      </c>
      <c r="I6190">
        <v>13.2</v>
      </c>
      <c r="J6190">
        <v>0</v>
      </c>
      <c r="K6190">
        <v>4.8</v>
      </c>
      <c r="L6190" t="s">
        <v>243</v>
      </c>
      <c r="M6190" t="b">
        <v>0</v>
      </c>
    </row>
    <row r="6191" spans="1:13" x14ac:dyDescent="0.25">
      <c r="A6191" s="1">
        <v>43164</v>
      </c>
      <c r="B6191" t="s">
        <v>163</v>
      </c>
      <c r="C6191" t="s">
        <v>165</v>
      </c>
      <c r="D6191">
        <v>59</v>
      </c>
      <c r="E6191">
        <v>9288.1</v>
      </c>
      <c r="F6191">
        <v>157.43</v>
      </c>
      <c r="G6191">
        <v>58</v>
      </c>
      <c r="H6191">
        <v>59</v>
      </c>
      <c r="I6191">
        <v>17.05</v>
      </c>
      <c r="J6191">
        <v>0.20630000000000001</v>
      </c>
      <c r="K6191">
        <v>3.88</v>
      </c>
      <c r="L6191" t="s">
        <v>244</v>
      </c>
      <c r="M6191" t="b">
        <v>0</v>
      </c>
    </row>
    <row r="6192" spans="1:13" x14ac:dyDescent="0.25">
      <c r="A6192" s="1">
        <v>43164</v>
      </c>
      <c r="B6192" t="s">
        <v>175</v>
      </c>
      <c r="C6192" t="s">
        <v>167</v>
      </c>
      <c r="D6192">
        <v>1</v>
      </c>
      <c r="E6192">
        <v>127.22</v>
      </c>
      <c r="F6192">
        <v>127.22</v>
      </c>
      <c r="G6192">
        <v>1</v>
      </c>
      <c r="H6192">
        <v>1</v>
      </c>
      <c r="I6192">
        <v>16</v>
      </c>
      <c r="J6192">
        <v>0</v>
      </c>
      <c r="K6192">
        <v>2</v>
      </c>
      <c r="L6192" t="s">
        <v>317</v>
      </c>
      <c r="M6192" t="b">
        <v>0</v>
      </c>
    </row>
    <row r="6193" spans="1:13" x14ac:dyDescent="0.25">
      <c r="A6193" s="1">
        <v>43164</v>
      </c>
      <c r="B6193" t="s">
        <v>175</v>
      </c>
      <c r="C6193" t="s">
        <v>170</v>
      </c>
      <c r="D6193">
        <v>3</v>
      </c>
      <c r="E6193">
        <v>391.94</v>
      </c>
      <c r="F6193">
        <v>130.65</v>
      </c>
      <c r="G6193">
        <v>3</v>
      </c>
      <c r="H6193">
        <v>3</v>
      </c>
      <c r="I6193">
        <v>35.33</v>
      </c>
      <c r="J6193">
        <v>1</v>
      </c>
      <c r="K6193">
        <v>2.67</v>
      </c>
      <c r="L6193" t="s">
        <v>270</v>
      </c>
      <c r="M6193" t="b">
        <v>0</v>
      </c>
    </row>
    <row r="6194" spans="1:13" x14ac:dyDescent="0.25">
      <c r="A6194" s="1">
        <v>43164</v>
      </c>
      <c r="B6194" t="s">
        <v>175</v>
      </c>
      <c r="C6194" t="s">
        <v>161</v>
      </c>
      <c r="D6194">
        <v>14</v>
      </c>
      <c r="E6194">
        <v>1749.71</v>
      </c>
      <c r="F6194">
        <v>124.98</v>
      </c>
      <c r="G6194">
        <v>13</v>
      </c>
      <c r="H6194">
        <v>14</v>
      </c>
      <c r="I6194">
        <v>27.69</v>
      </c>
      <c r="J6194">
        <v>0.69230000000000003</v>
      </c>
      <c r="K6194">
        <v>2.71</v>
      </c>
      <c r="L6194" t="s">
        <v>245</v>
      </c>
      <c r="M6194" t="b">
        <v>0</v>
      </c>
    </row>
    <row r="6195" spans="1:13" x14ac:dyDescent="0.25">
      <c r="A6195" s="1">
        <v>43164</v>
      </c>
      <c r="B6195" t="s">
        <v>175</v>
      </c>
      <c r="C6195" t="s">
        <v>177</v>
      </c>
      <c r="D6195">
        <v>1</v>
      </c>
      <c r="E6195">
        <v>82.03</v>
      </c>
      <c r="F6195">
        <v>82.03</v>
      </c>
      <c r="G6195">
        <v>1</v>
      </c>
      <c r="H6195">
        <v>1</v>
      </c>
      <c r="I6195">
        <v>31</v>
      </c>
      <c r="J6195">
        <v>1</v>
      </c>
      <c r="K6195">
        <v>1</v>
      </c>
      <c r="L6195" t="s">
        <v>487</v>
      </c>
      <c r="M6195" t="b">
        <v>0</v>
      </c>
    </row>
    <row r="6196" spans="1:13" x14ac:dyDescent="0.25">
      <c r="A6196" s="1">
        <v>43164</v>
      </c>
      <c r="B6196" t="s">
        <v>175</v>
      </c>
      <c r="C6196" t="s">
        <v>183</v>
      </c>
      <c r="D6196">
        <v>1</v>
      </c>
      <c r="E6196">
        <v>77.87</v>
      </c>
      <c r="F6196">
        <v>77.87</v>
      </c>
      <c r="G6196">
        <v>1</v>
      </c>
      <c r="H6196">
        <v>1</v>
      </c>
      <c r="I6196">
        <v>27</v>
      </c>
      <c r="J6196">
        <v>0</v>
      </c>
      <c r="K6196">
        <v>5</v>
      </c>
      <c r="L6196" t="s">
        <v>396</v>
      </c>
      <c r="M6196" t="b">
        <v>0</v>
      </c>
    </row>
    <row r="6197" spans="1:13" x14ac:dyDescent="0.25">
      <c r="A6197" s="1">
        <v>43164</v>
      </c>
      <c r="B6197" t="s">
        <v>175</v>
      </c>
      <c r="C6197" t="s">
        <v>174</v>
      </c>
      <c r="D6197">
        <v>3</v>
      </c>
      <c r="E6197">
        <v>370.12</v>
      </c>
      <c r="F6197">
        <v>123.37</v>
      </c>
      <c r="G6197">
        <v>3</v>
      </c>
      <c r="H6197">
        <v>3</v>
      </c>
      <c r="I6197">
        <v>38</v>
      </c>
      <c r="J6197">
        <v>0.66669999999999996</v>
      </c>
      <c r="K6197">
        <v>2</v>
      </c>
      <c r="L6197" t="s">
        <v>352</v>
      </c>
      <c r="M6197" t="b">
        <v>0</v>
      </c>
    </row>
    <row r="6198" spans="1:13" x14ac:dyDescent="0.25">
      <c r="A6198" s="1">
        <v>43164</v>
      </c>
      <c r="B6198" t="s">
        <v>175</v>
      </c>
      <c r="C6198" t="s">
        <v>182</v>
      </c>
      <c r="D6198">
        <v>1</v>
      </c>
      <c r="E6198">
        <v>172.54</v>
      </c>
      <c r="F6198">
        <v>172.54</v>
      </c>
      <c r="G6198">
        <v>1</v>
      </c>
      <c r="H6198">
        <v>1</v>
      </c>
      <c r="I6198">
        <v>13</v>
      </c>
      <c r="J6198">
        <v>0</v>
      </c>
      <c r="K6198">
        <v>5</v>
      </c>
      <c r="L6198" t="s">
        <v>455</v>
      </c>
      <c r="M6198" t="b">
        <v>0</v>
      </c>
    </row>
    <row r="6199" spans="1:13" x14ac:dyDescent="0.25">
      <c r="A6199" s="1">
        <v>43164</v>
      </c>
      <c r="B6199" t="s">
        <v>175</v>
      </c>
      <c r="C6199" t="s">
        <v>163</v>
      </c>
      <c r="D6199">
        <v>4</v>
      </c>
      <c r="E6199">
        <v>876.65</v>
      </c>
      <c r="F6199">
        <v>219.16</v>
      </c>
      <c r="G6199">
        <v>4</v>
      </c>
      <c r="H6199">
        <v>4</v>
      </c>
      <c r="I6199">
        <v>29</v>
      </c>
      <c r="J6199">
        <v>0.75</v>
      </c>
      <c r="K6199">
        <v>3</v>
      </c>
      <c r="L6199" t="s">
        <v>320</v>
      </c>
      <c r="M6199" t="b">
        <v>0</v>
      </c>
    </row>
    <row r="6200" spans="1:13" x14ac:dyDescent="0.25">
      <c r="A6200" s="1">
        <v>43164</v>
      </c>
      <c r="B6200" t="s">
        <v>175</v>
      </c>
      <c r="C6200" t="s">
        <v>175</v>
      </c>
      <c r="D6200">
        <v>13</v>
      </c>
      <c r="E6200">
        <v>3711.91</v>
      </c>
      <c r="F6200">
        <v>285.52999999999997</v>
      </c>
      <c r="G6200">
        <v>13</v>
      </c>
      <c r="H6200">
        <v>13</v>
      </c>
      <c r="I6200">
        <v>7.19</v>
      </c>
      <c r="J6200">
        <v>6.25E-2</v>
      </c>
      <c r="K6200">
        <v>4</v>
      </c>
      <c r="L6200" t="s">
        <v>292</v>
      </c>
      <c r="M6200" t="b">
        <v>1</v>
      </c>
    </row>
    <row r="6201" spans="1:13" x14ac:dyDescent="0.25">
      <c r="A6201" s="1">
        <v>43164</v>
      </c>
      <c r="B6201" t="s">
        <v>175</v>
      </c>
      <c r="C6201" t="s">
        <v>164</v>
      </c>
      <c r="D6201">
        <v>4</v>
      </c>
      <c r="E6201">
        <v>926.14</v>
      </c>
      <c r="F6201">
        <v>231.54</v>
      </c>
      <c r="G6201">
        <v>3</v>
      </c>
      <c r="H6201">
        <v>4</v>
      </c>
      <c r="I6201">
        <v>23.67</v>
      </c>
      <c r="J6201">
        <v>0.33329999999999999</v>
      </c>
      <c r="K6201">
        <v>2.75</v>
      </c>
      <c r="L6201" t="s">
        <v>293</v>
      </c>
      <c r="M6201" t="b">
        <v>0</v>
      </c>
    </row>
    <row r="6202" spans="1:13" x14ac:dyDescent="0.25">
      <c r="A6202" s="1">
        <v>43164</v>
      </c>
      <c r="B6202" t="s">
        <v>175</v>
      </c>
      <c r="C6202" t="s">
        <v>176</v>
      </c>
      <c r="D6202">
        <v>1</v>
      </c>
      <c r="E6202">
        <v>39.94</v>
      </c>
      <c r="F6202">
        <v>39.94</v>
      </c>
      <c r="G6202">
        <v>1</v>
      </c>
      <c r="H6202">
        <v>1</v>
      </c>
      <c r="I6202">
        <v>21</v>
      </c>
      <c r="J6202">
        <v>0</v>
      </c>
      <c r="K6202">
        <v>4</v>
      </c>
      <c r="L6202" t="s">
        <v>322</v>
      </c>
      <c r="M6202" t="b">
        <v>0</v>
      </c>
    </row>
    <row r="6203" spans="1:13" x14ac:dyDescent="0.25">
      <c r="A6203" s="1">
        <v>43164</v>
      </c>
      <c r="B6203" t="s">
        <v>175</v>
      </c>
      <c r="C6203" t="s">
        <v>165</v>
      </c>
      <c r="D6203">
        <v>20</v>
      </c>
      <c r="E6203">
        <v>5074.25</v>
      </c>
      <c r="F6203">
        <v>253.71</v>
      </c>
      <c r="G6203">
        <v>20</v>
      </c>
      <c r="H6203">
        <v>18</v>
      </c>
      <c r="I6203">
        <v>24.45</v>
      </c>
      <c r="J6203">
        <v>0.59089999999999998</v>
      </c>
      <c r="K6203">
        <v>2.42</v>
      </c>
      <c r="L6203" t="s">
        <v>294</v>
      </c>
      <c r="M6203" t="b">
        <v>0</v>
      </c>
    </row>
    <row r="6204" spans="1:13" x14ac:dyDescent="0.25">
      <c r="A6204" s="1">
        <v>43164</v>
      </c>
      <c r="B6204" t="s">
        <v>175</v>
      </c>
      <c r="C6204" t="s">
        <v>184</v>
      </c>
      <c r="D6204">
        <v>1</v>
      </c>
      <c r="E6204">
        <v>646.16</v>
      </c>
      <c r="F6204">
        <v>646.16</v>
      </c>
      <c r="G6204">
        <v>1</v>
      </c>
      <c r="H6204">
        <v>1</v>
      </c>
      <c r="I6204">
        <v>15</v>
      </c>
      <c r="J6204">
        <v>0</v>
      </c>
      <c r="K6204">
        <v>5</v>
      </c>
      <c r="L6204" t="s">
        <v>323</v>
      </c>
      <c r="M6204" t="b">
        <v>0</v>
      </c>
    </row>
    <row r="6205" spans="1:13" x14ac:dyDescent="0.25">
      <c r="A6205" s="1">
        <v>43164</v>
      </c>
      <c r="B6205" t="s">
        <v>173</v>
      </c>
      <c r="C6205" t="s">
        <v>169</v>
      </c>
      <c r="D6205">
        <v>1</v>
      </c>
      <c r="E6205">
        <v>111.53</v>
      </c>
      <c r="F6205">
        <v>111.53</v>
      </c>
      <c r="G6205">
        <v>1</v>
      </c>
      <c r="H6205">
        <v>1</v>
      </c>
      <c r="I6205">
        <v>18</v>
      </c>
      <c r="J6205">
        <v>0</v>
      </c>
      <c r="K6205">
        <v>5</v>
      </c>
      <c r="L6205" t="s">
        <v>468</v>
      </c>
      <c r="M6205" t="b">
        <v>0</v>
      </c>
    </row>
    <row r="6206" spans="1:13" x14ac:dyDescent="0.25">
      <c r="A6206" s="1">
        <v>43164</v>
      </c>
      <c r="B6206" t="s">
        <v>185</v>
      </c>
      <c r="C6206" t="s">
        <v>165</v>
      </c>
      <c r="D6206">
        <v>1</v>
      </c>
      <c r="E6206">
        <v>103.47</v>
      </c>
      <c r="F6206">
        <v>103.47</v>
      </c>
      <c r="G6206">
        <v>1</v>
      </c>
      <c r="H6206">
        <v>1</v>
      </c>
      <c r="I6206">
        <v>34</v>
      </c>
      <c r="J6206">
        <v>0</v>
      </c>
      <c r="K6206">
        <v>1</v>
      </c>
      <c r="L6206" t="s">
        <v>484</v>
      </c>
      <c r="M6206" t="b">
        <v>0</v>
      </c>
    </row>
    <row r="6207" spans="1:13" x14ac:dyDescent="0.25">
      <c r="A6207" s="1">
        <v>43164</v>
      </c>
      <c r="B6207" t="s">
        <v>164</v>
      </c>
      <c r="C6207" t="s">
        <v>167</v>
      </c>
      <c r="D6207">
        <v>1</v>
      </c>
      <c r="E6207">
        <v>262.42</v>
      </c>
      <c r="F6207">
        <v>262.42</v>
      </c>
      <c r="G6207">
        <v>1</v>
      </c>
      <c r="H6207">
        <v>1</v>
      </c>
      <c r="I6207">
        <v>24</v>
      </c>
      <c r="J6207">
        <v>0</v>
      </c>
      <c r="K6207">
        <v>3</v>
      </c>
      <c r="L6207" t="s">
        <v>354</v>
      </c>
      <c r="M6207" t="b">
        <v>0</v>
      </c>
    </row>
    <row r="6208" spans="1:13" x14ac:dyDescent="0.25">
      <c r="A6208" s="1">
        <v>43164</v>
      </c>
      <c r="B6208" t="s">
        <v>164</v>
      </c>
      <c r="C6208" t="s">
        <v>170</v>
      </c>
      <c r="D6208">
        <v>1</v>
      </c>
      <c r="E6208">
        <v>174.58</v>
      </c>
      <c r="F6208">
        <v>174.58</v>
      </c>
      <c r="G6208">
        <v>1</v>
      </c>
      <c r="H6208">
        <v>1</v>
      </c>
      <c r="I6208">
        <v>15</v>
      </c>
      <c r="J6208">
        <v>0</v>
      </c>
      <c r="K6208">
        <v>5</v>
      </c>
      <c r="L6208" t="s">
        <v>324</v>
      </c>
      <c r="M6208" t="b">
        <v>0</v>
      </c>
    </row>
    <row r="6209" spans="1:13" x14ac:dyDescent="0.25">
      <c r="A6209" s="1">
        <v>43164</v>
      </c>
      <c r="B6209" t="s">
        <v>164</v>
      </c>
      <c r="C6209" t="s">
        <v>161</v>
      </c>
      <c r="D6209">
        <v>5</v>
      </c>
      <c r="E6209">
        <v>783.15</v>
      </c>
      <c r="F6209">
        <v>156.63</v>
      </c>
      <c r="G6209">
        <v>5</v>
      </c>
      <c r="H6209">
        <v>5</v>
      </c>
      <c r="I6209">
        <v>13.2</v>
      </c>
      <c r="J6209">
        <v>0.2</v>
      </c>
      <c r="K6209">
        <v>3.8</v>
      </c>
      <c r="L6209" t="s">
        <v>325</v>
      </c>
      <c r="M6209" t="b">
        <v>0</v>
      </c>
    </row>
    <row r="6210" spans="1:13" x14ac:dyDescent="0.25">
      <c r="A6210" s="1">
        <v>43164</v>
      </c>
      <c r="B6210" t="s">
        <v>164</v>
      </c>
      <c r="C6210" t="s">
        <v>163</v>
      </c>
      <c r="D6210">
        <v>1</v>
      </c>
      <c r="E6210">
        <v>141.88</v>
      </c>
      <c r="F6210">
        <v>141.88</v>
      </c>
      <c r="G6210">
        <v>1</v>
      </c>
      <c r="H6210">
        <v>1</v>
      </c>
      <c r="I6210">
        <v>10</v>
      </c>
      <c r="J6210">
        <v>0</v>
      </c>
      <c r="K6210">
        <v>4</v>
      </c>
      <c r="L6210" t="s">
        <v>357</v>
      </c>
      <c r="M6210" t="b">
        <v>0</v>
      </c>
    </row>
    <row r="6211" spans="1:13" x14ac:dyDescent="0.25">
      <c r="A6211" s="1">
        <v>43164</v>
      </c>
      <c r="B6211" t="s">
        <v>164</v>
      </c>
      <c r="C6211" t="s">
        <v>175</v>
      </c>
      <c r="D6211">
        <v>1</v>
      </c>
      <c r="E6211">
        <v>98.39</v>
      </c>
      <c r="F6211">
        <v>98.39</v>
      </c>
      <c r="G6211">
        <v>1</v>
      </c>
      <c r="H6211">
        <v>1</v>
      </c>
      <c r="I6211">
        <v>8</v>
      </c>
      <c r="J6211">
        <v>0</v>
      </c>
      <c r="K6211">
        <v>5</v>
      </c>
      <c r="L6211" t="s">
        <v>358</v>
      </c>
      <c r="M6211" t="b">
        <v>0</v>
      </c>
    </row>
    <row r="6212" spans="1:13" x14ac:dyDescent="0.25">
      <c r="A6212" s="1">
        <v>43164</v>
      </c>
      <c r="B6212" t="s">
        <v>164</v>
      </c>
      <c r="C6212" t="s">
        <v>185</v>
      </c>
      <c r="D6212">
        <v>1</v>
      </c>
      <c r="E6212">
        <v>216.96</v>
      </c>
      <c r="F6212">
        <v>216.96</v>
      </c>
      <c r="G6212">
        <v>1</v>
      </c>
      <c r="H6212">
        <v>1</v>
      </c>
      <c r="I6212">
        <v>35</v>
      </c>
      <c r="J6212">
        <v>0</v>
      </c>
      <c r="K6212">
        <v>3</v>
      </c>
      <c r="L6212" t="s">
        <v>385</v>
      </c>
      <c r="M6212" t="b">
        <v>0</v>
      </c>
    </row>
    <row r="6213" spans="1:13" x14ac:dyDescent="0.25">
      <c r="A6213" s="1">
        <v>43164</v>
      </c>
      <c r="B6213" t="s">
        <v>164</v>
      </c>
      <c r="C6213" t="s">
        <v>164</v>
      </c>
      <c r="D6213">
        <v>3</v>
      </c>
      <c r="E6213">
        <v>1656.1</v>
      </c>
      <c r="F6213">
        <v>552.03</v>
      </c>
      <c r="G6213">
        <v>3</v>
      </c>
      <c r="H6213">
        <v>3</v>
      </c>
      <c r="I6213">
        <v>4</v>
      </c>
      <c r="J6213">
        <v>0</v>
      </c>
      <c r="K6213">
        <v>5</v>
      </c>
      <c r="L6213" t="s">
        <v>359</v>
      </c>
      <c r="M6213" t="b">
        <v>1</v>
      </c>
    </row>
    <row r="6214" spans="1:13" x14ac:dyDescent="0.25">
      <c r="A6214" s="1">
        <v>43164</v>
      </c>
      <c r="B6214" t="s">
        <v>164</v>
      </c>
      <c r="C6214" t="s">
        <v>176</v>
      </c>
      <c r="D6214">
        <v>3</v>
      </c>
      <c r="E6214">
        <v>422.09</v>
      </c>
      <c r="F6214">
        <v>140.69999999999999</v>
      </c>
      <c r="G6214">
        <v>3</v>
      </c>
      <c r="H6214">
        <v>3</v>
      </c>
      <c r="I6214">
        <v>7.33</v>
      </c>
      <c r="J6214">
        <v>0</v>
      </c>
      <c r="K6214">
        <v>5</v>
      </c>
      <c r="L6214" t="s">
        <v>271</v>
      </c>
      <c r="M6214" t="b">
        <v>0</v>
      </c>
    </row>
    <row r="6215" spans="1:13" x14ac:dyDescent="0.25">
      <c r="A6215" s="1">
        <v>43164</v>
      </c>
      <c r="B6215" t="s">
        <v>164</v>
      </c>
      <c r="C6215" t="s">
        <v>165</v>
      </c>
      <c r="D6215">
        <v>6</v>
      </c>
      <c r="E6215">
        <v>753.23</v>
      </c>
      <c r="F6215">
        <v>125.54</v>
      </c>
      <c r="G6215">
        <v>6</v>
      </c>
      <c r="H6215">
        <v>6</v>
      </c>
      <c r="I6215">
        <v>10.43</v>
      </c>
      <c r="J6215">
        <v>0</v>
      </c>
      <c r="K6215">
        <v>4.8600000000000003</v>
      </c>
      <c r="L6215" t="s">
        <v>295</v>
      </c>
      <c r="M6215" t="b">
        <v>0</v>
      </c>
    </row>
    <row r="6216" spans="1:13" x14ac:dyDescent="0.25">
      <c r="A6216" s="1">
        <v>43164</v>
      </c>
      <c r="B6216" t="s">
        <v>176</v>
      </c>
      <c r="C6216" t="s">
        <v>167</v>
      </c>
      <c r="D6216">
        <v>2</v>
      </c>
      <c r="E6216">
        <v>468.19</v>
      </c>
      <c r="F6216">
        <v>234.1</v>
      </c>
      <c r="G6216">
        <v>2</v>
      </c>
      <c r="H6216">
        <v>2</v>
      </c>
      <c r="I6216">
        <v>26</v>
      </c>
      <c r="J6216">
        <v>0.5</v>
      </c>
      <c r="K6216">
        <v>2.5</v>
      </c>
      <c r="L6216" t="s">
        <v>328</v>
      </c>
      <c r="M6216" t="b">
        <v>0</v>
      </c>
    </row>
    <row r="6217" spans="1:13" x14ac:dyDescent="0.25">
      <c r="A6217" s="1">
        <v>43164</v>
      </c>
      <c r="B6217" t="s">
        <v>176</v>
      </c>
      <c r="C6217" t="s">
        <v>169</v>
      </c>
      <c r="D6217">
        <v>1</v>
      </c>
      <c r="E6217">
        <v>726.6</v>
      </c>
      <c r="F6217">
        <v>726.6</v>
      </c>
      <c r="G6217">
        <v>1</v>
      </c>
      <c r="H6217">
        <v>1</v>
      </c>
      <c r="I6217">
        <v>37</v>
      </c>
      <c r="J6217">
        <v>1</v>
      </c>
      <c r="K6217">
        <v>3</v>
      </c>
      <c r="L6217" t="s">
        <v>408</v>
      </c>
      <c r="M6217" t="b">
        <v>0</v>
      </c>
    </row>
    <row r="6218" spans="1:13" x14ac:dyDescent="0.25">
      <c r="A6218" s="1">
        <v>43164</v>
      </c>
      <c r="B6218" t="s">
        <v>176</v>
      </c>
      <c r="C6218" t="s">
        <v>170</v>
      </c>
      <c r="D6218">
        <v>1</v>
      </c>
      <c r="E6218">
        <v>114.25</v>
      </c>
      <c r="F6218">
        <v>114.25</v>
      </c>
      <c r="G6218">
        <v>1</v>
      </c>
      <c r="H6218">
        <v>1</v>
      </c>
      <c r="I6218">
        <v>18</v>
      </c>
      <c r="J6218">
        <v>0</v>
      </c>
      <c r="K6218">
        <v>5</v>
      </c>
      <c r="L6218" t="s">
        <v>387</v>
      </c>
      <c r="M6218" t="b">
        <v>0</v>
      </c>
    </row>
    <row r="6219" spans="1:13" x14ac:dyDescent="0.25">
      <c r="A6219" s="1">
        <v>43164</v>
      </c>
      <c r="B6219" t="s">
        <v>176</v>
      </c>
      <c r="C6219" t="s">
        <v>172</v>
      </c>
      <c r="D6219">
        <v>1</v>
      </c>
      <c r="E6219">
        <v>48.85</v>
      </c>
      <c r="F6219">
        <v>48.85</v>
      </c>
      <c r="G6219">
        <v>1</v>
      </c>
      <c r="H6219">
        <v>1</v>
      </c>
      <c r="I6219">
        <v>14</v>
      </c>
      <c r="J6219">
        <v>0</v>
      </c>
      <c r="K6219">
        <v>4</v>
      </c>
      <c r="L6219" t="s">
        <v>399</v>
      </c>
      <c r="M6219" t="b">
        <v>0</v>
      </c>
    </row>
    <row r="6220" spans="1:13" x14ac:dyDescent="0.25">
      <c r="A6220" s="1">
        <v>43164</v>
      </c>
      <c r="B6220" t="s">
        <v>176</v>
      </c>
      <c r="C6220" t="s">
        <v>161</v>
      </c>
      <c r="D6220">
        <v>10</v>
      </c>
      <c r="E6220">
        <v>3357.52</v>
      </c>
      <c r="F6220">
        <v>335.75</v>
      </c>
      <c r="G6220">
        <v>10</v>
      </c>
      <c r="H6220">
        <v>10</v>
      </c>
      <c r="I6220">
        <v>23.8</v>
      </c>
      <c r="J6220">
        <v>0</v>
      </c>
      <c r="K6220">
        <v>3.9</v>
      </c>
      <c r="L6220" t="s">
        <v>272</v>
      </c>
      <c r="M6220" t="b">
        <v>0</v>
      </c>
    </row>
    <row r="6221" spans="1:13" x14ac:dyDescent="0.25">
      <c r="A6221" s="1">
        <v>43164</v>
      </c>
      <c r="B6221" t="s">
        <v>176</v>
      </c>
      <c r="C6221" t="s">
        <v>177</v>
      </c>
      <c r="D6221">
        <v>1</v>
      </c>
      <c r="E6221">
        <v>66.959999999999994</v>
      </c>
      <c r="F6221">
        <v>66.959999999999994</v>
      </c>
      <c r="G6221">
        <v>1</v>
      </c>
      <c r="H6221">
        <v>1</v>
      </c>
      <c r="I6221">
        <v>10</v>
      </c>
      <c r="J6221">
        <v>0</v>
      </c>
      <c r="K6221">
        <v>3</v>
      </c>
      <c r="L6221" t="s">
        <v>437</v>
      </c>
      <c r="M6221" t="b">
        <v>0</v>
      </c>
    </row>
    <row r="6222" spans="1:13" x14ac:dyDescent="0.25">
      <c r="A6222" s="1">
        <v>43164</v>
      </c>
      <c r="B6222" t="s">
        <v>176</v>
      </c>
      <c r="C6222" t="s">
        <v>179</v>
      </c>
      <c r="D6222">
        <v>1</v>
      </c>
      <c r="E6222">
        <v>635.91999999999996</v>
      </c>
      <c r="F6222">
        <v>635.91999999999996</v>
      </c>
      <c r="G6222">
        <v>1</v>
      </c>
      <c r="H6222">
        <v>1</v>
      </c>
      <c r="I6222">
        <v>29</v>
      </c>
      <c r="J6222">
        <v>0</v>
      </c>
      <c r="K6222">
        <v>5</v>
      </c>
      <c r="L6222" t="s">
        <v>296</v>
      </c>
      <c r="M6222" t="b">
        <v>0</v>
      </c>
    </row>
    <row r="6223" spans="1:13" x14ac:dyDescent="0.25">
      <c r="A6223" s="1">
        <v>43164</v>
      </c>
      <c r="B6223" t="s">
        <v>176</v>
      </c>
      <c r="C6223" t="s">
        <v>174</v>
      </c>
      <c r="D6223">
        <v>1</v>
      </c>
      <c r="E6223">
        <v>696.63</v>
      </c>
      <c r="F6223">
        <v>696.63</v>
      </c>
      <c r="G6223">
        <v>1</v>
      </c>
      <c r="H6223">
        <v>1</v>
      </c>
      <c r="I6223">
        <v>16</v>
      </c>
      <c r="J6223">
        <v>0</v>
      </c>
      <c r="K6223">
        <v>2</v>
      </c>
      <c r="L6223" t="s">
        <v>415</v>
      </c>
      <c r="M6223" t="b">
        <v>0</v>
      </c>
    </row>
    <row r="6224" spans="1:13" x14ac:dyDescent="0.25">
      <c r="A6224" s="1">
        <v>43164</v>
      </c>
      <c r="B6224" t="s">
        <v>176</v>
      </c>
      <c r="C6224" t="s">
        <v>182</v>
      </c>
      <c r="D6224">
        <v>1</v>
      </c>
      <c r="E6224">
        <v>593.66999999999996</v>
      </c>
      <c r="F6224">
        <v>593.66999999999996</v>
      </c>
      <c r="G6224">
        <v>1</v>
      </c>
      <c r="H6224">
        <v>1</v>
      </c>
      <c r="I6224">
        <v>31</v>
      </c>
      <c r="J6224">
        <v>0</v>
      </c>
      <c r="K6224">
        <v>1</v>
      </c>
      <c r="L6224" t="s">
        <v>400</v>
      </c>
      <c r="M6224" t="b">
        <v>0</v>
      </c>
    </row>
    <row r="6225" spans="1:13" x14ac:dyDescent="0.25">
      <c r="A6225" s="1">
        <v>43164</v>
      </c>
      <c r="B6225" t="s">
        <v>176</v>
      </c>
      <c r="C6225" t="s">
        <v>163</v>
      </c>
      <c r="D6225">
        <v>5</v>
      </c>
      <c r="E6225">
        <v>1050.24</v>
      </c>
      <c r="F6225">
        <v>210.05</v>
      </c>
      <c r="G6225">
        <v>5</v>
      </c>
      <c r="H6225">
        <v>5</v>
      </c>
      <c r="I6225">
        <v>10</v>
      </c>
      <c r="J6225">
        <v>0</v>
      </c>
      <c r="K6225">
        <v>3.5</v>
      </c>
      <c r="L6225" t="s">
        <v>361</v>
      </c>
      <c r="M6225" t="b">
        <v>0</v>
      </c>
    </row>
    <row r="6226" spans="1:13" x14ac:dyDescent="0.25">
      <c r="A6226" s="1">
        <v>43164</v>
      </c>
      <c r="B6226" t="s">
        <v>176</v>
      </c>
      <c r="C6226" t="s">
        <v>175</v>
      </c>
      <c r="D6226">
        <v>5</v>
      </c>
      <c r="E6226">
        <v>2235.88</v>
      </c>
      <c r="F6226">
        <v>447.18</v>
      </c>
      <c r="G6226">
        <v>5</v>
      </c>
      <c r="H6226">
        <v>5</v>
      </c>
      <c r="I6226">
        <v>32.4</v>
      </c>
      <c r="J6226">
        <v>0.4</v>
      </c>
      <c r="K6226">
        <v>3.2</v>
      </c>
      <c r="L6226" t="s">
        <v>297</v>
      </c>
      <c r="M6226" t="b">
        <v>0</v>
      </c>
    </row>
    <row r="6227" spans="1:13" x14ac:dyDescent="0.25">
      <c r="A6227" s="1">
        <v>43164</v>
      </c>
      <c r="B6227" t="s">
        <v>176</v>
      </c>
      <c r="C6227" t="s">
        <v>162</v>
      </c>
      <c r="D6227">
        <v>1</v>
      </c>
      <c r="E6227">
        <v>624.84</v>
      </c>
      <c r="F6227">
        <v>624.84</v>
      </c>
      <c r="G6227">
        <v>0</v>
      </c>
      <c r="H6227">
        <v>1</v>
      </c>
      <c r="K6227">
        <v>1</v>
      </c>
      <c r="L6227" t="s">
        <v>617</v>
      </c>
      <c r="M6227" t="b">
        <v>0</v>
      </c>
    </row>
    <row r="6228" spans="1:13" x14ac:dyDescent="0.25">
      <c r="A6228" s="1">
        <v>43164</v>
      </c>
      <c r="B6228" t="s">
        <v>176</v>
      </c>
      <c r="C6228" t="s">
        <v>164</v>
      </c>
      <c r="D6228">
        <v>6</v>
      </c>
      <c r="E6228">
        <v>1026.3499999999999</v>
      </c>
      <c r="F6228">
        <v>171.06</v>
      </c>
      <c r="G6228">
        <v>6</v>
      </c>
      <c r="H6228">
        <v>6</v>
      </c>
      <c r="I6228">
        <v>13.33</v>
      </c>
      <c r="J6228">
        <v>0</v>
      </c>
      <c r="K6228">
        <v>4.67</v>
      </c>
      <c r="L6228" t="s">
        <v>362</v>
      </c>
      <c r="M6228" t="b">
        <v>0</v>
      </c>
    </row>
    <row r="6229" spans="1:13" x14ac:dyDescent="0.25">
      <c r="A6229" s="1">
        <v>43164</v>
      </c>
      <c r="B6229" t="s">
        <v>176</v>
      </c>
      <c r="C6229" t="s">
        <v>176</v>
      </c>
      <c r="D6229">
        <v>6</v>
      </c>
      <c r="E6229">
        <v>1311.87</v>
      </c>
      <c r="F6229">
        <v>218.65</v>
      </c>
      <c r="G6229">
        <v>6</v>
      </c>
      <c r="H6229">
        <v>5</v>
      </c>
      <c r="I6229">
        <v>8.33</v>
      </c>
      <c r="J6229">
        <v>0</v>
      </c>
      <c r="K6229">
        <v>5</v>
      </c>
      <c r="L6229" t="s">
        <v>273</v>
      </c>
      <c r="M6229" t="b">
        <v>1</v>
      </c>
    </row>
    <row r="6230" spans="1:13" x14ac:dyDescent="0.25">
      <c r="A6230" s="1">
        <v>43164</v>
      </c>
      <c r="B6230" t="s">
        <v>176</v>
      </c>
      <c r="C6230" t="s">
        <v>168</v>
      </c>
      <c r="D6230">
        <v>1</v>
      </c>
      <c r="E6230">
        <v>91.88</v>
      </c>
      <c r="F6230">
        <v>91.88</v>
      </c>
      <c r="G6230">
        <v>0</v>
      </c>
      <c r="H6230">
        <v>1</v>
      </c>
      <c r="K6230">
        <v>1</v>
      </c>
      <c r="L6230" t="s">
        <v>388</v>
      </c>
      <c r="M6230" t="b">
        <v>0</v>
      </c>
    </row>
    <row r="6231" spans="1:13" x14ac:dyDescent="0.25">
      <c r="A6231" s="1">
        <v>43164</v>
      </c>
      <c r="B6231" t="s">
        <v>176</v>
      </c>
      <c r="C6231" t="s">
        <v>165</v>
      </c>
      <c r="D6231">
        <v>31</v>
      </c>
      <c r="E6231">
        <v>7134.59</v>
      </c>
      <c r="F6231">
        <v>230.15</v>
      </c>
      <c r="G6231">
        <v>31</v>
      </c>
      <c r="H6231">
        <v>31</v>
      </c>
      <c r="I6231">
        <v>14.85</v>
      </c>
      <c r="J6231">
        <v>0</v>
      </c>
      <c r="K6231">
        <v>4.03</v>
      </c>
      <c r="L6231" t="s">
        <v>274</v>
      </c>
      <c r="M6231" t="b">
        <v>0</v>
      </c>
    </row>
    <row r="6232" spans="1:13" x14ac:dyDescent="0.25">
      <c r="A6232" s="1">
        <v>43164</v>
      </c>
      <c r="B6232" t="s">
        <v>165</v>
      </c>
      <c r="C6232" t="s">
        <v>178</v>
      </c>
      <c r="D6232">
        <v>4</v>
      </c>
      <c r="E6232">
        <v>506.46</v>
      </c>
      <c r="F6232">
        <v>126.62</v>
      </c>
      <c r="G6232">
        <v>4</v>
      </c>
      <c r="H6232">
        <v>4</v>
      </c>
      <c r="I6232">
        <v>37.5</v>
      </c>
      <c r="J6232">
        <v>0.75</v>
      </c>
      <c r="K6232">
        <v>2.5</v>
      </c>
      <c r="L6232" t="s">
        <v>333</v>
      </c>
      <c r="M6232" t="b">
        <v>0</v>
      </c>
    </row>
    <row r="6233" spans="1:13" x14ac:dyDescent="0.25">
      <c r="A6233" s="1">
        <v>43164</v>
      </c>
      <c r="B6233" t="s">
        <v>165</v>
      </c>
      <c r="C6233" t="s">
        <v>167</v>
      </c>
      <c r="D6233">
        <v>44</v>
      </c>
      <c r="E6233">
        <v>7717.91</v>
      </c>
      <c r="F6233">
        <v>175.41</v>
      </c>
      <c r="G6233">
        <v>43</v>
      </c>
      <c r="H6233">
        <v>44</v>
      </c>
      <c r="I6233">
        <v>24.04</v>
      </c>
      <c r="J6233">
        <v>0.35089999999999999</v>
      </c>
      <c r="K6233">
        <v>3</v>
      </c>
      <c r="L6233" t="s">
        <v>246</v>
      </c>
      <c r="M6233" t="b">
        <v>0</v>
      </c>
    </row>
    <row r="6234" spans="1:13" x14ac:dyDescent="0.25">
      <c r="A6234" s="1">
        <v>43164</v>
      </c>
      <c r="B6234" t="s">
        <v>165</v>
      </c>
      <c r="C6234" t="s">
        <v>169</v>
      </c>
      <c r="D6234">
        <v>21</v>
      </c>
      <c r="E6234">
        <v>3945.47</v>
      </c>
      <c r="F6234">
        <v>187.88</v>
      </c>
      <c r="G6234">
        <v>20</v>
      </c>
      <c r="H6234">
        <v>20</v>
      </c>
      <c r="I6234">
        <v>30.96</v>
      </c>
      <c r="J6234">
        <v>0.60870000000000002</v>
      </c>
      <c r="K6234">
        <v>2.35</v>
      </c>
      <c r="L6234" t="s">
        <v>275</v>
      </c>
      <c r="M6234" t="b">
        <v>0</v>
      </c>
    </row>
    <row r="6235" spans="1:13" x14ac:dyDescent="0.25">
      <c r="A6235" s="1">
        <v>43164</v>
      </c>
      <c r="B6235" t="s">
        <v>165</v>
      </c>
      <c r="C6235" t="s">
        <v>170</v>
      </c>
      <c r="D6235">
        <v>22</v>
      </c>
      <c r="E6235">
        <v>3609.95</v>
      </c>
      <c r="F6235">
        <v>164.09</v>
      </c>
      <c r="G6235">
        <v>22</v>
      </c>
      <c r="H6235">
        <v>22</v>
      </c>
      <c r="I6235">
        <v>21.07</v>
      </c>
      <c r="J6235">
        <v>0.27589999999999998</v>
      </c>
      <c r="K6235">
        <v>2.34</v>
      </c>
      <c r="L6235" t="s">
        <v>276</v>
      </c>
      <c r="M6235" t="b">
        <v>0</v>
      </c>
    </row>
    <row r="6236" spans="1:13" x14ac:dyDescent="0.25">
      <c r="A6236" s="1">
        <v>43164</v>
      </c>
      <c r="B6236" t="s">
        <v>165</v>
      </c>
      <c r="C6236" t="s">
        <v>172</v>
      </c>
      <c r="D6236">
        <v>25</v>
      </c>
      <c r="E6236">
        <v>5244.71</v>
      </c>
      <c r="F6236">
        <v>209.79</v>
      </c>
      <c r="G6236">
        <v>24</v>
      </c>
      <c r="H6236">
        <v>24</v>
      </c>
      <c r="I6236">
        <v>26.96</v>
      </c>
      <c r="J6236">
        <v>0.66669999999999996</v>
      </c>
      <c r="K6236">
        <v>1.96</v>
      </c>
      <c r="L6236" t="s">
        <v>247</v>
      </c>
      <c r="M6236" t="b">
        <v>0</v>
      </c>
    </row>
    <row r="6237" spans="1:13" x14ac:dyDescent="0.25">
      <c r="A6237" s="1">
        <v>43164</v>
      </c>
      <c r="B6237" t="s">
        <v>165</v>
      </c>
      <c r="C6237" t="s">
        <v>171</v>
      </c>
      <c r="D6237">
        <v>30</v>
      </c>
      <c r="E6237">
        <v>4681.71</v>
      </c>
      <c r="F6237">
        <v>156.06</v>
      </c>
      <c r="G6237">
        <v>30</v>
      </c>
      <c r="H6237">
        <v>30</v>
      </c>
      <c r="I6237">
        <v>17.239999999999998</v>
      </c>
      <c r="J6237">
        <v>0.17069999999999999</v>
      </c>
      <c r="K6237">
        <v>3.68</v>
      </c>
      <c r="L6237" t="s">
        <v>299</v>
      </c>
      <c r="M6237" t="b">
        <v>0</v>
      </c>
    </row>
    <row r="6238" spans="1:13" x14ac:dyDescent="0.25">
      <c r="A6238" s="1">
        <v>43164</v>
      </c>
      <c r="B6238" t="s">
        <v>165</v>
      </c>
      <c r="C6238" t="s">
        <v>180</v>
      </c>
      <c r="D6238">
        <v>9</v>
      </c>
      <c r="E6238">
        <v>2402.2199999999998</v>
      </c>
      <c r="F6238">
        <v>266.91000000000003</v>
      </c>
      <c r="G6238">
        <v>9</v>
      </c>
      <c r="H6238">
        <v>9</v>
      </c>
      <c r="I6238">
        <v>20.45</v>
      </c>
      <c r="J6238">
        <v>0.18179999999999999</v>
      </c>
      <c r="K6238">
        <v>3.91</v>
      </c>
      <c r="L6238" t="s">
        <v>300</v>
      </c>
      <c r="M6238" t="b">
        <v>0</v>
      </c>
    </row>
    <row r="6239" spans="1:13" x14ac:dyDescent="0.25">
      <c r="A6239" s="1">
        <v>43164</v>
      </c>
      <c r="B6239" t="s">
        <v>165</v>
      </c>
      <c r="C6239" t="s">
        <v>161</v>
      </c>
      <c r="D6239">
        <v>144</v>
      </c>
      <c r="E6239">
        <v>22276.84</v>
      </c>
      <c r="F6239">
        <v>154.69999999999999</v>
      </c>
      <c r="G6239">
        <v>142</v>
      </c>
      <c r="H6239">
        <v>143</v>
      </c>
      <c r="I6239">
        <v>18.510000000000002</v>
      </c>
      <c r="J6239">
        <v>0.30819999999999997</v>
      </c>
      <c r="K6239">
        <v>3.18</v>
      </c>
      <c r="L6239" t="s">
        <v>248</v>
      </c>
      <c r="M6239" t="b">
        <v>0</v>
      </c>
    </row>
    <row r="6240" spans="1:13" x14ac:dyDescent="0.25">
      <c r="A6240" s="1">
        <v>43164</v>
      </c>
      <c r="B6240" t="s">
        <v>165</v>
      </c>
      <c r="C6240" t="s">
        <v>177</v>
      </c>
      <c r="D6240">
        <v>9</v>
      </c>
      <c r="E6240">
        <v>1641.44</v>
      </c>
      <c r="F6240">
        <v>182.38</v>
      </c>
      <c r="G6240">
        <v>8</v>
      </c>
      <c r="H6240">
        <v>9</v>
      </c>
      <c r="I6240">
        <v>21.5</v>
      </c>
      <c r="J6240">
        <v>0.5</v>
      </c>
      <c r="K6240">
        <v>3.22</v>
      </c>
      <c r="L6240" t="s">
        <v>301</v>
      </c>
      <c r="M6240" t="b">
        <v>0</v>
      </c>
    </row>
    <row r="6241" spans="1:13" x14ac:dyDescent="0.25">
      <c r="A6241" s="1">
        <v>43164</v>
      </c>
      <c r="B6241" t="s">
        <v>165</v>
      </c>
      <c r="C6241" t="s">
        <v>181</v>
      </c>
      <c r="D6241">
        <v>13</v>
      </c>
      <c r="E6241">
        <v>2356.75</v>
      </c>
      <c r="F6241">
        <v>181.29</v>
      </c>
      <c r="G6241">
        <v>13</v>
      </c>
      <c r="H6241">
        <v>12</v>
      </c>
      <c r="I6241">
        <v>22.65</v>
      </c>
      <c r="J6241">
        <v>0.45</v>
      </c>
      <c r="K6241">
        <v>3.05</v>
      </c>
      <c r="L6241" t="s">
        <v>302</v>
      </c>
      <c r="M6241" t="b">
        <v>0</v>
      </c>
    </row>
    <row r="6242" spans="1:13" x14ac:dyDescent="0.25">
      <c r="A6242" s="1">
        <v>43164</v>
      </c>
      <c r="B6242" t="s">
        <v>165</v>
      </c>
      <c r="C6242" t="s">
        <v>179</v>
      </c>
      <c r="D6242">
        <v>18</v>
      </c>
      <c r="E6242">
        <v>2293.92</v>
      </c>
      <c r="F6242">
        <v>127.44</v>
      </c>
      <c r="G6242">
        <v>16</v>
      </c>
      <c r="H6242">
        <v>18</v>
      </c>
      <c r="I6242">
        <v>40.18</v>
      </c>
      <c r="J6242">
        <v>0.70589999999999997</v>
      </c>
      <c r="K6242">
        <v>2.89</v>
      </c>
      <c r="L6242" t="s">
        <v>277</v>
      </c>
      <c r="M6242" t="b">
        <v>0</v>
      </c>
    </row>
    <row r="6243" spans="1:13" x14ac:dyDescent="0.25">
      <c r="A6243" s="1">
        <v>43164</v>
      </c>
      <c r="B6243" t="s">
        <v>165</v>
      </c>
      <c r="C6243" t="s">
        <v>183</v>
      </c>
      <c r="D6243">
        <v>3</v>
      </c>
      <c r="E6243">
        <v>713.09</v>
      </c>
      <c r="F6243">
        <v>237.7</v>
      </c>
      <c r="G6243">
        <v>3</v>
      </c>
      <c r="H6243">
        <v>3</v>
      </c>
      <c r="I6243">
        <v>18.75</v>
      </c>
      <c r="J6243">
        <v>0.125</v>
      </c>
      <c r="K6243">
        <v>4.38</v>
      </c>
      <c r="L6243" t="s">
        <v>365</v>
      </c>
      <c r="M6243" t="b">
        <v>0</v>
      </c>
    </row>
    <row r="6244" spans="1:13" x14ac:dyDescent="0.25">
      <c r="A6244" s="1">
        <v>43164</v>
      </c>
      <c r="B6244" t="s">
        <v>165</v>
      </c>
      <c r="C6244" t="s">
        <v>174</v>
      </c>
      <c r="D6244">
        <v>26</v>
      </c>
      <c r="E6244">
        <v>5348.57</v>
      </c>
      <c r="F6244">
        <v>205.71</v>
      </c>
      <c r="G6244">
        <v>26</v>
      </c>
      <c r="H6244">
        <v>26</v>
      </c>
      <c r="I6244">
        <v>22.89</v>
      </c>
      <c r="J6244">
        <v>0.1852</v>
      </c>
      <c r="K6244">
        <v>3.74</v>
      </c>
      <c r="L6244" t="s">
        <v>303</v>
      </c>
      <c r="M6244" t="b">
        <v>0</v>
      </c>
    </row>
    <row r="6245" spans="1:13" x14ac:dyDescent="0.25">
      <c r="A6245" s="1">
        <v>43164</v>
      </c>
      <c r="B6245" t="s">
        <v>165</v>
      </c>
      <c r="C6245" t="s">
        <v>182</v>
      </c>
      <c r="D6245">
        <v>8</v>
      </c>
      <c r="E6245">
        <v>2664.24</v>
      </c>
      <c r="F6245">
        <v>333.03</v>
      </c>
      <c r="G6245">
        <v>8</v>
      </c>
      <c r="H6245">
        <v>8</v>
      </c>
      <c r="I6245">
        <v>17.75</v>
      </c>
      <c r="J6245">
        <v>0.16669999999999999</v>
      </c>
      <c r="K6245">
        <v>3.58</v>
      </c>
      <c r="L6245" t="s">
        <v>304</v>
      </c>
      <c r="M6245" t="b">
        <v>0</v>
      </c>
    </row>
    <row r="6246" spans="1:13" x14ac:dyDescent="0.25">
      <c r="A6246" s="1">
        <v>43164</v>
      </c>
      <c r="B6246" t="s">
        <v>165</v>
      </c>
      <c r="C6246" t="s">
        <v>163</v>
      </c>
      <c r="D6246">
        <v>57</v>
      </c>
      <c r="E6246">
        <v>8424.5499999999993</v>
      </c>
      <c r="F6246">
        <v>147.80000000000001</v>
      </c>
      <c r="G6246">
        <v>57</v>
      </c>
      <c r="H6246">
        <v>57</v>
      </c>
      <c r="I6246">
        <v>17.72</v>
      </c>
      <c r="J6246">
        <v>0.18029999999999999</v>
      </c>
      <c r="K6246">
        <v>3.82</v>
      </c>
      <c r="L6246" t="s">
        <v>249</v>
      </c>
      <c r="M6246" t="b">
        <v>0</v>
      </c>
    </row>
    <row r="6247" spans="1:13" x14ac:dyDescent="0.25">
      <c r="A6247" s="1">
        <v>43164</v>
      </c>
      <c r="B6247" t="s">
        <v>165</v>
      </c>
      <c r="C6247" t="s">
        <v>175</v>
      </c>
      <c r="D6247">
        <v>166</v>
      </c>
      <c r="E6247">
        <v>23286.32</v>
      </c>
      <c r="F6247">
        <v>140.28</v>
      </c>
      <c r="G6247">
        <v>155</v>
      </c>
      <c r="H6247">
        <v>161</v>
      </c>
      <c r="I6247">
        <v>28.52</v>
      </c>
      <c r="J6247">
        <v>0.47160000000000002</v>
      </c>
      <c r="K6247">
        <v>2.46</v>
      </c>
      <c r="L6247" t="s">
        <v>250</v>
      </c>
      <c r="M6247" t="b">
        <v>0</v>
      </c>
    </row>
    <row r="6248" spans="1:13" x14ac:dyDescent="0.25">
      <c r="A6248" s="1">
        <v>43164</v>
      </c>
      <c r="B6248" t="s">
        <v>165</v>
      </c>
      <c r="C6248" t="s">
        <v>173</v>
      </c>
      <c r="D6248">
        <v>3</v>
      </c>
      <c r="E6248">
        <v>835.65</v>
      </c>
      <c r="F6248">
        <v>278.55</v>
      </c>
      <c r="G6248">
        <v>2</v>
      </c>
      <c r="H6248">
        <v>3</v>
      </c>
      <c r="I6248">
        <v>24</v>
      </c>
      <c r="J6248">
        <v>0</v>
      </c>
      <c r="K6248">
        <v>3.33</v>
      </c>
      <c r="L6248" t="s">
        <v>251</v>
      </c>
      <c r="M6248" t="b">
        <v>0</v>
      </c>
    </row>
    <row r="6249" spans="1:13" x14ac:dyDescent="0.25">
      <c r="A6249" s="1">
        <v>43164</v>
      </c>
      <c r="B6249" t="s">
        <v>165</v>
      </c>
      <c r="C6249" t="s">
        <v>185</v>
      </c>
      <c r="D6249">
        <v>2</v>
      </c>
      <c r="E6249">
        <v>329.18</v>
      </c>
      <c r="F6249">
        <v>164.59</v>
      </c>
      <c r="G6249">
        <v>2</v>
      </c>
      <c r="H6249">
        <v>2</v>
      </c>
      <c r="I6249">
        <v>30.5</v>
      </c>
      <c r="J6249">
        <v>0.5</v>
      </c>
      <c r="K6249">
        <v>5</v>
      </c>
      <c r="L6249" t="s">
        <v>334</v>
      </c>
      <c r="M6249" t="b">
        <v>0</v>
      </c>
    </row>
    <row r="6250" spans="1:13" x14ac:dyDescent="0.25">
      <c r="A6250" s="1">
        <v>43164</v>
      </c>
      <c r="B6250" t="s">
        <v>165</v>
      </c>
      <c r="C6250" t="s">
        <v>162</v>
      </c>
      <c r="D6250">
        <v>3</v>
      </c>
      <c r="E6250">
        <v>589.27</v>
      </c>
      <c r="F6250">
        <v>196.42</v>
      </c>
      <c r="G6250">
        <v>3</v>
      </c>
      <c r="H6250">
        <v>3</v>
      </c>
      <c r="I6250">
        <v>31.67</v>
      </c>
      <c r="J6250">
        <v>0</v>
      </c>
      <c r="K6250">
        <v>4.33</v>
      </c>
      <c r="L6250" t="s">
        <v>366</v>
      </c>
      <c r="M6250" t="b">
        <v>0</v>
      </c>
    </row>
    <row r="6251" spans="1:13" x14ac:dyDescent="0.25">
      <c r="A6251" s="1">
        <v>43164</v>
      </c>
      <c r="B6251" t="s">
        <v>165</v>
      </c>
      <c r="C6251" t="s">
        <v>164</v>
      </c>
      <c r="D6251">
        <v>58</v>
      </c>
      <c r="E6251">
        <v>9348.66</v>
      </c>
      <c r="F6251">
        <v>161.18</v>
      </c>
      <c r="G6251">
        <v>57</v>
      </c>
      <c r="H6251">
        <v>58</v>
      </c>
      <c r="I6251">
        <v>24.73</v>
      </c>
      <c r="J6251">
        <v>0.3387</v>
      </c>
      <c r="K6251">
        <v>3.32</v>
      </c>
      <c r="L6251" t="s">
        <v>278</v>
      </c>
      <c r="M6251" t="b">
        <v>0</v>
      </c>
    </row>
    <row r="6252" spans="1:13" x14ac:dyDescent="0.25">
      <c r="A6252" s="1">
        <v>43164</v>
      </c>
      <c r="B6252" t="s">
        <v>165</v>
      </c>
      <c r="C6252" t="s">
        <v>176</v>
      </c>
      <c r="D6252">
        <v>39</v>
      </c>
      <c r="E6252">
        <v>6527.7</v>
      </c>
      <c r="F6252">
        <v>167.38</v>
      </c>
      <c r="G6252">
        <v>38</v>
      </c>
      <c r="H6252">
        <v>39</v>
      </c>
      <c r="I6252">
        <v>20.77</v>
      </c>
      <c r="J6252">
        <v>0.35899999999999999</v>
      </c>
      <c r="K6252">
        <v>3.18</v>
      </c>
      <c r="L6252" t="s">
        <v>279</v>
      </c>
      <c r="M6252" t="b">
        <v>0</v>
      </c>
    </row>
    <row r="6253" spans="1:13" x14ac:dyDescent="0.25">
      <c r="A6253" s="1">
        <v>43164</v>
      </c>
      <c r="B6253" t="s">
        <v>165</v>
      </c>
      <c r="C6253" t="s">
        <v>168</v>
      </c>
      <c r="D6253">
        <v>9</v>
      </c>
      <c r="E6253">
        <v>1924.99</v>
      </c>
      <c r="F6253">
        <v>213.89</v>
      </c>
      <c r="G6253">
        <v>9</v>
      </c>
      <c r="H6253">
        <v>9</v>
      </c>
      <c r="I6253">
        <v>27.09</v>
      </c>
      <c r="J6253">
        <v>0.72729999999999995</v>
      </c>
      <c r="K6253">
        <v>2.4500000000000002</v>
      </c>
      <c r="L6253" t="s">
        <v>280</v>
      </c>
      <c r="M6253" t="b">
        <v>0</v>
      </c>
    </row>
    <row r="6254" spans="1:13" x14ac:dyDescent="0.25">
      <c r="A6254" s="1">
        <v>43164</v>
      </c>
      <c r="B6254" t="s">
        <v>165</v>
      </c>
      <c r="C6254" t="s">
        <v>165</v>
      </c>
      <c r="D6254">
        <v>491</v>
      </c>
      <c r="E6254">
        <v>69484.84</v>
      </c>
      <c r="F6254">
        <v>141.52000000000001</v>
      </c>
      <c r="G6254">
        <v>482</v>
      </c>
      <c r="H6254">
        <v>486</v>
      </c>
      <c r="I6254">
        <v>9.8000000000000007</v>
      </c>
      <c r="J6254">
        <v>0.11360000000000001</v>
      </c>
      <c r="K6254">
        <v>3.94</v>
      </c>
      <c r="L6254" t="s">
        <v>252</v>
      </c>
      <c r="M6254" t="b">
        <v>1</v>
      </c>
    </row>
    <row r="6255" spans="1:13" x14ac:dyDescent="0.25">
      <c r="A6255" s="1">
        <v>43164</v>
      </c>
      <c r="B6255" t="s">
        <v>165</v>
      </c>
      <c r="C6255" t="s">
        <v>184</v>
      </c>
      <c r="D6255">
        <v>3</v>
      </c>
      <c r="E6255">
        <v>389.92</v>
      </c>
      <c r="F6255">
        <v>129.97</v>
      </c>
      <c r="G6255">
        <v>3</v>
      </c>
      <c r="H6255">
        <v>3</v>
      </c>
      <c r="I6255">
        <v>19.75</v>
      </c>
      <c r="J6255">
        <v>0.25</v>
      </c>
      <c r="K6255">
        <v>3.25</v>
      </c>
      <c r="L6255" t="s">
        <v>401</v>
      </c>
      <c r="M6255" t="b">
        <v>0</v>
      </c>
    </row>
    <row r="6256" spans="1:13" x14ac:dyDescent="0.25">
      <c r="A6256" s="1">
        <v>43171</v>
      </c>
      <c r="B6256" t="s">
        <v>167</v>
      </c>
      <c r="C6256" t="s">
        <v>172</v>
      </c>
      <c r="D6256">
        <v>1</v>
      </c>
      <c r="E6256">
        <v>104.9</v>
      </c>
      <c r="F6256">
        <v>104.9</v>
      </c>
      <c r="G6256">
        <v>1</v>
      </c>
      <c r="H6256">
        <v>1</v>
      </c>
      <c r="I6256">
        <v>8</v>
      </c>
      <c r="J6256">
        <v>0</v>
      </c>
      <c r="K6256">
        <v>5</v>
      </c>
      <c r="L6256" t="s">
        <v>514</v>
      </c>
      <c r="M6256" t="b">
        <v>0</v>
      </c>
    </row>
    <row r="6257" spans="1:13" x14ac:dyDescent="0.25">
      <c r="A6257" s="1">
        <v>43171</v>
      </c>
      <c r="B6257" t="s">
        <v>169</v>
      </c>
      <c r="C6257" t="s">
        <v>182</v>
      </c>
      <c r="D6257">
        <v>1</v>
      </c>
      <c r="E6257">
        <v>173.49</v>
      </c>
      <c r="F6257">
        <v>173.49</v>
      </c>
      <c r="G6257">
        <v>1</v>
      </c>
      <c r="H6257">
        <v>1</v>
      </c>
      <c r="I6257">
        <v>20</v>
      </c>
      <c r="J6257">
        <v>0</v>
      </c>
      <c r="K6257">
        <v>5</v>
      </c>
      <c r="L6257" t="s">
        <v>542</v>
      </c>
      <c r="M6257" t="b">
        <v>0</v>
      </c>
    </row>
    <row r="6258" spans="1:13" x14ac:dyDescent="0.25">
      <c r="A6258" s="1">
        <v>43171</v>
      </c>
      <c r="B6258" t="s">
        <v>170</v>
      </c>
      <c r="C6258" t="s">
        <v>170</v>
      </c>
      <c r="D6258">
        <v>1</v>
      </c>
      <c r="E6258">
        <v>198.41</v>
      </c>
      <c r="F6258">
        <v>198.41</v>
      </c>
      <c r="G6258">
        <v>1</v>
      </c>
      <c r="H6258">
        <v>1</v>
      </c>
      <c r="I6258">
        <v>7</v>
      </c>
      <c r="J6258">
        <v>0</v>
      </c>
      <c r="K6258">
        <v>4</v>
      </c>
      <c r="L6258" t="s">
        <v>409</v>
      </c>
      <c r="M6258" t="b">
        <v>1</v>
      </c>
    </row>
    <row r="6259" spans="1:13" x14ac:dyDescent="0.25">
      <c r="A6259" s="1">
        <v>43171</v>
      </c>
      <c r="B6259" t="s">
        <v>170</v>
      </c>
      <c r="C6259" t="s">
        <v>172</v>
      </c>
      <c r="D6259">
        <v>3</v>
      </c>
      <c r="E6259">
        <v>182.88</v>
      </c>
      <c r="F6259">
        <v>60.96</v>
      </c>
      <c r="G6259">
        <v>3</v>
      </c>
      <c r="H6259">
        <v>3</v>
      </c>
      <c r="I6259">
        <v>15.67</v>
      </c>
      <c r="J6259">
        <v>0.33329999999999999</v>
      </c>
      <c r="K6259">
        <v>3</v>
      </c>
      <c r="L6259" t="s">
        <v>460</v>
      </c>
      <c r="M6259" t="b">
        <v>0</v>
      </c>
    </row>
    <row r="6260" spans="1:13" x14ac:dyDescent="0.25">
      <c r="A6260" s="1">
        <v>43171</v>
      </c>
      <c r="B6260" t="s">
        <v>170</v>
      </c>
      <c r="C6260" t="s">
        <v>161</v>
      </c>
      <c r="D6260">
        <v>2</v>
      </c>
      <c r="E6260">
        <v>113.52</v>
      </c>
      <c r="F6260">
        <v>56.76</v>
      </c>
      <c r="G6260">
        <v>2</v>
      </c>
      <c r="H6260">
        <v>2</v>
      </c>
      <c r="I6260">
        <v>9.5</v>
      </c>
      <c r="J6260">
        <v>0</v>
      </c>
      <c r="K6260">
        <v>5</v>
      </c>
      <c r="L6260" t="s">
        <v>256</v>
      </c>
      <c r="M6260" t="b">
        <v>0</v>
      </c>
    </row>
    <row r="6261" spans="1:13" x14ac:dyDescent="0.25">
      <c r="A6261" s="1">
        <v>43171</v>
      </c>
      <c r="B6261" t="s">
        <v>170</v>
      </c>
      <c r="C6261" t="s">
        <v>163</v>
      </c>
      <c r="D6261">
        <v>2</v>
      </c>
      <c r="E6261">
        <v>297.19</v>
      </c>
      <c r="F6261">
        <v>148.6</v>
      </c>
      <c r="G6261">
        <v>2</v>
      </c>
      <c r="H6261">
        <v>2</v>
      </c>
      <c r="I6261">
        <v>15</v>
      </c>
      <c r="J6261">
        <v>0</v>
      </c>
      <c r="K6261">
        <v>4.5</v>
      </c>
      <c r="L6261" t="s">
        <v>257</v>
      </c>
      <c r="M6261" t="b">
        <v>0</v>
      </c>
    </row>
    <row r="6262" spans="1:13" x14ac:dyDescent="0.25">
      <c r="A6262" s="1">
        <v>43171</v>
      </c>
      <c r="B6262" t="s">
        <v>170</v>
      </c>
      <c r="C6262" t="s">
        <v>175</v>
      </c>
      <c r="D6262">
        <v>2</v>
      </c>
      <c r="E6262">
        <v>376.91</v>
      </c>
      <c r="F6262">
        <v>188.46</v>
      </c>
      <c r="G6262">
        <v>2</v>
      </c>
      <c r="H6262">
        <v>2</v>
      </c>
      <c r="I6262">
        <v>20</v>
      </c>
      <c r="J6262">
        <v>0</v>
      </c>
      <c r="K6262">
        <v>4.5</v>
      </c>
      <c r="L6262" t="s">
        <v>258</v>
      </c>
      <c r="M6262" t="b">
        <v>0</v>
      </c>
    </row>
    <row r="6263" spans="1:13" x14ac:dyDescent="0.25">
      <c r="A6263" s="1">
        <v>43171</v>
      </c>
      <c r="B6263" t="s">
        <v>170</v>
      </c>
      <c r="C6263" t="s">
        <v>164</v>
      </c>
      <c r="D6263">
        <v>1</v>
      </c>
      <c r="E6263">
        <v>113.03</v>
      </c>
      <c r="F6263">
        <v>113.03</v>
      </c>
      <c r="G6263">
        <v>1</v>
      </c>
      <c r="H6263">
        <v>1</v>
      </c>
      <c r="I6263">
        <v>51</v>
      </c>
      <c r="J6263">
        <v>1</v>
      </c>
      <c r="K6263">
        <v>1</v>
      </c>
      <c r="L6263" t="s">
        <v>438</v>
      </c>
      <c r="M6263" t="b">
        <v>0</v>
      </c>
    </row>
    <row r="6264" spans="1:13" x14ac:dyDescent="0.25">
      <c r="A6264" s="1">
        <v>43171</v>
      </c>
      <c r="B6264" t="s">
        <v>170</v>
      </c>
      <c r="C6264" t="s">
        <v>165</v>
      </c>
      <c r="D6264">
        <v>6</v>
      </c>
      <c r="E6264">
        <v>594.36</v>
      </c>
      <c r="F6264">
        <v>99.06</v>
      </c>
      <c r="G6264">
        <v>6</v>
      </c>
      <c r="H6264">
        <v>6</v>
      </c>
      <c r="I6264">
        <v>11.5</v>
      </c>
      <c r="J6264">
        <v>0</v>
      </c>
      <c r="K6264">
        <v>4.67</v>
      </c>
      <c r="L6264" t="s">
        <v>259</v>
      </c>
      <c r="M6264" t="b">
        <v>0</v>
      </c>
    </row>
    <row r="6265" spans="1:13" x14ac:dyDescent="0.25">
      <c r="A6265" s="1">
        <v>43171</v>
      </c>
      <c r="B6265" t="s">
        <v>172</v>
      </c>
      <c r="C6265" t="s">
        <v>167</v>
      </c>
      <c r="D6265">
        <v>1</v>
      </c>
      <c r="E6265">
        <v>168.02</v>
      </c>
      <c r="F6265">
        <v>168.02</v>
      </c>
      <c r="G6265">
        <v>1</v>
      </c>
      <c r="H6265">
        <v>1</v>
      </c>
      <c r="I6265">
        <v>9</v>
      </c>
      <c r="J6265">
        <v>0</v>
      </c>
      <c r="K6265">
        <v>4</v>
      </c>
      <c r="L6265" t="s">
        <v>489</v>
      </c>
      <c r="M6265" t="b">
        <v>0</v>
      </c>
    </row>
    <row r="6266" spans="1:13" x14ac:dyDescent="0.25">
      <c r="A6266" s="1">
        <v>43171</v>
      </c>
      <c r="B6266" t="s">
        <v>172</v>
      </c>
      <c r="C6266" t="s">
        <v>161</v>
      </c>
      <c r="D6266">
        <v>1</v>
      </c>
      <c r="E6266">
        <v>46.23</v>
      </c>
      <c r="F6266">
        <v>46.23</v>
      </c>
      <c r="G6266">
        <v>1</v>
      </c>
      <c r="H6266">
        <v>1</v>
      </c>
      <c r="I6266">
        <v>13</v>
      </c>
      <c r="J6266">
        <v>0</v>
      </c>
      <c r="K6266">
        <v>5</v>
      </c>
      <c r="L6266" t="s">
        <v>428</v>
      </c>
      <c r="M6266" t="b">
        <v>0</v>
      </c>
    </row>
    <row r="6267" spans="1:13" x14ac:dyDescent="0.25">
      <c r="A6267" s="1">
        <v>43171</v>
      </c>
      <c r="B6267" t="s">
        <v>172</v>
      </c>
      <c r="C6267" t="s">
        <v>175</v>
      </c>
      <c r="D6267">
        <v>1</v>
      </c>
      <c r="E6267">
        <v>174.74</v>
      </c>
      <c r="F6267">
        <v>174.74</v>
      </c>
      <c r="G6267">
        <v>1</v>
      </c>
      <c r="H6267">
        <v>1</v>
      </c>
      <c r="I6267">
        <v>11</v>
      </c>
      <c r="J6267">
        <v>0</v>
      </c>
      <c r="K6267">
        <v>5</v>
      </c>
      <c r="L6267" t="s">
        <v>375</v>
      </c>
      <c r="M6267" t="b">
        <v>0</v>
      </c>
    </row>
    <row r="6268" spans="1:13" x14ac:dyDescent="0.25">
      <c r="A6268" s="1">
        <v>43171</v>
      </c>
      <c r="B6268" t="s">
        <v>172</v>
      </c>
      <c r="C6268" t="s">
        <v>176</v>
      </c>
      <c r="D6268">
        <v>1</v>
      </c>
      <c r="E6268">
        <v>150.21</v>
      </c>
      <c r="F6268">
        <v>150.21</v>
      </c>
      <c r="G6268">
        <v>1</v>
      </c>
      <c r="H6268">
        <v>1</v>
      </c>
      <c r="I6268">
        <v>24</v>
      </c>
      <c r="J6268">
        <v>0</v>
      </c>
      <c r="K6268">
        <v>5</v>
      </c>
      <c r="L6268" t="s">
        <v>281</v>
      </c>
      <c r="M6268" t="b">
        <v>0</v>
      </c>
    </row>
    <row r="6269" spans="1:13" x14ac:dyDescent="0.25">
      <c r="A6269" s="1">
        <v>43171</v>
      </c>
      <c r="B6269" t="s">
        <v>172</v>
      </c>
      <c r="C6269" t="s">
        <v>165</v>
      </c>
      <c r="D6269">
        <v>2</v>
      </c>
      <c r="E6269">
        <v>330.45</v>
      </c>
      <c r="F6269">
        <v>165.23</v>
      </c>
      <c r="G6269">
        <v>2</v>
      </c>
      <c r="H6269">
        <v>2</v>
      </c>
      <c r="I6269">
        <v>23.33</v>
      </c>
      <c r="J6269">
        <v>0.66669999999999996</v>
      </c>
      <c r="K6269">
        <v>1.67</v>
      </c>
      <c r="L6269" t="s">
        <v>308</v>
      </c>
      <c r="M6269" t="b">
        <v>0</v>
      </c>
    </row>
    <row r="6270" spans="1:13" x14ac:dyDescent="0.25">
      <c r="A6270" s="1">
        <v>43171</v>
      </c>
      <c r="B6270" t="s">
        <v>171</v>
      </c>
      <c r="C6270" t="s">
        <v>187</v>
      </c>
      <c r="D6270">
        <v>1</v>
      </c>
      <c r="E6270">
        <v>102.59</v>
      </c>
      <c r="F6270">
        <v>102.59</v>
      </c>
      <c r="G6270">
        <v>1</v>
      </c>
      <c r="H6270">
        <v>1</v>
      </c>
      <c r="I6270">
        <v>25</v>
      </c>
      <c r="J6270">
        <v>0</v>
      </c>
      <c r="K6270">
        <v>5</v>
      </c>
      <c r="L6270" t="s">
        <v>618</v>
      </c>
      <c r="M6270" t="b">
        <v>0</v>
      </c>
    </row>
    <row r="6271" spans="1:13" x14ac:dyDescent="0.25">
      <c r="A6271" s="1">
        <v>43171</v>
      </c>
      <c r="B6271" t="s">
        <v>171</v>
      </c>
      <c r="C6271" t="s">
        <v>169</v>
      </c>
      <c r="D6271">
        <v>1</v>
      </c>
      <c r="E6271">
        <v>90.59</v>
      </c>
      <c r="F6271">
        <v>90.59</v>
      </c>
      <c r="G6271">
        <v>1</v>
      </c>
      <c r="H6271">
        <v>1</v>
      </c>
      <c r="I6271">
        <v>14</v>
      </c>
      <c r="J6271">
        <v>0</v>
      </c>
      <c r="K6271">
        <v>5</v>
      </c>
      <c r="L6271" t="s">
        <v>473</v>
      </c>
      <c r="M6271" t="b">
        <v>0</v>
      </c>
    </row>
    <row r="6272" spans="1:13" x14ac:dyDescent="0.25">
      <c r="A6272" s="1">
        <v>43171</v>
      </c>
      <c r="B6272" t="s">
        <v>171</v>
      </c>
      <c r="C6272" t="s">
        <v>170</v>
      </c>
      <c r="D6272">
        <v>1</v>
      </c>
      <c r="E6272">
        <v>68.650000000000006</v>
      </c>
      <c r="F6272">
        <v>68.650000000000006</v>
      </c>
      <c r="G6272">
        <v>1</v>
      </c>
      <c r="H6272">
        <v>1</v>
      </c>
      <c r="I6272">
        <v>7</v>
      </c>
      <c r="J6272">
        <v>0</v>
      </c>
      <c r="K6272">
        <v>5</v>
      </c>
      <c r="L6272" t="s">
        <v>475</v>
      </c>
      <c r="M6272" t="b">
        <v>0</v>
      </c>
    </row>
    <row r="6273" spans="1:13" x14ac:dyDescent="0.25">
      <c r="A6273" s="1">
        <v>43171</v>
      </c>
      <c r="B6273" t="s">
        <v>171</v>
      </c>
      <c r="C6273" t="s">
        <v>180</v>
      </c>
      <c r="D6273">
        <v>1</v>
      </c>
      <c r="E6273">
        <v>122.18</v>
      </c>
      <c r="F6273">
        <v>122.18</v>
      </c>
      <c r="G6273">
        <v>1</v>
      </c>
      <c r="H6273">
        <v>1</v>
      </c>
      <c r="I6273">
        <v>9</v>
      </c>
      <c r="J6273">
        <v>0</v>
      </c>
      <c r="K6273">
        <v>5</v>
      </c>
      <c r="L6273" t="s">
        <v>476</v>
      </c>
      <c r="M6273" t="b">
        <v>0</v>
      </c>
    </row>
    <row r="6274" spans="1:13" x14ac:dyDescent="0.25">
      <c r="A6274" s="1">
        <v>43171</v>
      </c>
      <c r="B6274" t="s">
        <v>171</v>
      </c>
      <c r="C6274" t="s">
        <v>161</v>
      </c>
      <c r="D6274">
        <v>1</v>
      </c>
      <c r="E6274">
        <v>41.96</v>
      </c>
      <c r="F6274">
        <v>41.96</v>
      </c>
      <c r="G6274">
        <v>1</v>
      </c>
      <c r="H6274">
        <v>1</v>
      </c>
      <c r="I6274">
        <v>12</v>
      </c>
      <c r="J6274">
        <v>0</v>
      </c>
      <c r="K6274">
        <v>5</v>
      </c>
      <c r="L6274" t="s">
        <v>439</v>
      </c>
      <c r="M6274" t="b">
        <v>0</v>
      </c>
    </row>
    <row r="6275" spans="1:13" x14ac:dyDescent="0.25">
      <c r="A6275" s="1">
        <v>43171</v>
      </c>
      <c r="B6275" t="s">
        <v>171</v>
      </c>
      <c r="C6275" t="s">
        <v>183</v>
      </c>
      <c r="D6275">
        <v>1</v>
      </c>
      <c r="E6275">
        <v>227.9</v>
      </c>
      <c r="F6275">
        <v>227.9</v>
      </c>
      <c r="G6275">
        <v>1</v>
      </c>
      <c r="H6275">
        <v>1</v>
      </c>
      <c r="I6275">
        <v>32</v>
      </c>
      <c r="J6275">
        <v>0</v>
      </c>
      <c r="K6275">
        <v>4</v>
      </c>
      <c r="L6275" t="s">
        <v>543</v>
      </c>
      <c r="M6275" t="b">
        <v>0</v>
      </c>
    </row>
    <row r="6276" spans="1:13" x14ac:dyDescent="0.25">
      <c r="A6276" s="1">
        <v>43171</v>
      </c>
      <c r="B6276" t="s">
        <v>171</v>
      </c>
      <c r="C6276" t="s">
        <v>174</v>
      </c>
      <c r="D6276">
        <v>1</v>
      </c>
      <c r="E6276">
        <v>77.89</v>
      </c>
      <c r="F6276">
        <v>77.89</v>
      </c>
      <c r="G6276">
        <v>1</v>
      </c>
      <c r="H6276">
        <v>1</v>
      </c>
      <c r="I6276">
        <v>36</v>
      </c>
      <c r="J6276">
        <v>1</v>
      </c>
      <c r="K6276">
        <v>3</v>
      </c>
      <c r="L6276" t="s">
        <v>376</v>
      </c>
      <c r="M6276" t="b">
        <v>0</v>
      </c>
    </row>
    <row r="6277" spans="1:13" x14ac:dyDescent="0.25">
      <c r="A6277" s="1">
        <v>43171</v>
      </c>
      <c r="B6277" t="s">
        <v>171</v>
      </c>
      <c r="C6277" t="s">
        <v>164</v>
      </c>
      <c r="D6277">
        <v>2</v>
      </c>
      <c r="E6277">
        <v>311.89999999999998</v>
      </c>
      <c r="F6277">
        <v>155.94999999999999</v>
      </c>
      <c r="G6277">
        <v>1</v>
      </c>
      <c r="H6277">
        <v>2</v>
      </c>
      <c r="I6277">
        <v>35</v>
      </c>
      <c r="J6277">
        <v>1</v>
      </c>
      <c r="K6277">
        <v>1</v>
      </c>
      <c r="L6277" t="s">
        <v>430</v>
      </c>
      <c r="M6277" t="b">
        <v>0</v>
      </c>
    </row>
    <row r="6278" spans="1:13" x14ac:dyDescent="0.25">
      <c r="A6278" s="1">
        <v>43171</v>
      </c>
      <c r="B6278" t="s">
        <v>171</v>
      </c>
      <c r="C6278" t="s">
        <v>165</v>
      </c>
      <c r="D6278">
        <v>1</v>
      </c>
      <c r="E6278">
        <v>309.32</v>
      </c>
      <c r="F6278">
        <v>309.32</v>
      </c>
      <c r="G6278">
        <v>1</v>
      </c>
      <c r="H6278">
        <v>1</v>
      </c>
      <c r="I6278">
        <v>22</v>
      </c>
      <c r="J6278">
        <v>1</v>
      </c>
      <c r="K6278">
        <v>3</v>
      </c>
      <c r="L6278" t="s">
        <v>421</v>
      </c>
      <c r="M6278" t="b">
        <v>0</v>
      </c>
    </row>
    <row r="6279" spans="1:13" x14ac:dyDescent="0.25">
      <c r="A6279" s="1">
        <v>43171</v>
      </c>
      <c r="B6279" t="s">
        <v>180</v>
      </c>
      <c r="C6279" t="s">
        <v>161</v>
      </c>
      <c r="D6279">
        <v>1</v>
      </c>
      <c r="E6279">
        <v>84.92</v>
      </c>
      <c r="F6279">
        <v>84.92</v>
      </c>
      <c r="G6279">
        <v>1</v>
      </c>
      <c r="H6279">
        <v>1</v>
      </c>
      <c r="I6279">
        <v>21</v>
      </c>
      <c r="J6279">
        <v>0</v>
      </c>
      <c r="K6279">
        <v>5</v>
      </c>
      <c r="L6279" t="s">
        <v>593</v>
      </c>
      <c r="M6279" t="b">
        <v>0</v>
      </c>
    </row>
    <row r="6280" spans="1:13" x14ac:dyDescent="0.25">
      <c r="A6280" s="1">
        <v>43171</v>
      </c>
      <c r="B6280" t="s">
        <v>180</v>
      </c>
      <c r="C6280" t="s">
        <v>183</v>
      </c>
      <c r="D6280">
        <v>1</v>
      </c>
      <c r="E6280">
        <v>81.11</v>
      </c>
      <c r="F6280">
        <v>81.11</v>
      </c>
      <c r="G6280">
        <v>1</v>
      </c>
      <c r="H6280">
        <v>1</v>
      </c>
      <c r="I6280">
        <v>20</v>
      </c>
      <c r="J6280">
        <v>0</v>
      </c>
      <c r="K6280">
        <v>5</v>
      </c>
      <c r="L6280" t="s">
        <v>614</v>
      </c>
      <c r="M6280" t="b">
        <v>0</v>
      </c>
    </row>
    <row r="6281" spans="1:13" x14ac:dyDescent="0.25">
      <c r="A6281" s="1">
        <v>43171</v>
      </c>
      <c r="B6281" t="s">
        <v>180</v>
      </c>
      <c r="C6281" t="s">
        <v>164</v>
      </c>
      <c r="D6281">
        <v>1</v>
      </c>
      <c r="E6281">
        <v>94.58</v>
      </c>
      <c r="F6281">
        <v>94.58</v>
      </c>
      <c r="G6281">
        <v>1</v>
      </c>
      <c r="H6281">
        <v>1</v>
      </c>
      <c r="I6281">
        <v>38</v>
      </c>
      <c r="J6281">
        <v>1</v>
      </c>
      <c r="K6281">
        <v>1</v>
      </c>
      <c r="L6281" t="s">
        <v>601</v>
      </c>
      <c r="M6281" t="b">
        <v>0</v>
      </c>
    </row>
    <row r="6282" spans="1:13" x14ac:dyDescent="0.25">
      <c r="A6282" s="1">
        <v>43171</v>
      </c>
      <c r="B6282" t="s">
        <v>180</v>
      </c>
      <c r="C6282" t="s">
        <v>165</v>
      </c>
      <c r="D6282">
        <v>1</v>
      </c>
      <c r="E6282">
        <v>89.48</v>
      </c>
      <c r="F6282">
        <v>89.48</v>
      </c>
      <c r="G6282">
        <v>1</v>
      </c>
      <c r="H6282">
        <v>1</v>
      </c>
      <c r="I6282">
        <v>18</v>
      </c>
      <c r="J6282">
        <v>0</v>
      </c>
      <c r="K6282">
        <v>4</v>
      </c>
      <c r="L6282" t="s">
        <v>589</v>
      </c>
      <c r="M6282" t="b">
        <v>0</v>
      </c>
    </row>
    <row r="6283" spans="1:13" x14ac:dyDescent="0.25">
      <c r="A6283" s="1">
        <v>43171</v>
      </c>
      <c r="B6283" t="s">
        <v>161</v>
      </c>
      <c r="C6283" t="s">
        <v>167</v>
      </c>
      <c r="D6283">
        <v>8</v>
      </c>
      <c r="E6283">
        <v>1281.28</v>
      </c>
      <c r="F6283">
        <v>160.16</v>
      </c>
      <c r="G6283">
        <v>8</v>
      </c>
      <c r="H6283">
        <v>8</v>
      </c>
      <c r="I6283">
        <v>21.75</v>
      </c>
      <c r="J6283">
        <v>0.5</v>
      </c>
      <c r="K6283">
        <v>3.38</v>
      </c>
      <c r="L6283" t="s">
        <v>282</v>
      </c>
      <c r="M6283" t="b">
        <v>0</v>
      </c>
    </row>
    <row r="6284" spans="1:13" x14ac:dyDescent="0.25">
      <c r="A6284" s="1">
        <v>43171</v>
      </c>
      <c r="B6284" t="s">
        <v>161</v>
      </c>
      <c r="C6284" t="s">
        <v>170</v>
      </c>
      <c r="D6284">
        <v>3</v>
      </c>
      <c r="E6284">
        <v>1484.5</v>
      </c>
      <c r="F6284">
        <v>494.83</v>
      </c>
      <c r="G6284">
        <v>3</v>
      </c>
      <c r="H6284">
        <v>3</v>
      </c>
      <c r="I6284">
        <v>14.67</v>
      </c>
      <c r="J6284">
        <v>0</v>
      </c>
      <c r="K6284">
        <v>5</v>
      </c>
      <c r="L6284" t="s">
        <v>260</v>
      </c>
      <c r="M6284" t="b">
        <v>0</v>
      </c>
    </row>
    <row r="6285" spans="1:13" x14ac:dyDescent="0.25">
      <c r="A6285" s="1">
        <v>43171</v>
      </c>
      <c r="B6285" t="s">
        <v>161</v>
      </c>
      <c r="C6285" t="s">
        <v>172</v>
      </c>
      <c r="D6285">
        <v>1</v>
      </c>
      <c r="E6285">
        <v>185.35</v>
      </c>
      <c r="F6285">
        <v>185.35</v>
      </c>
      <c r="G6285">
        <v>1</v>
      </c>
      <c r="H6285">
        <v>1</v>
      </c>
      <c r="I6285">
        <v>16</v>
      </c>
      <c r="J6285">
        <v>0</v>
      </c>
      <c r="K6285">
        <v>4</v>
      </c>
      <c r="L6285" t="s">
        <v>283</v>
      </c>
      <c r="M6285" t="b">
        <v>0</v>
      </c>
    </row>
    <row r="6286" spans="1:13" x14ac:dyDescent="0.25">
      <c r="A6286" s="1">
        <v>43171</v>
      </c>
      <c r="B6286" t="s">
        <v>161</v>
      </c>
      <c r="C6286" t="s">
        <v>171</v>
      </c>
      <c r="D6286">
        <v>1</v>
      </c>
      <c r="E6286">
        <v>176.18</v>
      </c>
      <c r="F6286">
        <v>176.18</v>
      </c>
      <c r="G6286">
        <v>1</v>
      </c>
      <c r="H6286">
        <v>1</v>
      </c>
      <c r="I6286">
        <v>14</v>
      </c>
      <c r="J6286">
        <v>0</v>
      </c>
      <c r="K6286">
        <v>5</v>
      </c>
      <c r="L6286" t="s">
        <v>261</v>
      </c>
      <c r="M6286" t="b">
        <v>0</v>
      </c>
    </row>
    <row r="6287" spans="1:13" x14ac:dyDescent="0.25">
      <c r="A6287" s="1">
        <v>43171</v>
      </c>
      <c r="B6287" t="s">
        <v>161</v>
      </c>
      <c r="C6287" t="s">
        <v>180</v>
      </c>
      <c r="D6287">
        <v>1</v>
      </c>
      <c r="E6287">
        <v>122.19</v>
      </c>
      <c r="F6287">
        <v>122.19</v>
      </c>
      <c r="G6287">
        <v>0</v>
      </c>
      <c r="H6287">
        <v>1</v>
      </c>
      <c r="K6287">
        <v>3</v>
      </c>
      <c r="L6287" t="s">
        <v>380</v>
      </c>
      <c r="M6287" t="b">
        <v>0</v>
      </c>
    </row>
    <row r="6288" spans="1:13" x14ac:dyDescent="0.25">
      <c r="A6288" s="1">
        <v>43171</v>
      </c>
      <c r="B6288" t="s">
        <v>161</v>
      </c>
      <c r="C6288" t="s">
        <v>161</v>
      </c>
      <c r="D6288">
        <v>20</v>
      </c>
      <c r="E6288">
        <v>4017.6</v>
      </c>
      <c r="F6288">
        <v>200.88</v>
      </c>
      <c r="G6288">
        <v>17</v>
      </c>
      <c r="H6288">
        <v>20</v>
      </c>
      <c r="I6288">
        <v>6.71</v>
      </c>
      <c r="J6288">
        <v>0</v>
      </c>
      <c r="K6288">
        <v>3.9</v>
      </c>
      <c r="L6288" t="s">
        <v>262</v>
      </c>
      <c r="M6288" t="b">
        <v>1</v>
      </c>
    </row>
    <row r="6289" spans="1:13" x14ac:dyDescent="0.25">
      <c r="A6289" s="1">
        <v>43171</v>
      </c>
      <c r="B6289" t="s">
        <v>161</v>
      </c>
      <c r="C6289" t="s">
        <v>177</v>
      </c>
      <c r="D6289">
        <v>1</v>
      </c>
      <c r="E6289">
        <v>194.89</v>
      </c>
      <c r="F6289">
        <v>194.89</v>
      </c>
      <c r="G6289">
        <v>1</v>
      </c>
      <c r="H6289">
        <v>1</v>
      </c>
      <c r="I6289">
        <v>30</v>
      </c>
      <c r="J6289">
        <v>1</v>
      </c>
      <c r="K6289">
        <v>3</v>
      </c>
      <c r="L6289" t="s">
        <v>381</v>
      </c>
      <c r="M6289" t="b">
        <v>0</v>
      </c>
    </row>
    <row r="6290" spans="1:13" x14ac:dyDescent="0.25">
      <c r="A6290" s="1">
        <v>43171</v>
      </c>
      <c r="B6290" t="s">
        <v>161</v>
      </c>
      <c r="C6290" t="s">
        <v>179</v>
      </c>
      <c r="D6290">
        <v>2</v>
      </c>
      <c r="E6290">
        <v>342.55</v>
      </c>
      <c r="F6290">
        <v>171.28</v>
      </c>
      <c r="G6290">
        <v>2</v>
      </c>
      <c r="H6290">
        <v>2</v>
      </c>
      <c r="I6290">
        <v>20</v>
      </c>
      <c r="J6290">
        <v>0</v>
      </c>
      <c r="K6290">
        <v>4</v>
      </c>
      <c r="L6290" t="s">
        <v>310</v>
      </c>
      <c r="M6290" t="b">
        <v>0</v>
      </c>
    </row>
    <row r="6291" spans="1:13" x14ac:dyDescent="0.25">
      <c r="A6291" s="1">
        <v>43171</v>
      </c>
      <c r="B6291" t="s">
        <v>161</v>
      </c>
      <c r="C6291" t="s">
        <v>163</v>
      </c>
      <c r="D6291">
        <v>6</v>
      </c>
      <c r="E6291">
        <v>925.26</v>
      </c>
      <c r="F6291">
        <v>154.21</v>
      </c>
      <c r="G6291">
        <v>6</v>
      </c>
      <c r="H6291">
        <v>6</v>
      </c>
      <c r="I6291">
        <v>14.33</v>
      </c>
      <c r="J6291">
        <v>0</v>
      </c>
      <c r="K6291">
        <v>4.17</v>
      </c>
      <c r="L6291" t="s">
        <v>263</v>
      </c>
      <c r="M6291" t="b">
        <v>0</v>
      </c>
    </row>
    <row r="6292" spans="1:13" x14ac:dyDescent="0.25">
      <c r="A6292" s="1">
        <v>43171</v>
      </c>
      <c r="B6292" t="s">
        <v>161</v>
      </c>
      <c r="C6292" t="s">
        <v>175</v>
      </c>
      <c r="D6292">
        <v>13</v>
      </c>
      <c r="E6292">
        <v>2979.93</v>
      </c>
      <c r="F6292">
        <v>229.23</v>
      </c>
      <c r="G6292">
        <v>13</v>
      </c>
      <c r="H6292">
        <v>13</v>
      </c>
      <c r="I6292">
        <v>21.07</v>
      </c>
      <c r="J6292">
        <v>0.1333</v>
      </c>
      <c r="K6292">
        <v>3.93</v>
      </c>
      <c r="L6292" t="s">
        <v>264</v>
      </c>
      <c r="M6292" t="b">
        <v>0</v>
      </c>
    </row>
    <row r="6293" spans="1:13" x14ac:dyDescent="0.25">
      <c r="A6293" s="1">
        <v>43171</v>
      </c>
      <c r="B6293" t="s">
        <v>161</v>
      </c>
      <c r="C6293" t="s">
        <v>164</v>
      </c>
      <c r="D6293">
        <v>6</v>
      </c>
      <c r="E6293">
        <v>1103.1300000000001</v>
      </c>
      <c r="F6293">
        <v>183.86</v>
      </c>
      <c r="G6293">
        <v>6</v>
      </c>
      <c r="H6293">
        <v>6</v>
      </c>
      <c r="I6293">
        <v>21.17</v>
      </c>
      <c r="J6293">
        <v>0.16669999999999999</v>
      </c>
      <c r="K6293">
        <v>3.33</v>
      </c>
      <c r="L6293" t="s">
        <v>285</v>
      </c>
      <c r="M6293" t="b">
        <v>0</v>
      </c>
    </row>
    <row r="6294" spans="1:13" x14ac:dyDescent="0.25">
      <c r="A6294" s="1">
        <v>43171</v>
      </c>
      <c r="B6294" t="s">
        <v>161</v>
      </c>
      <c r="C6294" t="s">
        <v>176</v>
      </c>
      <c r="D6294">
        <v>4</v>
      </c>
      <c r="E6294">
        <v>549.26</v>
      </c>
      <c r="F6294">
        <v>137.32</v>
      </c>
      <c r="G6294">
        <v>4</v>
      </c>
      <c r="H6294">
        <v>4</v>
      </c>
      <c r="I6294">
        <v>22</v>
      </c>
      <c r="J6294">
        <v>0</v>
      </c>
      <c r="K6294">
        <v>3.5</v>
      </c>
      <c r="L6294" t="s">
        <v>286</v>
      </c>
      <c r="M6294" t="b">
        <v>0</v>
      </c>
    </row>
    <row r="6295" spans="1:13" x14ac:dyDescent="0.25">
      <c r="A6295" s="1">
        <v>43171</v>
      </c>
      <c r="B6295" t="s">
        <v>161</v>
      </c>
      <c r="C6295" t="s">
        <v>165</v>
      </c>
      <c r="D6295">
        <v>28</v>
      </c>
      <c r="E6295">
        <v>5120.2299999999996</v>
      </c>
      <c r="F6295">
        <v>182.87</v>
      </c>
      <c r="G6295">
        <v>27</v>
      </c>
      <c r="H6295">
        <v>28</v>
      </c>
      <c r="I6295">
        <v>12.37</v>
      </c>
      <c r="J6295">
        <v>7.4099999999999999E-2</v>
      </c>
      <c r="K6295">
        <v>3.97</v>
      </c>
      <c r="L6295" t="s">
        <v>265</v>
      </c>
      <c r="M6295" t="b">
        <v>0</v>
      </c>
    </row>
    <row r="6296" spans="1:13" x14ac:dyDescent="0.25">
      <c r="A6296" s="1">
        <v>43171</v>
      </c>
      <c r="B6296" t="s">
        <v>161</v>
      </c>
      <c r="C6296" t="s">
        <v>184</v>
      </c>
      <c r="D6296">
        <v>1</v>
      </c>
      <c r="E6296">
        <v>212.75</v>
      </c>
      <c r="F6296">
        <v>212.75</v>
      </c>
      <c r="G6296">
        <v>1</v>
      </c>
      <c r="H6296">
        <v>1</v>
      </c>
      <c r="I6296">
        <v>35</v>
      </c>
      <c r="J6296">
        <v>1</v>
      </c>
      <c r="K6296">
        <v>1</v>
      </c>
      <c r="L6296" t="s">
        <v>412</v>
      </c>
      <c r="M6296" t="b">
        <v>0</v>
      </c>
    </row>
    <row r="6297" spans="1:13" x14ac:dyDescent="0.25">
      <c r="A6297" s="1">
        <v>43171</v>
      </c>
      <c r="B6297" t="s">
        <v>181</v>
      </c>
      <c r="C6297" t="s">
        <v>171</v>
      </c>
      <c r="D6297">
        <v>1</v>
      </c>
      <c r="E6297">
        <v>171.22</v>
      </c>
      <c r="F6297">
        <v>171.22</v>
      </c>
      <c r="G6297">
        <v>1</v>
      </c>
      <c r="H6297">
        <v>1</v>
      </c>
      <c r="I6297">
        <v>12</v>
      </c>
      <c r="J6297">
        <v>0</v>
      </c>
      <c r="K6297">
        <v>1</v>
      </c>
      <c r="L6297" t="s">
        <v>537</v>
      </c>
      <c r="M6297" t="b">
        <v>0</v>
      </c>
    </row>
    <row r="6298" spans="1:13" x14ac:dyDescent="0.25">
      <c r="A6298" s="1">
        <v>43171</v>
      </c>
      <c r="B6298" t="s">
        <v>183</v>
      </c>
      <c r="C6298" t="s">
        <v>165</v>
      </c>
      <c r="D6298">
        <v>1</v>
      </c>
      <c r="E6298">
        <v>764.92</v>
      </c>
      <c r="F6298">
        <v>764.92</v>
      </c>
      <c r="G6298">
        <v>1</v>
      </c>
      <c r="H6298">
        <v>1</v>
      </c>
      <c r="I6298">
        <v>22</v>
      </c>
      <c r="J6298">
        <v>0</v>
      </c>
      <c r="K6298">
        <v>5</v>
      </c>
      <c r="L6298" t="s">
        <v>444</v>
      </c>
      <c r="M6298" t="b">
        <v>0</v>
      </c>
    </row>
    <row r="6299" spans="1:13" x14ac:dyDescent="0.25">
      <c r="A6299" s="1">
        <v>43171</v>
      </c>
      <c r="B6299" t="s">
        <v>174</v>
      </c>
      <c r="C6299" t="s">
        <v>167</v>
      </c>
      <c r="D6299">
        <v>3</v>
      </c>
      <c r="E6299">
        <v>521.64</v>
      </c>
      <c r="F6299">
        <v>173.88</v>
      </c>
      <c r="G6299">
        <v>3</v>
      </c>
      <c r="H6299">
        <v>3</v>
      </c>
      <c r="I6299">
        <v>11.33</v>
      </c>
      <c r="J6299">
        <v>0</v>
      </c>
      <c r="K6299">
        <v>4.67</v>
      </c>
      <c r="L6299" t="s">
        <v>500</v>
      </c>
      <c r="M6299" t="b">
        <v>0</v>
      </c>
    </row>
    <row r="6300" spans="1:13" x14ac:dyDescent="0.25">
      <c r="A6300" s="1">
        <v>43171</v>
      </c>
      <c r="B6300" t="s">
        <v>174</v>
      </c>
      <c r="C6300" t="s">
        <v>161</v>
      </c>
      <c r="D6300">
        <v>1</v>
      </c>
      <c r="E6300">
        <v>171</v>
      </c>
      <c r="F6300">
        <v>171</v>
      </c>
      <c r="G6300">
        <v>1</v>
      </c>
      <c r="H6300">
        <v>1</v>
      </c>
      <c r="I6300">
        <v>10</v>
      </c>
      <c r="J6300">
        <v>0</v>
      </c>
      <c r="K6300">
        <v>4</v>
      </c>
      <c r="L6300" t="s">
        <v>394</v>
      </c>
      <c r="M6300" t="b">
        <v>0</v>
      </c>
    </row>
    <row r="6301" spans="1:13" x14ac:dyDescent="0.25">
      <c r="A6301" s="1">
        <v>43171</v>
      </c>
      <c r="B6301" t="s">
        <v>174</v>
      </c>
      <c r="C6301" t="s">
        <v>179</v>
      </c>
      <c r="D6301">
        <v>1</v>
      </c>
      <c r="E6301">
        <v>175.08</v>
      </c>
      <c r="F6301">
        <v>175.08</v>
      </c>
      <c r="G6301">
        <v>1</v>
      </c>
      <c r="H6301">
        <v>1</v>
      </c>
      <c r="I6301">
        <v>14</v>
      </c>
      <c r="J6301">
        <v>0</v>
      </c>
      <c r="K6301">
        <v>4</v>
      </c>
      <c r="L6301" t="s">
        <v>519</v>
      </c>
      <c r="M6301" t="b">
        <v>0</v>
      </c>
    </row>
    <row r="6302" spans="1:13" x14ac:dyDescent="0.25">
      <c r="A6302" s="1">
        <v>43171</v>
      </c>
      <c r="B6302" t="s">
        <v>174</v>
      </c>
      <c r="C6302" t="s">
        <v>182</v>
      </c>
      <c r="D6302">
        <v>1</v>
      </c>
      <c r="E6302">
        <v>173.88</v>
      </c>
      <c r="F6302">
        <v>173.88</v>
      </c>
      <c r="G6302">
        <v>1</v>
      </c>
      <c r="H6302">
        <v>1</v>
      </c>
      <c r="I6302">
        <v>26</v>
      </c>
      <c r="J6302">
        <v>0</v>
      </c>
      <c r="K6302">
        <v>5</v>
      </c>
      <c r="L6302" t="s">
        <v>590</v>
      </c>
      <c r="M6302" t="b">
        <v>0</v>
      </c>
    </row>
    <row r="6303" spans="1:13" x14ac:dyDescent="0.25">
      <c r="A6303" s="1">
        <v>43171</v>
      </c>
      <c r="B6303" t="s">
        <v>174</v>
      </c>
      <c r="C6303" t="s">
        <v>165</v>
      </c>
      <c r="D6303">
        <v>1</v>
      </c>
      <c r="E6303">
        <v>203.08</v>
      </c>
      <c r="F6303">
        <v>203.08</v>
      </c>
      <c r="G6303">
        <v>1</v>
      </c>
      <c r="H6303">
        <v>1</v>
      </c>
      <c r="I6303">
        <v>20</v>
      </c>
      <c r="J6303">
        <v>0</v>
      </c>
      <c r="K6303">
        <v>4</v>
      </c>
      <c r="L6303" t="s">
        <v>347</v>
      </c>
      <c r="M6303" t="b">
        <v>0</v>
      </c>
    </row>
    <row r="6304" spans="1:13" x14ac:dyDescent="0.25">
      <c r="A6304" s="1">
        <v>43171</v>
      </c>
      <c r="B6304" t="s">
        <v>182</v>
      </c>
      <c r="C6304" t="s">
        <v>182</v>
      </c>
      <c r="D6304">
        <v>1</v>
      </c>
      <c r="E6304">
        <v>315.08</v>
      </c>
      <c r="F6304">
        <v>315.08</v>
      </c>
      <c r="G6304">
        <v>1</v>
      </c>
      <c r="H6304">
        <v>1</v>
      </c>
      <c r="I6304">
        <v>2</v>
      </c>
      <c r="J6304">
        <v>0</v>
      </c>
      <c r="K6304">
        <v>5</v>
      </c>
      <c r="L6304" t="s">
        <v>619</v>
      </c>
      <c r="M6304" t="b">
        <v>1</v>
      </c>
    </row>
    <row r="6305" spans="1:13" x14ac:dyDescent="0.25">
      <c r="A6305" s="1">
        <v>43171</v>
      </c>
      <c r="B6305" t="s">
        <v>163</v>
      </c>
      <c r="C6305" t="s">
        <v>169</v>
      </c>
      <c r="D6305">
        <v>2</v>
      </c>
      <c r="E6305">
        <v>911.2</v>
      </c>
      <c r="F6305">
        <v>455.6</v>
      </c>
      <c r="G6305">
        <v>2</v>
      </c>
      <c r="H6305">
        <v>2</v>
      </c>
      <c r="I6305">
        <v>26.67</v>
      </c>
      <c r="J6305">
        <v>0.33329999999999999</v>
      </c>
      <c r="K6305">
        <v>2.33</v>
      </c>
      <c r="L6305" t="s">
        <v>313</v>
      </c>
      <c r="M6305" t="b">
        <v>0</v>
      </c>
    </row>
    <row r="6306" spans="1:13" x14ac:dyDescent="0.25">
      <c r="A6306" s="1">
        <v>43171</v>
      </c>
      <c r="B6306" t="s">
        <v>163</v>
      </c>
      <c r="C6306" t="s">
        <v>170</v>
      </c>
      <c r="D6306">
        <v>1</v>
      </c>
      <c r="E6306">
        <v>218.08</v>
      </c>
      <c r="F6306">
        <v>218.08</v>
      </c>
      <c r="G6306">
        <v>1</v>
      </c>
      <c r="H6306">
        <v>1</v>
      </c>
      <c r="I6306">
        <v>13</v>
      </c>
      <c r="J6306">
        <v>0</v>
      </c>
      <c r="K6306">
        <v>5</v>
      </c>
      <c r="L6306" t="s">
        <v>267</v>
      </c>
      <c r="M6306" t="b">
        <v>0</v>
      </c>
    </row>
    <row r="6307" spans="1:13" x14ac:dyDescent="0.25">
      <c r="A6307" s="1">
        <v>43171</v>
      </c>
      <c r="B6307" t="s">
        <v>163</v>
      </c>
      <c r="C6307" t="s">
        <v>171</v>
      </c>
      <c r="D6307">
        <v>4</v>
      </c>
      <c r="E6307">
        <v>1783.45</v>
      </c>
      <c r="F6307">
        <v>445.86</v>
      </c>
      <c r="G6307">
        <v>3</v>
      </c>
      <c r="H6307">
        <v>4</v>
      </c>
      <c r="I6307">
        <v>15</v>
      </c>
      <c r="J6307">
        <v>0</v>
      </c>
      <c r="K6307">
        <v>2.6</v>
      </c>
      <c r="L6307" t="s">
        <v>288</v>
      </c>
      <c r="M6307" t="b">
        <v>0</v>
      </c>
    </row>
    <row r="6308" spans="1:13" x14ac:dyDescent="0.25">
      <c r="A6308" s="1">
        <v>43171</v>
      </c>
      <c r="B6308" t="s">
        <v>163</v>
      </c>
      <c r="C6308" t="s">
        <v>161</v>
      </c>
      <c r="D6308">
        <v>11</v>
      </c>
      <c r="E6308">
        <v>2119.9699999999998</v>
      </c>
      <c r="F6308">
        <v>192.72</v>
      </c>
      <c r="G6308">
        <v>11</v>
      </c>
      <c r="H6308">
        <v>11</v>
      </c>
      <c r="I6308">
        <v>21.79</v>
      </c>
      <c r="J6308">
        <v>7.1400000000000005E-2</v>
      </c>
      <c r="K6308">
        <v>2.93</v>
      </c>
      <c r="L6308" t="s">
        <v>241</v>
      </c>
      <c r="M6308" t="b">
        <v>0</v>
      </c>
    </row>
    <row r="6309" spans="1:13" x14ac:dyDescent="0.25">
      <c r="A6309" s="1">
        <v>43171</v>
      </c>
      <c r="B6309" t="s">
        <v>163</v>
      </c>
      <c r="C6309" t="s">
        <v>177</v>
      </c>
      <c r="D6309">
        <v>1</v>
      </c>
      <c r="E6309">
        <v>71.62</v>
      </c>
      <c r="F6309">
        <v>71.62</v>
      </c>
      <c r="G6309">
        <v>1</v>
      </c>
      <c r="H6309">
        <v>1</v>
      </c>
      <c r="I6309">
        <v>13</v>
      </c>
      <c r="J6309">
        <v>0</v>
      </c>
      <c r="K6309">
        <v>4</v>
      </c>
      <c r="L6309" t="s">
        <v>382</v>
      </c>
      <c r="M6309" t="b">
        <v>0</v>
      </c>
    </row>
    <row r="6310" spans="1:13" x14ac:dyDescent="0.25">
      <c r="A6310" s="1">
        <v>43171</v>
      </c>
      <c r="B6310" t="s">
        <v>163</v>
      </c>
      <c r="C6310" t="s">
        <v>181</v>
      </c>
      <c r="D6310">
        <v>1</v>
      </c>
      <c r="E6310">
        <v>377.06</v>
      </c>
      <c r="F6310">
        <v>377.06</v>
      </c>
      <c r="G6310">
        <v>1</v>
      </c>
      <c r="H6310">
        <v>1</v>
      </c>
      <c r="I6310">
        <v>18</v>
      </c>
      <c r="J6310">
        <v>0</v>
      </c>
      <c r="K6310">
        <v>5</v>
      </c>
      <c r="L6310" t="s">
        <v>314</v>
      </c>
      <c r="M6310" t="b">
        <v>0</v>
      </c>
    </row>
    <row r="6311" spans="1:13" x14ac:dyDescent="0.25">
      <c r="A6311" s="1">
        <v>43171</v>
      </c>
      <c r="B6311" t="s">
        <v>163</v>
      </c>
      <c r="C6311" t="s">
        <v>179</v>
      </c>
      <c r="D6311">
        <v>1</v>
      </c>
      <c r="E6311">
        <v>129.54</v>
      </c>
      <c r="F6311">
        <v>129.54</v>
      </c>
      <c r="G6311">
        <v>1</v>
      </c>
      <c r="H6311">
        <v>1</v>
      </c>
      <c r="I6311">
        <v>54</v>
      </c>
      <c r="J6311">
        <v>1</v>
      </c>
      <c r="K6311">
        <v>1</v>
      </c>
      <c r="L6311" t="s">
        <v>268</v>
      </c>
      <c r="M6311" t="b">
        <v>0</v>
      </c>
    </row>
    <row r="6312" spans="1:13" x14ac:dyDescent="0.25">
      <c r="A6312" s="1">
        <v>43171</v>
      </c>
      <c r="B6312" t="s">
        <v>163</v>
      </c>
      <c r="C6312" t="s">
        <v>183</v>
      </c>
      <c r="D6312">
        <v>1</v>
      </c>
      <c r="E6312">
        <v>129.51</v>
      </c>
      <c r="F6312">
        <v>129.51</v>
      </c>
      <c r="G6312">
        <v>1</v>
      </c>
      <c r="H6312">
        <v>1</v>
      </c>
      <c r="I6312">
        <v>11</v>
      </c>
      <c r="J6312">
        <v>0</v>
      </c>
      <c r="K6312">
        <v>2</v>
      </c>
      <c r="L6312" t="s">
        <v>351</v>
      </c>
      <c r="M6312" t="b">
        <v>0</v>
      </c>
    </row>
    <row r="6313" spans="1:13" x14ac:dyDescent="0.25">
      <c r="A6313" s="1">
        <v>43171</v>
      </c>
      <c r="B6313" t="s">
        <v>163</v>
      </c>
      <c r="C6313" t="s">
        <v>174</v>
      </c>
      <c r="D6313">
        <v>1</v>
      </c>
      <c r="E6313">
        <v>381.86</v>
      </c>
      <c r="F6313">
        <v>381.86</v>
      </c>
      <c r="G6313">
        <v>1</v>
      </c>
      <c r="H6313">
        <v>1</v>
      </c>
      <c r="I6313">
        <v>28</v>
      </c>
      <c r="J6313">
        <v>0</v>
      </c>
      <c r="K6313">
        <v>5</v>
      </c>
      <c r="L6313" t="s">
        <v>289</v>
      </c>
      <c r="M6313" t="b">
        <v>0</v>
      </c>
    </row>
    <row r="6314" spans="1:13" x14ac:dyDescent="0.25">
      <c r="A6314" s="1">
        <v>43171</v>
      </c>
      <c r="B6314" t="s">
        <v>163</v>
      </c>
      <c r="C6314" t="s">
        <v>163</v>
      </c>
      <c r="D6314">
        <v>7</v>
      </c>
      <c r="E6314">
        <v>980.03</v>
      </c>
      <c r="F6314">
        <v>140</v>
      </c>
      <c r="G6314">
        <v>7</v>
      </c>
      <c r="H6314">
        <v>7</v>
      </c>
      <c r="I6314">
        <v>5.78</v>
      </c>
      <c r="J6314">
        <v>0</v>
      </c>
      <c r="K6314">
        <v>4.67</v>
      </c>
      <c r="L6314" t="s">
        <v>242</v>
      </c>
      <c r="M6314" t="b">
        <v>1</v>
      </c>
    </row>
    <row r="6315" spans="1:13" x14ac:dyDescent="0.25">
      <c r="A6315" s="1">
        <v>43171</v>
      </c>
      <c r="B6315" t="s">
        <v>163</v>
      </c>
      <c r="C6315" t="s">
        <v>175</v>
      </c>
      <c r="D6315">
        <v>16</v>
      </c>
      <c r="E6315">
        <v>3398.77</v>
      </c>
      <c r="F6315">
        <v>212.42</v>
      </c>
      <c r="G6315">
        <v>16</v>
      </c>
      <c r="H6315">
        <v>15</v>
      </c>
      <c r="I6315">
        <v>25.17</v>
      </c>
      <c r="J6315">
        <v>0.27779999999999999</v>
      </c>
      <c r="K6315">
        <v>3.41</v>
      </c>
      <c r="L6315" t="s">
        <v>269</v>
      </c>
      <c r="M6315" t="b">
        <v>0</v>
      </c>
    </row>
    <row r="6316" spans="1:13" x14ac:dyDescent="0.25">
      <c r="A6316" s="1">
        <v>43171</v>
      </c>
      <c r="B6316" t="s">
        <v>163</v>
      </c>
      <c r="C6316" t="s">
        <v>164</v>
      </c>
      <c r="D6316">
        <v>7</v>
      </c>
      <c r="E6316">
        <v>814.02</v>
      </c>
      <c r="F6316">
        <v>116.29</v>
      </c>
      <c r="G6316">
        <v>7</v>
      </c>
      <c r="H6316">
        <v>7</v>
      </c>
      <c r="I6316">
        <v>18.25</v>
      </c>
      <c r="J6316">
        <v>0.25</v>
      </c>
      <c r="K6316">
        <v>3.88</v>
      </c>
      <c r="L6316" t="s">
        <v>290</v>
      </c>
      <c r="M6316" t="b">
        <v>0</v>
      </c>
    </row>
    <row r="6317" spans="1:13" x14ac:dyDescent="0.25">
      <c r="A6317" s="1">
        <v>43171</v>
      </c>
      <c r="B6317" t="s">
        <v>163</v>
      </c>
      <c r="C6317" t="s">
        <v>176</v>
      </c>
      <c r="D6317">
        <v>6</v>
      </c>
      <c r="E6317">
        <v>578.4</v>
      </c>
      <c r="F6317">
        <v>96.4</v>
      </c>
      <c r="G6317">
        <v>6</v>
      </c>
      <c r="H6317">
        <v>6</v>
      </c>
      <c r="I6317">
        <v>11.33</v>
      </c>
      <c r="J6317">
        <v>0</v>
      </c>
      <c r="K6317">
        <v>4.17</v>
      </c>
      <c r="L6317" t="s">
        <v>243</v>
      </c>
      <c r="M6317" t="b">
        <v>0</v>
      </c>
    </row>
    <row r="6318" spans="1:13" x14ac:dyDescent="0.25">
      <c r="A6318" s="1">
        <v>43171</v>
      </c>
      <c r="B6318" t="s">
        <v>163</v>
      </c>
      <c r="C6318" t="s">
        <v>165</v>
      </c>
      <c r="D6318">
        <v>53</v>
      </c>
      <c r="E6318">
        <v>8888.56</v>
      </c>
      <c r="F6318">
        <v>167.71</v>
      </c>
      <c r="G6318">
        <v>53</v>
      </c>
      <c r="H6318">
        <v>53</v>
      </c>
      <c r="I6318">
        <v>11.43</v>
      </c>
      <c r="J6318">
        <v>3.5700000000000003E-2</v>
      </c>
      <c r="K6318">
        <v>4.6399999999999997</v>
      </c>
      <c r="L6318" t="s">
        <v>244</v>
      </c>
      <c r="M6318" t="b">
        <v>0</v>
      </c>
    </row>
    <row r="6319" spans="1:13" x14ac:dyDescent="0.25">
      <c r="A6319" s="1">
        <v>43171</v>
      </c>
      <c r="B6319" t="s">
        <v>175</v>
      </c>
      <c r="C6319" t="s">
        <v>167</v>
      </c>
      <c r="D6319">
        <v>2</v>
      </c>
      <c r="E6319">
        <v>206.42</v>
      </c>
      <c r="F6319">
        <v>103.21</v>
      </c>
      <c r="G6319">
        <v>2</v>
      </c>
      <c r="H6319">
        <v>2</v>
      </c>
      <c r="I6319">
        <v>18</v>
      </c>
      <c r="J6319">
        <v>0</v>
      </c>
      <c r="K6319">
        <v>3.5</v>
      </c>
      <c r="L6319" t="s">
        <v>317</v>
      </c>
      <c r="M6319" t="b">
        <v>0</v>
      </c>
    </row>
    <row r="6320" spans="1:13" x14ac:dyDescent="0.25">
      <c r="A6320" s="1">
        <v>43171</v>
      </c>
      <c r="B6320" t="s">
        <v>175</v>
      </c>
      <c r="C6320" t="s">
        <v>170</v>
      </c>
      <c r="D6320">
        <v>3</v>
      </c>
      <c r="E6320">
        <v>355.75</v>
      </c>
      <c r="F6320">
        <v>118.58</v>
      </c>
      <c r="G6320">
        <v>3</v>
      </c>
      <c r="H6320">
        <v>3</v>
      </c>
      <c r="I6320">
        <v>18.25</v>
      </c>
      <c r="J6320">
        <v>0.5</v>
      </c>
      <c r="K6320">
        <v>3</v>
      </c>
      <c r="L6320" t="s">
        <v>270</v>
      </c>
      <c r="M6320" t="b">
        <v>0</v>
      </c>
    </row>
    <row r="6321" spans="1:13" x14ac:dyDescent="0.25">
      <c r="A6321" s="1">
        <v>43171</v>
      </c>
      <c r="B6321" t="s">
        <v>175</v>
      </c>
      <c r="C6321" t="s">
        <v>172</v>
      </c>
      <c r="D6321">
        <v>1</v>
      </c>
      <c r="E6321">
        <v>113.47</v>
      </c>
      <c r="F6321">
        <v>113.47</v>
      </c>
      <c r="G6321">
        <v>1</v>
      </c>
      <c r="H6321">
        <v>1</v>
      </c>
      <c r="I6321">
        <v>11</v>
      </c>
      <c r="J6321">
        <v>0</v>
      </c>
      <c r="K6321">
        <v>5</v>
      </c>
      <c r="L6321" t="s">
        <v>384</v>
      </c>
      <c r="M6321" t="b">
        <v>0</v>
      </c>
    </row>
    <row r="6322" spans="1:13" x14ac:dyDescent="0.25">
      <c r="A6322" s="1">
        <v>43171</v>
      </c>
      <c r="B6322" t="s">
        <v>175</v>
      </c>
      <c r="C6322" t="s">
        <v>171</v>
      </c>
      <c r="D6322">
        <v>2</v>
      </c>
      <c r="E6322">
        <v>271.11</v>
      </c>
      <c r="F6322">
        <v>135.56</v>
      </c>
      <c r="G6322">
        <v>2</v>
      </c>
      <c r="H6322">
        <v>2</v>
      </c>
      <c r="I6322">
        <v>26.5</v>
      </c>
      <c r="J6322">
        <v>0.5</v>
      </c>
      <c r="K6322">
        <v>4.5</v>
      </c>
      <c r="L6322" t="s">
        <v>291</v>
      </c>
      <c r="M6322" t="b">
        <v>0</v>
      </c>
    </row>
    <row r="6323" spans="1:13" x14ac:dyDescent="0.25">
      <c r="A6323" s="1">
        <v>43171</v>
      </c>
      <c r="B6323" t="s">
        <v>175</v>
      </c>
      <c r="C6323" t="s">
        <v>180</v>
      </c>
      <c r="D6323">
        <v>3</v>
      </c>
      <c r="E6323">
        <v>842.07</v>
      </c>
      <c r="F6323">
        <v>280.69</v>
      </c>
      <c r="G6323">
        <v>3</v>
      </c>
      <c r="H6323">
        <v>3</v>
      </c>
      <c r="I6323">
        <v>36</v>
      </c>
      <c r="J6323">
        <v>0.5</v>
      </c>
      <c r="K6323">
        <v>4</v>
      </c>
      <c r="L6323" t="s">
        <v>318</v>
      </c>
      <c r="M6323" t="b">
        <v>0</v>
      </c>
    </row>
    <row r="6324" spans="1:13" x14ac:dyDescent="0.25">
      <c r="A6324" s="1">
        <v>43171</v>
      </c>
      <c r="B6324" t="s">
        <v>175</v>
      </c>
      <c r="C6324" t="s">
        <v>161</v>
      </c>
      <c r="D6324">
        <v>11</v>
      </c>
      <c r="E6324">
        <v>1476.28</v>
      </c>
      <c r="F6324">
        <v>134.21</v>
      </c>
      <c r="G6324">
        <v>11</v>
      </c>
      <c r="H6324">
        <v>10</v>
      </c>
      <c r="I6324">
        <v>21.23</v>
      </c>
      <c r="J6324">
        <v>0.23080000000000001</v>
      </c>
      <c r="K6324">
        <v>3.27</v>
      </c>
      <c r="L6324" t="s">
        <v>245</v>
      </c>
      <c r="M6324" t="b">
        <v>0</v>
      </c>
    </row>
    <row r="6325" spans="1:13" x14ac:dyDescent="0.25">
      <c r="A6325" s="1">
        <v>43171</v>
      </c>
      <c r="B6325" t="s">
        <v>175</v>
      </c>
      <c r="C6325" t="s">
        <v>183</v>
      </c>
      <c r="D6325">
        <v>1</v>
      </c>
      <c r="E6325">
        <v>171.24</v>
      </c>
      <c r="F6325">
        <v>171.24</v>
      </c>
      <c r="G6325">
        <v>1</v>
      </c>
      <c r="H6325">
        <v>1</v>
      </c>
      <c r="I6325">
        <v>14</v>
      </c>
      <c r="J6325">
        <v>0</v>
      </c>
      <c r="K6325">
        <v>5</v>
      </c>
      <c r="L6325" t="s">
        <v>396</v>
      </c>
      <c r="M6325" t="b">
        <v>0</v>
      </c>
    </row>
    <row r="6326" spans="1:13" x14ac:dyDescent="0.25">
      <c r="A6326" s="1">
        <v>43171</v>
      </c>
      <c r="B6326" t="s">
        <v>175</v>
      </c>
      <c r="C6326" t="s">
        <v>174</v>
      </c>
      <c r="D6326">
        <v>1</v>
      </c>
      <c r="E6326">
        <v>473.58</v>
      </c>
      <c r="F6326">
        <v>473.58</v>
      </c>
      <c r="G6326">
        <v>1</v>
      </c>
      <c r="H6326">
        <v>1</v>
      </c>
      <c r="I6326">
        <v>18</v>
      </c>
      <c r="J6326">
        <v>0</v>
      </c>
      <c r="K6326">
        <v>4</v>
      </c>
      <c r="L6326" t="s">
        <v>352</v>
      </c>
      <c r="M6326" t="b">
        <v>0</v>
      </c>
    </row>
    <row r="6327" spans="1:13" x14ac:dyDescent="0.25">
      <c r="A6327" s="1">
        <v>43171</v>
      </c>
      <c r="B6327" t="s">
        <v>175</v>
      </c>
      <c r="C6327" t="s">
        <v>163</v>
      </c>
      <c r="D6327">
        <v>4</v>
      </c>
      <c r="E6327">
        <v>2309.61</v>
      </c>
      <c r="F6327">
        <v>577.4</v>
      </c>
      <c r="G6327">
        <v>4</v>
      </c>
      <c r="H6327">
        <v>4</v>
      </c>
      <c r="I6327">
        <v>16.5</v>
      </c>
      <c r="J6327">
        <v>0.33329999999999999</v>
      </c>
      <c r="K6327">
        <v>1.67</v>
      </c>
      <c r="L6327" t="s">
        <v>320</v>
      </c>
      <c r="M6327" t="b">
        <v>0</v>
      </c>
    </row>
    <row r="6328" spans="1:13" x14ac:dyDescent="0.25">
      <c r="A6328" s="1">
        <v>43171</v>
      </c>
      <c r="B6328" t="s">
        <v>175</v>
      </c>
      <c r="C6328" t="s">
        <v>175</v>
      </c>
      <c r="D6328">
        <v>18</v>
      </c>
      <c r="E6328">
        <v>3464.56</v>
      </c>
      <c r="F6328">
        <v>192.48</v>
      </c>
      <c r="G6328">
        <v>18</v>
      </c>
      <c r="H6328">
        <v>17</v>
      </c>
      <c r="I6328">
        <v>6.86</v>
      </c>
      <c r="J6328">
        <v>4.5499999999999999E-2</v>
      </c>
      <c r="K6328">
        <v>4</v>
      </c>
      <c r="L6328" t="s">
        <v>292</v>
      </c>
      <c r="M6328" t="b">
        <v>1</v>
      </c>
    </row>
    <row r="6329" spans="1:13" x14ac:dyDescent="0.25">
      <c r="A6329" s="1">
        <v>43171</v>
      </c>
      <c r="B6329" t="s">
        <v>175</v>
      </c>
      <c r="C6329" t="s">
        <v>173</v>
      </c>
      <c r="D6329">
        <v>1</v>
      </c>
      <c r="E6329">
        <v>171.24</v>
      </c>
      <c r="F6329">
        <v>171.24</v>
      </c>
      <c r="G6329">
        <v>1</v>
      </c>
      <c r="H6329">
        <v>1</v>
      </c>
      <c r="I6329">
        <v>17</v>
      </c>
      <c r="J6329">
        <v>0</v>
      </c>
      <c r="K6329">
        <v>5</v>
      </c>
      <c r="L6329" t="s">
        <v>445</v>
      </c>
      <c r="M6329" t="b">
        <v>0</v>
      </c>
    </row>
    <row r="6330" spans="1:13" x14ac:dyDescent="0.25">
      <c r="A6330" s="1">
        <v>43171</v>
      </c>
      <c r="B6330" t="s">
        <v>175</v>
      </c>
      <c r="C6330" t="s">
        <v>164</v>
      </c>
      <c r="D6330">
        <v>4</v>
      </c>
      <c r="E6330">
        <v>372.45</v>
      </c>
      <c r="F6330">
        <v>93.11</v>
      </c>
      <c r="G6330">
        <v>4</v>
      </c>
      <c r="H6330">
        <v>4</v>
      </c>
      <c r="I6330">
        <v>25</v>
      </c>
      <c r="J6330">
        <v>0.6</v>
      </c>
      <c r="K6330">
        <v>2.6</v>
      </c>
      <c r="L6330" t="s">
        <v>293</v>
      </c>
      <c r="M6330" t="b">
        <v>0</v>
      </c>
    </row>
    <row r="6331" spans="1:13" x14ac:dyDescent="0.25">
      <c r="A6331" s="1">
        <v>43171</v>
      </c>
      <c r="B6331" t="s">
        <v>175</v>
      </c>
      <c r="C6331" t="s">
        <v>176</v>
      </c>
      <c r="D6331">
        <v>4</v>
      </c>
      <c r="E6331">
        <v>481.46</v>
      </c>
      <c r="F6331">
        <v>120.37</v>
      </c>
      <c r="G6331">
        <v>3</v>
      </c>
      <c r="H6331">
        <v>4</v>
      </c>
      <c r="I6331">
        <v>17</v>
      </c>
      <c r="J6331">
        <v>0.33329999999999999</v>
      </c>
      <c r="K6331">
        <v>3.5</v>
      </c>
      <c r="L6331" t="s">
        <v>322</v>
      </c>
      <c r="M6331" t="b">
        <v>0</v>
      </c>
    </row>
    <row r="6332" spans="1:13" x14ac:dyDescent="0.25">
      <c r="A6332" s="1">
        <v>43171</v>
      </c>
      <c r="B6332" t="s">
        <v>175</v>
      </c>
      <c r="C6332" t="s">
        <v>168</v>
      </c>
      <c r="D6332">
        <v>1</v>
      </c>
      <c r="E6332">
        <v>135.02000000000001</v>
      </c>
      <c r="F6332">
        <v>135.02000000000001</v>
      </c>
      <c r="G6332">
        <v>1</v>
      </c>
      <c r="H6332">
        <v>1</v>
      </c>
      <c r="I6332">
        <v>23</v>
      </c>
      <c r="J6332">
        <v>1</v>
      </c>
      <c r="K6332">
        <v>3</v>
      </c>
      <c r="L6332" t="s">
        <v>353</v>
      </c>
      <c r="M6332" t="b">
        <v>0</v>
      </c>
    </row>
    <row r="6333" spans="1:13" x14ac:dyDescent="0.25">
      <c r="A6333" s="1">
        <v>43171</v>
      </c>
      <c r="B6333" t="s">
        <v>175</v>
      </c>
      <c r="C6333" t="s">
        <v>165</v>
      </c>
      <c r="D6333">
        <v>19</v>
      </c>
      <c r="E6333">
        <v>3336.62</v>
      </c>
      <c r="F6333">
        <v>175.61</v>
      </c>
      <c r="G6333">
        <v>19</v>
      </c>
      <c r="H6333">
        <v>19</v>
      </c>
      <c r="I6333">
        <v>15.82</v>
      </c>
      <c r="J6333">
        <v>0.2727</v>
      </c>
      <c r="K6333">
        <v>2.91</v>
      </c>
      <c r="L6333" t="s">
        <v>294</v>
      </c>
      <c r="M6333" t="b">
        <v>0</v>
      </c>
    </row>
    <row r="6334" spans="1:13" x14ac:dyDescent="0.25">
      <c r="A6334" s="1">
        <v>43171</v>
      </c>
      <c r="B6334" t="s">
        <v>164</v>
      </c>
      <c r="C6334" t="s">
        <v>167</v>
      </c>
      <c r="D6334">
        <v>1</v>
      </c>
      <c r="E6334">
        <v>861.86</v>
      </c>
      <c r="F6334">
        <v>861.86</v>
      </c>
      <c r="G6334">
        <v>1</v>
      </c>
      <c r="H6334">
        <v>1</v>
      </c>
      <c r="I6334">
        <v>33</v>
      </c>
      <c r="J6334">
        <v>1</v>
      </c>
      <c r="K6334">
        <v>1</v>
      </c>
      <c r="L6334" t="s">
        <v>354</v>
      </c>
      <c r="M6334" t="b">
        <v>0</v>
      </c>
    </row>
    <row r="6335" spans="1:13" x14ac:dyDescent="0.25">
      <c r="A6335" s="1">
        <v>43171</v>
      </c>
      <c r="B6335" t="s">
        <v>164</v>
      </c>
      <c r="C6335" t="s">
        <v>161</v>
      </c>
      <c r="D6335">
        <v>2</v>
      </c>
      <c r="E6335">
        <v>450.34</v>
      </c>
      <c r="F6335">
        <v>225.17</v>
      </c>
      <c r="G6335">
        <v>2</v>
      </c>
      <c r="H6335">
        <v>2</v>
      </c>
      <c r="I6335">
        <v>11</v>
      </c>
      <c r="J6335">
        <v>0</v>
      </c>
      <c r="K6335">
        <v>3</v>
      </c>
      <c r="L6335" t="s">
        <v>325</v>
      </c>
      <c r="M6335" t="b">
        <v>0</v>
      </c>
    </row>
    <row r="6336" spans="1:13" x14ac:dyDescent="0.25">
      <c r="A6336" s="1">
        <v>43171</v>
      </c>
      <c r="B6336" t="s">
        <v>164</v>
      </c>
      <c r="C6336" t="s">
        <v>181</v>
      </c>
      <c r="D6336">
        <v>1</v>
      </c>
      <c r="E6336">
        <v>72.84</v>
      </c>
      <c r="F6336">
        <v>72.84</v>
      </c>
      <c r="G6336">
        <v>1</v>
      </c>
      <c r="H6336">
        <v>1</v>
      </c>
      <c r="I6336">
        <v>34</v>
      </c>
      <c r="J6336">
        <v>1</v>
      </c>
      <c r="K6336">
        <v>1</v>
      </c>
      <c r="L6336" t="s">
        <v>326</v>
      </c>
      <c r="M6336" t="b">
        <v>0</v>
      </c>
    </row>
    <row r="6337" spans="1:13" x14ac:dyDescent="0.25">
      <c r="A6337" s="1">
        <v>43171</v>
      </c>
      <c r="B6337" t="s">
        <v>164</v>
      </c>
      <c r="C6337" t="s">
        <v>179</v>
      </c>
      <c r="D6337">
        <v>1</v>
      </c>
      <c r="E6337">
        <v>867.95</v>
      </c>
      <c r="F6337">
        <v>867.95</v>
      </c>
      <c r="G6337">
        <v>1</v>
      </c>
      <c r="H6337">
        <v>1</v>
      </c>
      <c r="I6337">
        <v>50</v>
      </c>
      <c r="J6337">
        <v>0</v>
      </c>
      <c r="K6337">
        <v>1</v>
      </c>
      <c r="L6337" t="s">
        <v>327</v>
      </c>
      <c r="M6337" t="b">
        <v>0</v>
      </c>
    </row>
    <row r="6338" spans="1:13" x14ac:dyDescent="0.25">
      <c r="A6338" s="1">
        <v>43171</v>
      </c>
      <c r="B6338" t="s">
        <v>164</v>
      </c>
      <c r="C6338" t="s">
        <v>163</v>
      </c>
      <c r="D6338">
        <v>2</v>
      </c>
      <c r="E6338">
        <v>200.18</v>
      </c>
      <c r="F6338">
        <v>100.09</v>
      </c>
      <c r="G6338">
        <v>2</v>
      </c>
      <c r="H6338">
        <v>2</v>
      </c>
      <c r="I6338">
        <v>13</v>
      </c>
      <c r="J6338">
        <v>0.5</v>
      </c>
      <c r="K6338">
        <v>4.5</v>
      </c>
      <c r="L6338" t="s">
        <v>357</v>
      </c>
      <c r="M6338" t="b">
        <v>0</v>
      </c>
    </row>
    <row r="6339" spans="1:13" x14ac:dyDescent="0.25">
      <c r="A6339" s="1">
        <v>43171</v>
      </c>
      <c r="B6339" t="s">
        <v>164</v>
      </c>
      <c r="C6339" t="s">
        <v>175</v>
      </c>
      <c r="D6339">
        <v>1</v>
      </c>
      <c r="E6339">
        <v>110.26</v>
      </c>
      <c r="F6339">
        <v>110.26</v>
      </c>
      <c r="G6339">
        <v>1</v>
      </c>
      <c r="H6339">
        <v>1</v>
      </c>
      <c r="I6339">
        <v>31</v>
      </c>
      <c r="J6339">
        <v>0</v>
      </c>
      <c r="K6339">
        <v>5</v>
      </c>
      <c r="L6339" t="s">
        <v>358</v>
      </c>
      <c r="M6339" t="b">
        <v>0</v>
      </c>
    </row>
    <row r="6340" spans="1:13" x14ac:dyDescent="0.25">
      <c r="A6340" s="1">
        <v>43171</v>
      </c>
      <c r="B6340" t="s">
        <v>164</v>
      </c>
      <c r="C6340" t="s">
        <v>164</v>
      </c>
      <c r="D6340">
        <v>3</v>
      </c>
      <c r="E6340">
        <v>1866.31</v>
      </c>
      <c r="F6340">
        <v>622.1</v>
      </c>
      <c r="G6340">
        <v>3</v>
      </c>
      <c r="H6340">
        <v>3</v>
      </c>
      <c r="I6340">
        <v>7.67</v>
      </c>
      <c r="J6340">
        <v>0</v>
      </c>
      <c r="K6340">
        <v>4.67</v>
      </c>
      <c r="L6340" t="s">
        <v>359</v>
      </c>
      <c r="M6340" t="b">
        <v>1</v>
      </c>
    </row>
    <row r="6341" spans="1:13" x14ac:dyDescent="0.25">
      <c r="A6341" s="1">
        <v>43171</v>
      </c>
      <c r="B6341" t="s">
        <v>164</v>
      </c>
      <c r="C6341" t="s">
        <v>176</v>
      </c>
      <c r="D6341">
        <v>2</v>
      </c>
      <c r="E6341">
        <v>1193.45</v>
      </c>
      <c r="F6341">
        <v>596.73</v>
      </c>
      <c r="G6341">
        <v>2</v>
      </c>
      <c r="H6341">
        <v>2</v>
      </c>
      <c r="I6341">
        <v>11</v>
      </c>
      <c r="J6341">
        <v>0</v>
      </c>
      <c r="K6341">
        <v>3</v>
      </c>
      <c r="L6341" t="s">
        <v>271</v>
      </c>
      <c r="M6341" t="b">
        <v>0</v>
      </c>
    </row>
    <row r="6342" spans="1:13" x14ac:dyDescent="0.25">
      <c r="A6342" s="1">
        <v>43171</v>
      </c>
      <c r="B6342" t="s">
        <v>164</v>
      </c>
      <c r="C6342" t="s">
        <v>165</v>
      </c>
      <c r="D6342">
        <v>12</v>
      </c>
      <c r="E6342">
        <v>3487.73</v>
      </c>
      <c r="F6342">
        <v>290.64</v>
      </c>
      <c r="G6342">
        <v>12</v>
      </c>
      <c r="H6342">
        <v>12</v>
      </c>
      <c r="I6342">
        <v>15.88</v>
      </c>
      <c r="J6342">
        <v>0</v>
      </c>
      <c r="K6342">
        <v>4.4400000000000004</v>
      </c>
      <c r="L6342" t="s">
        <v>295</v>
      </c>
      <c r="M6342" t="b">
        <v>0</v>
      </c>
    </row>
    <row r="6343" spans="1:13" x14ac:dyDescent="0.25">
      <c r="A6343" s="1">
        <v>43171</v>
      </c>
      <c r="B6343" t="s">
        <v>176</v>
      </c>
      <c r="C6343" t="s">
        <v>167</v>
      </c>
      <c r="D6343">
        <v>1</v>
      </c>
      <c r="E6343">
        <v>329.87</v>
      </c>
      <c r="F6343">
        <v>329.87</v>
      </c>
      <c r="G6343">
        <v>1</v>
      </c>
      <c r="H6343">
        <v>1</v>
      </c>
      <c r="I6343">
        <v>22</v>
      </c>
      <c r="J6343">
        <v>0</v>
      </c>
      <c r="K6343">
        <v>5</v>
      </c>
      <c r="L6343" t="s">
        <v>328</v>
      </c>
      <c r="M6343" t="b">
        <v>0</v>
      </c>
    </row>
    <row r="6344" spans="1:13" x14ac:dyDescent="0.25">
      <c r="A6344" s="1">
        <v>43171</v>
      </c>
      <c r="B6344" t="s">
        <v>176</v>
      </c>
      <c r="C6344" t="s">
        <v>170</v>
      </c>
      <c r="D6344">
        <v>1</v>
      </c>
      <c r="E6344">
        <v>126.2</v>
      </c>
      <c r="F6344">
        <v>126.2</v>
      </c>
      <c r="G6344">
        <v>1</v>
      </c>
      <c r="H6344">
        <v>1</v>
      </c>
      <c r="I6344">
        <v>13</v>
      </c>
      <c r="J6344">
        <v>0</v>
      </c>
      <c r="K6344">
        <v>5</v>
      </c>
      <c r="L6344" t="s">
        <v>387</v>
      </c>
      <c r="M6344" t="b">
        <v>0</v>
      </c>
    </row>
    <row r="6345" spans="1:13" x14ac:dyDescent="0.25">
      <c r="A6345" s="1">
        <v>43171</v>
      </c>
      <c r="B6345" t="s">
        <v>176</v>
      </c>
      <c r="C6345" t="s">
        <v>172</v>
      </c>
      <c r="D6345">
        <v>1</v>
      </c>
      <c r="E6345">
        <v>308.16000000000003</v>
      </c>
      <c r="F6345">
        <v>308.16000000000003</v>
      </c>
      <c r="G6345">
        <v>1</v>
      </c>
      <c r="H6345">
        <v>1</v>
      </c>
      <c r="I6345">
        <v>17</v>
      </c>
      <c r="J6345">
        <v>0</v>
      </c>
      <c r="K6345">
        <v>5</v>
      </c>
      <c r="L6345" t="s">
        <v>399</v>
      </c>
      <c r="M6345" t="b">
        <v>0</v>
      </c>
    </row>
    <row r="6346" spans="1:13" x14ac:dyDescent="0.25">
      <c r="A6346" s="1">
        <v>43171</v>
      </c>
      <c r="B6346" t="s">
        <v>176</v>
      </c>
      <c r="C6346" t="s">
        <v>161</v>
      </c>
      <c r="D6346">
        <v>8</v>
      </c>
      <c r="E6346">
        <v>1217.51</v>
      </c>
      <c r="F6346">
        <v>152.19</v>
      </c>
      <c r="G6346">
        <v>8</v>
      </c>
      <c r="H6346">
        <v>8</v>
      </c>
      <c r="I6346">
        <v>19.63</v>
      </c>
      <c r="J6346">
        <v>0.125</v>
      </c>
      <c r="K6346">
        <v>4.38</v>
      </c>
      <c r="L6346" t="s">
        <v>272</v>
      </c>
      <c r="M6346" t="b">
        <v>0</v>
      </c>
    </row>
    <row r="6347" spans="1:13" x14ac:dyDescent="0.25">
      <c r="A6347" s="1">
        <v>43171</v>
      </c>
      <c r="B6347" t="s">
        <v>176</v>
      </c>
      <c r="C6347" t="s">
        <v>181</v>
      </c>
      <c r="D6347">
        <v>1</v>
      </c>
      <c r="E6347">
        <v>584.11</v>
      </c>
      <c r="F6347">
        <v>584.11</v>
      </c>
      <c r="G6347">
        <v>1</v>
      </c>
      <c r="H6347">
        <v>1</v>
      </c>
      <c r="I6347">
        <v>50</v>
      </c>
      <c r="J6347">
        <v>1</v>
      </c>
      <c r="K6347">
        <v>3</v>
      </c>
      <c r="L6347" t="s">
        <v>331</v>
      </c>
      <c r="M6347" t="b">
        <v>0</v>
      </c>
    </row>
    <row r="6348" spans="1:13" x14ac:dyDescent="0.25">
      <c r="A6348" s="1">
        <v>43171</v>
      </c>
      <c r="B6348" t="s">
        <v>176</v>
      </c>
      <c r="C6348" t="s">
        <v>179</v>
      </c>
      <c r="D6348">
        <v>1</v>
      </c>
      <c r="E6348">
        <v>226.31</v>
      </c>
      <c r="F6348">
        <v>226.31</v>
      </c>
      <c r="G6348">
        <v>1</v>
      </c>
      <c r="H6348">
        <v>1</v>
      </c>
      <c r="I6348">
        <v>54</v>
      </c>
      <c r="J6348">
        <v>1</v>
      </c>
      <c r="K6348">
        <v>1</v>
      </c>
      <c r="L6348" t="s">
        <v>296</v>
      </c>
      <c r="M6348" t="b">
        <v>0</v>
      </c>
    </row>
    <row r="6349" spans="1:13" x14ac:dyDescent="0.25">
      <c r="A6349" s="1">
        <v>43171</v>
      </c>
      <c r="B6349" t="s">
        <v>176</v>
      </c>
      <c r="C6349" t="s">
        <v>163</v>
      </c>
      <c r="D6349">
        <v>6</v>
      </c>
      <c r="E6349">
        <v>835.94</v>
      </c>
      <c r="F6349">
        <v>139.32</v>
      </c>
      <c r="G6349">
        <v>6</v>
      </c>
      <c r="H6349">
        <v>6</v>
      </c>
      <c r="I6349">
        <v>8.91</v>
      </c>
      <c r="J6349">
        <v>0</v>
      </c>
      <c r="K6349">
        <v>4.45</v>
      </c>
      <c r="L6349" t="s">
        <v>361</v>
      </c>
      <c r="M6349" t="b">
        <v>0</v>
      </c>
    </row>
    <row r="6350" spans="1:13" x14ac:dyDescent="0.25">
      <c r="A6350" s="1">
        <v>43171</v>
      </c>
      <c r="B6350" t="s">
        <v>176</v>
      </c>
      <c r="C6350" t="s">
        <v>175</v>
      </c>
      <c r="D6350">
        <v>8</v>
      </c>
      <c r="E6350">
        <v>2664.88</v>
      </c>
      <c r="F6350">
        <v>333.11</v>
      </c>
      <c r="G6350">
        <v>6</v>
      </c>
      <c r="H6350">
        <v>6</v>
      </c>
      <c r="I6350">
        <v>35.5</v>
      </c>
      <c r="J6350">
        <v>0.33329999999999999</v>
      </c>
      <c r="K6350">
        <v>2.67</v>
      </c>
      <c r="L6350" t="s">
        <v>297</v>
      </c>
      <c r="M6350" t="b">
        <v>0</v>
      </c>
    </row>
    <row r="6351" spans="1:13" x14ac:dyDescent="0.25">
      <c r="A6351" s="1">
        <v>43171</v>
      </c>
      <c r="B6351" t="s">
        <v>176</v>
      </c>
      <c r="C6351" t="s">
        <v>164</v>
      </c>
      <c r="D6351">
        <v>1</v>
      </c>
      <c r="E6351">
        <v>49.18</v>
      </c>
      <c r="F6351">
        <v>49.18</v>
      </c>
      <c r="G6351">
        <v>1</v>
      </c>
      <c r="H6351">
        <v>1</v>
      </c>
      <c r="I6351">
        <v>12</v>
      </c>
      <c r="J6351">
        <v>0</v>
      </c>
      <c r="K6351">
        <v>5</v>
      </c>
      <c r="L6351" t="s">
        <v>362</v>
      </c>
      <c r="M6351" t="b">
        <v>0</v>
      </c>
    </row>
    <row r="6352" spans="1:13" x14ac:dyDescent="0.25">
      <c r="A6352" s="1">
        <v>43171</v>
      </c>
      <c r="B6352" t="s">
        <v>176</v>
      </c>
      <c r="C6352" t="s">
        <v>176</v>
      </c>
      <c r="D6352">
        <v>3</v>
      </c>
      <c r="E6352">
        <v>698.48</v>
      </c>
      <c r="F6352">
        <v>232.83</v>
      </c>
      <c r="G6352">
        <v>3</v>
      </c>
      <c r="H6352">
        <v>3</v>
      </c>
      <c r="I6352">
        <v>9</v>
      </c>
      <c r="J6352">
        <v>0</v>
      </c>
      <c r="K6352">
        <v>5</v>
      </c>
      <c r="L6352" t="s">
        <v>273</v>
      </c>
      <c r="M6352" t="b">
        <v>1</v>
      </c>
    </row>
    <row r="6353" spans="1:13" x14ac:dyDescent="0.25">
      <c r="A6353" s="1">
        <v>43171</v>
      </c>
      <c r="B6353" t="s">
        <v>176</v>
      </c>
      <c r="C6353" t="s">
        <v>165</v>
      </c>
      <c r="D6353">
        <v>17</v>
      </c>
      <c r="E6353">
        <v>2638.76</v>
      </c>
      <c r="F6353">
        <v>155.22</v>
      </c>
      <c r="G6353">
        <v>16</v>
      </c>
      <c r="H6353">
        <v>17</v>
      </c>
      <c r="I6353">
        <v>16.78</v>
      </c>
      <c r="J6353">
        <v>5.5599999999999997E-2</v>
      </c>
      <c r="K6353">
        <v>3.32</v>
      </c>
      <c r="L6353" t="s">
        <v>274</v>
      </c>
      <c r="M6353" t="b">
        <v>0</v>
      </c>
    </row>
    <row r="6354" spans="1:13" x14ac:dyDescent="0.25">
      <c r="A6354" s="1">
        <v>43171</v>
      </c>
      <c r="B6354" t="s">
        <v>165</v>
      </c>
      <c r="C6354" t="s">
        <v>178</v>
      </c>
      <c r="D6354">
        <v>1</v>
      </c>
      <c r="E6354">
        <v>128.76</v>
      </c>
      <c r="F6354">
        <v>128.76</v>
      </c>
      <c r="G6354">
        <v>1</v>
      </c>
      <c r="H6354">
        <v>1</v>
      </c>
      <c r="I6354">
        <v>24</v>
      </c>
      <c r="J6354">
        <v>0</v>
      </c>
      <c r="K6354">
        <v>4</v>
      </c>
      <c r="L6354" t="s">
        <v>333</v>
      </c>
      <c r="M6354" t="b">
        <v>0</v>
      </c>
    </row>
    <row r="6355" spans="1:13" x14ac:dyDescent="0.25">
      <c r="A6355" s="1">
        <v>43171</v>
      </c>
      <c r="B6355" t="s">
        <v>165</v>
      </c>
      <c r="C6355" t="s">
        <v>186</v>
      </c>
      <c r="D6355">
        <v>4</v>
      </c>
      <c r="E6355">
        <v>550.04</v>
      </c>
      <c r="F6355">
        <v>137.51</v>
      </c>
      <c r="G6355">
        <v>4</v>
      </c>
      <c r="H6355">
        <v>4</v>
      </c>
      <c r="I6355">
        <v>38.83</v>
      </c>
      <c r="J6355">
        <v>0.16669999999999999</v>
      </c>
      <c r="K6355">
        <v>4.83</v>
      </c>
      <c r="L6355" t="s">
        <v>364</v>
      </c>
      <c r="M6355" t="b">
        <v>0</v>
      </c>
    </row>
    <row r="6356" spans="1:13" x14ac:dyDescent="0.25">
      <c r="A6356" s="1">
        <v>43171</v>
      </c>
      <c r="B6356" t="s">
        <v>165</v>
      </c>
      <c r="C6356" t="s">
        <v>187</v>
      </c>
      <c r="D6356">
        <v>1</v>
      </c>
      <c r="E6356">
        <v>47.84</v>
      </c>
      <c r="F6356">
        <v>47.84</v>
      </c>
      <c r="G6356">
        <v>1</v>
      </c>
      <c r="H6356">
        <v>1</v>
      </c>
      <c r="I6356">
        <v>29</v>
      </c>
      <c r="J6356">
        <v>0</v>
      </c>
      <c r="K6356">
        <v>2</v>
      </c>
      <c r="L6356" t="s">
        <v>417</v>
      </c>
      <c r="M6356" t="b">
        <v>0</v>
      </c>
    </row>
    <row r="6357" spans="1:13" x14ac:dyDescent="0.25">
      <c r="A6357" s="1">
        <v>43171</v>
      </c>
      <c r="B6357" t="s">
        <v>165</v>
      </c>
      <c r="C6357" t="s">
        <v>167</v>
      </c>
      <c r="D6357">
        <v>47</v>
      </c>
      <c r="E6357">
        <v>9469.7999999999993</v>
      </c>
      <c r="F6357">
        <v>201.49</v>
      </c>
      <c r="G6357">
        <v>44</v>
      </c>
      <c r="H6357">
        <v>46</v>
      </c>
      <c r="I6357">
        <v>25.04</v>
      </c>
      <c r="J6357">
        <v>0.42309999999999998</v>
      </c>
      <c r="K6357">
        <v>3.31</v>
      </c>
      <c r="L6357" t="s">
        <v>246</v>
      </c>
      <c r="M6357" t="b">
        <v>0</v>
      </c>
    </row>
    <row r="6358" spans="1:13" x14ac:dyDescent="0.25">
      <c r="A6358" s="1">
        <v>43171</v>
      </c>
      <c r="B6358" t="s">
        <v>165</v>
      </c>
      <c r="C6358" t="s">
        <v>169</v>
      </c>
      <c r="D6358">
        <v>15</v>
      </c>
      <c r="E6358">
        <v>4177.54</v>
      </c>
      <c r="F6358">
        <v>278.5</v>
      </c>
      <c r="G6358">
        <v>13</v>
      </c>
      <c r="H6358">
        <v>15</v>
      </c>
      <c r="I6358">
        <v>31.48</v>
      </c>
      <c r="J6358">
        <v>0.61899999999999999</v>
      </c>
      <c r="K6358">
        <v>3.26</v>
      </c>
      <c r="L6358" t="s">
        <v>275</v>
      </c>
      <c r="M6358" t="b">
        <v>0</v>
      </c>
    </row>
    <row r="6359" spans="1:13" x14ac:dyDescent="0.25">
      <c r="A6359" s="1">
        <v>43171</v>
      </c>
      <c r="B6359" t="s">
        <v>165</v>
      </c>
      <c r="C6359" t="s">
        <v>170</v>
      </c>
      <c r="D6359">
        <v>23</v>
      </c>
      <c r="E6359">
        <v>2380.36</v>
      </c>
      <c r="F6359">
        <v>103.49</v>
      </c>
      <c r="G6359">
        <v>23</v>
      </c>
      <c r="H6359">
        <v>23</v>
      </c>
      <c r="I6359">
        <v>15.75</v>
      </c>
      <c r="J6359">
        <v>0.29170000000000001</v>
      </c>
      <c r="K6359">
        <v>4.04</v>
      </c>
      <c r="L6359" t="s">
        <v>276</v>
      </c>
      <c r="M6359" t="b">
        <v>0</v>
      </c>
    </row>
    <row r="6360" spans="1:13" x14ac:dyDescent="0.25">
      <c r="A6360" s="1">
        <v>43171</v>
      </c>
      <c r="B6360" t="s">
        <v>165</v>
      </c>
      <c r="C6360" t="s">
        <v>172</v>
      </c>
      <c r="D6360">
        <v>14</v>
      </c>
      <c r="E6360">
        <v>2638.38</v>
      </c>
      <c r="F6360">
        <v>188.46</v>
      </c>
      <c r="G6360">
        <v>14</v>
      </c>
      <c r="H6360">
        <v>12</v>
      </c>
      <c r="I6360">
        <v>26.5</v>
      </c>
      <c r="J6360">
        <v>0.64290000000000003</v>
      </c>
      <c r="K6360">
        <v>2.17</v>
      </c>
      <c r="L6360" t="s">
        <v>247</v>
      </c>
      <c r="M6360" t="b">
        <v>0</v>
      </c>
    </row>
    <row r="6361" spans="1:13" x14ac:dyDescent="0.25">
      <c r="A6361" s="1">
        <v>43171</v>
      </c>
      <c r="B6361" t="s">
        <v>165</v>
      </c>
      <c r="C6361" t="s">
        <v>171</v>
      </c>
      <c r="D6361">
        <v>35</v>
      </c>
      <c r="E6361">
        <v>4329.55</v>
      </c>
      <c r="F6361">
        <v>123.7</v>
      </c>
      <c r="G6361">
        <v>32</v>
      </c>
      <c r="H6361">
        <v>35</v>
      </c>
      <c r="I6361">
        <v>19.68</v>
      </c>
      <c r="J6361">
        <v>0.26469999999999999</v>
      </c>
      <c r="K6361">
        <v>3.46</v>
      </c>
      <c r="L6361" t="s">
        <v>299</v>
      </c>
      <c r="M6361" t="b">
        <v>0</v>
      </c>
    </row>
    <row r="6362" spans="1:13" x14ac:dyDescent="0.25">
      <c r="A6362" s="1">
        <v>43171</v>
      </c>
      <c r="B6362" t="s">
        <v>165</v>
      </c>
      <c r="C6362" t="s">
        <v>180</v>
      </c>
      <c r="D6362">
        <v>10</v>
      </c>
      <c r="E6362">
        <v>1469.2</v>
      </c>
      <c r="F6362">
        <v>146.91999999999999</v>
      </c>
      <c r="G6362">
        <v>8</v>
      </c>
      <c r="H6362">
        <v>10</v>
      </c>
      <c r="I6362">
        <v>33</v>
      </c>
      <c r="J6362">
        <v>0.5</v>
      </c>
      <c r="K6362">
        <v>3</v>
      </c>
      <c r="L6362" t="s">
        <v>300</v>
      </c>
      <c r="M6362" t="b">
        <v>0</v>
      </c>
    </row>
    <row r="6363" spans="1:13" x14ac:dyDescent="0.25">
      <c r="A6363" s="1">
        <v>43171</v>
      </c>
      <c r="B6363" t="s">
        <v>165</v>
      </c>
      <c r="C6363" t="s">
        <v>161</v>
      </c>
      <c r="D6363">
        <v>134</v>
      </c>
      <c r="E6363">
        <v>22685.7</v>
      </c>
      <c r="F6363">
        <v>169.3</v>
      </c>
      <c r="G6363">
        <v>130</v>
      </c>
      <c r="H6363">
        <v>131</v>
      </c>
      <c r="I6363">
        <v>17.739999999999998</v>
      </c>
      <c r="J6363">
        <v>0.24490000000000001</v>
      </c>
      <c r="K6363">
        <v>3.49</v>
      </c>
      <c r="L6363" t="s">
        <v>248</v>
      </c>
      <c r="M6363" t="b">
        <v>0</v>
      </c>
    </row>
    <row r="6364" spans="1:13" x14ac:dyDescent="0.25">
      <c r="A6364" s="1">
        <v>43171</v>
      </c>
      <c r="B6364" t="s">
        <v>165</v>
      </c>
      <c r="C6364" t="s">
        <v>177</v>
      </c>
      <c r="D6364">
        <v>11</v>
      </c>
      <c r="E6364">
        <v>1377.53</v>
      </c>
      <c r="F6364">
        <v>125.23</v>
      </c>
      <c r="G6364">
        <v>11</v>
      </c>
      <c r="H6364">
        <v>11</v>
      </c>
      <c r="I6364">
        <v>25</v>
      </c>
      <c r="J6364">
        <v>0.61539999999999995</v>
      </c>
      <c r="K6364">
        <v>3.08</v>
      </c>
      <c r="L6364" t="s">
        <v>301</v>
      </c>
      <c r="M6364" t="b">
        <v>0</v>
      </c>
    </row>
    <row r="6365" spans="1:13" x14ac:dyDescent="0.25">
      <c r="A6365" s="1">
        <v>43171</v>
      </c>
      <c r="B6365" t="s">
        <v>165</v>
      </c>
      <c r="C6365" t="s">
        <v>181</v>
      </c>
      <c r="D6365">
        <v>7</v>
      </c>
      <c r="E6365">
        <v>1756.44</v>
      </c>
      <c r="F6365">
        <v>250.92</v>
      </c>
      <c r="G6365">
        <v>7</v>
      </c>
      <c r="H6365">
        <v>7</v>
      </c>
      <c r="I6365">
        <v>23.88</v>
      </c>
      <c r="J6365">
        <v>0.125</v>
      </c>
      <c r="K6365">
        <v>3.75</v>
      </c>
      <c r="L6365" t="s">
        <v>302</v>
      </c>
      <c r="M6365" t="b">
        <v>0</v>
      </c>
    </row>
    <row r="6366" spans="1:13" x14ac:dyDescent="0.25">
      <c r="A6366" s="1">
        <v>43171</v>
      </c>
      <c r="B6366" t="s">
        <v>165</v>
      </c>
      <c r="C6366" t="s">
        <v>179</v>
      </c>
      <c r="D6366">
        <v>10</v>
      </c>
      <c r="E6366">
        <v>1767.7</v>
      </c>
      <c r="F6366">
        <v>176.77</v>
      </c>
      <c r="G6366">
        <v>10</v>
      </c>
      <c r="H6366">
        <v>9</v>
      </c>
      <c r="I6366">
        <v>42.31</v>
      </c>
      <c r="J6366">
        <v>0.61539999999999995</v>
      </c>
      <c r="K6366">
        <v>1.58</v>
      </c>
      <c r="L6366" t="s">
        <v>277</v>
      </c>
      <c r="M6366" t="b">
        <v>0</v>
      </c>
    </row>
    <row r="6367" spans="1:13" x14ac:dyDescent="0.25">
      <c r="A6367" s="1">
        <v>43171</v>
      </c>
      <c r="B6367" t="s">
        <v>165</v>
      </c>
      <c r="C6367" t="s">
        <v>183</v>
      </c>
      <c r="D6367">
        <v>7</v>
      </c>
      <c r="E6367">
        <v>1877.01</v>
      </c>
      <c r="F6367">
        <v>268.14</v>
      </c>
      <c r="G6367">
        <v>7</v>
      </c>
      <c r="H6367">
        <v>7</v>
      </c>
      <c r="I6367">
        <v>24.5</v>
      </c>
      <c r="J6367">
        <v>0.25</v>
      </c>
      <c r="K6367">
        <v>3.75</v>
      </c>
      <c r="L6367" t="s">
        <v>365</v>
      </c>
      <c r="M6367" t="b">
        <v>0</v>
      </c>
    </row>
    <row r="6368" spans="1:13" x14ac:dyDescent="0.25">
      <c r="A6368" s="1">
        <v>43171</v>
      </c>
      <c r="B6368" t="s">
        <v>165</v>
      </c>
      <c r="C6368" t="s">
        <v>174</v>
      </c>
      <c r="D6368">
        <v>18</v>
      </c>
      <c r="E6368">
        <v>2531.62</v>
      </c>
      <c r="F6368">
        <v>140.65</v>
      </c>
      <c r="G6368">
        <v>18</v>
      </c>
      <c r="H6368">
        <v>18</v>
      </c>
      <c r="I6368">
        <v>23.68</v>
      </c>
      <c r="J6368">
        <v>0.26319999999999999</v>
      </c>
      <c r="K6368">
        <v>3.42</v>
      </c>
      <c r="L6368" t="s">
        <v>303</v>
      </c>
      <c r="M6368" t="b">
        <v>0</v>
      </c>
    </row>
    <row r="6369" spans="1:13" x14ac:dyDescent="0.25">
      <c r="A6369" s="1">
        <v>43171</v>
      </c>
      <c r="B6369" t="s">
        <v>165</v>
      </c>
      <c r="C6369" t="s">
        <v>182</v>
      </c>
      <c r="D6369">
        <v>5</v>
      </c>
      <c r="E6369">
        <v>1184.55</v>
      </c>
      <c r="F6369">
        <v>236.91</v>
      </c>
      <c r="G6369">
        <v>5</v>
      </c>
      <c r="H6369">
        <v>4</v>
      </c>
      <c r="I6369">
        <v>23.8</v>
      </c>
      <c r="J6369">
        <v>0.6</v>
      </c>
      <c r="K6369">
        <v>3</v>
      </c>
      <c r="L6369" t="s">
        <v>304</v>
      </c>
      <c r="M6369" t="b">
        <v>0</v>
      </c>
    </row>
    <row r="6370" spans="1:13" x14ac:dyDescent="0.25">
      <c r="A6370" s="1">
        <v>43171</v>
      </c>
      <c r="B6370" t="s">
        <v>165</v>
      </c>
      <c r="C6370" t="s">
        <v>163</v>
      </c>
      <c r="D6370">
        <v>60</v>
      </c>
      <c r="E6370">
        <v>8669.75</v>
      </c>
      <c r="F6370">
        <v>144.5</v>
      </c>
      <c r="G6370">
        <v>58</v>
      </c>
      <c r="H6370">
        <v>60</v>
      </c>
      <c r="I6370">
        <v>16.760000000000002</v>
      </c>
      <c r="J6370">
        <v>0.15709999999999999</v>
      </c>
      <c r="K6370">
        <v>3.44</v>
      </c>
      <c r="L6370" t="s">
        <v>249</v>
      </c>
      <c r="M6370" t="b">
        <v>0</v>
      </c>
    </row>
    <row r="6371" spans="1:13" x14ac:dyDescent="0.25">
      <c r="A6371" s="1">
        <v>43171</v>
      </c>
      <c r="B6371" t="s">
        <v>165</v>
      </c>
      <c r="C6371" t="s">
        <v>175</v>
      </c>
      <c r="D6371">
        <v>148</v>
      </c>
      <c r="E6371">
        <v>18083.759999999998</v>
      </c>
      <c r="F6371">
        <v>122.19</v>
      </c>
      <c r="G6371">
        <v>141</v>
      </c>
      <c r="H6371">
        <v>143</v>
      </c>
      <c r="I6371">
        <v>26</v>
      </c>
      <c r="J6371">
        <v>0.40260000000000001</v>
      </c>
      <c r="K6371">
        <v>2.93</v>
      </c>
      <c r="L6371" t="s">
        <v>250</v>
      </c>
      <c r="M6371" t="b">
        <v>0</v>
      </c>
    </row>
    <row r="6372" spans="1:13" x14ac:dyDescent="0.25">
      <c r="A6372" s="1">
        <v>43171</v>
      </c>
      <c r="B6372" t="s">
        <v>165</v>
      </c>
      <c r="C6372" t="s">
        <v>173</v>
      </c>
      <c r="D6372">
        <v>3</v>
      </c>
      <c r="E6372">
        <v>248.18</v>
      </c>
      <c r="F6372">
        <v>82.73</v>
      </c>
      <c r="G6372">
        <v>3</v>
      </c>
      <c r="H6372">
        <v>3</v>
      </c>
      <c r="I6372">
        <v>22.4</v>
      </c>
      <c r="J6372">
        <v>0</v>
      </c>
      <c r="K6372">
        <v>4.5999999999999996</v>
      </c>
      <c r="L6372" t="s">
        <v>251</v>
      </c>
      <c r="M6372" t="b">
        <v>0</v>
      </c>
    </row>
    <row r="6373" spans="1:13" x14ac:dyDescent="0.25">
      <c r="A6373" s="1">
        <v>43171</v>
      </c>
      <c r="B6373" t="s">
        <v>165</v>
      </c>
      <c r="C6373" t="s">
        <v>185</v>
      </c>
      <c r="D6373">
        <v>3</v>
      </c>
      <c r="E6373">
        <v>1238.3399999999999</v>
      </c>
      <c r="F6373">
        <v>412.78</v>
      </c>
      <c r="G6373">
        <v>3</v>
      </c>
      <c r="H6373">
        <v>3</v>
      </c>
      <c r="I6373">
        <v>24.5</v>
      </c>
      <c r="J6373">
        <v>0</v>
      </c>
      <c r="K6373">
        <v>2</v>
      </c>
      <c r="L6373" t="s">
        <v>334</v>
      </c>
      <c r="M6373" t="b">
        <v>0</v>
      </c>
    </row>
    <row r="6374" spans="1:13" x14ac:dyDescent="0.25">
      <c r="A6374" s="1">
        <v>43171</v>
      </c>
      <c r="B6374" t="s">
        <v>165</v>
      </c>
      <c r="C6374" t="s">
        <v>164</v>
      </c>
      <c r="D6374">
        <v>71</v>
      </c>
      <c r="E6374">
        <v>10145.94</v>
      </c>
      <c r="F6374">
        <v>142.9</v>
      </c>
      <c r="G6374">
        <v>68</v>
      </c>
      <c r="H6374">
        <v>71</v>
      </c>
      <c r="I6374">
        <v>22.58</v>
      </c>
      <c r="J6374">
        <v>0.24679999999999999</v>
      </c>
      <c r="K6374">
        <v>3.44</v>
      </c>
      <c r="L6374" t="s">
        <v>278</v>
      </c>
      <c r="M6374" t="b">
        <v>0</v>
      </c>
    </row>
    <row r="6375" spans="1:13" x14ac:dyDescent="0.25">
      <c r="A6375" s="1">
        <v>43171</v>
      </c>
      <c r="B6375" t="s">
        <v>165</v>
      </c>
      <c r="C6375" t="s">
        <v>176</v>
      </c>
      <c r="D6375">
        <v>29</v>
      </c>
      <c r="E6375">
        <v>7488.64</v>
      </c>
      <c r="F6375">
        <v>258.23</v>
      </c>
      <c r="G6375">
        <v>29</v>
      </c>
      <c r="H6375">
        <v>29</v>
      </c>
      <c r="I6375">
        <v>17.2</v>
      </c>
      <c r="J6375">
        <v>0.2</v>
      </c>
      <c r="K6375">
        <v>3.68</v>
      </c>
      <c r="L6375" t="s">
        <v>279</v>
      </c>
      <c r="M6375" t="b">
        <v>0</v>
      </c>
    </row>
    <row r="6376" spans="1:13" x14ac:dyDescent="0.25">
      <c r="A6376" s="1">
        <v>43171</v>
      </c>
      <c r="B6376" t="s">
        <v>165</v>
      </c>
      <c r="C6376" t="s">
        <v>165</v>
      </c>
      <c r="D6376">
        <v>535</v>
      </c>
      <c r="E6376">
        <v>71317.399999999994</v>
      </c>
      <c r="F6376">
        <v>133.30000000000001</v>
      </c>
      <c r="G6376">
        <v>523</v>
      </c>
      <c r="H6376">
        <v>534</v>
      </c>
      <c r="I6376">
        <v>9.25</v>
      </c>
      <c r="J6376">
        <v>9.2200000000000004E-2</v>
      </c>
      <c r="K6376">
        <v>3.99</v>
      </c>
      <c r="L6376" t="s">
        <v>252</v>
      </c>
      <c r="M6376" t="b">
        <v>1</v>
      </c>
    </row>
    <row r="6377" spans="1:13" x14ac:dyDescent="0.25">
      <c r="A6377" s="1">
        <v>43171</v>
      </c>
      <c r="B6377" t="s">
        <v>165</v>
      </c>
      <c r="C6377" t="s">
        <v>184</v>
      </c>
      <c r="D6377">
        <v>2</v>
      </c>
      <c r="E6377">
        <v>1475.96</v>
      </c>
      <c r="F6377">
        <v>737.98</v>
      </c>
      <c r="G6377">
        <v>2</v>
      </c>
      <c r="H6377">
        <v>2</v>
      </c>
      <c r="I6377">
        <v>10.5</v>
      </c>
      <c r="J6377">
        <v>0</v>
      </c>
      <c r="K6377">
        <v>3</v>
      </c>
      <c r="L6377" t="s">
        <v>401</v>
      </c>
      <c r="M6377" t="b">
        <v>0</v>
      </c>
    </row>
    <row r="6378" spans="1:13" x14ac:dyDescent="0.25">
      <c r="A6378" s="1">
        <v>43178</v>
      </c>
      <c r="B6378" t="s">
        <v>167</v>
      </c>
      <c r="C6378" t="s">
        <v>174</v>
      </c>
      <c r="D6378">
        <v>1</v>
      </c>
      <c r="E6378">
        <v>66.959999999999994</v>
      </c>
      <c r="F6378">
        <v>66.959999999999994</v>
      </c>
      <c r="G6378">
        <v>1</v>
      </c>
      <c r="H6378">
        <v>1</v>
      </c>
      <c r="I6378">
        <v>20</v>
      </c>
      <c r="J6378">
        <v>0</v>
      </c>
      <c r="K6378">
        <v>5</v>
      </c>
      <c r="L6378" t="s">
        <v>389</v>
      </c>
      <c r="M6378" t="b">
        <v>0</v>
      </c>
    </row>
    <row r="6379" spans="1:13" x14ac:dyDescent="0.25">
      <c r="A6379" s="1">
        <v>43178</v>
      </c>
      <c r="B6379" t="s">
        <v>167</v>
      </c>
      <c r="C6379" t="s">
        <v>175</v>
      </c>
      <c r="D6379">
        <v>1</v>
      </c>
      <c r="E6379">
        <v>124.3</v>
      </c>
      <c r="F6379">
        <v>124.3</v>
      </c>
      <c r="G6379">
        <v>1</v>
      </c>
      <c r="H6379">
        <v>1</v>
      </c>
      <c r="I6379">
        <v>12</v>
      </c>
      <c r="J6379">
        <v>0</v>
      </c>
      <c r="K6379">
        <v>4</v>
      </c>
      <c r="L6379" t="s">
        <v>305</v>
      </c>
      <c r="M6379" t="b">
        <v>0</v>
      </c>
    </row>
    <row r="6380" spans="1:13" x14ac:dyDescent="0.25">
      <c r="A6380" s="1">
        <v>43178</v>
      </c>
      <c r="B6380" t="s">
        <v>167</v>
      </c>
      <c r="C6380" t="s">
        <v>165</v>
      </c>
      <c r="D6380">
        <v>1</v>
      </c>
      <c r="E6380">
        <v>269.20999999999998</v>
      </c>
      <c r="F6380">
        <v>269.20999999999998</v>
      </c>
      <c r="G6380">
        <v>1</v>
      </c>
      <c r="H6380">
        <v>1</v>
      </c>
      <c r="I6380">
        <v>9</v>
      </c>
      <c r="J6380">
        <v>0</v>
      </c>
      <c r="K6380">
        <v>5</v>
      </c>
      <c r="L6380" t="s">
        <v>255</v>
      </c>
      <c r="M6380" t="b">
        <v>0</v>
      </c>
    </row>
    <row r="6381" spans="1:13" x14ac:dyDescent="0.25">
      <c r="A6381" s="1">
        <v>43178</v>
      </c>
      <c r="B6381" t="s">
        <v>169</v>
      </c>
      <c r="C6381" t="s">
        <v>165</v>
      </c>
      <c r="D6381">
        <v>2</v>
      </c>
      <c r="E6381">
        <v>254.3</v>
      </c>
      <c r="F6381">
        <v>127.15</v>
      </c>
      <c r="G6381">
        <v>2</v>
      </c>
      <c r="H6381">
        <v>2</v>
      </c>
      <c r="I6381">
        <v>14.5</v>
      </c>
      <c r="J6381">
        <v>0</v>
      </c>
      <c r="K6381">
        <v>4.5</v>
      </c>
      <c r="L6381" t="s">
        <v>306</v>
      </c>
      <c r="M6381" t="b">
        <v>0</v>
      </c>
    </row>
    <row r="6382" spans="1:13" x14ac:dyDescent="0.25">
      <c r="A6382" s="1">
        <v>43178</v>
      </c>
      <c r="B6382" t="s">
        <v>170</v>
      </c>
      <c r="C6382" t="s">
        <v>169</v>
      </c>
      <c r="D6382">
        <v>1</v>
      </c>
      <c r="E6382">
        <v>141.87</v>
      </c>
      <c r="F6382">
        <v>141.87</v>
      </c>
      <c r="G6382">
        <v>1</v>
      </c>
      <c r="H6382">
        <v>1</v>
      </c>
      <c r="I6382">
        <v>18</v>
      </c>
      <c r="J6382">
        <v>0</v>
      </c>
      <c r="K6382">
        <v>5</v>
      </c>
      <c r="L6382" t="s">
        <v>509</v>
      </c>
      <c r="M6382" t="b">
        <v>0</v>
      </c>
    </row>
    <row r="6383" spans="1:13" x14ac:dyDescent="0.25">
      <c r="A6383" s="1">
        <v>43178</v>
      </c>
      <c r="B6383" t="s">
        <v>170</v>
      </c>
      <c r="C6383" t="s">
        <v>175</v>
      </c>
      <c r="D6383">
        <v>1</v>
      </c>
      <c r="E6383">
        <v>87.1</v>
      </c>
      <c r="F6383">
        <v>87.1</v>
      </c>
      <c r="G6383">
        <v>1</v>
      </c>
      <c r="H6383">
        <v>1</v>
      </c>
      <c r="I6383">
        <v>15</v>
      </c>
      <c r="J6383">
        <v>0</v>
      </c>
      <c r="K6383">
        <v>4</v>
      </c>
      <c r="L6383" t="s">
        <v>258</v>
      </c>
      <c r="M6383" t="b">
        <v>0</v>
      </c>
    </row>
    <row r="6384" spans="1:13" x14ac:dyDescent="0.25">
      <c r="A6384" s="1">
        <v>43178</v>
      </c>
      <c r="B6384" t="s">
        <v>170</v>
      </c>
      <c r="C6384" t="s">
        <v>164</v>
      </c>
      <c r="D6384">
        <v>1</v>
      </c>
      <c r="E6384">
        <v>322.77999999999997</v>
      </c>
      <c r="F6384">
        <v>322.77999999999997</v>
      </c>
      <c r="G6384">
        <v>1</v>
      </c>
      <c r="H6384">
        <v>1</v>
      </c>
      <c r="I6384">
        <v>19</v>
      </c>
      <c r="J6384">
        <v>0</v>
      </c>
      <c r="K6384">
        <v>5</v>
      </c>
      <c r="L6384" t="s">
        <v>438</v>
      </c>
      <c r="M6384" t="b">
        <v>0</v>
      </c>
    </row>
    <row r="6385" spans="1:13" x14ac:dyDescent="0.25">
      <c r="A6385" s="1">
        <v>43178</v>
      </c>
      <c r="B6385" t="s">
        <v>170</v>
      </c>
      <c r="C6385" t="s">
        <v>165</v>
      </c>
      <c r="D6385">
        <v>5</v>
      </c>
      <c r="E6385">
        <v>417.99</v>
      </c>
      <c r="F6385">
        <v>83.6</v>
      </c>
      <c r="G6385">
        <v>5</v>
      </c>
      <c r="H6385">
        <v>5</v>
      </c>
      <c r="I6385">
        <v>11.83</v>
      </c>
      <c r="J6385">
        <v>0</v>
      </c>
      <c r="K6385">
        <v>4.83</v>
      </c>
      <c r="L6385" t="s">
        <v>259</v>
      </c>
      <c r="M6385" t="b">
        <v>0</v>
      </c>
    </row>
    <row r="6386" spans="1:13" x14ac:dyDescent="0.25">
      <c r="A6386" s="1">
        <v>43178</v>
      </c>
      <c r="B6386" t="s">
        <v>172</v>
      </c>
      <c r="C6386" t="s">
        <v>167</v>
      </c>
      <c r="D6386">
        <v>1</v>
      </c>
      <c r="E6386">
        <v>311.58999999999997</v>
      </c>
      <c r="F6386">
        <v>311.58999999999997</v>
      </c>
      <c r="G6386">
        <v>1</v>
      </c>
      <c r="H6386">
        <v>1</v>
      </c>
      <c r="I6386">
        <v>12</v>
      </c>
      <c r="J6386">
        <v>0</v>
      </c>
      <c r="K6386">
        <v>5</v>
      </c>
      <c r="L6386" t="s">
        <v>489</v>
      </c>
      <c r="M6386" t="b">
        <v>0</v>
      </c>
    </row>
    <row r="6387" spans="1:13" x14ac:dyDescent="0.25">
      <c r="A6387" s="1">
        <v>43178</v>
      </c>
      <c r="B6387" t="s">
        <v>172</v>
      </c>
      <c r="C6387" t="s">
        <v>165</v>
      </c>
      <c r="D6387">
        <v>2</v>
      </c>
      <c r="E6387">
        <v>599.75</v>
      </c>
      <c r="F6387">
        <v>299.88</v>
      </c>
      <c r="G6387">
        <v>2</v>
      </c>
      <c r="H6387">
        <v>2</v>
      </c>
      <c r="I6387">
        <v>12</v>
      </c>
      <c r="J6387">
        <v>0</v>
      </c>
      <c r="K6387">
        <v>5</v>
      </c>
      <c r="L6387" t="s">
        <v>308</v>
      </c>
      <c r="M6387" t="b">
        <v>0</v>
      </c>
    </row>
    <row r="6388" spans="1:13" x14ac:dyDescent="0.25">
      <c r="A6388" s="1">
        <v>43178</v>
      </c>
      <c r="B6388" t="s">
        <v>171</v>
      </c>
      <c r="C6388" t="s">
        <v>178</v>
      </c>
      <c r="D6388">
        <v>1</v>
      </c>
      <c r="E6388">
        <v>47.75</v>
      </c>
      <c r="F6388">
        <v>47.75</v>
      </c>
      <c r="G6388">
        <v>1</v>
      </c>
      <c r="H6388">
        <v>1</v>
      </c>
      <c r="I6388">
        <v>25</v>
      </c>
      <c r="J6388">
        <v>0</v>
      </c>
      <c r="K6388">
        <v>5</v>
      </c>
      <c r="L6388" t="s">
        <v>522</v>
      </c>
      <c r="M6388" t="b">
        <v>0</v>
      </c>
    </row>
    <row r="6389" spans="1:13" x14ac:dyDescent="0.25">
      <c r="A6389" s="1">
        <v>43178</v>
      </c>
      <c r="B6389" t="s">
        <v>171</v>
      </c>
      <c r="C6389" t="s">
        <v>170</v>
      </c>
      <c r="D6389">
        <v>1</v>
      </c>
      <c r="E6389">
        <v>128.13</v>
      </c>
      <c r="F6389">
        <v>128.13</v>
      </c>
      <c r="G6389">
        <v>1</v>
      </c>
      <c r="H6389">
        <v>1</v>
      </c>
      <c r="I6389">
        <v>12</v>
      </c>
      <c r="J6389">
        <v>0</v>
      </c>
      <c r="K6389">
        <v>1</v>
      </c>
      <c r="L6389" t="s">
        <v>475</v>
      </c>
      <c r="M6389" t="b">
        <v>0</v>
      </c>
    </row>
    <row r="6390" spans="1:13" x14ac:dyDescent="0.25">
      <c r="A6390" s="1">
        <v>43178</v>
      </c>
      <c r="B6390" t="s">
        <v>171</v>
      </c>
      <c r="C6390" t="s">
        <v>171</v>
      </c>
      <c r="D6390">
        <v>1</v>
      </c>
      <c r="E6390">
        <v>111.94</v>
      </c>
      <c r="F6390">
        <v>111.94</v>
      </c>
      <c r="G6390">
        <v>1</v>
      </c>
      <c r="H6390">
        <v>1</v>
      </c>
      <c r="I6390">
        <v>8</v>
      </c>
      <c r="J6390">
        <v>0</v>
      </c>
      <c r="K6390">
        <v>5</v>
      </c>
      <c r="L6390" t="s">
        <v>483</v>
      </c>
      <c r="M6390" t="b">
        <v>1</v>
      </c>
    </row>
    <row r="6391" spans="1:13" x14ac:dyDescent="0.25">
      <c r="A6391" s="1">
        <v>43178</v>
      </c>
      <c r="B6391" t="s">
        <v>171</v>
      </c>
      <c r="C6391" t="s">
        <v>161</v>
      </c>
      <c r="D6391">
        <v>1</v>
      </c>
      <c r="E6391">
        <v>100.78</v>
      </c>
      <c r="F6391">
        <v>100.78</v>
      </c>
      <c r="G6391">
        <v>1</v>
      </c>
      <c r="H6391">
        <v>1</v>
      </c>
      <c r="I6391">
        <v>22</v>
      </c>
      <c r="J6391">
        <v>0</v>
      </c>
      <c r="K6391">
        <v>1</v>
      </c>
      <c r="L6391" t="s">
        <v>439</v>
      </c>
      <c r="M6391" t="b">
        <v>0</v>
      </c>
    </row>
    <row r="6392" spans="1:13" x14ac:dyDescent="0.25">
      <c r="A6392" s="1">
        <v>43178</v>
      </c>
      <c r="B6392" t="s">
        <v>171</v>
      </c>
      <c r="C6392" t="s">
        <v>175</v>
      </c>
      <c r="D6392">
        <v>2</v>
      </c>
      <c r="E6392">
        <v>253.44</v>
      </c>
      <c r="F6392">
        <v>126.72</v>
      </c>
      <c r="G6392">
        <v>2</v>
      </c>
      <c r="H6392">
        <v>2</v>
      </c>
      <c r="I6392">
        <v>7.5</v>
      </c>
      <c r="J6392">
        <v>0</v>
      </c>
      <c r="K6392">
        <v>5</v>
      </c>
      <c r="L6392" t="s">
        <v>440</v>
      </c>
      <c r="M6392" t="b">
        <v>0</v>
      </c>
    </row>
    <row r="6393" spans="1:13" x14ac:dyDescent="0.25">
      <c r="A6393" s="1">
        <v>43178</v>
      </c>
      <c r="B6393" t="s">
        <v>180</v>
      </c>
      <c r="C6393" t="s">
        <v>167</v>
      </c>
      <c r="D6393">
        <v>1</v>
      </c>
      <c r="E6393">
        <v>81.11</v>
      </c>
      <c r="F6393">
        <v>81.11</v>
      </c>
      <c r="G6393">
        <v>1</v>
      </c>
      <c r="H6393">
        <v>1</v>
      </c>
      <c r="I6393">
        <v>13</v>
      </c>
      <c r="J6393">
        <v>0</v>
      </c>
      <c r="K6393">
        <v>5</v>
      </c>
      <c r="L6393" t="s">
        <v>607</v>
      </c>
      <c r="M6393" t="b">
        <v>0</v>
      </c>
    </row>
    <row r="6394" spans="1:13" x14ac:dyDescent="0.25">
      <c r="A6394" s="1">
        <v>43178</v>
      </c>
      <c r="B6394" t="s">
        <v>180</v>
      </c>
      <c r="C6394" t="s">
        <v>180</v>
      </c>
      <c r="D6394">
        <v>1</v>
      </c>
      <c r="E6394">
        <v>110.61</v>
      </c>
      <c r="F6394">
        <v>110.61</v>
      </c>
      <c r="G6394">
        <v>1</v>
      </c>
      <c r="H6394">
        <v>1</v>
      </c>
      <c r="I6394">
        <v>10</v>
      </c>
      <c r="J6394">
        <v>0</v>
      </c>
      <c r="K6394">
        <v>4</v>
      </c>
      <c r="L6394" t="s">
        <v>620</v>
      </c>
      <c r="M6394" t="b">
        <v>1</v>
      </c>
    </row>
    <row r="6395" spans="1:13" x14ac:dyDescent="0.25">
      <c r="A6395" s="1">
        <v>43178</v>
      </c>
      <c r="B6395" t="s">
        <v>180</v>
      </c>
      <c r="C6395" t="s">
        <v>161</v>
      </c>
      <c r="D6395">
        <v>2</v>
      </c>
      <c r="E6395">
        <v>220.43</v>
      </c>
      <c r="F6395">
        <v>110.22</v>
      </c>
      <c r="G6395">
        <v>2</v>
      </c>
      <c r="H6395">
        <v>2</v>
      </c>
      <c r="I6395">
        <v>17</v>
      </c>
      <c r="J6395">
        <v>0</v>
      </c>
      <c r="K6395">
        <v>4.5</v>
      </c>
      <c r="L6395" t="s">
        <v>593</v>
      </c>
      <c r="M6395" t="b">
        <v>0</v>
      </c>
    </row>
    <row r="6396" spans="1:13" x14ac:dyDescent="0.25">
      <c r="A6396" s="1">
        <v>43178</v>
      </c>
      <c r="B6396" t="s">
        <v>180</v>
      </c>
      <c r="C6396" t="s">
        <v>173</v>
      </c>
      <c r="D6396">
        <v>1</v>
      </c>
      <c r="E6396">
        <v>80.11</v>
      </c>
      <c r="F6396">
        <v>80.11</v>
      </c>
      <c r="G6396">
        <v>1</v>
      </c>
      <c r="H6396">
        <v>1</v>
      </c>
      <c r="I6396">
        <v>19</v>
      </c>
      <c r="J6396">
        <v>0</v>
      </c>
      <c r="K6396">
        <v>5</v>
      </c>
      <c r="L6396" t="s">
        <v>621</v>
      </c>
      <c r="M6396" t="b">
        <v>0</v>
      </c>
    </row>
    <row r="6397" spans="1:13" x14ac:dyDescent="0.25">
      <c r="A6397" s="1">
        <v>43178</v>
      </c>
      <c r="B6397" t="s">
        <v>180</v>
      </c>
      <c r="C6397" t="s">
        <v>165</v>
      </c>
      <c r="D6397">
        <v>4</v>
      </c>
      <c r="E6397">
        <v>442.24</v>
      </c>
      <c r="F6397">
        <v>110.56</v>
      </c>
      <c r="G6397">
        <v>4</v>
      </c>
      <c r="H6397">
        <v>4</v>
      </c>
      <c r="I6397">
        <v>19.25</v>
      </c>
      <c r="J6397">
        <v>0.25</v>
      </c>
      <c r="K6397">
        <v>3.5</v>
      </c>
      <c r="L6397" t="s">
        <v>589</v>
      </c>
      <c r="M6397" t="b">
        <v>0</v>
      </c>
    </row>
    <row r="6398" spans="1:13" x14ac:dyDescent="0.25">
      <c r="A6398" s="1">
        <v>43178</v>
      </c>
      <c r="B6398" t="s">
        <v>161</v>
      </c>
      <c r="C6398" t="s">
        <v>167</v>
      </c>
      <c r="D6398">
        <v>3</v>
      </c>
      <c r="E6398">
        <v>436.48</v>
      </c>
      <c r="F6398">
        <v>145.49</v>
      </c>
      <c r="G6398">
        <v>3</v>
      </c>
      <c r="H6398">
        <v>3</v>
      </c>
      <c r="I6398">
        <v>14.33</v>
      </c>
      <c r="J6398">
        <v>0</v>
      </c>
      <c r="K6398">
        <v>3.67</v>
      </c>
      <c r="L6398" t="s">
        <v>282</v>
      </c>
      <c r="M6398" t="b">
        <v>0</v>
      </c>
    </row>
    <row r="6399" spans="1:13" x14ac:dyDescent="0.25">
      <c r="A6399" s="1">
        <v>43178</v>
      </c>
      <c r="B6399" t="s">
        <v>161</v>
      </c>
      <c r="C6399" t="s">
        <v>169</v>
      </c>
      <c r="D6399">
        <v>1</v>
      </c>
      <c r="E6399">
        <v>197.99</v>
      </c>
      <c r="F6399">
        <v>197.99</v>
      </c>
      <c r="G6399">
        <v>1</v>
      </c>
      <c r="H6399">
        <v>1</v>
      </c>
      <c r="I6399">
        <v>29</v>
      </c>
      <c r="J6399">
        <v>0</v>
      </c>
      <c r="K6399">
        <v>5</v>
      </c>
      <c r="L6399" t="s">
        <v>379</v>
      </c>
      <c r="M6399" t="b">
        <v>0</v>
      </c>
    </row>
    <row r="6400" spans="1:13" x14ac:dyDescent="0.25">
      <c r="A6400" s="1">
        <v>43178</v>
      </c>
      <c r="B6400" t="s">
        <v>161</v>
      </c>
      <c r="C6400" t="s">
        <v>170</v>
      </c>
      <c r="D6400">
        <v>1</v>
      </c>
      <c r="E6400">
        <v>93.48</v>
      </c>
      <c r="F6400">
        <v>93.48</v>
      </c>
      <c r="G6400">
        <v>1</v>
      </c>
      <c r="H6400">
        <v>1</v>
      </c>
      <c r="I6400">
        <v>16</v>
      </c>
      <c r="J6400">
        <v>0</v>
      </c>
      <c r="K6400">
        <v>4</v>
      </c>
      <c r="L6400" t="s">
        <v>260</v>
      </c>
      <c r="M6400" t="b">
        <v>0</v>
      </c>
    </row>
    <row r="6401" spans="1:13" x14ac:dyDescent="0.25">
      <c r="A6401" s="1">
        <v>43178</v>
      </c>
      <c r="B6401" t="s">
        <v>161</v>
      </c>
      <c r="C6401" t="s">
        <v>172</v>
      </c>
      <c r="D6401">
        <v>1</v>
      </c>
      <c r="E6401">
        <v>200.35</v>
      </c>
      <c r="F6401">
        <v>200.35</v>
      </c>
      <c r="G6401">
        <v>1</v>
      </c>
      <c r="H6401">
        <v>1</v>
      </c>
      <c r="I6401">
        <v>16</v>
      </c>
      <c r="J6401">
        <v>0</v>
      </c>
      <c r="K6401">
        <v>4</v>
      </c>
      <c r="L6401" t="s">
        <v>283</v>
      </c>
      <c r="M6401" t="b">
        <v>0</v>
      </c>
    </row>
    <row r="6402" spans="1:13" x14ac:dyDescent="0.25">
      <c r="A6402" s="1">
        <v>43178</v>
      </c>
      <c r="B6402" t="s">
        <v>161</v>
      </c>
      <c r="C6402" t="s">
        <v>171</v>
      </c>
      <c r="D6402">
        <v>3</v>
      </c>
      <c r="E6402">
        <v>1903.67</v>
      </c>
      <c r="F6402">
        <v>634.55999999999995</v>
      </c>
      <c r="G6402">
        <v>3</v>
      </c>
      <c r="H6402">
        <v>3</v>
      </c>
      <c r="I6402">
        <v>8.73</v>
      </c>
      <c r="J6402">
        <v>0</v>
      </c>
      <c r="K6402">
        <v>1.45</v>
      </c>
      <c r="L6402" t="s">
        <v>261</v>
      </c>
      <c r="M6402" t="b">
        <v>0</v>
      </c>
    </row>
    <row r="6403" spans="1:13" x14ac:dyDescent="0.25">
      <c r="A6403" s="1">
        <v>43178</v>
      </c>
      <c r="B6403" t="s">
        <v>161</v>
      </c>
      <c r="C6403" t="s">
        <v>180</v>
      </c>
      <c r="D6403">
        <v>2</v>
      </c>
      <c r="E6403">
        <v>890.09</v>
      </c>
      <c r="F6403">
        <v>445.05</v>
      </c>
      <c r="G6403">
        <v>2</v>
      </c>
      <c r="H6403">
        <v>2</v>
      </c>
      <c r="I6403">
        <v>19</v>
      </c>
      <c r="J6403">
        <v>0.5</v>
      </c>
      <c r="K6403">
        <v>5</v>
      </c>
      <c r="L6403" t="s">
        <v>380</v>
      </c>
      <c r="M6403" t="b">
        <v>0</v>
      </c>
    </row>
    <row r="6404" spans="1:13" x14ac:dyDescent="0.25">
      <c r="A6404" s="1">
        <v>43178</v>
      </c>
      <c r="B6404" t="s">
        <v>161</v>
      </c>
      <c r="C6404" t="s">
        <v>161</v>
      </c>
      <c r="D6404">
        <v>26</v>
      </c>
      <c r="E6404">
        <v>4771.4399999999996</v>
      </c>
      <c r="F6404">
        <v>183.52</v>
      </c>
      <c r="G6404">
        <v>25</v>
      </c>
      <c r="H6404">
        <v>26</v>
      </c>
      <c r="I6404">
        <v>8.0399999999999991</v>
      </c>
      <c r="J6404">
        <v>3.5700000000000003E-2</v>
      </c>
      <c r="K6404">
        <v>4.3099999999999996</v>
      </c>
      <c r="L6404" t="s">
        <v>262</v>
      </c>
      <c r="M6404" t="b">
        <v>1</v>
      </c>
    </row>
    <row r="6405" spans="1:13" x14ac:dyDescent="0.25">
      <c r="A6405" s="1">
        <v>43178</v>
      </c>
      <c r="B6405" t="s">
        <v>161</v>
      </c>
      <c r="C6405" t="s">
        <v>181</v>
      </c>
      <c r="D6405">
        <v>1</v>
      </c>
      <c r="E6405">
        <v>335.8</v>
      </c>
      <c r="F6405">
        <v>335.8</v>
      </c>
      <c r="G6405">
        <v>1</v>
      </c>
      <c r="H6405">
        <v>1</v>
      </c>
      <c r="I6405">
        <v>17</v>
      </c>
      <c r="J6405">
        <v>0</v>
      </c>
      <c r="K6405">
        <v>5</v>
      </c>
      <c r="L6405" t="s">
        <v>309</v>
      </c>
      <c r="M6405" t="b">
        <v>0</v>
      </c>
    </row>
    <row r="6406" spans="1:13" x14ac:dyDescent="0.25">
      <c r="A6406" s="1">
        <v>43178</v>
      </c>
      <c r="B6406" t="s">
        <v>161</v>
      </c>
      <c r="C6406" t="s">
        <v>179</v>
      </c>
      <c r="D6406">
        <v>1</v>
      </c>
      <c r="E6406">
        <v>76.87</v>
      </c>
      <c r="F6406">
        <v>76.87</v>
      </c>
      <c r="G6406">
        <v>1</v>
      </c>
      <c r="H6406">
        <v>1</v>
      </c>
      <c r="I6406">
        <v>26</v>
      </c>
      <c r="J6406">
        <v>0</v>
      </c>
      <c r="K6406">
        <v>4</v>
      </c>
      <c r="L6406" t="s">
        <v>310</v>
      </c>
      <c r="M6406" t="b">
        <v>0</v>
      </c>
    </row>
    <row r="6407" spans="1:13" x14ac:dyDescent="0.25">
      <c r="A6407" s="1">
        <v>43178</v>
      </c>
      <c r="B6407" t="s">
        <v>161</v>
      </c>
      <c r="C6407" t="s">
        <v>183</v>
      </c>
      <c r="D6407">
        <v>1</v>
      </c>
      <c r="E6407">
        <v>137.1</v>
      </c>
      <c r="F6407">
        <v>137.1</v>
      </c>
      <c r="G6407">
        <v>1</v>
      </c>
      <c r="H6407">
        <v>1</v>
      </c>
      <c r="I6407">
        <v>7</v>
      </c>
      <c r="J6407">
        <v>0</v>
      </c>
      <c r="K6407">
        <v>5</v>
      </c>
      <c r="L6407" t="s">
        <v>284</v>
      </c>
      <c r="M6407" t="b">
        <v>0</v>
      </c>
    </row>
    <row r="6408" spans="1:13" x14ac:dyDescent="0.25">
      <c r="A6408" s="1">
        <v>43178</v>
      </c>
      <c r="B6408" t="s">
        <v>161</v>
      </c>
      <c r="C6408" t="s">
        <v>182</v>
      </c>
      <c r="D6408">
        <v>1</v>
      </c>
      <c r="E6408">
        <v>103.2</v>
      </c>
      <c r="F6408">
        <v>103.2</v>
      </c>
      <c r="G6408">
        <v>1</v>
      </c>
      <c r="H6408">
        <v>1</v>
      </c>
      <c r="I6408">
        <v>7</v>
      </c>
      <c r="J6408">
        <v>0</v>
      </c>
      <c r="K6408">
        <v>5</v>
      </c>
      <c r="L6408" t="s">
        <v>391</v>
      </c>
      <c r="M6408" t="b">
        <v>0</v>
      </c>
    </row>
    <row r="6409" spans="1:13" x14ac:dyDescent="0.25">
      <c r="A6409" s="1">
        <v>43178</v>
      </c>
      <c r="B6409" t="s">
        <v>161</v>
      </c>
      <c r="C6409" t="s">
        <v>163</v>
      </c>
      <c r="D6409">
        <v>4</v>
      </c>
      <c r="E6409">
        <v>1522.44</v>
      </c>
      <c r="F6409">
        <v>380.61</v>
      </c>
      <c r="G6409">
        <v>4</v>
      </c>
      <c r="H6409">
        <v>4</v>
      </c>
      <c r="I6409">
        <v>10.67</v>
      </c>
      <c r="J6409">
        <v>0</v>
      </c>
      <c r="K6409">
        <v>2.83</v>
      </c>
      <c r="L6409" t="s">
        <v>263</v>
      </c>
      <c r="M6409" t="b">
        <v>0</v>
      </c>
    </row>
    <row r="6410" spans="1:13" x14ac:dyDescent="0.25">
      <c r="A6410" s="1">
        <v>43178</v>
      </c>
      <c r="B6410" t="s">
        <v>161</v>
      </c>
      <c r="C6410" t="s">
        <v>175</v>
      </c>
      <c r="D6410">
        <v>13</v>
      </c>
      <c r="E6410">
        <v>2593.12</v>
      </c>
      <c r="F6410">
        <v>199.47</v>
      </c>
      <c r="G6410">
        <v>13</v>
      </c>
      <c r="H6410">
        <v>13</v>
      </c>
      <c r="I6410">
        <v>15.33</v>
      </c>
      <c r="J6410">
        <v>6.6699999999999995E-2</v>
      </c>
      <c r="K6410">
        <v>4.07</v>
      </c>
      <c r="L6410" t="s">
        <v>264</v>
      </c>
      <c r="M6410" t="b">
        <v>0</v>
      </c>
    </row>
    <row r="6411" spans="1:13" x14ac:dyDescent="0.25">
      <c r="A6411" s="1">
        <v>43178</v>
      </c>
      <c r="B6411" t="s">
        <v>161</v>
      </c>
      <c r="C6411" t="s">
        <v>164</v>
      </c>
      <c r="D6411">
        <v>6</v>
      </c>
      <c r="E6411">
        <v>1608.71</v>
      </c>
      <c r="F6411">
        <v>268.12</v>
      </c>
      <c r="G6411">
        <v>5</v>
      </c>
      <c r="H6411">
        <v>6</v>
      </c>
      <c r="I6411">
        <v>20</v>
      </c>
      <c r="J6411">
        <v>0.2</v>
      </c>
      <c r="K6411">
        <v>3</v>
      </c>
      <c r="L6411" t="s">
        <v>285</v>
      </c>
      <c r="M6411" t="b">
        <v>0</v>
      </c>
    </row>
    <row r="6412" spans="1:13" x14ac:dyDescent="0.25">
      <c r="A6412" s="1">
        <v>43178</v>
      </c>
      <c r="B6412" t="s">
        <v>161</v>
      </c>
      <c r="C6412" t="s">
        <v>176</v>
      </c>
      <c r="D6412">
        <v>2</v>
      </c>
      <c r="E6412">
        <v>245.81</v>
      </c>
      <c r="F6412">
        <v>122.91</v>
      </c>
      <c r="G6412">
        <v>2</v>
      </c>
      <c r="H6412">
        <v>2</v>
      </c>
      <c r="I6412">
        <v>11.17</v>
      </c>
      <c r="J6412">
        <v>0</v>
      </c>
      <c r="K6412">
        <v>5</v>
      </c>
      <c r="L6412" t="s">
        <v>286</v>
      </c>
      <c r="M6412" t="b">
        <v>0</v>
      </c>
    </row>
    <row r="6413" spans="1:13" x14ac:dyDescent="0.25">
      <c r="A6413" s="1">
        <v>43178</v>
      </c>
      <c r="B6413" t="s">
        <v>161</v>
      </c>
      <c r="C6413" t="s">
        <v>165</v>
      </c>
      <c r="D6413">
        <v>34</v>
      </c>
      <c r="E6413">
        <v>7658.4</v>
      </c>
      <c r="F6413">
        <v>225.25</v>
      </c>
      <c r="G6413">
        <v>33</v>
      </c>
      <c r="H6413">
        <v>34</v>
      </c>
      <c r="I6413">
        <v>13.94</v>
      </c>
      <c r="J6413">
        <v>0.1389</v>
      </c>
      <c r="K6413">
        <v>3.92</v>
      </c>
      <c r="L6413" t="s">
        <v>265</v>
      </c>
      <c r="M6413" t="b">
        <v>0</v>
      </c>
    </row>
    <row r="6414" spans="1:13" x14ac:dyDescent="0.25">
      <c r="A6414" s="1">
        <v>43178</v>
      </c>
      <c r="B6414" t="s">
        <v>181</v>
      </c>
      <c r="C6414" t="s">
        <v>167</v>
      </c>
      <c r="D6414">
        <v>1</v>
      </c>
      <c r="E6414">
        <v>222.92</v>
      </c>
      <c r="F6414">
        <v>222.92</v>
      </c>
      <c r="G6414">
        <v>1</v>
      </c>
      <c r="H6414">
        <v>1</v>
      </c>
      <c r="I6414">
        <v>21</v>
      </c>
      <c r="J6414">
        <v>0</v>
      </c>
      <c r="K6414">
        <v>5</v>
      </c>
      <c r="L6414" t="s">
        <v>551</v>
      </c>
      <c r="M6414" t="b">
        <v>0</v>
      </c>
    </row>
    <row r="6415" spans="1:13" x14ac:dyDescent="0.25">
      <c r="A6415" s="1">
        <v>43178</v>
      </c>
      <c r="B6415" t="s">
        <v>181</v>
      </c>
      <c r="C6415" t="s">
        <v>165</v>
      </c>
      <c r="D6415">
        <v>1</v>
      </c>
      <c r="E6415">
        <v>202.56</v>
      </c>
      <c r="F6415">
        <v>202.56</v>
      </c>
      <c r="G6415">
        <v>1</v>
      </c>
      <c r="H6415">
        <v>1</v>
      </c>
      <c r="I6415">
        <v>10</v>
      </c>
      <c r="J6415">
        <v>0</v>
      </c>
      <c r="K6415">
        <v>4</v>
      </c>
      <c r="L6415" t="s">
        <v>549</v>
      </c>
      <c r="M6415" t="b">
        <v>0</v>
      </c>
    </row>
    <row r="6416" spans="1:13" x14ac:dyDescent="0.25">
      <c r="A6416" s="1">
        <v>43178</v>
      </c>
      <c r="B6416" t="s">
        <v>174</v>
      </c>
      <c r="C6416" t="s">
        <v>178</v>
      </c>
      <c r="D6416">
        <v>2</v>
      </c>
      <c r="E6416">
        <v>330.36</v>
      </c>
      <c r="F6416">
        <v>165.18</v>
      </c>
      <c r="G6416">
        <v>2</v>
      </c>
      <c r="H6416">
        <v>2</v>
      </c>
      <c r="I6416">
        <v>16</v>
      </c>
      <c r="J6416">
        <v>0</v>
      </c>
      <c r="K6416">
        <v>4.5</v>
      </c>
      <c r="L6416" t="s">
        <v>609</v>
      </c>
      <c r="M6416" t="b">
        <v>0</v>
      </c>
    </row>
    <row r="6417" spans="1:13" x14ac:dyDescent="0.25">
      <c r="A6417" s="1">
        <v>43178</v>
      </c>
      <c r="B6417" t="s">
        <v>174</v>
      </c>
      <c r="C6417" t="s">
        <v>167</v>
      </c>
      <c r="D6417">
        <v>1</v>
      </c>
      <c r="E6417">
        <v>173.88</v>
      </c>
      <c r="F6417">
        <v>173.88</v>
      </c>
      <c r="G6417">
        <v>1</v>
      </c>
      <c r="H6417">
        <v>1</v>
      </c>
      <c r="I6417">
        <v>14</v>
      </c>
      <c r="J6417">
        <v>0</v>
      </c>
      <c r="K6417">
        <v>5</v>
      </c>
      <c r="L6417" t="s">
        <v>500</v>
      </c>
      <c r="M6417" t="b">
        <v>0</v>
      </c>
    </row>
    <row r="6418" spans="1:13" x14ac:dyDescent="0.25">
      <c r="A6418" s="1">
        <v>43178</v>
      </c>
      <c r="B6418" t="s">
        <v>174</v>
      </c>
      <c r="C6418" t="s">
        <v>170</v>
      </c>
      <c r="D6418">
        <v>1</v>
      </c>
      <c r="E6418">
        <v>1046.42</v>
      </c>
      <c r="F6418">
        <v>1046.42</v>
      </c>
      <c r="G6418">
        <v>1</v>
      </c>
      <c r="H6418">
        <v>1</v>
      </c>
      <c r="I6418">
        <v>12</v>
      </c>
      <c r="J6418">
        <v>0</v>
      </c>
      <c r="K6418">
        <v>4</v>
      </c>
      <c r="L6418" t="s">
        <v>583</v>
      </c>
      <c r="M6418" t="b">
        <v>0</v>
      </c>
    </row>
    <row r="6419" spans="1:13" x14ac:dyDescent="0.25">
      <c r="A6419" s="1">
        <v>43178</v>
      </c>
      <c r="B6419" t="s">
        <v>174</v>
      </c>
      <c r="C6419" t="s">
        <v>172</v>
      </c>
      <c r="D6419">
        <v>1</v>
      </c>
      <c r="E6419">
        <v>173.88</v>
      </c>
      <c r="F6419">
        <v>173.88</v>
      </c>
      <c r="G6419">
        <v>1</v>
      </c>
      <c r="H6419">
        <v>1</v>
      </c>
      <c r="I6419">
        <v>12</v>
      </c>
      <c r="J6419">
        <v>0</v>
      </c>
      <c r="K6419">
        <v>5</v>
      </c>
      <c r="L6419" t="s">
        <v>486</v>
      </c>
      <c r="M6419" t="b">
        <v>0</v>
      </c>
    </row>
    <row r="6420" spans="1:13" x14ac:dyDescent="0.25">
      <c r="A6420" s="1">
        <v>43178</v>
      </c>
      <c r="B6420" t="s">
        <v>174</v>
      </c>
      <c r="C6420" t="s">
        <v>171</v>
      </c>
      <c r="D6420">
        <v>1</v>
      </c>
      <c r="E6420">
        <v>175.08</v>
      </c>
      <c r="F6420">
        <v>175.08</v>
      </c>
      <c r="G6420">
        <v>1</v>
      </c>
      <c r="H6420">
        <v>1</v>
      </c>
      <c r="I6420">
        <v>15</v>
      </c>
      <c r="J6420">
        <v>0</v>
      </c>
      <c r="K6420">
        <v>5</v>
      </c>
      <c r="L6420" t="s">
        <v>431</v>
      </c>
      <c r="M6420" t="b">
        <v>0</v>
      </c>
    </row>
    <row r="6421" spans="1:13" x14ac:dyDescent="0.25">
      <c r="A6421" s="1">
        <v>43178</v>
      </c>
      <c r="B6421" t="s">
        <v>174</v>
      </c>
      <c r="C6421" t="s">
        <v>161</v>
      </c>
      <c r="D6421">
        <v>2</v>
      </c>
      <c r="E6421">
        <v>567</v>
      </c>
      <c r="F6421">
        <v>283.5</v>
      </c>
      <c r="G6421">
        <v>2</v>
      </c>
      <c r="H6421">
        <v>2</v>
      </c>
      <c r="I6421">
        <v>12</v>
      </c>
      <c r="J6421">
        <v>0</v>
      </c>
      <c r="K6421">
        <v>3.67</v>
      </c>
      <c r="L6421" t="s">
        <v>394</v>
      </c>
      <c r="M6421" t="b">
        <v>0</v>
      </c>
    </row>
    <row r="6422" spans="1:13" x14ac:dyDescent="0.25">
      <c r="A6422" s="1">
        <v>43178</v>
      </c>
      <c r="B6422" t="s">
        <v>163</v>
      </c>
      <c r="C6422" t="s">
        <v>178</v>
      </c>
      <c r="D6422">
        <v>1</v>
      </c>
      <c r="E6422">
        <v>381.86</v>
      </c>
      <c r="F6422">
        <v>381.86</v>
      </c>
      <c r="G6422">
        <v>1</v>
      </c>
      <c r="H6422">
        <v>1</v>
      </c>
      <c r="I6422">
        <v>15</v>
      </c>
      <c r="J6422">
        <v>0</v>
      </c>
      <c r="K6422">
        <v>5</v>
      </c>
      <c r="L6422" t="s">
        <v>348</v>
      </c>
      <c r="M6422" t="b">
        <v>0</v>
      </c>
    </row>
    <row r="6423" spans="1:13" x14ac:dyDescent="0.25">
      <c r="A6423" s="1">
        <v>43178</v>
      </c>
      <c r="B6423" t="s">
        <v>163</v>
      </c>
      <c r="C6423" t="s">
        <v>167</v>
      </c>
      <c r="D6423">
        <v>2</v>
      </c>
      <c r="E6423">
        <v>751.35</v>
      </c>
      <c r="F6423">
        <v>375.68</v>
      </c>
      <c r="G6423">
        <v>2</v>
      </c>
      <c r="H6423">
        <v>2</v>
      </c>
      <c r="I6423">
        <v>28.5</v>
      </c>
      <c r="J6423">
        <v>0.5</v>
      </c>
      <c r="K6423">
        <v>2.5</v>
      </c>
      <c r="L6423" t="s">
        <v>266</v>
      </c>
      <c r="M6423" t="b">
        <v>0</v>
      </c>
    </row>
    <row r="6424" spans="1:13" x14ac:dyDescent="0.25">
      <c r="A6424" s="1">
        <v>43178</v>
      </c>
      <c r="B6424" t="s">
        <v>163</v>
      </c>
      <c r="C6424" t="s">
        <v>169</v>
      </c>
      <c r="D6424">
        <v>2</v>
      </c>
      <c r="E6424">
        <v>551.87</v>
      </c>
      <c r="F6424">
        <v>275.94</v>
      </c>
      <c r="G6424">
        <v>2</v>
      </c>
      <c r="H6424">
        <v>2</v>
      </c>
      <c r="I6424">
        <v>19.5</v>
      </c>
      <c r="J6424">
        <v>0</v>
      </c>
      <c r="K6424">
        <v>2.5</v>
      </c>
      <c r="L6424" t="s">
        <v>313</v>
      </c>
      <c r="M6424" t="b">
        <v>0</v>
      </c>
    </row>
    <row r="6425" spans="1:13" x14ac:dyDescent="0.25">
      <c r="A6425" s="1">
        <v>43178</v>
      </c>
      <c r="B6425" t="s">
        <v>163</v>
      </c>
      <c r="C6425" t="s">
        <v>170</v>
      </c>
      <c r="D6425">
        <v>2</v>
      </c>
      <c r="E6425">
        <v>164.83</v>
      </c>
      <c r="F6425">
        <v>82.42</v>
      </c>
      <c r="G6425">
        <v>2</v>
      </c>
      <c r="H6425">
        <v>2</v>
      </c>
      <c r="I6425">
        <v>11.5</v>
      </c>
      <c r="J6425">
        <v>0</v>
      </c>
      <c r="K6425">
        <v>4</v>
      </c>
      <c r="L6425" t="s">
        <v>267</v>
      </c>
      <c r="M6425" t="b">
        <v>0</v>
      </c>
    </row>
    <row r="6426" spans="1:13" x14ac:dyDescent="0.25">
      <c r="A6426" s="1">
        <v>43178</v>
      </c>
      <c r="B6426" t="s">
        <v>163</v>
      </c>
      <c r="C6426" t="s">
        <v>172</v>
      </c>
      <c r="D6426">
        <v>2</v>
      </c>
      <c r="E6426">
        <v>156.83000000000001</v>
      </c>
      <c r="F6426">
        <v>78.42</v>
      </c>
      <c r="G6426">
        <v>2</v>
      </c>
      <c r="H6426">
        <v>2</v>
      </c>
      <c r="I6426">
        <v>17.5</v>
      </c>
      <c r="J6426">
        <v>0</v>
      </c>
      <c r="K6426">
        <v>4.5</v>
      </c>
      <c r="L6426" t="s">
        <v>287</v>
      </c>
      <c r="M6426" t="b">
        <v>0</v>
      </c>
    </row>
    <row r="6427" spans="1:13" x14ac:dyDescent="0.25">
      <c r="A6427" s="1">
        <v>43178</v>
      </c>
      <c r="B6427" t="s">
        <v>163</v>
      </c>
      <c r="C6427" t="s">
        <v>171</v>
      </c>
      <c r="D6427">
        <v>4</v>
      </c>
      <c r="E6427">
        <v>1467.56</v>
      </c>
      <c r="F6427">
        <v>366.89</v>
      </c>
      <c r="G6427">
        <v>4</v>
      </c>
      <c r="H6427">
        <v>4</v>
      </c>
      <c r="I6427">
        <v>17.5</v>
      </c>
      <c r="J6427">
        <v>0</v>
      </c>
      <c r="K6427">
        <v>3.5</v>
      </c>
      <c r="L6427" t="s">
        <v>288</v>
      </c>
      <c r="M6427" t="b">
        <v>0</v>
      </c>
    </row>
    <row r="6428" spans="1:13" x14ac:dyDescent="0.25">
      <c r="A6428" s="1">
        <v>43178</v>
      </c>
      <c r="B6428" t="s">
        <v>163</v>
      </c>
      <c r="C6428" t="s">
        <v>180</v>
      </c>
      <c r="D6428">
        <v>1</v>
      </c>
      <c r="E6428">
        <v>116.68</v>
      </c>
      <c r="F6428">
        <v>116.68</v>
      </c>
      <c r="G6428">
        <v>1</v>
      </c>
      <c r="H6428">
        <v>1</v>
      </c>
      <c r="I6428">
        <v>36</v>
      </c>
      <c r="J6428">
        <v>1</v>
      </c>
      <c r="K6428">
        <v>1</v>
      </c>
      <c r="L6428" t="s">
        <v>433</v>
      </c>
      <c r="M6428" t="b">
        <v>0</v>
      </c>
    </row>
    <row r="6429" spans="1:13" x14ac:dyDescent="0.25">
      <c r="A6429" s="1">
        <v>43178</v>
      </c>
      <c r="B6429" t="s">
        <v>163</v>
      </c>
      <c r="C6429" t="s">
        <v>161</v>
      </c>
      <c r="D6429">
        <v>8</v>
      </c>
      <c r="E6429">
        <v>796.74</v>
      </c>
      <c r="F6429">
        <v>99.59</v>
      </c>
      <c r="G6429">
        <v>8</v>
      </c>
      <c r="H6429">
        <v>8</v>
      </c>
      <c r="I6429">
        <v>13.44</v>
      </c>
      <c r="J6429">
        <v>0</v>
      </c>
      <c r="K6429">
        <v>4.22</v>
      </c>
      <c r="L6429" t="s">
        <v>241</v>
      </c>
      <c r="M6429" t="b">
        <v>0</v>
      </c>
    </row>
    <row r="6430" spans="1:13" x14ac:dyDescent="0.25">
      <c r="A6430" s="1">
        <v>43178</v>
      </c>
      <c r="B6430" t="s">
        <v>163</v>
      </c>
      <c r="C6430" t="s">
        <v>177</v>
      </c>
      <c r="D6430">
        <v>1</v>
      </c>
      <c r="E6430">
        <v>92.1</v>
      </c>
      <c r="F6430">
        <v>92.1</v>
      </c>
      <c r="G6430">
        <v>1</v>
      </c>
      <c r="H6430">
        <v>1</v>
      </c>
      <c r="I6430">
        <v>17</v>
      </c>
      <c r="J6430">
        <v>0</v>
      </c>
      <c r="K6430">
        <v>5</v>
      </c>
      <c r="L6430" t="s">
        <v>382</v>
      </c>
      <c r="M6430" t="b">
        <v>0</v>
      </c>
    </row>
    <row r="6431" spans="1:13" x14ac:dyDescent="0.25">
      <c r="A6431" s="1">
        <v>43178</v>
      </c>
      <c r="B6431" t="s">
        <v>163</v>
      </c>
      <c r="C6431" t="s">
        <v>179</v>
      </c>
      <c r="D6431">
        <v>1</v>
      </c>
      <c r="E6431">
        <v>91.38</v>
      </c>
      <c r="F6431">
        <v>91.38</v>
      </c>
      <c r="G6431">
        <v>1</v>
      </c>
      <c r="H6431">
        <v>1</v>
      </c>
      <c r="I6431">
        <v>51</v>
      </c>
      <c r="J6431">
        <v>0</v>
      </c>
      <c r="K6431">
        <v>1</v>
      </c>
      <c r="L6431" t="s">
        <v>268</v>
      </c>
      <c r="M6431" t="b">
        <v>0</v>
      </c>
    </row>
    <row r="6432" spans="1:13" x14ac:dyDescent="0.25">
      <c r="A6432" s="1">
        <v>43178</v>
      </c>
      <c r="B6432" t="s">
        <v>163</v>
      </c>
      <c r="C6432" t="s">
        <v>174</v>
      </c>
      <c r="D6432">
        <v>5</v>
      </c>
      <c r="E6432">
        <v>958.88</v>
      </c>
      <c r="F6432">
        <v>191.78</v>
      </c>
      <c r="G6432">
        <v>5</v>
      </c>
      <c r="H6432">
        <v>5</v>
      </c>
      <c r="I6432">
        <v>25.33</v>
      </c>
      <c r="J6432">
        <v>0.16669999999999999</v>
      </c>
      <c r="K6432">
        <v>3.17</v>
      </c>
      <c r="L6432" t="s">
        <v>289</v>
      </c>
      <c r="M6432" t="b">
        <v>0</v>
      </c>
    </row>
    <row r="6433" spans="1:13" x14ac:dyDescent="0.25">
      <c r="A6433" s="1">
        <v>43178</v>
      </c>
      <c r="B6433" t="s">
        <v>163</v>
      </c>
      <c r="C6433" t="s">
        <v>182</v>
      </c>
      <c r="D6433">
        <v>1</v>
      </c>
      <c r="E6433">
        <v>174.58</v>
      </c>
      <c r="F6433">
        <v>174.58</v>
      </c>
      <c r="G6433">
        <v>1</v>
      </c>
      <c r="H6433">
        <v>1</v>
      </c>
      <c r="I6433">
        <v>14</v>
      </c>
      <c r="J6433">
        <v>0</v>
      </c>
      <c r="K6433">
        <v>4</v>
      </c>
      <c r="L6433" t="s">
        <v>395</v>
      </c>
      <c r="M6433" t="b">
        <v>0</v>
      </c>
    </row>
    <row r="6434" spans="1:13" x14ac:dyDescent="0.25">
      <c r="A6434" s="1">
        <v>43178</v>
      </c>
      <c r="B6434" t="s">
        <v>163</v>
      </c>
      <c r="C6434" t="s">
        <v>163</v>
      </c>
      <c r="D6434">
        <v>12</v>
      </c>
      <c r="E6434">
        <v>1799.71</v>
      </c>
      <c r="F6434">
        <v>149.97999999999999</v>
      </c>
      <c r="G6434">
        <v>11</v>
      </c>
      <c r="H6434">
        <v>12</v>
      </c>
      <c r="I6434">
        <v>7.82</v>
      </c>
      <c r="J6434">
        <v>0</v>
      </c>
      <c r="K6434">
        <v>4.33</v>
      </c>
      <c r="L6434" t="s">
        <v>242</v>
      </c>
      <c r="M6434" t="b">
        <v>1</v>
      </c>
    </row>
    <row r="6435" spans="1:13" x14ac:dyDescent="0.25">
      <c r="A6435" s="1">
        <v>43178</v>
      </c>
      <c r="B6435" t="s">
        <v>163</v>
      </c>
      <c r="C6435" t="s">
        <v>175</v>
      </c>
      <c r="D6435">
        <v>19</v>
      </c>
      <c r="E6435">
        <v>3943.97</v>
      </c>
      <c r="F6435">
        <v>207.58</v>
      </c>
      <c r="G6435">
        <v>18</v>
      </c>
      <c r="H6435">
        <v>19</v>
      </c>
      <c r="I6435">
        <v>15</v>
      </c>
      <c r="J6435">
        <v>3.85E-2</v>
      </c>
      <c r="K6435">
        <v>4.41</v>
      </c>
      <c r="L6435" t="s">
        <v>269</v>
      </c>
      <c r="M6435" t="b">
        <v>0</v>
      </c>
    </row>
    <row r="6436" spans="1:13" x14ac:dyDescent="0.25">
      <c r="A6436" s="1">
        <v>43178</v>
      </c>
      <c r="B6436" t="s">
        <v>163</v>
      </c>
      <c r="C6436" t="s">
        <v>173</v>
      </c>
      <c r="D6436">
        <v>1</v>
      </c>
      <c r="E6436">
        <v>133.63</v>
      </c>
      <c r="F6436">
        <v>133.63</v>
      </c>
      <c r="G6436">
        <v>1</v>
      </c>
      <c r="H6436">
        <v>1</v>
      </c>
      <c r="I6436">
        <v>25</v>
      </c>
      <c r="J6436">
        <v>0</v>
      </c>
      <c r="K6436">
        <v>1</v>
      </c>
      <c r="L6436" t="s">
        <v>434</v>
      </c>
      <c r="M6436" t="b">
        <v>0</v>
      </c>
    </row>
    <row r="6437" spans="1:13" x14ac:dyDescent="0.25">
      <c r="A6437" s="1">
        <v>43178</v>
      </c>
      <c r="B6437" t="s">
        <v>163</v>
      </c>
      <c r="C6437" t="s">
        <v>164</v>
      </c>
      <c r="D6437">
        <v>17</v>
      </c>
      <c r="E6437">
        <v>3051.03</v>
      </c>
      <c r="F6437">
        <v>179.47</v>
      </c>
      <c r="G6437">
        <v>17</v>
      </c>
      <c r="H6437">
        <v>17</v>
      </c>
      <c r="I6437">
        <v>12</v>
      </c>
      <c r="J6437">
        <v>0</v>
      </c>
      <c r="K6437">
        <v>3.89</v>
      </c>
      <c r="L6437" t="s">
        <v>290</v>
      </c>
      <c r="M6437" t="b">
        <v>0</v>
      </c>
    </row>
    <row r="6438" spans="1:13" x14ac:dyDescent="0.25">
      <c r="A6438" s="1">
        <v>43178</v>
      </c>
      <c r="B6438" t="s">
        <v>163</v>
      </c>
      <c r="C6438" t="s">
        <v>176</v>
      </c>
      <c r="D6438">
        <v>5</v>
      </c>
      <c r="E6438">
        <v>558.94000000000005</v>
      </c>
      <c r="F6438">
        <v>111.79</v>
      </c>
      <c r="G6438">
        <v>5</v>
      </c>
      <c r="H6438">
        <v>5</v>
      </c>
      <c r="I6438">
        <v>12.4</v>
      </c>
      <c r="J6438">
        <v>0</v>
      </c>
      <c r="K6438">
        <v>4.8</v>
      </c>
      <c r="L6438" t="s">
        <v>243</v>
      </c>
      <c r="M6438" t="b">
        <v>0</v>
      </c>
    </row>
    <row r="6439" spans="1:13" x14ac:dyDescent="0.25">
      <c r="A6439" s="1">
        <v>43178</v>
      </c>
      <c r="B6439" t="s">
        <v>163</v>
      </c>
      <c r="C6439" t="s">
        <v>165</v>
      </c>
      <c r="D6439">
        <v>52</v>
      </c>
      <c r="E6439">
        <v>7366.45</v>
      </c>
      <c r="F6439">
        <v>141.66</v>
      </c>
      <c r="G6439">
        <v>50</v>
      </c>
      <c r="H6439">
        <v>52</v>
      </c>
      <c r="I6439">
        <v>10.47</v>
      </c>
      <c r="J6439">
        <v>0</v>
      </c>
      <c r="K6439">
        <v>4.4400000000000004</v>
      </c>
      <c r="L6439" t="s">
        <v>244</v>
      </c>
      <c r="M6439" t="b">
        <v>0</v>
      </c>
    </row>
    <row r="6440" spans="1:13" x14ac:dyDescent="0.25">
      <c r="A6440" s="1">
        <v>43178</v>
      </c>
      <c r="B6440" t="s">
        <v>175</v>
      </c>
      <c r="C6440" t="s">
        <v>167</v>
      </c>
      <c r="D6440">
        <v>2</v>
      </c>
      <c r="E6440">
        <v>477.64</v>
      </c>
      <c r="F6440">
        <v>238.82</v>
      </c>
      <c r="G6440">
        <v>2</v>
      </c>
      <c r="H6440">
        <v>2</v>
      </c>
      <c r="I6440">
        <v>10.5</v>
      </c>
      <c r="J6440">
        <v>0</v>
      </c>
      <c r="K6440">
        <v>5</v>
      </c>
      <c r="L6440" t="s">
        <v>317</v>
      </c>
      <c r="M6440" t="b">
        <v>0</v>
      </c>
    </row>
    <row r="6441" spans="1:13" x14ac:dyDescent="0.25">
      <c r="A6441" s="1">
        <v>43178</v>
      </c>
      <c r="B6441" t="s">
        <v>175</v>
      </c>
      <c r="C6441" t="s">
        <v>169</v>
      </c>
      <c r="D6441">
        <v>2</v>
      </c>
      <c r="E6441">
        <v>484.76</v>
      </c>
      <c r="F6441">
        <v>242.38</v>
      </c>
      <c r="G6441">
        <v>2</v>
      </c>
      <c r="H6441">
        <v>2</v>
      </c>
      <c r="I6441">
        <v>31.5</v>
      </c>
      <c r="J6441">
        <v>0.5</v>
      </c>
      <c r="K6441">
        <v>2.5</v>
      </c>
      <c r="L6441" t="s">
        <v>423</v>
      </c>
      <c r="M6441" t="b">
        <v>0</v>
      </c>
    </row>
    <row r="6442" spans="1:13" x14ac:dyDescent="0.25">
      <c r="A6442" s="1">
        <v>43178</v>
      </c>
      <c r="B6442" t="s">
        <v>175</v>
      </c>
      <c r="C6442" t="s">
        <v>170</v>
      </c>
      <c r="D6442">
        <v>2</v>
      </c>
      <c r="E6442">
        <v>1297.28</v>
      </c>
      <c r="F6442">
        <v>648.64</v>
      </c>
      <c r="G6442">
        <v>2</v>
      </c>
      <c r="H6442">
        <v>2</v>
      </c>
      <c r="I6442">
        <v>12</v>
      </c>
      <c r="J6442">
        <v>0</v>
      </c>
      <c r="K6442">
        <v>3.5</v>
      </c>
      <c r="L6442" t="s">
        <v>270</v>
      </c>
      <c r="M6442" t="b">
        <v>0</v>
      </c>
    </row>
    <row r="6443" spans="1:13" x14ac:dyDescent="0.25">
      <c r="A6443" s="1">
        <v>43178</v>
      </c>
      <c r="B6443" t="s">
        <v>175</v>
      </c>
      <c r="C6443" t="s">
        <v>172</v>
      </c>
      <c r="D6443">
        <v>2</v>
      </c>
      <c r="E6443">
        <v>457.26</v>
      </c>
      <c r="F6443">
        <v>228.63</v>
      </c>
      <c r="G6443">
        <v>2</v>
      </c>
      <c r="H6443">
        <v>2</v>
      </c>
      <c r="I6443">
        <v>7</v>
      </c>
      <c r="J6443">
        <v>0</v>
      </c>
      <c r="K6443">
        <v>5</v>
      </c>
      <c r="L6443" t="s">
        <v>384</v>
      </c>
      <c r="M6443" t="b">
        <v>0</v>
      </c>
    </row>
    <row r="6444" spans="1:13" x14ac:dyDescent="0.25">
      <c r="A6444" s="1">
        <v>43178</v>
      </c>
      <c r="B6444" t="s">
        <v>175</v>
      </c>
      <c r="C6444" t="s">
        <v>180</v>
      </c>
      <c r="D6444">
        <v>1</v>
      </c>
      <c r="E6444">
        <v>86.51</v>
      </c>
      <c r="F6444">
        <v>86.51</v>
      </c>
      <c r="G6444">
        <v>1</v>
      </c>
      <c r="H6444">
        <v>1</v>
      </c>
      <c r="I6444">
        <v>24</v>
      </c>
      <c r="J6444">
        <v>1</v>
      </c>
      <c r="K6444">
        <v>2</v>
      </c>
      <c r="L6444" t="s">
        <v>318</v>
      </c>
      <c r="M6444" t="b">
        <v>0</v>
      </c>
    </row>
    <row r="6445" spans="1:13" x14ac:dyDescent="0.25">
      <c r="A6445" s="1">
        <v>43178</v>
      </c>
      <c r="B6445" t="s">
        <v>175</v>
      </c>
      <c r="C6445" t="s">
        <v>161</v>
      </c>
      <c r="D6445">
        <v>9</v>
      </c>
      <c r="E6445">
        <v>1255.9000000000001</v>
      </c>
      <c r="F6445">
        <v>139.54</v>
      </c>
      <c r="G6445">
        <v>9</v>
      </c>
      <c r="H6445">
        <v>9</v>
      </c>
      <c r="I6445">
        <v>17.329999999999998</v>
      </c>
      <c r="J6445">
        <v>0.1333</v>
      </c>
      <c r="K6445">
        <v>2.8</v>
      </c>
      <c r="L6445" t="s">
        <v>245</v>
      </c>
      <c r="M6445" t="b">
        <v>0</v>
      </c>
    </row>
    <row r="6446" spans="1:13" x14ac:dyDescent="0.25">
      <c r="A6446" s="1">
        <v>43178</v>
      </c>
      <c r="B6446" t="s">
        <v>175</v>
      </c>
      <c r="C6446" t="s">
        <v>177</v>
      </c>
      <c r="D6446">
        <v>1</v>
      </c>
      <c r="E6446">
        <v>516.48</v>
      </c>
      <c r="F6446">
        <v>516.48</v>
      </c>
      <c r="G6446">
        <v>1</v>
      </c>
      <c r="H6446">
        <v>1</v>
      </c>
      <c r="I6446">
        <v>23</v>
      </c>
      <c r="J6446">
        <v>1</v>
      </c>
      <c r="K6446">
        <v>5</v>
      </c>
      <c r="L6446" t="s">
        <v>487</v>
      </c>
      <c r="M6446" t="b">
        <v>0</v>
      </c>
    </row>
    <row r="6447" spans="1:13" x14ac:dyDescent="0.25">
      <c r="A6447" s="1">
        <v>43178</v>
      </c>
      <c r="B6447" t="s">
        <v>175</v>
      </c>
      <c r="C6447" t="s">
        <v>181</v>
      </c>
      <c r="D6447">
        <v>1</v>
      </c>
      <c r="E6447">
        <v>90.53</v>
      </c>
      <c r="F6447">
        <v>90.53</v>
      </c>
      <c r="G6447">
        <v>1</v>
      </c>
      <c r="H6447">
        <v>1</v>
      </c>
      <c r="I6447">
        <v>20</v>
      </c>
      <c r="J6447">
        <v>0</v>
      </c>
      <c r="K6447">
        <v>1</v>
      </c>
      <c r="L6447" t="s">
        <v>520</v>
      </c>
      <c r="M6447" t="b">
        <v>0</v>
      </c>
    </row>
    <row r="6448" spans="1:13" x14ac:dyDescent="0.25">
      <c r="A6448" s="1">
        <v>43178</v>
      </c>
      <c r="B6448" t="s">
        <v>175</v>
      </c>
      <c r="C6448" t="s">
        <v>183</v>
      </c>
      <c r="D6448">
        <v>1</v>
      </c>
      <c r="E6448">
        <v>169.17</v>
      </c>
      <c r="F6448">
        <v>169.17</v>
      </c>
      <c r="G6448">
        <v>1</v>
      </c>
      <c r="H6448">
        <v>1</v>
      </c>
      <c r="I6448">
        <v>25</v>
      </c>
      <c r="J6448">
        <v>0</v>
      </c>
      <c r="K6448">
        <v>5</v>
      </c>
      <c r="L6448" t="s">
        <v>396</v>
      </c>
      <c r="M6448" t="b">
        <v>0</v>
      </c>
    </row>
    <row r="6449" spans="1:13" x14ac:dyDescent="0.25">
      <c r="A6449" s="1">
        <v>43178</v>
      </c>
      <c r="B6449" t="s">
        <v>175</v>
      </c>
      <c r="C6449" t="s">
        <v>174</v>
      </c>
      <c r="D6449">
        <v>3</v>
      </c>
      <c r="E6449">
        <v>4255.66</v>
      </c>
      <c r="F6449">
        <v>1418.55</v>
      </c>
      <c r="G6449">
        <v>3</v>
      </c>
      <c r="H6449">
        <v>3</v>
      </c>
      <c r="I6449">
        <v>11</v>
      </c>
      <c r="J6449">
        <v>0</v>
      </c>
      <c r="K6449">
        <v>5</v>
      </c>
      <c r="L6449" t="s">
        <v>352</v>
      </c>
      <c r="M6449" t="b">
        <v>0</v>
      </c>
    </row>
    <row r="6450" spans="1:13" x14ac:dyDescent="0.25">
      <c r="A6450" s="1">
        <v>43178</v>
      </c>
      <c r="B6450" t="s">
        <v>175</v>
      </c>
      <c r="C6450" t="s">
        <v>163</v>
      </c>
      <c r="D6450">
        <v>1</v>
      </c>
      <c r="E6450">
        <v>108.69</v>
      </c>
      <c r="F6450">
        <v>108.69</v>
      </c>
      <c r="G6450">
        <v>1</v>
      </c>
      <c r="H6450">
        <v>1</v>
      </c>
      <c r="I6450">
        <v>11</v>
      </c>
      <c r="J6450">
        <v>0</v>
      </c>
      <c r="K6450">
        <v>5</v>
      </c>
      <c r="L6450" t="s">
        <v>320</v>
      </c>
      <c r="M6450" t="b">
        <v>0</v>
      </c>
    </row>
    <row r="6451" spans="1:13" x14ac:dyDescent="0.25">
      <c r="A6451" s="1">
        <v>43178</v>
      </c>
      <c r="B6451" t="s">
        <v>175</v>
      </c>
      <c r="C6451" t="s">
        <v>175</v>
      </c>
      <c r="D6451">
        <v>14</v>
      </c>
      <c r="E6451">
        <v>2773.39</v>
      </c>
      <c r="F6451">
        <v>198.1</v>
      </c>
      <c r="G6451">
        <v>13</v>
      </c>
      <c r="H6451">
        <v>14</v>
      </c>
      <c r="I6451">
        <v>8.73</v>
      </c>
      <c r="J6451">
        <v>6.6699999999999995E-2</v>
      </c>
      <c r="K6451">
        <v>3.94</v>
      </c>
      <c r="L6451" t="s">
        <v>292</v>
      </c>
      <c r="M6451" t="b">
        <v>1</v>
      </c>
    </row>
    <row r="6452" spans="1:13" x14ac:dyDescent="0.25">
      <c r="A6452" s="1">
        <v>43178</v>
      </c>
      <c r="B6452" t="s">
        <v>175</v>
      </c>
      <c r="C6452" t="s">
        <v>164</v>
      </c>
      <c r="D6452">
        <v>1</v>
      </c>
      <c r="E6452">
        <v>1160.77</v>
      </c>
      <c r="F6452">
        <v>1160.77</v>
      </c>
      <c r="G6452">
        <v>1</v>
      </c>
      <c r="H6452">
        <v>1</v>
      </c>
      <c r="I6452">
        <v>19</v>
      </c>
      <c r="J6452">
        <v>0</v>
      </c>
      <c r="K6452">
        <v>5</v>
      </c>
      <c r="L6452" t="s">
        <v>293</v>
      </c>
      <c r="M6452" t="b">
        <v>0</v>
      </c>
    </row>
    <row r="6453" spans="1:13" x14ac:dyDescent="0.25">
      <c r="A6453" s="1">
        <v>43178</v>
      </c>
      <c r="B6453" t="s">
        <v>175</v>
      </c>
      <c r="C6453" t="s">
        <v>176</v>
      </c>
      <c r="D6453">
        <v>2</v>
      </c>
      <c r="E6453">
        <v>230.86</v>
      </c>
      <c r="F6453">
        <v>115.43</v>
      </c>
      <c r="G6453">
        <v>2</v>
      </c>
      <c r="H6453">
        <v>2</v>
      </c>
      <c r="I6453">
        <v>18.5</v>
      </c>
      <c r="J6453">
        <v>0.5</v>
      </c>
      <c r="K6453">
        <v>4.5</v>
      </c>
      <c r="L6453" t="s">
        <v>322</v>
      </c>
      <c r="M6453" t="b">
        <v>0</v>
      </c>
    </row>
    <row r="6454" spans="1:13" x14ac:dyDescent="0.25">
      <c r="A6454" s="1">
        <v>43178</v>
      </c>
      <c r="B6454" t="s">
        <v>175</v>
      </c>
      <c r="C6454" t="s">
        <v>165</v>
      </c>
      <c r="D6454">
        <v>22</v>
      </c>
      <c r="E6454">
        <v>6559.91</v>
      </c>
      <c r="F6454">
        <v>298.18</v>
      </c>
      <c r="G6454">
        <v>22</v>
      </c>
      <c r="H6454">
        <v>21</v>
      </c>
      <c r="I6454">
        <v>14.64</v>
      </c>
      <c r="J6454">
        <v>0.2</v>
      </c>
      <c r="K6454">
        <v>3.58</v>
      </c>
      <c r="L6454" t="s">
        <v>294</v>
      </c>
      <c r="M6454" t="b">
        <v>0</v>
      </c>
    </row>
    <row r="6455" spans="1:13" x14ac:dyDescent="0.25">
      <c r="A6455" s="1">
        <v>43178</v>
      </c>
      <c r="B6455" t="s">
        <v>173</v>
      </c>
      <c r="C6455" t="s">
        <v>164</v>
      </c>
      <c r="D6455">
        <v>1</v>
      </c>
      <c r="E6455">
        <v>330.12</v>
      </c>
      <c r="F6455">
        <v>330.12</v>
      </c>
      <c r="G6455">
        <v>1</v>
      </c>
      <c r="H6455">
        <v>1</v>
      </c>
      <c r="I6455">
        <v>37</v>
      </c>
      <c r="J6455">
        <v>1</v>
      </c>
      <c r="K6455">
        <v>1</v>
      </c>
      <c r="L6455" t="s">
        <v>481</v>
      </c>
      <c r="M6455" t="b">
        <v>0</v>
      </c>
    </row>
    <row r="6456" spans="1:13" x14ac:dyDescent="0.25">
      <c r="A6456" s="1">
        <v>43178</v>
      </c>
      <c r="B6456" t="s">
        <v>173</v>
      </c>
      <c r="C6456" t="s">
        <v>165</v>
      </c>
      <c r="D6456">
        <v>1</v>
      </c>
      <c r="E6456">
        <v>204.31</v>
      </c>
      <c r="F6456">
        <v>204.31</v>
      </c>
      <c r="G6456">
        <v>1</v>
      </c>
      <c r="H6456">
        <v>1</v>
      </c>
      <c r="I6456">
        <v>8</v>
      </c>
      <c r="J6456">
        <v>0</v>
      </c>
      <c r="K6456">
        <v>4</v>
      </c>
      <c r="L6456" t="s">
        <v>506</v>
      </c>
      <c r="M6456" t="b">
        <v>0</v>
      </c>
    </row>
    <row r="6457" spans="1:13" x14ac:dyDescent="0.25">
      <c r="A6457" s="1">
        <v>43178</v>
      </c>
      <c r="B6457" t="s">
        <v>164</v>
      </c>
      <c r="C6457" t="s">
        <v>178</v>
      </c>
      <c r="D6457">
        <v>1</v>
      </c>
      <c r="E6457">
        <v>218.62</v>
      </c>
      <c r="F6457">
        <v>218.62</v>
      </c>
      <c r="G6457">
        <v>1</v>
      </c>
      <c r="H6457">
        <v>1</v>
      </c>
      <c r="I6457">
        <v>15</v>
      </c>
      <c r="J6457">
        <v>0</v>
      </c>
      <c r="K6457">
        <v>4</v>
      </c>
      <c r="L6457" t="s">
        <v>436</v>
      </c>
      <c r="M6457" t="b">
        <v>0</v>
      </c>
    </row>
    <row r="6458" spans="1:13" x14ac:dyDescent="0.25">
      <c r="A6458" s="1">
        <v>43178</v>
      </c>
      <c r="B6458" t="s">
        <v>164</v>
      </c>
      <c r="C6458" t="s">
        <v>161</v>
      </c>
      <c r="D6458">
        <v>1</v>
      </c>
      <c r="E6458">
        <v>225.15</v>
      </c>
      <c r="F6458">
        <v>225.15</v>
      </c>
      <c r="G6458">
        <v>1</v>
      </c>
      <c r="H6458">
        <v>1</v>
      </c>
      <c r="I6458">
        <v>17</v>
      </c>
      <c r="J6458">
        <v>0</v>
      </c>
      <c r="K6458">
        <v>4</v>
      </c>
      <c r="L6458" t="s">
        <v>325</v>
      </c>
      <c r="M6458" t="b">
        <v>0</v>
      </c>
    </row>
    <row r="6459" spans="1:13" x14ac:dyDescent="0.25">
      <c r="A6459" s="1">
        <v>43178</v>
      </c>
      <c r="B6459" t="s">
        <v>164</v>
      </c>
      <c r="C6459" t="s">
        <v>181</v>
      </c>
      <c r="D6459">
        <v>1</v>
      </c>
      <c r="E6459">
        <v>252.89</v>
      </c>
      <c r="F6459">
        <v>252.89</v>
      </c>
      <c r="G6459">
        <v>1</v>
      </c>
      <c r="H6459">
        <v>1</v>
      </c>
      <c r="I6459">
        <v>22</v>
      </c>
      <c r="J6459">
        <v>0</v>
      </c>
      <c r="K6459">
        <v>4</v>
      </c>
      <c r="L6459" t="s">
        <v>326</v>
      </c>
      <c r="M6459" t="b">
        <v>0</v>
      </c>
    </row>
    <row r="6460" spans="1:13" x14ac:dyDescent="0.25">
      <c r="A6460" s="1">
        <v>43178</v>
      </c>
      <c r="B6460" t="s">
        <v>164</v>
      </c>
      <c r="C6460" t="s">
        <v>163</v>
      </c>
      <c r="D6460">
        <v>4</v>
      </c>
      <c r="E6460">
        <v>331.75</v>
      </c>
      <c r="F6460">
        <v>82.94</v>
      </c>
      <c r="G6460">
        <v>4</v>
      </c>
      <c r="H6460">
        <v>4</v>
      </c>
      <c r="I6460">
        <v>5.5</v>
      </c>
      <c r="J6460">
        <v>0</v>
      </c>
      <c r="K6460">
        <v>4.25</v>
      </c>
      <c r="L6460" t="s">
        <v>357</v>
      </c>
      <c r="M6460" t="b">
        <v>0</v>
      </c>
    </row>
    <row r="6461" spans="1:13" x14ac:dyDescent="0.25">
      <c r="A6461" s="1">
        <v>43178</v>
      </c>
      <c r="B6461" t="s">
        <v>164</v>
      </c>
      <c r="C6461" t="s">
        <v>175</v>
      </c>
      <c r="D6461">
        <v>5</v>
      </c>
      <c r="E6461">
        <v>1185.21</v>
      </c>
      <c r="F6461">
        <v>237.04</v>
      </c>
      <c r="G6461">
        <v>5</v>
      </c>
      <c r="H6461">
        <v>5</v>
      </c>
      <c r="I6461">
        <v>21</v>
      </c>
      <c r="J6461">
        <v>0.2</v>
      </c>
      <c r="K6461">
        <v>3</v>
      </c>
      <c r="L6461" t="s">
        <v>358</v>
      </c>
      <c r="M6461" t="b">
        <v>0</v>
      </c>
    </row>
    <row r="6462" spans="1:13" x14ac:dyDescent="0.25">
      <c r="A6462" s="1">
        <v>43178</v>
      </c>
      <c r="B6462" t="s">
        <v>164</v>
      </c>
      <c r="C6462" t="s">
        <v>164</v>
      </c>
      <c r="D6462">
        <v>5</v>
      </c>
      <c r="E6462">
        <v>736</v>
      </c>
      <c r="F6462">
        <v>147.19999999999999</v>
      </c>
      <c r="G6462">
        <v>5</v>
      </c>
      <c r="H6462">
        <v>5</v>
      </c>
      <c r="I6462">
        <v>7.2</v>
      </c>
      <c r="J6462">
        <v>0</v>
      </c>
      <c r="K6462">
        <v>4.8</v>
      </c>
      <c r="L6462" t="s">
        <v>359</v>
      </c>
      <c r="M6462" t="b">
        <v>1</v>
      </c>
    </row>
    <row r="6463" spans="1:13" x14ac:dyDescent="0.25">
      <c r="A6463" s="1">
        <v>43178</v>
      </c>
      <c r="B6463" t="s">
        <v>164</v>
      </c>
      <c r="C6463" t="s">
        <v>176</v>
      </c>
      <c r="D6463">
        <v>6</v>
      </c>
      <c r="E6463">
        <v>475.75</v>
      </c>
      <c r="F6463">
        <v>79.290000000000006</v>
      </c>
      <c r="G6463">
        <v>6</v>
      </c>
      <c r="H6463">
        <v>6</v>
      </c>
      <c r="I6463">
        <v>6.14</v>
      </c>
      <c r="J6463">
        <v>0</v>
      </c>
      <c r="K6463">
        <v>4.29</v>
      </c>
      <c r="L6463" t="s">
        <v>271</v>
      </c>
      <c r="M6463" t="b">
        <v>0</v>
      </c>
    </row>
    <row r="6464" spans="1:13" x14ac:dyDescent="0.25">
      <c r="A6464" s="1">
        <v>43178</v>
      </c>
      <c r="B6464" t="s">
        <v>164</v>
      </c>
      <c r="C6464" t="s">
        <v>165</v>
      </c>
      <c r="D6464">
        <v>7</v>
      </c>
      <c r="E6464">
        <v>3828.49</v>
      </c>
      <c r="F6464">
        <v>546.92999999999995</v>
      </c>
      <c r="G6464">
        <v>7</v>
      </c>
      <c r="H6464">
        <v>7</v>
      </c>
      <c r="I6464">
        <v>11.86</v>
      </c>
      <c r="J6464">
        <v>0</v>
      </c>
      <c r="K6464">
        <v>4.57</v>
      </c>
      <c r="L6464" t="s">
        <v>295</v>
      </c>
      <c r="M6464" t="b">
        <v>0</v>
      </c>
    </row>
    <row r="6465" spans="1:13" x14ac:dyDescent="0.25">
      <c r="A6465" s="1">
        <v>43178</v>
      </c>
      <c r="B6465" t="s">
        <v>176</v>
      </c>
      <c r="C6465" t="s">
        <v>167</v>
      </c>
      <c r="D6465">
        <v>2</v>
      </c>
      <c r="E6465">
        <v>399.75</v>
      </c>
      <c r="F6465">
        <v>199.88</v>
      </c>
      <c r="G6465">
        <v>2</v>
      </c>
      <c r="H6465">
        <v>2</v>
      </c>
      <c r="I6465">
        <v>17</v>
      </c>
      <c r="J6465">
        <v>0</v>
      </c>
      <c r="K6465">
        <v>3.5</v>
      </c>
      <c r="L6465" t="s">
        <v>328</v>
      </c>
      <c r="M6465" t="b">
        <v>0</v>
      </c>
    </row>
    <row r="6466" spans="1:13" x14ac:dyDescent="0.25">
      <c r="A6466" s="1">
        <v>43178</v>
      </c>
      <c r="B6466" t="s">
        <v>176</v>
      </c>
      <c r="C6466" t="s">
        <v>169</v>
      </c>
      <c r="D6466">
        <v>1</v>
      </c>
      <c r="E6466">
        <v>726.6</v>
      </c>
      <c r="F6466">
        <v>726.6</v>
      </c>
      <c r="G6466">
        <v>1</v>
      </c>
      <c r="H6466">
        <v>1</v>
      </c>
      <c r="I6466">
        <v>32</v>
      </c>
      <c r="J6466">
        <v>0</v>
      </c>
      <c r="K6466">
        <v>1</v>
      </c>
      <c r="L6466" t="s">
        <v>408</v>
      </c>
      <c r="M6466" t="b">
        <v>0</v>
      </c>
    </row>
    <row r="6467" spans="1:13" x14ac:dyDescent="0.25">
      <c r="A6467" s="1">
        <v>43178</v>
      </c>
      <c r="B6467" t="s">
        <v>176</v>
      </c>
      <c r="C6467" t="s">
        <v>170</v>
      </c>
      <c r="D6467">
        <v>1</v>
      </c>
      <c r="E6467">
        <v>570.29999999999995</v>
      </c>
      <c r="F6467">
        <v>570.29999999999995</v>
      </c>
      <c r="G6467">
        <v>1</v>
      </c>
      <c r="H6467">
        <v>1</v>
      </c>
      <c r="I6467">
        <v>16</v>
      </c>
      <c r="J6467">
        <v>0</v>
      </c>
      <c r="K6467">
        <v>4</v>
      </c>
      <c r="L6467" t="s">
        <v>387</v>
      </c>
      <c r="M6467" t="b">
        <v>0</v>
      </c>
    </row>
    <row r="6468" spans="1:13" x14ac:dyDescent="0.25">
      <c r="A6468" s="1">
        <v>43178</v>
      </c>
      <c r="B6468" t="s">
        <v>176</v>
      </c>
      <c r="C6468" t="s">
        <v>161</v>
      </c>
      <c r="D6468">
        <v>7</v>
      </c>
      <c r="E6468">
        <v>1570.69</v>
      </c>
      <c r="F6468">
        <v>224.38</v>
      </c>
      <c r="G6468">
        <v>7</v>
      </c>
      <c r="H6468">
        <v>7</v>
      </c>
      <c r="I6468">
        <v>14.63</v>
      </c>
      <c r="J6468">
        <v>0</v>
      </c>
      <c r="K6468">
        <v>4</v>
      </c>
      <c r="L6468" t="s">
        <v>272</v>
      </c>
      <c r="M6468" t="b">
        <v>0</v>
      </c>
    </row>
    <row r="6469" spans="1:13" x14ac:dyDescent="0.25">
      <c r="A6469" s="1">
        <v>43178</v>
      </c>
      <c r="B6469" t="s">
        <v>176</v>
      </c>
      <c r="C6469" t="s">
        <v>182</v>
      </c>
      <c r="D6469">
        <v>1</v>
      </c>
      <c r="E6469">
        <v>318.44</v>
      </c>
      <c r="F6469">
        <v>318.44</v>
      </c>
      <c r="G6469">
        <v>1</v>
      </c>
      <c r="H6469">
        <v>1</v>
      </c>
      <c r="I6469">
        <v>13</v>
      </c>
      <c r="J6469">
        <v>0</v>
      </c>
      <c r="K6469">
        <v>4</v>
      </c>
      <c r="L6469" t="s">
        <v>400</v>
      </c>
      <c r="M6469" t="b">
        <v>0</v>
      </c>
    </row>
    <row r="6470" spans="1:13" x14ac:dyDescent="0.25">
      <c r="A6470" s="1">
        <v>43178</v>
      </c>
      <c r="B6470" t="s">
        <v>176</v>
      </c>
      <c r="C6470" t="s">
        <v>163</v>
      </c>
      <c r="D6470">
        <v>4</v>
      </c>
      <c r="E6470">
        <v>917.04</v>
      </c>
      <c r="F6470">
        <v>229.26</v>
      </c>
      <c r="G6470">
        <v>4</v>
      </c>
      <c r="H6470">
        <v>4</v>
      </c>
      <c r="I6470">
        <v>19.25</v>
      </c>
      <c r="J6470">
        <v>0.25</v>
      </c>
      <c r="K6470">
        <v>4.5</v>
      </c>
      <c r="L6470" t="s">
        <v>361</v>
      </c>
      <c r="M6470" t="b">
        <v>0</v>
      </c>
    </row>
    <row r="6471" spans="1:13" x14ac:dyDescent="0.25">
      <c r="A6471" s="1">
        <v>43178</v>
      </c>
      <c r="B6471" t="s">
        <v>176</v>
      </c>
      <c r="C6471" t="s">
        <v>175</v>
      </c>
      <c r="D6471">
        <v>4</v>
      </c>
      <c r="E6471">
        <v>745.12</v>
      </c>
      <c r="F6471">
        <v>186.28</v>
      </c>
      <c r="G6471">
        <v>4</v>
      </c>
      <c r="H6471">
        <v>4</v>
      </c>
      <c r="I6471">
        <v>20.5</v>
      </c>
      <c r="J6471">
        <v>0.25</v>
      </c>
      <c r="K6471">
        <v>3</v>
      </c>
      <c r="L6471" t="s">
        <v>297</v>
      </c>
      <c r="M6471" t="b">
        <v>0</v>
      </c>
    </row>
    <row r="6472" spans="1:13" x14ac:dyDescent="0.25">
      <c r="A6472" s="1">
        <v>43178</v>
      </c>
      <c r="B6472" t="s">
        <v>176</v>
      </c>
      <c r="C6472" t="s">
        <v>164</v>
      </c>
      <c r="D6472">
        <v>12</v>
      </c>
      <c r="E6472">
        <v>1734.9</v>
      </c>
      <c r="F6472">
        <v>144.58000000000001</v>
      </c>
      <c r="G6472">
        <v>12</v>
      </c>
      <c r="H6472">
        <v>12</v>
      </c>
      <c r="I6472">
        <v>16.149999999999999</v>
      </c>
      <c r="J6472">
        <v>7.6899999999999996E-2</v>
      </c>
      <c r="K6472">
        <v>3.62</v>
      </c>
      <c r="L6472" t="s">
        <v>362</v>
      </c>
      <c r="M6472" t="b">
        <v>0</v>
      </c>
    </row>
    <row r="6473" spans="1:13" x14ac:dyDescent="0.25">
      <c r="A6473" s="1">
        <v>43178</v>
      </c>
      <c r="B6473" t="s">
        <v>176</v>
      </c>
      <c r="C6473" t="s">
        <v>176</v>
      </c>
      <c r="D6473">
        <v>4</v>
      </c>
      <c r="E6473">
        <v>515.75</v>
      </c>
      <c r="F6473">
        <v>128.94</v>
      </c>
      <c r="G6473">
        <v>4</v>
      </c>
      <c r="H6473">
        <v>4</v>
      </c>
      <c r="I6473">
        <v>5.4</v>
      </c>
      <c r="J6473">
        <v>0</v>
      </c>
      <c r="K6473">
        <v>4.8</v>
      </c>
      <c r="L6473" t="s">
        <v>273</v>
      </c>
      <c r="M6473" t="b">
        <v>1</v>
      </c>
    </row>
    <row r="6474" spans="1:13" x14ac:dyDescent="0.25">
      <c r="A6474" s="1">
        <v>43178</v>
      </c>
      <c r="B6474" t="s">
        <v>176</v>
      </c>
      <c r="C6474" t="s">
        <v>165</v>
      </c>
      <c r="D6474">
        <v>20</v>
      </c>
      <c r="E6474">
        <v>2785.16</v>
      </c>
      <c r="F6474">
        <v>139.26</v>
      </c>
      <c r="G6474">
        <v>20</v>
      </c>
      <c r="H6474">
        <v>20</v>
      </c>
      <c r="I6474">
        <v>10.77</v>
      </c>
      <c r="J6474">
        <v>0</v>
      </c>
      <c r="K6474">
        <v>4.2699999999999996</v>
      </c>
      <c r="L6474" t="s">
        <v>274</v>
      </c>
      <c r="M6474" t="b">
        <v>0</v>
      </c>
    </row>
    <row r="6475" spans="1:13" x14ac:dyDescent="0.25">
      <c r="A6475" s="1">
        <v>43178</v>
      </c>
      <c r="B6475" t="s">
        <v>165</v>
      </c>
      <c r="C6475" t="s">
        <v>178</v>
      </c>
      <c r="D6475">
        <v>5</v>
      </c>
      <c r="E6475">
        <v>780.47</v>
      </c>
      <c r="F6475">
        <v>156.09</v>
      </c>
      <c r="G6475">
        <v>4</v>
      </c>
      <c r="H6475">
        <v>5</v>
      </c>
      <c r="I6475">
        <v>23.6</v>
      </c>
      <c r="J6475">
        <v>0.4</v>
      </c>
      <c r="K6475">
        <v>1.67</v>
      </c>
      <c r="L6475" t="s">
        <v>333</v>
      </c>
      <c r="M6475" t="b">
        <v>0</v>
      </c>
    </row>
    <row r="6476" spans="1:13" x14ac:dyDescent="0.25">
      <c r="A6476" s="1">
        <v>43178</v>
      </c>
      <c r="B6476" t="s">
        <v>165</v>
      </c>
      <c r="C6476" t="s">
        <v>187</v>
      </c>
      <c r="D6476">
        <v>2</v>
      </c>
      <c r="E6476">
        <v>354.06</v>
      </c>
      <c r="F6476">
        <v>177.03</v>
      </c>
      <c r="G6476">
        <v>2</v>
      </c>
      <c r="H6476">
        <v>2</v>
      </c>
      <c r="I6476">
        <v>38.5</v>
      </c>
      <c r="J6476">
        <v>0</v>
      </c>
      <c r="K6476">
        <v>4.5</v>
      </c>
      <c r="L6476" t="s">
        <v>417</v>
      </c>
      <c r="M6476" t="b">
        <v>0</v>
      </c>
    </row>
    <row r="6477" spans="1:13" x14ac:dyDescent="0.25">
      <c r="A6477" s="1">
        <v>43178</v>
      </c>
      <c r="B6477" t="s">
        <v>165</v>
      </c>
      <c r="C6477" t="s">
        <v>167</v>
      </c>
      <c r="D6477">
        <v>40</v>
      </c>
      <c r="E6477">
        <v>5024.45</v>
      </c>
      <c r="F6477">
        <v>125.61</v>
      </c>
      <c r="G6477">
        <v>35</v>
      </c>
      <c r="H6477">
        <v>40</v>
      </c>
      <c r="I6477">
        <v>21.95</v>
      </c>
      <c r="J6477">
        <v>0.23080000000000001</v>
      </c>
      <c r="K6477">
        <v>3.3</v>
      </c>
      <c r="L6477" t="s">
        <v>246</v>
      </c>
      <c r="M6477" t="b">
        <v>0</v>
      </c>
    </row>
    <row r="6478" spans="1:13" x14ac:dyDescent="0.25">
      <c r="A6478" s="1">
        <v>43178</v>
      </c>
      <c r="B6478" t="s">
        <v>165</v>
      </c>
      <c r="C6478" t="s">
        <v>169</v>
      </c>
      <c r="D6478">
        <v>20</v>
      </c>
      <c r="E6478">
        <v>4468</v>
      </c>
      <c r="F6478">
        <v>223.4</v>
      </c>
      <c r="G6478">
        <v>18</v>
      </c>
      <c r="H6478">
        <v>20</v>
      </c>
      <c r="I6478">
        <v>21.57</v>
      </c>
      <c r="J6478">
        <v>0.28570000000000001</v>
      </c>
      <c r="K6478">
        <v>3.61</v>
      </c>
      <c r="L6478" t="s">
        <v>275</v>
      </c>
      <c r="M6478" t="b">
        <v>0</v>
      </c>
    </row>
    <row r="6479" spans="1:13" x14ac:dyDescent="0.25">
      <c r="A6479" s="1">
        <v>43178</v>
      </c>
      <c r="B6479" t="s">
        <v>165</v>
      </c>
      <c r="C6479" t="s">
        <v>170</v>
      </c>
      <c r="D6479">
        <v>27</v>
      </c>
      <c r="E6479">
        <v>4332.1400000000003</v>
      </c>
      <c r="F6479">
        <v>160.44999999999999</v>
      </c>
      <c r="G6479">
        <v>27</v>
      </c>
      <c r="H6479">
        <v>26</v>
      </c>
      <c r="I6479">
        <v>14.07</v>
      </c>
      <c r="J6479">
        <v>0.1429</v>
      </c>
      <c r="K6479">
        <v>3.96</v>
      </c>
      <c r="L6479" t="s">
        <v>276</v>
      </c>
      <c r="M6479" t="b">
        <v>0</v>
      </c>
    </row>
    <row r="6480" spans="1:13" x14ac:dyDescent="0.25">
      <c r="A6480" s="1">
        <v>43178</v>
      </c>
      <c r="B6480" t="s">
        <v>165</v>
      </c>
      <c r="C6480" t="s">
        <v>172</v>
      </c>
      <c r="D6480">
        <v>31</v>
      </c>
      <c r="E6480">
        <v>3952.92</v>
      </c>
      <c r="F6480">
        <v>127.51</v>
      </c>
      <c r="G6480">
        <v>31</v>
      </c>
      <c r="H6480">
        <v>31</v>
      </c>
      <c r="I6480">
        <v>21</v>
      </c>
      <c r="J6480">
        <v>0.45450000000000002</v>
      </c>
      <c r="K6480">
        <v>3.76</v>
      </c>
      <c r="L6480" t="s">
        <v>247</v>
      </c>
      <c r="M6480" t="b">
        <v>0</v>
      </c>
    </row>
    <row r="6481" spans="1:13" x14ac:dyDescent="0.25">
      <c r="A6481" s="1">
        <v>43178</v>
      </c>
      <c r="B6481" t="s">
        <v>165</v>
      </c>
      <c r="C6481" t="s">
        <v>171</v>
      </c>
      <c r="D6481">
        <v>18</v>
      </c>
      <c r="E6481">
        <v>1572.76</v>
      </c>
      <c r="F6481">
        <v>87.38</v>
      </c>
      <c r="G6481">
        <v>18</v>
      </c>
      <c r="H6481">
        <v>18</v>
      </c>
      <c r="I6481">
        <v>16.829999999999998</v>
      </c>
      <c r="J6481">
        <v>5.5599999999999997E-2</v>
      </c>
      <c r="K6481">
        <v>4</v>
      </c>
      <c r="L6481" t="s">
        <v>299</v>
      </c>
      <c r="M6481" t="b">
        <v>0</v>
      </c>
    </row>
    <row r="6482" spans="1:13" x14ac:dyDescent="0.25">
      <c r="A6482" s="1">
        <v>43178</v>
      </c>
      <c r="B6482" t="s">
        <v>165</v>
      </c>
      <c r="C6482" t="s">
        <v>180</v>
      </c>
      <c r="D6482">
        <v>9</v>
      </c>
      <c r="E6482">
        <v>2051.06</v>
      </c>
      <c r="F6482">
        <v>227.9</v>
      </c>
      <c r="G6482">
        <v>8</v>
      </c>
      <c r="H6482">
        <v>8</v>
      </c>
      <c r="I6482">
        <v>32.5</v>
      </c>
      <c r="J6482">
        <v>0.41670000000000001</v>
      </c>
      <c r="K6482">
        <v>3.18</v>
      </c>
      <c r="L6482" t="s">
        <v>300</v>
      </c>
      <c r="M6482" t="b">
        <v>0</v>
      </c>
    </row>
    <row r="6483" spans="1:13" x14ac:dyDescent="0.25">
      <c r="A6483" s="1">
        <v>43178</v>
      </c>
      <c r="B6483" t="s">
        <v>165</v>
      </c>
      <c r="C6483" t="s">
        <v>161</v>
      </c>
      <c r="D6483">
        <v>149</v>
      </c>
      <c r="E6483">
        <v>20124.599999999999</v>
      </c>
      <c r="F6483">
        <v>135.06</v>
      </c>
      <c r="G6483">
        <v>146</v>
      </c>
      <c r="H6483">
        <v>148</v>
      </c>
      <c r="I6483">
        <v>15.72</v>
      </c>
      <c r="J6483">
        <v>0.15029999999999999</v>
      </c>
      <c r="K6483">
        <v>3.5</v>
      </c>
      <c r="L6483" t="s">
        <v>248</v>
      </c>
      <c r="M6483" t="b">
        <v>0</v>
      </c>
    </row>
    <row r="6484" spans="1:13" x14ac:dyDescent="0.25">
      <c r="A6484" s="1">
        <v>43178</v>
      </c>
      <c r="B6484" t="s">
        <v>165</v>
      </c>
      <c r="C6484" t="s">
        <v>177</v>
      </c>
      <c r="D6484">
        <v>11</v>
      </c>
      <c r="E6484">
        <v>1349.96</v>
      </c>
      <c r="F6484">
        <v>122.72</v>
      </c>
      <c r="G6484">
        <v>11</v>
      </c>
      <c r="H6484">
        <v>11</v>
      </c>
      <c r="I6484">
        <v>15.08</v>
      </c>
      <c r="J6484">
        <v>8.3299999999999999E-2</v>
      </c>
      <c r="K6484">
        <v>3.67</v>
      </c>
      <c r="L6484" t="s">
        <v>301</v>
      </c>
      <c r="M6484" t="b">
        <v>0</v>
      </c>
    </row>
    <row r="6485" spans="1:13" x14ac:dyDescent="0.25">
      <c r="A6485" s="1">
        <v>43178</v>
      </c>
      <c r="B6485" t="s">
        <v>165</v>
      </c>
      <c r="C6485" t="s">
        <v>181</v>
      </c>
      <c r="D6485">
        <v>12</v>
      </c>
      <c r="E6485">
        <v>1964.27</v>
      </c>
      <c r="F6485">
        <v>163.69</v>
      </c>
      <c r="G6485">
        <v>10</v>
      </c>
      <c r="H6485">
        <v>12</v>
      </c>
      <c r="I6485">
        <v>20.9</v>
      </c>
      <c r="J6485">
        <v>0.2</v>
      </c>
      <c r="K6485">
        <v>3.83</v>
      </c>
      <c r="L6485" t="s">
        <v>302</v>
      </c>
      <c r="M6485" t="b">
        <v>0</v>
      </c>
    </row>
    <row r="6486" spans="1:13" x14ac:dyDescent="0.25">
      <c r="A6486" s="1">
        <v>43178</v>
      </c>
      <c r="B6486" t="s">
        <v>165</v>
      </c>
      <c r="C6486" t="s">
        <v>179</v>
      </c>
      <c r="D6486">
        <v>12</v>
      </c>
      <c r="E6486">
        <v>3660.87</v>
      </c>
      <c r="F6486">
        <v>305.07</v>
      </c>
      <c r="G6486">
        <v>11</v>
      </c>
      <c r="H6486">
        <v>11</v>
      </c>
      <c r="I6486">
        <v>39.58</v>
      </c>
      <c r="J6486">
        <v>0.33329999999999999</v>
      </c>
      <c r="K6486">
        <v>2.08</v>
      </c>
      <c r="L6486" t="s">
        <v>277</v>
      </c>
      <c r="M6486" t="b">
        <v>0</v>
      </c>
    </row>
    <row r="6487" spans="1:13" x14ac:dyDescent="0.25">
      <c r="A6487" s="1">
        <v>43178</v>
      </c>
      <c r="B6487" t="s">
        <v>165</v>
      </c>
      <c r="C6487" t="s">
        <v>183</v>
      </c>
      <c r="D6487">
        <v>4</v>
      </c>
      <c r="E6487">
        <v>751.86</v>
      </c>
      <c r="F6487">
        <v>187.97</v>
      </c>
      <c r="G6487">
        <v>4</v>
      </c>
      <c r="H6487">
        <v>4</v>
      </c>
      <c r="I6487">
        <v>24.11</v>
      </c>
      <c r="J6487">
        <v>0</v>
      </c>
      <c r="K6487">
        <v>5</v>
      </c>
      <c r="L6487" t="s">
        <v>365</v>
      </c>
      <c r="M6487" t="b">
        <v>0</v>
      </c>
    </row>
    <row r="6488" spans="1:13" x14ac:dyDescent="0.25">
      <c r="A6488" s="1">
        <v>43178</v>
      </c>
      <c r="B6488" t="s">
        <v>165</v>
      </c>
      <c r="C6488" t="s">
        <v>174</v>
      </c>
      <c r="D6488">
        <v>16</v>
      </c>
      <c r="E6488">
        <v>3250.46</v>
      </c>
      <c r="F6488">
        <v>203.15</v>
      </c>
      <c r="G6488">
        <v>16</v>
      </c>
      <c r="H6488">
        <v>16</v>
      </c>
      <c r="I6488">
        <v>14.71</v>
      </c>
      <c r="J6488">
        <v>0</v>
      </c>
      <c r="K6488">
        <v>4.59</v>
      </c>
      <c r="L6488" t="s">
        <v>303</v>
      </c>
      <c r="M6488" t="b">
        <v>0</v>
      </c>
    </row>
    <row r="6489" spans="1:13" x14ac:dyDescent="0.25">
      <c r="A6489" s="1">
        <v>43178</v>
      </c>
      <c r="B6489" t="s">
        <v>165</v>
      </c>
      <c r="C6489" t="s">
        <v>182</v>
      </c>
      <c r="D6489">
        <v>5</v>
      </c>
      <c r="E6489">
        <v>704.91</v>
      </c>
      <c r="F6489">
        <v>140.97999999999999</v>
      </c>
      <c r="G6489">
        <v>5</v>
      </c>
      <c r="H6489">
        <v>5</v>
      </c>
      <c r="I6489">
        <v>19.8</v>
      </c>
      <c r="J6489">
        <v>0.2</v>
      </c>
      <c r="K6489">
        <v>4.2</v>
      </c>
      <c r="L6489" t="s">
        <v>304</v>
      </c>
      <c r="M6489" t="b">
        <v>0</v>
      </c>
    </row>
    <row r="6490" spans="1:13" x14ac:dyDescent="0.25">
      <c r="A6490" s="1">
        <v>43178</v>
      </c>
      <c r="B6490" t="s">
        <v>165</v>
      </c>
      <c r="C6490" t="s">
        <v>163</v>
      </c>
      <c r="D6490">
        <v>56</v>
      </c>
      <c r="E6490">
        <v>6977.35</v>
      </c>
      <c r="F6490">
        <v>124.6</v>
      </c>
      <c r="G6490">
        <v>55</v>
      </c>
      <c r="H6490">
        <v>56</v>
      </c>
      <c r="I6490">
        <v>14.97</v>
      </c>
      <c r="J6490">
        <v>8.0600000000000005E-2</v>
      </c>
      <c r="K6490">
        <v>3.78</v>
      </c>
      <c r="L6490" t="s">
        <v>249</v>
      </c>
      <c r="M6490" t="b">
        <v>0</v>
      </c>
    </row>
    <row r="6491" spans="1:13" x14ac:dyDescent="0.25">
      <c r="A6491" s="1">
        <v>43178</v>
      </c>
      <c r="B6491" t="s">
        <v>165</v>
      </c>
      <c r="C6491" t="s">
        <v>175</v>
      </c>
      <c r="D6491">
        <v>112</v>
      </c>
      <c r="E6491">
        <v>18711.64</v>
      </c>
      <c r="F6491">
        <v>167.07</v>
      </c>
      <c r="G6491">
        <v>107</v>
      </c>
      <c r="H6491">
        <v>112</v>
      </c>
      <c r="I6491">
        <v>26.2</v>
      </c>
      <c r="J6491">
        <v>0.39019999999999999</v>
      </c>
      <c r="K6491">
        <v>2.97</v>
      </c>
      <c r="L6491" t="s">
        <v>250</v>
      </c>
      <c r="M6491" t="b">
        <v>0</v>
      </c>
    </row>
    <row r="6492" spans="1:13" x14ac:dyDescent="0.25">
      <c r="A6492" s="1">
        <v>43178</v>
      </c>
      <c r="B6492" t="s">
        <v>165</v>
      </c>
      <c r="C6492" t="s">
        <v>173</v>
      </c>
      <c r="D6492">
        <v>8</v>
      </c>
      <c r="E6492">
        <v>1679.43</v>
      </c>
      <c r="F6492">
        <v>209.93</v>
      </c>
      <c r="G6492">
        <v>8</v>
      </c>
      <c r="H6492">
        <v>8</v>
      </c>
      <c r="I6492">
        <v>26.11</v>
      </c>
      <c r="J6492">
        <v>0.33329999999999999</v>
      </c>
      <c r="K6492">
        <v>4.22</v>
      </c>
      <c r="L6492" t="s">
        <v>251</v>
      </c>
      <c r="M6492" t="b">
        <v>0</v>
      </c>
    </row>
    <row r="6493" spans="1:13" x14ac:dyDescent="0.25">
      <c r="A6493" s="1">
        <v>43178</v>
      </c>
      <c r="B6493" t="s">
        <v>165</v>
      </c>
      <c r="C6493" t="s">
        <v>185</v>
      </c>
      <c r="D6493">
        <v>1</v>
      </c>
      <c r="E6493">
        <v>277.08</v>
      </c>
      <c r="F6493">
        <v>277.08</v>
      </c>
      <c r="G6493">
        <v>1</v>
      </c>
      <c r="H6493">
        <v>1</v>
      </c>
      <c r="I6493">
        <v>14</v>
      </c>
      <c r="J6493">
        <v>0</v>
      </c>
      <c r="K6493">
        <v>5</v>
      </c>
      <c r="L6493" t="s">
        <v>334</v>
      </c>
      <c r="M6493" t="b">
        <v>0</v>
      </c>
    </row>
    <row r="6494" spans="1:13" x14ac:dyDescent="0.25">
      <c r="A6494" s="1">
        <v>43178</v>
      </c>
      <c r="B6494" t="s">
        <v>165</v>
      </c>
      <c r="C6494" t="s">
        <v>162</v>
      </c>
      <c r="D6494">
        <v>1</v>
      </c>
      <c r="E6494">
        <v>994.77</v>
      </c>
      <c r="F6494">
        <v>994.77</v>
      </c>
      <c r="G6494">
        <v>1</v>
      </c>
      <c r="H6494">
        <v>1</v>
      </c>
      <c r="I6494">
        <v>26</v>
      </c>
      <c r="J6494">
        <v>0</v>
      </c>
      <c r="K6494">
        <v>2</v>
      </c>
      <c r="L6494" t="s">
        <v>366</v>
      </c>
      <c r="M6494" t="b">
        <v>0</v>
      </c>
    </row>
    <row r="6495" spans="1:13" x14ac:dyDescent="0.25">
      <c r="A6495" s="1">
        <v>43178</v>
      </c>
      <c r="B6495" t="s">
        <v>165</v>
      </c>
      <c r="C6495" t="s">
        <v>164</v>
      </c>
      <c r="D6495">
        <v>64</v>
      </c>
      <c r="E6495">
        <v>7868.19</v>
      </c>
      <c r="F6495">
        <v>122.94</v>
      </c>
      <c r="G6495">
        <v>64</v>
      </c>
      <c r="H6495">
        <v>64</v>
      </c>
      <c r="I6495">
        <v>19.16</v>
      </c>
      <c r="J6495">
        <v>8.5699999999999998E-2</v>
      </c>
      <c r="K6495">
        <v>3.61</v>
      </c>
      <c r="L6495" t="s">
        <v>278</v>
      </c>
      <c r="M6495" t="b">
        <v>0</v>
      </c>
    </row>
    <row r="6496" spans="1:13" x14ac:dyDescent="0.25">
      <c r="A6496" s="1">
        <v>43178</v>
      </c>
      <c r="B6496" t="s">
        <v>165</v>
      </c>
      <c r="C6496" t="s">
        <v>176</v>
      </c>
      <c r="D6496">
        <v>48</v>
      </c>
      <c r="E6496">
        <v>8178.17</v>
      </c>
      <c r="F6496">
        <v>170.38</v>
      </c>
      <c r="G6496">
        <v>47</v>
      </c>
      <c r="H6496">
        <v>48</v>
      </c>
      <c r="I6496">
        <v>17.12</v>
      </c>
      <c r="J6496">
        <v>0.12239999999999999</v>
      </c>
      <c r="K6496">
        <v>3.54</v>
      </c>
      <c r="L6496" t="s">
        <v>279</v>
      </c>
      <c r="M6496" t="b">
        <v>0</v>
      </c>
    </row>
    <row r="6497" spans="1:13" x14ac:dyDescent="0.25">
      <c r="A6497" s="1">
        <v>43178</v>
      </c>
      <c r="B6497" t="s">
        <v>165</v>
      </c>
      <c r="C6497" t="s">
        <v>168</v>
      </c>
      <c r="D6497">
        <v>4</v>
      </c>
      <c r="E6497">
        <v>1053.02</v>
      </c>
      <c r="F6497">
        <v>263.26</v>
      </c>
      <c r="G6497">
        <v>4</v>
      </c>
      <c r="H6497">
        <v>4</v>
      </c>
      <c r="I6497">
        <v>18.399999999999999</v>
      </c>
      <c r="J6497">
        <v>0.4</v>
      </c>
      <c r="K6497">
        <v>3</v>
      </c>
      <c r="L6497" t="s">
        <v>280</v>
      </c>
      <c r="M6497" t="b">
        <v>0</v>
      </c>
    </row>
    <row r="6498" spans="1:13" x14ac:dyDescent="0.25">
      <c r="A6498" s="1">
        <v>43178</v>
      </c>
      <c r="B6498" t="s">
        <v>165</v>
      </c>
      <c r="C6498" t="s">
        <v>165</v>
      </c>
      <c r="D6498">
        <v>637</v>
      </c>
      <c r="E6498">
        <v>80108.19</v>
      </c>
      <c r="F6498">
        <v>125.76</v>
      </c>
      <c r="G6498">
        <v>626</v>
      </c>
      <c r="H6498">
        <v>634</v>
      </c>
      <c r="I6498">
        <v>7.95</v>
      </c>
      <c r="J6498">
        <v>5.74E-2</v>
      </c>
      <c r="K6498">
        <v>4.12</v>
      </c>
      <c r="L6498" t="s">
        <v>252</v>
      </c>
      <c r="M6498" t="b">
        <v>1</v>
      </c>
    </row>
    <row r="6499" spans="1:13" x14ac:dyDescent="0.25">
      <c r="A6499" s="1">
        <v>43178</v>
      </c>
      <c r="B6499" t="s">
        <v>165</v>
      </c>
      <c r="C6499" t="s">
        <v>184</v>
      </c>
      <c r="D6499">
        <v>5</v>
      </c>
      <c r="E6499">
        <v>850.48</v>
      </c>
      <c r="F6499">
        <v>170.1</v>
      </c>
      <c r="G6499">
        <v>5</v>
      </c>
      <c r="H6499">
        <v>5</v>
      </c>
      <c r="I6499">
        <v>22.4</v>
      </c>
      <c r="J6499">
        <v>0.2</v>
      </c>
      <c r="K6499">
        <v>3.8</v>
      </c>
      <c r="L6499" t="s">
        <v>401</v>
      </c>
      <c r="M6499" t="b">
        <v>0</v>
      </c>
    </row>
    <row r="6500" spans="1:13" x14ac:dyDescent="0.25">
      <c r="A6500" s="1">
        <v>43185</v>
      </c>
      <c r="B6500" t="s">
        <v>167</v>
      </c>
      <c r="C6500" t="s">
        <v>163</v>
      </c>
      <c r="D6500">
        <v>1</v>
      </c>
      <c r="E6500">
        <v>148.18</v>
      </c>
      <c r="F6500">
        <v>148.18</v>
      </c>
      <c r="G6500">
        <v>1</v>
      </c>
      <c r="H6500">
        <v>1</v>
      </c>
      <c r="I6500">
        <v>12</v>
      </c>
      <c r="J6500">
        <v>0</v>
      </c>
      <c r="K6500">
        <v>5</v>
      </c>
      <c r="L6500" t="s">
        <v>370</v>
      </c>
      <c r="M6500" t="b">
        <v>0</v>
      </c>
    </row>
    <row r="6501" spans="1:13" x14ac:dyDescent="0.25">
      <c r="A6501" s="1">
        <v>43185</v>
      </c>
      <c r="B6501" t="s">
        <v>167</v>
      </c>
      <c r="C6501" t="s">
        <v>175</v>
      </c>
      <c r="D6501">
        <v>2</v>
      </c>
      <c r="E6501">
        <v>276.8</v>
      </c>
      <c r="F6501">
        <v>138.4</v>
      </c>
      <c r="G6501">
        <v>2</v>
      </c>
      <c r="H6501">
        <v>2</v>
      </c>
      <c r="I6501">
        <v>26</v>
      </c>
      <c r="J6501">
        <v>0.5</v>
      </c>
      <c r="K6501">
        <v>4</v>
      </c>
      <c r="L6501" t="s">
        <v>305</v>
      </c>
      <c r="M6501" t="b">
        <v>0</v>
      </c>
    </row>
    <row r="6502" spans="1:13" x14ac:dyDescent="0.25">
      <c r="A6502" s="1">
        <v>43185</v>
      </c>
      <c r="B6502" t="s">
        <v>167</v>
      </c>
      <c r="C6502" t="s">
        <v>165</v>
      </c>
      <c r="D6502">
        <v>2</v>
      </c>
      <c r="E6502">
        <v>522.73</v>
      </c>
      <c r="F6502">
        <v>261.37</v>
      </c>
      <c r="G6502">
        <v>1</v>
      </c>
      <c r="H6502">
        <v>2</v>
      </c>
      <c r="I6502">
        <v>6</v>
      </c>
      <c r="J6502">
        <v>0</v>
      </c>
      <c r="K6502">
        <v>4.5</v>
      </c>
      <c r="L6502" t="s">
        <v>255</v>
      </c>
      <c r="M6502" t="b">
        <v>0</v>
      </c>
    </row>
    <row r="6503" spans="1:13" x14ac:dyDescent="0.25">
      <c r="A6503" s="1">
        <v>43185</v>
      </c>
      <c r="B6503" t="s">
        <v>170</v>
      </c>
      <c r="C6503" t="s">
        <v>167</v>
      </c>
      <c r="D6503">
        <v>1</v>
      </c>
      <c r="E6503">
        <v>293.39999999999998</v>
      </c>
      <c r="F6503">
        <v>293.39999999999998</v>
      </c>
      <c r="G6503">
        <v>1</v>
      </c>
      <c r="H6503">
        <v>1</v>
      </c>
      <c r="I6503">
        <v>20</v>
      </c>
      <c r="J6503">
        <v>0</v>
      </c>
      <c r="K6503">
        <v>5</v>
      </c>
      <c r="L6503" t="s">
        <v>427</v>
      </c>
      <c r="M6503" t="b">
        <v>0</v>
      </c>
    </row>
    <row r="6504" spans="1:13" x14ac:dyDescent="0.25">
      <c r="A6504" s="1">
        <v>43185</v>
      </c>
      <c r="B6504" t="s">
        <v>170</v>
      </c>
      <c r="C6504" t="s">
        <v>170</v>
      </c>
      <c r="D6504">
        <v>1</v>
      </c>
      <c r="E6504">
        <v>22.6</v>
      </c>
      <c r="F6504">
        <v>22.6</v>
      </c>
      <c r="G6504">
        <v>1</v>
      </c>
      <c r="H6504">
        <v>1</v>
      </c>
      <c r="I6504">
        <v>2</v>
      </c>
      <c r="J6504">
        <v>0</v>
      </c>
      <c r="K6504">
        <v>5</v>
      </c>
      <c r="L6504" t="s">
        <v>409</v>
      </c>
      <c r="M6504" t="b">
        <v>1</v>
      </c>
    </row>
    <row r="6505" spans="1:13" x14ac:dyDescent="0.25">
      <c r="A6505" s="1">
        <v>43185</v>
      </c>
      <c r="B6505" t="s">
        <v>170</v>
      </c>
      <c r="C6505" t="s">
        <v>180</v>
      </c>
      <c r="D6505">
        <v>1</v>
      </c>
      <c r="E6505">
        <v>297.88</v>
      </c>
      <c r="F6505">
        <v>297.88</v>
      </c>
      <c r="G6505">
        <v>1</v>
      </c>
      <c r="H6505">
        <v>1</v>
      </c>
      <c r="I6505">
        <v>22</v>
      </c>
      <c r="J6505">
        <v>0</v>
      </c>
      <c r="K6505">
        <v>5</v>
      </c>
      <c r="L6505" t="s">
        <v>464</v>
      </c>
      <c r="M6505" t="b">
        <v>0</v>
      </c>
    </row>
    <row r="6506" spans="1:13" x14ac:dyDescent="0.25">
      <c r="A6506" s="1">
        <v>43185</v>
      </c>
      <c r="B6506" t="s">
        <v>170</v>
      </c>
      <c r="C6506" t="s">
        <v>161</v>
      </c>
      <c r="D6506">
        <v>1</v>
      </c>
      <c r="E6506">
        <v>309.81</v>
      </c>
      <c r="F6506">
        <v>309.81</v>
      </c>
      <c r="G6506">
        <v>1</v>
      </c>
      <c r="H6506">
        <v>1</v>
      </c>
      <c r="I6506">
        <v>8</v>
      </c>
      <c r="J6506">
        <v>0</v>
      </c>
      <c r="K6506">
        <v>5</v>
      </c>
      <c r="L6506" t="s">
        <v>256</v>
      </c>
      <c r="M6506" t="b">
        <v>0</v>
      </c>
    </row>
    <row r="6507" spans="1:13" x14ac:dyDescent="0.25">
      <c r="A6507" s="1">
        <v>43185</v>
      </c>
      <c r="B6507" t="s">
        <v>170</v>
      </c>
      <c r="C6507" t="s">
        <v>182</v>
      </c>
      <c r="D6507">
        <v>1</v>
      </c>
      <c r="E6507">
        <v>36.93</v>
      </c>
      <c r="F6507">
        <v>36.93</v>
      </c>
      <c r="G6507">
        <v>1</v>
      </c>
      <c r="H6507">
        <v>1</v>
      </c>
      <c r="I6507">
        <v>26</v>
      </c>
      <c r="J6507">
        <v>1</v>
      </c>
      <c r="K6507">
        <v>1</v>
      </c>
      <c r="L6507" t="s">
        <v>507</v>
      </c>
      <c r="M6507" t="b">
        <v>0</v>
      </c>
    </row>
    <row r="6508" spans="1:13" x14ac:dyDescent="0.25">
      <c r="A6508" s="1">
        <v>43185</v>
      </c>
      <c r="B6508" t="s">
        <v>170</v>
      </c>
      <c r="C6508" t="s">
        <v>163</v>
      </c>
      <c r="D6508">
        <v>1</v>
      </c>
      <c r="E6508">
        <v>237.99</v>
      </c>
      <c r="F6508">
        <v>237.99</v>
      </c>
      <c r="G6508">
        <v>1</v>
      </c>
      <c r="H6508">
        <v>1</v>
      </c>
      <c r="I6508">
        <v>12</v>
      </c>
      <c r="J6508">
        <v>0</v>
      </c>
      <c r="K6508">
        <v>4</v>
      </c>
      <c r="L6508" t="s">
        <v>257</v>
      </c>
      <c r="M6508" t="b">
        <v>0</v>
      </c>
    </row>
    <row r="6509" spans="1:13" x14ac:dyDescent="0.25">
      <c r="A6509" s="1">
        <v>43185</v>
      </c>
      <c r="B6509" t="s">
        <v>170</v>
      </c>
      <c r="C6509" t="s">
        <v>175</v>
      </c>
      <c r="D6509">
        <v>1</v>
      </c>
      <c r="E6509">
        <v>77.03</v>
      </c>
      <c r="F6509">
        <v>77.03</v>
      </c>
      <c r="G6509">
        <v>1</v>
      </c>
      <c r="H6509">
        <v>1</v>
      </c>
      <c r="I6509">
        <v>9</v>
      </c>
      <c r="J6509">
        <v>0</v>
      </c>
      <c r="K6509">
        <v>5</v>
      </c>
      <c r="L6509" t="s">
        <v>258</v>
      </c>
      <c r="M6509" t="b">
        <v>0</v>
      </c>
    </row>
    <row r="6510" spans="1:13" x14ac:dyDescent="0.25">
      <c r="A6510" s="1">
        <v>43185</v>
      </c>
      <c r="B6510" t="s">
        <v>170</v>
      </c>
      <c r="C6510" t="s">
        <v>165</v>
      </c>
      <c r="D6510">
        <v>6</v>
      </c>
      <c r="E6510">
        <v>611.04999999999995</v>
      </c>
      <c r="F6510">
        <v>101.84</v>
      </c>
      <c r="G6510">
        <v>6</v>
      </c>
      <c r="H6510">
        <v>6</v>
      </c>
      <c r="I6510">
        <v>11.5</v>
      </c>
      <c r="J6510">
        <v>0</v>
      </c>
      <c r="K6510">
        <v>4.83</v>
      </c>
      <c r="L6510" t="s">
        <v>259</v>
      </c>
      <c r="M6510" t="b">
        <v>0</v>
      </c>
    </row>
    <row r="6511" spans="1:13" x14ac:dyDescent="0.25">
      <c r="A6511" s="1">
        <v>43185</v>
      </c>
      <c r="B6511" t="s">
        <v>172</v>
      </c>
      <c r="C6511" t="s">
        <v>167</v>
      </c>
      <c r="D6511">
        <v>2</v>
      </c>
      <c r="E6511">
        <v>886.17</v>
      </c>
      <c r="F6511">
        <v>443.09</v>
      </c>
      <c r="G6511">
        <v>2</v>
      </c>
      <c r="H6511">
        <v>2</v>
      </c>
      <c r="I6511">
        <v>17.2</v>
      </c>
      <c r="J6511">
        <v>0</v>
      </c>
      <c r="K6511">
        <v>2.2000000000000002</v>
      </c>
      <c r="L6511" t="s">
        <v>489</v>
      </c>
      <c r="M6511" t="b">
        <v>0</v>
      </c>
    </row>
    <row r="6512" spans="1:13" x14ac:dyDescent="0.25">
      <c r="A6512" s="1">
        <v>43185</v>
      </c>
      <c r="B6512" t="s">
        <v>172</v>
      </c>
      <c r="C6512" t="s">
        <v>163</v>
      </c>
      <c r="D6512">
        <v>1</v>
      </c>
      <c r="E6512">
        <v>307.02</v>
      </c>
      <c r="F6512">
        <v>307.02</v>
      </c>
      <c r="G6512">
        <v>1</v>
      </c>
      <c r="H6512">
        <v>1</v>
      </c>
      <c r="I6512">
        <v>8</v>
      </c>
      <c r="J6512">
        <v>0</v>
      </c>
      <c r="K6512">
        <v>5</v>
      </c>
      <c r="L6512" t="s">
        <v>459</v>
      </c>
      <c r="M6512" t="b">
        <v>0</v>
      </c>
    </row>
    <row r="6513" spans="1:13" x14ac:dyDescent="0.25">
      <c r="A6513" s="1">
        <v>43185</v>
      </c>
      <c r="B6513" t="s">
        <v>172</v>
      </c>
      <c r="C6513" t="s">
        <v>165</v>
      </c>
      <c r="D6513">
        <v>1</v>
      </c>
      <c r="E6513">
        <v>273.76</v>
      </c>
      <c r="F6513">
        <v>273.76</v>
      </c>
      <c r="G6513">
        <v>1</v>
      </c>
      <c r="H6513">
        <v>1</v>
      </c>
      <c r="I6513">
        <v>12</v>
      </c>
      <c r="J6513">
        <v>0</v>
      </c>
      <c r="K6513">
        <v>5</v>
      </c>
      <c r="L6513" t="s">
        <v>308</v>
      </c>
      <c r="M6513" t="b">
        <v>0</v>
      </c>
    </row>
    <row r="6514" spans="1:13" x14ac:dyDescent="0.25">
      <c r="A6514" s="1">
        <v>43185</v>
      </c>
      <c r="B6514" t="s">
        <v>171</v>
      </c>
      <c r="C6514" t="s">
        <v>169</v>
      </c>
      <c r="D6514">
        <v>1</v>
      </c>
      <c r="E6514">
        <v>122.18</v>
      </c>
      <c r="F6514">
        <v>122.18</v>
      </c>
      <c r="G6514">
        <v>1</v>
      </c>
      <c r="H6514">
        <v>1</v>
      </c>
      <c r="I6514">
        <v>16</v>
      </c>
      <c r="J6514">
        <v>0</v>
      </c>
      <c r="K6514">
        <v>4</v>
      </c>
      <c r="L6514" t="s">
        <v>473</v>
      </c>
      <c r="M6514" t="b">
        <v>0</v>
      </c>
    </row>
    <row r="6515" spans="1:13" x14ac:dyDescent="0.25">
      <c r="A6515" s="1">
        <v>43185</v>
      </c>
      <c r="B6515" t="s">
        <v>171</v>
      </c>
      <c r="C6515" t="s">
        <v>177</v>
      </c>
      <c r="D6515">
        <v>1</v>
      </c>
      <c r="E6515">
        <v>121.39</v>
      </c>
      <c r="F6515">
        <v>121.39</v>
      </c>
      <c r="G6515">
        <v>1</v>
      </c>
      <c r="H6515">
        <v>1</v>
      </c>
      <c r="I6515">
        <v>17</v>
      </c>
      <c r="J6515">
        <v>0</v>
      </c>
      <c r="K6515">
        <v>5</v>
      </c>
      <c r="L6515" t="s">
        <v>491</v>
      </c>
      <c r="M6515" t="b">
        <v>0</v>
      </c>
    </row>
    <row r="6516" spans="1:13" x14ac:dyDescent="0.25">
      <c r="A6516" s="1">
        <v>43185</v>
      </c>
      <c r="B6516" t="s">
        <v>171</v>
      </c>
      <c r="C6516" t="s">
        <v>163</v>
      </c>
      <c r="D6516">
        <v>1</v>
      </c>
      <c r="E6516">
        <v>75.75</v>
      </c>
      <c r="F6516">
        <v>75.75</v>
      </c>
      <c r="G6516">
        <v>1</v>
      </c>
      <c r="H6516">
        <v>1</v>
      </c>
      <c r="I6516">
        <v>16</v>
      </c>
      <c r="J6516">
        <v>0</v>
      </c>
      <c r="K6516">
        <v>4</v>
      </c>
      <c r="L6516" t="s">
        <v>342</v>
      </c>
      <c r="M6516" t="b">
        <v>0</v>
      </c>
    </row>
    <row r="6517" spans="1:13" x14ac:dyDescent="0.25">
      <c r="A6517" s="1">
        <v>43185</v>
      </c>
      <c r="B6517" t="s">
        <v>171</v>
      </c>
      <c r="C6517" t="s">
        <v>165</v>
      </c>
      <c r="D6517">
        <v>1</v>
      </c>
      <c r="E6517">
        <v>198.94</v>
      </c>
      <c r="F6517">
        <v>198.94</v>
      </c>
      <c r="G6517">
        <v>1</v>
      </c>
      <c r="H6517">
        <v>1</v>
      </c>
      <c r="I6517">
        <v>15</v>
      </c>
      <c r="J6517">
        <v>0</v>
      </c>
      <c r="K6517">
        <v>4</v>
      </c>
      <c r="L6517" t="s">
        <v>421</v>
      </c>
      <c r="M6517" t="b">
        <v>0</v>
      </c>
    </row>
    <row r="6518" spans="1:13" x14ac:dyDescent="0.25">
      <c r="A6518" s="1">
        <v>43185</v>
      </c>
      <c r="B6518" t="s">
        <v>180</v>
      </c>
      <c r="C6518" t="s">
        <v>178</v>
      </c>
      <c r="D6518">
        <v>1</v>
      </c>
      <c r="E6518">
        <v>99.11</v>
      </c>
      <c r="F6518">
        <v>99.11</v>
      </c>
      <c r="G6518">
        <v>1</v>
      </c>
      <c r="H6518">
        <v>1</v>
      </c>
      <c r="I6518">
        <v>32</v>
      </c>
      <c r="J6518">
        <v>1</v>
      </c>
      <c r="K6518">
        <v>5</v>
      </c>
      <c r="L6518" t="s">
        <v>622</v>
      </c>
      <c r="M6518" t="b">
        <v>0</v>
      </c>
    </row>
    <row r="6519" spans="1:13" x14ac:dyDescent="0.25">
      <c r="A6519" s="1">
        <v>43185</v>
      </c>
      <c r="B6519" t="s">
        <v>180</v>
      </c>
      <c r="C6519" t="s">
        <v>169</v>
      </c>
      <c r="D6519">
        <v>1</v>
      </c>
      <c r="E6519">
        <v>77.3</v>
      </c>
      <c r="F6519">
        <v>77.3</v>
      </c>
      <c r="G6519">
        <v>1</v>
      </c>
      <c r="H6519">
        <v>1</v>
      </c>
      <c r="I6519">
        <v>40</v>
      </c>
      <c r="J6519">
        <v>1</v>
      </c>
      <c r="K6519">
        <v>1</v>
      </c>
      <c r="L6519" t="s">
        <v>623</v>
      </c>
      <c r="M6519" t="b">
        <v>0</v>
      </c>
    </row>
    <row r="6520" spans="1:13" x14ac:dyDescent="0.25">
      <c r="A6520" s="1">
        <v>43185</v>
      </c>
      <c r="B6520" t="s">
        <v>180</v>
      </c>
      <c r="C6520" t="s">
        <v>170</v>
      </c>
      <c r="D6520">
        <v>1</v>
      </c>
      <c r="E6520">
        <v>84.92</v>
      </c>
      <c r="F6520">
        <v>84.92</v>
      </c>
      <c r="G6520">
        <v>1</v>
      </c>
      <c r="H6520">
        <v>1</v>
      </c>
      <c r="I6520">
        <v>30</v>
      </c>
      <c r="J6520">
        <v>1</v>
      </c>
      <c r="K6520">
        <v>1</v>
      </c>
      <c r="L6520" t="s">
        <v>592</v>
      </c>
      <c r="M6520" t="b">
        <v>0</v>
      </c>
    </row>
    <row r="6521" spans="1:13" x14ac:dyDescent="0.25">
      <c r="A6521" s="1">
        <v>43185</v>
      </c>
      <c r="B6521" t="s">
        <v>180</v>
      </c>
      <c r="C6521" t="s">
        <v>172</v>
      </c>
      <c r="D6521">
        <v>3</v>
      </c>
      <c r="E6521">
        <v>254.76</v>
      </c>
      <c r="F6521">
        <v>84.92</v>
      </c>
      <c r="G6521">
        <v>3</v>
      </c>
      <c r="H6521">
        <v>3</v>
      </c>
      <c r="I6521">
        <v>44</v>
      </c>
      <c r="J6521">
        <v>1</v>
      </c>
      <c r="K6521">
        <v>1</v>
      </c>
      <c r="L6521" t="s">
        <v>600</v>
      </c>
      <c r="M6521" t="b">
        <v>0</v>
      </c>
    </row>
    <row r="6522" spans="1:13" x14ac:dyDescent="0.25">
      <c r="A6522" s="1">
        <v>43185</v>
      </c>
      <c r="B6522" t="s">
        <v>180</v>
      </c>
      <c r="C6522" t="s">
        <v>180</v>
      </c>
      <c r="D6522">
        <v>2</v>
      </c>
      <c r="E6522">
        <v>223.14</v>
      </c>
      <c r="F6522">
        <v>111.57</v>
      </c>
      <c r="G6522">
        <v>2</v>
      </c>
      <c r="H6522">
        <v>2</v>
      </c>
      <c r="I6522">
        <v>15</v>
      </c>
      <c r="J6522">
        <v>0.66669999999999996</v>
      </c>
      <c r="K6522">
        <v>4.33</v>
      </c>
      <c r="L6522" t="s">
        <v>620</v>
      </c>
      <c r="M6522" t="b">
        <v>1</v>
      </c>
    </row>
    <row r="6523" spans="1:13" x14ac:dyDescent="0.25">
      <c r="A6523" s="1">
        <v>43185</v>
      </c>
      <c r="B6523" t="s">
        <v>180</v>
      </c>
      <c r="C6523" t="s">
        <v>183</v>
      </c>
      <c r="D6523">
        <v>1</v>
      </c>
      <c r="E6523">
        <v>131.82</v>
      </c>
      <c r="F6523">
        <v>131.82</v>
      </c>
      <c r="G6523">
        <v>1</v>
      </c>
      <c r="H6523">
        <v>1</v>
      </c>
      <c r="I6523">
        <v>54</v>
      </c>
      <c r="J6523">
        <v>1</v>
      </c>
      <c r="K6523">
        <v>1</v>
      </c>
      <c r="L6523" t="s">
        <v>614</v>
      </c>
      <c r="M6523" t="b">
        <v>0</v>
      </c>
    </row>
    <row r="6524" spans="1:13" x14ac:dyDescent="0.25">
      <c r="A6524" s="1">
        <v>43185</v>
      </c>
      <c r="B6524" t="s">
        <v>180</v>
      </c>
      <c r="C6524" t="s">
        <v>174</v>
      </c>
      <c r="D6524">
        <v>1</v>
      </c>
      <c r="E6524">
        <v>131.82</v>
      </c>
      <c r="F6524">
        <v>131.82</v>
      </c>
      <c r="G6524">
        <v>1</v>
      </c>
      <c r="H6524">
        <v>0</v>
      </c>
      <c r="I6524">
        <v>27</v>
      </c>
      <c r="J6524">
        <v>1</v>
      </c>
      <c r="L6524" t="s">
        <v>603</v>
      </c>
      <c r="M6524" t="b">
        <v>0</v>
      </c>
    </row>
    <row r="6525" spans="1:13" x14ac:dyDescent="0.25">
      <c r="A6525" s="1">
        <v>43185</v>
      </c>
      <c r="B6525" t="s">
        <v>180</v>
      </c>
      <c r="C6525" t="s">
        <v>173</v>
      </c>
      <c r="D6525">
        <v>1</v>
      </c>
      <c r="E6525">
        <v>99.11</v>
      </c>
      <c r="F6525">
        <v>99.11</v>
      </c>
      <c r="G6525">
        <v>1</v>
      </c>
      <c r="H6525">
        <v>1</v>
      </c>
      <c r="I6525">
        <v>24</v>
      </c>
      <c r="J6525">
        <v>0</v>
      </c>
      <c r="K6525">
        <v>5</v>
      </c>
      <c r="L6525" t="s">
        <v>621</v>
      </c>
      <c r="M6525" t="b">
        <v>0</v>
      </c>
    </row>
    <row r="6526" spans="1:13" x14ac:dyDescent="0.25">
      <c r="A6526" s="1">
        <v>43185</v>
      </c>
      <c r="B6526" t="s">
        <v>180</v>
      </c>
      <c r="C6526" t="s">
        <v>176</v>
      </c>
      <c r="D6526">
        <v>1</v>
      </c>
      <c r="E6526">
        <v>89.48</v>
      </c>
      <c r="F6526">
        <v>89.48</v>
      </c>
      <c r="G6526">
        <v>1</v>
      </c>
      <c r="H6526">
        <v>1</v>
      </c>
      <c r="I6526">
        <v>22</v>
      </c>
      <c r="J6526">
        <v>0</v>
      </c>
      <c r="K6526">
        <v>5</v>
      </c>
      <c r="L6526" t="s">
        <v>594</v>
      </c>
      <c r="M6526" t="b">
        <v>0</v>
      </c>
    </row>
    <row r="6527" spans="1:13" x14ac:dyDescent="0.25">
      <c r="A6527" s="1">
        <v>43185</v>
      </c>
      <c r="B6527" t="s">
        <v>180</v>
      </c>
      <c r="C6527" t="s">
        <v>165</v>
      </c>
      <c r="D6527">
        <v>5</v>
      </c>
      <c r="E6527">
        <v>618.01</v>
      </c>
      <c r="F6527">
        <v>123.6</v>
      </c>
      <c r="G6527">
        <v>5</v>
      </c>
      <c r="H6527">
        <v>5</v>
      </c>
      <c r="I6527">
        <v>23.8</v>
      </c>
      <c r="J6527">
        <v>0.6</v>
      </c>
      <c r="K6527">
        <v>4.2</v>
      </c>
      <c r="L6527" t="s">
        <v>589</v>
      </c>
      <c r="M6527" t="b">
        <v>0</v>
      </c>
    </row>
    <row r="6528" spans="1:13" x14ac:dyDescent="0.25">
      <c r="A6528" s="1">
        <v>43185</v>
      </c>
      <c r="B6528" t="s">
        <v>161</v>
      </c>
      <c r="C6528" t="s">
        <v>167</v>
      </c>
      <c r="D6528">
        <v>4</v>
      </c>
      <c r="E6528">
        <v>560.80999999999995</v>
      </c>
      <c r="F6528">
        <v>140.19999999999999</v>
      </c>
      <c r="G6528">
        <v>4</v>
      </c>
      <c r="H6528">
        <v>3</v>
      </c>
      <c r="I6528">
        <v>16.8</v>
      </c>
      <c r="J6528">
        <v>0.2</v>
      </c>
      <c r="K6528">
        <v>4.75</v>
      </c>
      <c r="L6528" t="s">
        <v>282</v>
      </c>
      <c r="M6528" t="b">
        <v>0</v>
      </c>
    </row>
    <row r="6529" spans="1:13" x14ac:dyDescent="0.25">
      <c r="A6529" s="1">
        <v>43185</v>
      </c>
      <c r="B6529" t="s">
        <v>161</v>
      </c>
      <c r="C6529" t="s">
        <v>170</v>
      </c>
      <c r="D6529">
        <v>2</v>
      </c>
      <c r="E6529">
        <v>224.1</v>
      </c>
      <c r="F6529">
        <v>112.05</v>
      </c>
      <c r="G6529">
        <v>2</v>
      </c>
      <c r="H6529">
        <v>2</v>
      </c>
      <c r="I6529">
        <v>15.5</v>
      </c>
      <c r="J6529">
        <v>0</v>
      </c>
      <c r="K6529">
        <v>5</v>
      </c>
      <c r="L6529" t="s">
        <v>260</v>
      </c>
      <c r="M6529" t="b">
        <v>0</v>
      </c>
    </row>
    <row r="6530" spans="1:13" x14ac:dyDescent="0.25">
      <c r="A6530" s="1">
        <v>43185</v>
      </c>
      <c r="B6530" t="s">
        <v>161</v>
      </c>
      <c r="C6530" t="s">
        <v>172</v>
      </c>
      <c r="D6530">
        <v>3</v>
      </c>
      <c r="E6530">
        <v>221.44</v>
      </c>
      <c r="F6530">
        <v>73.81</v>
      </c>
      <c r="G6530">
        <v>3</v>
      </c>
      <c r="H6530">
        <v>3</v>
      </c>
      <c r="I6530">
        <v>15.33</v>
      </c>
      <c r="J6530">
        <v>0</v>
      </c>
      <c r="K6530">
        <v>5</v>
      </c>
      <c r="L6530" t="s">
        <v>283</v>
      </c>
      <c r="M6530" t="b">
        <v>0</v>
      </c>
    </row>
    <row r="6531" spans="1:13" x14ac:dyDescent="0.25">
      <c r="A6531" s="1">
        <v>43185</v>
      </c>
      <c r="B6531" t="s">
        <v>161</v>
      </c>
      <c r="C6531" t="s">
        <v>171</v>
      </c>
      <c r="D6531">
        <v>2</v>
      </c>
      <c r="E6531">
        <v>493.31</v>
      </c>
      <c r="F6531">
        <v>246.66</v>
      </c>
      <c r="G6531">
        <v>2</v>
      </c>
      <c r="H6531">
        <v>2</v>
      </c>
      <c r="I6531">
        <v>14.33</v>
      </c>
      <c r="J6531">
        <v>0</v>
      </c>
      <c r="K6531">
        <v>3.67</v>
      </c>
      <c r="L6531" t="s">
        <v>261</v>
      </c>
      <c r="M6531" t="b">
        <v>0</v>
      </c>
    </row>
    <row r="6532" spans="1:13" x14ac:dyDescent="0.25">
      <c r="A6532" s="1">
        <v>43185</v>
      </c>
      <c r="B6532" t="s">
        <v>161</v>
      </c>
      <c r="C6532" t="s">
        <v>161</v>
      </c>
      <c r="D6532">
        <v>25</v>
      </c>
      <c r="E6532">
        <v>3157.92</v>
      </c>
      <c r="F6532">
        <v>126.32</v>
      </c>
      <c r="G6532">
        <v>25</v>
      </c>
      <c r="H6532">
        <v>25</v>
      </c>
      <c r="I6532">
        <v>7.86</v>
      </c>
      <c r="J6532">
        <v>3.5700000000000003E-2</v>
      </c>
      <c r="K6532">
        <v>4.3899999999999997</v>
      </c>
      <c r="L6532" t="s">
        <v>262</v>
      </c>
      <c r="M6532" t="b">
        <v>1</v>
      </c>
    </row>
    <row r="6533" spans="1:13" x14ac:dyDescent="0.25">
      <c r="A6533" s="1">
        <v>43185</v>
      </c>
      <c r="B6533" t="s">
        <v>161</v>
      </c>
      <c r="C6533" t="s">
        <v>181</v>
      </c>
      <c r="D6533">
        <v>1</v>
      </c>
      <c r="E6533">
        <v>217.61</v>
      </c>
      <c r="F6533">
        <v>217.61</v>
      </c>
      <c r="G6533">
        <v>1</v>
      </c>
      <c r="H6533">
        <v>1</v>
      </c>
      <c r="I6533">
        <v>24</v>
      </c>
      <c r="J6533">
        <v>0</v>
      </c>
      <c r="K6533">
        <v>1</v>
      </c>
      <c r="L6533" t="s">
        <v>309</v>
      </c>
      <c r="M6533" t="b">
        <v>0</v>
      </c>
    </row>
    <row r="6534" spans="1:13" x14ac:dyDescent="0.25">
      <c r="A6534" s="1">
        <v>43185</v>
      </c>
      <c r="B6534" t="s">
        <v>161</v>
      </c>
      <c r="C6534" t="s">
        <v>174</v>
      </c>
      <c r="D6534">
        <v>2</v>
      </c>
      <c r="E6534">
        <v>369.89</v>
      </c>
      <c r="F6534">
        <v>184.95</v>
      </c>
      <c r="G6534">
        <v>2</v>
      </c>
      <c r="H6534">
        <v>2</v>
      </c>
      <c r="I6534">
        <v>11</v>
      </c>
      <c r="J6534">
        <v>0</v>
      </c>
      <c r="K6534">
        <v>4.5</v>
      </c>
      <c r="L6534" t="s">
        <v>343</v>
      </c>
      <c r="M6534" t="b">
        <v>0</v>
      </c>
    </row>
    <row r="6535" spans="1:13" x14ac:dyDescent="0.25">
      <c r="A6535" s="1">
        <v>43185</v>
      </c>
      <c r="B6535" t="s">
        <v>161</v>
      </c>
      <c r="C6535" t="s">
        <v>182</v>
      </c>
      <c r="D6535">
        <v>1</v>
      </c>
      <c r="E6535">
        <v>111.62</v>
      </c>
      <c r="F6535">
        <v>111.62</v>
      </c>
      <c r="G6535">
        <v>1</v>
      </c>
      <c r="H6535">
        <v>1</v>
      </c>
      <c r="I6535">
        <v>9</v>
      </c>
      <c r="J6535">
        <v>0</v>
      </c>
      <c r="K6535">
        <v>4</v>
      </c>
      <c r="L6535" t="s">
        <v>391</v>
      </c>
      <c r="M6535" t="b">
        <v>0</v>
      </c>
    </row>
    <row r="6536" spans="1:13" x14ac:dyDescent="0.25">
      <c r="A6536" s="1">
        <v>43185</v>
      </c>
      <c r="B6536" t="s">
        <v>161</v>
      </c>
      <c r="C6536" t="s">
        <v>163</v>
      </c>
      <c r="D6536">
        <v>2</v>
      </c>
      <c r="E6536">
        <v>224.1</v>
      </c>
      <c r="F6536">
        <v>112.05</v>
      </c>
      <c r="G6536">
        <v>2</v>
      </c>
      <c r="H6536">
        <v>2</v>
      </c>
      <c r="I6536">
        <v>14.5</v>
      </c>
      <c r="J6536">
        <v>0</v>
      </c>
      <c r="K6536">
        <v>5</v>
      </c>
      <c r="L6536" t="s">
        <v>263</v>
      </c>
      <c r="M6536" t="b">
        <v>0</v>
      </c>
    </row>
    <row r="6537" spans="1:13" x14ac:dyDescent="0.25">
      <c r="A6537" s="1">
        <v>43185</v>
      </c>
      <c r="B6537" t="s">
        <v>161</v>
      </c>
      <c r="C6537" t="s">
        <v>175</v>
      </c>
      <c r="D6537">
        <v>15</v>
      </c>
      <c r="E6537">
        <v>2065.88</v>
      </c>
      <c r="F6537">
        <v>137.72999999999999</v>
      </c>
      <c r="G6537">
        <v>14</v>
      </c>
      <c r="H6537">
        <v>15</v>
      </c>
      <c r="I6537">
        <v>23</v>
      </c>
      <c r="J6537">
        <v>0.35709999999999997</v>
      </c>
      <c r="K6537">
        <v>3</v>
      </c>
      <c r="L6537" t="s">
        <v>264</v>
      </c>
      <c r="M6537" t="b">
        <v>0</v>
      </c>
    </row>
    <row r="6538" spans="1:13" x14ac:dyDescent="0.25">
      <c r="A6538" s="1">
        <v>43185</v>
      </c>
      <c r="B6538" t="s">
        <v>161</v>
      </c>
      <c r="C6538" t="s">
        <v>164</v>
      </c>
      <c r="D6538">
        <v>3</v>
      </c>
      <c r="E6538">
        <v>875.86</v>
      </c>
      <c r="F6538">
        <v>291.95</v>
      </c>
      <c r="G6538">
        <v>3</v>
      </c>
      <c r="H6538">
        <v>3</v>
      </c>
      <c r="I6538">
        <v>22.5</v>
      </c>
      <c r="J6538">
        <v>0.25</v>
      </c>
      <c r="K6538">
        <v>4</v>
      </c>
      <c r="L6538" t="s">
        <v>285</v>
      </c>
      <c r="M6538" t="b">
        <v>0</v>
      </c>
    </row>
    <row r="6539" spans="1:13" x14ac:dyDescent="0.25">
      <c r="A6539" s="1">
        <v>43185</v>
      </c>
      <c r="B6539" t="s">
        <v>161</v>
      </c>
      <c r="C6539" t="s">
        <v>176</v>
      </c>
      <c r="D6539">
        <v>2</v>
      </c>
      <c r="E6539">
        <v>205.15</v>
      </c>
      <c r="F6539">
        <v>102.58</v>
      </c>
      <c r="G6539">
        <v>2</v>
      </c>
      <c r="H6539">
        <v>2</v>
      </c>
      <c r="I6539">
        <v>16</v>
      </c>
      <c r="J6539">
        <v>0</v>
      </c>
      <c r="K6539">
        <v>3</v>
      </c>
      <c r="L6539" t="s">
        <v>286</v>
      </c>
      <c r="M6539" t="b">
        <v>0</v>
      </c>
    </row>
    <row r="6540" spans="1:13" x14ac:dyDescent="0.25">
      <c r="A6540" s="1">
        <v>43185</v>
      </c>
      <c r="B6540" t="s">
        <v>161</v>
      </c>
      <c r="C6540" t="s">
        <v>168</v>
      </c>
      <c r="D6540">
        <v>1</v>
      </c>
      <c r="E6540">
        <v>122.33</v>
      </c>
      <c r="F6540">
        <v>122.33</v>
      </c>
      <c r="G6540">
        <v>1</v>
      </c>
      <c r="H6540">
        <v>1</v>
      </c>
      <c r="I6540">
        <v>34</v>
      </c>
      <c r="J6540">
        <v>1</v>
      </c>
      <c r="K6540">
        <v>1</v>
      </c>
      <c r="L6540" t="s">
        <v>345</v>
      </c>
      <c r="M6540" t="b">
        <v>0</v>
      </c>
    </row>
    <row r="6541" spans="1:13" x14ac:dyDescent="0.25">
      <c r="A6541" s="1">
        <v>43185</v>
      </c>
      <c r="B6541" t="s">
        <v>161</v>
      </c>
      <c r="C6541" t="s">
        <v>165</v>
      </c>
      <c r="D6541">
        <v>34</v>
      </c>
      <c r="E6541">
        <v>6069.5</v>
      </c>
      <c r="F6541">
        <v>178.51</v>
      </c>
      <c r="G6541">
        <v>34</v>
      </c>
      <c r="H6541">
        <v>34</v>
      </c>
      <c r="I6541">
        <v>11.03</v>
      </c>
      <c r="J6541">
        <v>2.5600000000000001E-2</v>
      </c>
      <c r="K6541">
        <v>4.26</v>
      </c>
      <c r="L6541" t="s">
        <v>265</v>
      </c>
      <c r="M6541" t="b">
        <v>0</v>
      </c>
    </row>
    <row r="6542" spans="1:13" x14ac:dyDescent="0.25">
      <c r="A6542" s="1">
        <v>43185</v>
      </c>
      <c r="B6542" t="s">
        <v>181</v>
      </c>
      <c r="C6542" t="s">
        <v>161</v>
      </c>
      <c r="D6542">
        <v>1</v>
      </c>
      <c r="E6542">
        <v>147.38999999999999</v>
      </c>
      <c r="F6542">
        <v>147.38999999999999</v>
      </c>
      <c r="G6542">
        <v>1</v>
      </c>
      <c r="H6542">
        <v>1</v>
      </c>
      <c r="I6542">
        <v>19</v>
      </c>
      <c r="J6542">
        <v>0</v>
      </c>
      <c r="K6542">
        <v>1</v>
      </c>
      <c r="L6542" t="s">
        <v>526</v>
      </c>
      <c r="M6542" t="b">
        <v>0</v>
      </c>
    </row>
    <row r="6543" spans="1:13" x14ac:dyDescent="0.25">
      <c r="A6543" s="1">
        <v>43185</v>
      </c>
      <c r="B6543" t="s">
        <v>181</v>
      </c>
      <c r="C6543" t="s">
        <v>181</v>
      </c>
      <c r="D6543">
        <v>1</v>
      </c>
      <c r="E6543">
        <v>104.86</v>
      </c>
      <c r="F6543">
        <v>104.86</v>
      </c>
      <c r="G6543">
        <v>1</v>
      </c>
      <c r="H6543">
        <v>1</v>
      </c>
      <c r="I6543">
        <v>18</v>
      </c>
      <c r="J6543">
        <v>0</v>
      </c>
      <c r="K6543">
        <v>3</v>
      </c>
      <c r="L6543" t="s">
        <v>492</v>
      </c>
      <c r="M6543" t="b">
        <v>1</v>
      </c>
    </row>
    <row r="6544" spans="1:13" x14ac:dyDescent="0.25">
      <c r="A6544" s="1">
        <v>43185</v>
      </c>
      <c r="B6544" t="s">
        <v>181</v>
      </c>
      <c r="C6544" t="s">
        <v>174</v>
      </c>
      <c r="D6544">
        <v>1</v>
      </c>
      <c r="E6544">
        <v>188.18</v>
      </c>
      <c r="F6544">
        <v>188.18</v>
      </c>
      <c r="G6544">
        <v>1</v>
      </c>
      <c r="H6544">
        <v>1</v>
      </c>
      <c r="I6544">
        <v>37</v>
      </c>
      <c r="J6544">
        <v>1</v>
      </c>
      <c r="K6544">
        <v>1</v>
      </c>
      <c r="L6544" t="s">
        <v>559</v>
      </c>
      <c r="M6544" t="b">
        <v>0</v>
      </c>
    </row>
    <row r="6545" spans="1:13" x14ac:dyDescent="0.25">
      <c r="A6545" s="1">
        <v>43185</v>
      </c>
      <c r="B6545" t="s">
        <v>181</v>
      </c>
      <c r="C6545" t="s">
        <v>165</v>
      </c>
      <c r="D6545">
        <v>1</v>
      </c>
      <c r="E6545">
        <v>134.9</v>
      </c>
      <c r="F6545">
        <v>134.9</v>
      </c>
      <c r="G6545">
        <v>1</v>
      </c>
      <c r="H6545">
        <v>1</v>
      </c>
      <c r="I6545">
        <v>18</v>
      </c>
      <c r="J6545">
        <v>0</v>
      </c>
      <c r="K6545">
        <v>3</v>
      </c>
      <c r="L6545" t="s">
        <v>549</v>
      </c>
      <c r="M6545" t="b">
        <v>0</v>
      </c>
    </row>
    <row r="6546" spans="1:13" x14ac:dyDescent="0.25">
      <c r="A6546" s="1">
        <v>43185</v>
      </c>
      <c r="B6546" t="s">
        <v>174</v>
      </c>
      <c r="C6546" t="s">
        <v>170</v>
      </c>
      <c r="D6546">
        <v>1</v>
      </c>
      <c r="E6546">
        <v>175.08</v>
      </c>
      <c r="F6546">
        <v>175.08</v>
      </c>
      <c r="G6546">
        <v>0</v>
      </c>
      <c r="H6546">
        <v>1</v>
      </c>
      <c r="K6546">
        <v>1</v>
      </c>
      <c r="L6546" t="s">
        <v>583</v>
      </c>
      <c r="M6546" t="b">
        <v>0</v>
      </c>
    </row>
    <row r="6547" spans="1:13" x14ac:dyDescent="0.25">
      <c r="A6547" s="1">
        <v>43185</v>
      </c>
      <c r="B6547" t="s">
        <v>174</v>
      </c>
      <c r="C6547" t="s">
        <v>172</v>
      </c>
      <c r="D6547">
        <v>1</v>
      </c>
      <c r="E6547">
        <v>168.88</v>
      </c>
      <c r="F6547">
        <v>168.88</v>
      </c>
      <c r="G6547">
        <v>1</v>
      </c>
      <c r="H6547">
        <v>1</v>
      </c>
      <c r="I6547">
        <v>14</v>
      </c>
      <c r="J6547">
        <v>0</v>
      </c>
      <c r="K6547">
        <v>4</v>
      </c>
      <c r="L6547" t="s">
        <v>486</v>
      </c>
      <c r="M6547" t="b">
        <v>0</v>
      </c>
    </row>
    <row r="6548" spans="1:13" x14ac:dyDescent="0.25">
      <c r="A6548" s="1">
        <v>43185</v>
      </c>
      <c r="B6548" t="s">
        <v>174</v>
      </c>
      <c r="C6548" t="s">
        <v>161</v>
      </c>
      <c r="D6548">
        <v>2</v>
      </c>
      <c r="E6548">
        <v>567</v>
      </c>
      <c r="F6548">
        <v>283.5</v>
      </c>
      <c r="G6548">
        <v>2</v>
      </c>
      <c r="H6548">
        <v>2</v>
      </c>
      <c r="I6548">
        <v>11.33</v>
      </c>
      <c r="J6548">
        <v>0</v>
      </c>
      <c r="K6548">
        <v>1</v>
      </c>
      <c r="L6548" t="s">
        <v>394</v>
      </c>
      <c r="M6548" t="b">
        <v>0</v>
      </c>
    </row>
    <row r="6549" spans="1:13" x14ac:dyDescent="0.25">
      <c r="A6549" s="1">
        <v>43185</v>
      </c>
      <c r="B6549" t="s">
        <v>174</v>
      </c>
      <c r="C6549" t="s">
        <v>183</v>
      </c>
      <c r="D6549">
        <v>1</v>
      </c>
      <c r="E6549">
        <v>169.92</v>
      </c>
      <c r="F6549">
        <v>169.92</v>
      </c>
      <c r="G6549">
        <v>1</v>
      </c>
      <c r="H6549">
        <v>1</v>
      </c>
      <c r="I6549">
        <v>6</v>
      </c>
      <c r="J6549">
        <v>0</v>
      </c>
      <c r="K6549">
        <v>4</v>
      </c>
      <c r="L6549" t="s">
        <v>584</v>
      </c>
      <c r="M6549" t="b">
        <v>0</v>
      </c>
    </row>
    <row r="6550" spans="1:13" x14ac:dyDescent="0.25">
      <c r="A6550" s="1">
        <v>43185</v>
      </c>
      <c r="B6550" t="s">
        <v>174</v>
      </c>
      <c r="C6550" t="s">
        <v>175</v>
      </c>
      <c r="D6550">
        <v>1</v>
      </c>
      <c r="E6550">
        <v>171</v>
      </c>
      <c r="F6550">
        <v>171</v>
      </c>
      <c r="G6550">
        <v>1</v>
      </c>
      <c r="H6550">
        <v>1</v>
      </c>
      <c r="I6550">
        <v>9</v>
      </c>
      <c r="J6550">
        <v>0</v>
      </c>
      <c r="K6550">
        <v>5</v>
      </c>
      <c r="L6550" t="s">
        <v>432</v>
      </c>
      <c r="M6550" t="b">
        <v>0</v>
      </c>
    </row>
    <row r="6551" spans="1:13" x14ac:dyDescent="0.25">
      <c r="A6551" s="1">
        <v>43185</v>
      </c>
      <c r="B6551" t="s">
        <v>174</v>
      </c>
      <c r="C6551" t="s">
        <v>164</v>
      </c>
      <c r="D6551">
        <v>1</v>
      </c>
      <c r="E6551">
        <v>186.5</v>
      </c>
      <c r="F6551">
        <v>186.5</v>
      </c>
      <c r="G6551">
        <v>1</v>
      </c>
      <c r="H6551">
        <v>1</v>
      </c>
      <c r="I6551">
        <v>29</v>
      </c>
      <c r="J6551">
        <v>1</v>
      </c>
      <c r="K6551">
        <v>4</v>
      </c>
      <c r="L6551" t="s">
        <v>312</v>
      </c>
      <c r="M6551" t="b">
        <v>0</v>
      </c>
    </row>
    <row r="6552" spans="1:13" x14ac:dyDescent="0.25">
      <c r="A6552" s="1">
        <v>43185</v>
      </c>
      <c r="B6552" t="s">
        <v>174</v>
      </c>
      <c r="C6552" t="s">
        <v>165</v>
      </c>
      <c r="D6552">
        <v>3</v>
      </c>
      <c r="E6552">
        <v>581.24</v>
      </c>
      <c r="F6552">
        <v>193.75</v>
      </c>
      <c r="G6552">
        <v>3</v>
      </c>
      <c r="H6552">
        <v>3</v>
      </c>
      <c r="I6552">
        <v>11.67</v>
      </c>
      <c r="J6552">
        <v>0</v>
      </c>
      <c r="K6552">
        <v>4.67</v>
      </c>
      <c r="L6552" t="s">
        <v>347</v>
      </c>
      <c r="M6552" t="b">
        <v>0</v>
      </c>
    </row>
    <row r="6553" spans="1:13" x14ac:dyDescent="0.25">
      <c r="A6553" s="1">
        <v>43185</v>
      </c>
      <c r="B6553" t="s">
        <v>163</v>
      </c>
      <c r="C6553" t="s">
        <v>178</v>
      </c>
      <c r="D6553">
        <v>1</v>
      </c>
      <c r="E6553">
        <v>99.42</v>
      </c>
      <c r="F6553">
        <v>99.42</v>
      </c>
      <c r="G6553">
        <v>1</v>
      </c>
      <c r="H6553">
        <v>1</v>
      </c>
      <c r="I6553">
        <v>17</v>
      </c>
      <c r="J6553">
        <v>0</v>
      </c>
      <c r="K6553">
        <v>5</v>
      </c>
      <c r="L6553" t="s">
        <v>348</v>
      </c>
      <c r="M6553" t="b">
        <v>0</v>
      </c>
    </row>
    <row r="6554" spans="1:13" x14ac:dyDescent="0.25">
      <c r="A6554" s="1">
        <v>43185</v>
      </c>
      <c r="B6554" t="s">
        <v>163</v>
      </c>
      <c r="C6554" t="s">
        <v>186</v>
      </c>
      <c r="D6554">
        <v>1</v>
      </c>
      <c r="E6554">
        <v>130.24</v>
      </c>
      <c r="F6554">
        <v>130.24</v>
      </c>
      <c r="G6554">
        <v>1</v>
      </c>
      <c r="H6554">
        <v>1</v>
      </c>
      <c r="I6554">
        <v>28</v>
      </c>
      <c r="J6554">
        <v>0</v>
      </c>
      <c r="K6554">
        <v>5</v>
      </c>
      <c r="L6554" t="s">
        <v>349</v>
      </c>
      <c r="M6554" t="b">
        <v>0</v>
      </c>
    </row>
    <row r="6555" spans="1:13" x14ac:dyDescent="0.25">
      <c r="A6555" s="1">
        <v>43185</v>
      </c>
      <c r="B6555" t="s">
        <v>163</v>
      </c>
      <c r="C6555" t="s">
        <v>167</v>
      </c>
      <c r="D6555">
        <v>1</v>
      </c>
      <c r="E6555">
        <v>124.92</v>
      </c>
      <c r="F6555">
        <v>124.92</v>
      </c>
      <c r="G6555">
        <v>1</v>
      </c>
      <c r="H6555">
        <v>1</v>
      </c>
      <c r="I6555">
        <v>34</v>
      </c>
      <c r="J6555">
        <v>0</v>
      </c>
      <c r="K6555">
        <v>4</v>
      </c>
      <c r="L6555" t="s">
        <v>266</v>
      </c>
      <c r="M6555" t="b">
        <v>0</v>
      </c>
    </row>
    <row r="6556" spans="1:13" x14ac:dyDescent="0.25">
      <c r="A6556" s="1">
        <v>43185</v>
      </c>
      <c r="B6556" t="s">
        <v>163</v>
      </c>
      <c r="C6556" t="s">
        <v>170</v>
      </c>
      <c r="D6556">
        <v>1</v>
      </c>
      <c r="E6556">
        <v>61.94</v>
      </c>
      <c r="F6556">
        <v>61.94</v>
      </c>
      <c r="G6556">
        <v>1</v>
      </c>
      <c r="H6556">
        <v>1</v>
      </c>
      <c r="I6556">
        <v>8</v>
      </c>
      <c r="J6556">
        <v>0</v>
      </c>
      <c r="K6556">
        <v>5</v>
      </c>
      <c r="L6556" t="s">
        <v>267</v>
      </c>
      <c r="M6556" t="b">
        <v>0</v>
      </c>
    </row>
    <row r="6557" spans="1:13" x14ac:dyDescent="0.25">
      <c r="A6557" s="1">
        <v>43185</v>
      </c>
      <c r="B6557" t="s">
        <v>163</v>
      </c>
      <c r="C6557" t="s">
        <v>172</v>
      </c>
      <c r="D6557">
        <v>1</v>
      </c>
      <c r="E6557">
        <v>55.3</v>
      </c>
      <c r="F6557">
        <v>55.3</v>
      </c>
      <c r="G6557">
        <v>1</v>
      </c>
      <c r="H6557">
        <v>1</v>
      </c>
      <c r="I6557">
        <v>19</v>
      </c>
      <c r="J6557">
        <v>0</v>
      </c>
      <c r="K6557">
        <v>4</v>
      </c>
      <c r="L6557" t="s">
        <v>287</v>
      </c>
      <c r="M6557" t="b">
        <v>0</v>
      </c>
    </row>
    <row r="6558" spans="1:13" x14ac:dyDescent="0.25">
      <c r="A6558" s="1">
        <v>43185</v>
      </c>
      <c r="B6558" t="s">
        <v>163</v>
      </c>
      <c r="C6558" t="s">
        <v>161</v>
      </c>
      <c r="D6558">
        <v>11</v>
      </c>
      <c r="E6558">
        <v>1710.64</v>
      </c>
      <c r="F6558">
        <v>155.51</v>
      </c>
      <c r="G6558">
        <v>11</v>
      </c>
      <c r="H6558">
        <v>11</v>
      </c>
      <c r="I6558">
        <v>14.33</v>
      </c>
      <c r="J6558">
        <v>0</v>
      </c>
      <c r="K6558">
        <v>4</v>
      </c>
      <c r="L6558" t="s">
        <v>241</v>
      </c>
      <c r="M6558" t="b">
        <v>0</v>
      </c>
    </row>
    <row r="6559" spans="1:13" x14ac:dyDescent="0.25">
      <c r="A6559" s="1">
        <v>43185</v>
      </c>
      <c r="B6559" t="s">
        <v>163</v>
      </c>
      <c r="C6559" t="s">
        <v>181</v>
      </c>
      <c r="D6559">
        <v>1</v>
      </c>
      <c r="E6559">
        <v>103.05</v>
      </c>
      <c r="F6559">
        <v>103.05</v>
      </c>
      <c r="G6559">
        <v>1</v>
      </c>
      <c r="H6559">
        <v>1</v>
      </c>
      <c r="I6559">
        <v>8</v>
      </c>
      <c r="J6559">
        <v>0</v>
      </c>
      <c r="K6559">
        <v>5</v>
      </c>
      <c r="L6559" t="s">
        <v>314</v>
      </c>
      <c r="M6559" t="b">
        <v>0</v>
      </c>
    </row>
    <row r="6560" spans="1:13" x14ac:dyDescent="0.25">
      <c r="A6560" s="1">
        <v>43185</v>
      </c>
      <c r="B6560" t="s">
        <v>163</v>
      </c>
      <c r="C6560" t="s">
        <v>174</v>
      </c>
      <c r="D6560">
        <v>1</v>
      </c>
      <c r="E6560">
        <v>801.49</v>
      </c>
      <c r="F6560">
        <v>801.49</v>
      </c>
      <c r="G6560">
        <v>1</v>
      </c>
      <c r="H6560">
        <v>1</v>
      </c>
      <c r="I6560">
        <v>18</v>
      </c>
      <c r="J6560">
        <v>0</v>
      </c>
      <c r="K6560">
        <v>5</v>
      </c>
      <c r="L6560" t="s">
        <v>289</v>
      </c>
      <c r="M6560" t="b">
        <v>0</v>
      </c>
    </row>
    <row r="6561" spans="1:13" x14ac:dyDescent="0.25">
      <c r="A6561" s="1">
        <v>43185</v>
      </c>
      <c r="B6561" t="s">
        <v>163</v>
      </c>
      <c r="C6561" t="s">
        <v>163</v>
      </c>
      <c r="D6561">
        <v>16</v>
      </c>
      <c r="E6561">
        <v>2875.55</v>
      </c>
      <c r="F6561">
        <v>179.72</v>
      </c>
      <c r="G6561">
        <v>16</v>
      </c>
      <c r="H6561">
        <v>16</v>
      </c>
      <c r="I6561">
        <v>5.83</v>
      </c>
      <c r="J6561">
        <v>0</v>
      </c>
      <c r="K6561">
        <v>4.4400000000000004</v>
      </c>
      <c r="L6561" t="s">
        <v>242</v>
      </c>
      <c r="M6561" t="b">
        <v>1</v>
      </c>
    </row>
    <row r="6562" spans="1:13" x14ac:dyDescent="0.25">
      <c r="A6562" s="1">
        <v>43185</v>
      </c>
      <c r="B6562" t="s">
        <v>163</v>
      </c>
      <c r="C6562" t="s">
        <v>175</v>
      </c>
      <c r="D6562">
        <v>20</v>
      </c>
      <c r="E6562">
        <v>3886</v>
      </c>
      <c r="F6562">
        <v>194.3</v>
      </c>
      <c r="G6562">
        <v>20</v>
      </c>
      <c r="H6562">
        <v>19</v>
      </c>
      <c r="I6562">
        <v>20.68</v>
      </c>
      <c r="J6562">
        <v>0.2273</v>
      </c>
      <c r="K6562">
        <v>3.86</v>
      </c>
      <c r="L6562" t="s">
        <v>269</v>
      </c>
      <c r="M6562" t="b">
        <v>0</v>
      </c>
    </row>
    <row r="6563" spans="1:13" x14ac:dyDescent="0.25">
      <c r="A6563" s="1">
        <v>43185</v>
      </c>
      <c r="B6563" t="s">
        <v>163</v>
      </c>
      <c r="C6563" t="s">
        <v>164</v>
      </c>
      <c r="D6563">
        <v>9</v>
      </c>
      <c r="E6563">
        <v>2010.62</v>
      </c>
      <c r="F6563">
        <v>223.4</v>
      </c>
      <c r="G6563">
        <v>8</v>
      </c>
      <c r="H6563">
        <v>9</v>
      </c>
      <c r="I6563">
        <v>14.2</v>
      </c>
      <c r="J6563">
        <v>0</v>
      </c>
      <c r="K6563">
        <v>3</v>
      </c>
      <c r="L6563" t="s">
        <v>290</v>
      </c>
      <c r="M6563" t="b">
        <v>0</v>
      </c>
    </row>
    <row r="6564" spans="1:13" x14ac:dyDescent="0.25">
      <c r="A6564" s="1">
        <v>43185</v>
      </c>
      <c r="B6564" t="s">
        <v>163</v>
      </c>
      <c r="C6564" t="s">
        <v>176</v>
      </c>
      <c r="D6564">
        <v>7</v>
      </c>
      <c r="E6564">
        <v>1012.01</v>
      </c>
      <c r="F6564">
        <v>144.57</v>
      </c>
      <c r="G6564">
        <v>6</v>
      </c>
      <c r="H6564">
        <v>7</v>
      </c>
      <c r="I6564">
        <v>14</v>
      </c>
      <c r="J6564">
        <v>0</v>
      </c>
      <c r="K6564">
        <v>4.33</v>
      </c>
      <c r="L6564" t="s">
        <v>243</v>
      </c>
      <c r="M6564" t="b">
        <v>0</v>
      </c>
    </row>
    <row r="6565" spans="1:13" x14ac:dyDescent="0.25">
      <c r="A6565" s="1">
        <v>43185</v>
      </c>
      <c r="B6565" t="s">
        <v>163</v>
      </c>
      <c r="C6565" t="s">
        <v>165</v>
      </c>
      <c r="D6565">
        <v>49</v>
      </c>
      <c r="E6565">
        <v>7894.4</v>
      </c>
      <c r="F6565">
        <v>161.11000000000001</v>
      </c>
      <c r="G6565">
        <v>48</v>
      </c>
      <c r="H6565">
        <v>49</v>
      </c>
      <c r="I6565">
        <v>10.199999999999999</v>
      </c>
      <c r="J6565">
        <v>0</v>
      </c>
      <c r="K6565">
        <v>4.51</v>
      </c>
      <c r="L6565" t="s">
        <v>244</v>
      </c>
      <c r="M6565" t="b">
        <v>0</v>
      </c>
    </row>
    <row r="6566" spans="1:13" x14ac:dyDescent="0.25">
      <c r="A6566" s="1">
        <v>43185</v>
      </c>
      <c r="B6566" t="s">
        <v>175</v>
      </c>
      <c r="C6566" t="s">
        <v>186</v>
      </c>
      <c r="D6566">
        <v>1</v>
      </c>
      <c r="E6566">
        <v>173.07</v>
      </c>
      <c r="F6566">
        <v>173.07</v>
      </c>
      <c r="G6566">
        <v>0</v>
      </c>
      <c r="H6566">
        <v>0</v>
      </c>
      <c r="L6566" t="s">
        <v>479</v>
      </c>
      <c r="M6566" t="b">
        <v>0</v>
      </c>
    </row>
    <row r="6567" spans="1:13" x14ac:dyDescent="0.25">
      <c r="A6567" s="1">
        <v>43185</v>
      </c>
      <c r="B6567" t="s">
        <v>175</v>
      </c>
      <c r="C6567" t="s">
        <v>169</v>
      </c>
      <c r="D6567">
        <v>1</v>
      </c>
      <c r="E6567">
        <v>191.13</v>
      </c>
      <c r="F6567">
        <v>191.13</v>
      </c>
      <c r="G6567">
        <v>1</v>
      </c>
      <c r="H6567">
        <v>1</v>
      </c>
      <c r="I6567">
        <v>38</v>
      </c>
      <c r="J6567">
        <v>1</v>
      </c>
      <c r="K6567">
        <v>1</v>
      </c>
      <c r="L6567" t="s">
        <v>423</v>
      </c>
      <c r="M6567" t="b">
        <v>0</v>
      </c>
    </row>
    <row r="6568" spans="1:13" x14ac:dyDescent="0.25">
      <c r="A6568" s="1">
        <v>43185</v>
      </c>
      <c r="B6568" t="s">
        <v>175</v>
      </c>
      <c r="C6568" t="s">
        <v>170</v>
      </c>
      <c r="D6568">
        <v>1</v>
      </c>
      <c r="E6568">
        <v>43.93</v>
      </c>
      <c r="F6568">
        <v>43.93</v>
      </c>
      <c r="G6568">
        <v>1</v>
      </c>
      <c r="H6568">
        <v>1</v>
      </c>
      <c r="I6568">
        <v>14</v>
      </c>
      <c r="J6568">
        <v>0</v>
      </c>
      <c r="K6568">
        <v>4</v>
      </c>
      <c r="L6568" t="s">
        <v>270</v>
      </c>
      <c r="M6568" t="b">
        <v>0</v>
      </c>
    </row>
    <row r="6569" spans="1:13" x14ac:dyDescent="0.25">
      <c r="A6569" s="1">
        <v>43185</v>
      </c>
      <c r="B6569" t="s">
        <v>175</v>
      </c>
      <c r="C6569" t="s">
        <v>172</v>
      </c>
      <c r="D6569">
        <v>2</v>
      </c>
      <c r="E6569">
        <v>879.27</v>
      </c>
      <c r="F6569">
        <v>439.64</v>
      </c>
      <c r="G6569">
        <v>2</v>
      </c>
      <c r="H6569">
        <v>2</v>
      </c>
      <c r="I6569">
        <v>18.5</v>
      </c>
      <c r="J6569">
        <v>0</v>
      </c>
      <c r="K6569">
        <v>5</v>
      </c>
      <c r="L6569" t="s">
        <v>384</v>
      </c>
      <c r="M6569" t="b">
        <v>0</v>
      </c>
    </row>
    <row r="6570" spans="1:13" x14ac:dyDescent="0.25">
      <c r="A6570" s="1">
        <v>43185</v>
      </c>
      <c r="B6570" t="s">
        <v>175</v>
      </c>
      <c r="C6570" t="s">
        <v>171</v>
      </c>
      <c r="D6570">
        <v>3</v>
      </c>
      <c r="E6570">
        <v>401.44</v>
      </c>
      <c r="F6570">
        <v>133.81</v>
      </c>
      <c r="G6570">
        <v>3</v>
      </c>
      <c r="H6570">
        <v>3</v>
      </c>
      <c r="I6570">
        <v>21.67</v>
      </c>
      <c r="J6570">
        <v>0.33329999999999999</v>
      </c>
      <c r="K6570">
        <v>3.67</v>
      </c>
      <c r="L6570" t="s">
        <v>291</v>
      </c>
      <c r="M6570" t="b">
        <v>0</v>
      </c>
    </row>
    <row r="6571" spans="1:13" x14ac:dyDescent="0.25">
      <c r="A6571" s="1">
        <v>43185</v>
      </c>
      <c r="B6571" t="s">
        <v>175</v>
      </c>
      <c r="C6571" t="s">
        <v>161</v>
      </c>
      <c r="D6571">
        <v>4</v>
      </c>
      <c r="E6571">
        <v>1049.23</v>
      </c>
      <c r="F6571">
        <v>262.31</v>
      </c>
      <c r="G6571">
        <v>4</v>
      </c>
      <c r="H6571">
        <v>4</v>
      </c>
      <c r="I6571">
        <v>11.6</v>
      </c>
      <c r="J6571">
        <v>0</v>
      </c>
      <c r="K6571">
        <v>4.8</v>
      </c>
      <c r="L6571" t="s">
        <v>245</v>
      </c>
      <c r="M6571" t="b">
        <v>0</v>
      </c>
    </row>
    <row r="6572" spans="1:13" x14ac:dyDescent="0.25">
      <c r="A6572" s="1">
        <v>43185</v>
      </c>
      <c r="B6572" t="s">
        <v>175</v>
      </c>
      <c r="C6572" t="s">
        <v>183</v>
      </c>
      <c r="D6572">
        <v>1</v>
      </c>
      <c r="E6572">
        <v>202.1</v>
      </c>
      <c r="F6572">
        <v>202.1</v>
      </c>
      <c r="G6572">
        <v>1</v>
      </c>
      <c r="H6572">
        <v>1</v>
      </c>
      <c r="I6572">
        <v>20</v>
      </c>
      <c r="J6572">
        <v>0</v>
      </c>
      <c r="K6572">
        <v>3</v>
      </c>
      <c r="L6572" t="s">
        <v>396</v>
      </c>
      <c r="M6572" t="b">
        <v>0</v>
      </c>
    </row>
    <row r="6573" spans="1:13" x14ac:dyDescent="0.25">
      <c r="A6573" s="1">
        <v>43185</v>
      </c>
      <c r="B6573" t="s">
        <v>175</v>
      </c>
      <c r="C6573" t="s">
        <v>174</v>
      </c>
      <c r="D6573">
        <v>1</v>
      </c>
      <c r="E6573">
        <v>210.68</v>
      </c>
      <c r="F6573">
        <v>210.68</v>
      </c>
      <c r="G6573">
        <v>0</v>
      </c>
      <c r="H6573">
        <v>1</v>
      </c>
      <c r="K6573">
        <v>2</v>
      </c>
      <c r="L6573" t="s">
        <v>352</v>
      </c>
      <c r="M6573" t="b">
        <v>0</v>
      </c>
    </row>
    <row r="6574" spans="1:13" x14ac:dyDescent="0.25">
      <c r="A6574" s="1">
        <v>43185</v>
      </c>
      <c r="B6574" t="s">
        <v>175</v>
      </c>
      <c r="C6574" t="s">
        <v>163</v>
      </c>
      <c r="D6574">
        <v>5</v>
      </c>
      <c r="E6574">
        <v>726.09</v>
      </c>
      <c r="F6574">
        <v>145.22</v>
      </c>
      <c r="G6574">
        <v>5</v>
      </c>
      <c r="H6574">
        <v>5</v>
      </c>
      <c r="I6574">
        <v>12.2</v>
      </c>
      <c r="J6574">
        <v>0.2</v>
      </c>
      <c r="K6574">
        <v>4</v>
      </c>
      <c r="L6574" t="s">
        <v>320</v>
      </c>
      <c r="M6574" t="b">
        <v>0</v>
      </c>
    </row>
    <row r="6575" spans="1:13" x14ac:dyDescent="0.25">
      <c r="A6575" s="1">
        <v>43185</v>
      </c>
      <c r="B6575" t="s">
        <v>175</v>
      </c>
      <c r="C6575" t="s">
        <v>175</v>
      </c>
      <c r="D6575">
        <v>22</v>
      </c>
      <c r="E6575">
        <v>3986.38</v>
      </c>
      <c r="F6575">
        <v>181.2</v>
      </c>
      <c r="G6575">
        <v>22</v>
      </c>
      <c r="H6575">
        <v>22</v>
      </c>
      <c r="I6575">
        <v>7.13</v>
      </c>
      <c r="J6575">
        <v>4.1700000000000001E-2</v>
      </c>
      <c r="K6575">
        <v>4.42</v>
      </c>
      <c r="L6575" t="s">
        <v>292</v>
      </c>
      <c r="M6575" t="b">
        <v>1</v>
      </c>
    </row>
    <row r="6576" spans="1:13" x14ac:dyDescent="0.25">
      <c r="A6576" s="1">
        <v>43185</v>
      </c>
      <c r="B6576" t="s">
        <v>175</v>
      </c>
      <c r="C6576" t="s">
        <v>173</v>
      </c>
      <c r="D6576">
        <v>1</v>
      </c>
      <c r="E6576">
        <v>342.54</v>
      </c>
      <c r="F6576">
        <v>342.54</v>
      </c>
      <c r="G6576">
        <v>1</v>
      </c>
      <c r="H6576">
        <v>1</v>
      </c>
      <c r="I6576">
        <v>15</v>
      </c>
      <c r="J6576">
        <v>0</v>
      </c>
      <c r="K6576">
        <v>5</v>
      </c>
      <c r="L6576" t="s">
        <v>445</v>
      </c>
      <c r="M6576" t="b">
        <v>0</v>
      </c>
    </row>
    <row r="6577" spans="1:13" x14ac:dyDescent="0.25">
      <c r="A6577" s="1">
        <v>43185</v>
      </c>
      <c r="B6577" t="s">
        <v>175</v>
      </c>
      <c r="C6577" t="s">
        <v>185</v>
      </c>
      <c r="D6577">
        <v>1</v>
      </c>
      <c r="E6577">
        <v>143.34</v>
      </c>
      <c r="F6577">
        <v>143.34</v>
      </c>
      <c r="G6577">
        <v>1</v>
      </c>
      <c r="H6577">
        <v>1</v>
      </c>
      <c r="I6577">
        <v>46</v>
      </c>
      <c r="J6577">
        <v>1</v>
      </c>
      <c r="K6577">
        <v>2</v>
      </c>
      <c r="L6577" t="s">
        <v>321</v>
      </c>
      <c r="M6577" t="b">
        <v>0</v>
      </c>
    </row>
    <row r="6578" spans="1:13" x14ac:dyDescent="0.25">
      <c r="A6578" s="1">
        <v>43185</v>
      </c>
      <c r="B6578" t="s">
        <v>175</v>
      </c>
      <c r="C6578" t="s">
        <v>164</v>
      </c>
      <c r="D6578">
        <v>3</v>
      </c>
      <c r="E6578">
        <v>917.38</v>
      </c>
      <c r="F6578">
        <v>305.79000000000002</v>
      </c>
      <c r="G6578">
        <v>3</v>
      </c>
      <c r="H6578">
        <v>3</v>
      </c>
      <c r="I6578">
        <v>24.17</v>
      </c>
      <c r="J6578">
        <v>0.33329999999999999</v>
      </c>
      <c r="K6578">
        <v>3.67</v>
      </c>
      <c r="L6578" t="s">
        <v>293</v>
      </c>
      <c r="M6578" t="b">
        <v>0</v>
      </c>
    </row>
    <row r="6579" spans="1:13" x14ac:dyDescent="0.25">
      <c r="A6579" s="1">
        <v>43185</v>
      </c>
      <c r="B6579" t="s">
        <v>175</v>
      </c>
      <c r="C6579" t="s">
        <v>176</v>
      </c>
      <c r="D6579">
        <v>2</v>
      </c>
      <c r="E6579">
        <v>257.26</v>
      </c>
      <c r="F6579">
        <v>128.63</v>
      </c>
      <c r="G6579">
        <v>2</v>
      </c>
      <c r="H6579">
        <v>2</v>
      </c>
      <c r="I6579">
        <v>26.33</v>
      </c>
      <c r="J6579">
        <v>0.66669999999999996</v>
      </c>
      <c r="K6579">
        <v>2.33</v>
      </c>
      <c r="L6579" t="s">
        <v>322</v>
      </c>
      <c r="M6579" t="b">
        <v>0</v>
      </c>
    </row>
    <row r="6580" spans="1:13" x14ac:dyDescent="0.25">
      <c r="A6580" s="1">
        <v>43185</v>
      </c>
      <c r="B6580" t="s">
        <v>175</v>
      </c>
      <c r="C6580" t="s">
        <v>165</v>
      </c>
      <c r="D6580">
        <v>12</v>
      </c>
      <c r="E6580">
        <v>3242.98</v>
      </c>
      <c r="F6580">
        <v>270.25</v>
      </c>
      <c r="G6580">
        <v>11</v>
      </c>
      <c r="H6580">
        <v>12</v>
      </c>
      <c r="I6580">
        <v>14.91</v>
      </c>
      <c r="J6580">
        <v>9.0899999999999995E-2</v>
      </c>
      <c r="K6580">
        <v>3.92</v>
      </c>
      <c r="L6580" t="s">
        <v>294</v>
      </c>
      <c r="M6580" t="b">
        <v>0</v>
      </c>
    </row>
    <row r="6581" spans="1:13" x14ac:dyDescent="0.25">
      <c r="A6581" s="1">
        <v>43185</v>
      </c>
      <c r="B6581" t="s">
        <v>164</v>
      </c>
      <c r="C6581" t="s">
        <v>161</v>
      </c>
      <c r="D6581">
        <v>2</v>
      </c>
      <c r="E6581">
        <v>1311.78</v>
      </c>
      <c r="F6581">
        <v>655.89</v>
      </c>
      <c r="G6581">
        <v>2</v>
      </c>
      <c r="H6581">
        <v>2</v>
      </c>
      <c r="I6581">
        <v>13</v>
      </c>
      <c r="J6581">
        <v>0</v>
      </c>
      <c r="K6581">
        <v>4.33</v>
      </c>
      <c r="L6581" t="s">
        <v>325</v>
      </c>
      <c r="M6581" t="b">
        <v>0</v>
      </c>
    </row>
    <row r="6582" spans="1:13" x14ac:dyDescent="0.25">
      <c r="A6582" s="1">
        <v>43185</v>
      </c>
      <c r="B6582" t="s">
        <v>164</v>
      </c>
      <c r="C6582" t="s">
        <v>177</v>
      </c>
      <c r="D6582">
        <v>1</v>
      </c>
      <c r="E6582">
        <v>90.44</v>
      </c>
      <c r="F6582">
        <v>90.44</v>
      </c>
      <c r="G6582">
        <v>1</v>
      </c>
      <c r="H6582">
        <v>1</v>
      </c>
      <c r="I6582">
        <v>16</v>
      </c>
      <c r="J6582">
        <v>0</v>
      </c>
      <c r="K6582">
        <v>1</v>
      </c>
      <c r="L6582" t="s">
        <v>447</v>
      </c>
      <c r="M6582" t="b">
        <v>0</v>
      </c>
    </row>
    <row r="6583" spans="1:13" x14ac:dyDescent="0.25">
      <c r="A6583" s="1">
        <v>43185</v>
      </c>
      <c r="B6583" t="s">
        <v>164</v>
      </c>
      <c r="C6583" t="s">
        <v>182</v>
      </c>
      <c r="D6583">
        <v>1</v>
      </c>
      <c r="E6583">
        <v>157.77000000000001</v>
      </c>
      <c r="F6583">
        <v>157.77000000000001</v>
      </c>
      <c r="G6583">
        <v>1</v>
      </c>
      <c r="H6583">
        <v>1</v>
      </c>
      <c r="I6583">
        <v>25</v>
      </c>
      <c r="J6583">
        <v>0</v>
      </c>
      <c r="K6583">
        <v>4</v>
      </c>
      <c r="L6583" t="s">
        <v>356</v>
      </c>
      <c r="M6583" t="b">
        <v>0</v>
      </c>
    </row>
    <row r="6584" spans="1:13" x14ac:dyDescent="0.25">
      <c r="A6584" s="1">
        <v>43185</v>
      </c>
      <c r="B6584" t="s">
        <v>164</v>
      </c>
      <c r="C6584" t="s">
        <v>163</v>
      </c>
      <c r="D6584">
        <v>1</v>
      </c>
      <c r="E6584">
        <v>152.51</v>
      </c>
      <c r="F6584">
        <v>152.51</v>
      </c>
      <c r="G6584">
        <v>1</v>
      </c>
      <c r="H6584">
        <v>1</v>
      </c>
      <c r="I6584">
        <v>7</v>
      </c>
      <c r="J6584">
        <v>0</v>
      </c>
      <c r="K6584">
        <v>5</v>
      </c>
      <c r="L6584" t="s">
        <v>357</v>
      </c>
      <c r="M6584" t="b">
        <v>0</v>
      </c>
    </row>
    <row r="6585" spans="1:13" x14ac:dyDescent="0.25">
      <c r="A6585" s="1">
        <v>43185</v>
      </c>
      <c r="B6585" t="s">
        <v>164</v>
      </c>
      <c r="C6585" t="s">
        <v>175</v>
      </c>
      <c r="D6585">
        <v>2</v>
      </c>
      <c r="E6585">
        <v>299.07</v>
      </c>
      <c r="F6585">
        <v>149.54</v>
      </c>
      <c r="G6585">
        <v>2</v>
      </c>
      <c r="H6585">
        <v>2</v>
      </c>
      <c r="I6585">
        <v>21.33</v>
      </c>
      <c r="J6585">
        <v>0.33329999999999999</v>
      </c>
      <c r="K6585">
        <v>3.67</v>
      </c>
      <c r="L6585" t="s">
        <v>358</v>
      </c>
      <c r="M6585" t="b">
        <v>0</v>
      </c>
    </row>
    <row r="6586" spans="1:13" x14ac:dyDescent="0.25">
      <c r="A6586" s="1">
        <v>43185</v>
      </c>
      <c r="B6586" t="s">
        <v>164</v>
      </c>
      <c r="C6586" t="s">
        <v>164</v>
      </c>
      <c r="D6586">
        <v>4</v>
      </c>
      <c r="E6586">
        <v>802.7</v>
      </c>
      <c r="F6586">
        <v>200.68</v>
      </c>
      <c r="G6586">
        <v>4</v>
      </c>
      <c r="H6586">
        <v>3</v>
      </c>
      <c r="I6586">
        <v>9</v>
      </c>
      <c r="J6586">
        <v>0</v>
      </c>
      <c r="K6586">
        <v>5</v>
      </c>
      <c r="L6586" t="s">
        <v>359</v>
      </c>
      <c r="M6586" t="b">
        <v>1</v>
      </c>
    </row>
    <row r="6587" spans="1:13" x14ac:dyDescent="0.25">
      <c r="A6587" s="1">
        <v>43185</v>
      </c>
      <c r="B6587" t="s">
        <v>164</v>
      </c>
      <c r="C6587" t="s">
        <v>176</v>
      </c>
      <c r="D6587">
        <v>1</v>
      </c>
      <c r="E6587">
        <v>55.23</v>
      </c>
      <c r="F6587">
        <v>55.23</v>
      </c>
      <c r="G6587">
        <v>1</v>
      </c>
      <c r="H6587">
        <v>1</v>
      </c>
      <c r="I6587">
        <v>11</v>
      </c>
      <c r="J6587">
        <v>0</v>
      </c>
      <c r="K6587">
        <v>5</v>
      </c>
      <c r="L6587" t="s">
        <v>271</v>
      </c>
      <c r="M6587" t="b">
        <v>0</v>
      </c>
    </row>
    <row r="6588" spans="1:13" x14ac:dyDescent="0.25">
      <c r="A6588" s="1">
        <v>43185</v>
      </c>
      <c r="B6588" t="s">
        <v>164</v>
      </c>
      <c r="C6588" t="s">
        <v>165</v>
      </c>
      <c r="D6588">
        <v>8</v>
      </c>
      <c r="E6588">
        <v>893.64</v>
      </c>
      <c r="F6588">
        <v>111.71</v>
      </c>
      <c r="G6588">
        <v>8</v>
      </c>
      <c r="H6588">
        <v>8</v>
      </c>
      <c r="I6588">
        <v>12.13</v>
      </c>
      <c r="J6588">
        <v>0</v>
      </c>
      <c r="K6588">
        <v>3.5</v>
      </c>
      <c r="L6588" t="s">
        <v>295</v>
      </c>
      <c r="M6588" t="b">
        <v>0</v>
      </c>
    </row>
    <row r="6589" spans="1:13" x14ac:dyDescent="0.25">
      <c r="A6589" s="1">
        <v>43185</v>
      </c>
      <c r="B6589" t="s">
        <v>176</v>
      </c>
      <c r="C6589" t="s">
        <v>187</v>
      </c>
      <c r="D6589">
        <v>1</v>
      </c>
      <c r="E6589">
        <v>154.99</v>
      </c>
      <c r="F6589">
        <v>154.99</v>
      </c>
      <c r="G6589">
        <v>1</v>
      </c>
      <c r="H6589">
        <v>1</v>
      </c>
      <c r="I6589">
        <v>32</v>
      </c>
      <c r="J6589">
        <v>0</v>
      </c>
      <c r="K6589">
        <v>3</v>
      </c>
      <c r="L6589" t="s">
        <v>546</v>
      </c>
      <c r="M6589" t="b">
        <v>0</v>
      </c>
    </row>
    <row r="6590" spans="1:13" x14ac:dyDescent="0.25">
      <c r="A6590" s="1">
        <v>43185</v>
      </c>
      <c r="B6590" t="s">
        <v>176</v>
      </c>
      <c r="C6590" t="s">
        <v>169</v>
      </c>
      <c r="D6590">
        <v>1</v>
      </c>
      <c r="E6590">
        <v>334.8</v>
      </c>
      <c r="F6590">
        <v>334.8</v>
      </c>
      <c r="G6590">
        <v>1</v>
      </c>
      <c r="H6590">
        <v>1</v>
      </c>
      <c r="I6590">
        <v>58</v>
      </c>
      <c r="J6590">
        <v>1</v>
      </c>
      <c r="K6590">
        <v>1</v>
      </c>
      <c r="L6590" t="s">
        <v>408</v>
      </c>
      <c r="M6590" t="b">
        <v>0</v>
      </c>
    </row>
    <row r="6591" spans="1:13" x14ac:dyDescent="0.25">
      <c r="A6591" s="1">
        <v>43185</v>
      </c>
      <c r="B6591" t="s">
        <v>176</v>
      </c>
      <c r="C6591" t="s">
        <v>170</v>
      </c>
      <c r="D6591">
        <v>1</v>
      </c>
      <c r="E6591">
        <v>141.91</v>
      </c>
      <c r="F6591">
        <v>141.91</v>
      </c>
      <c r="G6591">
        <v>1</v>
      </c>
      <c r="H6591">
        <v>1</v>
      </c>
      <c r="I6591">
        <v>14</v>
      </c>
      <c r="J6591">
        <v>0</v>
      </c>
      <c r="K6591">
        <v>5</v>
      </c>
      <c r="L6591" t="s">
        <v>387</v>
      </c>
      <c r="M6591" t="b">
        <v>0</v>
      </c>
    </row>
    <row r="6592" spans="1:13" x14ac:dyDescent="0.25">
      <c r="A6592" s="1">
        <v>43185</v>
      </c>
      <c r="B6592" t="s">
        <v>176</v>
      </c>
      <c r="C6592" t="s">
        <v>161</v>
      </c>
      <c r="D6592">
        <v>5</v>
      </c>
      <c r="E6592">
        <v>582.73</v>
      </c>
      <c r="F6592">
        <v>116.55</v>
      </c>
      <c r="G6592">
        <v>5</v>
      </c>
      <c r="H6592">
        <v>5</v>
      </c>
      <c r="I6592">
        <v>11.4</v>
      </c>
      <c r="J6592">
        <v>0</v>
      </c>
      <c r="K6592">
        <v>3.4</v>
      </c>
      <c r="L6592" t="s">
        <v>272</v>
      </c>
      <c r="M6592" t="b">
        <v>0</v>
      </c>
    </row>
    <row r="6593" spans="1:13" x14ac:dyDescent="0.25">
      <c r="A6593" s="1">
        <v>43185</v>
      </c>
      <c r="B6593" t="s">
        <v>176</v>
      </c>
      <c r="C6593" t="s">
        <v>179</v>
      </c>
      <c r="D6593">
        <v>1</v>
      </c>
      <c r="E6593">
        <v>614.77</v>
      </c>
      <c r="F6593">
        <v>614.77</v>
      </c>
      <c r="G6593">
        <v>1</v>
      </c>
      <c r="H6593">
        <v>1</v>
      </c>
      <c r="I6593">
        <v>49</v>
      </c>
      <c r="J6593">
        <v>1</v>
      </c>
      <c r="K6593">
        <v>1</v>
      </c>
      <c r="L6593" t="s">
        <v>296</v>
      </c>
      <c r="M6593" t="b">
        <v>0</v>
      </c>
    </row>
    <row r="6594" spans="1:13" x14ac:dyDescent="0.25">
      <c r="A6594" s="1">
        <v>43185</v>
      </c>
      <c r="B6594" t="s">
        <v>176</v>
      </c>
      <c r="C6594" t="s">
        <v>182</v>
      </c>
      <c r="D6594">
        <v>1</v>
      </c>
      <c r="E6594">
        <v>292.88</v>
      </c>
      <c r="F6594">
        <v>292.88</v>
      </c>
      <c r="G6594">
        <v>1</v>
      </c>
      <c r="H6594">
        <v>1</v>
      </c>
      <c r="I6594">
        <v>21</v>
      </c>
      <c r="J6594">
        <v>0</v>
      </c>
      <c r="K6594">
        <v>5</v>
      </c>
      <c r="L6594" t="s">
        <v>400</v>
      </c>
      <c r="M6594" t="b">
        <v>0</v>
      </c>
    </row>
    <row r="6595" spans="1:13" x14ac:dyDescent="0.25">
      <c r="A6595" s="1">
        <v>43185</v>
      </c>
      <c r="B6595" t="s">
        <v>176</v>
      </c>
      <c r="C6595" t="s">
        <v>163</v>
      </c>
      <c r="D6595">
        <v>3</v>
      </c>
      <c r="E6595">
        <v>178.27</v>
      </c>
      <c r="F6595">
        <v>59.42</v>
      </c>
      <c r="G6595">
        <v>3</v>
      </c>
      <c r="H6595">
        <v>2</v>
      </c>
      <c r="I6595">
        <v>10</v>
      </c>
      <c r="J6595">
        <v>0</v>
      </c>
      <c r="K6595">
        <v>4.5</v>
      </c>
      <c r="L6595" t="s">
        <v>361</v>
      </c>
      <c r="M6595" t="b">
        <v>0</v>
      </c>
    </row>
    <row r="6596" spans="1:13" x14ac:dyDescent="0.25">
      <c r="A6596" s="1">
        <v>43185</v>
      </c>
      <c r="B6596" t="s">
        <v>176</v>
      </c>
      <c r="C6596" t="s">
        <v>175</v>
      </c>
      <c r="D6596">
        <v>4</v>
      </c>
      <c r="E6596">
        <v>524.99</v>
      </c>
      <c r="F6596">
        <v>131.25</v>
      </c>
      <c r="G6596">
        <v>4</v>
      </c>
      <c r="H6596">
        <v>4</v>
      </c>
      <c r="I6596">
        <v>12</v>
      </c>
      <c r="J6596">
        <v>0</v>
      </c>
      <c r="K6596">
        <v>4.5</v>
      </c>
      <c r="L6596" t="s">
        <v>297</v>
      </c>
      <c r="M6596" t="b">
        <v>0</v>
      </c>
    </row>
    <row r="6597" spans="1:13" x14ac:dyDescent="0.25">
      <c r="A6597" s="1">
        <v>43185</v>
      </c>
      <c r="B6597" t="s">
        <v>176</v>
      </c>
      <c r="C6597" t="s">
        <v>185</v>
      </c>
      <c r="D6597">
        <v>1</v>
      </c>
      <c r="E6597">
        <v>378.5</v>
      </c>
      <c r="F6597">
        <v>378.5</v>
      </c>
      <c r="G6597">
        <v>1</v>
      </c>
      <c r="H6597">
        <v>1</v>
      </c>
      <c r="I6597">
        <v>12</v>
      </c>
      <c r="J6597">
        <v>0</v>
      </c>
      <c r="K6597">
        <v>4</v>
      </c>
      <c r="L6597" t="s">
        <v>424</v>
      </c>
      <c r="M6597" t="b">
        <v>0</v>
      </c>
    </row>
    <row r="6598" spans="1:13" x14ac:dyDescent="0.25">
      <c r="A6598" s="1">
        <v>43185</v>
      </c>
      <c r="B6598" t="s">
        <v>176</v>
      </c>
      <c r="C6598" t="s">
        <v>164</v>
      </c>
      <c r="D6598">
        <v>5</v>
      </c>
      <c r="E6598">
        <v>1017.26</v>
      </c>
      <c r="F6598">
        <v>203.45</v>
      </c>
      <c r="G6598">
        <v>5</v>
      </c>
      <c r="H6598">
        <v>5</v>
      </c>
      <c r="I6598">
        <v>15.6</v>
      </c>
      <c r="J6598">
        <v>0</v>
      </c>
      <c r="K6598">
        <v>4.2</v>
      </c>
      <c r="L6598" t="s">
        <v>362</v>
      </c>
      <c r="M6598" t="b">
        <v>0</v>
      </c>
    </row>
    <row r="6599" spans="1:13" x14ac:dyDescent="0.25">
      <c r="A6599" s="1">
        <v>43185</v>
      </c>
      <c r="B6599" t="s">
        <v>176</v>
      </c>
      <c r="C6599" t="s">
        <v>176</v>
      </c>
      <c r="D6599">
        <v>2</v>
      </c>
      <c r="E6599">
        <v>512.67999999999995</v>
      </c>
      <c r="F6599">
        <v>256.33999999999997</v>
      </c>
      <c r="G6599">
        <v>2</v>
      </c>
      <c r="H6599">
        <v>2</v>
      </c>
      <c r="I6599">
        <v>7.5</v>
      </c>
      <c r="J6599">
        <v>0</v>
      </c>
      <c r="K6599">
        <v>4.5</v>
      </c>
      <c r="L6599" t="s">
        <v>273</v>
      </c>
      <c r="M6599" t="b">
        <v>1</v>
      </c>
    </row>
    <row r="6600" spans="1:13" x14ac:dyDescent="0.25">
      <c r="A6600" s="1">
        <v>43185</v>
      </c>
      <c r="B6600" t="s">
        <v>176</v>
      </c>
      <c r="C6600" t="s">
        <v>165</v>
      </c>
      <c r="D6600">
        <v>15</v>
      </c>
      <c r="E6600">
        <v>2109.5100000000002</v>
      </c>
      <c r="F6600">
        <v>140.63</v>
      </c>
      <c r="G6600">
        <v>15</v>
      </c>
      <c r="H6600">
        <v>15</v>
      </c>
      <c r="I6600">
        <v>11.81</v>
      </c>
      <c r="J6600">
        <v>0</v>
      </c>
      <c r="K6600">
        <v>4.38</v>
      </c>
      <c r="L6600" t="s">
        <v>274</v>
      </c>
      <c r="M6600" t="b">
        <v>0</v>
      </c>
    </row>
    <row r="6601" spans="1:13" x14ac:dyDescent="0.25">
      <c r="A6601" s="1">
        <v>43185</v>
      </c>
      <c r="B6601" t="s">
        <v>165</v>
      </c>
      <c r="C6601" t="s">
        <v>178</v>
      </c>
      <c r="D6601">
        <v>6</v>
      </c>
      <c r="E6601">
        <v>3460.32</v>
      </c>
      <c r="F6601">
        <v>576.72</v>
      </c>
      <c r="G6601">
        <v>5</v>
      </c>
      <c r="H6601">
        <v>6</v>
      </c>
      <c r="I6601">
        <v>16.170000000000002</v>
      </c>
      <c r="J6601">
        <v>0.16669999999999999</v>
      </c>
      <c r="K6601">
        <v>3.71</v>
      </c>
      <c r="L6601" t="s">
        <v>333</v>
      </c>
      <c r="M6601" t="b">
        <v>0</v>
      </c>
    </row>
    <row r="6602" spans="1:13" x14ac:dyDescent="0.25">
      <c r="A6602" s="1">
        <v>43185</v>
      </c>
      <c r="B6602" t="s">
        <v>165</v>
      </c>
      <c r="C6602" t="s">
        <v>186</v>
      </c>
      <c r="D6602">
        <v>1</v>
      </c>
      <c r="E6602">
        <v>173.26</v>
      </c>
      <c r="F6602">
        <v>173.26</v>
      </c>
      <c r="G6602">
        <v>1</v>
      </c>
      <c r="H6602">
        <v>1</v>
      </c>
      <c r="I6602">
        <v>42</v>
      </c>
      <c r="J6602">
        <v>0</v>
      </c>
      <c r="K6602">
        <v>5</v>
      </c>
      <c r="L6602" t="s">
        <v>364</v>
      </c>
      <c r="M6602" t="b">
        <v>0</v>
      </c>
    </row>
    <row r="6603" spans="1:13" x14ac:dyDescent="0.25">
      <c r="A6603" s="1">
        <v>43185</v>
      </c>
      <c r="B6603" t="s">
        <v>165</v>
      </c>
      <c r="C6603" t="s">
        <v>167</v>
      </c>
      <c r="D6603">
        <v>43</v>
      </c>
      <c r="E6603">
        <v>6118.97</v>
      </c>
      <c r="F6603">
        <v>142.30000000000001</v>
      </c>
      <c r="G6603">
        <v>40</v>
      </c>
      <c r="H6603">
        <v>43</v>
      </c>
      <c r="I6603">
        <v>22.2</v>
      </c>
      <c r="J6603">
        <v>0.28889999999999999</v>
      </c>
      <c r="K6603">
        <v>3.5</v>
      </c>
      <c r="L6603" t="s">
        <v>246</v>
      </c>
      <c r="M6603" t="b">
        <v>0</v>
      </c>
    </row>
    <row r="6604" spans="1:13" x14ac:dyDescent="0.25">
      <c r="A6604" s="1">
        <v>43185</v>
      </c>
      <c r="B6604" t="s">
        <v>165</v>
      </c>
      <c r="C6604" t="s">
        <v>169</v>
      </c>
      <c r="D6604">
        <v>17</v>
      </c>
      <c r="E6604">
        <v>3711.82</v>
      </c>
      <c r="F6604">
        <v>218.34</v>
      </c>
      <c r="G6604">
        <v>17</v>
      </c>
      <c r="H6604">
        <v>17</v>
      </c>
      <c r="I6604">
        <v>28.5</v>
      </c>
      <c r="J6604">
        <v>0.45</v>
      </c>
      <c r="K6604">
        <v>3.45</v>
      </c>
      <c r="L6604" t="s">
        <v>275</v>
      </c>
      <c r="M6604" t="b">
        <v>0</v>
      </c>
    </row>
    <row r="6605" spans="1:13" x14ac:dyDescent="0.25">
      <c r="A6605" s="1">
        <v>43185</v>
      </c>
      <c r="B6605" t="s">
        <v>165</v>
      </c>
      <c r="C6605" t="s">
        <v>170</v>
      </c>
      <c r="D6605">
        <v>27</v>
      </c>
      <c r="E6605">
        <v>4600.26</v>
      </c>
      <c r="F6605">
        <v>170.38</v>
      </c>
      <c r="G6605">
        <v>27</v>
      </c>
      <c r="H6605">
        <v>27</v>
      </c>
      <c r="I6605">
        <v>14.72</v>
      </c>
      <c r="J6605">
        <v>9.3799999999999994E-2</v>
      </c>
      <c r="K6605">
        <v>3.91</v>
      </c>
      <c r="L6605" t="s">
        <v>276</v>
      </c>
      <c r="M6605" t="b">
        <v>0</v>
      </c>
    </row>
    <row r="6606" spans="1:13" x14ac:dyDescent="0.25">
      <c r="A6606" s="1">
        <v>43185</v>
      </c>
      <c r="B6606" t="s">
        <v>165</v>
      </c>
      <c r="C6606" t="s">
        <v>172</v>
      </c>
      <c r="D6606">
        <v>25</v>
      </c>
      <c r="E6606">
        <v>3078.44</v>
      </c>
      <c r="F6606">
        <v>123.14</v>
      </c>
      <c r="G6606">
        <v>25</v>
      </c>
      <c r="H6606">
        <v>25</v>
      </c>
      <c r="I6606">
        <v>18.190000000000001</v>
      </c>
      <c r="J6606">
        <v>0.30769999999999997</v>
      </c>
      <c r="K6606">
        <v>3.54</v>
      </c>
      <c r="L6606" t="s">
        <v>247</v>
      </c>
      <c r="M6606" t="b">
        <v>0</v>
      </c>
    </row>
    <row r="6607" spans="1:13" x14ac:dyDescent="0.25">
      <c r="A6607" s="1">
        <v>43185</v>
      </c>
      <c r="B6607" t="s">
        <v>165</v>
      </c>
      <c r="C6607" t="s">
        <v>171</v>
      </c>
      <c r="D6607">
        <v>22</v>
      </c>
      <c r="E6607">
        <v>2931.79</v>
      </c>
      <c r="F6607">
        <v>133.26</v>
      </c>
      <c r="G6607">
        <v>21</v>
      </c>
      <c r="H6607">
        <v>22</v>
      </c>
      <c r="I6607">
        <v>18.12</v>
      </c>
      <c r="J6607">
        <v>0.2</v>
      </c>
      <c r="K6607">
        <v>3.85</v>
      </c>
      <c r="L6607" t="s">
        <v>299</v>
      </c>
      <c r="M6607" t="b">
        <v>0</v>
      </c>
    </row>
    <row r="6608" spans="1:13" x14ac:dyDescent="0.25">
      <c r="A6608" s="1">
        <v>43185</v>
      </c>
      <c r="B6608" t="s">
        <v>165</v>
      </c>
      <c r="C6608" t="s">
        <v>180</v>
      </c>
      <c r="D6608">
        <v>6</v>
      </c>
      <c r="E6608">
        <v>1214.73</v>
      </c>
      <c r="F6608">
        <v>202.46</v>
      </c>
      <c r="G6608">
        <v>6</v>
      </c>
      <c r="H6608">
        <v>6</v>
      </c>
      <c r="I6608">
        <v>23.14</v>
      </c>
      <c r="J6608">
        <v>0.71430000000000005</v>
      </c>
      <c r="K6608">
        <v>2.86</v>
      </c>
      <c r="L6608" t="s">
        <v>300</v>
      </c>
      <c r="M6608" t="b">
        <v>0</v>
      </c>
    </row>
    <row r="6609" spans="1:13" x14ac:dyDescent="0.25">
      <c r="A6609" s="1">
        <v>43185</v>
      </c>
      <c r="B6609" t="s">
        <v>165</v>
      </c>
      <c r="C6609" t="s">
        <v>161</v>
      </c>
      <c r="D6609">
        <v>109</v>
      </c>
      <c r="E6609">
        <v>23385.34</v>
      </c>
      <c r="F6609">
        <v>214.54</v>
      </c>
      <c r="G6609">
        <v>105</v>
      </c>
      <c r="H6609">
        <v>108</v>
      </c>
      <c r="I6609">
        <v>13.91</v>
      </c>
      <c r="J6609">
        <v>0.1026</v>
      </c>
      <c r="K6609">
        <v>3.62</v>
      </c>
      <c r="L6609" t="s">
        <v>248</v>
      </c>
      <c r="M6609" t="b">
        <v>0</v>
      </c>
    </row>
    <row r="6610" spans="1:13" x14ac:dyDescent="0.25">
      <c r="A6610" s="1">
        <v>43185</v>
      </c>
      <c r="B6610" t="s">
        <v>165</v>
      </c>
      <c r="C6610" t="s">
        <v>177</v>
      </c>
      <c r="D6610">
        <v>10</v>
      </c>
      <c r="E6610">
        <v>2217.15</v>
      </c>
      <c r="F6610">
        <v>221.72</v>
      </c>
      <c r="G6610">
        <v>10</v>
      </c>
      <c r="H6610">
        <v>10</v>
      </c>
      <c r="I6610">
        <v>23.33</v>
      </c>
      <c r="J6610">
        <v>0.33329999999999999</v>
      </c>
      <c r="K6610">
        <v>3.25</v>
      </c>
      <c r="L6610" t="s">
        <v>301</v>
      </c>
      <c r="M6610" t="b">
        <v>0</v>
      </c>
    </row>
    <row r="6611" spans="1:13" x14ac:dyDescent="0.25">
      <c r="A6611" s="1">
        <v>43185</v>
      </c>
      <c r="B6611" t="s">
        <v>165</v>
      </c>
      <c r="C6611" t="s">
        <v>181</v>
      </c>
      <c r="D6611">
        <v>5</v>
      </c>
      <c r="E6611">
        <v>1113.74</v>
      </c>
      <c r="F6611">
        <v>222.75</v>
      </c>
      <c r="G6611">
        <v>4</v>
      </c>
      <c r="H6611">
        <v>5</v>
      </c>
      <c r="I6611">
        <v>16.670000000000002</v>
      </c>
      <c r="J6611">
        <v>0</v>
      </c>
      <c r="K6611">
        <v>4.25</v>
      </c>
      <c r="L6611" t="s">
        <v>302</v>
      </c>
      <c r="M6611" t="b">
        <v>0</v>
      </c>
    </row>
    <row r="6612" spans="1:13" x14ac:dyDescent="0.25">
      <c r="A6612" s="1">
        <v>43185</v>
      </c>
      <c r="B6612" t="s">
        <v>165</v>
      </c>
      <c r="C6612" t="s">
        <v>179</v>
      </c>
      <c r="D6612">
        <v>8</v>
      </c>
      <c r="E6612">
        <v>1565.75</v>
      </c>
      <c r="F6612">
        <v>195.72</v>
      </c>
      <c r="G6612">
        <v>7</v>
      </c>
      <c r="H6612">
        <v>8</v>
      </c>
      <c r="I6612">
        <v>28.57</v>
      </c>
      <c r="J6612">
        <v>0.28570000000000001</v>
      </c>
      <c r="K6612">
        <v>3.25</v>
      </c>
      <c r="L6612" t="s">
        <v>277</v>
      </c>
      <c r="M6612" t="b">
        <v>0</v>
      </c>
    </row>
    <row r="6613" spans="1:13" x14ac:dyDescent="0.25">
      <c r="A6613" s="1">
        <v>43185</v>
      </c>
      <c r="B6613" t="s">
        <v>165</v>
      </c>
      <c r="C6613" t="s">
        <v>183</v>
      </c>
      <c r="D6613">
        <v>6</v>
      </c>
      <c r="E6613">
        <v>1730.62</v>
      </c>
      <c r="F6613">
        <v>288.44</v>
      </c>
      <c r="G6613">
        <v>6</v>
      </c>
      <c r="H6613">
        <v>6</v>
      </c>
      <c r="I6613">
        <v>24</v>
      </c>
      <c r="J6613">
        <v>0.16669999999999999</v>
      </c>
      <c r="K6613">
        <v>3.67</v>
      </c>
      <c r="L6613" t="s">
        <v>365</v>
      </c>
      <c r="M6613" t="b">
        <v>0</v>
      </c>
    </row>
    <row r="6614" spans="1:13" x14ac:dyDescent="0.25">
      <c r="A6614" s="1">
        <v>43185</v>
      </c>
      <c r="B6614" t="s">
        <v>165</v>
      </c>
      <c r="C6614" t="s">
        <v>174</v>
      </c>
      <c r="D6614">
        <v>12</v>
      </c>
      <c r="E6614">
        <v>1756.15</v>
      </c>
      <c r="F6614">
        <v>146.35</v>
      </c>
      <c r="G6614">
        <v>12</v>
      </c>
      <c r="H6614">
        <v>12</v>
      </c>
      <c r="I6614">
        <v>21.17</v>
      </c>
      <c r="J6614">
        <v>0.33329999999999999</v>
      </c>
      <c r="K6614">
        <v>3.92</v>
      </c>
      <c r="L6614" t="s">
        <v>303</v>
      </c>
      <c r="M6614" t="b">
        <v>0</v>
      </c>
    </row>
    <row r="6615" spans="1:13" x14ac:dyDescent="0.25">
      <c r="A6615" s="1">
        <v>43185</v>
      </c>
      <c r="B6615" t="s">
        <v>165</v>
      </c>
      <c r="C6615" t="s">
        <v>182</v>
      </c>
      <c r="D6615">
        <v>3</v>
      </c>
      <c r="E6615">
        <v>768.06</v>
      </c>
      <c r="F6615">
        <v>256.02</v>
      </c>
      <c r="G6615">
        <v>2</v>
      </c>
      <c r="H6615">
        <v>3</v>
      </c>
      <c r="I6615">
        <v>45</v>
      </c>
      <c r="J6615">
        <v>0.5</v>
      </c>
      <c r="K6615">
        <v>2.33</v>
      </c>
      <c r="L6615" t="s">
        <v>304</v>
      </c>
      <c r="M6615" t="b">
        <v>0</v>
      </c>
    </row>
    <row r="6616" spans="1:13" x14ac:dyDescent="0.25">
      <c r="A6616" s="1">
        <v>43185</v>
      </c>
      <c r="B6616" t="s">
        <v>165</v>
      </c>
      <c r="C6616" t="s">
        <v>163</v>
      </c>
      <c r="D6616">
        <v>51</v>
      </c>
      <c r="E6616">
        <v>9949.59</v>
      </c>
      <c r="F6616">
        <v>195.09</v>
      </c>
      <c r="G6616">
        <v>51</v>
      </c>
      <c r="H6616">
        <v>51</v>
      </c>
      <c r="I6616">
        <v>13.67</v>
      </c>
      <c r="J6616">
        <v>0</v>
      </c>
      <c r="K6616">
        <v>4.0199999999999996</v>
      </c>
      <c r="L6616" t="s">
        <v>249</v>
      </c>
      <c r="M6616" t="b">
        <v>0</v>
      </c>
    </row>
    <row r="6617" spans="1:13" x14ac:dyDescent="0.25">
      <c r="A6617" s="1">
        <v>43185</v>
      </c>
      <c r="B6617" t="s">
        <v>165</v>
      </c>
      <c r="C6617" t="s">
        <v>175</v>
      </c>
      <c r="D6617">
        <v>123</v>
      </c>
      <c r="E6617">
        <v>18158.45</v>
      </c>
      <c r="F6617">
        <v>147.63</v>
      </c>
      <c r="G6617">
        <v>118</v>
      </c>
      <c r="H6617">
        <v>122</v>
      </c>
      <c r="I6617">
        <v>18.510000000000002</v>
      </c>
      <c r="J6617">
        <v>0.1479</v>
      </c>
      <c r="K6617">
        <v>3.29</v>
      </c>
      <c r="L6617" t="s">
        <v>250</v>
      </c>
      <c r="M6617" t="b">
        <v>0</v>
      </c>
    </row>
    <row r="6618" spans="1:13" x14ac:dyDescent="0.25">
      <c r="A6618" s="1">
        <v>43185</v>
      </c>
      <c r="B6618" t="s">
        <v>165</v>
      </c>
      <c r="C6618" t="s">
        <v>173</v>
      </c>
      <c r="D6618">
        <v>7</v>
      </c>
      <c r="E6618">
        <v>2624.8</v>
      </c>
      <c r="F6618">
        <v>374.97</v>
      </c>
      <c r="G6618">
        <v>7</v>
      </c>
      <c r="H6618">
        <v>7</v>
      </c>
      <c r="I6618">
        <v>24.57</v>
      </c>
      <c r="J6618">
        <v>0.28570000000000001</v>
      </c>
      <c r="K6618">
        <v>3.71</v>
      </c>
      <c r="L6618" t="s">
        <v>251</v>
      </c>
      <c r="M6618" t="b">
        <v>0</v>
      </c>
    </row>
    <row r="6619" spans="1:13" x14ac:dyDescent="0.25">
      <c r="A6619" s="1">
        <v>43185</v>
      </c>
      <c r="B6619" t="s">
        <v>165</v>
      </c>
      <c r="C6619" t="s">
        <v>185</v>
      </c>
      <c r="D6619">
        <v>1</v>
      </c>
      <c r="E6619">
        <v>353.58</v>
      </c>
      <c r="F6619">
        <v>353.58</v>
      </c>
      <c r="G6619">
        <v>1</v>
      </c>
      <c r="H6619">
        <v>1</v>
      </c>
      <c r="I6619">
        <v>22</v>
      </c>
      <c r="J6619">
        <v>0</v>
      </c>
      <c r="K6619">
        <v>3</v>
      </c>
      <c r="L6619" t="s">
        <v>334</v>
      </c>
      <c r="M6619" t="b">
        <v>0</v>
      </c>
    </row>
    <row r="6620" spans="1:13" x14ac:dyDescent="0.25">
      <c r="A6620" s="1">
        <v>43185</v>
      </c>
      <c r="B6620" t="s">
        <v>165</v>
      </c>
      <c r="C6620" t="s">
        <v>164</v>
      </c>
      <c r="D6620">
        <v>58</v>
      </c>
      <c r="E6620">
        <v>9977.1299999999992</v>
      </c>
      <c r="F6620">
        <v>172.02</v>
      </c>
      <c r="G6620">
        <v>58</v>
      </c>
      <c r="H6620">
        <v>58</v>
      </c>
      <c r="I6620">
        <v>17.940000000000001</v>
      </c>
      <c r="J6620">
        <v>9.2299999999999993E-2</v>
      </c>
      <c r="K6620">
        <v>3.97</v>
      </c>
      <c r="L6620" t="s">
        <v>278</v>
      </c>
      <c r="M6620" t="b">
        <v>0</v>
      </c>
    </row>
    <row r="6621" spans="1:13" x14ac:dyDescent="0.25">
      <c r="A6621" s="1">
        <v>43185</v>
      </c>
      <c r="B6621" t="s">
        <v>165</v>
      </c>
      <c r="C6621" t="s">
        <v>176</v>
      </c>
      <c r="D6621">
        <v>31</v>
      </c>
      <c r="E6621">
        <v>3965.64</v>
      </c>
      <c r="F6621">
        <v>127.92</v>
      </c>
      <c r="G6621">
        <v>31</v>
      </c>
      <c r="H6621">
        <v>30</v>
      </c>
      <c r="I6621">
        <v>16.16</v>
      </c>
      <c r="J6621">
        <v>5.4100000000000002E-2</v>
      </c>
      <c r="K6621">
        <v>3.5</v>
      </c>
      <c r="L6621" t="s">
        <v>279</v>
      </c>
      <c r="M6621" t="b">
        <v>0</v>
      </c>
    </row>
    <row r="6622" spans="1:13" x14ac:dyDescent="0.25">
      <c r="A6622" s="1">
        <v>43185</v>
      </c>
      <c r="B6622" t="s">
        <v>165</v>
      </c>
      <c r="C6622" t="s">
        <v>168</v>
      </c>
      <c r="D6622">
        <v>1</v>
      </c>
      <c r="E6622">
        <v>126.03</v>
      </c>
      <c r="F6622">
        <v>126.03</v>
      </c>
      <c r="G6622">
        <v>1</v>
      </c>
      <c r="H6622">
        <v>1</v>
      </c>
      <c r="I6622">
        <v>47</v>
      </c>
      <c r="J6622">
        <v>1</v>
      </c>
      <c r="K6622">
        <v>1</v>
      </c>
      <c r="L6622" t="s">
        <v>280</v>
      </c>
      <c r="M6622" t="b">
        <v>0</v>
      </c>
    </row>
    <row r="6623" spans="1:13" x14ac:dyDescent="0.25">
      <c r="A6623" s="1">
        <v>43185</v>
      </c>
      <c r="B6623" t="s">
        <v>165</v>
      </c>
      <c r="C6623" t="s">
        <v>165</v>
      </c>
      <c r="D6623">
        <v>507</v>
      </c>
      <c r="E6623">
        <v>67321.37</v>
      </c>
      <c r="F6623">
        <v>132.78</v>
      </c>
      <c r="G6623">
        <v>496</v>
      </c>
      <c r="H6623">
        <v>507</v>
      </c>
      <c r="I6623">
        <v>8.33</v>
      </c>
      <c r="J6623">
        <v>4.7899999999999998E-2</v>
      </c>
      <c r="K6623">
        <v>4.1100000000000003</v>
      </c>
      <c r="L6623" t="s">
        <v>252</v>
      </c>
      <c r="M6623" t="b">
        <v>1</v>
      </c>
    </row>
    <row r="6624" spans="1:13" x14ac:dyDescent="0.25">
      <c r="A6624" s="1">
        <v>43185</v>
      </c>
      <c r="B6624" t="s">
        <v>165</v>
      </c>
      <c r="C6624" t="s">
        <v>184</v>
      </c>
      <c r="D6624">
        <v>3</v>
      </c>
      <c r="E6624">
        <v>1497.09</v>
      </c>
      <c r="F6624">
        <v>499.03</v>
      </c>
      <c r="G6624">
        <v>3</v>
      </c>
      <c r="H6624">
        <v>3</v>
      </c>
      <c r="I6624">
        <v>23.67</v>
      </c>
      <c r="J6624">
        <v>0.33329999999999999</v>
      </c>
      <c r="K6624">
        <v>2.67</v>
      </c>
      <c r="L6624" t="s">
        <v>401</v>
      </c>
      <c r="M6624" t="b">
        <v>0</v>
      </c>
    </row>
    <row r="6625" spans="1:13" x14ac:dyDescent="0.25">
      <c r="A6625" s="1">
        <v>43192</v>
      </c>
      <c r="B6625" t="s">
        <v>167</v>
      </c>
      <c r="C6625" t="s">
        <v>167</v>
      </c>
      <c r="D6625">
        <v>1</v>
      </c>
      <c r="E6625">
        <v>827.32</v>
      </c>
      <c r="F6625">
        <v>827.32</v>
      </c>
      <c r="G6625">
        <v>1</v>
      </c>
      <c r="H6625">
        <v>1</v>
      </c>
      <c r="I6625">
        <v>12</v>
      </c>
      <c r="J6625">
        <v>0</v>
      </c>
      <c r="K6625">
        <v>5</v>
      </c>
      <c r="L6625" t="s">
        <v>337</v>
      </c>
      <c r="M6625" t="b">
        <v>1</v>
      </c>
    </row>
    <row r="6626" spans="1:13" x14ac:dyDescent="0.25">
      <c r="A6626" s="1">
        <v>43192</v>
      </c>
      <c r="B6626" t="s">
        <v>167</v>
      </c>
      <c r="C6626" t="s">
        <v>161</v>
      </c>
      <c r="D6626">
        <v>1</v>
      </c>
      <c r="E6626">
        <v>116.24</v>
      </c>
      <c r="F6626">
        <v>116.24</v>
      </c>
      <c r="G6626">
        <v>1</v>
      </c>
      <c r="H6626">
        <v>1</v>
      </c>
      <c r="I6626">
        <v>7</v>
      </c>
      <c r="J6626">
        <v>0</v>
      </c>
      <c r="K6626">
        <v>5</v>
      </c>
      <c r="L6626" t="s">
        <v>368</v>
      </c>
      <c r="M6626" t="b">
        <v>0</v>
      </c>
    </row>
    <row r="6627" spans="1:13" x14ac:dyDescent="0.25">
      <c r="A6627" s="1">
        <v>43192</v>
      </c>
      <c r="B6627" t="s">
        <v>170</v>
      </c>
      <c r="C6627" t="s">
        <v>167</v>
      </c>
      <c r="D6627">
        <v>1</v>
      </c>
      <c r="E6627">
        <v>268.2</v>
      </c>
      <c r="F6627">
        <v>268.2</v>
      </c>
      <c r="G6627">
        <v>1</v>
      </c>
      <c r="H6627">
        <v>1</v>
      </c>
      <c r="I6627">
        <v>14</v>
      </c>
      <c r="J6627">
        <v>0</v>
      </c>
      <c r="K6627">
        <v>5</v>
      </c>
      <c r="L6627" t="s">
        <v>427</v>
      </c>
      <c r="M6627" t="b">
        <v>0</v>
      </c>
    </row>
    <row r="6628" spans="1:13" x14ac:dyDescent="0.25">
      <c r="A6628" s="1">
        <v>43192</v>
      </c>
      <c r="B6628" t="s">
        <v>170</v>
      </c>
      <c r="C6628" t="s">
        <v>170</v>
      </c>
      <c r="D6628">
        <v>3</v>
      </c>
      <c r="E6628">
        <v>132.68</v>
      </c>
      <c r="F6628">
        <v>44.23</v>
      </c>
      <c r="G6628">
        <v>3</v>
      </c>
      <c r="H6628">
        <v>3</v>
      </c>
      <c r="I6628">
        <v>3.5</v>
      </c>
      <c r="J6628">
        <v>0</v>
      </c>
      <c r="K6628">
        <v>4.25</v>
      </c>
      <c r="L6628" t="s">
        <v>409</v>
      </c>
      <c r="M6628" t="b">
        <v>1</v>
      </c>
    </row>
    <row r="6629" spans="1:13" x14ac:dyDescent="0.25">
      <c r="A6629" s="1">
        <v>43192</v>
      </c>
      <c r="B6629" t="s">
        <v>170</v>
      </c>
      <c r="C6629" t="s">
        <v>161</v>
      </c>
      <c r="D6629">
        <v>1</v>
      </c>
      <c r="E6629">
        <v>815.43</v>
      </c>
      <c r="F6629">
        <v>815.43</v>
      </c>
      <c r="G6629">
        <v>1</v>
      </c>
      <c r="H6629">
        <v>1</v>
      </c>
      <c r="I6629">
        <v>13</v>
      </c>
      <c r="J6629">
        <v>0</v>
      </c>
      <c r="K6629">
        <v>5</v>
      </c>
      <c r="L6629" t="s">
        <v>256</v>
      </c>
      <c r="M6629" t="b">
        <v>0</v>
      </c>
    </row>
    <row r="6630" spans="1:13" x14ac:dyDescent="0.25">
      <c r="A6630" s="1">
        <v>43192</v>
      </c>
      <c r="B6630" t="s">
        <v>170</v>
      </c>
      <c r="C6630" t="s">
        <v>175</v>
      </c>
      <c r="D6630">
        <v>1</v>
      </c>
      <c r="E6630">
        <v>85.08</v>
      </c>
      <c r="F6630">
        <v>85.08</v>
      </c>
      <c r="G6630">
        <v>1</v>
      </c>
      <c r="H6630">
        <v>1</v>
      </c>
      <c r="I6630">
        <v>21</v>
      </c>
      <c r="J6630">
        <v>0</v>
      </c>
      <c r="K6630">
        <v>4</v>
      </c>
      <c r="L6630" t="s">
        <v>258</v>
      </c>
      <c r="M6630" t="b">
        <v>0</v>
      </c>
    </row>
    <row r="6631" spans="1:13" x14ac:dyDescent="0.25">
      <c r="A6631" s="1">
        <v>43192</v>
      </c>
      <c r="B6631" t="s">
        <v>170</v>
      </c>
      <c r="C6631" t="s">
        <v>165</v>
      </c>
      <c r="D6631">
        <v>2</v>
      </c>
      <c r="E6631">
        <v>142.99</v>
      </c>
      <c r="F6631">
        <v>71.5</v>
      </c>
      <c r="G6631">
        <v>2</v>
      </c>
      <c r="H6631">
        <v>2</v>
      </c>
      <c r="I6631">
        <v>10.5</v>
      </c>
      <c r="J6631">
        <v>0</v>
      </c>
      <c r="K6631">
        <v>4.5</v>
      </c>
      <c r="L6631" t="s">
        <v>259</v>
      </c>
      <c r="M6631" t="b">
        <v>0</v>
      </c>
    </row>
    <row r="6632" spans="1:13" x14ac:dyDescent="0.25">
      <c r="A6632" s="1">
        <v>43192</v>
      </c>
      <c r="B6632" t="s">
        <v>172</v>
      </c>
      <c r="C6632" t="s">
        <v>161</v>
      </c>
      <c r="D6632">
        <v>2</v>
      </c>
      <c r="E6632">
        <v>136.61000000000001</v>
      </c>
      <c r="F6632">
        <v>68.31</v>
      </c>
      <c r="G6632">
        <v>2</v>
      </c>
      <c r="H6632">
        <v>2</v>
      </c>
      <c r="I6632">
        <v>13.5</v>
      </c>
      <c r="J6632">
        <v>0</v>
      </c>
      <c r="K6632">
        <v>3</v>
      </c>
      <c r="L6632" t="s">
        <v>428</v>
      </c>
      <c r="M6632" t="b">
        <v>0</v>
      </c>
    </row>
    <row r="6633" spans="1:13" x14ac:dyDescent="0.25">
      <c r="A6633" s="1">
        <v>43192</v>
      </c>
      <c r="B6633" t="s">
        <v>172</v>
      </c>
      <c r="C6633" t="s">
        <v>175</v>
      </c>
      <c r="D6633">
        <v>2</v>
      </c>
      <c r="E6633">
        <v>433.35</v>
      </c>
      <c r="F6633">
        <v>216.68</v>
      </c>
      <c r="G6633">
        <v>2</v>
      </c>
      <c r="H6633">
        <v>2</v>
      </c>
      <c r="I6633">
        <v>17.5</v>
      </c>
      <c r="J6633">
        <v>0</v>
      </c>
      <c r="K6633">
        <v>4</v>
      </c>
      <c r="L6633" t="s">
        <v>375</v>
      </c>
      <c r="M6633" t="b">
        <v>0</v>
      </c>
    </row>
    <row r="6634" spans="1:13" x14ac:dyDescent="0.25">
      <c r="A6634" s="1">
        <v>43192</v>
      </c>
      <c r="B6634" t="s">
        <v>172</v>
      </c>
      <c r="C6634" t="s">
        <v>164</v>
      </c>
      <c r="D6634">
        <v>1</v>
      </c>
      <c r="E6634">
        <v>280.72000000000003</v>
      </c>
      <c r="F6634">
        <v>280.72000000000003</v>
      </c>
      <c r="G6634">
        <v>1</v>
      </c>
      <c r="H6634">
        <v>1</v>
      </c>
      <c r="I6634">
        <v>12</v>
      </c>
      <c r="J6634">
        <v>0</v>
      </c>
      <c r="K6634">
        <v>5</v>
      </c>
      <c r="L6634" t="s">
        <v>410</v>
      </c>
      <c r="M6634" t="b">
        <v>0</v>
      </c>
    </row>
    <row r="6635" spans="1:13" x14ac:dyDescent="0.25">
      <c r="A6635" s="1">
        <v>43192</v>
      </c>
      <c r="B6635" t="s">
        <v>172</v>
      </c>
      <c r="C6635" t="s">
        <v>168</v>
      </c>
      <c r="D6635">
        <v>1</v>
      </c>
      <c r="E6635">
        <v>180.76</v>
      </c>
      <c r="F6635">
        <v>180.76</v>
      </c>
      <c r="G6635">
        <v>0</v>
      </c>
      <c r="H6635">
        <v>1</v>
      </c>
      <c r="K6635">
        <v>1</v>
      </c>
      <c r="L6635" t="s">
        <v>624</v>
      </c>
      <c r="M6635" t="b">
        <v>0</v>
      </c>
    </row>
    <row r="6636" spans="1:13" x14ac:dyDescent="0.25">
      <c r="A6636" s="1">
        <v>43192</v>
      </c>
      <c r="B6636" t="s">
        <v>171</v>
      </c>
      <c r="C6636" t="s">
        <v>161</v>
      </c>
      <c r="D6636">
        <v>2</v>
      </c>
      <c r="E6636">
        <v>522.19000000000005</v>
      </c>
      <c r="F6636">
        <v>261.10000000000002</v>
      </c>
      <c r="G6636">
        <v>2</v>
      </c>
      <c r="H6636">
        <v>2</v>
      </c>
      <c r="I6636">
        <v>7</v>
      </c>
      <c r="J6636">
        <v>0</v>
      </c>
      <c r="K6636">
        <v>5</v>
      </c>
      <c r="L6636" t="s">
        <v>439</v>
      </c>
      <c r="M6636" t="b">
        <v>0</v>
      </c>
    </row>
    <row r="6637" spans="1:13" x14ac:dyDescent="0.25">
      <c r="A6637" s="1">
        <v>43192</v>
      </c>
      <c r="B6637" t="s">
        <v>171</v>
      </c>
      <c r="C6637" t="s">
        <v>163</v>
      </c>
      <c r="D6637">
        <v>1</v>
      </c>
      <c r="E6637">
        <v>151.5</v>
      </c>
      <c r="F6637">
        <v>151.5</v>
      </c>
      <c r="G6637">
        <v>1</v>
      </c>
      <c r="H6637">
        <v>1</v>
      </c>
      <c r="I6637">
        <v>11</v>
      </c>
      <c r="J6637">
        <v>0</v>
      </c>
      <c r="K6637">
        <v>5</v>
      </c>
      <c r="L6637" t="s">
        <v>342</v>
      </c>
      <c r="M6637" t="b">
        <v>0</v>
      </c>
    </row>
    <row r="6638" spans="1:13" x14ac:dyDescent="0.25">
      <c r="A6638" s="1">
        <v>43192</v>
      </c>
      <c r="B6638" t="s">
        <v>171</v>
      </c>
      <c r="C6638" t="s">
        <v>175</v>
      </c>
      <c r="D6638">
        <v>1</v>
      </c>
      <c r="E6638">
        <v>84.14</v>
      </c>
      <c r="F6638">
        <v>84.14</v>
      </c>
      <c r="G6638">
        <v>1</v>
      </c>
      <c r="H6638">
        <v>1</v>
      </c>
      <c r="I6638">
        <v>19</v>
      </c>
      <c r="J6638">
        <v>0</v>
      </c>
      <c r="K6638">
        <v>1</v>
      </c>
      <c r="L6638" t="s">
        <v>440</v>
      </c>
      <c r="M6638" t="b">
        <v>0</v>
      </c>
    </row>
    <row r="6639" spans="1:13" x14ac:dyDescent="0.25">
      <c r="A6639" s="1">
        <v>43192</v>
      </c>
      <c r="B6639" t="s">
        <v>171</v>
      </c>
      <c r="C6639" t="s">
        <v>165</v>
      </c>
      <c r="D6639">
        <v>4</v>
      </c>
      <c r="E6639">
        <v>654.36</v>
      </c>
      <c r="F6639">
        <v>163.59</v>
      </c>
      <c r="G6639">
        <v>4</v>
      </c>
      <c r="H6639">
        <v>4</v>
      </c>
      <c r="I6639">
        <v>12.75</v>
      </c>
      <c r="J6639">
        <v>0</v>
      </c>
      <c r="K6639">
        <v>3.75</v>
      </c>
      <c r="L6639" t="s">
        <v>421</v>
      </c>
      <c r="M6639" t="b">
        <v>0</v>
      </c>
    </row>
    <row r="6640" spans="1:13" x14ac:dyDescent="0.25">
      <c r="A6640" s="1">
        <v>43192</v>
      </c>
      <c r="B6640" t="s">
        <v>171</v>
      </c>
      <c r="C6640" t="s">
        <v>184</v>
      </c>
      <c r="D6640">
        <v>1</v>
      </c>
      <c r="E6640">
        <v>63.23</v>
      </c>
      <c r="F6640">
        <v>63.23</v>
      </c>
      <c r="G6640">
        <v>1</v>
      </c>
      <c r="H6640">
        <v>1</v>
      </c>
      <c r="I6640">
        <v>11</v>
      </c>
      <c r="J6640">
        <v>0</v>
      </c>
      <c r="K6640">
        <v>5</v>
      </c>
      <c r="L6640" t="s">
        <v>606</v>
      </c>
      <c r="M6640" t="b">
        <v>0</v>
      </c>
    </row>
    <row r="6641" spans="1:13" x14ac:dyDescent="0.25">
      <c r="A6641" s="1">
        <v>43192</v>
      </c>
      <c r="B6641" t="s">
        <v>161</v>
      </c>
      <c r="C6641" t="s">
        <v>167</v>
      </c>
      <c r="D6641">
        <v>4</v>
      </c>
      <c r="E6641">
        <v>328.65</v>
      </c>
      <c r="F6641">
        <v>82.16</v>
      </c>
      <c r="G6641">
        <v>4</v>
      </c>
      <c r="H6641">
        <v>4</v>
      </c>
      <c r="I6641">
        <v>14</v>
      </c>
      <c r="J6641">
        <v>0.2</v>
      </c>
      <c r="K6641">
        <v>3.8</v>
      </c>
      <c r="L6641" t="s">
        <v>282</v>
      </c>
      <c r="M6641" t="b">
        <v>0</v>
      </c>
    </row>
    <row r="6642" spans="1:13" x14ac:dyDescent="0.25">
      <c r="A6642" s="1">
        <v>43192</v>
      </c>
      <c r="B6642" t="s">
        <v>161</v>
      </c>
      <c r="C6642" t="s">
        <v>169</v>
      </c>
      <c r="D6642">
        <v>1</v>
      </c>
      <c r="E6642">
        <v>64.38</v>
      </c>
      <c r="F6642">
        <v>64.38</v>
      </c>
      <c r="G6642">
        <v>1</v>
      </c>
      <c r="H6642">
        <v>1</v>
      </c>
      <c r="I6642">
        <v>17</v>
      </c>
      <c r="J6642">
        <v>0</v>
      </c>
      <c r="K6642">
        <v>5</v>
      </c>
      <c r="L6642" t="s">
        <v>379</v>
      </c>
      <c r="M6642" t="b">
        <v>0</v>
      </c>
    </row>
    <row r="6643" spans="1:13" x14ac:dyDescent="0.25">
      <c r="A6643" s="1">
        <v>43192</v>
      </c>
      <c r="B6643" t="s">
        <v>161</v>
      </c>
      <c r="C6643" t="s">
        <v>170</v>
      </c>
      <c r="D6643">
        <v>3</v>
      </c>
      <c r="E6643">
        <v>502.87</v>
      </c>
      <c r="F6643">
        <v>167.62</v>
      </c>
      <c r="G6643">
        <v>3</v>
      </c>
      <c r="H6643">
        <v>3</v>
      </c>
      <c r="I6643">
        <v>16</v>
      </c>
      <c r="J6643">
        <v>0</v>
      </c>
      <c r="K6643">
        <v>3.67</v>
      </c>
      <c r="L6643" t="s">
        <v>260</v>
      </c>
      <c r="M6643" t="b">
        <v>0</v>
      </c>
    </row>
    <row r="6644" spans="1:13" x14ac:dyDescent="0.25">
      <c r="A6644" s="1">
        <v>43192</v>
      </c>
      <c r="B6644" t="s">
        <v>161</v>
      </c>
      <c r="C6644" t="s">
        <v>172</v>
      </c>
      <c r="D6644">
        <v>1</v>
      </c>
      <c r="E6644">
        <v>249.52</v>
      </c>
      <c r="F6644">
        <v>249.52</v>
      </c>
      <c r="G6644">
        <v>0</v>
      </c>
      <c r="H6644">
        <v>1</v>
      </c>
      <c r="K6644">
        <v>5</v>
      </c>
      <c r="L6644" t="s">
        <v>283</v>
      </c>
      <c r="M6644" t="b">
        <v>0</v>
      </c>
    </row>
    <row r="6645" spans="1:13" x14ac:dyDescent="0.25">
      <c r="A6645" s="1">
        <v>43192</v>
      </c>
      <c r="B6645" t="s">
        <v>161</v>
      </c>
      <c r="C6645" t="s">
        <v>171</v>
      </c>
      <c r="D6645">
        <v>2</v>
      </c>
      <c r="E6645">
        <v>360.29</v>
      </c>
      <c r="F6645">
        <v>180.15</v>
      </c>
      <c r="G6645">
        <v>2</v>
      </c>
      <c r="H6645">
        <v>2</v>
      </c>
      <c r="I6645">
        <v>18.5</v>
      </c>
      <c r="J6645">
        <v>0</v>
      </c>
      <c r="K6645">
        <v>4.5</v>
      </c>
      <c r="L6645" t="s">
        <v>261</v>
      </c>
      <c r="M6645" t="b">
        <v>0</v>
      </c>
    </row>
    <row r="6646" spans="1:13" x14ac:dyDescent="0.25">
      <c r="A6646" s="1">
        <v>43192</v>
      </c>
      <c r="B6646" t="s">
        <v>161</v>
      </c>
      <c r="C6646" t="s">
        <v>161</v>
      </c>
      <c r="D6646">
        <v>24</v>
      </c>
      <c r="E6646">
        <v>3242.8</v>
      </c>
      <c r="F6646">
        <v>135.12</v>
      </c>
      <c r="G6646">
        <v>23</v>
      </c>
      <c r="H6646">
        <v>24</v>
      </c>
      <c r="I6646">
        <v>7.88</v>
      </c>
      <c r="J6646">
        <v>0</v>
      </c>
      <c r="K6646">
        <v>4.1900000000000004</v>
      </c>
      <c r="L6646" t="s">
        <v>262</v>
      </c>
      <c r="M6646" t="b">
        <v>1</v>
      </c>
    </row>
    <row r="6647" spans="1:13" x14ac:dyDescent="0.25">
      <c r="A6647" s="1">
        <v>43192</v>
      </c>
      <c r="B6647" t="s">
        <v>161</v>
      </c>
      <c r="C6647" t="s">
        <v>177</v>
      </c>
      <c r="D6647">
        <v>1</v>
      </c>
      <c r="E6647">
        <v>106.36</v>
      </c>
      <c r="F6647">
        <v>106.36</v>
      </c>
      <c r="G6647">
        <v>1</v>
      </c>
      <c r="H6647">
        <v>1</v>
      </c>
      <c r="I6647">
        <v>20</v>
      </c>
      <c r="J6647">
        <v>0</v>
      </c>
      <c r="K6647">
        <v>1</v>
      </c>
      <c r="L6647" t="s">
        <v>381</v>
      </c>
      <c r="M6647" t="b">
        <v>0</v>
      </c>
    </row>
    <row r="6648" spans="1:13" x14ac:dyDescent="0.25">
      <c r="A6648" s="1">
        <v>43192</v>
      </c>
      <c r="B6648" t="s">
        <v>161</v>
      </c>
      <c r="C6648" t="s">
        <v>179</v>
      </c>
      <c r="D6648">
        <v>2</v>
      </c>
      <c r="E6648">
        <v>186.57</v>
      </c>
      <c r="F6648">
        <v>93.29</v>
      </c>
      <c r="G6648">
        <v>1</v>
      </c>
      <c r="H6648">
        <v>1</v>
      </c>
      <c r="I6648">
        <v>61</v>
      </c>
      <c r="J6648">
        <v>1</v>
      </c>
      <c r="K6648">
        <v>1</v>
      </c>
      <c r="L6648" t="s">
        <v>310</v>
      </c>
      <c r="M6648" t="b">
        <v>0</v>
      </c>
    </row>
    <row r="6649" spans="1:13" x14ac:dyDescent="0.25">
      <c r="A6649" s="1">
        <v>43192</v>
      </c>
      <c r="B6649" t="s">
        <v>161</v>
      </c>
      <c r="C6649" t="s">
        <v>174</v>
      </c>
      <c r="D6649">
        <v>3</v>
      </c>
      <c r="E6649">
        <v>206.48</v>
      </c>
      <c r="F6649">
        <v>68.83</v>
      </c>
      <c r="G6649">
        <v>3</v>
      </c>
      <c r="H6649">
        <v>3</v>
      </c>
      <c r="I6649">
        <v>16.670000000000002</v>
      </c>
      <c r="J6649">
        <v>0</v>
      </c>
      <c r="K6649">
        <v>3.67</v>
      </c>
      <c r="L6649" t="s">
        <v>343</v>
      </c>
      <c r="M6649" t="b">
        <v>0</v>
      </c>
    </row>
    <row r="6650" spans="1:13" x14ac:dyDescent="0.25">
      <c r="A6650" s="1">
        <v>43192</v>
      </c>
      <c r="B6650" t="s">
        <v>161</v>
      </c>
      <c r="C6650" t="s">
        <v>163</v>
      </c>
      <c r="D6650">
        <v>8</v>
      </c>
      <c r="E6650">
        <v>1416.44</v>
      </c>
      <c r="F6650">
        <v>177.06</v>
      </c>
      <c r="G6650">
        <v>8</v>
      </c>
      <c r="H6650">
        <v>8</v>
      </c>
      <c r="I6650">
        <v>11.33</v>
      </c>
      <c r="J6650">
        <v>0</v>
      </c>
      <c r="K6650">
        <v>3.44</v>
      </c>
      <c r="L6650" t="s">
        <v>263</v>
      </c>
      <c r="M6650" t="b">
        <v>0</v>
      </c>
    </row>
    <row r="6651" spans="1:13" x14ac:dyDescent="0.25">
      <c r="A6651" s="1">
        <v>43192</v>
      </c>
      <c r="B6651" t="s">
        <v>161</v>
      </c>
      <c r="C6651" t="s">
        <v>175</v>
      </c>
      <c r="D6651">
        <v>12</v>
      </c>
      <c r="E6651">
        <v>1079.43</v>
      </c>
      <c r="F6651">
        <v>89.95</v>
      </c>
      <c r="G6651">
        <v>11</v>
      </c>
      <c r="H6651">
        <v>12</v>
      </c>
      <c r="I6651">
        <v>10.92</v>
      </c>
      <c r="J6651">
        <v>0</v>
      </c>
      <c r="K6651">
        <v>4.1500000000000004</v>
      </c>
      <c r="L6651" t="s">
        <v>264</v>
      </c>
      <c r="M6651" t="b">
        <v>0</v>
      </c>
    </row>
    <row r="6652" spans="1:13" x14ac:dyDescent="0.25">
      <c r="A6652" s="1">
        <v>43192</v>
      </c>
      <c r="B6652" t="s">
        <v>161</v>
      </c>
      <c r="C6652" t="s">
        <v>176</v>
      </c>
      <c r="D6652">
        <v>1</v>
      </c>
      <c r="E6652">
        <v>69.06</v>
      </c>
      <c r="F6652">
        <v>69.06</v>
      </c>
      <c r="G6652">
        <v>1</v>
      </c>
      <c r="H6652">
        <v>1</v>
      </c>
      <c r="I6652">
        <v>13</v>
      </c>
      <c r="J6652">
        <v>0</v>
      </c>
      <c r="K6652">
        <v>5</v>
      </c>
      <c r="L6652" t="s">
        <v>286</v>
      </c>
      <c r="M6652" t="b">
        <v>0</v>
      </c>
    </row>
    <row r="6653" spans="1:13" x14ac:dyDescent="0.25">
      <c r="A6653" s="1">
        <v>43192</v>
      </c>
      <c r="B6653" t="s">
        <v>161</v>
      </c>
      <c r="C6653" t="s">
        <v>165</v>
      </c>
      <c r="D6653">
        <v>36</v>
      </c>
      <c r="E6653">
        <v>6526.9</v>
      </c>
      <c r="F6653">
        <v>181.3</v>
      </c>
      <c r="G6653">
        <v>35</v>
      </c>
      <c r="H6653">
        <v>36</v>
      </c>
      <c r="I6653">
        <v>11.6</v>
      </c>
      <c r="J6653">
        <v>7.1400000000000005E-2</v>
      </c>
      <c r="K6653">
        <v>3.52</v>
      </c>
      <c r="L6653" t="s">
        <v>265</v>
      </c>
      <c r="M6653" t="b">
        <v>0</v>
      </c>
    </row>
    <row r="6654" spans="1:13" x14ac:dyDescent="0.25">
      <c r="A6654" s="1">
        <v>43192</v>
      </c>
      <c r="B6654" t="s">
        <v>181</v>
      </c>
      <c r="C6654" t="s">
        <v>169</v>
      </c>
      <c r="D6654">
        <v>1</v>
      </c>
      <c r="E6654">
        <v>152.76</v>
      </c>
      <c r="F6654">
        <v>152.76</v>
      </c>
      <c r="G6654">
        <v>1</v>
      </c>
      <c r="H6654">
        <v>1</v>
      </c>
      <c r="I6654">
        <v>19</v>
      </c>
      <c r="J6654">
        <v>0</v>
      </c>
      <c r="K6654">
        <v>3</v>
      </c>
      <c r="L6654" t="s">
        <v>608</v>
      </c>
      <c r="M6654" t="b">
        <v>0</v>
      </c>
    </row>
    <row r="6655" spans="1:13" x14ac:dyDescent="0.25">
      <c r="A6655" s="1">
        <v>43192</v>
      </c>
      <c r="B6655" t="s">
        <v>181</v>
      </c>
      <c r="C6655" t="s">
        <v>165</v>
      </c>
      <c r="D6655">
        <v>1</v>
      </c>
      <c r="E6655">
        <v>144.03</v>
      </c>
      <c r="F6655">
        <v>144.03</v>
      </c>
      <c r="G6655">
        <v>1</v>
      </c>
      <c r="H6655">
        <v>1</v>
      </c>
      <c r="I6655">
        <v>14</v>
      </c>
      <c r="J6655">
        <v>0</v>
      </c>
      <c r="K6655">
        <v>3</v>
      </c>
      <c r="L6655" t="s">
        <v>549</v>
      </c>
      <c r="M6655" t="b">
        <v>0</v>
      </c>
    </row>
    <row r="6656" spans="1:13" x14ac:dyDescent="0.25">
      <c r="A6656" s="1">
        <v>43192</v>
      </c>
      <c r="B6656" t="s">
        <v>174</v>
      </c>
      <c r="C6656" t="s">
        <v>167</v>
      </c>
      <c r="D6656">
        <v>1</v>
      </c>
      <c r="E6656">
        <v>173.88</v>
      </c>
      <c r="F6656">
        <v>173.88</v>
      </c>
      <c r="G6656">
        <v>1</v>
      </c>
      <c r="H6656">
        <v>1</v>
      </c>
      <c r="I6656">
        <v>7</v>
      </c>
      <c r="J6656">
        <v>0</v>
      </c>
      <c r="K6656">
        <v>5</v>
      </c>
      <c r="L6656" t="s">
        <v>500</v>
      </c>
      <c r="M6656" t="b">
        <v>0</v>
      </c>
    </row>
    <row r="6657" spans="1:13" x14ac:dyDescent="0.25">
      <c r="A6657" s="1">
        <v>43192</v>
      </c>
      <c r="B6657" t="s">
        <v>174</v>
      </c>
      <c r="C6657" t="s">
        <v>169</v>
      </c>
      <c r="D6657">
        <v>1</v>
      </c>
      <c r="E6657">
        <v>169.92</v>
      </c>
      <c r="F6657">
        <v>169.92</v>
      </c>
      <c r="G6657">
        <v>1</v>
      </c>
      <c r="H6657">
        <v>1</v>
      </c>
      <c r="I6657">
        <v>11</v>
      </c>
      <c r="J6657">
        <v>0</v>
      </c>
      <c r="K6657">
        <v>5</v>
      </c>
      <c r="L6657" t="s">
        <v>501</v>
      </c>
      <c r="M6657" t="b">
        <v>0</v>
      </c>
    </row>
    <row r="6658" spans="1:13" x14ac:dyDescent="0.25">
      <c r="A6658" s="1">
        <v>43192</v>
      </c>
      <c r="B6658" t="s">
        <v>174</v>
      </c>
      <c r="C6658" t="s">
        <v>161</v>
      </c>
      <c r="D6658">
        <v>2</v>
      </c>
      <c r="E6658">
        <v>360</v>
      </c>
      <c r="F6658">
        <v>180</v>
      </c>
      <c r="G6658">
        <v>2</v>
      </c>
      <c r="H6658">
        <v>2</v>
      </c>
      <c r="I6658">
        <v>7.5</v>
      </c>
      <c r="J6658">
        <v>0</v>
      </c>
      <c r="K6658">
        <v>4.5</v>
      </c>
      <c r="L6658" t="s">
        <v>394</v>
      </c>
      <c r="M6658" t="b">
        <v>0</v>
      </c>
    </row>
    <row r="6659" spans="1:13" x14ac:dyDescent="0.25">
      <c r="A6659" s="1">
        <v>43192</v>
      </c>
      <c r="B6659" t="s">
        <v>174</v>
      </c>
      <c r="C6659" t="s">
        <v>182</v>
      </c>
      <c r="D6659">
        <v>1</v>
      </c>
      <c r="E6659">
        <v>173.88</v>
      </c>
      <c r="F6659">
        <v>173.88</v>
      </c>
      <c r="G6659">
        <v>1</v>
      </c>
      <c r="H6659">
        <v>1</v>
      </c>
      <c r="I6659">
        <v>13</v>
      </c>
      <c r="J6659">
        <v>0</v>
      </c>
      <c r="K6659">
        <v>5</v>
      </c>
      <c r="L6659" t="s">
        <v>590</v>
      </c>
      <c r="M6659" t="b">
        <v>0</v>
      </c>
    </row>
    <row r="6660" spans="1:13" x14ac:dyDescent="0.25">
      <c r="A6660" s="1">
        <v>43192</v>
      </c>
      <c r="B6660" t="s">
        <v>174</v>
      </c>
      <c r="C6660" t="s">
        <v>163</v>
      </c>
      <c r="D6660">
        <v>1</v>
      </c>
      <c r="E6660">
        <v>212.98</v>
      </c>
      <c r="F6660">
        <v>212.98</v>
      </c>
      <c r="G6660">
        <v>1</v>
      </c>
      <c r="H6660">
        <v>1</v>
      </c>
      <c r="I6660">
        <v>12</v>
      </c>
      <c r="J6660">
        <v>0</v>
      </c>
      <c r="K6660">
        <v>5</v>
      </c>
      <c r="L6660" t="s">
        <v>451</v>
      </c>
      <c r="M6660" t="b">
        <v>0</v>
      </c>
    </row>
    <row r="6661" spans="1:13" x14ac:dyDescent="0.25">
      <c r="A6661" s="1">
        <v>43192</v>
      </c>
      <c r="B6661" t="s">
        <v>174</v>
      </c>
      <c r="C6661" t="s">
        <v>175</v>
      </c>
      <c r="D6661">
        <v>1</v>
      </c>
      <c r="E6661">
        <v>171</v>
      </c>
      <c r="F6661">
        <v>171</v>
      </c>
      <c r="G6661">
        <v>1</v>
      </c>
      <c r="H6661">
        <v>1</v>
      </c>
      <c r="I6661">
        <v>7</v>
      </c>
      <c r="J6661">
        <v>0</v>
      </c>
      <c r="K6661">
        <v>5</v>
      </c>
      <c r="L6661" t="s">
        <v>432</v>
      </c>
      <c r="M6661" t="b">
        <v>0</v>
      </c>
    </row>
    <row r="6662" spans="1:13" x14ac:dyDescent="0.25">
      <c r="A6662" s="1">
        <v>43192</v>
      </c>
      <c r="B6662" t="s">
        <v>174</v>
      </c>
      <c r="C6662" t="s">
        <v>185</v>
      </c>
      <c r="D6662">
        <v>1</v>
      </c>
      <c r="E6662">
        <v>234.5</v>
      </c>
      <c r="F6662">
        <v>234.5</v>
      </c>
      <c r="G6662">
        <v>1</v>
      </c>
      <c r="H6662">
        <v>1</v>
      </c>
      <c r="I6662">
        <v>25</v>
      </c>
      <c r="J6662">
        <v>0</v>
      </c>
      <c r="K6662">
        <v>4</v>
      </c>
      <c r="L6662" t="s">
        <v>625</v>
      </c>
      <c r="M6662" t="b">
        <v>0</v>
      </c>
    </row>
    <row r="6663" spans="1:13" x14ac:dyDescent="0.25">
      <c r="A6663" s="1">
        <v>43192</v>
      </c>
      <c r="B6663" t="s">
        <v>174</v>
      </c>
      <c r="C6663" t="s">
        <v>164</v>
      </c>
      <c r="D6663">
        <v>2</v>
      </c>
      <c r="E6663">
        <v>2063.4699999999998</v>
      </c>
      <c r="F6663">
        <v>1031.74</v>
      </c>
      <c r="G6663">
        <v>2</v>
      </c>
      <c r="H6663">
        <v>2</v>
      </c>
      <c r="I6663">
        <v>15.5</v>
      </c>
      <c r="J6663">
        <v>0</v>
      </c>
      <c r="K6663">
        <v>5</v>
      </c>
      <c r="L6663" t="s">
        <v>312</v>
      </c>
      <c r="M6663" t="b">
        <v>0</v>
      </c>
    </row>
    <row r="6664" spans="1:13" x14ac:dyDescent="0.25">
      <c r="A6664" s="1">
        <v>43192</v>
      </c>
      <c r="B6664" t="s">
        <v>174</v>
      </c>
      <c r="C6664" t="s">
        <v>176</v>
      </c>
      <c r="D6664">
        <v>1</v>
      </c>
      <c r="E6664">
        <v>359.96</v>
      </c>
      <c r="F6664">
        <v>359.96</v>
      </c>
      <c r="G6664">
        <v>1</v>
      </c>
      <c r="H6664">
        <v>1</v>
      </c>
      <c r="I6664">
        <v>16</v>
      </c>
      <c r="J6664">
        <v>0</v>
      </c>
      <c r="K6664">
        <v>3</v>
      </c>
      <c r="L6664" t="s">
        <v>572</v>
      </c>
      <c r="M6664" t="b">
        <v>0</v>
      </c>
    </row>
    <row r="6665" spans="1:13" x14ac:dyDescent="0.25">
      <c r="A6665" s="1">
        <v>43192</v>
      </c>
      <c r="B6665" t="s">
        <v>174</v>
      </c>
      <c r="C6665" t="s">
        <v>165</v>
      </c>
      <c r="D6665">
        <v>2</v>
      </c>
      <c r="E6665">
        <v>406.16</v>
      </c>
      <c r="F6665">
        <v>203.08</v>
      </c>
      <c r="G6665">
        <v>2</v>
      </c>
      <c r="H6665">
        <v>2</v>
      </c>
      <c r="I6665">
        <v>11</v>
      </c>
      <c r="J6665">
        <v>0</v>
      </c>
      <c r="K6665">
        <v>4.5</v>
      </c>
      <c r="L6665" t="s">
        <v>347</v>
      </c>
      <c r="M6665" t="b">
        <v>0</v>
      </c>
    </row>
    <row r="6666" spans="1:13" x14ac:dyDescent="0.25">
      <c r="A6666" s="1">
        <v>43192</v>
      </c>
      <c r="B6666" t="s">
        <v>163</v>
      </c>
      <c r="C6666" t="s">
        <v>186</v>
      </c>
      <c r="D6666">
        <v>1</v>
      </c>
      <c r="E6666">
        <v>89.35</v>
      </c>
      <c r="F6666">
        <v>89.35</v>
      </c>
      <c r="G6666">
        <v>1</v>
      </c>
      <c r="H6666">
        <v>1</v>
      </c>
      <c r="I6666">
        <v>31</v>
      </c>
      <c r="J6666">
        <v>0</v>
      </c>
      <c r="K6666">
        <v>3</v>
      </c>
      <c r="L6666" t="s">
        <v>349</v>
      </c>
      <c r="M6666" t="b">
        <v>0</v>
      </c>
    </row>
    <row r="6667" spans="1:13" x14ac:dyDescent="0.25">
      <c r="A6667" s="1">
        <v>43192</v>
      </c>
      <c r="B6667" t="s">
        <v>163</v>
      </c>
      <c r="C6667" t="s">
        <v>167</v>
      </c>
      <c r="D6667">
        <v>2</v>
      </c>
      <c r="E6667">
        <v>973.07</v>
      </c>
      <c r="F6667">
        <v>486.54</v>
      </c>
      <c r="G6667">
        <v>2</v>
      </c>
      <c r="H6667">
        <v>2</v>
      </c>
      <c r="I6667">
        <v>24.5</v>
      </c>
      <c r="J6667">
        <v>0</v>
      </c>
      <c r="K6667">
        <v>5</v>
      </c>
      <c r="L6667" t="s">
        <v>266</v>
      </c>
      <c r="M6667" t="b">
        <v>0</v>
      </c>
    </row>
    <row r="6668" spans="1:13" x14ac:dyDescent="0.25">
      <c r="A6668" s="1">
        <v>43192</v>
      </c>
      <c r="B6668" t="s">
        <v>163</v>
      </c>
      <c r="C6668" t="s">
        <v>170</v>
      </c>
      <c r="D6668">
        <v>2</v>
      </c>
      <c r="E6668">
        <v>250.05</v>
      </c>
      <c r="F6668">
        <v>125.03</v>
      </c>
      <c r="G6668">
        <v>2</v>
      </c>
      <c r="H6668">
        <v>2</v>
      </c>
      <c r="I6668">
        <v>10</v>
      </c>
      <c r="J6668">
        <v>0</v>
      </c>
      <c r="K6668">
        <v>5</v>
      </c>
      <c r="L6668" t="s">
        <v>267</v>
      </c>
      <c r="M6668" t="b">
        <v>0</v>
      </c>
    </row>
    <row r="6669" spans="1:13" x14ac:dyDescent="0.25">
      <c r="A6669" s="1">
        <v>43192</v>
      </c>
      <c r="B6669" t="s">
        <v>163</v>
      </c>
      <c r="C6669" t="s">
        <v>180</v>
      </c>
      <c r="D6669">
        <v>1</v>
      </c>
      <c r="E6669">
        <v>80.33</v>
      </c>
      <c r="F6669">
        <v>80.33</v>
      </c>
      <c r="G6669">
        <v>1</v>
      </c>
      <c r="H6669">
        <v>1</v>
      </c>
      <c r="I6669">
        <v>21</v>
      </c>
      <c r="J6669">
        <v>0</v>
      </c>
      <c r="K6669">
        <v>5</v>
      </c>
      <c r="L6669" t="s">
        <v>433</v>
      </c>
      <c r="M6669" t="b">
        <v>0</v>
      </c>
    </row>
    <row r="6670" spans="1:13" x14ac:dyDescent="0.25">
      <c r="A6670" s="1">
        <v>43192</v>
      </c>
      <c r="B6670" t="s">
        <v>163</v>
      </c>
      <c r="C6670" t="s">
        <v>161</v>
      </c>
      <c r="D6670">
        <v>10</v>
      </c>
      <c r="E6670">
        <v>2255.1999999999998</v>
      </c>
      <c r="F6670">
        <v>225.52</v>
      </c>
      <c r="G6670">
        <v>10</v>
      </c>
      <c r="H6670">
        <v>9</v>
      </c>
      <c r="I6670">
        <v>10.55</v>
      </c>
      <c r="J6670">
        <v>0</v>
      </c>
      <c r="K6670">
        <v>3.67</v>
      </c>
      <c r="L6670" t="s">
        <v>241</v>
      </c>
      <c r="M6670" t="b">
        <v>0</v>
      </c>
    </row>
    <row r="6671" spans="1:13" x14ac:dyDescent="0.25">
      <c r="A6671" s="1">
        <v>43192</v>
      </c>
      <c r="B6671" t="s">
        <v>163</v>
      </c>
      <c r="C6671" t="s">
        <v>177</v>
      </c>
      <c r="D6671">
        <v>1</v>
      </c>
      <c r="E6671">
        <v>152.52000000000001</v>
      </c>
      <c r="F6671">
        <v>152.52000000000001</v>
      </c>
      <c r="G6671">
        <v>1</v>
      </c>
      <c r="H6671">
        <v>1</v>
      </c>
      <c r="I6671">
        <v>17</v>
      </c>
      <c r="J6671">
        <v>0</v>
      </c>
      <c r="K6671">
        <v>4</v>
      </c>
      <c r="L6671" t="s">
        <v>382</v>
      </c>
      <c r="M6671" t="b">
        <v>0</v>
      </c>
    </row>
    <row r="6672" spans="1:13" x14ac:dyDescent="0.25">
      <c r="A6672" s="1">
        <v>43192</v>
      </c>
      <c r="B6672" t="s">
        <v>163</v>
      </c>
      <c r="C6672" t="s">
        <v>183</v>
      </c>
      <c r="D6672">
        <v>1</v>
      </c>
      <c r="E6672">
        <v>220.17</v>
      </c>
      <c r="F6672">
        <v>220.17</v>
      </c>
      <c r="G6672">
        <v>1</v>
      </c>
      <c r="H6672">
        <v>1</v>
      </c>
      <c r="I6672">
        <v>25</v>
      </c>
      <c r="J6672">
        <v>0</v>
      </c>
      <c r="K6672">
        <v>4</v>
      </c>
      <c r="L6672" t="s">
        <v>351</v>
      </c>
      <c r="M6672" t="b">
        <v>0</v>
      </c>
    </row>
    <row r="6673" spans="1:13" x14ac:dyDescent="0.25">
      <c r="A6673" s="1">
        <v>43192</v>
      </c>
      <c r="B6673" t="s">
        <v>163</v>
      </c>
      <c r="C6673" t="s">
        <v>174</v>
      </c>
      <c r="D6673">
        <v>3</v>
      </c>
      <c r="E6673">
        <v>548.49</v>
      </c>
      <c r="F6673">
        <v>182.83</v>
      </c>
      <c r="G6673">
        <v>3</v>
      </c>
      <c r="H6673">
        <v>3</v>
      </c>
      <c r="I6673">
        <v>28.67</v>
      </c>
      <c r="J6673">
        <v>0.33329999999999999</v>
      </c>
      <c r="K6673">
        <v>3</v>
      </c>
      <c r="L6673" t="s">
        <v>289</v>
      </c>
      <c r="M6673" t="b">
        <v>0</v>
      </c>
    </row>
    <row r="6674" spans="1:13" x14ac:dyDescent="0.25">
      <c r="A6674" s="1">
        <v>43192</v>
      </c>
      <c r="B6674" t="s">
        <v>163</v>
      </c>
      <c r="C6674" t="s">
        <v>163</v>
      </c>
      <c r="D6674">
        <v>19</v>
      </c>
      <c r="E6674">
        <v>3428.16</v>
      </c>
      <c r="F6674">
        <v>180.43</v>
      </c>
      <c r="G6674">
        <v>19</v>
      </c>
      <c r="H6674">
        <v>19</v>
      </c>
      <c r="I6674">
        <v>6.7</v>
      </c>
      <c r="J6674">
        <v>0</v>
      </c>
      <c r="K6674">
        <v>4.5</v>
      </c>
      <c r="L6674" t="s">
        <v>242</v>
      </c>
      <c r="M6674" t="b">
        <v>1</v>
      </c>
    </row>
    <row r="6675" spans="1:13" x14ac:dyDescent="0.25">
      <c r="A6675" s="1">
        <v>43192</v>
      </c>
      <c r="B6675" t="s">
        <v>163</v>
      </c>
      <c r="C6675" t="s">
        <v>175</v>
      </c>
      <c r="D6675">
        <v>14</v>
      </c>
      <c r="E6675">
        <v>2271.33</v>
      </c>
      <c r="F6675">
        <v>162.24</v>
      </c>
      <c r="G6675">
        <v>13</v>
      </c>
      <c r="H6675">
        <v>14</v>
      </c>
      <c r="I6675">
        <v>11.36</v>
      </c>
      <c r="J6675">
        <v>0</v>
      </c>
      <c r="K6675">
        <v>4</v>
      </c>
      <c r="L6675" t="s">
        <v>269</v>
      </c>
      <c r="M6675" t="b">
        <v>0</v>
      </c>
    </row>
    <row r="6676" spans="1:13" x14ac:dyDescent="0.25">
      <c r="A6676" s="1">
        <v>43192</v>
      </c>
      <c r="B6676" t="s">
        <v>163</v>
      </c>
      <c r="C6676" t="s">
        <v>164</v>
      </c>
      <c r="D6676">
        <v>9</v>
      </c>
      <c r="E6676">
        <v>1556.04</v>
      </c>
      <c r="F6676">
        <v>172.89</v>
      </c>
      <c r="G6676">
        <v>9</v>
      </c>
      <c r="H6676">
        <v>9</v>
      </c>
      <c r="I6676">
        <v>14.92</v>
      </c>
      <c r="J6676">
        <v>7.6899999999999996E-2</v>
      </c>
      <c r="K6676">
        <v>4.3099999999999996</v>
      </c>
      <c r="L6676" t="s">
        <v>290</v>
      </c>
      <c r="M6676" t="b">
        <v>0</v>
      </c>
    </row>
    <row r="6677" spans="1:13" x14ac:dyDescent="0.25">
      <c r="A6677" s="1">
        <v>43192</v>
      </c>
      <c r="B6677" t="s">
        <v>163</v>
      </c>
      <c r="C6677" t="s">
        <v>176</v>
      </c>
      <c r="D6677">
        <v>6</v>
      </c>
      <c r="E6677">
        <v>1136.95</v>
      </c>
      <c r="F6677">
        <v>189.49</v>
      </c>
      <c r="G6677">
        <v>6</v>
      </c>
      <c r="H6677">
        <v>6</v>
      </c>
      <c r="I6677">
        <v>10.86</v>
      </c>
      <c r="J6677">
        <v>0</v>
      </c>
      <c r="K6677">
        <v>4.43</v>
      </c>
      <c r="L6677" t="s">
        <v>243</v>
      </c>
      <c r="M6677" t="b">
        <v>0</v>
      </c>
    </row>
    <row r="6678" spans="1:13" x14ac:dyDescent="0.25">
      <c r="A6678" s="1">
        <v>43192</v>
      </c>
      <c r="B6678" t="s">
        <v>163</v>
      </c>
      <c r="C6678" t="s">
        <v>168</v>
      </c>
      <c r="D6678">
        <v>1</v>
      </c>
      <c r="E6678">
        <v>381.86</v>
      </c>
      <c r="F6678">
        <v>381.86</v>
      </c>
      <c r="G6678">
        <v>1</v>
      </c>
      <c r="H6678">
        <v>1</v>
      </c>
      <c r="I6678">
        <v>30</v>
      </c>
      <c r="J6678">
        <v>0</v>
      </c>
      <c r="K6678">
        <v>5</v>
      </c>
      <c r="L6678" t="s">
        <v>315</v>
      </c>
      <c r="M6678" t="b">
        <v>0</v>
      </c>
    </row>
    <row r="6679" spans="1:13" x14ac:dyDescent="0.25">
      <c r="A6679" s="1">
        <v>43192</v>
      </c>
      <c r="B6679" t="s">
        <v>163</v>
      </c>
      <c r="C6679" t="s">
        <v>165</v>
      </c>
      <c r="D6679">
        <v>55</v>
      </c>
      <c r="E6679">
        <v>15019.95</v>
      </c>
      <c r="F6679">
        <v>273.08999999999997</v>
      </c>
      <c r="G6679">
        <v>55</v>
      </c>
      <c r="H6679">
        <v>55</v>
      </c>
      <c r="I6679">
        <v>9.14</v>
      </c>
      <c r="J6679">
        <v>0</v>
      </c>
      <c r="K6679">
        <v>3.91</v>
      </c>
      <c r="L6679" t="s">
        <v>244</v>
      </c>
      <c r="M6679" t="b">
        <v>0</v>
      </c>
    </row>
    <row r="6680" spans="1:13" x14ac:dyDescent="0.25">
      <c r="A6680" s="1">
        <v>43192</v>
      </c>
      <c r="B6680" t="s">
        <v>163</v>
      </c>
      <c r="C6680" t="s">
        <v>184</v>
      </c>
      <c r="D6680">
        <v>1</v>
      </c>
      <c r="E6680">
        <v>285.68</v>
      </c>
      <c r="F6680">
        <v>285.68</v>
      </c>
      <c r="G6680">
        <v>1</v>
      </c>
      <c r="H6680">
        <v>1</v>
      </c>
      <c r="I6680">
        <v>16</v>
      </c>
      <c r="J6680">
        <v>0</v>
      </c>
      <c r="K6680">
        <v>4</v>
      </c>
      <c r="L6680" t="s">
        <v>316</v>
      </c>
      <c r="M6680" t="b">
        <v>0</v>
      </c>
    </row>
    <row r="6681" spans="1:13" x14ac:dyDescent="0.25">
      <c r="A6681" s="1">
        <v>43192</v>
      </c>
      <c r="B6681" t="s">
        <v>175</v>
      </c>
      <c r="C6681" t="s">
        <v>178</v>
      </c>
      <c r="D6681">
        <v>1</v>
      </c>
      <c r="E6681">
        <v>141.02000000000001</v>
      </c>
      <c r="F6681">
        <v>141.02000000000001</v>
      </c>
      <c r="G6681">
        <v>1</v>
      </c>
      <c r="H6681">
        <v>1</v>
      </c>
      <c r="I6681">
        <v>45</v>
      </c>
      <c r="J6681">
        <v>1</v>
      </c>
      <c r="K6681">
        <v>2</v>
      </c>
      <c r="L6681" t="s">
        <v>383</v>
      </c>
      <c r="M6681" t="b">
        <v>0</v>
      </c>
    </row>
    <row r="6682" spans="1:13" x14ac:dyDescent="0.25">
      <c r="A6682" s="1">
        <v>43192</v>
      </c>
      <c r="B6682" t="s">
        <v>175</v>
      </c>
      <c r="C6682" t="s">
        <v>167</v>
      </c>
      <c r="D6682">
        <v>2</v>
      </c>
      <c r="E6682">
        <v>344.48</v>
      </c>
      <c r="F6682">
        <v>172.24</v>
      </c>
      <c r="G6682">
        <v>2</v>
      </c>
      <c r="H6682">
        <v>2</v>
      </c>
      <c r="I6682">
        <v>18.5</v>
      </c>
      <c r="J6682">
        <v>0.5</v>
      </c>
      <c r="K6682">
        <v>2.5</v>
      </c>
      <c r="L6682" t="s">
        <v>317</v>
      </c>
      <c r="M6682" t="b">
        <v>0</v>
      </c>
    </row>
    <row r="6683" spans="1:13" x14ac:dyDescent="0.25">
      <c r="A6683" s="1">
        <v>43192</v>
      </c>
      <c r="B6683" t="s">
        <v>175</v>
      </c>
      <c r="C6683" t="s">
        <v>169</v>
      </c>
      <c r="D6683">
        <v>1</v>
      </c>
      <c r="E6683">
        <v>283.54000000000002</v>
      </c>
      <c r="F6683">
        <v>283.54000000000002</v>
      </c>
      <c r="G6683">
        <v>1</v>
      </c>
      <c r="H6683">
        <v>1</v>
      </c>
      <c r="I6683">
        <v>11</v>
      </c>
      <c r="J6683">
        <v>0</v>
      </c>
      <c r="K6683">
        <v>5</v>
      </c>
      <c r="L6683" t="s">
        <v>423</v>
      </c>
      <c r="M6683" t="b">
        <v>0</v>
      </c>
    </row>
    <row r="6684" spans="1:13" x14ac:dyDescent="0.25">
      <c r="A6684" s="1">
        <v>43192</v>
      </c>
      <c r="B6684" t="s">
        <v>175</v>
      </c>
      <c r="C6684" t="s">
        <v>170</v>
      </c>
      <c r="D6684">
        <v>2</v>
      </c>
      <c r="E6684">
        <v>190.04</v>
      </c>
      <c r="F6684">
        <v>95.02</v>
      </c>
      <c r="G6684">
        <v>2</v>
      </c>
      <c r="H6684">
        <v>2</v>
      </c>
      <c r="I6684">
        <v>9</v>
      </c>
      <c r="J6684">
        <v>0</v>
      </c>
      <c r="K6684">
        <v>4.5</v>
      </c>
      <c r="L6684" t="s">
        <v>270</v>
      </c>
      <c r="M6684" t="b">
        <v>0</v>
      </c>
    </row>
    <row r="6685" spans="1:13" x14ac:dyDescent="0.25">
      <c r="A6685" s="1">
        <v>43192</v>
      </c>
      <c r="B6685" t="s">
        <v>175</v>
      </c>
      <c r="C6685" t="s">
        <v>172</v>
      </c>
      <c r="D6685">
        <v>4</v>
      </c>
      <c r="E6685">
        <v>371.48</v>
      </c>
      <c r="F6685">
        <v>92.87</v>
      </c>
      <c r="G6685">
        <v>4</v>
      </c>
      <c r="H6685">
        <v>4</v>
      </c>
      <c r="I6685">
        <v>15.75</v>
      </c>
      <c r="J6685">
        <v>0</v>
      </c>
      <c r="K6685">
        <v>5</v>
      </c>
      <c r="L6685" t="s">
        <v>384</v>
      </c>
      <c r="M6685" t="b">
        <v>0</v>
      </c>
    </row>
    <row r="6686" spans="1:13" x14ac:dyDescent="0.25">
      <c r="A6686" s="1">
        <v>43192</v>
      </c>
      <c r="B6686" t="s">
        <v>175</v>
      </c>
      <c r="C6686" t="s">
        <v>171</v>
      </c>
      <c r="D6686">
        <v>1</v>
      </c>
      <c r="E6686">
        <v>277.52</v>
      </c>
      <c r="F6686">
        <v>277.52</v>
      </c>
      <c r="G6686">
        <v>1</v>
      </c>
      <c r="H6686">
        <v>1</v>
      </c>
      <c r="I6686">
        <v>11</v>
      </c>
      <c r="J6686">
        <v>0</v>
      </c>
      <c r="K6686">
        <v>5</v>
      </c>
      <c r="L6686" t="s">
        <v>291</v>
      </c>
      <c r="M6686" t="b">
        <v>0</v>
      </c>
    </row>
    <row r="6687" spans="1:13" x14ac:dyDescent="0.25">
      <c r="A6687" s="1">
        <v>43192</v>
      </c>
      <c r="B6687" t="s">
        <v>175</v>
      </c>
      <c r="C6687" t="s">
        <v>161</v>
      </c>
      <c r="D6687">
        <v>7</v>
      </c>
      <c r="E6687">
        <v>3602.03</v>
      </c>
      <c r="F6687">
        <v>514.58000000000004</v>
      </c>
      <c r="G6687">
        <v>7</v>
      </c>
      <c r="H6687">
        <v>7</v>
      </c>
      <c r="I6687">
        <v>10.88</v>
      </c>
      <c r="J6687">
        <v>0</v>
      </c>
      <c r="K6687">
        <v>4.75</v>
      </c>
      <c r="L6687" t="s">
        <v>245</v>
      </c>
      <c r="M6687" t="b">
        <v>0</v>
      </c>
    </row>
    <row r="6688" spans="1:13" x14ac:dyDescent="0.25">
      <c r="A6688" s="1">
        <v>43192</v>
      </c>
      <c r="B6688" t="s">
        <v>175</v>
      </c>
      <c r="C6688" t="s">
        <v>181</v>
      </c>
      <c r="D6688">
        <v>1</v>
      </c>
      <c r="E6688">
        <v>89.47</v>
      </c>
      <c r="F6688">
        <v>89.47</v>
      </c>
      <c r="G6688">
        <v>1</v>
      </c>
      <c r="H6688">
        <v>1</v>
      </c>
      <c r="I6688">
        <v>14</v>
      </c>
      <c r="J6688">
        <v>0</v>
      </c>
      <c r="K6688">
        <v>5</v>
      </c>
      <c r="L6688" t="s">
        <v>520</v>
      </c>
      <c r="M6688" t="b">
        <v>0</v>
      </c>
    </row>
    <row r="6689" spans="1:13" x14ac:dyDescent="0.25">
      <c r="A6689" s="1">
        <v>43192</v>
      </c>
      <c r="B6689" t="s">
        <v>175</v>
      </c>
      <c r="C6689" t="s">
        <v>179</v>
      </c>
      <c r="D6689">
        <v>1</v>
      </c>
      <c r="E6689">
        <v>97.35</v>
      </c>
      <c r="F6689">
        <v>97.35</v>
      </c>
      <c r="G6689">
        <v>1</v>
      </c>
      <c r="H6689">
        <v>1</v>
      </c>
      <c r="I6689">
        <v>18</v>
      </c>
      <c r="J6689">
        <v>0</v>
      </c>
      <c r="K6689">
        <v>5</v>
      </c>
      <c r="L6689" t="s">
        <v>319</v>
      </c>
      <c r="M6689" t="b">
        <v>0</v>
      </c>
    </row>
    <row r="6690" spans="1:13" x14ac:dyDescent="0.25">
      <c r="A6690" s="1">
        <v>43192</v>
      </c>
      <c r="B6690" t="s">
        <v>175</v>
      </c>
      <c r="C6690" t="s">
        <v>174</v>
      </c>
      <c r="D6690">
        <v>3</v>
      </c>
      <c r="E6690">
        <v>311.81</v>
      </c>
      <c r="F6690">
        <v>103.94</v>
      </c>
      <c r="G6690">
        <v>3</v>
      </c>
      <c r="H6690">
        <v>3</v>
      </c>
      <c r="I6690">
        <v>13.33</v>
      </c>
      <c r="J6690">
        <v>0</v>
      </c>
      <c r="K6690">
        <v>5</v>
      </c>
      <c r="L6690" t="s">
        <v>352</v>
      </c>
      <c r="M6690" t="b">
        <v>0</v>
      </c>
    </row>
    <row r="6691" spans="1:13" x14ac:dyDescent="0.25">
      <c r="A6691" s="1">
        <v>43192</v>
      </c>
      <c r="B6691" t="s">
        <v>175</v>
      </c>
      <c r="C6691" t="s">
        <v>163</v>
      </c>
      <c r="D6691">
        <v>5</v>
      </c>
      <c r="E6691">
        <v>430.86</v>
      </c>
      <c r="F6691">
        <v>86.17</v>
      </c>
      <c r="G6691">
        <v>5</v>
      </c>
      <c r="H6691">
        <v>5</v>
      </c>
      <c r="I6691">
        <v>11.6</v>
      </c>
      <c r="J6691">
        <v>0</v>
      </c>
      <c r="K6691">
        <v>4.2</v>
      </c>
      <c r="L6691" t="s">
        <v>320</v>
      </c>
      <c r="M6691" t="b">
        <v>0</v>
      </c>
    </row>
    <row r="6692" spans="1:13" x14ac:dyDescent="0.25">
      <c r="A6692" s="1">
        <v>43192</v>
      </c>
      <c r="B6692" t="s">
        <v>175</v>
      </c>
      <c r="C6692" t="s">
        <v>175</v>
      </c>
      <c r="D6692">
        <v>18</v>
      </c>
      <c r="E6692">
        <v>6082.02</v>
      </c>
      <c r="F6692">
        <v>337.89</v>
      </c>
      <c r="G6692">
        <v>18</v>
      </c>
      <c r="H6692">
        <v>18</v>
      </c>
      <c r="I6692">
        <v>5.37</v>
      </c>
      <c r="J6692">
        <v>0</v>
      </c>
      <c r="K6692">
        <v>4.47</v>
      </c>
      <c r="L6692" t="s">
        <v>292</v>
      </c>
      <c r="M6692" t="b">
        <v>1</v>
      </c>
    </row>
    <row r="6693" spans="1:13" x14ac:dyDescent="0.25">
      <c r="A6693" s="1">
        <v>43192</v>
      </c>
      <c r="B6693" t="s">
        <v>175</v>
      </c>
      <c r="C6693" t="s">
        <v>173</v>
      </c>
      <c r="D6693">
        <v>1</v>
      </c>
      <c r="E6693">
        <v>177.29</v>
      </c>
      <c r="F6693">
        <v>177.29</v>
      </c>
      <c r="G6693">
        <v>1</v>
      </c>
      <c r="H6693">
        <v>1</v>
      </c>
      <c r="I6693">
        <v>12</v>
      </c>
      <c r="J6693">
        <v>0</v>
      </c>
      <c r="K6693">
        <v>4</v>
      </c>
      <c r="L6693" t="s">
        <v>445</v>
      </c>
      <c r="M6693" t="b">
        <v>0</v>
      </c>
    </row>
    <row r="6694" spans="1:13" x14ac:dyDescent="0.25">
      <c r="A6694" s="1">
        <v>43192</v>
      </c>
      <c r="B6694" t="s">
        <v>175</v>
      </c>
      <c r="C6694" t="s">
        <v>185</v>
      </c>
      <c r="D6694">
        <v>2</v>
      </c>
      <c r="E6694">
        <v>349.03</v>
      </c>
      <c r="F6694">
        <v>174.52</v>
      </c>
      <c r="G6694">
        <v>2</v>
      </c>
      <c r="H6694">
        <v>2</v>
      </c>
      <c r="I6694">
        <v>27</v>
      </c>
      <c r="J6694">
        <v>0</v>
      </c>
      <c r="K6694">
        <v>3.5</v>
      </c>
      <c r="L6694" t="s">
        <v>321</v>
      </c>
      <c r="M6694" t="b">
        <v>0</v>
      </c>
    </row>
    <row r="6695" spans="1:13" x14ac:dyDescent="0.25">
      <c r="A6695" s="1">
        <v>43192</v>
      </c>
      <c r="B6695" t="s">
        <v>175</v>
      </c>
      <c r="C6695" t="s">
        <v>164</v>
      </c>
      <c r="D6695">
        <v>3</v>
      </c>
      <c r="E6695">
        <v>342.56</v>
      </c>
      <c r="F6695">
        <v>114.19</v>
      </c>
      <c r="G6695">
        <v>3</v>
      </c>
      <c r="H6695">
        <v>3</v>
      </c>
      <c r="I6695">
        <v>17.329999999999998</v>
      </c>
      <c r="J6695">
        <v>0</v>
      </c>
      <c r="K6695">
        <v>5</v>
      </c>
      <c r="L6695" t="s">
        <v>293</v>
      </c>
      <c r="M6695" t="b">
        <v>0</v>
      </c>
    </row>
    <row r="6696" spans="1:13" x14ac:dyDescent="0.25">
      <c r="A6696" s="1">
        <v>43192</v>
      </c>
      <c r="B6696" t="s">
        <v>175</v>
      </c>
      <c r="C6696" t="s">
        <v>176</v>
      </c>
      <c r="D6696">
        <v>2</v>
      </c>
      <c r="E6696">
        <v>278.01</v>
      </c>
      <c r="F6696">
        <v>139.01</v>
      </c>
      <c r="G6696">
        <v>2</v>
      </c>
      <c r="H6696">
        <v>2</v>
      </c>
      <c r="I6696">
        <v>14.5</v>
      </c>
      <c r="J6696">
        <v>0</v>
      </c>
      <c r="K6696">
        <v>3.5</v>
      </c>
      <c r="L6696" t="s">
        <v>322</v>
      </c>
      <c r="M6696" t="b">
        <v>0</v>
      </c>
    </row>
    <row r="6697" spans="1:13" x14ac:dyDescent="0.25">
      <c r="A6697" s="1">
        <v>43192</v>
      </c>
      <c r="B6697" t="s">
        <v>175</v>
      </c>
      <c r="C6697" t="s">
        <v>165</v>
      </c>
      <c r="D6697">
        <v>21</v>
      </c>
      <c r="E6697">
        <v>4193.38</v>
      </c>
      <c r="F6697">
        <v>199.68</v>
      </c>
      <c r="G6697">
        <v>20</v>
      </c>
      <c r="H6697">
        <v>21</v>
      </c>
      <c r="I6697">
        <v>11.67</v>
      </c>
      <c r="J6697">
        <v>9.5200000000000007E-2</v>
      </c>
      <c r="K6697">
        <v>3.86</v>
      </c>
      <c r="L6697" t="s">
        <v>294</v>
      </c>
      <c r="M6697" t="b">
        <v>0</v>
      </c>
    </row>
    <row r="6698" spans="1:13" x14ac:dyDescent="0.25">
      <c r="A6698" s="1">
        <v>43192</v>
      </c>
      <c r="B6698" t="s">
        <v>164</v>
      </c>
      <c r="C6698" t="s">
        <v>167</v>
      </c>
      <c r="D6698">
        <v>2</v>
      </c>
      <c r="E6698">
        <v>1004.4</v>
      </c>
      <c r="F6698">
        <v>502.2</v>
      </c>
      <c r="G6698">
        <v>2</v>
      </c>
      <c r="H6698">
        <v>2</v>
      </c>
      <c r="I6698">
        <v>25.5</v>
      </c>
      <c r="J6698">
        <v>1</v>
      </c>
      <c r="K6698">
        <v>2.5</v>
      </c>
      <c r="L6698" t="s">
        <v>354</v>
      </c>
      <c r="M6698" t="b">
        <v>0</v>
      </c>
    </row>
    <row r="6699" spans="1:13" x14ac:dyDescent="0.25">
      <c r="A6699" s="1">
        <v>43192</v>
      </c>
      <c r="B6699" t="s">
        <v>164</v>
      </c>
      <c r="C6699" t="s">
        <v>170</v>
      </c>
      <c r="D6699">
        <v>1</v>
      </c>
      <c r="E6699">
        <v>203.69</v>
      </c>
      <c r="F6699">
        <v>203.69</v>
      </c>
      <c r="G6699">
        <v>1</v>
      </c>
      <c r="H6699">
        <v>1</v>
      </c>
      <c r="I6699">
        <v>7</v>
      </c>
      <c r="J6699">
        <v>0</v>
      </c>
      <c r="K6699">
        <v>4</v>
      </c>
      <c r="L6699" t="s">
        <v>324</v>
      </c>
      <c r="M6699" t="b">
        <v>0</v>
      </c>
    </row>
    <row r="6700" spans="1:13" x14ac:dyDescent="0.25">
      <c r="A6700" s="1">
        <v>43192</v>
      </c>
      <c r="B6700" t="s">
        <v>164</v>
      </c>
      <c r="C6700" t="s">
        <v>172</v>
      </c>
      <c r="D6700">
        <v>1</v>
      </c>
      <c r="E6700">
        <v>49.03</v>
      </c>
      <c r="F6700">
        <v>49.03</v>
      </c>
      <c r="G6700">
        <v>1</v>
      </c>
      <c r="H6700">
        <v>1</v>
      </c>
      <c r="I6700">
        <v>14</v>
      </c>
      <c r="J6700">
        <v>0</v>
      </c>
      <c r="K6700">
        <v>4</v>
      </c>
      <c r="L6700" t="s">
        <v>446</v>
      </c>
      <c r="M6700" t="b">
        <v>0</v>
      </c>
    </row>
    <row r="6701" spans="1:13" x14ac:dyDescent="0.25">
      <c r="A6701" s="1">
        <v>43192</v>
      </c>
      <c r="B6701" t="s">
        <v>164</v>
      </c>
      <c r="C6701" t="s">
        <v>161</v>
      </c>
      <c r="D6701">
        <v>1</v>
      </c>
      <c r="E6701">
        <v>59.06</v>
      </c>
      <c r="F6701">
        <v>59.06</v>
      </c>
      <c r="G6701">
        <v>1</v>
      </c>
      <c r="H6701">
        <v>1</v>
      </c>
      <c r="I6701">
        <v>17</v>
      </c>
      <c r="J6701">
        <v>0</v>
      </c>
      <c r="K6701">
        <v>3</v>
      </c>
      <c r="L6701" t="s">
        <v>325</v>
      </c>
      <c r="M6701" t="b">
        <v>0</v>
      </c>
    </row>
    <row r="6702" spans="1:13" x14ac:dyDescent="0.25">
      <c r="A6702" s="1">
        <v>43192</v>
      </c>
      <c r="B6702" t="s">
        <v>164</v>
      </c>
      <c r="C6702" t="s">
        <v>181</v>
      </c>
      <c r="D6702">
        <v>2</v>
      </c>
      <c r="E6702">
        <v>381.94</v>
      </c>
      <c r="F6702">
        <v>190.97</v>
      </c>
      <c r="G6702">
        <v>2</v>
      </c>
      <c r="H6702">
        <v>2</v>
      </c>
      <c r="I6702">
        <v>20.5</v>
      </c>
      <c r="J6702">
        <v>0</v>
      </c>
      <c r="K6702">
        <v>5</v>
      </c>
      <c r="L6702" t="s">
        <v>326</v>
      </c>
      <c r="M6702" t="b">
        <v>0</v>
      </c>
    </row>
    <row r="6703" spans="1:13" x14ac:dyDescent="0.25">
      <c r="A6703" s="1">
        <v>43192</v>
      </c>
      <c r="B6703" t="s">
        <v>164</v>
      </c>
      <c r="C6703" t="s">
        <v>163</v>
      </c>
      <c r="D6703">
        <v>4</v>
      </c>
      <c r="E6703">
        <v>530.71</v>
      </c>
      <c r="F6703">
        <v>132.68</v>
      </c>
      <c r="G6703">
        <v>4</v>
      </c>
      <c r="H6703">
        <v>4</v>
      </c>
      <c r="I6703">
        <v>10.5</v>
      </c>
      <c r="J6703">
        <v>0</v>
      </c>
      <c r="K6703">
        <v>3.75</v>
      </c>
      <c r="L6703" t="s">
        <v>357</v>
      </c>
      <c r="M6703" t="b">
        <v>0</v>
      </c>
    </row>
    <row r="6704" spans="1:13" x14ac:dyDescent="0.25">
      <c r="A6704" s="1">
        <v>43192</v>
      </c>
      <c r="B6704" t="s">
        <v>164</v>
      </c>
      <c r="C6704" t="s">
        <v>175</v>
      </c>
      <c r="D6704">
        <v>3</v>
      </c>
      <c r="E6704">
        <v>377.32</v>
      </c>
      <c r="F6704">
        <v>125.77</v>
      </c>
      <c r="G6704">
        <v>3</v>
      </c>
      <c r="H6704">
        <v>3</v>
      </c>
      <c r="I6704">
        <v>10</v>
      </c>
      <c r="J6704">
        <v>0</v>
      </c>
      <c r="K6704">
        <v>4.67</v>
      </c>
      <c r="L6704" t="s">
        <v>358</v>
      </c>
      <c r="M6704" t="b">
        <v>0</v>
      </c>
    </row>
    <row r="6705" spans="1:13" x14ac:dyDescent="0.25">
      <c r="A6705" s="1">
        <v>43192</v>
      </c>
      <c r="B6705" t="s">
        <v>164</v>
      </c>
      <c r="C6705" t="s">
        <v>164</v>
      </c>
      <c r="D6705">
        <v>5</v>
      </c>
      <c r="E6705">
        <v>602.14</v>
      </c>
      <c r="F6705">
        <v>120.43</v>
      </c>
      <c r="G6705">
        <v>5</v>
      </c>
      <c r="H6705">
        <v>5</v>
      </c>
      <c r="I6705">
        <v>5.6</v>
      </c>
      <c r="J6705">
        <v>0</v>
      </c>
      <c r="K6705">
        <v>4.5999999999999996</v>
      </c>
      <c r="L6705" t="s">
        <v>359</v>
      </c>
      <c r="M6705" t="b">
        <v>1</v>
      </c>
    </row>
    <row r="6706" spans="1:13" x14ac:dyDescent="0.25">
      <c r="A6706" s="1">
        <v>43192</v>
      </c>
      <c r="B6706" t="s">
        <v>164</v>
      </c>
      <c r="C6706" t="s">
        <v>176</v>
      </c>
      <c r="D6706">
        <v>3</v>
      </c>
      <c r="E6706">
        <v>1374.36</v>
      </c>
      <c r="F6706">
        <v>458.12</v>
      </c>
      <c r="G6706">
        <v>3</v>
      </c>
      <c r="H6706">
        <v>3</v>
      </c>
      <c r="I6706">
        <v>5.67</v>
      </c>
      <c r="J6706">
        <v>0</v>
      </c>
      <c r="K6706">
        <v>4.33</v>
      </c>
      <c r="L6706" t="s">
        <v>271</v>
      </c>
      <c r="M6706" t="b">
        <v>0</v>
      </c>
    </row>
    <row r="6707" spans="1:13" x14ac:dyDescent="0.25">
      <c r="A6707" s="1">
        <v>43192</v>
      </c>
      <c r="B6707" t="s">
        <v>164</v>
      </c>
      <c r="C6707" t="s">
        <v>165</v>
      </c>
      <c r="D6707">
        <v>12</v>
      </c>
      <c r="E6707">
        <v>2209.75</v>
      </c>
      <c r="F6707">
        <v>184.15</v>
      </c>
      <c r="G6707">
        <v>12</v>
      </c>
      <c r="H6707">
        <v>12</v>
      </c>
      <c r="I6707">
        <v>8.42</v>
      </c>
      <c r="J6707">
        <v>0</v>
      </c>
      <c r="K6707">
        <v>4.42</v>
      </c>
      <c r="L6707" t="s">
        <v>295</v>
      </c>
      <c r="M6707" t="b">
        <v>0</v>
      </c>
    </row>
    <row r="6708" spans="1:13" x14ac:dyDescent="0.25">
      <c r="A6708" s="1">
        <v>43192</v>
      </c>
      <c r="B6708" t="s">
        <v>176</v>
      </c>
      <c r="C6708" t="s">
        <v>167</v>
      </c>
      <c r="D6708">
        <v>1</v>
      </c>
      <c r="E6708">
        <v>137.9</v>
      </c>
      <c r="F6708">
        <v>137.9</v>
      </c>
      <c r="G6708">
        <v>1</v>
      </c>
      <c r="H6708">
        <v>1</v>
      </c>
      <c r="I6708">
        <v>16</v>
      </c>
      <c r="J6708">
        <v>0</v>
      </c>
      <c r="K6708">
        <v>5</v>
      </c>
      <c r="L6708" t="s">
        <v>328</v>
      </c>
      <c r="M6708" t="b">
        <v>0</v>
      </c>
    </row>
    <row r="6709" spans="1:13" x14ac:dyDescent="0.25">
      <c r="A6709" s="1">
        <v>43192</v>
      </c>
      <c r="B6709" t="s">
        <v>176</v>
      </c>
      <c r="C6709" t="s">
        <v>171</v>
      </c>
      <c r="D6709">
        <v>1</v>
      </c>
      <c r="E6709">
        <v>224.9</v>
      </c>
      <c r="F6709">
        <v>224.9</v>
      </c>
      <c r="G6709">
        <v>1</v>
      </c>
      <c r="H6709">
        <v>1</v>
      </c>
      <c r="I6709">
        <v>12</v>
      </c>
      <c r="J6709">
        <v>0</v>
      </c>
      <c r="K6709">
        <v>4</v>
      </c>
      <c r="L6709" t="s">
        <v>329</v>
      </c>
      <c r="M6709" t="b">
        <v>0</v>
      </c>
    </row>
    <row r="6710" spans="1:13" x14ac:dyDescent="0.25">
      <c r="A6710" s="1">
        <v>43192</v>
      </c>
      <c r="B6710" t="s">
        <v>176</v>
      </c>
      <c r="C6710" t="s">
        <v>161</v>
      </c>
      <c r="D6710">
        <v>6</v>
      </c>
      <c r="E6710">
        <v>663.12</v>
      </c>
      <c r="F6710">
        <v>110.52</v>
      </c>
      <c r="G6710">
        <v>6</v>
      </c>
      <c r="H6710">
        <v>6</v>
      </c>
      <c r="I6710">
        <v>14</v>
      </c>
      <c r="J6710">
        <v>0</v>
      </c>
      <c r="K6710">
        <v>4.57</v>
      </c>
      <c r="L6710" t="s">
        <v>272</v>
      </c>
      <c r="M6710" t="b">
        <v>0</v>
      </c>
    </row>
    <row r="6711" spans="1:13" x14ac:dyDescent="0.25">
      <c r="A6711" s="1">
        <v>43192</v>
      </c>
      <c r="B6711" t="s">
        <v>176</v>
      </c>
      <c r="C6711" t="s">
        <v>183</v>
      </c>
      <c r="D6711">
        <v>1</v>
      </c>
      <c r="E6711">
        <v>218.72</v>
      </c>
      <c r="F6711">
        <v>218.72</v>
      </c>
      <c r="G6711">
        <v>1</v>
      </c>
      <c r="H6711">
        <v>1</v>
      </c>
      <c r="I6711">
        <v>63</v>
      </c>
      <c r="J6711">
        <v>1</v>
      </c>
      <c r="K6711">
        <v>2</v>
      </c>
      <c r="L6711" t="s">
        <v>360</v>
      </c>
      <c r="M6711" t="b">
        <v>0</v>
      </c>
    </row>
    <row r="6712" spans="1:13" x14ac:dyDescent="0.25">
      <c r="A6712" s="1">
        <v>43192</v>
      </c>
      <c r="B6712" t="s">
        <v>176</v>
      </c>
      <c r="C6712" t="s">
        <v>163</v>
      </c>
      <c r="D6712">
        <v>1</v>
      </c>
      <c r="E6712">
        <v>98.34</v>
      </c>
      <c r="F6712">
        <v>98.34</v>
      </c>
      <c r="G6712">
        <v>1</v>
      </c>
      <c r="H6712">
        <v>1</v>
      </c>
      <c r="I6712">
        <v>15</v>
      </c>
      <c r="J6712">
        <v>0</v>
      </c>
      <c r="K6712">
        <v>5</v>
      </c>
      <c r="L6712" t="s">
        <v>361</v>
      </c>
      <c r="M6712" t="b">
        <v>0</v>
      </c>
    </row>
    <row r="6713" spans="1:13" x14ac:dyDescent="0.25">
      <c r="A6713" s="1">
        <v>43192</v>
      </c>
      <c r="B6713" t="s">
        <v>176</v>
      </c>
      <c r="C6713" t="s">
        <v>175</v>
      </c>
      <c r="D6713">
        <v>4</v>
      </c>
      <c r="E6713">
        <v>621.85</v>
      </c>
      <c r="F6713">
        <v>155.46</v>
      </c>
      <c r="G6713">
        <v>4</v>
      </c>
      <c r="H6713">
        <v>4</v>
      </c>
      <c r="I6713">
        <v>9.1999999999999993</v>
      </c>
      <c r="J6713">
        <v>0</v>
      </c>
      <c r="K6713">
        <v>5</v>
      </c>
      <c r="L6713" t="s">
        <v>297</v>
      </c>
      <c r="M6713" t="b">
        <v>0</v>
      </c>
    </row>
    <row r="6714" spans="1:13" x14ac:dyDescent="0.25">
      <c r="A6714" s="1">
        <v>43192</v>
      </c>
      <c r="B6714" t="s">
        <v>176</v>
      </c>
      <c r="C6714" t="s">
        <v>164</v>
      </c>
      <c r="D6714">
        <v>3</v>
      </c>
      <c r="E6714">
        <v>186.76</v>
      </c>
      <c r="F6714">
        <v>62.25</v>
      </c>
      <c r="G6714">
        <v>3</v>
      </c>
      <c r="H6714">
        <v>3</v>
      </c>
      <c r="I6714">
        <v>11.33</v>
      </c>
      <c r="J6714">
        <v>0</v>
      </c>
      <c r="K6714">
        <v>4.67</v>
      </c>
      <c r="L6714" t="s">
        <v>362</v>
      </c>
      <c r="M6714" t="b">
        <v>0</v>
      </c>
    </row>
    <row r="6715" spans="1:13" x14ac:dyDescent="0.25">
      <c r="A6715" s="1">
        <v>43192</v>
      </c>
      <c r="B6715" t="s">
        <v>176</v>
      </c>
      <c r="C6715" t="s">
        <v>176</v>
      </c>
      <c r="D6715">
        <v>3</v>
      </c>
      <c r="E6715">
        <v>1095.44</v>
      </c>
      <c r="F6715">
        <v>365.15</v>
      </c>
      <c r="G6715">
        <v>3</v>
      </c>
      <c r="H6715">
        <v>3</v>
      </c>
      <c r="I6715">
        <v>5.25</v>
      </c>
      <c r="J6715">
        <v>0</v>
      </c>
      <c r="K6715">
        <v>4</v>
      </c>
      <c r="L6715" t="s">
        <v>273</v>
      </c>
      <c r="M6715" t="b">
        <v>1</v>
      </c>
    </row>
    <row r="6716" spans="1:13" x14ac:dyDescent="0.25">
      <c r="A6716" s="1">
        <v>43192</v>
      </c>
      <c r="B6716" t="s">
        <v>176</v>
      </c>
      <c r="C6716" t="s">
        <v>165</v>
      </c>
      <c r="D6716">
        <v>15</v>
      </c>
      <c r="E6716">
        <v>2968.74</v>
      </c>
      <c r="F6716">
        <v>197.92</v>
      </c>
      <c r="G6716">
        <v>15</v>
      </c>
      <c r="H6716">
        <v>15</v>
      </c>
      <c r="I6716">
        <v>13.88</v>
      </c>
      <c r="J6716">
        <v>0.125</v>
      </c>
      <c r="K6716">
        <v>4.3099999999999996</v>
      </c>
      <c r="L6716" t="s">
        <v>274</v>
      </c>
      <c r="M6716" t="b">
        <v>0</v>
      </c>
    </row>
    <row r="6717" spans="1:13" x14ac:dyDescent="0.25">
      <c r="A6717" s="1">
        <v>43192</v>
      </c>
      <c r="B6717" t="s">
        <v>165</v>
      </c>
      <c r="C6717" t="s">
        <v>178</v>
      </c>
      <c r="D6717">
        <v>8</v>
      </c>
      <c r="E6717">
        <v>1086.53</v>
      </c>
      <c r="F6717">
        <v>135.82</v>
      </c>
      <c r="G6717">
        <v>7</v>
      </c>
      <c r="H6717">
        <v>8</v>
      </c>
      <c r="I6717">
        <v>20.14</v>
      </c>
      <c r="J6717">
        <v>0.1429</v>
      </c>
      <c r="K6717">
        <v>3.88</v>
      </c>
      <c r="L6717" t="s">
        <v>333</v>
      </c>
      <c r="M6717" t="b">
        <v>0</v>
      </c>
    </row>
    <row r="6718" spans="1:13" x14ac:dyDescent="0.25">
      <c r="A6718" s="1">
        <v>43192</v>
      </c>
      <c r="B6718" t="s">
        <v>165</v>
      </c>
      <c r="C6718" t="s">
        <v>186</v>
      </c>
      <c r="D6718">
        <v>1</v>
      </c>
      <c r="E6718">
        <v>40.85</v>
      </c>
      <c r="F6718">
        <v>40.85</v>
      </c>
      <c r="G6718">
        <v>1</v>
      </c>
      <c r="H6718">
        <v>1</v>
      </c>
      <c r="I6718">
        <v>32</v>
      </c>
      <c r="J6718">
        <v>0</v>
      </c>
      <c r="K6718">
        <v>5</v>
      </c>
      <c r="L6718" t="s">
        <v>364</v>
      </c>
      <c r="M6718" t="b">
        <v>0</v>
      </c>
    </row>
    <row r="6719" spans="1:13" x14ac:dyDescent="0.25">
      <c r="A6719" s="1">
        <v>43192</v>
      </c>
      <c r="B6719" t="s">
        <v>165</v>
      </c>
      <c r="C6719" t="s">
        <v>187</v>
      </c>
      <c r="D6719">
        <v>1</v>
      </c>
      <c r="E6719">
        <v>466.2</v>
      </c>
      <c r="F6719">
        <v>466.2</v>
      </c>
      <c r="G6719">
        <v>1</v>
      </c>
      <c r="H6719">
        <v>1</v>
      </c>
      <c r="I6719">
        <v>22</v>
      </c>
      <c r="J6719">
        <v>0</v>
      </c>
      <c r="K6719">
        <v>5</v>
      </c>
      <c r="L6719" t="s">
        <v>417</v>
      </c>
      <c r="M6719" t="b">
        <v>0</v>
      </c>
    </row>
    <row r="6720" spans="1:13" x14ac:dyDescent="0.25">
      <c r="A6720" s="1">
        <v>43192</v>
      </c>
      <c r="B6720" t="s">
        <v>165</v>
      </c>
      <c r="C6720" t="s">
        <v>167</v>
      </c>
      <c r="D6720">
        <v>42</v>
      </c>
      <c r="E6720">
        <v>8253.5400000000009</v>
      </c>
      <c r="F6720">
        <v>196.51</v>
      </c>
      <c r="G6720">
        <v>40</v>
      </c>
      <c r="H6720">
        <v>42</v>
      </c>
      <c r="I6720">
        <v>21.2</v>
      </c>
      <c r="J6720">
        <v>0.21740000000000001</v>
      </c>
      <c r="K6720">
        <v>3.6</v>
      </c>
      <c r="L6720" t="s">
        <v>246</v>
      </c>
      <c r="M6720" t="b">
        <v>0</v>
      </c>
    </row>
    <row r="6721" spans="1:13" x14ac:dyDescent="0.25">
      <c r="A6721" s="1">
        <v>43192</v>
      </c>
      <c r="B6721" t="s">
        <v>165</v>
      </c>
      <c r="C6721" t="s">
        <v>169</v>
      </c>
      <c r="D6721">
        <v>22</v>
      </c>
      <c r="E6721">
        <v>3221.94</v>
      </c>
      <c r="F6721">
        <v>146.44999999999999</v>
      </c>
      <c r="G6721">
        <v>21</v>
      </c>
      <c r="H6721">
        <v>22</v>
      </c>
      <c r="I6721">
        <v>28.42</v>
      </c>
      <c r="J6721">
        <v>0.375</v>
      </c>
      <c r="K6721">
        <v>2.64</v>
      </c>
      <c r="L6721" t="s">
        <v>275</v>
      </c>
      <c r="M6721" t="b">
        <v>0</v>
      </c>
    </row>
    <row r="6722" spans="1:13" x14ac:dyDescent="0.25">
      <c r="A6722" s="1">
        <v>43192</v>
      </c>
      <c r="B6722" t="s">
        <v>165</v>
      </c>
      <c r="C6722" t="s">
        <v>170</v>
      </c>
      <c r="D6722">
        <v>18</v>
      </c>
      <c r="E6722">
        <v>2960.41</v>
      </c>
      <c r="F6722">
        <v>164.47</v>
      </c>
      <c r="G6722">
        <v>17</v>
      </c>
      <c r="H6722">
        <v>17</v>
      </c>
      <c r="I6722">
        <v>11.68</v>
      </c>
      <c r="J6722">
        <v>5.2600000000000001E-2</v>
      </c>
      <c r="K6722">
        <v>4.16</v>
      </c>
      <c r="L6722" t="s">
        <v>276</v>
      </c>
      <c r="M6722" t="b">
        <v>0</v>
      </c>
    </row>
    <row r="6723" spans="1:13" x14ac:dyDescent="0.25">
      <c r="A6723" s="1">
        <v>43192</v>
      </c>
      <c r="B6723" t="s">
        <v>165</v>
      </c>
      <c r="C6723" t="s">
        <v>172</v>
      </c>
      <c r="D6723">
        <v>34</v>
      </c>
      <c r="E6723">
        <v>3988.6</v>
      </c>
      <c r="F6723">
        <v>117.31</v>
      </c>
      <c r="G6723">
        <v>34</v>
      </c>
      <c r="H6723">
        <v>34</v>
      </c>
      <c r="I6723">
        <v>19.62</v>
      </c>
      <c r="J6723">
        <v>0.2432</v>
      </c>
      <c r="K6723">
        <v>3.62</v>
      </c>
      <c r="L6723" t="s">
        <v>247</v>
      </c>
      <c r="M6723" t="b">
        <v>0</v>
      </c>
    </row>
    <row r="6724" spans="1:13" x14ac:dyDescent="0.25">
      <c r="A6724" s="1">
        <v>43192</v>
      </c>
      <c r="B6724" t="s">
        <v>165</v>
      </c>
      <c r="C6724" t="s">
        <v>171</v>
      </c>
      <c r="D6724">
        <v>24</v>
      </c>
      <c r="E6724">
        <v>3681.75</v>
      </c>
      <c r="F6724">
        <v>153.41</v>
      </c>
      <c r="G6724">
        <v>24</v>
      </c>
      <c r="H6724">
        <v>23</v>
      </c>
      <c r="I6724">
        <v>16.8</v>
      </c>
      <c r="J6724">
        <v>0.08</v>
      </c>
      <c r="K6724">
        <v>4.17</v>
      </c>
      <c r="L6724" t="s">
        <v>299</v>
      </c>
      <c r="M6724" t="b">
        <v>0</v>
      </c>
    </row>
    <row r="6725" spans="1:13" x14ac:dyDescent="0.25">
      <c r="A6725" s="1">
        <v>43192</v>
      </c>
      <c r="B6725" t="s">
        <v>165</v>
      </c>
      <c r="C6725" t="s">
        <v>180</v>
      </c>
      <c r="D6725">
        <v>5</v>
      </c>
      <c r="E6725">
        <v>992.15</v>
      </c>
      <c r="F6725">
        <v>198.43</v>
      </c>
      <c r="G6725">
        <v>5</v>
      </c>
      <c r="H6725">
        <v>5</v>
      </c>
      <c r="I6725">
        <v>23.8</v>
      </c>
      <c r="J6725">
        <v>0.6</v>
      </c>
      <c r="K6725">
        <v>4</v>
      </c>
      <c r="L6725" t="s">
        <v>300</v>
      </c>
      <c r="M6725" t="b">
        <v>0</v>
      </c>
    </row>
    <row r="6726" spans="1:13" x14ac:dyDescent="0.25">
      <c r="A6726" s="1">
        <v>43192</v>
      </c>
      <c r="B6726" t="s">
        <v>165</v>
      </c>
      <c r="C6726" t="s">
        <v>161</v>
      </c>
      <c r="D6726">
        <v>105</v>
      </c>
      <c r="E6726">
        <v>16744.25</v>
      </c>
      <c r="F6726">
        <v>159.47</v>
      </c>
      <c r="G6726">
        <v>103</v>
      </c>
      <c r="H6726">
        <v>105</v>
      </c>
      <c r="I6726">
        <v>12.02</v>
      </c>
      <c r="J6726">
        <v>7.7600000000000002E-2</v>
      </c>
      <c r="K6726">
        <v>3.95</v>
      </c>
      <c r="L6726" t="s">
        <v>248</v>
      </c>
      <c r="M6726" t="b">
        <v>0</v>
      </c>
    </row>
    <row r="6727" spans="1:13" x14ac:dyDescent="0.25">
      <c r="A6727" s="1">
        <v>43192</v>
      </c>
      <c r="B6727" t="s">
        <v>165</v>
      </c>
      <c r="C6727" t="s">
        <v>177</v>
      </c>
      <c r="D6727">
        <v>8</v>
      </c>
      <c r="E6727">
        <v>870.25</v>
      </c>
      <c r="F6727">
        <v>108.78</v>
      </c>
      <c r="G6727">
        <v>8</v>
      </c>
      <c r="H6727">
        <v>8</v>
      </c>
      <c r="I6727">
        <v>20.88</v>
      </c>
      <c r="J6727">
        <v>0.25</v>
      </c>
      <c r="K6727">
        <v>3.88</v>
      </c>
      <c r="L6727" t="s">
        <v>301</v>
      </c>
      <c r="M6727" t="b">
        <v>0</v>
      </c>
    </row>
    <row r="6728" spans="1:13" x14ac:dyDescent="0.25">
      <c r="A6728" s="1">
        <v>43192</v>
      </c>
      <c r="B6728" t="s">
        <v>165</v>
      </c>
      <c r="C6728" t="s">
        <v>181</v>
      </c>
      <c r="D6728">
        <v>10</v>
      </c>
      <c r="E6728">
        <v>3395.48</v>
      </c>
      <c r="F6728">
        <v>339.55</v>
      </c>
      <c r="G6728">
        <v>10</v>
      </c>
      <c r="H6728">
        <v>10</v>
      </c>
      <c r="I6728">
        <v>19</v>
      </c>
      <c r="J6728">
        <v>0</v>
      </c>
      <c r="K6728">
        <v>5</v>
      </c>
      <c r="L6728" t="s">
        <v>302</v>
      </c>
      <c r="M6728" t="b">
        <v>0</v>
      </c>
    </row>
    <row r="6729" spans="1:13" x14ac:dyDescent="0.25">
      <c r="A6729" s="1">
        <v>43192</v>
      </c>
      <c r="B6729" t="s">
        <v>165</v>
      </c>
      <c r="C6729" t="s">
        <v>179</v>
      </c>
      <c r="D6729">
        <v>13</v>
      </c>
      <c r="E6729">
        <v>2995.87</v>
      </c>
      <c r="F6729">
        <v>230.45</v>
      </c>
      <c r="G6729">
        <v>11</v>
      </c>
      <c r="H6729">
        <v>12</v>
      </c>
      <c r="I6729">
        <v>27.5</v>
      </c>
      <c r="J6729">
        <v>0.21429999999999999</v>
      </c>
      <c r="K6729">
        <v>2.73</v>
      </c>
      <c r="L6729" t="s">
        <v>277</v>
      </c>
      <c r="M6729" t="b">
        <v>0</v>
      </c>
    </row>
    <row r="6730" spans="1:13" x14ac:dyDescent="0.25">
      <c r="A6730" s="1">
        <v>43192</v>
      </c>
      <c r="B6730" t="s">
        <v>165</v>
      </c>
      <c r="C6730" t="s">
        <v>183</v>
      </c>
      <c r="D6730">
        <v>4</v>
      </c>
      <c r="E6730">
        <v>457.75</v>
      </c>
      <c r="F6730">
        <v>114.44</v>
      </c>
      <c r="G6730">
        <v>2</v>
      </c>
      <c r="H6730">
        <v>4</v>
      </c>
      <c r="I6730">
        <v>21.5</v>
      </c>
      <c r="J6730">
        <v>0</v>
      </c>
      <c r="K6730">
        <v>4</v>
      </c>
      <c r="L6730" t="s">
        <v>365</v>
      </c>
      <c r="M6730" t="b">
        <v>0</v>
      </c>
    </row>
    <row r="6731" spans="1:13" x14ac:dyDescent="0.25">
      <c r="A6731" s="1">
        <v>43192</v>
      </c>
      <c r="B6731" t="s">
        <v>165</v>
      </c>
      <c r="C6731" t="s">
        <v>174</v>
      </c>
      <c r="D6731">
        <v>19</v>
      </c>
      <c r="E6731">
        <v>4053.62</v>
      </c>
      <c r="F6731">
        <v>213.35</v>
      </c>
      <c r="G6731">
        <v>18</v>
      </c>
      <c r="H6731">
        <v>19</v>
      </c>
      <c r="I6731">
        <v>21.82</v>
      </c>
      <c r="J6731">
        <v>0.2273</v>
      </c>
      <c r="K6731">
        <v>3.57</v>
      </c>
      <c r="L6731" t="s">
        <v>303</v>
      </c>
      <c r="M6731" t="b">
        <v>0</v>
      </c>
    </row>
    <row r="6732" spans="1:13" x14ac:dyDescent="0.25">
      <c r="A6732" s="1">
        <v>43192</v>
      </c>
      <c r="B6732" t="s">
        <v>165</v>
      </c>
      <c r="C6732" t="s">
        <v>182</v>
      </c>
      <c r="D6732">
        <v>5</v>
      </c>
      <c r="E6732">
        <v>1246.96</v>
      </c>
      <c r="F6732">
        <v>249.39</v>
      </c>
      <c r="G6732">
        <v>5</v>
      </c>
      <c r="H6732">
        <v>5</v>
      </c>
      <c r="I6732">
        <v>23.4</v>
      </c>
      <c r="J6732">
        <v>0.6</v>
      </c>
      <c r="K6732">
        <v>3.4</v>
      </c>
      <c r="L6732" t="s">
        <v>304</v>
      </c>
      <c r="M6732" t="b">
        <v>0</v>
      </c>
    </row>
    <row r="6733" spans="1:13" x14ac:dyDescent="0.25">
      <c r="A6733" s="1">
        <v>43192</v>
      </c>
      <c r="B6733" t="s">
        <v>165</v>
      </c>
      <c r="C6733" t="s">
        <v>163</v>
      </c>
      <c r="D6733">
        <v>47</v>
      </c>
      <c r="E6733">
        <v>10230.459999999999</v>
      </c>
      <c r="F6733">
        <v>217.67</v>
      </c>
      <c r="G6733">
        <v>45</v>
      </c>
      <c r="H6733">
        <v>47</v>
      </c>
      <c r="I6733">
        <v>12.06</v>
      </c>
      <c r="J6733">
        <v>0</v>
      </c>
      <c r="K6733">
        <v>4.1100000000000003</v>
      </c>
      <c r="L6733" t="s">
        <v>249</v>
      </c>
      <c r="M6733" t="b">
        <v>0</v>
      </c>
    </row>
    <row r="6734" spans="1:13" x14ac:dyDescent="0.25">
      <c r="A6734" s="1">
        <v>43192</v>
      </c>
      <c r="B6734" t="s">
        <v>165</v>
      </c>
      <c r="C6734" t="s">
        <v>175</v>
      </c>
      <c r="D6734">
        <v>133</v>
      </c>
      <c r="E6734">
        <v>20113.52</v>
      </c>
      <c r="F6734">
        <v>151.22999999999999</v>
      </c>
      <c r="G6734">
        <v>128</v>
      </c>
      <c r="H6734">
        <v>132</v>
      </c>
      <c r="I6734">
        <v>17.89</v>
      </c>
      <c r="J6734">
        <v>9.5899999999999999E-2</v>
      </c>
      <c r="K6734">
        <v>3.54</v>
      </c>
      <c r="L6734" t="s">
        <v>250</v>
      </c>
      <c r="M6734" t="b">
        <v>0</v>
      </c>
    </row>
    <row r="6735" spans="1:13" x14ac:dyDescent="0.25">
      <c r="A6735" s="1">
        <v>43192</v>
      </c>
      <c r="B6735" t="s">
        <v>165</v>
      </c>
      <c r="C6735" t="s">
        <v>173</v>
      </c>
      <c r="D6735">
        <v>5</v>
      </c>
      <c r="E6735">
        <v>770.46</v>
      </c>
      <c r="F6735">
        <v>154.09</v>
      </c>
      <c r="G6735">
        <v>5</v>
      </c>
      <c r="H6735">
        <v>4</v>
      </c>
      <c r="I6735">
        <v>35.799999999999997</v>
      </c>
      <c r="J6735">
        <v>0.6</v>
      </c>
      <c r="K6735">
        <v>3</v>
      </c>
      <c r="L6735" t="s">
        <v>251</v>
      </c>
      <c r="M6735" t="b">
        <v>0</v>
      </c>
    </row>
    <row r="6736" spans="1:13" x14ac:dyDescent="0.25">
      <c r="A6736" s="1">
        <v>43192</v>
      </c>
      <c r="B6736" t="s">
        <v>165</v>
      </c>
      <c r="C6736" t="s">
        <v>185</v>
      </c>
      <c r="D6736">
        <v>1</v>
      </c>
      <c r="E6736">
        <v>304.36</v>
      </c>
      <c r="F6736">
        <v>304.36</v>
      </c>
      <c r="G6736">
        <v>1</v>
      </c>
      <c r="H6736">
        <v>1</v>
      </c>
      <c r="I6736">
        <v>33</v>
      </c>
      <c r="J6736">
        <v>0</v>
      </c>
      <c r="K6736">
        <v>4</v>
      </c>
      <c r="L6736" t="s">
        <v>334</v>
      </c>
      <c r="M6736" t="b">
        <v>0</v>
      </c>
    </row>
    <row r="6737" spans="1:13" x14ac:dyDescent="0.25">
      <c r="A6737" s="1">
        <v>43192</v>
      </c>
      <c r="B6737" t="s">
        <v>165</v>
      </c>
      <c r="C6737" t="s">
        <v>162</v>
      </c>
      <c r="D6737">
        <v>1</v>
      </c>
      <c r="E6737">
        <v>730.95</v>
      </c>
      <c r="F6737">
        <v>730.95</v>
      </c>
      <c r="G6737">
        <v>1</v>
      </c>
      <c r="H6737">
        <v>1</v>
      </c>
      <c r="I6737">
        <v>54</v>
      </c>
      <c r="J6737">
        <v>1</v>
      </c>
      <c r="K6737">
        <v>1</v>
      </c>
      <c r="L6737" t="s">
        <v>366</v>
      </c>
      <c r="M6737" t="b">
        <v>0</v>
      </c>
    </row>
    <row r="6738" spans="1:13" x14ac:dyDescent="0.25">
      <c r="A6738" s="1">
        <v>43192</v>
      </c>
      <c r="B6738" t="s">
        <v>165</v>
      </c>
      <c r="C6738" t="s">
        <v>164</v>
      </c>
      <c r="D6738">
        <v>53</v>
      </c>
      <c r="E6738">
        <v>7967.1</v>
      </c>
      <c r="F6738">
        <v>150.32</v>
      </c>
      <c r="G6738">
        <v>52</v>
      </c>
      <c r="H6738">
        <v>53</v>
      </c>
      <c r="I6738">
        <v>14.57</v>
      </c>
      <c r="J6738">
        <v>3.6999999999999998E-2</v>
      </c>
      <c r="K6738">
        <v>4.2</v>
      </c>
      <c r="L6738" t="s">
        <v>278</v>
      </c>
      <c r="M6738" t="b">
        <v>0</v>
      </c>
    </row>
    <row r="6739" spans="1:13" x14ac:dyDescent="0.25">
      <c r="A6739" s="1">
        <v>43192</v>
      </c>
      <c r="B6739" t="s">
        <v>165</v>
      </c>
      <c r="C6739" t="s">
        <v>176</v>
      </c>
      <c r="D6739">
        <v>30</v>
      </c>
      <c r="E6739">
        <v>4069.68</v>
      </c>
      <c r="F6739">
        <v>135.66</v>
      </c>
      <c r="G6739">
        <v>30</v>
      </c>
      <c r="H6739">
        <v>30</v>
      </c>
      <c r="I6739">
        <v>13.71</v>
      </c>
      <c r="J6739">
        <v>5.8799999999999998E-2</v>
      </c>
      <c r="K6739">
        <v>4.5599999999999996</v>
      </c>
      <c r="L6739" t="s">
        <v>279</v>
      </c>
      <c r="M6739" t="b">
        <v>0</v>
      </c>
    </row>
    <row r="6740" spans="1:13" x14ac:dyDescent="0.25">
      <c r="A6740" s="1">
        <v>43192</v>
      </c>
      <c r="B6740" t="s">
        <v>165</v>
      </c>
      <c r="C6740" t="s">
        <v>168</v>
      </c>
      <c r="D6740">
        <v>4</v>
      </c>
      <c r="E6740">
        <v>2080.77</v>
      </c>
      <c r="F6740">
        <v>520.19000000000005</v>
      </c>
      <c r="G6740">
        <v>4</v>
      </c>
      <c r="H6740">
        <v>4</v>
      </c>
      <c r="I6740">
        <v>23.25</v>
      </c>
      <c r="J6740">
        <v>0.25</v>
      </c>
      <c r="K6740">
        <v>2.75</v>
      </c>
      <c r="L6740" t="s">
        <v>280</v>
      </c>
      <c r="M6740" t="b">
        <v>0</v>
      </c>
    </row>
    <row r="6741" spans="1:13" x14ac:dyDescent="0.25">
      <c r="A6741" s="1">
        <v>43192</v>
      </c>
      <c r="B6741" t="s">
        <v>165</v>
      </c>
      <c r="C6741" t="s">
        <v>165</v>
      </c>
      <c r="D6741">
        <v>594</v>
      </c>
      <c r="E6741">
        <v>77749.08</v>
      </c>
      <c r="F6741">
        <v>130.88999999999999</v>
      </c>
      <c r="G6741">
        <v>589</v>
      </c>
      <c r="H6741">
        <v>589</v>
      </c>
      <c r="I6741">
        <v>6.44</v>
      </c>
      <c r="J6741">
        <v>2.1000000000000001E-2</v>
      </c>
      <c r="K6741">
        <v>4.21</v>
      </c>
      <c r="L6741" t="s">
        <v>252</v>
      </c>
      <c r="M6741" t="b">
        <v>1</v>
      </c>
    </row>
    <row r="6742" spans="1:13" x14ac:dyDescent="0.25">
      <c r="A6742" s="1">
        <v>43192</v>
      </c>
      <c r="B6742" t="s">
        <v>165</v>
      </c>
      <c r="C6742" t="s">
        <v>184</v>
      </c>
      <c r="D6742">
        <v>5</v>
      </c>
      <c r="E6742">
        <v>3454.52</v>
      </c>
      <c r="F6742">
        <v>690.9</v>
      </c>
      <c r="G6742">
        <v>5</v>
      </c>
      <c r="H6742">
        <v>5</v>
      </c>
      <c r="I6742">
        <v>21.71</v>
      </c>
      <c r="J6742">
        <v>0.28570000000000001</v>
      </c>
      <c r="K6742">
        <v>4.71</v>
      </c>
      <c r="L6742" t="s">
        <v>401</v>
      </c>
      <c r="M6742" t="b">
        <v>0</v>
      </c>
    </row>
    <row r="6743" spans="1:13" x14ac:dyDescent="0.25">
      <c r="A6743" s="1">
        <v>43199</v>
      </c>
      <c r="B6743" t="s">
        <v>167</v>
      </c>
      <c r="C6743" t="s">
        <v>167</v>
      </c>
      <c r="D6743">
        <v>1</v>
      </c>
      <c r="E6743">
        <v>57.61</v>
      </c>
      <c r="F6743">
        <v>57.61</v>
      </c>
      <c r="G6743">
        <v>1</v>
      </c>
      <c r="H6743">
        <v>1</v>
      </c>
      <c r="I6743">
        <v>7</v>
      </c>
      <c r="J6743">
        <v>0</v>
      </c>
      <c r="K6743">
        <v>5</v>
      </c>
      <c r="L6743" t="s">
        <v>337</v>
      </c>
      <c r="M6743" t="b">
        <v>1</v>
      </c>
    </row>
    <row r="6744" spans="1:13" x14ac:dyDescent="0.25">
      <c r="A6744" s="1">
        <v>43199</v>
      </c>
      <c r="B6744" t="s">
        <v>167</v>
      </c>
      <c r="C6744" t="s">
        <v>170</v>
      </c>
      <c r="D6744">
        <v>1</v>
      </c>
      <c r="E6744">
        <v>265.39999999999998</v>
      </c>
      <c r="F6744">
        <v>265.39999999999998</v>
      </c>
      <c r="G6744">
        <v>1</v>
      </c>
      <c r="H6744">
        <v>1</v>
      </c>
      <c r="I6744">
        <v>12</v>
      </c>
      <c r="J6744">
        <v>0</v>
      </c>
      <c r="K6744">
        <v>4</v>
      </c>
      <c r="L6744" t="s">
        <v>338</v>
      </c>
      <c r="M6744" t="b">
        <v>0</v>
      </c>
    </row>
    <row r="6745" spans="1:13" x14ac:dyDescent="0.25">
      <c r="A6745" s="1">
        <v>43199</v>
      </c>
      <c r="B6745" t="s">
        <v>167</v>
      </c>
      <c r="C6745" t="s">
        <v>172</v>
      </c>
      <c r="D6745">
        <v>1</v>
      </c>
      <c r="E6745">
        <v>143.91999999999999</v>
      </c>
      <c r="F6745">
        <v>143.91999999999999</v>
      </c>
      <c r="G6745">
        <v>1</v>
      </c>
      <c r="H6745">
        <v>1</v>
      </c>
      <c r="I6745">
        <v>15</v>
      </c>
      <c r="J6745">
        <v>0</v>
      </c>
      <c r="K6745">
        <v>5</v>
      </c>
      <c r="L6745" t="s">
        <v>514</v>
      </c>
      <c r="M6745" t="b">
        <v>0</v>
      </c>
    </row>
    <row r="6746" spans="1:13" x14ac:dyDescent="0.25">
      <c r="A6746" s="1">
        <v>43199</v>
      </c>
      <c r="B6746" t="s">
        <v>167</v>
      </c>
      <c r="C6746" t="s">
        <v>165</v>
      </c>
      <c r="D6746">
        <v>2</v>
      </c>
      <c r="E6746">
        <v>1076.3800000000001</v>
      </c>
      <c r="F6746">
        <v>538.19000000000005</v>
      </c>
      <c r="G6746">
        <v>2</v>
      </c>
      <c r="H6746">
        <v>2</v>
      </c>
      <c r="I6746">
        <v>9.5</v>
      </c>
      <c r="J6746">
        <v>0</v>
      </c>
      <c r="K6746">
        <v>5</v>
      </c>
      <c r="L6746" t="s">
        <v>255</v>
      </c>
      <c r="M6746" t="b">
        <v>0</v>
      </c>
    </row>
    <row r="6747" spans="1:13" x14ac:dyDescent="0.25">
      <c r="A6747" s="1">
        <v>43199</v>
      </c>
      <c r="B6747" t="s">
        <v>169</v>
      </c>
      <c r="C6747" t="s">
        <v>172</v>
      </c>
      <c r="D6747">
        <v>1</v>
      </c>
      <c r="E6747">
        <v>120.33</v>
      </c>
      <c r="F6747">
        <v>120.33</v>
      </c>
      <c r="G6747">
        <v>1</v>
      </c>
      <c r="H6747">
        <v>1</v>
      </c>
      <c r="I6747">
        <v>22</v>
      </c>
      <c r="J6747">
        <v>0</v>
      </c>
      <c r="K6747">
        <v>5</v>
      </c>
      <c r="L6747" t="s">
        <v>426</v>
      </c>
      <c r="M6747" t="b">
        <v>0</v>
      </c>
    </row>
    <row r="6748" spans="1:13" x14ac:dyDescent="0.25">
      <c r="A6748" s="1">
        <v>43199</v>
      </c>
      <c r="B6748" t="s">
        <v>169</v>
      </c>
      <c r="C6748" t="s">
        <v>175</v>
      </c>
      <c r="D6748">
        <v>1</v>
      </c>
      <c r="E6748">
        <v>629.63</v>
      </c>
      <c r="F6748">
        <v>629.63</v>
      </c>
      <c r="G6748">
        <v>1</v>
      </c>
      <c r="H6748">
        <v>1</v>
      </c>
      <c r="I6748">
        <v>20</v>
      </c>
      <c r="J6748">
        <v>0</v>
      </c>
      <c r="K6748">
        <v>5</v>
      </c>
      <c r="L6748" t="s">
        <v>373</v>
      </c>
      <c r="M6748" t="b">
        <v>0</v>
      </c>
    </row>
    <row r="6749" spans="1:13" x14ac:dyDescent="0.25">
      <c r="A6749" s="1">
        <v>43199</v>
      </c>
      <c r="B6749" t="s">
        <v>170</v>
      </c>
      <c r="C6749" t="s">
        <v>175</v>
      </c>
      <c r="D6749">
        <v>1</v>
      </c>
      <c r="E6749">
        <v>56.06</v>
      </c>
      <c r="F6749">
        <v>56.06</v>
      </c>
      <c r="G6749">
        <v>1</v>
      </c>
      <c r="H6749">
        <v>1</v>
      </c>
      <c r="I6749">
        <v>18</v>
      </c>
      <c r="J6749">
        <v>0</v>
      </c>
      <c r="K6749">
        <v>5</v>
      </c>
      <c r="L6749" t="s">
        <v>258</v>
      </c>
      <c r="M6749" t="b">
        <v>0</v>
      </c>
    </row>
    <row r="6750" spans="1:13" x14ac:dyDescent="0.25">
      <c r="A6750" s="1">
        <v>43199</v>
      </c>
      <c r="B6750" t="s">
        <v>170</v>
      </c>
      <c r="C6750" t="s">
        <v>164</v>
      </c>
      <c r="D6750">
        <v>1</v>
      </c>
      <c r="E6750">
        <v>226.04</v>
      </c>
      <c r="F6750">
        <v>226.04</v>
      </c>
      <c r="G6750">
        <v>1</v>
      </c>
      <c r="H6750">
        <v>1</v>
      </c>
      <c r="I6750">
        <v>12</v>
      </c>
      <c r="J6750">
        <v>0</v>
      </c>
      <c r="K6750">
        <v>5</v>
      </c>
      <c r="L6750" t="s">
        <v>438</v>
      </c>
      <c r="M6750" t="b">
        <v>0</v>
      </c>
    </row>
    <row r="6751" spans="1:13" x14ac:dyDescent="0.25">
      <c r="A6751" s="1">
        <v>43199</v>
      </c>
      <c r="B6751" t="s">
        <v>170</v>
      </c>
      <c r="C6751" t="s">
        <v>165</v>
      </c>
      <c r="D6751">
        <v>4</v>
      </c>
      <c r="E6751">
        <v>540.83000000000004</v>
      </c>
      <c r="F6751">
        <v>135.21</v>
      </c>
      <c r="G6751">
        <v>4</v>
      </c>
      <c r="H6751">
        <v>4</v>
      </c>
      <c r="I6751">
        <v>10.5</v>
      </c>
      <c r="J6751">
        <v>0</v>
      </c>
      <c r="K6751">
        <v>4</v>
      </c>
      <c r="L6751" t="s">
        <v>259</v>
      </c>
      <c r="M6751" t="b">
        <v>0</v>
      </c>
    </row>
    <row r="6752" spans="1:13" x14ac:dyDescent="0.25">
      <c r="A6752" s="1">
        <v>43199</v>
      </c>
      <c r="B6752" t="s">
        <v>172</v>
      </c>
      <c r="C6752" t="s">
        <v>167</v>
      </c>
      <c r="D6752">
        <v>1</v>
      </c>
      <c r="E6752">
        <v>92.21</v>
      </c>
      <c r="F6752">
        <v>92.21</v>
      </c>
      <c r="G6752">
        <v>1</v>
      </c>
      <c r="H6752">
        <v>1</v>
      </c>
      <c r="I6752">
        <v>20</v>
      </c>
      <c r="J6752">
        <v>0</v>
      </c>
      <c r="K6752">
        <v>5</v>
      </c>
      <c r="L6752" t="s">
        <v>489</v>
      </c>
      <c r="M6752" t="b">
        <v>0</v>
      </c>
    </row>
    <row r="6753" spans="1:13" x14ac:dyDescent="0.25">
      <c r="A6753" s="1">
        <v>43199</v>
      </c>
      <c r="B6753" t="s">
        <v>172</v>
      </c>
      <c r="C6753" t="s">
        <v>161</v>
      </c>
      <c r="D6753">
        <v>1</v>
      </c>
      <c r="E6753">
        <v>276.76</v>
      </c>
      <c r="F6753">
        <v>276.76</v>
      </c>
      <c r="G6753">
        <v>1</v>
      </c>
      <c r="H6753">
        <v>1</v>
      </c>
      <c r="I6753">
        <v>14</v>
      </c>
      <c r="J6753">
        <v>0</v>
      </c>
      <c r="K6753">
        <v>5</v>
      </c>
      <c r="L6753" t="s">
        <v>428</v>
      </c>
      <c r="M6753" t="b">
        <v>0</v>
      </c>
    </row>
    <row r="6754" spans="1:13" x14ac:dyDescent="0.25">
      <c r="A6754" s="1">
        <v>43199</v>
      </c>
      <c r="B6754" t="s">
        <v>172</v>
      </c>
      <c r="C6754" t="s">
        <v>179</v>
      </c>
      <c r="D6754">
        <v>1</v>
      </c>
      <c r="E6754">
        <v>283.62</v>
      </c>
      <c r="F6754">
        <v>283.62</v>
      </c>
      <c r="G6754">
        <v>1</v>
      </c>
      <c r="H6754">
        <v>1</v>
      </c>
      <c r="I6754">
        <v>62</v>
      </c>
      <c r="J6754">
        <v>1</v>
      </c>
      <c r="K6754">
        <v>1</v>
      </c>
      <c r="L6754" t="s">
        <v>458</v>
      </c>
      <c r="M6754" t="b">
        <v>0</v>
      </c>
    </row>
    <row r="6755" spans="1:13" x14ac:dyDescent="0.25">
      <c r="A6755" s="1">
        <v>43199</v>
      </c>
      <c r="B6755" t="s">
        <v>172</v>
      </c>
      <c r="C6755" t="s">
        <v>175</v>
      </c>
      <c r="D6755">
        <v>1</v>
      </c>
      <c r="E6755">
        <v>46.23</v>
      </c>
      <c r="F6755">
        <v>46.23</v>
      </c>
      <c r="G6755">
        <v>1</v>
      </c>
      <c r="H6755">
        <v>1</v>
      </c>
      <c r="I6755">
        <v>13</v>
      </c>
      <c r="J6755">
        <v>0</v>
      </c>
      <c r="K6755">
        <v>5</v>
      </c>
      <c r="L6755" t="s">
        <v>375</v>
      </c>
      <c r="M6755" t="b">
        <v>0</v>
      </c>
    </row>
    <row r="6756" spans="1:13" x14ac:dyDescent="0.25">
      <c r="A6756" s="1">
        <v>43199</v>
      </c>
      <c r="B6756" t="s">
        <v>172</v>
      </c>
      <c r="C6756" t="s">
        <v>176</v>
      </c>
      <c r="D6756">
        <v>1</v>
      </c>
      <c r="E6756">
        <v>174.39</v>
      </c>
      <c r="F6756">
        <v>174.39</v>
      </c>
      <c r="G6756">
        <v>1</v>
      </c>
      <c r="H6756">
        <v>1</v>
      </c>
      <c r="I6756">
        <v>16</v>
      </c>
      <c r="J6756">
        <v>0</v>
      </c>
      <c r="K6756">
        <v>4</v>
      </c>
      <c r="L6756" t="s">
        <v>281</v>
      </c>
      <c r="M6756" t="b">
        <v>0</v>
      </c>
    </row>
    <row r="6757" spans="1:13" x14ac:dyDescent="0.25">
      <c r="A6757" s="1">
        <v>43199</v>
      </c>
      <c r="B6757" t="s">
        <v>172</v>
      </c>
      <c r="C6757" t="s">
        <v>165</v>
      </c>
      <c r="D6757">
        <v>1</v>
      </c>
      <c r="E6757">
        <v>330.29</v>
      </c>
      <c r="F6757">
        <v>330.29</v>
      </c>
      <c r="G6757">
        <v>1</v>
      </c>
      <c r="H6757">
        <v>1</v>
      </c>
      <c r="I6757">
        <v>6</v>
      </c>
      <c r="J6757">
        <v>0</v>
      </c>
      <c r="K6757">
        <v>5</v>
      </c>
      <c r="L6757" t="s">
        <v>308</v>
      </c>
      <c r="M6757" t="b">
        <v>0</v>
      </c>
    </row>
    <row r="6758" spans="1:13" x14ac:dyDescent="0.25">
      <c r="A6758" s="1">
        <v>43199</v>
      </c>
      <c r="B6758" t="s">
        <v>171</v>
      </c>
      <c r="C6758" t="s">
        <v>171</v>
      </c>
      <c r="D6758">
        <v>2</v>
      </c>
      <c r="E6758">
        <v>190.58</v>
      </c>
      <c r="F6758">
        <v>95.29</v>
      </c>
      <c r="G6758">
        <v>2</v>
      </c>
      <c r="H6758">
        <v>2</v>
      </c>
      <c r="I6758">
        <v>8</v>
      </c>
      <c r="J6758">
        <v>0</v>
      </c>
      <c r="K6758">
        <v>5</v>
      </c>
      <c r="L6758" t="s">
        <v>483</v>
      </c>
      <c r="M6758" t="b">
        <v>1</v>
      </c>
    </row>
    <row r="6759" spans="1:13" x14ac:dyDescent="0.25">
      <c r="A6759" s="1">
        <v>43199</v>
      </c>
      <c r="B6759" t="s">
        <v>171</v>
      </c>
      <c r="C6759" t="s">
        <v>165</v>
      </c>
      <c r="D6759">
        <v>1</v>
      </c>
      <c r="E6759">
        <v>187.06</v>
      </c>
      <c r="F6759">
        <v>187.06</v>
      </c>
      <c r="G6759">
        <v>1</v>
      </c>
      <c r="H6759">
        <v>1</v>
      </c>
      <c r="I6759">
        <v>11</v>
      </c>
      <c r="J6759">
        <v>0</v>
      </c>
      <c r="K6759">
        <v>5</v>
      </c>
      <c r="L6759" t="s">
        <v>421</v>
      </c>
      <c r="M6759" t="b">
        <v>0</v>
      </c>
    </row>
    <row r="6760" spans="1:13" x14ac:dyDescent="0.25">
      <c r="A6760" s="1">
        <v>43199</v>
      </c>
      <c r="B6760" t="s">
        <v>180</v>
      </c>
      <c r="C6760" t="s">
        <v>161</v>
      </c>
      <c r="D6760">
        <v>1</v>
      </c>
      <c r="E6760">
        <v>167.92</v>
      </c>
      <c r="F6760">
        <v>167.92</v>
      </c>
      <c r="G6760">
        <v>1</v>
      </c>
      <c r="H6760">
        <v>1</v>
      </c>
      <c r="I6760">
        <v>12</v>
      </c>
      <c r="J6760">
        <v>0</v>
      </c>
      <c r="K6760">
        <v>4</v>
      </c>
      <c r="L6760" t="s">
        <v>593</v>
      </c>
      <c r="M6760" t="b">
        <v>0</v>
      </c>
    </row>
    <row r="6761" spans="1:13" x14ac:dyDescent="0.25">
      <c r="A6761" s="1">
        <v>43199</v>
      </c>
      <c r="B6761" t="s">
        <v>180</v>
      </c>
      <c r="C6761" t="s">
        <v>175</v>
      </c>
      <c r="D6761">
        <v>1</v>
      </c>
      <c r="E6761">
        <v>92.5</v>
      </c>
      <c r="F6761">
        <v>92.5</v>
      </c>
      <c r="G6761">
        <v>1</v>
      </c>
      <c r="H6761">
        <v>1</v>
      </c>
      <c r="I6761">
        <v>12</v>
      </c>
      <c r="J6761">
        <v>0</v>
      </c>
      <c r="K6761">
        <v>4</v>
      </c>
      <c r="L6761" t="s">
        <v>598</v>
      </c>
      <c r="M6761" t="b">
        <v>0</v>
      </c>
    </row>
    <row r="6762" spans="1:13" x14ac:dyDescent="0.25">
      <c r="A6762" s="1">
        <v>43199</v>
      </c>
      <c r="B6762" t="s">
        <v>161</v>
      </c>
      <c r="C6762" t="s">
        <v>167</v>
      </c>
      <c r="D6762">
        <v>4</v>
      </c>
      <c r="E6762">
        <v>415.08</v>
      </c>
      <c r="F6762">
        <v>103.77</v>
      </c>
      <c r="G6762">
        <v>4</v>
      </c>
      <c r="H6762">
        <v>4</v>
      </c>
      <c r="I6762">
        <v>21</v>
      </c>
      <c r="J6762">
        <v>0.25</v>
      </c>
      <c r="K6762">
        <v>4</v>
      </c>
      <c r="L6762" t="s">
        <v>282</v>
      </c>
      <c r="M6762" t="b">
        <v>0</v>
      </c>
    </row>
    <row r="6763" spans="1:13" x14ac:dyDescent="0.25">
      <c r="A6763" s="1">
        <v>43199</v>
      </c>
      <c r="B6763" t="s">
        <v>161</v>
      </c>
      <c r="C6763" t="s">
        <v>170</v>
      </c>
      <c r="D6763">
        <v>1</v>
      </c>
      <c r="E6763">
        <v>75.290000000000006</v>
      </c>
      <c r="F6763">
        <v>75.290000000000006</v>
      </c>
      <c r="G6763">
        <v>1</v>
      </c>
      <c r="H6763">
        <v>1</v>
      </c>
      <c r="I6763">
        <v>10</v>
      </c>
      <c r="J6763">
        <v>0</v>
      </c>
      <c r="K6763">
        <v>3</v>
      </c>
      <c r="L6763" t="s">
        <v>260</v>
      </c>
      <c r="M6763" t="b">
        <v>0</v>
      </c>
    </row>
    <row r="6764" spans="1:13" x14ac:dyDescent="0.25">
      <c r="A6764" s="1">
        <v>43199</v>
      </c>
      <c r="B6764" t="s">
        <v>161</v>
      </c>
      <c r="C6764" t="s">
        <v>172</v>
      </c>
      <c r="D6764">
        <v>2</v>
      </c>
      <c r="E6764">
        <v>194.11</v>
      </c>
      <c r="F6764">
        <v>97.06</v>
      </c>
      <c r="G6764">
        <v>2</v>
      </c>
      <c r="H6764">
        <v>2</v>
      </c>
      <c r="I6764">
        <v>19.5</v>
      </c>
      <c r="J6764">
        <v>0</v>
      </c>
      <c r="K6764">
        <v>3</v>
      </c>
      <c r="L6764" t="s">
        <v>283</v>
      </c>
      <c r="M6764" t="b">
        <v>0</v>
      </c>
    </row>
    <row r="6765" spans="1:13" x14ac:dyDescent="0.25">
      <c r="A6765" s="1">
        <v>43199</v>
      </c>
      <c r="B6765" t="s">
        <v>161</v>
      </c>
      <c r="C6765" t="s">
        <v>171</v>
      </c>
      <c r="D6765">
        <v>2</v>
      </c>
      <c r="E6765">
        <v>112.14</v>
      </c>
      <c r="F6765">
        <v>56.07</v>
      </c>
      <c r="G6765">
        <v>2</v>
      </c>
      <c r="H6765">
        <v>2</v>
      </c>
      <c r="I6765">
        <v>16.5</v>
      </c>
      <c r="J6765">
        <v>0</v>
      </c>
      <c r="K6765">
        <v>5</v>
      </c>
      <c r="L6765" t="s">
        <v>261</v>
      </c>
      <c r="M6765" t="b">
        <v>0</v>
      </c>
    </row>
    <row r="6766" spans="1:13" x14ac:dyDescent="0.25">
      <c r="A6766" s="1">
        <v>43199</v>
      </c>
      <c r="B6766" t="s">
        <v>161</v>
      </c>
      <c r="C6766" t="s">
        <v>180</v>
      </c>
      <c r="D6766">
        <v>1</v>
      </c>
      <c r="E6766">
        <v>82.75</v>
      </c>
      <c r="F6766">
        <v>82.75</v>
      </c>
      <c r="G6766">
        <v>1</v>
      </c>
      <c r="H6766">
        <v>1</v>
      </c>
      <c r="I6766">
        <v>30</v>
      </c>
      <c r="J6766">
        <v>0</v>
      </c>
      <c r="K6766">
        <v>4</v>
      </c>
      <c r="L6766" t="s">
        <v>380</v>
      </c>
      <c r="M6766" t="b">
        <v>0</v>
      </c>
    </row>
    <row r="6767" spans="1:13" x14ac:dyDescent="0.25">
      <c r="A6767" s="1">
        <v>43199</v>
      </c>
      <c r="B6767" t="s">
        <v>161</v>
      </c>
      <c r="C6767" t="s">
        <v>161</v>
      </c>
      <c r="D6767">
        <v>29</v>
      </c>
      <c r="E6767">
        <v>3589.81</v>
      </c>
      <c r="F6767">
        <v>123.79</v>
      </c>
      <c r="G6767">
        <v>29</v>
      </c>
      <c r="H6767">
        <v>29</v>
      </c>
      <c r="I6767">
        <v>7.25</v>
      </c>
      <c r="J6767">
        <v>0</v>
      </c>
      <c r="K6767">
        <v>4.5599999999999996</v>
      </c>
      <c r="L6767" t="s">
        <v>262</v>
      </c>
      <c r="M6767" t="b">
        <v>1</v>
      </c>
    </row>
    <row r="6768" spans="1:13" x14ac:dyDescent="0.25">
      <c r="A6768" s="1">
        <v>43199</v>
      </c>
      <c r="B6768" t="s">
        <v>161</v>
      </c>
      <c r="C6768" t="s">
        <v>177</v>
      </c>
      <c r="D6768">
        <v>1</v>
      </c>
      <c r="E6768">
        <v>123.53</v>
      </c>
      <c r="F6768">
        <v>123.53</v>
      </c>
      <c r="G6768">
        <v>1</v>
      </c>
      <c r="H6768">
        <v>1</v>
      </c>
      <c r="I6768">
        <v>22</v>
      </c>
      <c r="J6768">
        <v>0</v>
      </c>
      <c r="K6768">
        <v>3</v>
      </c>
      <c r="L6768" t="s">
        <v>381</v>
      </c>
      <c r="M6768" t="b">
        <v>0</v>
      </c>
    </row>
    <row r="6769" spans="1:13" x14ac:dyDescent="0.25">
      <c r="A6769" s="1">
        <v>43199</v>
      </c>
      <c r="B6769" t="s">
        <v>161</v>
      </c>
      <c r="C6769" t="s">
        <v>181</v>
      </c>
      <c r="D6769">
        <v>2</v>
      </c>
      <c r="E6769">
        <v>912.79</v>
      </c>
      <c r="F6769">
        <v>456.4</v>
      </c>
      <c r="G6769">
        <v>2</v>
      </c>
      <c r="H6769">
        <v>2</v>
      </c>
      <c r="I6769">
        <v>24</v>
      </c>
      <c r="J6769">
        <v>0.5</v>
      </c>
      <c r="K6769">
        <v>4</v>
      </c>
      <c r="L6769" t="s">
        <v>309</v>
      </c>
      <c r="M6769" t="b">
        <v>0</v>
      </c>
    </row>
    <row r="6770" spans="1:13" x14ac:dyDescent="0.25">
      <c r="A6770" s="1">
        <v>43199</v>
      </c>
      <c r="B6770" t="s">
        <v>161</v>
      </c>
      <c r="C6770" t="s">
        <v>174</v>
      </c>
      <c r="D6770">
        <v>1</v>
      </c>
      <c r="E6770">
        <v>57.75</v>
      </c>
      <c r="F6770">
        <v>57.75</v>
      </c>
      <c r="G6770">
        <v>1</v>
      </c>
      <c r="H6770">
        <v>1</v>
      </c>
      <c r="I6770">
        <v>16</v>
      </c>
      <c r="J6770">
        <v>0</v>
      </c>
      <c r="K6770">
        <v>5</v>
      </c>
      <c r="L6770" t="s">
        <v>343</v>
      </c>
      <c r="M6770" t="b">
        <v>0</v>
      </c>
    </row>
    <row r="6771" spans="1:13" x14ac:dyDescent="0.25">
      <c r="A6771" s="1">
        <v>43199</v>
      </c>
      <c r="B6771" t="s">
        <v>161</v>
      </c>
      <c r="C6771" t="s">
        <v>163</v>
      </c>
      <c r="D6771">
        <v>3</v>
      </c>
      <c r="E6771">
        <v>769.63</v>
      </c>
      <c r="F6771">
        <v>256.54000000000002</v>
      </c>
      <c r="G6771">
        <v>3</v>
      </c>
      <c r="H6771">
        <v>3</v>
      </c>
      <c r="I6771">
        <v>5.83</v>
      </c>
      <c r="J6771">
        <v>0</v>
      </c>
      <c r="K6771">
        <v>3</v>
      </c>
      <c r="L6771" t="s">
        <v>263</v>
      </c>
      <c r="M6771" t="b">
        <v>0</v>
      </c>
    </row>
    <row r="6772" spans="1:13" x14ac:dyDescent="0.25">
      <c r="A6772" s="1">
        <v>43199</v>
      </c>
      <c r="B6772" t="s">
        <v>161</v>
      </c>
      <c r="C6772" t="s">
        <v>175</v>
      </c>
      <c r="D6772">
        <v>11</v>
      </c>
      <c r="E6772">
        <v>1156.53</v>
      </c>
      <c r="F6772">
        <v>105.14</v>
      </c>
      <c r="G6772">
        <v>9</v>
      </c>
      <c r="H6772">
        <v>11</v>
      </c>
      <c r="I6772">
        <v>16.399999999999999</v>
      </c>
      <c r="J6772">
        <v>0.3</v>
      </c>
      <c r="K6772">
        <v>4</v>
      </c>
      <c r="L6772" t="s">
        <v>264</v>
      </c>
      <c r="M6772" t="b">
        <v>0</v>
      </c>
    </row>
    <row r="6773" spans="1:13" x14ac:dyDescent="0.25">
      <c r="A6773" s="1">
        <v>43199</v>
      </c>
      <c r="B6773" t="s">
        <v>161</v>
      </c>
      <c r="C6773" t="s">
        <v>173</v>
      </c>
      <c r="D6773">
        <v>1</v>
      </c>
      <c r="E6773">
        <v>329.06</v>
      </c>
      <c r="F6773">
        <v>329.06</v>
      </c>
      <c r="G6773">
        <v>1</v>
      </c>
      <c r="H6773">
        <v>1</v>
      </c>
      <c r="I6773">
        <v>16</v>
      </c>
      <c r="J6773">
        <v>0</v>
      </c>
      <c r="K6773">
        <v>5</v>
      </c>
      <c r="L6773" t="s">
        <v>392</v>
      </c>
      <c r="M6773" t="b">
        <v>0</v>
      </c>
    </row>
    <row r="6774" spans="1:13" x14ac:dyDescent="0.25">
      <c r="A6774" s="1">
        <v>43199</v>
      </c>
      <c r="B6774" t="s">
        <v>161</v>
      </c>
      <c r="C6774" t="s">
        <v>164</v>
      </c>
      <c r="D6774">
        <v>1</v>
      </c>
      <c r="E6774">
        <v>56.23</v>
      </c>
      <c r="F6774">
        <v>56.23</v>
      </c>
      <c r="G6774">
        <v>1</v>
      </c>
      <c r="H6774">
        <v>1</v>
      </c>
      <c r="I6774">
        <v>15</v>
      </c>
      <c r="J6774">
        <v>0</v>
      </c>
      <c r="K6774">
        <v>5</v>
      </c>
      <c r="L6774" t="s">
        <v>285</v>
      </c>
      <c r="M6774" t="b">
        <v>0</v>
      </c>
    </row>
    <row r="6775" spans="1:13" x14ac:dyDescent="0.25">
      <c r="A6775" s="1">
        <v>43199</v>
      </c>
      <c r="B6775" t="s">
        <v>161</v>
      </c>
      <c r="C6775" t="s">
        <v>176</v>
      </c>
      <c r="D6775">
        <v>1</v>
      </c>
      <c r="E6775">
        <v>180.22</v>
      </c>
      <c r="F6775">
        <v>180.22</v>
      </c>
      <c r="G6775">
        <v>1</v>
      </c>
      <c r="H6775">
        <v>1</v>
      </c>
      <c r="I6775">
        <v>16</v>
      </c>
      <c r="J6775">
        <v>0</v>
      </c>
      <c r="K6775">
        <v>5</v>
      </c>
      <c r="L6775" t="s">
        <v>286</v>
      </c>
      <c r="M6775" t="b">
        <v>0</v>
      </c>
    </row>
    <row r="6776" spans="1:13" x14ac:dyDescent="0.25">
      <c r="A6776" s="1">
        <v>43199</v>
      </c>
      <c r="B6776" t="s">
        <v>161</v>
      </c>
      <c r="C6776" t="s">
        <v>165</v>
      </c>
      <c r="D6776">
        <v>32</v>
      </c>
      <c r="E6776">
        <v>5187.62</v>
      </c>
      <c r="F6776">
        <v>162.11000000000001</v>
      </c>
      <c r="G6776">
        <v>31</v>
      </c>
      <c r="H6776">
        <v>32</v>
      </c>
      <c r="I6776">
        <v>9.5299999999999994</v>
      </c>
      <c r="J6776">
        <v>2.7799999999999998E-2</v>
      </c>
      <c r="K6776">
        <v>4.03</v>
      </c>
      <c r="L6776" t="s">
        <v>265</v>
      </c>
      <c r="M6776" t="b">
        <v>0</v>
      </c>
    </row>
    <row r="6777" spans="1:13" x14ac:dyDescent="0.25">
      <c r="A6777" s="1">
        <v>43199</v>
      </c>
      <c r="B6777" t="s">
        <v>177</v>
      </c>
      <c r="C6777" t="s">
        <v>165</v>
      </c>
      <c r="D6777">
        <v>1</v>
      </c>
      <c r="E6777">
        <v>201.13</v>
      </c>
      <c r="F6777">
        <v>201.13</v>
      </c>
      <c r="G6777">
        <v>1</v>
      </c>
      <c r="H6777">
        <v>1</v>
      </c>
      <c r="I6777">
        <v>6</v>
      </c>
      <c r="J6777">
        <v>0</v>
      </c>
      <c r="K6777">
        <v>1</v>
      </c>
      <c r="L6777" t="s">
        <v>311</v>
      </c>
      <c r="M6777" t="b">
        <v>0</v>
      </c>
    </row>
    <row r="6778" spans="1:13" x14ac:dyDescent="0.25">
      <c r="A6778" s="1">
        <v>43199</v>
      </c>
      <c r="B6778" t="s">
        <v>181</v>
      </c>
      <c r="C6778" t="s">
        <v>161</v>
      </c>
      <c r="D6778">
        <v>1</v>
      </c>
      <c r="E6778">
        <v>147.38999999999999</v>
      </c>
      <c r="F6778">
        <v>147.38999999999999</v>
      </c>
      <c r="G6778">
        <v>1</v>
      </c>
      <c r="H6778">
        <v>1</v>
      </c>
      <c r="I6778">
        <v>12</v>
      </c>
      <c r="J6778">
        <v>0</v>
      </c>
      <c r="K6778">
        <v>5</v>
      </c>
      <c r="L6778" t="s">
        <v>526</v>
      </c>
      <c r="M6778" t="b">
        <v>0</v>
      </c>
    </row>
    <row r="6779" spans="1:13" x14ac:dyDescent="0.25">
      <c r="A6779" s="1">
        <v>43199</v>
      </c>
      <c r="B6779" t="s">
        <v>181</v>
      </c>
      <c r="C6779" t="s">
        <v>165</v>
      </c>
      <c r="D6779">
        <v>1</v>
      </c>
      <c r="E6779">
        <v>134.9</v>
      </c>
      <c r="F6779">
        <v>134.9</v>
      </c>
      <c r="G6779">
        <v>1</v>
      </c>
      <c r="H6779">
        <v>1</v>
      </c>
      <c r="I6779">
        <v>13</v>
      </c>
      <c r="J6779">
        <v>0</v>
      </c>
      <c r="K6779">
        <v>5</v>
      </c>
      <c r="L6779" t="s">
        <v>549</v>
      </c>
      <c r="M6779" t="b">
        <v>0</v>
      </c>
    </row>
    <row r="6780" spans="1:13" x14ac:dyDescent="0.25">
      <c r="A6780" s="1">
        <v>43199</v>
      </c>
      <c r="B6780" t="s">
        <v>174</v>
      </c>
      <c r="C6780" t="s">
        <v>167</v>
      </c>
      <c r="D6780">
        <v>2</v>
      </c>
      <c r="E6780">
        <v>347.76</v>
      </c>
      <c r="F6780">
        <v>173.88</v>
      </c>
      <c r="G6780">
        <v>2</v>
      </c>
      <c r="H6780">
        <v>2</v>
      </c>
      <c r="I6780">
        <v>10.5</v>
      </c>
      <c r="J6780">
        <v>0</v>
      </c>
      <c r="K6780">
        <v>5</v>
      </c>
      <c r="L6780" t="s">
        <v>500</v>
      </c>
      <c r="M6780" t="b">
        <v>0</v>
      </c>
    </row>
    <row r="6781" spans="1:13" x14ac:dyDescent="0.25">
      <c r="A6781" s="1">
        <v>43199</v>
      </c>
      <c r="B6781" t="s">
        <v>174</v>
      </c>
      <c r="C6781" t="s">
        <v>161</v>
      </c>
      <c r="D6781">
        <v>1</v>
      </c>
      <c r="E6781">
        <v>171</v>
      </c>
      <c r="F6781">
        <v>171</v>
      </c>
      <c r="G6781">
        <v>1</v>
      </c>
      <c r="H6781">
        <v>1</v>
      </c>
      <c r="I6781">
        <v>8</v>
      </c>
      <c r="J6781">
        <v>0</v>
      </c>
      <c r="K6781">
        <v>5</v>
      </c>
      <c r="L6781" t="s">
        <v>394</v>
      </c>
      <c r="M6781" t="b">
        <v>0</v>
      </c>
    </row>
    <row r="6782" spans="1:13" x14ac:dyDescent="0.25">
      <c r="A6782" s="1">
        <v>43199</v>
      </c>
      <c r="B6782" t="s">
        <v>174</v>
      </c>
      <c r="C6782" t="s">
        <v>182</v>
      </c>
      <c r="D6782">
        <v>1</v>
      </c>
      <c r="E6782">
        <v>1816.11</v>
      </c>
      <c r="F6782">
        <v>1816.11</v>
      </c>
      <c r="G6782">
        <v>1</v>
      </c>
      <c r="H6782">
        <v>1</v>
      </c>
      <c r="I6782">
        <v>25</v>
      </c>
      <c r="J6782">
        <v>1</v>
      </c>
      <c r="K6782">
        <v>1</v>
      </c>
      <c r="L6782" t="s">
        <v>590</v>
      </c>
      <c r="M6782" t="b">
        <v>0</v>
      </c>
    </row>
    <row r="6783" spans="1:13" x14ac:dyDescent="0.25">
      <c r="A6783" s="1">
        <v>43199</v>
      </c>
      <c r="B6783" t="s">
        <v>174</v>
      </c>
      <c r="C6783" t="s">
        <v>175</v>
      </c>
      <c r="D6783">
        <v>1</v>
      </c>
      <c r="E6783">
        <v>219.21</v>
      </c>
      <c r="F6783">
        <v>219.21</v>
      </c>
      <c r="G6783">
        <v>1</v>
      </c>
      <c r="H6783">
        <v>1</v>
      </c>
      <c r="I6783">
        <v>13</v>
      </c>
      <c r="J6783">
        <v>0</v>
      </c>
      <c r="K6783">
        <v>5</v>
      </c>
      <c r="L6783" t="s">
        <v>432</v>
      </c>
      <c r="M6783" t="b">
        <v>0</v>
      </c>
    </row>
    <row r="6784" spans="1:13" x14ac:dyDescent="0.25">
      <c r="A6784" s="1">
        <v>43199</v>
      </c>
      <c r="B6784" t="s">
        <v>163</v>
      </c>
      <c r="C6784" t="s">
        <v>186</v>
      </c>
      <c r="D6784">
        <v>1</v>
      </c>
      <c r="E6784">
        <v>238.95</v>
      </c>
      <c r="F6784">
        <v>238.95</v>
      </c>
      <c r="G6784">
        <v>1</v>
      </c>
      <c r="H6784">
        <v>1</v>
      </c>
      <c r="I6784">
        <v>12</v>
      </c>
      <c r="J6784">
        <v>0</v>
      </c>
      <c r="K6784">
        <v>5</v>
      </c>
      <c r="L6784" t="s">
        <v>349</v>
      </c>
      <c r="M6784" t="b">
        <v>0</v>
      </c>
    </row>
    <row r="6785" spans="1:13" x14ac:dyDescent="0.25">
      <c r="A6785" s="1">
        <v>43199</v>
      </c>
      <c r="B6785" t="s">
        <v>163</v>
      </c>
      <c r="C6785" t="s">
        <v>167</v>
      </c>
      <c r="D6785">
        <v>1</v>
      </c>
      <c r="E6785">
        <v>81.81</v>
      </c>
      <c r="F6785">
        <v>81.81</v>
      </c>
      <c r="G6785">
        <v>1</v>
      </c>
      <c r="H6785">
        <v>1</v>
      </c>
      <c r="I6785">
        <v>20</v>
      </c>
      <c r="J6785">
        <v>0</v>
      </c>
      <c r="K6785">
        <v>5</v>
      </c>
      <c r="L6785" t="s">
        <v>266</v>
      </c>
      <c r="M6785" t="b">
        <v>0</v>
      </c>
    </row>
    <row r="6786" spans="1:13" x14ac:dyDescent="0.25">
      <c r="A6786" s="1">
        <v>43199</v>
      </c>
      <c r="B6786" t="s">
        <v>163</v>
      </c>
      <c r="C6786" t="s">
        <v>169</v>
      </c>
      <c r="D6786">
        <v>1</v>
      </c>
      <c r="E6786">
        <v>177.59</v>
      </c>
      <c r="F6786">
        <v>177.59</v>
      </c>
      <c r="G6786">
        <v>1</v>
      </c>
      <c r="H6786">
        <v>1</v>
      </c>
      <c r="I6786">
        <v>29</v>
      </c>
      <c r="J6786">
        <v>0</v>
      </c>
      <c r="K6786">
        <v>1</v>
      </c>
      <c r="L6786" t="s">
        <v>313</v>
      </c>
      <c r="M6786" t="b">
        <v>0</v>
      </c>
    </row>
    <row r="6787" spans="1:13" x14ac:dyDescent="0.25">
      <c r="A6787" s="1">
        <v>43199</v>
      </c>
      <c r="B6787" t="s">
        <v>163</v>
      </c>
      <c r="C6787" t="s">
        <v>170</v>
      </c>
      <c r="D6787">
        <v>1</v>
      </c>
      <c r="E6787">
        <v>193.01</v>
      </c>
      <c r="F6787">
        <v>193.01</v>
      </c>
      <c r="G6787">
        <v>1</v>
      </c>
      <c r="H6787">
        <v>1</v>
      </c>
      <c r="I6787">
        <v>13</v>
      </c>
      <c r="J6787">
        <v>0</v>
      </c>
      <c r="K6787">
        <v>5</v>
      </c>
      <c r="L6787" t="s">
        <v>267</v>
      </c>
      <c r="M6787" t="b">
        <v>0</v>
      </c>
    </row>
    <row r="6788" spans="1:13" x14ac:dyDescent="0.25">
      <c r="A6788" s="1">
        <v>43199</v>
      </c>
      <c r="B6788" t="s">
        <v>163</v>
      </c>
      <c r="C6788" t="s">
        <v>172</v>
      </c>
      <c r="D6788">
        <v>4</v>
      </c>
      <c r="E6788">
        <v>601.38</v>
      </c>
      <c r="F6788">
        <v>150.35</v>
      </c>
      <c r="G6788">
        <v>4</v>
      </c>
      <c r="H6788">
        <v>4</v>
      </c>
      <c r="I6788">
        <v>21.25</v>
      </c>
      <c r="J6788">
        <v>0.25</v>
      </c>
      <c r="K6788">
        <v>2.75</v>
      </c>
      <c r="L6788" t="s">
        <v>287</v>
      </c>
      <c r="M6788" t="b">
        <v>0</v>
      </c>
    </row>
    <row r="6789" spans="1:13" x14ac:dyDescent="0.25">
      <c r="A6789" s="1">
        <v>43199</v>
      </c>
      <c r="B6789" t="s">
        <v>163</v>
      </c>
      <c r="C6789" t="s">
        <v>171</v>
      </c>
      <c r="D6789">
        <v>1</v>
      </c>
      <c r="E6789">
        <v>146.38</v>
      </c>
      <c r="F6789">
        <v>146.38</v>
      </c>
      <c r="G6789">
        <v>0</v>
      </c>
      <c r="H6789">
        <v>0</v>
      </c>
      <c r="L6789" t="s">
        <v>288</v>
      </c>
      <c r="M6789" t="b">
        <v>0</v>
      </c>
    </row>
    <row r="6790" spans="1:13" x14ac:dyDescent="0.25">
      <c r="A6790" s="1">
        <v>43199</v>
      </c>
      <c r="B6790" t="s">
        <v>163</v>
      </c>
      <c r="C6790" t="s">
        <v>180</v>
      </c>
      <c r="D6790">
        <v>1</v>
      </c>
      <c r="E6790">
        <v>209.15</v>
      </c>
      <c r="F6790">
        <v>209.15</v>
      </c>
      <c r="G6790">
        <v>1</v>
      </c>
      <c r="H6790">
        <v>1</v>
      </c>
      <c r="I6790">
        <v>12</v>
      </c>
      <c r="J6790">
        <v>0</v>
      </c>
      <c r="K6790">
        <v>4</v>
      </c>
      <c r="L6790" t="s">
        <v>433</v>
      </c>
      <c r="M6790" t="b">
        <v>0</v>
      </c>
    </row>
    <row r="6791" spans="1:13" x14ac:dyDescent="0.25">
      <c r="A6791" s="1">
        <v>43199</v>
      </c>
      <c r="B6791" t="s">
        <v>163</v>
      </c>
      <c r="C6791" t="s">
        <v>161</v>
      </c>
      <c r="D6791">
        <v>20</v>
      </c>
      <c r="E6791">
        <v>3279.02</v>
      </c>
      <c r="F6791">
        <v>163.95</v>
      </c>
      <c r="G6791">
        <v>20</v>
      </c>
      <c r="H6791">
        <v>20</v>
      </c>
      <c r="I6791">
        <v>12.15</v>
      </c>
      <c r="J6791">
        <v>0</v>
      </c>
      <c r="K6791">
        <v>3.95</v>
      </c>
      <c r="L6791" t="s">
        <v>241</v>
      </c>
      <c r="M6791" t="b">
        <v>0</v>
      </c>
    </row>
    <row r="6792" spans="1:13" x14ac:dyDescent="0.25">
      <c r="A6792" s="1">
        <v>43199</v>
      </c>
      <c r="B6792" t="s">
        <v>163</v>
      </c>
      <c r="C6792" t="s">
        <v>177</v>
      </c>
      <c r="D6792">
        <v>2</v>
      </c>
      <c r="E6792">
        <v>169.08</v>
      </c>
      <c r="F6792">
        <v>84.54</v>
      </c>
      <c r="G6792">
        <v>2</v>
      </c>
      <c r="H6792">
        <v>2</v>
      </c>
      <c r="I6792">
        <v>12.5</v>
      </c>
      <c r="J6792">
        <v>0</v>
      </c>
      <c r="K6792">
        <v>5</v>
      </c>
      <c r="L6792" t="s">
        <v>382</v>
      </c>
      <c r="M6792" t="b">
        <v>0</v>
      </c>
    </row>
    <row r="6793" spans="1:13" x14ac:dyDescent="0.25">
      <c r="A6793" s="1">
        <v>43199</v>
      </c>
      <c r="B6793" t="s">
        <v>163</v>
      </c>
      <c r="C6793" t="s">
        <v>179</v>
      </c>
      <c r="D6793">
        <v>1</v>
      </c>
      <c r="E6793">
        <v>177.69</v>
      </c>
      <c r="F6793">
        <v>177.69</v>
      </c>
      <c r="G6793">
        <v>1</v>
      </c>
      <c r="H6793">
        <v>1</v>
      </c>
      <c r="I6793">
        <v>46</v>
      </c>
      <c r="J6793">
        <v>1</v>
      </c>
      <c r="K6793">
        <v>1</v>
      </c>
      <c r="L6793" t="s">
        <v>268</v>
      </c>
      <c r="M6793" t="b">
        <v>0</v>
      </c>
    </row>
    <row r="6794" spans="1:13" x14ac:dyDescent="0.25">
      <c r="A6794" s="1">
        <v>43199</v>
      </c>
      <c r="B6794" t="s">
        <v>163</v>
      </c>
      <c r="C6794" t="s">
        <v>174</v>
      </c>
      <c r="D6794">
        <v>1</v>
      </c>
      <c r="E6794">
        <v>139.61000000000001</v>
      </c>
      <c r="F6794">
        <v>139.61000000000001</v>
      </c>
      <c r="G6794">
        <v>0</v>
      </c>
      <c r="H6794">
        <v>0</v>
      </c>
      <c r="L6794" t="s">
        <v>289</v>
      </c>
      <c r="M6794" t="b">
        <v>0</v>
      </c>
    </row>
    <row r="6795" spans="1:13" x14ac:dyDescent="0.25">
      <c r="A6795" s="1">
        <v>43199</v>
      </c>
      <c r="B6795" t="s">
        <v>163</v>
      </c>
      <c r="C6795" t="s">
        <v>182</v>
      </c>
      <c r="D6795">
        <v>2</v>
      </c>
      <c r="E6795">
        <v>2653</v>
      </c>
      <c r="F6795">
        <v>1326.5</v>
      </c>
      <c r="G6795">
        <v>2</v>
      </c>
      <c r="H6795">
        <v>2</v>
      </c>
      <c r="I6795">
        <v>16.5</v>
      </c>
      <c r="J6795">
        <v>0</v>
      </c>
      <c r="K6795">
        <v>5</v>
      </c>
      <c r="L6795" t="s">
        <v>395</v>
      </c>
      <c r="M6795" t="b">
        <v>0</v>
      </c>
    </row>
    <row r="6796" spans="1:13" x14ac:dyDescent="0.25">
      <c r="A6796" s="1">
        <v>43199</v>
      </c>
      <c r="B6796" t="s">
        <v>163</v>
      </c>
      <c r="C6796" t="s">
        <v>163</v>
      </c>
      <c r="D6796">
        <v>12</v>
      </c>
      <c r="E6796">
        <v>1238.3800000000001</v>
      </c>
      <c r="F6796">
        <v>103.2</v>
      </c>
      <c r="G6796">
        <v>12</v>
      </c>
      <c r="H6796">
        <v>12</v>
      </c>
      <c r="I6796">
        <v>6.06</v>
      </c>
      <c r="J6796">
        <v>6.25E-2</v>
      </c>
      <c r="K6796">
        <v>4.75</v>
      </c>
      <c r="L6796" t="s">
        <v>242</v>
      </c>
      <c r="M6796" t="b">
        <v>1</v>
      </c>
    </row>
    <row r="6797" spans="1:13" x14ac:dyDescent="0.25">
      <c r="A6797" s="1">
        <v>43199</v>
      </c>
      <c r="B6797" t="s">
        <v>163</v>
      </c>
      <c r="C6797" t="s">
        <v>175</v>
      </c>
      <c r="D6797">
        <v>17</v>
      </c>
      <c r="E6797">
        <v>3272.89</v>
      </c>
      <c r="F6797">
        <v>192.52</v>
      </c>
      <c r="G6797">
        <v>17</v>
      </c>
      <c r="H6797">
        <v>16</v>
      </c>
      <c r="I6797">
        <v>14.56</v>
      </c>
      <c r="J6797">
        <v>0</v>
      </c>
      <c r="K6797">
        <v>4.18</v>
      </c>
      <c r="L6797" t="s">
        <v>269</v>
      </c>
      <c r="M6797" t="b">
        <v>0</v>
      </c>
    </row>
    <row r="6798" spans="1:13" x14ac:dyDescent="0.25">
      <c r="A6798" s="1">
        <v>43199</v>
      </c>
      <c r="B6798" t="s">
        <v>163</v>
      </c>
      <c r="C6798" t="s">
        <v>164</v>
      </c>
      <c r="D6798">
        <v>11</v>
      </c>
      <c r="E6798">
        <v>2535.36</v>
      </c>
      <c r="F6798">
        <v>230.49</v>
      </c>
      <c r="G6798">
        <v>10</v>
      </c>
      <c r="H6798">
        <v>11</v>
      </c>
      <c r="I6798">
        <v>12</v>
      </c>
      <c r="J6798">
        <v>0</v>
      </c>
      <c r="K6798">
        <v>4.42</v>
      </c>
      <c r="L6798" t="s">
        <v>290</v>
      </c>
      <c r="M6798" t="b">
        <v>0</v>
      </c>
    </row>
    <row r="6799" spans="1:13" x14ac:dyDescent="0.25">
      <c r="A6799" s="1">
        <v>43199</v>
      </c>
      <c r="B6799" t="s">
        <v>163</v>
      </c>
      <c r="C6799" t="s">
        <v>176</v>
      </c>
      <c r="D6799">
        <v>7</v>
      </c>
      <c r="E6799">
        <v>1134.52</v>
      </c>
      <c r="F6799">
        <v>162.07</v>
      </c>
      <c r="G6799">
        <v>7</v>
      </c>
      <c r="H6799">
        <v>7</v>
      </c>
      <c r="I6799">
        <v>8</v>
      </c>
      <c r="J6799">
        <v>0</v>
      </c>
      <c r="K6799">
        <v>4.88</v>
      </c>
      <c r="L6799" t="s">
        <v>243</v>
      </c>
      <c r="M6799" t="b">
        <v>0</v>
      </c>
    </row>
    <row r="6800" spans="1:13" x14ac:dyDescent="0.25">
      <c r="A6800" s="1">
        <v>43199</v>
      </c>
      <c r="B6800" t="s">
        <v>163</v>
      </c>
      <c r="C6800" t="s">
        <v>165</v>
      </c>
      <c r="D6800">
        <v>63</v>
      </c>
      <c r="E6800">
        <v>12520.26</v>
      </c>
      <c r="F6800">
        <v>198.73</v>
      </c>
      <c r="G6800">
        <v>63</v>
      </c>
      <c r="H6800">
        <v>63</v>
      </c>
      <c r="I6800">
        <v>9.18</v>
      </c>
      <c r="J6800">
        <v>2.3E-2</v>
      </c>
      <c r="K6800">
        <v>3.93</v>
      </c>
      <c r="L6800" t="s">
        <v>244</v>
      </c>
      <c r="M6800" t="b">
        <v>0</v>
      </c>
    </row>
    <row r="6801" spans="1:13" x14ac:dyDescent="0.25">
      <c r="A6801" s="1">
        <v>43199</v>
      </c>
      <c r="B6801" t="s">
        <v>175</v>
      </c>
      <c r="C6801" t="s">
        <v>186</v>
      </c>
      <c r="D6801">
        <v>1</v>
      </c>
      <c r="E6801">
        <v>77.31</v>
      </c>
      <c r="F6801">
        <v>77.31</v>
      </c>
      <c r="G6801">
        <v>1</v>
      </c>
      <c r="H6801">
        <v>1</v>
      </c>
      <c r="I6801">
        <v>26</v>
      </c>
      <c r="J6801">
        <v>0</v>
      </c>
      <c r="K6801">
        <v>5</v>
      </c>
      <c r="L6801" t="s">
        <v>479</v>
      </c>
      <c r="M6801" t="b">
        <v>0</v>
      </c>
    </row>
    <row r="6802" spans="1:13" x14ac:dyDescent="0.25">
      <c r="A6802" s="1">
        <v>43199</v>
      </c>
      <c r="B6802" t="s">
        <v>175</v>
      </c>
      <c r="C6802" t="s">
        <v>167</v>
      </c>
      <c r="D6802">
        <v>2</v>
      </c>
      <c r="E6802">
        <v>228.51</v>
      </c>
      <c r="F6802">
        <v>114.26</v>
      </c>
      <c r="G6802">
        <v>2</v>
      </c>
      <c r="H6802">
        <v>2</v>
      </c>
      <c r="I6802">
        <v>64.5</v>
      </c>
      <c r="J6802">
        <v>0.5</v>
      </c>
      <c r="K6802">
        <v>1</v>
      </c>
      <c r="L6802" t="s">
        <v>317</v>
      </c>
      <c r="M6802" t="b">
        <v>0</v>
      </c>
    </row>
    <row r="6803" spans="1:13" x14ac:dyDescent="0.25">
      <c r="A6803" s="1">
        <v>43199</v>
      </c>
      <c r="B6803" t="s">
        <v>175</v>
      </c>
      <c r="C6803" t="s">
        <v>169</v>
      </c>
      <c r="D6803">
        <v>2</v>
      </c>
      <c r="E6803">
        <v>2004.39</v>
      </c>
      <c r="F6803">
        <v>1002.2</v>
      </c>
      <c r="G6803">
        <v>2</v>
      </c>
      <c r="H6803">
        <v>2</v>
      </c>
      <c r="I6803">
        <v>22.5</v>
      </c>
      <c r="J6803">
        <v>0</v>
      </c>
      <c r="K6803">
        <v>5</v>
      </c>
      <c r="L6803" t="s">
        <v>423</v>
      </c>
      <c r="M6803" t="b">
        <v>0</v>
      </c>
    </row>
    <row r="6804" spans="1:13" x14ac:dyDescent="0.25">
      <c r="A6804" s="1">
        <v>43199</v>
      </c>
      <c r="B6804" t="s">
        <v>175</v>
      </c>
      <c r="C6804" t="s">
        <v>170</v>
      </c>
      <c r="D6804">
        <v>1</v>
      </c>
      <c r="E6804">
        <v>134.71</v>
      </c>
      <c r="F6804">
        <v>134.71</v>
      </c>
      <c r="G6804">
        <v>1</v>
      </c>
      <c r="H6804">
        <v>1</v>
      </c>
      <c r="I6804">
        <v>9</v>
      </c>
      <c r="J6804">
        <v>0</v>
      </c>
      <c r="K6804">
        <v>4</v>
      </c>
      <c r="L6804" t="s">
        <v>270</v>
      </c>
      <c r="M6804" t="b">
        <v>0</v>
      </c>
    </row>
    <row r="6805" spans="1:13" x14ac:dyDescent="0.25">
      <c r="A6805" s="1">
        <v>43199</v>
      </c>
      <c r="B6805" t="s">
        <v>175</v>
      </c>
      <c r="C6805" t="s">
        <v>172</v>
      </c>
      <c r="D6805">
        <v>1</v>
      </c>
      <c r="E6805">
        <v>78.319999999999993</v>
      </c>
      <c r="F6805">
        <v>78.319999999999993</v>
      </c>
      <c r="G6805">
        <v>1</v>
      </c>
      <c r="H6805">
        <v>1</v>
      </c>
      <c r="I6805">
        <v>16</v>
      </c>
      <c r="J6805">
        <v>0</v>
      </c>
      <c r="K6805">
        <v>5</v>
      </c>
      <c r="L6805" t="s">
        <v>384</v>
      </c>
      <c r="M6805" t="b">
        <v>0</v>
      </c>
    </row>
    <row r="6806" spans="1:13" x14ac:dyDescent="0.25">
      <c r="A6806" s="1">
        <v>43199</v>
      </c>
      <c r="B6806" t="s">
        <v>175</v>
      </c>
      <c r="C6806" t="s">
        <v>161</v>
      </c>
      <c r="D6806">
        <v>7</v>
      </c>
      <c r="E6806">
        <v>965.34</v>
      </c>
      <c r="F6806">
        <v>137.91</v>
      </c>
      <c r="G6806">
        <v>7</v>
      </c>
      <c r="H6806">
        <v>7</v>
      </c>
      <c r="I6806">
        <v>11.75</v>
      </c>
      <c r="J6806">
        <v>0</v>
      </c>
      <c r="K6806">
        <v>3.38</v>
      </c>
      <c r="L6806" t="s">
        <v>245</v>
      </c>
      <c r="M6806" t="b">
        <v>0</v>
      </c>
    </row>
    <row r="6807" spans="1:13" x14ac:dyDescent="0.25">
      <c r="A6807" s="1">
        <v>43199</v>
      </c>
      <c r="B6807" t="s">
        <v>175</v>
      </c>
      <c r="C6807" t="s">
        <v>181</v>
      </c>
      <c r="D6807">
        <v>2</v>
      </c>
      <c r="E6807">
        <v>390.65</v>
      </c>
      <c r="F6807">
        <v>195.33</v>
      </c>
      <c r="G6807">
        <v>2</v>
      </c>
      <c r="H6807">
        <v>2</v>
      </c>
      <c r="I6807">
        <v>19</v>
      </c>
      <c r="J6807">
        <v>0</v>
      </c>
      <c r="K6807">
        <v>4</v>
      </c>
      <c r="L6807" t="s">
        <v>520</v>
      </c>
      <c r="M6807" t="b">
        <v>0</v>
      </c>
    </row>
    <row r="6808" spans="1:13" x14ac:dyDescent="0.25">
      <c r="A6808" s="1">
        <v>43199</v>
      </c>
      <c r="B6808" t="s">
        <v>175</v>
      </c>
      <c r="C6808" t="s">
        <v>163</v>
      </c>
      <c r="D6808">
        <v>7</v>
      </c>
      <c r="E6808">
        <v>2668.92</v>
      </c>
      <c r="F6808">
        <v>381.27</v>
      </c>
      <c r="G6808">
        <v>6</v>
      </c>
      <c r="H6808">
        <v>7</v>
      </c>
      <c r="I6808">
        <v>11.86</v>
      </c>
      <c r="J6808">
        <v>0</v>
      </c>
      <c r="K6808">
        <v>3</v>
      </c>
      <c r="L6808" t="s">
        <v>320</v>
      </c>
      <c r="M6808" t="b">
        <v>0</v>
      </c>
    </row>
    <row r="6809" spans="1:13" x14ac:dyDescent="0.25">
      <c r="A6809" s="1">
        <v>43199</v>
      </c>
      <c r="B6809" t="s">
        <v>175</v>
      </c>
      <c r="C6809" t="s">
        <v>175</v>
      </c>
      <c r="D6809">
        <v>11</v>
      </c>
      <c r="E6809">
        <v>2552.58</v>
      </c>
      <c r="F6809">
        <v>232.05</v>
      </c>
      <c r="G6809">
        <v>11</v>
      </c>
      <c r="H6809">
        <v>11</v>
      </c>
      <c r="I6809">
        <v>4.21</v>
      </c>
      <c r="J6809">
        <v>0</v>
      </c>
      <c r="K6809">
        <v>4.71</v>
      </c>
      <c r="L6809" t="s">
        <v>292</v>
      </c>
      <c r="M6809" t="b">
        <v>1</v>
      </c>
    </row>
    <row r="6810" spans="1:13" x14ac:dyDescent="0.25">
      <c r="A6810" s="1">
        <v>43199</v>
      </c>
      <c r="B6810" t="s">
        <v>175</v>
      </c>
      <c r="C6810" t="s">
        <v>173</v>
      </c>
      <c r="D6810">
        <v>1</v>
      </c>
      <c r="E6810">
        <v>169.02</v>
      </c>
      <c r="F6810">
        <v>169.02</v>
      </c>
      <c r="G6810">
        <v>1</v>
      </c>
      <c r="H6810">
        <v>1</v>
      </c>
      <c r="I6810">
        <v>78</v>
      </c>
      <c r="J6810">
        <v>1</v>
      </c>
      <c r="K6810">
        <v>1</v>
      </c>
      <c r="L6810" t="s">
        <v>445</v>
      </c>
      <c r="M6810" t="b">
        <v>0</v>
      </c>
    </row>
    <row r="6811" spans="1:13" x14ac:dyDescent="0.25">
      <c r="A6811" s="1">
        <v>43199</v>
      </c>
      <c r="B6811" t="s">
        <v>175</v>
      </c>
      <c r="C6811" t="s">
        <v>164</v>
      </c>
      <c r="D6811">
        <v>2</v>
      </c>
      <c r="E6811">
        <v>351.43</v>
      </c>
      <c r="F6811">
        <v>175.72</v>
      </c>
      <c r="G6811">
        <v>2</v>
      </c>
      <c r="H6811">
        <v>2</v>
      </c>
      <c r="I6811">
        <v>17</v>
      </c>
      <c r="J6811">
        <v>0</v>
      </c>
      <c r="K6811">
        <v>2.5</v>
      </c>
      <c r="L6811" t="s">
        <v>293</v>
      </c>
      <c r="M6811" t="b">
        <v>0</v>
      </c>
    </row>
    <row r="6812" spans="1:13" x14ac:dyDescent="0.25">
      <c r="A6812" s="1">
        <v>43199</v>
      </c>
      <c r="B6812" t="s">
        <v>175</v>
      </c>
      <c r="C6812" t="s">
        <v>165</v>
      </c>
      <c r="D6812">
        <v>30</v>
      </c>
      <c r="E6812">
        <v>8902.2199999999993</v>
      </c>
      <c r="F6812">
        <v>296.74</v>
      </c>
      <c r="G6812">
        <v>30</v>
      </c>
      <c r="H6812">
        <v>30</v>
      </c>
      <c r="I6812">
        <v>10.14</v>
      </c>
      <c r="J6812">
        <v>0</v>
      </c>
      <c r="K6812">
        <v>3.68</v>
      </c>
      <c r="L6812" t="s">
        <v>294</v>
      </c>
      <c r="M6812" t="b">
        <v>0</v>
      </c>
    </row>
    <row r="6813" spans="1:13" x14ac:dyDescent="0.25">
      <c r="A6813" s="1">
        <v>43199</v>
      </c>
      <c r="B6813" t="s">
        <v>173</v>
      </c>
      <c r="C6813" t="s">
        <v>170</v>
      </c>
      <c r="D6813">
        <v>1</v>
      </c>
      <c r="E6813">
        <v>55.75</v>
      </c>
      <c r="F6813">
        <v>55.75</v>
      </c>
      <c r="G6813">
        <v>1</v>
      </c>
      <c r="H6813">
        <v>1</v>
      </c>
      <c r="I6813">
        <v>12</v>
      </c>
      <c r="J6813">
        <v>0</v>
      </c>
      <c r="K6813">
        <v>5</v>
      </c>
      <c r="L6813" t="s">
        <v>626</v>
      </c>
      <c r="M6813" t="b">
        <v>0</v>
      </c>
    </row>
    <row r="6814" spans="1:13" x14ac:dyDescent="0.25">
      <c r="A6814" s="1">
        <v>43199</v>
      </c>
      <c r="B6814" t="s">
        <v>164</v>
      </c>
      <c r="C6814" t="s">
        <v>170</v>
      </c>
      <c r="D6814">
        <v>1</v>
      </c>
      <c r="E6814">
        <v>213.73</v>
      </c>
      <c r="F6814">
        <v>213.73</v>
      </c>
      <c r="G6814">
        <v>1</v>
      </c>
      <c r="H6814">
        <v>1</v>
      </c>
      <c r="I6814">
        <v>20</v>
      </c>
      <c r="J6814">
        <v>0</v>
      </c>
      <c r="K6814">
        <v>4</v>
      </c>
      <c r="L6814" t="s">
        <v>324</v>
      </c>
      <c r="M6814" t="b">
        <v>0</v>
      </c>
    </row>
    <row r="6815" spans="1:13" x14ac:dyDescent="0.25">
      <c r="A6815" s="1">
        <v>43199</v>
      </c>
      <c r="B6815" t="s">
        <v>164</v>
      </c>
      <c r="C6815" t="s">
        <v>161</v>
      </c>
      <c r="D6815">
        <v>2</v>
      </c>
      <c r="E6815">
        <v>116.58</v>
      </c>
      <c r="F6815">
        <v>58.29</v>
      </c>
      <c r="G6815">
        <v>2</v>
      </c>
      <c r="H6815">
        <v>2</v>
      </c>
      <c r="I6815">
        <v>11</v>
      </c>
      <c r="J6815">
        <v>0</v>
      </c>
      <c r="K6815">
        <v>5</v>
      </c>
      <c r="L6815" t="s">
        <v>325</v>
      </c>
      <c r="M6815" t="b">
        <v>0</v>
      </c>
    </row>
    <row r="6816" spans="1:13" x14ac:dyDescent="0.25">
      <c r="A6816" s="1">
        <v>43199</v>
      </c>
      <c r="B6816" t="s">
        <v>164</v>
      </c>
      <c r="C6816" t="s">
        <v>179</v>
      </c>
      <c r="D6816">
        <v>1</v>
      </c>
      <c r="E6816">
        <v>236.66</v>
      </c>
      <c r="F6816">
        <v>236.66</v>
      </c>
      <c r="G6816">
        <v>1</v>
      </c>
      <c r="H6816">
        <v>1</v>
      </c>
      <c r="I6816">
        <v>30</v>
      </c>
      <c r="J6816">
        <v>0</v>
      </c>
      <c r="K6816">
        <v>3</v>
      </c>
      <c r="L6816" t="s">
        <v>327</v>
      </c>
      <c r="M6816" t="b">
        <v>0</v>
      </c>
    </row>
    <row r="6817" spans="1:13" x14ac:dyDescent="0.25">
      <c r="A6817" s="1">
        <v>43199</v>
      </c>
      <c r="B6817" t="s">
        <v>164</v>
      </c>
      <c r="C6817" t="s">
        <v>183</v>
      </c>
      <c r="D6817">
        <v>1</v>
      </c>
      <c r="E6817">
        <v>673.25</v>
      </c>
      <c r="F6817">
        <v>673.25</v>
      </c>
      <c r="G6817">
        <v>1</v>
      </c>
      <c r="H6817">
        <v>1</v>
      </c>
      <c r="I6817">
        <v>12</v>
      </c>
      <c r="J6817">
        <v>0</v>
      </c>
      <c r="K6817">
        <v>5</v>
      </c>
      <c r="L6817" t="s">
        <v>397</v>
      </c>
      <c r="M6817" t="b">
        <v>0</v>
      </c>
    </row>
    <row r="6818" spans="1:13" x14ac:dyDescent="0.25">
      <c r="A6818" s="1">
        <v>43199</v>
      </c>
      <c r="B6818" t="s">
        <v>164</v>
      </c>
      <c r="C6818" t="s">
        <v>163</v>
      </c>
      <c r="D6818">
        <v>3</v>
      </c>
      <c r="E6818">
        <v>1346.11</v>
      </c>
      <c r="F6818">
        <v>448.7</v>
      </c>
      <c r="G6818">
        <v>3</v>
      </c>
      <c r="H6818">
        <v>3</v>
      </c>
      <c r="I6818">
        <v>22.33</v>
      </c>
      <c r="J6818">
        <v>0.33329999999999999</v>
      </c>
      <c r="K6818">
        <v>3.67</v>
      </c>
      <c r="L6818" t="s">
        <v>357</v>
      </c>
      <c r="M6818" t="b">
        <v>0</v>
      </c>
    </row>
    <row r="6819" spans="1:13" x14ac:dyDescent="0.25">
      <c r="A6819" s="1">
        <v>43199</v>
      </c>
      <c r="B6819" t="s">
        <v>164</v>
      </c>
      <c r="C6819" t="s">
        <v>175</v>
      </c>
      <c r="D6819">
        <v>3</v>
      </c>
      <c r="E6819">
        <v>195.17</v>
      </c>
      <c r="F6819">
        <v>65.06</v>
      </c>
      <c r="G6819">
        <v>3</v>
      </c>
      <c r="H6819">
        <v>3</v>
      </c>
      <c r="I6819">
        <v>14</v>
      </c>
      <c r="J6819">
        <v>0</v>
      </c>
      <c r="K6819">
        <v>3.33</v>
      </c>
      <c r="L6819" t="s">
        <v>358</v>
      </c>
      <c r="M6819" t="b">
        <v>0</v>
      </c>
    </row>
    <row r="6820" spans="1:13" x14ac:dyDescent="0.25">
      <c r="A6820" s="1">
        <v>43199</v>
      </c>
      <c r="B6820" t="s">
        <v>164</v>
      </c>
      <c r="C6820" t="s">
        <v>164</v>
      </c>
      <c r="D6820">
        <v>9</v>
      </c>
      <c r="E6820">
        <v>3163.29</v>
      </c>
      <c r="F6820">
        <v>351.48</v>
      </c>
      <c r="G6820">
        <v>9</v>
      </c>
      <c r="H6820">
        <v>9</v>
      </c>
      <c r="I6820">
        <v>6.89</v>
      </c>
      <c r="J6820">
        <v>0</v>
      </c>
      <c r="K6820">
        <v>4.78</v>
      </c>
      <c r="L6820" t="s">
        <v>359</v>
      </c>
      <c r="M6820" t="b">
        <v>1</v>
      </c>
    </row>
    <row r="6821" spans="1:13" x14ac:dyDescent="0.25">
      <c r="A6821" s="1">
        <v>43199</v>
      </c>
      <c r="B6821" t="s">
        <v>164</v>
      </c>
      <c r="C6821" t="s">
        <v>176</v>
      </c>
      <c r="D6821">
        <v>1</v>
      </c>
      <c r="E6821">
        <v>142.41</v>
      </c>
      <c r="F6821">
        <v>142.41</v>
      </c>
      <c r="G6821">
        <v>1</v>
      </c>
      <c r="H6821">
        <v>1</v>
      </c>
      <c r="I6821">
        <v>9</v>
      </c>
      <c r="J6821">
        <v>0</v>
      </c>
      <c r="K6821">
        <v>5</v>
      </c>
      <c r="L6821" t="s">
        <v>271</v>
      </c>
      <c r="M6821" t="b">
        <v>0</v>
      </c>
    </row>
    <row r="6822" spans="1:13" x14ac:dyDescent="0.25">
      <c r="A6822" s="1">
        <v>43199</v>
      </c>
      <c r="B6822" t="s">
        <v>164</v>
      </c>
      <c r="C6822" t="s">
        <v>165</v>
      </c>
      <c r="D6822">
        <v>10</v>
      </c>
      <c r="E6822">
        <v>1265.96</v>
      </c>
      <c r="F6822">
        <v>126.6</v>
      </c>
      <c r="G6822">
        <v>10</v>
      </c>
      <c r="H6822">
        <v>10</v>
      </c>
      <c r="I6822">
        <v>8</v>
      </c>
      <c r="J6822">
        <v>0</v>
      </c>
      <c r="K6822">
        <v>4.45</v>
      </c>
      <c r="L6822" t="s">
        <v>295</v>
      </c>
      <c r="M6822" t="b">
        <v>0</v>
      </c>
    </row>
    <row r="6823" spans="1:13" x14ac:dyDescent="0.25">
      <c r="A6823" s="1">
        <v>43199</v>
      </c>
      <c r="B6823" t="s">
        <v>176</v>
      </c>
      <c r="C6823" t="s">
        <v>170</v>
      </c>
      <c r="D6823">
        <v>1</v>
      </c>
      <c r="E6823">
        <v>146.94999999999999</v>
      </c>
      <c r="F6823">
        <v>146.94999999999999</v>
      </c>
      <c r="G6823">
        <v>1</v>
      </c>
      <c r="H6823">
        <v>1</v>
      </c>
      <c r="I6823">
        <v>17</v>
      </c>
      <c r="J6823">
        <v>0</v>
      </c>
      <c r="K6823">
        <v>1</v>
      </c>
      <c r="L6823" t="s">
        <v>387</v>
      </c>
      <c r="M6823" t="b">
        <v>0</v>
      </c>
    </row>
    <row r="6824" spans="1:13" x14ac:dyDescent="0.25">
      <c r="A6824" s="1">
        <v>43199</v>
      </c>
      <c r="B6824" t="s">
        <v>176</v>
      </c>
      <c r="C6824" t="s">
        <v>161</v>
      </c>
      <c r="D6824">
        <v>6</v>
      </c>
      <c r="E6824">
        <v>3111.16</v>
      </c>
      <c r="F6824">
        <v>518.53</v>
      </c>
      <c r="G6824">
        <v>6</v>
      </c>
      <c r="H6824">
        <v>6</v>
      </c>
      <c r="I6824">
        <v>14.17</v>
      </c>
      <c r="J6824">
        <v>0</v>
      </c>
      <c r="K6824">
        <v>5</v>
      </c>
      <c r="L6824" t="s">
        <v>272</v>
      </c>
      <c r="M6824" t="b">
        <v>0</v>
      </c>
    </row>
    <row r="6825" spans="1:13" x14ac:dyDescent="0.25">
      <c r="A6825" s="1">
        <v>43199</v>
      </c>
      <c r="B6825" t="s">
        <v>176</v>
      </c>
      <c r="C6825" t="s">
        <v>177</v>
      </c>
      <c r="D6825">
        <v>1</v>
      </c>
      <c r="E6825">
        <v>339.21</v>
      </c>
      <c r="F6825">
        <v>339.21</v>
      </c>
      <c r="G6825">
        <v>1</v>
      </c>
      <c r="H6825">
        <v>1</v>
      </c>
      <c r="I6825">
        <v>7</v>
      </c>
      <c r="J6825">
        <v>0</v>
      </c>
      <c r="K6825">
        <v>5</v>
      </c>
      <c r="L6825" t="s">
        <v>437</v>
      </c>
      <c r="M6825" t="b">
        <v>0</v>
      </c>
    </row>
    <row r="6826" spans="1:13" x14ac:dyDescent="0.25">
      <c r="A6826" s="1">
        <v>43199</v>
      </c>
      <c r="B6826" t="s">
        <v>176</v>
      </c>
      <c r="C6826" t="s">
        <v>174</v>
      </c>
      <c r="D6826">
        <v>1</v>
      </c>
      <c r="E6826">
        <v>170.32</v>
      </c>
      <c r="F6826">
        <v>170.32</v>
      </c>
      <c r="G6826">
        <v>1</v>
      </c>
      <c r="H6826">
        <v>1</v>
      </c>
      <c r="I6826">
        <v>29</v>
      </c>
      <c r="J6826">
        <v>0</v>
      </c>
      <c r="K6826">
        <v>5</v>
      </c>
      <c r="L6826" t="s">
        <v>415</v>
      </c>
      <c r="M6826" t="b">
        <v>0</v>
      </c>
    </row>
    <row r="6827" spans="1:13" x14ac:dyDescent="0.25">
      <c r="A6827" s="1">
        <v>43199</v>
      </c>
      <c r="B6827" t="s">
        <v>176</v>
      </c>
      <c r="C6827" t="s">
        <v>163</v>
      </c>
      <c r="D6827">
        <v>3</v>
      </c>
      <c r="E6827">
        <v>2630.64</v>
      </c>
      <c r="F6827">
        <v>876.88</v>
      </c>
      <c r="G6827">
        <v>3</v>
      </c>
      <c r="H6827">
        <v>3</v>
      </c>
      <c r="I6827">
        <v>7.25</v>
      </c>
      <c r="J6827">
        <v>0</v>
      </c>
      <c r="K6827">
        <v>4.25</v>
      </c>
      <c r="L6827" t="s">
        <v>361</v>
      </c>
      <c r="M6827" t="b">
        <v>0</v>
      </c>
    </row>
    <row r="6828" spans="1:13" x14ac:dyDescent="0.25">
      <c r="A6828" s="1">
        <v>43199</v>
      </c>
      <c r="B6828" t="s">
        <v>176</v>
      </c>
      <c r="C6828" t="s">
        <v>175</v>
      </c>
      <c r="D6828">
        <v>3</v>
      </c>
      <c r="E6828">
        <v>558.82000000000005</v>
      </c>
      <c r="F6828">
        <v>186.27</v>
      </c>
      <c r="G6828">
        <v>3</v>
      </c>
      <c r="H6828">
        <v>3</v>
      </c>
      <c r="I6828">
        <v>11.33</v>
      </c>
      <c r="J6828">
        <v>0</v>
      </c>
      <c r="K6828">
        <v>3.67</v>
      </c>
      <c r="L6828" t="s">
        <v>297</v>
      </c>
      <c r="M6828" t="b">
        <v>0</v>
      </c>
    </row>
    <row r="6829" spans="1:13" x14ac:dyDescent="0.25">
      <c r="A6829" s="1">
        <v>43199</v>
      </c>
      <c r="B6829" t="s">
        <v>176</v>
      </c>
      <c r="C6829" t="s">
        <v>164</v>
      </c>
      <c r="D6829">
        <v>5</v>
      </c>
      <c r="E6829">
        <v>910.84</v>
      </c>
      <c r="F6829">
        <v>182.17</v>
      </c>
      <c r="G6829">
        <v>5</v>
      </c>
      <c r="H6829">
        <v>5</v>
      </c>
      <c r="I6829">
        <v>14.4</v>
      </c>
      <c r="J6829">
        <v>0</v>
      </c>
      <c r="K6829">
        <v>5</v>
      </c>
      <c r="L6829" t="s">
        <v>362</v>
      </c>
      <c r="M6829" t="b">
        <v>0</v>
      </c>
    </row>
    <row r="6830" spans="1:13" x14ac:dyDescent="0.25">
      <c r="A6830" s="1">
        <v>43199</v>
      </c>
      <c r="B6830" t="s">
        <v>176</v>
      </c>
      <c r="C6830" t="s">
        <v>176</v>
      </c>
      <c r="D6830">
        <v>5</v>
      </c>
      <c r="E6830">
        <v>1158.97</v>
      </c>
      <c r="F6830">
        <v>231.79</v>
      </c>
      <c r="G6830">
        <v>5</v>
      </c>
      <c r="H6830">
        <v>5</v>
      </c>
      <c r="I6830">
        <v>5</v>
      </c>
      <c r="J6830">
        <v>0</v>
      </c>
      <c r="K6830">
        <v>3.83</v>
      </c>
      <c r="L6830" t="s">
        <v>273</v>
      </c>
      <c r="M6830" t="b">
        <v>1</v>
      </c>
    </row>
    <row r="6831" spans="1:13" x14ac:dyDescent="0.25">
      <c r="A6831" s="1">
        <v>43199</v>
      </c>
      <c r="B6831" t="s">
        <v>176</v>
      </c>
      <c r="C6831" t="s">
        <v>165</v>
      </c>
      <c r="D6831">
        <v>16</v>
      </c>
      <c r="E6831">
        <v>2774.44</v>
      </c>
      <c r="F6831">
        <v>173.4</v>
      </c>
      <c r="G6831">
        <v>15</v>
      </c>
      <c r="H6831">
        <v>15</v>
      </c>
      <c r="I6831">
        <v>9.18</v>
      </c>
      <c r="J6831">
        <v>0</v>
      </c>
      <c r="K6831">
        <v>4.59</v>
      </c>
      <c r="L6831" t="s">
        <v>274</v>
      </c>
      <c r="M6831" t="b">
        <v>0</v>
      </c>
    </row>
    <row r="6832" spans="1:13" x14ac:dyDescent="0.25">
      <c r="A6832" s="1">
        <v>43199</v>
      </c>
      <c r="B6832" t="s">
        <v>165</v>
      </c>
      <c r="C6832" t="s">
        <v>166</v>
      </c>
      <c r="D6832">
        <v>2</v>
      </c>
      <c r="E6832">
        <v>158.97999999999999</v>
      </c>
      <c r="F6832">
        <v>79.489999999999995</v>
      </c>
      <c r="G6832">
        <v>2</v>
      </c>
      <c r="H6832">
        <v>2</v>
      </c>
      <c r="I6832">
        <v>47.5</v>
      </c>
      <c r="J6832">
        <v>0.5</v>
      </c>
      <c r="K6832">
        <v>3</v>
      </c>
      <c r="L6832" t="s">
        <v>298</v>
      </c>
      <c r="M6832" t="b">
        <v>0</v>
      </c>
    </row>
    <row r="6833" spans="1:13" x14ac:dyDescent="0.25">
      <c r="A6833" s="1">
        <v>43199</v>
      </c>
      <c r="B6833" t="s">
        <v>165</v>
      </c>
      <c r="C6833" t="s">
        <v>178</v>
      </c>
      <c r="D6833">
        <v>1</v>
      </c>
      <c r="E6833">
        <v>230.75</v>
      </c>
      <c r="F6833">
        <v>230.75</v>
      </c>
      <c r="G6833">
        <v>1</v>
      </c>
      <c r="H6833">
        <v>1</v>
      </c>
      <c r="I6833">
        <v>18</v>
      </c>
      <c r="J6833">
        <v>0</v>
      </c>
      <c r="K6833">
        <v>5</v>
      </c>
      <c r="L6833" t="s">
        <v>333</v>
      </c>
      <c r="M6833" t="b">
        <v>0</v>
      </c>
    </row>
    <row r="6834" spans="1:13" x14ac:dyDescent="0.25">
      <c r="A6834" s="1">
        <v>43199</v>
      </c>
      <c r="B6834" t="s">
        <v>165</v>
      </c>
      <c r="C6834" t="s">
        <v>187</v>
      </c>
      <c r="D6834">
        <v>3</v>
      </c>
      <c r="E6834">
        <v>421.61</v>
      </c>
      <c r="F6834">
        <v>140.54</v>
      </c>
      <c r="G6834">
        <v>3</v>
      </c>
      <c r="H6834">
        <v>2</v>
      </c>
      <c r="I6834">
        <v>28</v>
      </c>
      <c r="J6834">
        <v>0</v>
      </c>
      <c r="K6834">
        <v>4.5</v>
      </c>
      <c r="L6834" t="s">
        <v>417</v>
      </c>
      <c r="M6834" t="b">
        <v>0</v>
      </c>
    </row>
    <row r="6835" spans="1:13" x14ac:dyDescent="0.25">
      <c r="A6835" s="1">
        <v>43199</v>
      </c>
      <c r="B6835" t="s">
        <v>165</v>
      </c>
      <c r="C6835" t="s">
        <v>167</v>
      </c>
      <c r="D6835">
        <v>37</v>
      </c>
      <c r="E6835">
        <v>5048.78</v>
      </c>
      <c r="F6835">
        <v>136.44999999999999</v>
      </c>
      <c r="G6835">
        <v>35</v>
      </c>
      <c r="H6835">
        <v>36</v>
      </c>
      <c r="I6835">
        <v>24.46</v>
      </c>
      <c r="J6835">
        <v>5.4100000000000002E-2</v>
      </c>
      <c r="K6835">
        <v>4.08</v>
      </c>
      <c r="L6835" t="s">
        <v>246</v>
      </c>
      <c r="M6835" t="b">
        <v>0</v>
      </c>
    </row>
    <row r="6836" spans="1:13" x14ac:dyDescent="0.25">
      <c r="A6836" s="1">
        <v>43199</v>
      </c>
      <c r="B6836" t="s">
        <v>165</v>
      </c>
      <c r="C6836" t="s">
        <v>169</v>
      </c>
      <c r="D6836">
        <v>16</v>
      </c>
      <c r="E6836">
        <v>3632.84</v>
      </c>
      <c r="F6836">
        <v>227.05</v>
      </c>
      <c r="G6836">
        <v>16</v>
      </c>
      <c r="H6836">
        <v>16</v>
      </c>
      <c r="I6836">
        <v>25</v>
      </c>
      <c r="J6836">
        <v>0.25</v>
      </c>
      <c r="K6836">
        <v>4.1900000000000004</v>
      </c>
      <c r="L6836" t="s">
        <v>275</v>
      </c>
      <c r="M6836" t="b">
        <v>0</v>
      </c>
    </row>
    <row r="6837" spans="1:13" x14ac:dyDescent="0.25">
      <c r="A6837" s="1">
        <v>43199</v>
      </c>
      <c r="B6837" t="s">
        <v>165</v>
      </c>
      <c r="C6837" t="s">
        <v>170</v>
      </c>
      <c r="D6837">
        <v>27</v>
      </c>
      <c r="E6837">
        <v>5105.58</v>
      </c>
      <c r="F6837">
        <v>189.1</v>
      </c>
      <c r="G6837">
        <v>27</v>
      </c>
      <c r="H6837">
        <v>27</v>
      </c>
      <c r="I6837">
        <v>10.67</v>
      </c>
      <c r="J6837">
        <v>3.3300000000000003E-2</v>
      </c>
      <c r="K6837">
        <v>4.3</v>
      </c>
      <c r="L6837" t="s">
        <v>276</v>
      </c>
      <c r="M6837" t="b">
        <v>0</v>
      </c>
    </row>
    <row r="6838" spans="1:13" x14ac:dyDescent="0.25">
      <c r="A6838" s="1">
        <v>43199</v>
      </c>
      <c r="B6838" t="s">
        <v>165</v>
      </c>
      <c r="C6838" t="s">
        <v>172</v>
      </c>
      <c r="D6838">
        <v>20</v>
      </c>
      <c r="E6838">
        <v>3262.01</v>
      </c>
      <c r="F6838">
        <v>163.1</v>
      </c>
      <c r="G6838">
        <v>20</v>
      </c>
      <c r="H6838">
        <v>20</v>
      </c>
      <c r="I6838">
        <v>15.79</v>
      </c>
      <c r="J6838">
        <v>0.125</v>
      </c>
      <c r="K6838">
        <v>4.21</v>
      </c>
      <c r="L6838" t="s">
        <v>247</v>
      </c>
      <c r="M6838" t="b">
        <v>0</v>
      </c>
    </row>
    <row r="6839" spans="1:13" x14ac:dyDescent="0.25">
      <c r="A6839" s="1">
        <v>43199</v>
      </c>
      <c r="B6839" t="s">
        <v>165</v>
      </c>
      <c r="C6839" t="s">
        <v>171</v>
      </c>
      <c r="D6839">
        <v>19</v>
      </c>
      <c r="E6839">
        <v>3420.2</v>
      </c>
      <c r="F6839">
        <v>180.01</v>
      </c>
      <c r="G6839">
        <v>19</v>
      </c>
      <c r="H6839">
        <v>19</v>
      </c>
      <c r="I6839">
        <v>15.24</v>
      </c>
      <c r="J6839">
        <v>0.04</v>
      </c>
      <c r="K6839">
        <v>3.32</v>
      </c>
      <c r="L6839" t="s">
        <v>299</v>
      </c>
      <c r="M6839" t="b">
        <v>0</v>
      </c>
    </row>
    <row r="6840" spans="1:13" x14ac:dyDescent="0.25">
      <c r="A6840" s="1">
        <v>43199</v>
      </c>
      <c r="B6840" t="s">
        <v>165</v>
      </c>
      <c r="C6840" t="s">
        <v>180</v>
      </c>
      <c r="D6840">
        <v>8</v>
      </c>
      <c r="E6840">
        <v>1868.34</v>
      </c>
      <c r="F6840">
        <v>233.54</v>
      </c>
      <c r="G6840">
        <v>8</v>
      </c>
      <c r="H6840">
        <v>8</v>
      </c>
      <c r="I6840">
        <v>20.75</v>
      </c>
      <c r="J6840">
        <v>0</v>
      </c>
      <c r="K6840">
        <v>3.88</v>
      </c>
      <c r="L6840" t="s">
        <v>300</v>
      </c>
      <c r="M6840" t="b">
        <v>0</v>
      </c>
    </row>
    <row r="6841" spans="1:13" x14ac:dyDescent="0.25">
      <c r="A6841" s="1">
        <v>43199</v>
      </c>
      <c r="B6841" t="s">
        <v>165</v>
      </c>
      <c r="C6841" t="s">
        <v>161</v>
      </c>
      <c r="D6841">
        <v>126</v>
      </c>
      <c r="E6841">
        <v>24623.29</v>
      </c>
      <c r="F6841">
        <v>195.42</v>
      </c>
      <c r="G6841">
        <v>124</v>
      </c>
      <c r="H6841">
        <v>125</v>
      </c>
      <c r="I6841">
        <v>12.58</v>
      </c>
      <c r="J6841">
        <v>2.92E-2</v>
      </c>
      <c r="K6841">
        <v>3.9</v>
      </c>
      <c r="L6841" t="s">
        <v>248</v>
      </c>
      <c r="M6841" t="b">
        <v>0</v>
      </c>
    </row>
    <row r="6842" spans="1:13" x14ac:dyDescent="0.25">
      <c r="A6842" s="1">
        <v>43199</v>
      </c>
      <c r="B6842" t="s">
        <v>165</v>
      </c>
      <c r="C6842" t="s">
        <v>177</v>
      </c>
      <c r="D6842">
        <v>6</v>
      </c>
      <c r="E6842">
        <v>718.46</v>
      </c>
      <c r="F6842">
        <v>119.74</v>
      </c>
      <c r="G6842">
        <v>6</v>
      </c>
      <c r="H6842">
        <v>6</v>
      </c>
      <c r="I6842">
        <v>19.5</v>
      </c>
      <c r="J6842">
        <v>0.1</v>
      </c>
      <c r="K6842">
        <v>2.6</v>
      </c>
      <c r="L6842" t="s">
        <v>301</v>
      </c>
      <c r="M6842" t="b">
        <v>0</v>
      </c>
    </row>
    <row r="6843" spans="1:13" x14ac:dyDescent="0.25">
      <c r="A6843" s="1">
        <v>43199</v>
      </c>
      <c r="B6843" t="s">
        <v>165</v>
      </c>
      <c r="C6843" t="s">
        <v>181</v>
      </c>
      <c r="D6843">
        <v>11</v>
      </c>
      <c r="E6843">
        <v>1746.87</v>
      </c>
      <c r="F6843">
        <v>158.81</v>
      </c>
      <c r="G6843">
        <v>11</v>
      </c>
      <c r="H6843">
        <v>11</v>
      </c>
      <c r="I6843">
        <v>18.079999999999998</v>
      </c>
      <c r="J6843">
        <v>0</v>
      </c>
      <c r="K6843">
        <v>4.25</v>
      </c>
      <c r="L6843" t="s">
        <v>302</v>
      </c>
      <c r="M6843" t="b">
        <v>0</v>
      </c>
    </row>
    <row r="6844" spans="1:13" x14ac:dyDescent="0.25">
      <c r="A6844" s="1">
        <v>43199</v>
      </c>
      <c r="B6844" t="s">
        <v>165</v>
      </c>
      <c r="C6844" t="s">
        <v>179</v>
      </c>
      <c r="D6844">
        <v>14</v>
      </c>
      <c r="E6844">
        <v>2880.74</v>
      </c>
      <c r="F6844">
        <v>205.77</v>
      </c>
      <c r="G6844">
        <v>13</v>
      </c>
      <c r="H6844">
        <v>12</v>
      </c>
      <c r="I6844">
        <v>26.8</v>
      </c>
      <c r="J6844">
        <v>0.1333</v>
      </c>
      <c r="K6844">
        <v>2.79</v>
      </c>
      <c r="L6844" t="s">
        <v>277</v>
      </c>
      <c r="M6844" t="b">
        <v>0</v>
      </c>
    </row>
    <row r="6845" spans="1:13" x14ac:dyDescent="0.25">
      <c r="A6845" s="1">
        <v>43199</v>
      </c>
      <c r="B6845" t="s">
        <v>165</v>
      </c>
      <c r="C6845" t="s">
        <v>183</v>
      </c>
      <c r="D6845">
        <v>11</v>
      </c>
      <c r="E6845">
        <v>2257.29</v>
      </c>
      <c r="F6845">
        <v>205.21</v>
      </c>
      <c r="G6845">
        <v>11</v>
      </c>
      <c r="H6845">
        <v>11</v>
      </c>
      <c r="I6845">
        <v>21.45</v>
      </c>
      <c r="J6845">
        <v>0.18179999999999999</v>
      </c>
      <c r="K6845">
        <v>3.55</v>
      </c>
      <c r="L6845" t="s">
        <v>365</v>
      </c>
      <c r="M6845" t="b">
        <v>0</v>
      </c>
    </row>
    <row r="6846" spans="1:13" x14ac:dyDescent="0.25">
      <c r="A6846" s="1">
        <v>43199</v>
      </c>
      <c r="B6846" t="s">
        <v>165</v>
      </c>
      <c r="C6846" t="s">
        <v>174</v>
      </c>
      <c r="D6846">
        <v>15</v>
      </c>
      <c r="E6846">
        <v>3649.74</v>
      </c>
      <c r="F6846">
        <v>243.32</v>
      </c>
      <c r="G6846">
        <v>15</v>
      </c>
      <c r="H6846">
        <v>15</v>
      </c>
      <c r="I6846">
        <v>16.59</v>
      </c>
      <c r="J6846">
        <v>5.8799999999999998E-2</v>
      </c>
      <c r="K6846">
        <v>3</v>
      </c>
      <c r="L6846" t="s">
        <v>303</v>
      </c>
      <c r="M6846" t="b">
        <v>0</v>
      </c>
    </row>
    <row r="6847" spans="1:13" x14ac:dyDescent="0.25">
      <c r="A6847" s="1">
        <v>43199</v>
      </c>
      <c r="B6847" t="s">
        <v>165</v>
      </c>
      <c r="C6847" t="s">
        <v>182</v>
      </c>
      <c r="D6847">
        <v>9</v>
      </c>
      <c r="E6847">
        <v>1587.94</v>
      </c>
      <c r="F6847">
        <v>176.44</v>
      </c>
      <c r="G6847">
        <v>8</v>
      </c>
      <c r="H6847">
        <v>9</v>
      </c>
      <c r="I6847">
        <v>16.88</v>
      </c>
      <c r="J6847">
        <v>0</v>
      </c>
      <c r="K6847">
        <v>4.1100000000000003</v>
      </c>
      <c r="L6847" t="s">
        <v>304</v>
      </c>
      <c r="M6847" t="b">
        <v>0</v>
      </c>
    </row>
    <row r="6848" spans="1:13" x14ac:dyDescent="0.25">
      <c r="A6848" s="1">
        <v>43199</v>
      </c>
      <c r="B6848" t="s">
        <v>165</v>
      </c>
      <c r="C6848" t="s">
        <v>163</v>
      </c>
      <c r="D6848">
        <v>53</v>
      </c>
      <c r="E6848">
        <v>7509.62</v>
      </c>
      <c r="F6848">
        <v>141.69</v>
      </c>
      <c r="G6848">
        <v>53</v>
      </c>
      <c r="H6848">
        <v>53</v>
      </c>
      <c r="I6848">
        <v>11.47</v>
      </c>
      <c r="J6848">
        <v>5.1700000000000003E-2</v>
      </c>
      <c r="K6848">
        <v>4.33</v>
      </c>
      <c r="L6848" t="s">
        <v>249</v>
      </c>
      <c r="M6848" t="b">
        <v>0</v>
      </c>
    </row>
    <row r="6849" spans="1:13" x14ac:dyDescent="0.25">
      <c r="A6849" s="1">
        <v>43199</v>
      </c>
      <c r="B6849" t="s">
        <v>165</v>
      </c>
      <c r="C6849" t="s">
        <v>175</v>
      </c>
      <c r="D6849">
        <v>130</v>
      </c>
      <c r="E6849">
        <v>20221.55</v>
      </c>
      <c r="F6849">
        <v>155.55000000000001</v>
      </c>
      <c r="G6849">
        <v>124</v>
      </c>
      <c r="H6849">
        <v>127</v>
      </c>
      <c r="I6849">
        <v>15.06</v>
      </c>
      <c r="J6849">
        <v>3.4200000000000001E-2</v>
      </c>
      <c r="K6849">
        <v>3.84</v>
      </c>
      <c r="L6849" t="s">
        <v>250</v>
      </c>
      <c r="M6849" t="b">
        <v>0</v>
      </c>
    </row>
    <row r="6850" spans="1:13" x14ac:dyDescent="0.25">
      <c r="A6850" s="1">
        <v>43199</v>
      </c>
      <c r="B6850" t="s">
        <v>165</v>
      </c>
      <c r="C6850" t="s">
        <v>173</v>
      </c>
      <c r="D6850">
        <v>5</v>
      </c>
      <c r="E6850">
        <v>2878.94</v>
      </c>
      <c r="F6850">
        <v>575.79</v>
      </c>
      <c r="G6850">
        <v>5</v>
      </c>
      <c r="H6850">
        <v>5</v>
      </c>
      <c r="I6850">
        <v>33.83</v>
      </c>
      <c r="J6850">
        <v>0.5</v>
      </c>
      <c r="K6850">
        <v>2.5</v>
      </c>
      <c r="L6850" t="s">
        <v>251</v>
      </c>
      <c r="M6850" t="b">
        <v>0</v>
      </c>
    </row>
    <row r="6851" spans="1:13" x14ac:dyDescent="0.25">
      <c r="A6851" s="1">
        <v>43199</v>
      </c>
      <c r="B6851" t="s">
        <v>165</v>
      </c>
      <c r="C6851" t="s">
        <v>185</v>
      </c>
      <c r="D6851">
        <v>1</v>
      </c>
      <c r="E6851">
        <v>101.38</v>
      </c>
      <c r="F6851">
        <v>101.38</v>
      </c>
      <c r="G6851">
        <v>1</v>
      </c>
      <c r="H6851">
        <v>1</v>
      </c>
      <c r="I6851">
        <v>12</v>
      </c>
      <c r="J6851">
        <v>0</v>
      </c>
      <c r="K6851">
        <v>5</v>
      </c>
      <c r="L6851" t="s">
        <v>334</v>
      </c>
      <c r="M6851" t="b">
        <v>0</v>
      </c>
    </row>
    <row r="6852" spans="1:13" x14ac:dyDescent="0.25">
      <c r="A6852" s="1">
        <v>43199</v>
      </c>
      <c r="B6852" t="s">
        <v>165</v>
      </c>
      <c r="C6852" t="s">
        <v>164</v>
      </c>
      <c r="D6852">
        <v>60</v>
      </c>
      <c r="E6852">
        <v>9395.81</v>
      </c>
      <c r="F6852">
        <v>156.6</v>
      </c>
      <c r="G6852">
        <v>59</v>
      </c>
      <c r="H6852">
        <v>60</v>
      </c>
      <c r="I6852">
        <v>13.77</v>
      </c>
      <c r="J6852">
        <v>3.2300000000000002E-2</v>
      </c>
      <c r="K6852">
        <v>4.38</v>
      </c>
      <c r="L6852" t="s">
        <v>278</v>
      </c>
      <c r="M6852" t="b">
        <v>0</v>
      </c>
    </row>
    <row r="6853" spans="1:13" x14ac:dyDescent="0.25">
      <c r="A6853" s="1">
        <v>43199</v>
      </c>
      <c r="B6853" t="s">
        <v>165</v>
      </c>
      <c r="C6853" t="s">
        <v>176</v>
      </c>
      <c r="D6853">
        <v>38</v>
      </c>
      <c r="E6853">
        <v>5785.3</v>
      </c>
      <c r="F6853">
        <v>152.24</v>
      </c>
      <c r="G6853">
        <v>38</v>
      </c>
      <c r="H6853">
        <v>38</v>
      </c>
      <c r="I6853">
        <v>14.08</v>
      </c>
      <c r="J6853">
        <v>0</v>
      </c>
      <c r="K6853">
        <v>3.84</v>
      </c>
      <c r="L6853" t="s">
        <v>279</v>
      </c>
      <c r="M6853" t="b">
        <v>0</v>
      </c>
    </row>
    <row r="6854" spans="1:13" x14ac:dyDescent="0.25">
      <c r="A6854" s="1">
        <v>43199</v>
      </c>
      <c r="B6854" t="s">
        <v>165</v>
      </c>
      <c r="C6854" t="s">
        <v>168</v>
      </c>
      <c r="D6854">
        <v>1</v>
      </c>
      <c r="E6854">
        <v>137.22</v>
      </c>
      <c r="F6854">
        <v>137.22</v>
      </c>
      <c r="G6854">
        <v>1</v>
      </c>
      <c r="H6854">
        <v>1</v>
      </c>
      <c r="I6854">
        <v>14</v>
      </c>
      <c r="J6854">
        <v>0</v>
      </c>
      <c r="K6854">
        <v>5</v>
      </c>
      <c r="L6854" t="s">
        <v>280</v>
      </c>
      <c r="M6854" t="b">
        <v>0</v>
      </c>
    </row>
    <row r="6855" spans="1:13" x14ac:dyDescent="0.25">
      <c r="A6855" s="1">
        <v>43199</v>
      </c>
      <c r="B6855" t="s">
        <v>165</v>
      </c>
      <c r="C6855" t="s">
        <v>165</v>
      </c>
      <c r="D6855">
        <v>536</v>
      </c>
      <c r="E6855">
        <v>75940.55</v>
      </c>
      <c r="F6855">
        <v>141.68</v>
      </c>
      <c r="G6855">
        <v>525</v>
      </c>
      <c r="H6855">
        <v>528</v>
      </c>
      <c r="I6855">
        <v>6.44</v>
      </c>
      <c r="J6855">
        <v>1.15E-2</v>
      </c>
      <c r="K6855">
        <v>4.1500000000000004</v>
      </c>
      <c r="L6855" t="s">
        <v>252</v>
      </c>
      <c r="M6855" t="b">
        <v>1</v>
      </c>
    </row>
    <row r="6856" spans="1:13" x14ac:dyDescent="0.25">
      <c r="A6856" s="1">
        <v>43199</v>
      </c>
      <c r="B6856" t="s">
        <v>165</v>
      </c>
      <c r="C6856" t="s">
        <v>184</v>
      </c>
      <c r="D6856">
        <v>4</v>
      </c>
      <c r="E6856">
        <v>541.19000000000005</v>
      </c>
      <c r="F6856">
        <v>135.30000000000001</v>
      </c>
      <c r="G6856">
        <v>4</v>
      </c>
      <c r="H6856">
        <v>4</v>
      </c>
      <c r="I6856">
        <v>16.25</v>
      </c>
      <c r="J6856">
        <v>0</v>
      </c>
      <c r="K6856">
        <v>4.5</v>
      </c>
      <c r="L6856" t="s">
        <v>401</v>
      </c>
      <c r="M6856" t="b">
        <v>0</v>
      </c>
    </row>
    <row r="6857" spans="1:13" x14ac:dyDescent="0.25">
      <c r="A6857" s="1">
        <v>43206</v>
      </c>
      <c r="B6857" t="s">
        <v>167</v>
      </c>
      <c r="C6857" t="s">
        <v>178</v>
      </c>
      <c r="D6857">
        <v>1</v>
      </c>
      <c r="E6857">
        <v>878.48</v>
      </c>
      <c r="F6857">
        <v>878.48</v>
      </c>
      <c r="G6857">
        <v>1</v>
      </c>
      <c r="H6857">
        <v>1</v>
      </c>
      <c r="I6857">
        <v>18</v>
      </c>
      <c r="J6857">
        <v>0</v>
      </c>
      <c r="K6857">
        <v>4</v>
      </c>
      <c r="L6857" t="s">
        <v>336</v>
      </c>
      <c r="M6857" t="b">
        <v>0</v>
      </c>
    </row>
    <row r="6858" spans="1:13" x14ac:dyDescent="0.25">
      <c r="A6858" s="1">
        <v>43206</v>
      </c>
      <c r="B6858" t="s">
        <v>167</v>
      </c>
      <c r="C6858" t="s">
        <v>169</v>
      </c>
      <c r="D6858">
        <v>1</v>
      </c>
      <c r="E6858">
        <v>910.2</v>
      </c>
      <c r="F6858">
        <v>910.2</v>
      </c>
      <c r="G6858">
        <v>1</v>
      </c>
      <c r="H6858">
        <v>1</v>
      </c>
      <c r="I6858">
        <v>8</v>
      </c>
      <c r="J6858">
        <v>0</v>
      </c>
      <c r="K6858">
        <v>5</v>
      </c>
      <c r="L6858" t="s">
        <v>482</v>
      </c>
      <c r="M6858" t="b">
        <v>0</v>
      </c>
    </row>
    <row r="6859" spans="1:13" x14ac:dyDescent="0.25">
      <c r="A6859" s="1">
        <v>43206</v>
      </c>
      <c r="B6859" t="s">
        <v>167</v>
      </c>
      <c r="C6859" t="s">
        <v>182</v>
      </c>
      <c r="D6859">
        <v>1</v>
      </c>
      <c r="E6859">
        <v>884.2</v>
      </c>
      <c r="F6859">
        <v>884.2</v>
      </c>
      <c r="G6859">
        <v>1</v>
      </c>
      <c r="H6859">
        <v>1</v>
      </c>
      <c r="I6859">
        <v>9</v>
      </c>
      <c r="J6859">
        <v>0</v>
      </c>
      <c r="K6859">
        <v>5</v>
      </c>
      <c r="L6859" t="s">
        <v>508</v>
      </c>
      <c r="M6859" t="b">
        <v>0</v>
      </c>
    </row>
    <row r="6860" spans="1:13" x14ac:dyDescent="0.25">
      <c r="A6860" s="1">
        <v>43206</v>
      </c>
      <c r="B6860" t="s">
        <v>167</v>
      </c>
      <c r="C6860" t="s">
        <v>175</v>
      </c>
      <c r="D6860">
        <v>2</v>
      </c>
      <c r="E6860">
        <v>1794.4</v>
      </c>
      <c r="F6860">
        <v>897.2</v>
      </c>
      <c r="G6860">
        <v>2</v>
      </c>
      <c r="H6860">
        <v>2</v>
      </c>
      <c r="I6860">
        <v>14.5</v>
      </c>
      <c r="J6860">
        <v>0</v>
      </c>
      <c r="K6860">
        <v>4</v>
      </c>
      <c r="L6860" t="s">
        <v>305</v>
      </c>
      <c r="M6860" t="b">
        <v>0</v>
      </c>
    </row>
    <row r="6861" spans="1:13" x14ac:dyDescent="0.25">
      <c r="A6861" s="1">
        <v>43206</v>
      </c>
      <c r="B6861" t="s">
        <v>167</v>
      </c>
      <c r="C6861" t="s">
        <v>165</v>
      </c>
      <c r="D6861">
        <v>2</v>
      </c>
      <c r="E6861">
        <v>971.93</v>
      </c>
      <c r="F6861">
        <v>485.97</v>
      </c>
      <c r="G6861">
        <v>2</v>
      </c>
      <c r="H6861">
        <v>2</v>
      </c>
      <c r="I6861">
        <v>16</v>
      </c>
      <c r="J6861">
        <v>0</v>
      </c>
      <c r="K6861">
        <v>4</v>
      </c>
      <c r="L6861" t="s">
        <v>255</v>
      </c>
      <c r="M6861" t="b">
        <v>0</v>
      </c>
    </row>
    <row r="6862" spans="1:13" x14ac:dyDescent="0.25">
      <c r="A6862" s="1">
        <v>43206</v>
      </c>
      <c r="B6862" t="s">
        <v>170</v>
      </c>
      <c r="C6862" t="s">
        <v>170</v>
      </c>
      <c r="D6862">
        <v>1</v>
      </c>
      <c r="E6862">
        <v>107.78</v>
      </c>
      <c r="F6862">
        <v>107.78</v>
      </c>
      <c r="G6862">
        <v>1</v>
      </c>
      <c r="H6862">
        <v>1</v>
      </c>
      <c r="I6862">
        <v>2</v>
      </c>
      <c r="J6862">
        <v>0</v>
      </c>
      <c r="K6862">
        <v>5</v>
      </c>
      <c r="L6862" t="s">
        <v>409</v>
      </c>
      <c r="M6862" t="b">
        <v>1</v>
      </c>
    </row>
    <row r="6863" spans="1:13" x14ac:dyDescent="0.25">
      <c r="A6863" s="1">
        <v>43206</v>
      </c>
      <c r="B6863" t="s">
        <v>170</v>
      </c>
      <c r="C6863" t="s">
        <v>172</v>
      </c>
      <c r="D6863">
        <v>1</v>
      </c>
      <c r="E6863">
        <v>40.93</v>
      </c>
      <c r="F6863">
        <v>40.93</v>
      </c>
      <c r="G6863">
        <v>1</v>
      </c>
      <c r="H6863">
        <v>1</v>
      </c>
      <c r="I6863">
        <v>22</v>
      </c>
      <c r="J6863">
        <v>0</v>
      </c>
      <c r="K6863">
        <v>4</v>
      </c>
      <c r="L6863" t="s">
        <v>460</v>
      </c>
      <c r="M6863" t="b">
        <v>0</v>
      </c>
    </row>
    <row r="6864" spans="1:13" x14ac:dyDescent="0.25">
      <c r="A6864" s="1">
        <v>43206</v>
      </c>
      <c r="B6864" t="s">
        <v>170</v>
      </c>
      <c r="C6864" t="s">
        <v>161</v>
      </c>
      <c r="D6864">
        <v>2</v>
      </c>
      <c r="E6864">
        <v>226.17</v>
      </c>
      <c r="F6864">
        <v>113.09</v>
      </c>
      <c r="G6864">
        <v>2</v>
      </c>
      <c r="H6864">
        <v>2</v>
      </c>
      <c r="I6864">
        <v>9.5</v>
      </c>
      <c r="J6864">
        <v>0</v>
      </c>
      <c r="K6864">
        <v>5</v>
      </c>
      <c r="L6864" t="s">
        <v>256</v>
      </c>
      <c r="M6864" t="b">
        <v>0</v>
      </c>
    </row>
    <row r="6865" spans="1:13" x14ac:dyDescent="0.25">
      <c r="A6865" s="1">
        <v>43206</v>
      </c>
      <c r="B6865" t="s">
        <v>170</v>
      </c>
      <c r="C6865" t="s">
        <v>179</v>
      </c>
      <c r="D6865">
        <v>1</v>
      </c>
      <c r="E6865">
        <v>90.88</v>
      </c>
      <c r="F6865">
        <v>90.88</v>
      </c>
      <c r="G6865">
        <v>1</v>
      </c>
      <c r="H6865">
        <v>1</v>
      </c>
      <c r="I6865">
        <v>20</v>
      </c>
      <c r="J6865">
        <v>0</v>
      </c>
      <c r="K6865">
        <v>5</v>
      </c>
      <c r="L6865" t="s">
        <v>448</v>
      </c>
      <c r="M6865" t="b">
        <v>0</v>
      </c>
    </row>
    <row r="6866" spans="1:13" x14ac:dyDescent="0.25">
      <c r="A6866" s="1">
        <v>43206</v>
      </c>
      <c r="B6866" t="s">
        <v>170</v>
      </c>
      <c r="C6866" t="s">
        <v>175</v>
      </c>
      <c r="D6866">
        <v>1</v>
      </c>
      <c r="E6866">
        <v>778.46</v>
      </c>
      <c r="F6866">
        <v>778.46</v>
      </c>
      <c r="G6866">
        <v>1</v>
      </c>
      <c r="H6866">
        <v>1</v>
      </c>
      <c r="I6866">
        <v>26</v>
      </c>
      <c r="J6866">
        <v>0</v>
      </c>
      <c r="K6866">
        <v>3</v>
      </c>
      <c r="L6866" t="s">
        <v>258</v>
      </c>
      <c r="M6866" t="b">
        <v>0</v>
      </c>
    </row>
    <row r="6867" spans="1:13" x14ac:dyDescent="0.25">
      <c r="A6867" s="1">
        <v>43206</v>
      </c>
      <c r="B6867" t="s">
        <v>170</v>
      </c>
      <c r="C6867" t="s">
        <v>173</v>
      </c>
      <c r="D6867">
        <v>1</v>
      </c>
      <c r="E6867">
        <v>47.74</v>
      </c>
      <c r="F6867">
        <v>47.74</v>
      </c>
      <c r="G6867">
        <v>1</v>
      </c>
      <c r="H6867">
        <v>1</v>
      </c>
      <c r="I6867">
        <v>46</v>
      </c>
      <c r="J6867">
        <v>1</v>
      </c>
      <c r="K6867">
        <v>1</v>
      </c>
      <c r="L6867" t="s">
        <v>462</v>
      </c>
      <c r="M6867" t="b">
        <v>0</v>
      </c>
    </row>
    <row r="6868" spans="1:13" x14ac:dyDescent="0.25">
      <c r="A6868" s="1">
        <v>43206</v>
      </c>
      <c r="B6868" t="s">
        <v>170</v>
      </c>
      <c r="C6868" t="s">
        <v>165</v>
      </c>
      <c r="D6868">
        <v>6</v>
      </c>
      <c r="E6868">
        <v>1337.98</v>
      </c>
      <c r="F6868">
        <v>223</v>
      </c>
      <c r="G6868">
        <v>6</v>
      </c>
      <c r="H6868">
        <v>6</v>
      </c>
      <c r="I6868">
        <v>13.67</v>
      </c>
      <c r="J6868">
        <v>0.16669999999999999</v>
      </c>
      <c r="K6868">
        <v>4</v>
      </c>
      <c r="L6868" t="s">
        <v>259</v>
      </c>
      <c r="M6868" t="b">
        <v>0</v>
      </c>
    </row>
    <row r="6869" spans="1:13" x14ac:dyDescent="0.25">
      <c r="A6869" s="1">
        <v>43206</v>
      </c>
      <c r="B6869" t="s">
        <v>172</v>
      </c>
      <c r="C6869" t="s">
        <v>169</v>
      </c>
      <c r="D6869">
        <v>1</v>
      </c>
      <c r="E6869">
        <v>69.849999999999994</v>
      </c>
      <c r="F6869">
        <v>69.849999999999994</v>
      </c>
      <c r="G6869">
        <v>1</v>
      </c>
      <c r="H6869">
        <v>1</v>
      </c>
      <c r="I6869">
        <v>16</v>
      </c>
      <c r="J6869">
        <v>0</v>
      </c>
      <c r="K6869">
        <v>4</v>
      </c>
      <c r="L6869" t="s">
        <v>490</v>
      </c>
      <c r="M6869" t="b">
        <v>0</v>
      </c>
    </row>
    <row r="6870" spans="1:13" x14ac:dyDescent="0.25">
      <c r="A6870" s="1">
        <v>43206</v>
      </c>
      <c r="B6870" t="s">
        <v>171</v>
      </c>
      <c r="C6870" t="s">
        <v>170</v>
      </c>
      <c r="D6870">
        <v>1</v>
      </c>
      <c r="E6870">
        <v>84.49</v>
      </c>
      <c r="F6870">
        <v>84.49</v>
      </c>
      <c r="G6870">
        <v>0</v>
      </c>
      <c r="H6870">
        <v>1</v>
      </c>
      <c r="K6870">
        <v>1</v>
      </c>
      <c r="L6870" t="s">
        <v>475</v>
      </c>
      <c r="M6870" t="b">
        <v>0</v>
      </c>
    </row>
    <row r="6871" spans="1:13" x14ac:dyDescent="0.25">
      <c r="A6871" s="1">
        <v>43206</v>
      </c>
      <c r="B6871" t="s">
        <v>171</v>
      </c>
      <c r="C6871" t="s">
        <v>161</v>
      </c>
      <c r="D6871">
        <v>3</v>
      </c>
      <c r="E6871">
        <v>386.57</v>
      </c>
      <c r="F6871">
        <v>128.86000000000001</v>
      </c>
      <c r="G6871">
        <v>3</v>
      </c>
      <c r="H6871">
        <v>3</v>
      </c>
      <c r="I6871">
        <v>8.33</v>
      </c>
      <c r="J6871">
        <v>0</v>
      </c>
      <c r="K6871">
        <v>4.67</v>
      </c>
      <c r="L6871" t="s">
        <v>439</v>
      </c>
      <c r="M6871" t="b">
        <v>0</v>
      </c>
    </row>
    <row r="6872" spans="1:13" x14ac:dyDescent="0.25">
      <c r="A6872" s="1">
        <v>43206</v>
      </c>
      <c r="B6872" t="s">
        <v>171</v>
      </c>
      <c r="C6872" t="s">
        <v>174</v>
      </c>
      <c r="D6872">
        <v>1</v>
      </c>
      <c r="E6872">
        <v>114.66</v>
      </c>
      <c r="F6872">
        <v>114.66</v>
      </c>
      <c r="G6872">
        <v>1</v>
      </c>
      <c r="H6872">
        <v>1</v>
      </c>
      <c r="I6872">
        <v>22</v>
      </c>
      <c r="J6872">
        <v>0</v>
      </c>
      <c r="K6872">
        <v>3</v>
      </c>
      <c r="L6872" t="s">
        <v>376</v>
      </c>
      <c r="M6872" t="b">
        <v>0</v>
      </c>
    </row>
    <row r="6873" spans="1:13" x14ac:dyDescent="0.25">
      <c r="A6873" s="1">
        <v>43206</v>
      </c>
      <c r="B6873" t="s">
        <v>171</v>
      </c>
      <c r="C6873" t="s">
        <v>175</v>
      </c>
      <c r="D6873">
        <v>2</v>
      </c>
      <c r="E6873">
        <v>135.12</v>
      </c>
      <c r="F6873">
        <v>67.56</v>
      </c>
      <c r="G6873">
        <v>2</v>
      </c>
      <c r="H6873">
        <v>2</v>
      </c>
      <c r="I6873">
        <v>6.33</v>
      </c>
      <c r="J6873">
        <v>0</v>
      </c>
      <c r="K6873">
        <v>5</v>
      </c>
      <c r="L6873" t="s">
        <v>440</v>
      </c>
      <c r="M6873" t="b">
        <v>0</v>
      </c>
    </row>
    <row r="6874" spans="1:13" x14ac:dyDescent="0.25">
      <c r="A6874" s="1">
        <v>43206</v>
      </c>
      <c r="B6874" t="s">
        <v>171</v>
      </c>
      <c r="C6874" t="s">
        <v>165</v>
      </c>
      <c r="D6874">
        <v>1</v>
      </c>
      <c r="E6874">
        <v>166.62</v>
      </c>
      <c r="F6874">
        <v>166.62</v>
      </c>
      <c r="G6874">
        <v>1</v>
      </c>
      <c r="H6874">
        <v>1</v>
      </c>
      <c r="I6874">
        <v>12</v>
      </c>
      <c r="J6874">
        <v>0</v>
      </c>
      <c r="K6874">
        <v>5</v>
      </c>
      <c r="L6874" t="s">
        <v>421</v>
      </c>
      <c r="M6874" t="b">
        <v>0</v>
      </c>
    </row>
    <row r="6875" spans="1:13" x14ac:dyDescent="0.25">
      <c r="A6875" s="1">
        <v>43206</v>
      </c>
      <c r="B6875" t="s">
        <v>180</v>
      </c>
      <c r="C6875" t="s">
        <v>171</v>
      </c>
      <c r="D6875">
        <v>1</v>
      </c>
      <c r="E6875">
        <v>167.92</v>
      </c>
      <c r="F6875">
        <v>167.92</v>
      </c>
      <c r="G6875">
        <v>1</v>
      </c>
      <c r="H6875">
        <v>1</v>
      </c>
      <c r="I6875">
        <v>21</v>
      </c>
      <c r="J6875">
        <v>0</v>
      </c>
      <c r="K6875">
        <v>5</v>
      </c>
      <c r="L6875" t="s">
        <v>613</v>
      </c>
      <c r="M6875" t="b">
        <v>0</v>
      </c>
    </row>
    <row r="6876" spans="1:13" x14ac:dyDescent="0.25">
      <c r="A6876" s="1">
        <v>43206</v>
      </c>
      <c r="B6876" t="s">
        <v>180</v>
      </c>
      <c r="C6876" t="s">
        <v>179</v>
      </c>
      <c r="D6876">
        <v>1</v>
      </c>
      <c r="E6876">
        <v>83.32</v>
      </c>
      <c r="F6876">
        <v>83.32</v>
      </c>
      <c r="G6876">
        <v>1</v>
      </c>
      <c r="H6876">
        <v>1</v>
      </c>
      <c r="I6876">
        <v>48</v>
      </c>
      <c r="J6876">
        <v>1</v>
      </c>
      <c r="K6876">
        <v>1</v>
      </c>
      <c r="L6876" t="s">
        <v>627</v>
      </c>
      <c r="M6876" t="b">
        <v>0</v>
      </c>
    </row>
    <row r="6877" spans="1:13" x14ac:dyDescent="0.25">
      <c r="A6877" s="1">
        <v>43206</v>
      </c>
      <c r="B6877" t="s">
        <v>180</v>
      </c>
      <c r="C6877" t="s">
        <v>163</v>
      </c>
      <c r="D6877">
        <v>1</v>
      </c>
      <c r="E6877">
        <v>94.47</v>
      </c>
      <c r="F6877">
        <v>94.47</v>
      </c>
      <c r="G6877">
        <v>1</v>
      </c>
      <c r="H6877">
        <v>1</v>
      </c>
      <c r="I6877">
        <v>19</v>
      </c>
      <c r="J6877">
        <v>0</v>
      </c>
      <c r="K6877">
        <v>4</v>
      </c>
      <c r="L6877" t="s">
        <v>615</v>
      </c>
      <c r="M6877" t="b">
        <v>0</v>
      </c>
    </row>
    <row r="6878" spans="1:13" x14ac:dyDescent="0.25">
      <c r="A6878" s="1">
        <v>43206</v>
      </c>
      <c r="B6878" t="s">
        <v>180</v>
      </c>
      <c r="C6878" t="s">
        <v>175</v>
      </c>
      <c r="D6878">
        <v>2</v>
      </c>
      <c r="E6878">
        <v>180.44</v>
      </c>
      <c r="F6878">
        <v>90.22</v>
      </c>
      <c r="G6878">
        <v>2</v>
      </c>
      <c r="H6878">
        <v>2</v>
      </c>
      <c r="I6878">
        <v>25</v>
      </c>
      <c r="J6878">
        <v>0</v>
      </c>
      <c r="K6878">
        <v>3.5</v>
      </c>
      <c r="L6878" t="s">
        <v>598</v>
      </c>
      <c r="M6878" t="b">
        <v>0</v>
      </c>
    </row>
    <row r="6879" spans="1:13" x14ac:dyDescent="0.25">
      <c r="A6879" s="1">
        <v>43206</v>
      </c>
      <c r="B6879" t="s">
        <v>180</v>
      </c>
      <c r="C6879" t="s">
        <v>176</v>
      </c>
      <c r="D6879">
        <v>1</v>
      </c>
      <c r="E6879">
        <v>92.5</v>
      </c>
      <c r="F6879">
        <v>92.5</v>
      </c>
      <c r="G6879">
        <v>1</v>
      </c>
      <c r="H6879">
        <v>1</v>
      </c>
      <c r="I6879">
        <v>20</v>
      </c>
      <c r="J6879">
        <v>0</v>
      </c>
      <c r="K6879">
        <v>5</v>
      </c>
      <c r="L6879" t="s">
        <v>594</v>
      </c>
      <c r="M6879" t="b">
        <v>0</v>
      </c>
    </row>
    <row r="6880" spans="1:13" x14ac:dyDescent="0.25">
      <c r="A6880" s="1">
        <v>43206</v>
      </c>
      <c r="B6880" t="s">
        <v>180</v>
      </c>
      <c r="C6880" t="s">
        <v>168</v>
      </c>
      <c r="D6880">
        <v>1</v>
      </c>
      <c r="E6880">
        <v>80.3</v>
      </c>
      <c r="F6880">
        <v>80.3</v>
      </c>
      <c r="G6880">
        <v>1</v>
      </c>
      <c r="H6880">
        <v>1</v>
      </c>
      <c r="I6880">
        <v>33</v>
      </c>
      <c r="J6880">
        <v>1</v>
      </c>
      <c r="K6880">
        <v>1</v>
      </c>
      <c r="L6880" t="s">
        <v>628</v>
      </c>
      <c r="M6880" t="b">
        <v>0</v>
      </c>
    </row>
    <row r="6881" spans="1:13" x14ac:dyDescent="0.25">
      <c r="A6881" s="1">
        <v>43206</v>
      </c>
      <c r="B6881" t="s">
        <v>180</v>
      </c>
      <c r="C6881" t="s">
        <v>165</v>
      </c>
      <c r="D6881">
        <v>2</v>
      </c>
      <c r="E6881">
        <v>237.32</v>
      </c>
      <c r="F6881">
        <v>118.66</v>
      </c>
      <c r="G6881">
        <v>1</v>
      </c>
      <c r="H6881">
        <v>2</v>
      </c>
      <c r="I6881">
        <v>10</v>
      </c>
      <c r="J6881">
        <v>0</v>
      </c>
      <c r="K6881">
        <v>3</v>
      </c>
      <c r="L6881" t="s">
        <v>589</v>
      </c>
      <c r="M6881" t="b">
        <v>0</v>
      </c>
    </row>
    <row r="6882" spans="1:13" x14ac:dyDescent="0.25">
      <c r="A6882" s="1">
        <v>43206</v>
      </c>
      <c r="B6882" t="s">
        <v>161</v>
      </c>
      <c r="C6882" t="s">
        <v>178</v>
      </c>
      <c r="D6882">
        <v>2</v>
      </c>
      <c r="E6882">
        <v>401.47</v>
      </c>
      <c r="F6882">
        <v>200.74</v>
      </c>
      <c r="G6882">
        <v>2</v>
      </c>
      <c r="H6882">
        <v>2</v>
      </c>
      <c r="I6882">
        <v>22.5</v>
      </c>
      <c r="J6882">
        <v>0.5</v>
      </c>
      <c r="K6882">
        <v>5</v>
      </c>
      <c r="L6882" t="s">
        <v>378</v>
      </c>
      <c r="M6882" t="b">
        <v>0</v>
      </c>
    </row>
    <row r="6883" spans="1:13" x14ac:dyDescent="0.25">
      <c r="A6883" s="1">
        <v>43206</v>
      </c>
      <c r="B6883" t="s">
        <v>161</v>
      </c>
      <c r="C6883" t="s">
        <v>167</v>
      </c>
      <c r="D6883">
        <v>6</v>
      </c>
      <c r="E6883">
        <v>945.65</v>
      </c>
      <c r="F6883">
        <v>157.61000000000001</v>
      </c>
      <c r="G6883">
        <v>5</v>
      </c>
      <c r="H6883">
        <v>6</v>
      </c>
      <c r="I6883">
        <v>21.2</v>
      </c>
      <c r="J6883">
        <v>0.2</v>
      </c>
      <c r="K6883">
        <v>3.14</v>
      </c>
      <c r="L6883" t="s">
        <v>282</v>
      </c>
      <c r="M6883" t="b">
        <v>0</v>
      </c>
    </row>
    <row r="6884" spans="1:13" x14ac:dyDescent="0.25">
      <c r="A6884" s="1">
        <v>43206</v>
      </c>
      <c r="B6884" t="s">
        <v>161</v>
      </c>
      <c r="C6884" t="s">
        <v>169</v>
      </c>
      <c r="D6884">
        <v>1</v>
      </c>
      <c r="E6884">
        <v>318.27</v>
      </c>
      <c r="F6884">
        <v>318.27</v>
      </c>
      <c r="G6884">
        <v>1</v>
      </c>
      <c r="H6884">
        <v>1</v>
      </c>
      <c r="I6884">
        <v>36</v>
      </c>
      <c r="J6884">
        <v>1</v>
      </c>
      <c r="K6884">
        <v>5</v>
      </c>
      <c r="L6884" t="s">
        <v>379</v>
      </c>
      <c r="M6884" t="b">
        <v>0</v>
      </c>
    </row>
    <row r="6885" spans="1:13" x14ac:dyDescent="0.25">
      <c r="A6885" s="1">
        <v>43206</v>
      </c>
      <c r="B6885" t="s">
        <v>161</v>
      </c>
      <c r="C6885" t="s">
        <v>170</v>
      </c>
      <c r="D6885">
        <v>2</v>
      </c>
      <c r="E6885">
        <v>169.93</v>
      </c>
      <c r="F6885">
        <v>84.97</v>
      </c>
      <c r="G6885">
        <v>2</v>
      </c>
      <c r="H6885">
        <v>2</v>
      </c>
      <c r="I6885">
        <v>12.5</v>
      </c>
      <c r="J6885">
        <v>0</v>
      </c>
      <c r="K6885">
        <v>5</v>
      </c>
      <c r="L6885" t="s">
        <v>260</v>
      </c>
      <c r="M6885" t="b">
        <v>0</v>
      </c>
    </row>
    <row r="6886" spans="1:13" x14ac:dyDescent="0.25">
      <c r="A6886" s="1">
        <v>43206</v>
      </c>
      <c r="B6886" t="s">
        <v>161</v>
      </c>
      <c r="C6886" t="s">
        <v>172</v>
      </c>
      <c r="D6886">
        <v>3</v>
      </c>
      <c r="E6886">
        <v>319.45</v>
      </c>
      <c r="F6886">
        <v>106.48</v>
      </c>
      <c r="G6886">
        <v>3</v>
      </c>
      <c r="H6886">
        <v>3</v>
      </c>
      <c r="I6886">
        <v>14.5</v>
      </c>
      <c r="J6886">
        <v>0</v>
      </c>
      <c r="K6886">
        <v>5</v>
      </c>
      <c r="L6886" t="s">
        <v>283</v>
      </c>
      <c r="M6886" t="b">
        <v>0</v>
      </c>
    </row>
    <row r="6887" spans="1:13" x14ac:dyDescent="0.25">
      <c r="A6887" s="1">
        <v>43206</v>
      </c>
      <c r="B6887" t="s">
        <v>161</v>
      </c>
      <c r="C6887" t="s">
        <v>171</v>
      </c>
      <c r="D6887">
        <v>2</v>
      </c>
      <c r="E6887">
        <v>461.54</v>
      </c>
      <c r="F6887">
        <v>230.77</v>
      </c>
      <c r="G6887">
        <v>2</v>
      </c>
      <c r="H6887">
        <v>2</v>
      </c>
      <c r="I6887">
        <v>16</v>
      </c>
      <c r="J6887">
        <v>0</v>
      </c>
      <c r="K6887">
        <v>5</v>
      </c>
      <c r="L6887" t="s">
        <v>261</v>
      </c>
      <c r="M6887" t="b">
        <v>0</v>
      </c>
    </row>
    <row r="6888" spans="1:13" x14ac:dyDescent="0.25">
      <c r="A6888" s="1">
        <v>43206</v>
      </c>
      <c r="B6888" t="s">
        <v>161</v>
      </c>
      <c r="C6888" t="s">
        <v>180</v>
      </c>
      <c r="D6888">
        <v>1</v>
      </c>
      <c r="E6888">
        <v>292.06</v>
      </c>
      <c r="F6888">
        <v>292.06</v>
      </c>
      <c r="G6888">
        <v>1</v>
      </c>
      <c r="H6888">
        <v>1</v>
      </c>
      <c r="I6888">
        <v>14</v>
      </c>
      <c r="J6888">
        <v>0</v>
      </c>
      <c r="K6888">
        <v>4</v>
      </c>
      <c r="L6888" t="s">
        <v>380</v>
      </c>
      <c r="M6888" t="b">
        <v>0</v>
      </c>
    </row>
    <row r="6889" spans="1:13" x14ac:dyDescent="0.25">
      <c r="A6889" s="1">
        <v>43206</v>
      </c>
      <c r="B6889" t="s">
        <v>161</v>
      </c>
      <c r="C6889" t="s">
        <v>161</v>
      </c>
      <c r="D6889">
        <v>26</v>
      </c>
      <c r="E6889">
        <v>3308.11</v>
      </c>
      <c r="F6889">
        <v>127.24</v>
      </c>
      <c r="G6889">
        <v>26</v>
      </c>
      <c r="H6889">
        <v>26</v>
      </c>
      <c r="I6889">
        <v>8.07</v>
      </c>
      <c r="J6889">
        <v>0</v>
      </c>
      <c r="K6889">
        <v>4.43</v>
      </c>
      <c r="L6889" t="s">
        <v>262</v>
      </c>
      <c r="M6889" t="b">
        <v>1</v>
      </c>
    </row>
    <row r="6890" spans="1:13" x14ac:dyDescent="0.25">
      <c r="A6890" s="1">
        <v>43206</v>
      </c>
      <c r="B6890" t="s">
        <v>161</v>
      </c>
      <c r="C6890" t="s">
        <v>177</v>
      </c>
      <c r="D6890">
        <v>2</v>
      </c>
      <c r="E6890">
        <v>957.14</v>
      </c>
      <c r="F6890">
        <v>478.57</v>
      </c>
      <c r="G6890">
        <v>2</v>
      </c>
      <c r="H6890">
        <v>2</v>
      </c>
      <c r="I6890">
        <v>20.5</v>
      </c>
      <c r="J6890">
        <v>0</v>
      </c>
      <c r="K6890">
        <v>4</v>
      </c>
      <c r="L6890" t="s">
        <v>381</v>
      </c>
      <c r="M6890" t="b">
        <v>0</v>
      </c>
    </row>
    <row r="6891" spans="1:13" x14ac:dyDescent="0.25">
      <c r="A6891" s="1">
        <v>43206</v>
      </c>
      <c r="B6891" t="s">
        <v>161</v>
      </c>
      <c r="C6891" t="s">
        <v>181</v>
      </c>
      <c r="D6891">
        <v>1</v>
      </c>
      <c r="E6891">
        <v>144.31</v>
      </c>
      <c r="F6891">
        <v>144.31</v>
      </c>
      <c r="G6891">
        <v>1</v>
      </c>
      <c r="H6891">
        <v>1</v>
      </c>
      <c r="I6891">
        <v>23</v>
      </c>
      <c r="J6891">
        <v>0</v>
      </c>
      <c r="K6891">
        <v>5</v>
      </c>
      <c r="L6891" t="s">
        <v>309</v>
      </c>
      <c r="M6891" t="b">
        <v>0</v>
      </c>
    </row>
    <row r="6892" spans="1:13" x14ac:dyDescent="0.25">
      <c r="A6892" s="1">
        <v>43206</v>
      </c>
      <c r="B6892" t="s">
        <v>161</v>
      </c>
      <c r="C6892" t="s">
        <v>179</v>
      </c>
      <c r="D6892">
        <v>2</v>
      </c>
      <c r="E6892">
        <v>484.11</v>
      </c>
      <c r="F6892">
        <v>242.06</v>
      </c>
      <c r="G6892">
        <v>1</v>
      </c>
      <c r="H6892">
        <v>2</v>
      </c>
      <c r="I6892">
        <v>31</v>
      </c>
      <c r="J6892">
        <v>0</v>
      </c>
      <c r="K6892">
        <v>3</v>
      </c>
      <c r="L6892" t="s">
        <v>310</v>
      </c>
      <c r="M6892" t="b">
        <v>0</v>
      </c>
    </row>
    <row r="6893" spans="1:13" x14ac:dyDescent="0.25">
      <c r="A6893" s="1">
        <v>43206</v>
      </c>
      <c r="B6893" t="s">
        <v>161</v>
      </c>
      <c r="C6893" t="s">
        <v>183</v>
      </c>
      <c r="D6893">
        <v>2</v>
      </c>
      <c r="E6893">
        <v>273.79000000000002</v>
      </c>
      <c r="F6893">
        <v>136.9</v>
      </c>
      <c r="G6893">
        <v>2</v>
      </c>
      <c r="H6893">
        <v>2</v>
      </c>
      <c r="I6893">
        <v>16.5</v>
      </c>
      <c r="J6893">
        <v>0</v>
      </c>
      <c r="K6893">
        <v>4.5</v>
      </c>
      <c r="L6893" t="s">
        <v>284</v>
      </c>
      <c r="M6893" t="b">
        <v>0</v>
      </c>
    </row>
    <row r="6894" spans="1:13" x14ac:dyDescent="0.25">
      <c r="A6894" s="1">
        <v>43206</v>
      </c>
      <c r="B6894" t="s">
        <v>161</v>
      </c>
      <c r="C6894" t="s">
        <v>174</v>
      </c>
      <c r="D6894">
        <v>4</v>
      </c>
      <c r="E6894">
        <v>503.8</v>
      </c>
      <c r="F6894">
        <v>125.95</v>
      </c>
      <c r="G6894">
        <v>4</v>
      </c>
      <c r="H6894">
        <v>4</v>
      </c>
      <c r="I6894">
        <v>28.5</v>
      </c>
      <c r="J6894">
        <v>0.25</v>
      </c>
      <c r="K6894">
        <v>3.75</v>
      </c>
      <c r="L6894" t="s">
        <v>343</v>
      </c>
      <c r="M6894" t="b">
        <v>0</v>
      </c>
    </row>
    <row r="6895" spans="1:13" x14ac:dyDescent="0.25">
      <c r="A6895" s="1">
        <v>43206</v>
      </c>
      <c r="B6895" t="s">
        <v>161</v>
      </c>
      <c r="C6895" t="s">
        <v>163</v>
      </c>
      <c r="D6895">
        <v>8</v>
      </c>
      <c r="E6895">
        <v>779.94</v>
      </c>
      <c r="F6895">
        <v>97.49</v>
      </c>
      <c r="G6895">
        <v>8</v>
      </c>
      <c r="H6895">
        <v>8</v>
      </c>
      <c r="I6895">
        <v>10.130000000000001</v>
      </c>
      <c r="J6895">
        <v>0</v>
      </c>
      <c r="K6895">
        <v>4.5</v>
      </c>
      <c r="L6895" t="s">
        <v>263</v>
      </c>
      <c r="M6895" t="b">
        <v>0</v>
      </c>
    </row>
    <row r="6896" spans="1:13" x14ac:dyDescent="0.25">
      <c r="A6896" s="1">
        <v>43206</v>
      </c>
      <c r="B6896" t="s">
        <v>161</v>
      </c>
      <c r="C6896" t="s">
        <v>175</v>
      </c>
      <c r="D6896">
        <v>14</v>
      </c>
      <c r="E6896">
        <v>2152.5</v>
      </c>
      <c r="F6896">
        <v>153.75</v>
      </c>
      <c r="G6896">
        <v>14</v>
      </c>
      <c r="H6896">
        <v>14</v>
      </c>
      <c r="I6896">
        <v>15.79</v>
      </c>
      <c r="J6896">
        <v>0</v>
      </c>
      <c r="K6896">
        <v>4.5</v>
      </c>
      <c r="L6896" t="s">
        <v>264</v>
      </c>
      <c r="M6896" t="b">
        <v>0</v>
      </c>
    </row>
    <row r="6897" spans="1:13" x14ac:dyDescent="0.25">
      <c r="A6897" s="1">
        <v>43206</v>
      </c>
      <c r="B6897" t="s">
        <v>161</v>
      </c>
      <c r="C6897" t="s">
        <v>173</v>
      </c>
      <c r="D6897">
        <v>1</v>
      </c>
      <c r="E6897">
        <v>127.25</v>
      </c>
      <c r="F6897">
        <v>127.25</v>
      </c>
      <c r="G6897">
        <v>1</v>
      </c>
      <c r="H6897">
        <v>1</v>
      </c>
      <c r="I6897">
        <v>16</v>
      </c>
      <c r="J6897">
        <v>0</v>
      </c>
      <c r="K6897">
        <v>4</v>
      </c>
      <c r="L6897" t="s">
        <v>392</v>
      </c>
      <c r="M6897" t="b">
        <v>0</v>
      </c>
    </row>
    <row r="6898" spans="1:13" x14ac:dyDescent="0.25">
      <c r="A6898" s="1">
        <v>43206</v>
      </c>
      <c r="B6898" t="s">
        <v>161</v>
      </c>
      <c r="C6898" t="s">
        <v>164</v>
      </c>
      <c r="D6898">
        <v>5</v>
      </c>
      <c r="E6898">
        <v>646.35</v>
      </c>
      <c r="F6898">
        <v>129.27000000000001</v>
      </c>
      <c r="G6898">
        <v>5</v>
      </c>
      <c r="H6898">
        <v>5</v>
      </c>
      <c r="I6898">
        <v>13</v>
      </c>
      <c r="J6898">
        <v>0</v>
      </c>
      <c r="K6898">
        <v>3.8</v>
      </c>
      <c r="L6898" t="s">
        <v>285</v>
      </c>
      <c r="M6898" t="b">
        <v>0</v>
      </c>
    </row>
    <row r="6899" spans="1:13" x14ac:dyDescent="0.25">
      <c r="A6899" s="1">
        <v>43206</v>
      </c>
      <c r="B6899" t="s">
        <v>161</v>
      </c>
      <c r="C6899" t="s">
        <v>165</v>
      </c>
      <c r="D6899">
        <v>33</v>
      </c>
      <c r="E6899">
        <v>6655.43</v>
      </c>
      <c r="F6899">
        <v>201.68</v>
      </c>
      <c r="G6899">
        <v>33</v>
      </c>
      <c r="H6899">
        <v>32</v>
      </c>
      <c r="I6899">
        <v>8.18</v>
      </c>
      <c r="J6899">
        <v>0</v>
      </c>
      <c r="K6899">
        <v>4.41</v>
      </c>
      <c r="L6899" t="s">
        <v>265</v>
      </c>
      <c r="M6899" t="b">
        <v>0</v>
      </c>
    </row>
    <row r="6900" spans="1:13" x14ac:dyDescent="0.25">
      <c r="A6900" s="1">
        <v>43206</v>
      </c>
      <c r="B6900" t="s">
        <v>181</v>
      </c>
      <c r="C6900" t="s">
        <v>171</v>
      </c>
      <c r="D6900">
        <v>1</v>
      </c>
      <c r="E6900">
        <v>108.56</v>
      </c>
      <c r="F6900">
        <v>108.56</v>
      </c>
      <c r="G6900">
        <v>1</v>
      </c>
      <c r="H6900">
        <v>1</v>
      </c>
      <c r="I6900">
        <v>15</v>
      </c>
      <c r="J6900">
        <v>0</v>
      </c>
      <c r="K6900">
        <v>5</v>
      </c>
      <c r="L6900" t="s">
        <v>537</v>
      </c>
      <c r="M6900" t="b">
        <v>0</v>
      </c>
    </row>
    <row r="6901" spans="1:13" x14ac:dyDescent="0.25">
      <c r="A6901" s="1">
        <v>43206</v>
      </c>
      <c r="B6901" t="s">
        <v>181</v>
      </c>
      <c r="C6901" t="s">
        <v>164</v>
      </c>
      <c r="D6901">
        <v>1</v>
      </c>
      <c r="E6901">
        <v>148.69999999999999</v>
      </c>
      <c r="F6901">
        <v>148.69999999999999</v>
      </c>
      <c r="G6901">
        <v>1</v>
      </c>
      <c r="H6901">
        <v>1</v>
      </c>
      <c r="I6901">
        <v>12</v>
      </c>
      <c r="J6901">
        <v>0</v>
      </c>
      <c r="K6901">
        <v>5</v>
      </c>
      <c r="L6901" t="s">
        <v>553</v>
      </c>
      <c r="M6901" t="b">
        <v>0</v>
      </c>
    </row>
    <row r="6902" spans="1:13" x14ac:dyDescent="0.25">
      <c r="A6902" s="1">
        <v>43206</v>
      </c>
      <c r="B6902" t="s">
        <v>174</v>
      </c>
      <c r="C6902" t="s">
        <v>161</v>
      </c>
      <c r="D6902">
        <v>5</v>
      </c>
      <c r="E6902">
        <v>813.73</v>
      </c>
      <c r="F6902">
        <v>162.75</v>
      </c>
      <c r="G6902">
        <v>5</v>
      </c>
      <c r="H6902">
        <v>5</v>
      </c>
      <c r="I6902">
        <v>10</v>
      </c>
      <c r="J6902">
        <v>0</v>
      </c>
      <c r="K6902">
        <v>4</v>
      </c>
      <c r="L6902" t="s">
        <v>394</v>
      </c>
      <c r="M6902" t="b">
        <v>0</v>
      </c>
    </row>
    <row r="6903" spans="1:13" x14ac:dyDescent="0.25">
      <c r="A6903" s="1">
        <v>43206</v>
      </c>
      <c r="B6903" t="s">
        <v>174</v>
      </c>
      <c r="C6903" t="s">
        <v>174</v>
      </c>
      <c r="D6903">
        <v>1</v>
      </c>
      <c r="E6903">
        <v>159.68</v>
      </c>
      <c r="F6903">
        <v>159.68</v>
      </c>
      <c r="G6903">
        <v>1</v>
      </c>
      <c r="H6903">
        <v>1</v>
      </c>
      <c r="I6903">
        <v>2</v>
      </c>
      <c r="J6903">
        <v>0</v>
      </c>
      <c r="K6903">
        <v>4</v>
      </c>
      <c r="L6903" t="s">
        <v>523</v>
      </c>
      <c r="M6903" t="b">
        <v>1</v>
      </c>
    </row>
    <row r="6904" spans="1:13" x14ac:dyDescent="0.25">
      <c r="A6904" s="1">
        <v>43206</v>
      </c>
      <c r="B6904" t="s">
        <v>174</v>
      </c>
      <c r="C6904" t="s">
        <v>185</v>
      </c>
      <c r="D6904">
        <v>1</v>
      </c>
      <c r="E6904">
        <v>186.5</v>
      </c>
      <c r="F6904">
        <v>186.5</v>
      </c>
      <c r="G6904">
        <v>1</v>
      </c>
      <c r="H6904">
        <v>1</v>
      </c>
      <c r="I6904">
        <v>19</v>
      </c>
      <c r="J6904">
        <v>0</v>
      </c>
      <c r="K6904">
        <v>5</v>
      </c>
      <c r="L6904" t="s">
        <v>625</v>
      </c>
      <c r="M6904" t="b">
        <v>0</v>
      </c>
    </row>
    <row r="6905" spans="1:13" x14ac:dyDescent="0.25">
      <c r="A6905" s="1">
        <v>43206</v>
      </c>
      <c r="B6905" t="s">
        <v>174</v>
      </c>
      <c r="C6905" t="s">
        <v>176</v>
      </c>
      <c r="D6905">
        <v>1</v>
      </c>
      <c r="E6905">
        <v>200.36</v>
      </c>
      <c r="F6905">
        <v>200.36</v>
      </c>
      <c r="G6905">
        <v>1</v>
      </c>
      <c r="H6905">
        <v>1</v>
      </c>
      <c r="I6905">
        <v>15</v>
      </c>
      <c r="J6905">
        <v>0</v>
      </c>
      <c r="K6905">
        <v>5</v>
      </c>
      <c r="L6905" t="s">
        <v>572</v>
      </c>
      <c r="M6905" t="b">
        <v>0</v>
      </c>
    </row>
    <row r="6906" spans="1:13" x14ac:dyDescent="0.25">
      <c r="A6906" s="1">
        <v>43206</v>
      </c>
      <c r="B6906" t="s">
        <v>174</v>
      </c>
      <c r="C6906" t="s">
        <v>165</v>
      </c>
      <c r="D6906">
        <v>1</v>
      </c>
      <c r="E6906">
        <v>175.08</v>
      </c>
      <c r="F6906">
        <v>175.08</v>
      </c>
      <c r="G6906">
        <v>1</v>
      </c>
      <c r="H6906">
        <v>1</v>
      </c>
      <c r="I6906">
        <v>10</v>
      </c>
      <c r="J6906">
        <v>0</v>
      </c>
      <c r="K6906">
        <v>5</v>
      </c>
      <c r="L6906" t="s">
        <v>347</v>
      </c>
      <c r="M6906" t="b">
        <v>0</v>
      </c>
    </row>
    <row r="6907" spans="1:13" x14ac:dyDescent="0.25">
      <c r="A6907" s="1">
        <v>43206</v>
      </c>
      <c r="B6907" t="s">
        <v>163</v>
      </c>
      <c r="C6907" t="s">
        <v>178</v>
      </c>
      <c r="D6907">
        <v>2</v>
      </c>
      <c r="E6907">
        <v>1838.14</v>
      </c>
      <c r="F6907">
        <v>919.07</v>
      </c>
      <c r="G6907">
        <v>2</v>
      </c>
      <c r="H6907">
        <v>2</v>
      </c>
      <c r="I6907">
        <v>31</v>
      </c>
      <c r="J6907">
        <v>0.5</v>
      </c>
      <c r="K6907">
        <v>1</v>
      </c>
      <c r="L6907" t="s">
        <v>348</v>
      </c>
      <c r="M6907" t="b">
        <v>0</v>
      </c>
    </row>
    <row r="6908" spans="1:13" x14ac:dyDescent="0.25">
      <c r="A6908" s="1">
        <v>43206</v>
      </c>
      <c r="B6908" t="s">
        <v>163</v>
      </c>
      <c r="C6908" t="s">
        <v>167</v>
      </c>
      <c r="D6908">
        <v>1</v>
      </c>
      <c r="E6908">
        <v>146.38</v>
      </c>
      <c r="F6908">
        <v>146.38</v>
      </c>
      <c r="G6908">
        <v>1</v>
      </c>
      <c r="H6908">
        <v>1</v>
      </c>
      <c r="I6908">
        <v>22</v>
      </c>
      <c r="J6908">
        <v>0</v>
      </c>
      <c r="K6908">
        <v>5</v>
      </c>
      <c r="L6908" t="s">
        <v>266</v>
      </c>
      <c r="M6908" t="b">
        <v>0</v>
      </c>
    </row>
    <row r="6909" spans="1:13" x14ac:dyDescent="0.25">
      <c r="A6909" s="1">
        <v>43206</v>
      </c>
      <c r="B6909" t="s">
        <v>163</v>
      </c>
      <c r="C6909" t="s">
        <v>170</v>
      </c>
      <c r="D6909">
        <v>2</v>
      </c>
      <c r="E6909">
        <v>556.84</v>
      </c>
      <c r="F6909">
        <v>278.42</v>
      </c>
      <c r="G6909">
        <v>2</v>
      </c>
      <c r="H6909">
        <v>2</v>
      </c>
      <c r="I6909">
        <v>10.5</v>
      </c>
      <c r="J6909">
        <v>0</v>
      </c>
      <c r="K6909">
        <v>5</v>
      </c>
      <c r="L6909" t="s">
        <v>267</v>
      </c>
      <c r="M6909" t="b">
        <v>0</v>
      </c>
    </row>
    <row r="6910" spans="1:13" x14ac:dyDescent="0.25">
      <c r="A6910" s="1">
        <v>43206</v>
      </c>
      <c r="B6910" t="s">
        <v>163</v>
      </c>
      <c r="C6910" t="s">
        <v>171</v>
      </c>
      <c r="D6910">
        <v>1</v>
      </c>
      <c r="E6910">
        <v>162.47</v>
      </c>
      <c r="F6910">
        <v>162.47</v>
      </c>
      <c r="G6910">
        <v>1</v>
      </c>
      <c r="H6910">
        <v>1</v>
      </c>
      <c r="I6910">
        <v>10</v>
      </c>
      <c r="J6910">
        <v>0</v>
      </c>
      <c r="K6910">
        <v>5</v>
      </c>
      <c r="L6910" t="s">
        <v>288</v>
      </c>
      <c r="M6910" t="b">
        <v>0</v>
      </c>
    </row>
    <row r="6911" spans="1:13" x14ac:dyDescent="0.25">
      <c r="A6911" s="1">
        <v>43206</v>
      </c>
      <c r="B6911" t="s">
        <v>163</v>
      </c>
      <c r="C6911" t="s">
        <v>161</v>
      </c>
      <c r="D6911">
        <v>12</v>
      </c>
      <c r="E6911">
        <v>2312.63</v>
      </c>
      <c r="F6911">
        <v>192.72</v>
      </c>
      <c r="G6911">
        <v>12</v>
      </c>
      <c r="H6911">
        <v>12</v>
      </c>
      <c r="I6911">
        <v>11.58</v>
      </c>
      <c r="J6911">
        <v>0</v>
      </c>
      <c r="K6911">
        <v>4.25</v>
      </c>
      <c r="L6911" t="s">
        <v>241</v>
      </c>
      <c r="M6911" t="b">
        <v>0</v>
      </c>
    </row>
    <row r="6912" spans="1:13" x14ac:dyDescent="0.25">
      <c r="A6912" s="1">
        <v>43206</v>
      </c>
      <c r="B6912" t="s">
        <v>163</v>
      </c>
      <c r="C6912" t="s">
        <v>177</v>
      </c>
      <c r="D6912">
        <v>1</v>
      </c>
      <c r="E6912">
        <v>222.1</v>
      </c>
      <c r="F6912">
        <v>222.1</v>
      </c>
      <c r="G6912">
        <v>1</v>
      </c>
      <c r="H6912">
        <v>1</v>
      </c>
      <c r="I6912">
        <v>7</v>
      </c>
      <c r="J6912">
        <v>0</v>
      </c>
      <c r="K6912">
        <v>5</v>
      </c>
      <c r="L6912" t="s">
        <v>382</v>
      </c>
      <c r="M6912" t="b">
        <v>0</v>
      </c>
    </row>
    <row r="6913" spans="1:13" x14ac:dyDescent="0.25">
      <c r="A6913" s="1">
        <v>43206</v>
      </c>
      <c r="B6913" t="s">
        <v>163</v>
      </c>
      <c r="C6913" t="s">
        <v>179</v>
      </c>
      <c r="D6913">
        <v>2</v>
      </c>
      <c r="E6913">
        <v>493.65</v>
      </c>
      <c r="F6913">
        <v>246.83</v>
      </c>
      <c r="G6913">
        <v>2</v>
      </c>
      <c r="H6913">
        <v>2</v>
      </c>
      <c r="I6913">
        <v>44.5</v>
      </c>
      <c r="J6913">
        <v>0.5</v>
      </c>
      <c r="K6913">
        <v>5</v>
      </c>
      <c r="L6913" t="s">
        <v>268</v>
      </c>
      <c r="M6913" t="b">
        <v>0</v>
      </c>
    </row>
    <row r="6914" spans="1:13" x14ac:dyDescent="0.25">
      <c r="A6914" s="1">
        <v>43206</v>
      </c>
      <c r="B6914" t="s">
        <v>163</v>
      </c>
      <c r="C6914" t="s">
        <v>183</v>
      </c>
      <c r="D6914">
        <v>1</v>
      </c>
      <c r="E6914">
        <v>97.54</v>
      </c>
      <c r="F6914">
        <v>97.54</v>
      </c>
      <c r="G6914">
        <v>1</v>
      </c>
      <c r="H6914">
        <v>1</v>
      </c>
      <c r="I6914">
        <v>20</v>
      </c>
      <c r="J6914">
        <v>0</v>
      </c>
      <c r="K6914">
        <v>5</v>
      </c>
      <c r="L6914" t="s">
        <v>351</v>
      </c>
      <c r="M6914" t="b">
        <v>0</v>
      </c>
    </row>
    <row r="6915" spans="1:13" x14ac:dyDescent="0.25">
      <c r="A6915" s="1">
        <v>43206</v>
      </c>
      <c r="B6915" t="s">
        <v>163</v>
      </c>
      <c r="C6915" t="s">
        <v>174</v>
      </c>
      <c r="D6915">
        <v>1</v>
      </c>
      <c r="E6915">
        <v>576.51</v>
      </c>
      <c r="F6915">
        <v>576.51</v>
      </c>
      <c r="G6915">
        <v>1</v>
      </c>
      <c r="H6915">
        <v>1</v>
      </c>
      <c r="I6915">
        <v>17</v>
      </c>
      <c r="J6915">
        <v>0</v>
      </c>
      <c r="K6915">
        <v>5</v>
      </c>
      <c r="L6915" t="s">
        <v>289</v>
      </c>
      <c r="M6915" t="b">
        <v>0</v>
      </c>
    </row>
    <row r="6916" spans="1:13" x14ac:dyDescent="0.25">
      <c r="A6916" s="1">
        <v>43206</v>
      </c>
      <c r="B6916" t="s">
        <v>163</v>
      </c>
      <c r="C6916" t="s">
        <v>182</v>
      </c>
      <c r="D6916">
        <v>1</v>
      </c>
      <c r="E6916">
        <v>1388.68</v>
      </c>
      <c r="F6916">
        <v>1388.68</v>
      </c>
      <c r="G6916">
        <v>1</v>
      </c>
      <c r="H6916">
        <v>1</v>
      </c>
      <c r="I6916">
        <v>11</v>
      </c>
      <c r="J6916">
        <v>0</v>
      </c>
      <c r="K6916">
        <v>5</v>
      </c>
      <c r="L6916" t="s">
        <v>395</v>
      </c>
      <c r="M6916" t="b">
        <v>0</v>
      </c>
    </row>
    <row r="6917" spans="1:13" x14ac:dyDescent="0.25">
      <c r="A6917" s="1">
        <v>43206</v>
      </c>
      <c r="B6917" t="s">
        <v>163</v>
      </c>
      <c r="C6917" t="s">
        <v>163</v>
      </c>
      <c r="D6917">
        <v>10</v>
      </c>
      <c r="E6917">
        <v>2955.85</v>
      </c>
      <c r="F6917">
        <v>295.58999999999997</v>
      </c>
      <c r="G6917">
        <v>10</v>
      </c>
      <c r="H6917">
        <v>9</v>
      </c>
      <c r="I6917">
        <v>4.63</v>
      </c>
      <c r="J6917">
        <v>0</v>
      </c>
      <c r="K6917">
        <v>4.5999999999999996</v>
      </c>
      <c r="L6917" t="s">
        <v>242</v>
      </c>
      <c r="M6917" t="b">
        <v>1</v>
      </c>
    </row>
    <row r="6918" spans="1:13" x14ac:dyDescent="0.25">
      <c r="A6918" s="1">
        <v>43206</v>
      </c>
      <c r="B6918" t="s">
        <v>163</v>
      </c>
      <c r="C6918" t="s">
        <v>175</v>
      </c>
      <c r="D6918">
        <v>21</v>
      </c>
      <c r="E6918">
        <v>3814.88</v>
      </c>
      <c r="F6918">
        <v>181.66</v>
      </c>
      <c r="G6918">
        <v>20</v>
      </c>
      <c r="H6918">
        <v>21</v>
      </c>
      <c r="I6918">
        <v>14.65</v>
      </c>
      <c r="J6918">
        <v>0</v>
      </c>
      <c r="K6918">
        <v>3.63</v>
      </c>
      <c r="L6918" t="s">
        <v>269</v>
      </c>
      <c r="M6918" t="b">
        <v>0</v>
      </c>
    </row>
    <row r="6919" spans="1:13" x14ac:dyDescent="0.25">
      <c r="A6919" s="1">
        <v>43206</v>
      </c>
      <c r="B6919" t="s">
        <v>163</v>
      </c>
      <c r="C6919" t="s">
        <v>164</v>
      </c>
      <c r="D6919">
        <v>16</v>
      </c>
      <c r="E6919">
        <v>2058.2800000000002</v>
      </c>
      <c r="F6919">
        <v>128.63999999999999</v>
      </c>
      <c r="G6919">
        <v>16</v>
      </c>
      <c r="H6919">
        <v>16</v>
      </c>
      <c r="I6919">
        <v>14.44</v>
      </c>
      <c r="J6919">
        <v>5.5599999999999997E-2</v>
      </c>
      <c r="K6919">
        <v>3.39</v>
      </c>
      <c r="L6919" t="s">
        <v>290</v>
      </c>
      <c r="M6919" t="b">
        <v>0</v>
      </c>
    </row>
    <row r="6920" spans="1:13" x14ac:dyDescent="0.25">
      <c r="A6920" s="1">
        <v>43206</v>
      </c>
      <c r="B6920" t="s">
        <v>163</v>
      </c>
      <c r="C6920" t="s">
        <v>176</v>
      </c>
      <c r="D6920">
        <v>5</v>
      </c>
      <c r="E6920">
        <v>1540.16</v>
      </c>
      <c r="F6920">
        <v>308.02999999999997</v>
      </c>
      <c r="G6920">
        <v>5</v>
      </c>
      <c r="H6920">
        <v>5</v>
      </c>
      <c r="I6920">
        <v>9.6</v>
      </c>
      <c r="J6920">
        <v>0</v>
      </c>
      <c r="K6920">
        <v>4.5999999999999996</v>
      </c>
      <c r="L6920" t="s">
        <v>243</v>
      </c>
      <c r="M6920" t="b">
        <v>0</v>
      </c>
    </row>
    <row r="6921" spans="1:13" x14ac:dyDescent="0.25">
      <c r="A6921" s="1">
        <v>43206</v>
      </c>
      <c r="B6921" t="s">
        <v>163</v>
      </c>
      <c r="C6921" t="s">
        <v>165</v>
      </c>
      <c r="D6921">
        <v>41</v>
      </c>
      <c r="E6921">
        <v>5674.21</v>
      </c>
      <c r="F6921">
        <v>138.4</v>
      </c>
      <c r="G6921">
        <v>40</v>
      </c>
      <c r="H6921">
        <v>41</v>
      </c>
      <c r="I6921">
        <v>8.1300000000000008</v>
      </c>
      <c r="J6921">
        <v>0</v>
      </c>
      <c r="K6921">
        <v>4.3499999999999996</v>
      </c>
      <c r="L6921" t="s">
        <v>244</v>
      </c>
      <c r="M6921" t="b">
        <v>0</v>
      </c>
    </row>
    <row r="6922" spans="1:13" x14ac:dyDescent="0.25">
      <c r="A6922" s="1">
        <v>43206</v>
      </c>
      <c r="B6922" t="s">
        <v>175</v>
      </c>
      <c r="C6922" t="s">
        <v>167</v>
      </c>
      <c r="D6922">
        <v>3</v>
      </c>
      <c r="E6922">
        <v>622.17999999999995</v>
      </c>
      <c r="F6922">
        <v>207.39</v>
      </c>
      <c r="G6922">
        <v>3</v>
      </c>
      <c r="H6922">
        <v>3</v>
      </c>
      <c r="I6922">
        <v>14</v>
      </c>
      <c r="J6922">
        <v>0</v>
      </c>
      <c r="K6922">
        <v>4.33</v>
      </c>
      <c r="L6922" t="s">
        <v>317</v>
      </c>
      <c r="M6922" t="b">
        <v>0</v>
      </c>
    </row>
    <row r="6923" spans="1:13" x14ac:dyDescent="0.25">
      <c r="A6923" s="1">
        <v>43206</v>
      </c>
      <c r="B6923" t="s">
        <v>175</v>
      </c>
      <c r="C6923" t="s">
        <v>169</v>
      </c>
      <c r="D6923">
        <v>2</v>
      </c>
      <c r="E6923">
        <v>570.28</v>
      </c>
      <c r="F6923">
        <v>285.14</v>
      </c>
      <c r="G6923">
        <v>1</v>
      </c>
      <c r="H6923">
        <v>2</v>
      </c>
      <c r="I6923">
        <v>28</v>
      </c>
      <c r="J6923">
        <v>1</v>
      </c>
      <c r="K6923">
        <v>1.5</v>
      </c>
      <c r="L6923" t="s">
        <v>423</v>
      </c>
      <c r="M6923" t="b">
        <v>0</v>
      </c>
    </row>
    <row r="6924" spans="1:13" x14ac:dyDescent="0.25">
      <c r="A6924" s="1">
        <v>43206</v>
      </c>
      <c r="B6924" t="s">
        <v>175</v>
      </c>
      <c r="C6924" t="s">
        <v>170</v>
      </c>
      <c r="D6924">
        <v>1</v>
      </c>
      <c r="E6924">
        <v>175.06</v>
      </c>
      <c r="F6924">
        <v>175.06</v>
      </c>
      <c r="G6924">
        <v>1</v>
      </c>
      <c r="H6924">
        <v>1</v>
      </c>
      <c r="I6924">
        <v>9</v>
      </c>
      <c r="J6924">
        <v>0</v>
      </c>
      <c r="K6924">
        <v>5</v>
      </c>
      <c r="L6924" t="s">
        <v>270</v>
      </c>
      <c r="M6924" t="b">
        <v>0</v>
      </c>
    </row>
    <row r="6925" spans="1:13" x14ac:dyDescent="0.25">
      <c r="A6925" s="1">
        <v>43206</v>
      </c>
      <c r="B6925" t="s">
        <v>175</v>
      </c>
      <c r="C6925" t="s">
        <v>172</v>
      </c>
      <c r="D6925">
        <v>1</v>
      </c>
      <c r="E6925">
        <v>243.4</v>
      </c>
      <c r="F6925">
        <v>243.4</v>
      </c>
      <c r="G6925">
        <v>1</v>
      </c>
      <c r="H6925">
        <v>1</v>
      </c>
      <c r="I6925">
        <v>10</v>
      </c>
      <c r="J6925">
        <v>0</v>
      </c>
      <c r="K6925">
        <v>3</v>
      </c>
      <c r="L6925" t="s">
        <v>384</v>
      </c>
      <c r="M6925" t="b">
        <v>0</v>
      </c>
    </row>
    <row r="6926" spans="1:13" x14ac:dyDescent="0.25">
      <c r="A6926" s="1">
        <v>43206</v>
      </c>
      <c r="B6926" t="s">
        <v>175</v>
      </c>
      <c r="C6926" t="s">
        <v>171</v>
      </c>
      <c r="D6926">
        <v>2</v>
      </c>
      <c r="E6926">
        <v>320.25</v>
      </c>
      <c r="F6926">
        <v>160.13</v>
      </c>
      <c r="G6926">
        <v>2</v>
      </c>
      <c r="H6926">
        <v>2</v>
      </c>
      <c r="I6926">
        <v>13</v>
      </c>
      <c r="J6926">
        <v>0</v>
      </c>
      <c r="K6926">
        <v>3</v>
      </c>
      <c r="L6926" t="s">
        <v>291</v>
      </c>
      <c r="M6926" t="b">
        <v>0</v>
      </c>
    </row>
    <row r="6927" spans="1:13" x14ac:dyDescent="0.25">
      <c r="A6927" s="1">
        <v>43206</v>
      </c>
      <c r="B6927" t="s">
        <v>175</v>
      </c>
      <c r="C6927" t="s">
        <v>161</v>
      </c>
      <c r="D6927">
        <v>9</v>
      </c>
      <c r="E6927">
        <v>1621.22</v>
      </c>
      <c r="F6927">
        <v>180.14</v>
      </c>
      <c r="G6927">
        <v>9</v>
      </c>
      <c r="H6927">
        <v>9</v>
      </c>
      <c r="I6927">
        <v>13.44</v>
      </c>
      <c r="J6927">
        <v>0</v>
      </c>
      <c r="K6927">
        <v>4.4400000000000004</v>
      </c>
      <c r="L6927" t="s">
        <v>245</v>
      </c>
      <c r="M6927" t="b">
        <v>0</v>
      </c>
    </row>
    <row r="6928" spans="1:13" x14ac:dyDescent="0.25">
      <c r="A6928" s="1">
        <v>43206</v>
      </c>
      <c r="B6928" t="s">
        <v>175</v>
      </c>
      <c r="C6928" t="s">
        <v>174</v>
      </c>
      <c r="D6928">
        <v>3</v>
      </c>
      <c r="E6928">
        <v>1927.63</v>
      </c>
      <c r="F6928">
        <v>642.54</v>
      </c>
      <c r="G6928">
        <v>3</v>
      </c>
      <c r="H6928">
        <v>3</v>
      </c>
      <c r="I6928">
        <v>22.33</v>
      </c>
      <c r="J6928">
        <v>0</v>
      </c>
      <c r="K6928">
        <v>4.67</v>
      </c>
      <c r="L6928" t="s">
        <v>352</v>
      </c>
      <c r="M6928" t="b">
        <v>0</v>
      </c>
    </row>
    <row r="6929" spans="1:13" x14ac:dyDescent="0.25">
      <c r="A6929" s="1">
        <v>43206</v>
      </c>
      <c r="B6929" t="s">
        <v>175</v>
      </c>
      <c r="C6929" t="s">
        <v>163</v>
      </c>
      <c r="D6929">
        <v>6</v>
      </c>
      <c r="E6929">
        <v>1723.01</v>
      </c>
      <c r="F6929">
        <v>287.17</v>
      </c>
      <c r="G6929">
        <v>6</v>
      </c>
      <c r="H6929">
        <v>6</v>
      </c>
      <c r="I6929">
        <v>11.33</v>
      </c>
      <c r="J6929">
        <v>0</v>
      </c>
      <c r="K6929">
        <v>3</v>
      </c>
      <c r="L6929" t="s">
        <v>320</v>
      </c>
      <c r="M6929" t="b">
        <v>0</v>
      </c>
    </row>
    <row r="6930" spans="1:13" x14ac:dyDescent="0.25">
      <c r="A6930" s="1">
        <v>43206</v>
      </c>
      <c r="B6930" t="s">
        <v>175</v>
      </c>
      <c r="C6930" t="s">
        <v>175</v>
      </c>
      <c r="D6930">
        <v>17</v>
      </c>
      <c r="E6930">
        <v>2625.51</v>
      </c>
      <c r="F6930">
        <v>154.44</v>
      </c>
      <c r="G6930">
        <v>16</v>
      </c>
      <c r="H6930">
        <v>17</v>
      </c>
      <c r="I6930">
        <v>9.56</v>
      </c>
      <c r="J6930">
        <v>6.25E-2</v>
      </c>
      <c r="K6930">
        <v>4.24</v>
      </c>
      <c r="L6930" t="s">
        <v>292</v>
      </c>
      <c r="M6930" t="b">
        <v>1</v>
      </c>
    </row>
    <row r="6931" spans="1:13" x14ac:dyDescent="0.25">
      <c r="A6931" s="1">
        <v>43206</v>
      </c>
      <c r="B6931" t="s">
        <v>175</v>
      </c>
      <c r="C6931" t="s">
        <v>173</v>
      </c>
      <c r="D6931">
        <v>1</v>
      </c>
      <c r="E6931">
        <v>109.16</v>
      </c>
      <c r="F6931">
        <v>109.16</v>
      </c>
      <c r="G6931">
        <v>1</v>
      </c>
      <c r="H6931">
        <v>1</v>
      </c>
      <c r="I6931">
        <v>13</v>
      </c>
      <c r="J6931">
        <v>0</v>
      </c>
      <c r="K6931">
        <v>5</v>
      </c>
      <c r="L6931" t="s">
        <v>445</v>
      </c>
      <c r="M6931" t="b">
        <v>0</v>
      </c>
    </row>
    <row r="6932" spans="1:13" x14ac:dyDescent="0.25">
      <c r="A6932" s="1">
        <v>43206</v>
      </c>
      <c r="B6932" t="s">
        <v>175</v>
      </c>
      <c r="C6932" t="s">
        <v>185</v>
      </c>
      <c r="D6932">
        <v>1</v>
      </c>
      <c r="E6932">
        <v>388.38</v>
      </c>
      <c r="F6932">
        <v>388.38</v>
      </c>
      <c r="G6932">
        <v>1</v>
      </c>
      <c r="H6932">
        <v>1</v>
      </c>
      <c r="I6932">
        <v>26</v>
      </c>
      <c r="J6932">
        <v>0</v>
      </c>
      <c r="K6932">
        <v>5</v>
      </c>
      <c r="L6932" t="s">
        <v>321</v>
      </c>
      <c r="M6932" t="b">
        <v>0</v>
      </c>
    </row>
    <row r="6933" spans="1:13" x14ac:dyDescent="0.25">
      <c r="A6933" s="1">
        <v>43206</v>
      </c>
      <c r="B6933" t="s">
        <v>175</v>
      </c>
      <c r="C6933" t="s">
        <v>164</v>
      </c>
      <c r="D6933">
        <v>3</v>
      </c>
      <c r="E6933">
        <v>575.54</v>
      </c>
      <c r="F6933">
        <v>191.85</v>
      </c>
      <c r="G6933">
        <v>3</v>
      </c>
      <c r="H6933">
        <v>3</v>
      </c>
      <c r="I6933">
        <v>12.5</v>
      </c>
      <c r="J6933">
        <v>0</v>
      </c>
      <c r="K6933">
        <v>4.75</v>
      </c>
      <c r="L6933" t="s">
        <v>293</v>
      </c>
      <c r="M6933" t="b">
        <v>0</v>
      </c>
    </row>
    <row r="6934" spans="1:13" x14ac:dyDescent="0.25">
      <c r="A6934" s="1">
        <v>43206</v>
      </c>
      <c r="B6934" t="s">
        <v>175</v>
      </c>
      <c r="C6934" t="s">
        <v>176</v>
      </c>
      <c r="D6934">
        <v>3</v>
      </c>
      <c r="E6934">
        <v>1901.03</v>
      </c>
      <c r="F6934">
        <v>633.67999999999995</v>
      </c>
      <c r="G6934">
        <v>3</v>
      </c>
      <c r="H6934">
        <v>3</v>
      </c>
      <c r="I6934">
        <v>14</v>
      </c>
      <c r="J6934">
        <v>0</v>
      </c>
      <c r="K6934">
        <v>3.67</v>
      </c>
      <c r="L6934" t="s">
        <v>322</v>
      </c>
      <c r="M6934" t="b">
        <v>0</v>
      </c>
    </row>
    <row r="6935" spans="1:13" x14ac:dyDescent="0.25">
      <c r="A6935" s="1">
        <v>43206</v>
      </c>
      <c r="B6935" t="s">
        <v>175</v>
      </c>
      <c r="C6935" t="s">
        <v>165</v>
      </c>
      <c r="D6935">
        <v>21</v>
      </c>
      <c r="E6935">
        <v>5684.49</v>
      </c>
      <c r="F6935">
        <v>270.69</v>
      </c>
      <c r="G6935">
        <v>21</v>
      </c>
      <c r="H6935">
        <v>21</v>
      </c>
      <c r="I6935">
        <v>9.41</v>
      </c>
      <c r="J6935">
        <v>0</v>
      </c>
      <c r="K6935">
        <v>4.7300000000000004</v>
      </c>
      <c r="L6935" t="s">
        <v>294</v>
      </c>
      <c r="M6935" t="b">
        <v>0</v>
      </c>
    </row>
    <row r="6936" spans="1:13" x14ac:dyDescent="0.25">
      <c r="A6936" s="1">
        <v>43206</v>
      </c>
      <c r="B6936" t="s">
        <v>164</v>
      </c>
      <c r="C6936" t="s">
        <v>178</v>
      </c>
      <c r="D6936">
        <v>1</v>
      </c>
      <c r="E6936">
        <v>180.91</v>
      </c>
      <c r="F6936">
        <v>180.91</v>
      </c>
      <c r="G6936">
        <v>1</v>
      </c>
      <c r="H6936">
        <v>1</v>
      </c>
      <c r="I6936">
        <v>19</v>
      </c>
      <c r="J6936">
        <v>0</v>
      </c>
      <c r="K6936">
        <v>5</v>
      </c>
      <c r="L6936" t="s">
        <v>436</v>
      </c>
      <c r="M6936" t="b">
        <v>0</v>
      </c>
    </row>
    <row r="6937" spans="1:13" x14ac:dyDescent="0.25">
      <c r="A6937" s="1">
        <v>43206</v>
      </c>
      <c r="B6937" t="s">
        <v>164</v>
      </c>
      <c r="C6937" t="s">
        <v>167</v>
      </c>
      <c r="D6937">
        <v>1</v>
      </c>
      <c r="E6937">
        <v>126.23</v>
      </c>
      <c r="F6937">
        <v>126.23</v>
      </c>
      <c r="G6937">
        <v>1</v>
      </c>
      <c r="H6937">
        <v>1</v>
      </c>
      <c r="I6937">
        <v>25</v>
      </c>
      <c r="J6937">
        <v>0</v>
      </c>
      <c r="K6937">
        <v>3</v>
      </c>
      <c r="L6937" t="s">
        <v>354</v>
      </c>
      <c r="M6937" t="b">
        <v>0</v>
      </c>
    </row>
    <row r="6938" spans="1:13" x14ac:dyDescent="0.25">
      <c r="A6938" s="1">
        <v>43206</v>
      </c>
      <c r="B6938" t="s">
        <v>164</v>
      </c>
      <c r="C6938" t="s">
        <v>161</v>
      </c>
      <c r="D6938">
        <v>7</v>
      </c>
      <c r="E6938">
        <v>946.16</v>
      </c>
      <c r="F6938">
        <v>135.16999999999999</v>
      </c>
      <c r="G6938">
        <v>7</v>
      </c>
      <c r="H6938">
        <v>7</v>
      </c>
      <c r="I6938">
        <v>8.86</v>
      </c>
      <c r="J6938">
        <v>0</v>
      </c>
      <c r="K6938">
        <v>4.29</v>
      </c>
      <c r="L6938" t="s">
        <v>325</v>
      </c>
      <c r="M6938" t="b">
        <v>0</v>
      </c>
    </row>
    <row r="6939" spans="1:13" x14ac:dyDescent="0.25">
      <c r="A6939" s="1">
        <v>43206</v>
      </c>
      <c r="B6939" t="s">
        <v>164</v>
      </c>
      <c r="C6939" t="s">
        <v>181</v>
      </c>
      <c r="D6939">
        <v>1</v>
      </c>
      <c r="E6939">
        <v>261.95999999999998</v>
      </c>
      <c r="F6939">
        <v>261.95999999999998</v>
      </c>
      <c r="G6939">
        <v>1</v>
      </c>
      <c r="H6939">
        <v>1</v>
      </c>
      <c r="I6939">
        <v>14</v>
      </c>
      <c r="J6939">
        <v>0</v>
      </c>
      <c r="K6939">
        <v>5</v>
      </c>
      <c r="L6939" t="s">
        <v>326</v>
      </c>
      <c r="M6939" t="b">
        <v>0</v>
      </c>
    </row>
    <row r="6940" spans="1:13" x14ac:dyDescent="0.25">
      <c r="A6940" s="1">
        <v>43206</v>
      </c>
      <c r="B6940" t="s">
        <v>164</v>
      </c>
      <c r="C6940" t="s">
        <v>163</v>
      </c>
      <c r="D6940">
        <v>6</v>
      </c>
      <c r="E6940">
        <v>767.55</v>
      </c>
      <c r="F6940">
        <v>127.93</v>
      </c>
      <c r="G6940">
        <v>6</v>
      </c>
      <c r="H6940">
        <v>6</v>
      </c>
      <c r="I6940">
        <v>6.29</v>
      </c>
      <c r="J6940">
        <v>0</v>
      </c>
      <c r="K6940">
        <v>3.57</v>
      </c>
      <c r="L6940" t="s">
        <v>357</v>
      </c>
      <c r="M6940" t="b">
        <v>0</v>
      </c>
    </row>
    <row r="6941" spans="1:13" x14ac:dyDescent="0.25">
      <c r="A6941" s="1">
        <v>43206</v>
      </c>
      <c r="B6941" t="s">
        <v>164</v>
      </c>
      <c r="C6941" t="s">
        <v>175</v>
      </c>
      <c r="D6941">
        <v>2</v>
      </c>
      <c r="E6941">
        <v>422.16</v>
      </c>
      <c r="F6941">
        <v>211.08</v>
      </c>
      <c r="G6941">
        <v>2</v>
      </c>
      <c r="H6941">
        <v>2</v>
      </c>
      <c r="I6941">
        <v>12</v>
      </c>
      <c r="J6941">
        <v>0</v>
      </c>
      <c r="K6941">
        <v>3.5</v>
      </c>
      <c r="L6941" t="s">
        <v>358</v>
      </c>
      <c r="M6941" t="b">
        <v>0</v>
      </c>
    </row>
    <row r="6942" spans="1:13" x14ac:dyDescent="0.25">
      <c r="A6942" s="1">
        <v>43206</v>
      </c>
      <c r="B6942" t="s">
        <v>164</v>
      </c>
      <c r="C6942" t="s">
        <v>164</v>
      </c>
      <c r="D6942">
        <v>4</v>
      </c>
      <c r="E6942">
        <v>406.3</v>
      </c>
      <c r="F6942">
        <v>101.58</v>
      </c>
      <c r="G6942">
        <v>4</v>
      </c>
      <c r="H6942">
        <v>4</v>
      </c>
      <c r="I6942">
        <v>6</v>
      </c>
      <c r="J6942">
        <v>0</v>
      </c>
      <c r="K6942">
        <v>4.5</v>
      </c>
      <c r="L6942" t="s">
        <v>359</v>
      </c>
      <c r="M6942" t="b">
        <v>1</v>
      </c>
    </row>
    <row r="6943" spans="1:13" x14ac:dyDescent="0.25">
      <c r="A6943" s="1">
        <v>43206</v>
      </c>
      <c r="B6943" t="s">
        <v>164</v>
      </c>
      <c r="C6943" t="s">
        <v>176</v>
      </c>
      <c r="D6943">
        <v>2</v>
      </c>
      <c r="E6943">
        <v>280.47000000000003</v>
      </c>
      <c r="F6943">
        <v>140.24</v>
      </c>
      <c r="G6943">
        <v>2</v>
      </c>
      <c r="H6943">
        <v>2</v>
      </c>
      <c r="I6943">
        <v>6.5</v>
      </c>
      <c r="J6943">
        <v>0</v>
      </c>
      <c r="K6943">
        <v>4.5</v>
      </c>
      <c r="L6943" t="s">
        <v>271</v>
      </c>
      <c r="M6943" t="b">
        <v>0</v>
      </c>
    </row>
    <row r="6944" spans="1:13" x14ac:dyDescent="0.25">
      <c r="A6944" s="1">
        <v>43206</v>
      </c>
      <c r="B6944" t="s">
        <v>164</v>
      </c>
      <c r="C6944" t="s">
        <v>165</v>
      </c>
      <c r="D6944">
        <v>10</v>
      </c>
      <c r="E6944">
        <v>2115.5700000000002</v>
      </c>
      <c r="F6944">
        <v>211.56</v>
      </c>
      <c r="G6944">
        <v>10</v>
      </c>
      <c r="H6944">
        <v>10</v>
      </c>
      <c r="I6944">
        <v>9.36</v>
      </c>
      <c r="J6944">
        <v>0</v>
      </c>
      <c r="K6944">
        <v>4.3600000000000003</v>
      </c>
      <c r="L6944" t="s">
        <v>295</v>
      </c>
      <c r="M6944" t="b">
        <v>0</v>
      </c>
    </row>
    <row r="6945" spans="1:13" x14ac:dyDescent="0.25">
      <c r="A6945" s="1">
        <v>43206</v>
      </c>
      <c r="B6945" t="s">
        <v>176</v>
      </c>
      <c r="C6945" t="s">
        <v>170</v>
      </c>
      <c r="D6945">
        <v>1</v>
      </c>
      <c r="E6945">
        <v>107.08</v>
      </c>
      <c r="F6945">
        <v>107.08</v>
      </c>
      <c r="G6945">
        <v>1</v>
      </c>
      <c r="H6945">
        <v>1</v>
      </c>
      <c r="I6945">
        <v>11</v>
      </c>
      <c r="J6945">
        <v>0</v>
      </c>
      <c r="K6945">
        <v>5</v>
      </c>
      <c r="L6945" t="s">
        <v>387</v>
      </c>
      <c r="M6945" t="b">
        <v>0</v>
      </c>
    </row>
    <row r="6946" spans="1:13" x14ac:dyDescent="0.25">
      <c r="A6946" s="1">
        <v>43206</v>
      </c>
      <c r="B6946" t="s">
        <v>176</v>
      </c>
      <c r="C6946" t="s">
        <v>180</v>
      </c>
      <c r="D6946">
        <v>1</v>
      </c>
      <c r="E6946">
        <v>155.5</v>
      </c>
      <c r="F6946">
        <v>155.5</v>
      </c>
      <c r="G6946">
        <v>1</v>
      </c>
      <c r="H6946">
        <v>1</v>
      </c>
      <c r="I6946">
        <v>42</v>
      </c>
      <c r="J6946">
        <v>1</v>
      </c>
      <c r="K6946">
        <v>4</v>
      </c>
      <c r="L6946" t="s">
        <v>330</v>
      </c>
      <c r="M6946" t="b">
        <v>0</v>
      </c>
    </row>
    <row r="6947" spans="1:13" x14ac:dyDescent="0.25">
      <c r="A6947" s="1">
        <v>43206</v>
      </c>
      <c r="B6947" t="s">
        <v>176</v>
      </c>
      <c r="C6947" t="s">
        <v>161</v>
      </c>
      <c r="D6947">
        <v>3</v>
      </c>
      <c r="E6947">
        <v>441.42</v>
      </c>
      <c r="F6947">
        <v>147.13999999999999</v>
      </c>
      <c r="G6947">
        <v>3</v>
      </c>
      <c r="H6947">
        <v>3</v>
      </c>
      <c r="I6947">
        <v>15.33</v>
      </c>
      <c r="J6947">
        <v>0</v>
      </c>
      <c r="K6947">
        <v>3.33</v>
      </c>
      <c r="L6947" t="s">
        <v>272</v>
      </c>
      <c r="M6947" t="b">
        <v>0</v>
      </c>
    </row>
    <row r="6948" spans="1:13" x14ac:dyDescent="0.25">
      <c r="A6948" s="1">
        <v>43206</v>
      </c>
      <c r="B6948" t="s">
        <v>176</v>
      </c>
      <c r="C6948" t="s">
        <v>179</v>
      </c>
      <c r="D6948">
        <v>1</v>
      </c>
      <c r="E6948">
        <v>252.35</v>
      </c>
      <c r="F6948">
        <v>252.35</v>
      </c>
      <c r="G6948">
        <v>1</v>
      </c>
      <c r="H6948">
        <v>1</v>
      </c>
      <c r="I6948">
        <v>27</v>
      </c>
      <c r="J6948">
        <v>0</v>
      </c>
      <c r="K6948">
        <v>5</v>
      </c>
      <c r="L6948" t="s">
        <v>296</v>
      </c>
      <c r="M6948" t="b">
        <v>0</v>
      </c>
    </row>
    <row r="6949" spans="1:13" x14ac:dyDescent="0.25">
      <c r="A6949" s="1">
        <v>43206</v>
      </c>
      <c r="B6949" t="s">
        <v>176</v>
      </c>
      <c r="C6949" t="s">
        <v>163</v>
      </c>
      <c r="D6949">
        <v>3</v>
      </c>
      <c r="E6949">
        <v>575.83000000000004</v>
      </c>
      <c r="F6949">
        <v>191.94</v>
      </c>
      <c r="G6949">
        <v>3</v>
      </c>
      <c r="H6949">
        <v>3</v>
      </c>
      <c r="I6949">
        <v>7.25</v>
      </c>
      <c r="J6949">
        <v>0</v>
      </c>
      <c r="K6949">
        <v>4.25</v>
      </c>
      <c r="L6949" t="s">
        <v>361</v>
      </c>
      <c r="M6949" t="b">
        <v>0</v>
      </c>
    </row>
    <row r="6950" spans="1:13" x14ac:dyDescent="0.25">
      <c r="A6950" s="1">
        <v>43206</v>
      </c>
      <c r="B6950" t="s">
        <v>176</v>
      </c>
      <c r="C6950" t="s">
        <v>175</v>
      </c>
      <c r="D6950">
        <v>9</v>
      </c>
      <c r="E6950">
        <v>1331.45</v>
      </c>
      <c r="F6950">
        <v>147.94</v>
      </c>
      <c r="G6950">
        <v>9</v>
      </c>
      <c r="H6950">
        <v>9</v>
      </c>
      <c r="I6950">
        <v>16.899999999999999</v>
      </c>
      <c r="J6950">
        <v>0.1</v>
      </c>
      <c r="K6950">
        <v>3.4</v>
      </c>
      <c r="L6950" t="s">
        <v>297</v>
      </c>
      <c r="M6950" t="b">
        <v>0</v>
      </c>
    </row>
    <row r="6951" spans="1:13" x14ac:dyDescent="0.25">
      <c r="A6951" s="1">
        <v>43206</v>
      </c>
      <c r="B6951" t="s">
        <v>176</v>
      </c>
      <c r="C6951" t="s">
        <v>173</v>
      </c>
      <c r="D6951">
        <v>1</v>
      </c>
      <c r="E6951">
        <v>280.58999999999997</v>
      </c>
      <c r="F6951">
        <v>280.58999999999997</v>
      </c>
      <c r="G6951">
        <v>1</v>
      </c>
      <c r="H6951">
        <v>1</v>
      </c>
      <c r="I6951">
        <v>37</v>
      </c>
      <c r="J6951">
        <v>1</v>
      </c>
      <c r="K6951">
        <v>3</v>
      </c>
      <c r="L6951" t="s">
        <v>332</v>
      </c>
      <c r="M6951" t="b">
        <v>0</v>
      </c>
    </row>
    <row r="6952" spans="1:13" x14ac:dyDescent="0.25">
      <c r="A6952" s="1">
        <v>43206</v>
      </c>
      <c r="B6952" t="s">
        <v>176</v>
      </c>
      <c r="C6952" t="s">
        <v>164</v>
      </c>
      <c r="D6952">
        <v>6</v>
      </c>
      <c r="E6952">
        <v>2431.9499999999998</v>
      </c>
      <c r="F6952">
        <v>405.33</v>
      </c>
      <c r="G6952">
        <v>6</v>
      </c>
      <c r="H6952">
        <v>6</v>
      </c>
      <c r="I6952">
        <v>13.57</v>
      </c>
      <c r="J6952">
        <v>0.1429</v>
      </c>
      <c r="K6952">
        <v>4.29</v>
      </c>
      <c r="L6952" t="s">
        <v>362</v>
      </c>
      <c r="M6952" t="b">
        <v>0</v>
      </c>
    </row>
    <row r="6953" spans="1:13" x14ac:dyDescent="0.25">
      <c r="A6953" s="1">
        <v>43206</v>
      </c>
      <c r="B6953" t="s">
        <v>176</v>
      </c>
      <c r="C6953" t="s">
        <v>176</v>
      </c>
      <c r="D6953">
        <v>8</v>
      </c>
      <c r="E6953">
        <v>1544.64</v>
      </c>
      <c r="F6953">
        <v>193.08</v>
      </c>
      <c r="G6953">
        <v>8</v>
      </c>
      <c r="H6953">
        <v>8</v>
      </c>
      <c r="I6953">
        <v>7.11</v>
      </c>
      <c r="J6953">
        <v>0</v>
      </c>
      <c r="K6953">
        <v>4.5599999999999996</v>
      </c>
      <c r="L6953" t="s">
        <v>273</v>
      </c>
      <c r="M6953" t="b">
        <v>1</v>
      </c>
    </row>
    <row r="6954" spans="1:13" x14ac:dyDescent="0.25">
      <c r="A6954" s="1">
        <v>43206</v>
      </c>
      <c r="B6954" t="s">
        <v>176</v>
      </c>
      <c r="C6954" t="s">
        <v>165</v>
      </c>
      <c r="D6954">
        <v>23</v>
      </c>
      <c r="E6954">
        <v>4072.63</v>
      </c>
      <c r="F6954">
        <v>177.07</v>
      </c>
      <c r="G6954">
        <v>23</v>
      </c>
      <c r="H6954">
        <v>23</v>
      </c>
      <c r="I6954">
        <v>9.2899999999999991</v>
      </c>
      <c r="J6954">
        <v>0</v>
      </c>
      <c r="K6954">
        <v>4.08</v>
      </c>
      <c r="L6954" t="s">
        <v>274</v>
      </c>
      <c r="M6954" t="b">
        <v>0</v>
      </c>
    </row>
    <row r="6955" spans="1:13" x14ac:dyDescent="0.25">
      <c r="A6955" s="1">
        <v>43206</v>
      </c>
      <c r="B6955" t="s">
        <v>165</v>
      </c>
      <c r="C6955" t="s">
        <v>166</v>
      </c>
      <c r="D6955">
        <v>1</v>
      </c>
      <c r="E6955">
        <v>281.60000000000002</v>
      </c>
      <c r="F6955">
        <v>281.60000000000002</v>
      </c>
      <c r="G6955">
        <v>1</v>
      </c>
      <c r="H6955">
        <v>1</v>
      </c>
      <c r="I6955">
        <v>28</v>
      </c>
      <c r="J6955">
        <v>0</v>
      </c>
      <c r="K6955">
        <v>2</v>
      </c>
      <c r="L6955" t="s">
        <v>298</v>
      </c>
      <c r="M6955" t="b">
        <v>0</v>
      </c>
    </row>
    <row r="6956" spans="1:13" x14ac:dyDescent="0.25">
      <c r="A6956" s="1">
        <v>43206</v>
      </c>
      <c r="B6956" t="s">
        <v>165</v>
      </c>
      <c r="C6956" t="s">
        <v>178</v>
      </c>
      <c r="D6956">
        <v>6</v>
      </c>
      <c r="E6956">
        <v>944.03</v>
      </c>
      <c r="F6956">
        <v>157.34</v>
      </c>
      <c r="G6956">
        <v>6</v>
      </c>
      <c r="H6956">
        <v>6</v>
      </c>
      <c r="I6956">
        <v>28</v>
      </c>
      <c r="J6956">
        <v>0.42859999999999998</v>
      </c>
      <c r="K6956">
        <v>2.4300000000000002</v>
      </c>
      <c r="L6956" t="s">
        <v>333</v>
      </c>
      <c r="M6956" t="b">
        <v>0</v>
      </c>
    </row>
    <row r="6957" spans="1:13" x14ac:dyDescent="0.25">
      <c r="A6957" s="1">
        <v>43206</v>
      </c>
      <c r="B6957" t="s">
        <v>165</v>
      </c>
      <c r="C6957" t="s">
        <v>186</v>
      </c>
      <c r="D6957">
        <v>1</v>
      </c>
      <c r="E6957">
        <v>264.18</v>
      </c>
      <c r="F6957">
        <v>264.18</v>
      </c>
      <c r="G6957">
        <v>1</v>
      </c>
      <c r="H6957">
        <v>1</v>
      </c>
      <c r="I6957">
        <v>31</v>
      </c>
      <c r="J6957">
        <v>0</v>
      </c>
      <c r="K6957">
        <v>5</v>
      </c>
      <c r="L6957" t="s">
        <v>364</v>
      </c>
      <c r="M6957" t="b">
        <v>0</v>
      </c>
    </row>
    <row r="6958" spans="1:13" x14ac:dyDescent="0.25">
      <c r="A6958" s="1">
        <v>43206</v>
      </c>
      <c r="B6958" t="s">
        <v>165</v>
      </c>
      <c r="C6958" t="s">
        <v>167</v>
      </c>
      <c r="D6958">
        <v>32</v>
      </c>
      <c r="E6958">
        <v>3724.58</v>
      </c>
      <c r="F6958">
        <v>116.39</v>
      </c>
      <c r="G6958">
        <v>31</v>
      </c>
      <c r="H6958">
        <v>30</v>
      </c>
      <c r="I6958">
        <v>24.24</v>
      </c>
      <c r="J6958">
        <v>0.2432</v>
      </c>
      <c r="K6958">
        <v>3.5</v>
      </c>
      <c r="L6958" t="s">
        <v>246</v>
      </c>
      <c r="M6958" t="b">
        <v>0</v>
      </c>
    </row>
    <row r="6959" spans="1:13" x14ac:dyDescent="0.25">
      <c r="A6959" s="1">
        <v>43206</v>
      </c>
      <c r="B6959" t="s">
        <v>165</v>
      </c>
      <c r="C6959" t="s">
        <v>169</v>
      </c>
      <c r="D6959">
        <v>23</v>
      </c>
      <c r="E6959">
        <v>4928.7299999999996</v>
      </c>
      <c r="F6959">
        <v>214.29</v>
      </c>
      <c r="G6959">
        <v>22</v>
      </c>
      <c r="H6959">
        <v>23</v>
      </c>
      <c r="I6959">
        <v>22.36</v>
      </c>
      <c r="J6959">
        <v>0.16</v>
      </c>
      <c r="K6959">
        <v>3.69</v>
      </c>
      <c r="L6959" t="s">
        <v>275</v>
      </c>
      <c r="M6959" t="b">
        <v>0</v>
      </c>
    </row>
    <row r="6960" spans="1:13" x14ac:dyDescent="0.25">
      <c r="A6960" s="1">
        <v>43206</v>
      </c>
      <c r="B6960" t="s">
        <v>165</v>
      </c>
      <c r="C6960" t="s">
        <v>170</v>
      </c>
      <c r="D6960">
        <v>33</v>
      </c>
      <c r="E6960">
        <v>3291.12</v>
      </c>
      <c r="F6960">
        <v>99.73</v>
      </c>
      <c r="G6960">
        <v>33</v>
      </c>
      <c r="H6960">
        <v>33</v>
      </c>
      <c r="I6960">
        <v>11.45</v>
      </c>
      <c r="J6960">
        <v>2.5000000000000001E-2</v>
      </c>
      <c r="K6960">
        <v>4.03</v>
      </c>
      <c r="L6960" t="s">
        <v>276</v>
      </c>
      <c r="M6960" t="b">
        <v>0</v>
      </c>
    </row>
    <row r="6961" spans="1:13" x14ac:dyDescent="0.25">
      <c r="A6961" s="1">
        <v>43206</v>
      </c>
      <c r="B6961" t="s">
        <v>165</v>
      </c>
      <c r="C6961" t="s">
        <v>172</v>
      </c>
      <c r="D6961">
        <v>17</v>
      </c>
      <c r="E6961">
        <v>2091.89</v>
      </c>
      <c r="F6961">
        <v>123.05</v>
      </c>
      <c r="G6961">
        <v>17</v>
      </c>
      <c r="H6961">
        <v>17</v>
      </c>
      <c r="I6961">
        <v>18.89</v>
      </c>
      <c r="J6961">
        <v>0.16669999999999999</v>
      </c>
      <c r="K6961">
        <v>3.61</v>
      </c>
      <c r="L6961" t="s">
        <v>247</v>
      </c>
      <c r="M6961" t="b">
        <v>0</v>
      </c>
    </row>
    <row r="6962" spans="1:13" x14ac:dyDescent="0.25">
      <c r="A6962" s="1">
        <v>43206</v>
      </c>
      <c r="B6962" t="s">
        <v>165</v>
      </c>
      <c r="C6962" t="s">
        <v>171</v>
      </c>
      <c r="D6962">
        <v>35</v>
      </c>
      <c r="E6962">
        <v>5933.5</v>
      </c>
      <c r="F6962">
        <v>169.53</v>
      </c>
      <c r="G6962">
        <v>35</v>
      </c>
      <c r="H6962">
        <v>35</v>
      </c>
      <c r="I6962">
        <v>15.56</v>
      </c>
      <c r="J6962">
        <v>2.7799999999999998E-2</v>
      </c>
      <c r="K6962">
        <v>4.4400000000000004</v>
      </c>
      <c r="L6962" t="s">
        <v>299</v>
      </c>
      <c r="M6962" t="b">
        <v>0</v>
      </c>
    </row>
    <row r="6963" spans="1:13" x14ac:dyDescent="0.25">
      <c r="A6963" s="1">
        <v>43206</v>
      </c>
      <c r="B6963" t="s">
        <v>165</v>
      </c>
      <c r="C6963" t="s">
        <v>180</v>
      </c>
      <c r="D6963">
        <v>6</v>
      </c>
      <c r="E6963">
        <v>795.71</v>
      </c>
      <c r="F6963">
        <v>132.62</v>
      </c>
      <c r="G6963">
        <v>6</v>
      </c>
      <c r="H6963">
        <v>6</v>
      </c>
      <c r="I6963">
        <v>21.83</v>
      </c>
      <c r="J6963">
        <v>0.16669999999999999</v>
      </c>
      <c r="K6963">
        <v>3.83</v>
      </c>
      <c r="L6963" t="s">
        <v>300</v>
      </c>
      <c r="M6963" t="b">
        <v>0</v>
      </c>
    </row>
    <row r="6964" spans="1:13" x14ac:dyDescent="0.25">
      <c r="A6964" s="1">
        <v>43206</v>
      </c>
      <c r="B6964" t="s">
        <v>165</v>
      </c>
      <c r="C6964" t="s">
        <v>161</v>
      </c>
      <c r="D6964">
        <v>133</v>
      </c>
      <c r="E6964">
        <v>16839.939999999999</v>
      </c>
      <c r="F6964">
        <v>126.62</v>
      </c>
      <c r="G6964">
        <v>131</v>
      </c>
      <c r="H6964">
        <v>133</v>
      </c>
      <c r="I6964">
        <v>10.84</v>
      </c>
      <c r="J6964">
        <v>6.7999999999999996E-3</v>
      </c>
      <c r="K6964">
        <v>4.01</v>
      </c>
      <c r="L6964" t="s">
        <v>248</v>
      </c>
      <c r="M6964" t="b">
        <v>0</v>
      </c>
    </row>
    <row r="6965" spans="1:13" x14ac:dyDescent="0.25">
      <c r="A6965" s="1">
        <v>43206</v>
      </c>
      <c r="B6965" t="s">
        <v>165</v>
      </c>
      <c r="C6965" t="s">
        <v>177</v>
      </c>
      <c r="D6965">
        <v>7</v>
      </c>
      <c r="E6965">
        <v>1242.46</v>
      </c>
      <c r="F6965">
        <v>177.49</v>
      </c>
      <c r="G6965">
        <v>7</v>
      </c>
      <c r="H6965">
        <v>7</v>
      </c>
      <c r="I6965">
        <v>14</v>
      </c>
      <c r="J6965">
        <v>0</v>
      </c>
      <c r="K6965">
        <v>3.78</v>
      </c>
      <c r="L6965" t="s">
        <v>301</v>
      </c>
      <c r="M6965" t="b">
        <v>0</v>
      </c>
    </row>
    <row r="6966" spans="1:13" x14ac:dyDescent="0.25">
      <c r="A6966" s="1">
        <v>43206</v>
      </c>
      <c r="B6966" t="s">
        <v>165</v>
      </c>
      <c r="C6966" t="s">
        <v>181</v>
      </c>
      <c r="D6966">
        <v>10</v>
      </c>
      <c r="E6966">
        <v>2033.77</v>
      </c>
      <c r="F6966">
        <v>203.38</v>
      </c>
      <c r="G6966">
        <v>10</v>
      </c>
      <c r="H6966">
        <v>10</v>
      </c>
      <c r="I6966">
        <v>17.5</v>
      </c>
      <c r="J6966">
        <v>0</v>
      </c>
      <c r="K6966">
        <v>4.25</v>
      </c>
      <c r="L6966" t="s">
        <v>302</v>
      </c>
      <c r="M6966" t="b">
        <v>0</v>
      </c>
    </row>
    <row r="6967" spans="1:13" x14ac:dyDescent="0.25">
      <c r="A6967" s="1">
        <v>43206</v>
      </c>
      <c r="B6967" t="s">
        <v>165</v>
      </c>
      <c r="C6967" t="s">
        <v>179</v>
      </c>
      <c r="D6967">
        <v>10</v>
      </c>
      <c r="E6967">
        <v>1293.78</v>
      </c>
      <c r="F6967">
        <v>129.38</v>
      </c>
      <c r="G6967">
        <v>10</v>
      </c>
      <c r="H6967">
        <v>10</v>
      </c>
      <c r="I6967">
        <v>31.54</v>
      </c>
      <c r="J6967">
        <v>0.30769999999999997</v>
      </c>
      <c r="K6967">
        <v>3.62</v>
      </c>
      <c r="L6967" t="s">
        <v>277</v>
      </c>
      <c r="M6967" t="b">
        <v>0</v>
      </c>
    </row>
    <row r="6968" spans="1:13" x14ac:dyDescent="0.25">
      <c r="A6968" s="1">
        <v>43206</v>
      </c>
      <c r="B6968" t="s">
        <v>165</v>
      </c>
      <c r="C6968" t="s">
        <v>183</v>
      </c>
      <c r="D6968">
        <v>1</v>
      </c>
      <c r="E6968">
        <v>139.80000000000001</v>
      </c>
      <c r="F6968">
        <v>139.80000000000001</v>
      </c>
      <c r="G6968">
        <v>1</v>
      </c>
      <c r="H6968">
        <v>1</v>
      </c>
      <c r="I6968">
        <v>22</v>
      </c>
      <c r="J6968">
        <v>0</v>
      </c>
      <c r="K6968">
        <v>3</v>
      </c>
      <c r="L6968" t="s">
        <v>365</v>
      </c>
      <c r="M6968" t="b">
        <v>0</v>
      </c>
    </row>
    <row r="6969" spans="1:13" x14ac:dyDescent="0.25">
      <c r="A6969" s="1">
        <v>43206</v>
      </c>
      <c r="B6969" t="s">
        <v>165</v>
      </c>
      <c r="C6969" t="s">
        <v>174</v>
      </c>
      <c r="D6969">
        <v>24</v>
      </c>
      <c r="E6969">
        <v>4220.4799999999996</v>
      </c>
      <c r="F6969">
        <v>175.85</v>
      </c>
      <c r="G6969">
        <v>24</v>
      </c>
      <c r="H6969">
        <v>24</v>
      </c>
      <c r="I6969">
        <v>23.06</v>
      </c>
      <c r="J6969">
        <v>0.129</v>
      </c>
      <c r="K6969">
        <v>3.42</v>
      </c>
      <c r="L6969" t="s">
        <v>303</v>
      </c>
      <c r="M6969" t="b">
        <v>0</v>
      </c>
    </row>
    <row r="6970" spans="1:13" x14ac:dyDescent="0.25">
      <c r="A6970" s="1">
        <v>43206</v>
      </c>
      <c r="B6970" t="s">
        <v>165</v>
      </c>
      <c r="C6970" t="s">
        <v>182</v>
      </c>
      <c r="D6970">
        <v>5</v>
      </c>
      <c r="E6970">
        <v>932.29</v>
      </c>
      <c r="F6970">
        <v>186.46</v>
      </c>
      <c r="G6970">
        <v>4</v>
      </c>
      <c r="H6970">
        <v>5</v>
      </c>
      <c r="I6970">
        <v>16</v>
      </c>
      <c r="J6970">
        <v>0</v>
      </c>
      <c r="K6970">
        <v>2.67</v>
      </c>
      <c r="L6970" t="s">
        <v>304</v>
      </c>
      <c r="M6970" t="b">
        <v>0</v>
      </c>
    </row>
    <row r="6971" spans="1:13" x14ac:dyDescent="0.25">
      <c r="A6971" s="1">
        <v>43206</v>
      </c>
      <c r="B6971" t="s">
        <v>165</v>
      </c>
      <c r="C6971" t="s">
        <v>163</v>
      </c>
      <c r="D6971">
        <v>65</v>
      </c>
      <c r="E6971">
        <v>11948.09</v>
      </c>
      <c r="F6971">
        <v>183.82</v>
      </c>
      <c r="G6971">
        <v>65</v>
      </c>
      <c r="H6971">
        <v>65</v>
      </c>
      <c r="I6971">
        <v>9.32</v>
      </c>
      <c r="J6971">
        <v>0</v>
      </c>
      <c r="K6971">
        <v>4.3499999999999996</v>
      </c>
      <c r="L6971" t="s">
        <v>249</v>
      </c>
      <c r="M6971" t="b">
        <v>0</v>
      </c>
    </row>
    <row r="6972" spans="1:13" x14ac:dyDescent="0.25">
      <c r="A6972" s="1">
        <v>43206</v>
      </c>
      <c r="B6972" t="s">
        <v>165</v>
      </c>
      <c r="C6972" t="s">
        <v>175</v>
      </c>
      <c r="D6972">
        <v>150</v>
      </c>
      <c r="E6972">
        <v>26173</v>
      </c>
      <c r="F6972">
        <v>174.49</v>
      </c>
      <c r="G6972">
        <v>146</v>
      </c>
      <c r="H6972">
        <v>149</v>
      </c>
      <c r="I6972">
        <v>13.61</v>
      </c>
      <c r="J6972">
        <v>2.3099999999999999E-2</v>
      </c>
      <c r="K6972">
        <v>4.03</v>
      </c>
      <c r="L6972" t="s">
        <v>250</v>
      </c>
      <c r="M6972" t="b">
        <v>0</v>
      </c>
    </row>
    <row r="6973" spans="1:13" x14ac:dyDescent="0.25">
      <c r="A6973" s="1">
        <v>43206</v>
      </c>
      <c r="B6973" t="s">
        <v>165</v>
      </c>
      <c r="C6973" t="s">
        <v>173</v>
      </c>
      <c r="D6973">
        <v>8</v>
      </c>
      <c r="E6973">
        <v>1272.1500000000001</v>
      </c>
      <c r="F6973">
        <v>159.02000000000001</v>
      </c>
      <c r="G6973">
        <v>8</v>
      </c>
      <c r="H6973">
        <v>8</v>
      </c>
      <c r="I6973">
        <v>22</v>
      </c>
      <c r="J6973">
        <v>0.22220000000000001</v>
      </c>
      <c r="K6973">
        <v>3</v>
      </c>
      <c r="L6973" t="s">
        <v>251</v>
      </c>
      <c r="M6973" t="b">
        <v>0</v>
      </c>
    </row>
    <row r="6974" spans="1:13" x14ac:dyDescent="0.25">
      <c r="A6974" s="1">
        <v>43206</v>
      </c>
      <c r="B6974" t="s">
        <v>165</v>
      </c>
      <c r="C6974" t="s">
        <v>164</v>
      </c>
      <c r="D6974">
        <v>64</v>
      </c>
      <c r="E6974">
        <v>10718.8</v>
      </c>
      <c r="F6974">
        <v>167.48</v>
      </c>
      <c r="G6974">
        <v>63</v>
      </c>
      <c r="H6974">
        <v>64</v>
      </c>
      <c r="I6974">
        <v>13.72</v>
      </c>
      <c r="J6974">
        <v>4.1700000000000001E-2</v>
      </c>
      <c r="K6974">
        <v>3.93</v>
      </c>
      <c r="L6974" t="s">
        <v>278</v>
      </c>
      <c r="M6974" t="b">
        <v>0</v>
      </c>
    </row>
    <row r="6975" spans="1:13" x14ac:dyDescent="0.25">
      <c r="A6975" s="1">
        <v>43206</v>
      </c>
      <c r="B6975" t="s">
        <v>165</v>
      </c>
      <c r="C6975" t="s">
        <v>176</v>
      </c>
      <c r="D6975">
        <v>43</v>
      </c>
      <c r="E6975">
        <v>9701.9500000000007</v>
      </c>
      <c r="F6975">
        <v>225.63</v>
      </c>
      <c r="G6975">
        <v>42</v>
      </c>
      <c r="H6975">
        <v>43</v>
      </c>
      <c r="I6975">
        <v>13</v>
      </c>
      <c r="J6975">
        <v>1.43E-2</v>
      </c>
      <c r="K6975">
        <v>3.99</v>
      </c>
      <c r="L6975" t="s">
        <v>279</v>
      </c>
      <c r="M6975" t="b">
        <v>0</v>
      </c>
    </row>
    <row r="6976" spans="1:13" x14ac:dyDescent="0.25">
      <c r="A6976" s="1">
        <v>43206</v>
      </c>
      <c r="B6976" t="s">
        <v>165</v>
      </c>
      <c r="C6976" t="s">
        <v>165</v>
      </c>
      <c r="D6976">
        <v>557</v>
      </c>
      <c r="E6976">
        <v>74384.240000000005</v>
      </c>
      <c r="F6976">
        <v>133.54</v>
      </c>
      <c r="G6976">
        <v>544</v>
      </c>
      <c r="H6976">
        <v>555</v>
      </c>
      <c r="I6976">
        <v>6.35</v>
      </c>
      <c r="J6976">
        <v>7.7999999999999996E-3</v>
      </c>
      <c r="K6976">
        <v>4.21</v>
      </c>
      <c r="L6976" t="s">
        <v>252</v>
      </c>
      <c r="M6976" t="b">
        <v>1</v>
      </c>
    </row>
    <row r="6977" spans="1:13" x14ac:dyDescent="0.25">
      <c r="A6977" s="1">
        <v>43206</v>
      </c>
      <c r="B6977" t="s">
        <v>165</v>
      </c>
      <c r="C6977" t="s">
        <v>184</v>
      </c>
      <c r="D6977">
        <v>3</v>
      </c>
      <c r="E6977">
        <v>385.69</v>
      </c>
      <c r="F6977">
        <v>128.56</v>
      </c>
      <c r="G6977">
        <v>3</v>
      </c>
      <c r="H6977">
        <v>3</v>
      </c>
      <c r="I6977">
        <v>16.329999999999998</v>
      </c>
      <c r="J6977">
        <v>0</v>
      </c>
      <c r="K6977">
        <v>4.33</v>
      </c>
      <c r="L6977" t="s">
        <v>401</v>
      </c>
      <c r="M6977" t="b">
        <v>0</v>
      </c>
    </row>
    <row r="6978" spans="1:13" x14ac:dyDescent="0.25">
      <c r="A6978" s="1">
        <v>43213</v>
      </c>
      <c r="B6978" t="s">
        <v>167</v>
      </c>
      <c r="C6978" t="s">
        <v>173</v>
      </c>
      <c r="D6978">
        <v>1</v>
      </c>
      <c r="E6978">
        <v>114.9</v>
      </c>
      <c r="F6978">
        <v>114.9</v>
      </c>
      <c r="G6978">
        <v>1</v>
      </c>
      <c r="H6978">
        <v>1</v>
      </c>
      <c r="I6978">
        <v>14</v>
      </c>
      <c r="J6978">
        <v>0</v>
      </c>
      <c r="K6978">
        <v>1</v>
      </c>
      <c r="L6978" t="s">
        <v>521</v>
      </c>
      <c r="M6978" t="b">
        <v>0</v>
      </c>
    </row>
    <row r="6979" spans="1:13" x14ac:dyDescent="0.25">
      <c r="A6979" s="1">
        <v>43213</v>
      </c>
      <c r="B6979" t="s">
        <v>167</v>
      </c>
      <c r="C6979" t="s">
        <v>165</v>
      </c>
      <c r="D6979">
        <v>2</v>
      </c>
      <c r="E6979">
        <v>3182.53</v>
      </c>
      <c r="F6979">
        <v>1591.27</v>
      </c>
      <c r="G6979">
        <v>2</v>
      </c>
      <c r="H6979">
        <v>2</v>
      </c>
      <c r="I6979">
        <v>8</v>
      </c>
      <c r="J6979">
        <v>0</v>
      </c>
      <c r="K6979">
        <v>3</v>
      </c>
      <c r="L6979" t="s">
        <v>255</v>
      </c>
      <c r="M6979" t="b">
        <v>0</v>
      </c>
    </row>
    <row r="6980" spans="1:13" x14ac:dyDescent="0.25">
      <c r="A6980" s="1">
        <v>43213</v>
      </c>
      <c r="B6980" t="s">
        <v>169</v>
      </c>
      <c r="C6980" t="s">
        <v>180</v>
      </c>
      <c r="D6980">
        <v>1</v>
      </c>
      <c r="E6980">
        <v>629.27</v>
      </c>
      <c r="F6980">
        <v>629.27</v>
      </c>
      <c r="G6980">
        <v>1</v>
      </c>
      <c r="H6980">
        <v>1</v>
      </c>
      <c r="I6980">
        <v>20</v>
      </c>
      <c r="J6980">
        <v>0</v>
      </c>
      <c r="K6980">
        <v>4</v>
      </c>
      <c r="L6980" t="s">
        <v>629</v>
      </c>
      <c r="M6980" t="b">
        <v>0</v>
      </c>
    </row>
    <row r="6981" spans="1:13" x14ac:dyDescent="0.25">
      <c r="A6981" s="1">
        <v>43213</v>
      </c>
      <c r="B6981" t="s">
        <v>170</v>
      </c>
      <c r="C6981" t="s">
        <v>167</v>
      </c>
      <c r="D6981">
        <v>1</v>
      </c>
      <c r="E6981">
        <v>112.69</v>
      </c>
      <c r="F6981">
        <v>112.69</v>
      </c>
      <c r="G6981">
        <v>1</v>
      </c>
      <c r="H6981">
        <v>1</v>
      </c>
      <c r="I6981">
        <v>21</v>
      </c>
      <c r="J6981">
        <v>0</v>
      </c>
      <c r="K6981">
        <v>5</v>
      </c>
      <c r="L6981" t="s">
        <v>427</v>
      </c>
      <c r="M6981" t="b">
        <v>0</v>
      </c>
    </row>
    <row r="6982" spans="1:13" x14ac:dyDescent="0.25">
      <c r="A6982" s="1">
        <v>43213</v>
      </c>
      <c r="B6982" t="s">
        <v>170</v>
      </c>
      <c r="C6982" t="s">
        <v>170</v>
      </c>
      <c r="D6982">
        <v>2</v>
      </c>
      <c r="E6982">
        <v>124.23</v>
      </c>
      <c r="F6982">
        <v>62.12</v>
      </c>
      <c r="G6982">
        <v>2</v>
      </c>
      <c r="H6982">
        <v>2</v>
      </c>
      <c r="I6982">
        <v>4.5</v>
      </c>
      <c r="J6982">
        <v>0</v>
      </c>
      <c r="K6982">
        <v>4</v>
      </c>
      <c r="L6982" t="s">
        <v>409</v>
      </c>
      <c r="M6982" t="b">
        <v>1</v>
      </c>
    </row>
    <row r="6983" spans="1:13" x14ac:dyDescent="0.25">
      <c r="A6983" s="1">
        <v>43213</v>
      </c>
      <c r="B6983" t="s">
        <v>170</v>
      </c>
      <c r="C6983" t="s">
        <v>171</v>
      </c>
      <c r="D6983">
        <v>1</v>
      </c>
      <c r="E6983">
        <v>83.23</v>
      </c>
      <c r="F6983">
        <v>83.23</v>
      </c>
      <c r="G6983">
        <v>1</v>
      </c>
      <c r="H6983">
        <v>1</v>
      </c>
      <c r="I6983">
        <v>8</v>
      </c>
      <c r="J6983">
        <v>0</v>
      </c>
      <c r="K6983">
        <v>5</v>
      </c>
      <c r="L6983" t="s">
        <v>516</v>
      </c>
      <c r="M6983" t="b">
        <v>0</v>
      </c>
    </row>
    <row r="6984" spans="1:13" x14ac:dyDescent="0.25">
      <c r="A6984" s="1">
        <v>43213</v>
      </c>
      <c r="B6984" t="s">
        <v>170</v>
      </c>
      <c r="C6984" t="s">
        <v>161</v>
      </c>
      <c r="D6984">
        <v>1</v>
      </c>
      <c r="E6984">
        <v>113.21</v>
      </c>
      <c r="F6984">
        <v>113.21</v>
      </c>
      <c r="G6984">
        <v>1</v>
      </c>
      <c r="H6984">
        <v>1</v>
      </c>
      <c r="I6984">
        <v>10</v>
      </c>
      <c r="J6984">
        <v>0</v>
      </c>
      <c r="K6984">
        <v>5</v>
      </c>
      <c r="L6984" t="s">
        <v>256</v>
      </c>
      <c r="M6984" t="b">
        <v>0</v>
      </c>
    </row>
    <row r="6985" spans="1:13" x14ac:dyDescent="0.25">
      <c r="A6985" s="1">
        <v>43213</v>
      </c>
      <c r="B6985" t="s">
        <v>170</v>
      </c>
      <c r="C6985" t="s">
        <v>181</v>
      </c>
      <c r="D6985">
        <v>1</v>
      </c>
      <c r="E6985">
        <v>87.1</v>
      </c>
      <c r="F6985">
        <v>87.1</v>
      </c>
      <c r="G6985">
        <v>1</v>
      </c>
      <c r="H6985">
        <v>1</v>
      </c>
      <c r="I6985">
        <v>23</v>
      </c>
      <c r="J6985">
        <v>0</v>
      </c>
      <c r="K6985">
        <v>5</v>
      </c>
      <c r="L6985" t="s">
        <v>461</v>
      </c>
      <c r="M6985" t="b">
        <v>0</v>
      </c>
    </row>
    <row r="6986" spans="1:13" x14ac:dyDescent="0.25">
      <c r="A6986" s="1">
        <v>43213</v>
      </c>
      <c r="B6986" t="s">
        <v>170</v>
      </c>
      <c r="C6986" t="s">
        <v>175</v>
      </c>
      <c r="D6986">
        <v>5</v>
      </c>
      <c r="E6986">
        <v>298.89999999999998</v>
      </c>
      <c r="F6986">
        <v>59.78</v>
      </c>
      <c r="G6986">
        <v>5</v>
      </c>
      <c r="H6986">
        <v>5</v>
      </c>
      <c r="I6986">
        <v>10.6</v>
      </c>
      <c r="J6986">
        <v>0</v>
      </c>
      <c r="K6986">
        <v>4.2</v>
      </c>
      <c r="L6986" t="s">
        <v>258</v>
      </c>
      <c r="M6986" t="b">
        <v>0</v>
      </c>
    </row>
    <row r="6987" spans="1:13" x14ac:dyDescent="0.25">
      <c r="A6987" s="1">
        <v>43213</v>
      </c>
      <c r="B6987" t="s">
        <v>170</v>
      </c>
      <c r="C6987" t="s">
        <v>176</v>
      </c>
      <c r="D6987">
        <v>1</v>
      </c>
      <c r="E6987">
        <v>43.93</v>
      </c>
      <c r="F6987">
        <v>43.93</v>
      </c>
      <c r="G6987">
        <v>1</v>
      </c>
      <c r="H6987">
        <v>1</v>
      </c>
      <c r="I6987">
        <v>10</v>
      </c>
      <c r="J6987">
        <v>0</v>
      </c>
      <c r="K6987">
        <v>5</v>
      </c>
      <c r="L6987" t="s">
        <v>463</v>
      </c>
      <c r="M6987" t="b">
        <v>0</v>
      </c>
    </row>
    <row r="6988" spans="1:13" x14ac:dyDescent="0.25">
      <c r="A6988" s="1">
        <v>43213</v>
      </c>
      <c r="B6988" t="s">
        <v>170</v>
      </c>
      <c r="C6988" t="s">
        <v>165</v>
      </c>
      <c r="D6988">
        <v>4</v>
      </c>
      <c r="E6988">
        <v>321.45</v>
      </c>
      <c r="F6988">
        <v>80.36</v>
      </c>
      <c r="G6988">
        <v>4</v>
      </c>
      <c r="H6988">
        <v>4</v>
      </c>
      <c r="I6988">
        <v>7</v>
      </c>
      <c r="J6988">
        <v>0</v>
      </c>
      <c r="K6988">
        <v>4.5</v>
      </c>
      <c r="L6988" t="s">
        <v>259</v>
      </c>
      <c r="M6988" t="b">
        <v>0</v>
      </c>
    </row>
    <row r="6989" spans="1:13" x14ac:dyDescent="0.25">
      <c r="A6989" s="1">
        <v>43213</v>
      </c>
      <c r="B6989" t="s">
        <v>172</v>
      </c>
      <c r="C6989" t="s">
        <v>165</v>
      </c>
      <c r="D6989">
        <v>1</v>
      </c>
      <c r="E6989">
        <v>164.91</v>
      </c>
      <c r="F6989">
        <v>164.91</v>
      </c>
      <c r="G6989">
        <v>1</v>
      </c>
      <c r="H6989">
        <v>1</v>
      </c>
      <c r="I6989">
        <v>9</v>
      </c>
      <c r="J6989">
        <v>0</v>
      </c>
      <c r="K6989">
        <v>1</v>
      </c>
      <c r="L6989" t="s">
        <v>308</v>
      </c>
      <c r="M6989" t="b">
        <v>0</v>
      </c>
    </row>
    <row r="6990" spans="1:13" x14ac:dyDescent="0.25">
      <c r="A6990" s="1">
        <v>43213</v>
      </c>
      <c r="B6990" t="s">
        <v>171</v>
      </c>
      <c r="C6990" t="s">
        <v>166</v>
      </c>
      <c r="D6990">
        <v>1</v>
      </c>
      <c r="E6990">
        <v>147.59</v>
      </c>
      <c r="F6990">
        <v>147.59</v>
      </c>
      <c r="G6990">
        <v>1</v>
      </c>
      <c r="H6990">
        <v>1</v>
      </c>
      <c r="I6990">
        <v>18</v>
      </c>
      <c r="J6990">
        <v>0</v>
      </c>
      <c r="K6990">
        <v>5</v>
      </c>
      <c r="L6990" t="s">
        <v>630</v>
      </c>
      <c r="M6990" t="b">
        <v>0</v>
      </c>
    </row>
    <row r="6991" spans="1:13" x14ac:dyDescent="0.25">
      <c r="A6991" s="1">
        <v>43213</v>
      </c>
      <c r="B6991" t="s">
        <v>171</v>
      </c>
      <c r="C6991" t="s">
        <v>171</v>
      </c>
      <c r="D6991">
        <v>1</v>
      </c>
      <c r="E6991">
        <v>107.22</v>
      </c>
      <c r="F6991">
        <v>107.22</v>
      </c>
      <c r="G6991">
        <v>1</v>
      </c>
      <c r="H6991">
        <v>1</v>
      </c>
      <c r="I6991">
        <v>2</v>
      </c>
      <c r="J6991">
        <v>0</v>
      </c>
      <c r="K6991">
        <v>5</v>
      </c>
      <c r="L6991" t="s">
        <v>483</v>
      </c>
      <c r="M6991" t="b">
        <v>1</v>
      </c>
    </row>
    <row r="6992" spans="1:13" x14ac:dyDescent="0.25">
      <c r="A6992" s="1">
        <v>43213</v>
      </c>
      <c r="B6992" t="s">
        <v>171</v>
      </c>
      <c r="C6992" t="s">
        <v>161</v>
      </c>
      <c r="D6992">
        <v>2</v>
      </c>
      <c r="E6992">
        <v>180.01</v>
      </c>
      <c r="F6992">
        <v>90.01</v>
      </c>
      <c r="G6992">
        <v>2</v>
      </c>
      <c r="H6992">
        <v>2</v>
      </c>
      <c r="I6992">
        <v>13.5</v>
      </c>
      <c r="J6992">
        <v>0</v>
      </c>
      <c r="K6992">
        <v>5</v>
      </c>
      <c r="L6992" t="s">
        <v>439</v>
      </c>
      <c r="M6992" t="b">
        <v>0</v>
      </c>
    </row>
    <row r="6993" spans="1:13" x14ac:dyDescent="0.25">
      <c r="A6993" s="1">
        <v>43213</v>
      </c>
      <c r="B6993" t="s">
        <v>171</v>
      </c>
      <c r="C6993" t="s">
        <v>174</v>
      </c>
      <c r="D6993">
        <v>1</v>
      </c>
      <c r="E6993">
        <v>171.77</v>
      </c>
      <c r="F6993">
        <v>171.77</v>
      </c>
      <c r="G6993">
        <v>1</v>
      </c>
      <c r="H6993">
        <v>1</v>
      </c>
      <c r="I6993">
        <v>9</v>
      </c>
      <c r="J6993">
        <v>0</v>
      </c>
      <c r="K6993">
        <v>4</v>
      </c>
      <c r="L6993" t="s">
        <v>376</v>
      </c>
      <c r="M6993" t="b">
        <v>0</v>
      </c>
    </row>
    <row r="6994" spans="1:13" x14ac:dyDescent="0.25">
      <c r="A6994" s="1">
        <v>43213</v>
      </c>
      <c r="B6994" t="s">
        <v>171</v>
      </c>
      <c r="C6994" t="s">
        <v>176</v>
      </c>
      <c r="D6994">
        <v>1</v>
      </c>
      <c r="E6994">
        <v>68.75</v>
      </c>
      <c r="F6994">
        <v>68.75</v>
      </c>
      <c r="G6994">
        <v>1</v>
      </c>
      <c r="H6994">
        <v>1</v>
      </c>
      <c r="I6994">
        <v>10</v>
      </c>
      <c r="J6994">
        <v>0</v>
      </c>
      <c r="K6994">
        <v>5</v>
      </c>
      <c r="L6994" t="s">
        <v>544</v>
      </c>
      <c r="M6994" t="b">
        <v>0</v>
      </c>
    </row>
    <row r="6995" spans="1:13" x14ac:dyDescent="0.25">
      <c r="A6995" s="1">
        <v>43213</v>
      </c>
      <c r="B6995" t="s">
        <v>171</v>
      </c>
      <c r="C6995" t="s">
        <v>165</v>
      </c>
      <c r="D6995">
        <v>2</v>
      </c>
      <c r="E6995">
        <v>473.77</v>
      </c>
      <c r="F6995">
        <v>236.89</v>
      </c>
      <c r="G6995">
        <v>2</v>
      </c>
      <c r="H6995">
        <v>2</v>
      </c>
      <c r="I6995">
        <v>7.5</v>
      </c>
      <c r="J6995">
        <v>0</v>
      </c>
      <c r="K6995">
        <v>5</v>
      </c>
      <c r="L6995" t="s">
        <v>421</v>
      </c>
      <c r="M6995" t="b">
        <v>0</v>
      </c>
    </row>
    <row r="6996" spans="1:13" x14ac:dyDescent="0.25">
      <c r="A6996" s="1">
        <v>43213</v>
      </c>
      <c r="B6996" t="s">
        <v>180</v>
      </c>
      <c r="C6996" t="s">
        <v>178</v>
      </c>
      <c r="D6996">
        <v>1</v>
      </c>
      <c r="E6996">
        <v>84.13</v>
      </c>
      <c r="F6996">
        <v>84.13</v>
      </c>
      <c r="G6996">
        <v>1</v>
      </c>
      <c r="H6996">
        <v>1</v>
      </c>
      <c r="I6996">
        <v>21</v>
      </c>
      <c r="J6996">
        <v>0</v>
      </c>
      <c r="K6996">
        <v>5</v>
      </c>
      <c r="L6996" t="s">
        <v>622</v>
      </c>
      <c r="M6996" t="b">
        <v>0</v>
      </c>
    </row>
    <row r="6997" spans="1:13" x14ac:dyDescent="0.25">
      <c r="A6997" s="1">
        <v>43213</v>
      </c>
      <c r="B6997" t="s">
        <v>180</v>
      </c>
      <c r="C6997" t="s">
        <v>167</v>
      </c>
      <c r="D6997">
        <v>1</v>
      </c>
      <c r="E6997">
        <v>84.13</v>
      </c>
      <c r="F6997">
        <v>84.13</v>
      </c>
      <c r="G6997">
        <v>1</v>
      </c>
      <c r="H6997">
        <v>1</v>
      </c>
      <c r="I6997">
        <v>27</v>
      </c>
      <c r="J6997">
        <v>0</v>
      </c>
      <c r="K6997">
        <v>4</v>
      </c>
      <c r="L6997" t="s">
        <v>607</v>
      </c>
      <c r="M6997" t="b">
        <v>0</v>
      </c>
    </row>
    <row r="6998" spans="1:13" x14ac:dyDescent="0.25">
      <c r="A6998" s="1">
        <v>43213</v>
      </c>
      <c r="B6998" t="s">
        <v>180</v>
      </c>
      <c r="C6998" t="s">
        <v>170</v>
      </c>
      <c r="D6998">
        <v>2</v>
      </c>
      <c r="E6998">
        <v>175.88</v>
      </c>
      <c r="F6998">
        <v>87.94</v>
      </c>
      <c r="G6998">
        <v>2</v>
      </c>
      <c r="H6998">
        <v>2</v>
      </c>
      <c r="I6998">
        <v>14.5</v>
      </c>
      <c r="J6998">
        <v>0</v>
      </c>
      <c r="K6998">
        <v>4</v>
      </c>
      <c r="L6998" t="s">
        <v>592</v>
      </c>
      <c r="M6998" t="b">
        <v>0</v>
      </c>
    </row>
    <row r="6999" spans="1:13" x14ac:dyDescent="0.25">
      <c r="A6999" s="1">
        <v>43213</v>
      </c>
      <c r="B6999" t="s">
        <v>180</v>
      </c>
      <c r="C6999" t="s">
        <v>172</v>
      </c>
      <c r="D6999">
        <v>1</v>
      </c>
      <c r="E6999">
        <v>87.94</v>
      </c>
      <c r="F6999">
        <v>87.94</v>
      </c>
      <c r="G6999">
        <v>1</v>
      </c>
      <c r="H6999">
        <v>1</v>
      </c>
      <c r="I6999">
        <v>25</v>
      </c>
      <c r="J6999">
        <v>0</v>
      </c>
      <c r="K6999">
        <v>5</v>
      </c>
      <c r="L6999" t="s">
        <v>600</v>
      </c>
      <c r="M6999" t="b">
        <v>0</v>
      </c>
    </row>
    <row r="7000" spans="1:13" x14ac:dyDescent="0.25">
      <c r="A7000" s="1">
        <v>43213</v>
      </c>
      <c r="B7000" t="s">
        <v>180</v>
      </c>
      <c r="C7000" t="s">
        <v>161</v>
      </c>
      <c r="D7000">
        <v>3</v>
      </c>
      <c r="E7000">
        <v>320.83999999999997</v>
      </c>
      <c r="F7000">
        <v>106.95</v>
      </c>
      <c r="G7000">
        <v>3</v>
      </c>
      <c r="H7000">
        <v>3</v>
      </c>
      <c r="I7000">
        <v>14</v>
      </c>
      <c r="J7000">
        <v>0</v>
      </c>
      <c r="K7000">
        <v>5</v>
      </c>
      <c r="L7000" t="s">
        <v>593</v>
      </c>
      <c r="M7000" t="b">
        <v>0</v>
      </c>
    </row>
    <row r="7001" spans="1:13" x14ac:dyDescent="0.25">
      <c r="A7001" s="1">
        <v>43213</v>
      </c>
      <c r="B7001" t="s">
        <v>180</v>
      </c>
      <c r="C7001" t="s">
        <v>179</v>
      </c>
      <c r="D7001">
        <v>1</v>
      </c>
      <c r="E7001">
        <v>131.76</v>
      </c>
      <c r="F7001">
        <v>131.76</v>
      </c>
      <c r="G7001">
        <v>1</v>
      </c>
      <c r="H7001">
        <v>1</v>
      </c>
      <c r="I7001">
        <v>29</v>
      </c>
      <c r="J7001">
        <v>0</v>
      </c>
      <c r="K7001">
        <v>4</v>
      </c>
      <c r="L7001" t="s">
        <v>627</v>
      </c>
      <c r="M7001" t="b">
        <v>0</v>
      </c>
    </row>
    <row r="7002" spans="1:13" x14ac:dyDescent="0.25">
      <c r="A7002" s="1">
        <v>43213</v>
      </c>
      <c r="B7002" t="s">
        <v>180</v>
      </c>
      <c r="C7002" t="s">
        <v>174</v>
      </c>
      <c r="D7002">
        <v>3</v>
      </c>
      <c r="E7002">
        <v>252.39</v>
      </c>
      <c r="F7002">
        <v>84.13</v>
      </c>
      <c r="G7002">
        <v>3</v>
      </c>
      <c r="H7002">
        <v>3</v>
      </c>
      <c r="I7002">
        <v>15.67</v>
      </c>
      <c r="J7002">
        <v>0</v>
      </c>
      <c r="K7002">
        <v>4.33</v>
      </c>
      <c r="L7002" t="s">
        <v>603</v>
      </c>
      <c r="M7002" t="b">
        <v>0</v>
      </c>
    </row>
    <row r="7003" spans="1:13" x14ac:dyDescent="0.25">
      <c r="A7003" s="1">
        <v>43213</v>
      </c>
      <c r="B7003" t="s">
        <v>180</v>
      </c>
      <c r="C7003" t="s">
        <v>175</v>
      </c>
      <c r="D7003">
        <v>2</v>
      </c>
      <c r="E7003">
        <v>294.68</v>
      </c>
      <c r="F7003">
        <v>147.34</v>
      </c>
      <c r="G7003">
        <v>2</v>
      </c>
      <c r="H7003">
        <v>2</v>
      </c>
      <c r="I7003">
        <v>13.5</v>
      </c>
      <c r="J7003">
        <v>0</v>
      </c>
      <c r="K7003">
        <v>5</v>
      </c>
      <c r="L7003" t="s">
        <v>598</v>
      </c>
      <c r="M7003" t="b">
        <v>0</v>
      </c>
    </row>
    <row r="7004" spans="1:13" x14ac:dyDescent="0.25">
      <c r="A7004" s="1">
        <v>43213</v>
      </c>
      <c r="B7004" t="s">
        <v>180</v>
      </c>
      <c r="C7004" t="s">
        <v>176</v>
      </c>
      <c r="D7004">
        <v>2</v>
      </c>
      <c r="E7004">
        <v>360.68</v>
      </c>
      <c r="F7004">
        <v>180.34</v>
      </c>
      <c r="G7004">
        <v>2</v>
      </c>
      <c r="H7004">
        <v>2</v>
      </c>
      <c r="I7004">
        <v>16</v>
      </c>
      <c r="J7004">
        <v>0</v>
      </c>
      <c r="K7004">
        <v>5</v>
      </c>
      <c r="L7004" t="s">
        <v>594</v>
      </c>
      <c r="M7004" t="b">
        <v>0</v>
      </c>
    </row>
    <row r="7005" spans="1:13" x14ac:dyDescent="0.25">
      <c r="A7005" s="1">
        <v>43213</v>
      </c>
      <c r="B7005" t="s">
        <v>180</v>
      </c>
      <c r="C7005" t="s">
        <v>165</v>
      </c>
      <c r="D7005">
        <v>5</v>
      </c>
      <c r="E7005">
        <v>676.82</v>
      </c>
      <c r="F7005">
        <v>135.36000000000001</v>
      </c>
      <c r="G7005">
        <v>5</v>
      </c>
      <c r="H7005">
        <v>5</v>
      </c>
      <c r="I7005">
        <v>20</v>
      </c>
      <c r="J7005">
        <v>0.2</v>
      </c>
      <c r="K7005">
        <v>3.4</v>
      </c>
      <c r="L7005" t="s">
        <v>589</v>
      </c>
      <c r="M7005" t="b">
        <v>0</v>
      </c>
    </row>
    <row r="7006" spans="1:13" x14ac:dyDescent="0.25">
      <c r="A7006" s="1">
        <v>43213</v>
      </c>
      <c r="B7006" t="s">
        <v>161</v>
      </c>
      <c r="C7006" t="s">
        <v>178</v>
      </c>
      <c r="D7006">
        <v>1</v>
      </c>
      <c r="E7006">
        <v>856.89</v>
      </c>
      <c r="F7006">
        <v>856.89</v>
      </c>
      <c r="G7006">
        <v>1</v>
      </c>
      <c r="H7006">
        <v>1</v>
      </c>
      <c r="I7006">
        <v>16</v>
      </c>
      <c r="J7006">
        <v>0</v>
      </c>
      <c r="K7006">
        <v>4</v>
      </c>
      <c r="L7006" t="s">
        <v>378</v>
      </c>
      <c r="M7006" t="b">
        <v>0</v>
      </c>
    </row>
    <row r="7007" spans="1:13" x14ac:dyDescent="0.25">
      <c r="A7007" s="1">
        <v>43213</v>
      </c>
      <c r="B7007" t="s">
        <v>161</v>
      </c>
      <c r="C7007" t="s">
        <v>167</v>
      </c>
      <c r="D7007">
        <v>6</v>
      </c>
      <c r="E7007">
        <v>937.68</v>
      </c>
      <c r="F7007">
        <v>156.28</v>
      </c>
      <c r="G7007">
        <v>6</v>
      </c>
      <c r="H7007">
        <v>6</v>
      </c>
      <c r="I7007">
        <v>19</v>
      </c>
      <c r="J7007">
        <v>0</v>
      </c>
      <c r="K7007">
        <v>4.5</v>
      </c>
      <c r="L7007" t="s">
        <v>282</v>
      </c>
      <c r="M7007" t="b">
        <v>0</v>
      </c>
    </row>
    <row r="7008" spans="1:13" x14ac:dyDescent="0.25">
      <c r="A7008" s="1">
        <v>43213</v>
      </c>
      <c r="B7008" t="s">
        <v>161</v>
      </c>
      <c r="C7008" t="s">
        <v>170</v>
      </c>
      <c r="D7008">
        <v>5</v>
      </c>
      <c r="E7008">
        <v>1309.29</v>
      </c>
      <c r="F7008">
        <v>261.86</v>
      </c>
      <c r="G7008">
        <v>5</v>
      </c>
      <c r="H7008">
        <v>5</v>
      </c>
      <c r="I7008">
        <v>10.8</v>
      </c>
      <c r="J7008">
        <v>0</v>
      </c>
      <c r="K7008">
        <v>4.4000000000000004</v>
      </c>
      <c r="L7008" t="s">
        <v>260</v>
      </c>
      <c r="M7008" t="b">
        <v>0</v>
      </c>
    </row>
    <row r="7009" spans="1:13" x14ac:dyDescent="0.25">
      <c r="A7009" s="1">
        <v>43213</v>
      </c>
      <c r="B7009" t="s">
        <v>161</v>
      </c>
      <c r="C7009" t="s">
        <v>172</v>
      </c>
      <c r="D7009">
        <v>1</v>
      </c>
      <c r="E7009">
        <v>165.08</v>
      </c>
      <c r="F7009">
        <v>165.08</v>
      </c>
      <c r="G7009">
        <v>1</v>
      </c>
      <c r="H7009">
        <v>1</v>
      </c>
      <c r="I7009">
        <v>15</v>
      </c>
      <c r="J7009">
        <v>0</v>
      </c>
      <c r="K7009">
        <v>1</v>
      </c>
      <c r="L7009" t="s">
        <v>283</v>
      </c>
      <c r="M7009" t="b">
        <v>0</v>
      </c>
    </row>
    <row r="7010" spans="1:13" x14ac:dyDescent="0.25">
      <c r="A7010" s="1">
        <v>43213</v>
      </c>
      <c r="B7010" t="s">
        <v>161</v>
      </c>
      <c r="C7010" t="s">
        <v>171</v>
      </c>
      <c r="D7010">
        <v>2</v>
      </c>
      <c r="E7010">
        <v>379.65</v>
      </c>
      <c r="F7010">
        <v>189.83</v>
      </c>
      <c r="G7010">
        <v>2</v>
      </c>
      <c r="H7010">
        <v>2</v>
      </c>
      <c r="I7010">
        <v>37.67</v>
      </c>
      <c r="J7010">
        <v>0.66669999999999996</v>
      </c>
      <c r="K7010">
        <v>1.67</v>
      </c>
      <c r="L7010" t="s">
        <v>261</v>
      </c>
      <c r="M7010" t="b">
        <v>0</v>
      </c>
    </row>
    <row r="7011" spans="1:13" x14ac:dyDescent="0.25">
      <c r="A7011" s="1">
        <v>43213</v>
      </c>
      <c r="B7011" t="s">
        <v>161</v>
      </c>
      <c r="C7011" t="s">
        <v>180</v>
      </c>
      <c r="D7011">
        <v>1</v>
      </c>
      <c r="E7011">
        <v>21.24</v>
      </c>
      <c r="F7011">
        <v>21.24</v>
      </c>
      <c r="G7011">
        <v>1</v>
      </c>
      <c r="H7011">
        <v>1</v>
      </c>
      <c r="I7011">
        <v>6</v>
      </c>
      <c r="J7011">
        <v>0</v>
      </c>
      <c r="K7011">
        <v>5</v>
      </c>
      <c r="L7011" t="s">
        <v>380</v>
      </c>
      <c r="M7011" t="b">
        <v>0</v>
      </c>
    </row>
    <row r="7012" spans="1:13" x14ac:dyDescent="0.25">
      <c r="A7012" s="1">
        <v>43213</v>
      </c>
      <c r="B7012" t="s">
        <v>161</v>
      </c>
      <c r="C7012" t="s">
        <v>161</v>
      </c>
      <c r="D7012">
        <v>26</v>
      </c>
      <c r="E7012">
        <v>3207.11</v>
      </c>
      <c r="F7012">
        <v>123.35</v>
      </c>
      <c r="G7012">
        <v>26</v>
      </c>
      <c r="H7012">
        <v>26</v>
      </c>
      <c r="I7012">
        <v>7.14</v>
      </c>
      <c r="J7012">
        <v>3.5700000000000003E-2</v>
      </c>
      <c r="K7012">
        <v>4.6100000000000003</v>
      </c>
      <c r="L7012" t="s">
        <v>262</v>
      </c>
      <c r="M7012" t="b">
        <v>1</v>
      </c>
    </row>
    <row r="7013" spans="1:13" x14ac:dyDescent="0.25">
      <c r="A7013" s="1">
        <v>43213</v>
      </c>
      <c r="B7013" t="s">
        <v>161</v>
      </c>
      <c r="C7013" t="s">
        <v>177</v>
      </c>
      <c r="D7013">
        <v>1</v>
      </c>
      <c r="E7013">
        <v>382.22</v>
      </c>
      <c r="F7013">
        <v>382.22</v>
      </c>
      <c r="G7013">
        <v>1</v>
      </c>
      <c r="H7013">
        <v>1</v>
      </c>
      <c r="I7013">
        <v>14</v>
      </c>
      <c r="J7013">
        <v>0</v>
      </c>
      <c r="K7013">
        <v>5</v>
      </c>
      <c r="L7013" t="s">
        <v>381</v>
      </c>
      <c r="M7013" t="b">
        <v>0</v>
      </c>
    </row>
    <row r="7014" spans="1:13" x14ac:dyDescent="0.25">
      <c r="A7014" s="1">
        <v>43213</v>
      </c>
      <c r="B7014" t="s">
        <v>161</v>
      </c>
      <c r="C7014" t="s">
        <v>181</v>
      </c>
      <c r="D7014">
        <v>1</v>
      </c>
      <c r="E7014">
        <v>225.16</v>
      </c>
      <c r="F7014">
        <v>225.16</v>
      </c>
      <c r="G7014">
        <v>1</v>
      </c>
      <c r="H7014">
        <v>1</v>
      </c>
      <c r="I7014">
        <v>20</v>
      </c>
      <c r="J7014">
        <v>0</v>
      </c>
      <c r="K7014">
        <v>2</v>
      </c>
      <c r="L7014" t="s">
        <v>309</v>
      </c>
      <c r="M7014" t="b">
        <v>0</v>
      </c>
    </row>
    <row r="7015" spans="1:13" x14ac:dyDescent="0.25">
      <c r="A7015" s="1">
        <v>43213</v>
      </c>
      <c r="B7015" t="s">
        <v>161</v>
      </c>
      <c r="C7015" t="s">
        <v>179</v>
      </c>
      <c r="D7015">
        <v>2</v>
      </c>
      <c r="E7015">
        <v>303.33999999999997</v>
      </c>
      <c r="F7015">
        <v>151.66999999999999</v>
      </c>
      <c r="G7015">
        <v>2</v>
      </c>
      <c r="H7015">
        <v>1</v>
      </c>
      <c r="I7015">
        <v>29</v>
      </c>
      <c r="J7015">
        <v>0.5</v>
      </c>
      <c r="K7015">
        <v>5</v>
      </c>
      <c r="L7015" t="s">
        <v>310</v>
      </c>
      <c r="M7015" t="b">
        <v>0</v>
      </c>
    </row>
    <row r="7016" spans="1:13" x14ac:dyDescent="0.25">
      <c r="A7016" s="1">
        <v>43213</v>
      </c>
      <c r="B7016" t="s">
        <v>161</v>
      </c>
      <c r="C7016" t="s">
        <v>174</v>
      </c>
      <c r="D7016">
        <v>4</v>
      </c>
      <c r="E7016">
        <v>548.9</v>
      </c>
      <c r="F7016">
        <v>137.22999999999999</v>
      </c>
      <c r="G7016">
        <v>4</v>
      </c>
      <c r="H7016">
        <v>4</v>
      </c>
      <c r="I7016">
        <v>17</v>
      </c>
      <c r="J7016">
        <v>0.25</v>
      </c>
      <c r="K7016">
        <v>4</v>
      </c>
      <c r="L7016" t="s">
        <v>343</v>
      </c>
      <c r="M7016" t="b">
        <v>0</v>
      </c>
    </row>
    <row r="7017" spans="1:13" x14ac:dyDescent="0.25">
      <c r="A7017" s="1">
        <v>43213</v>
      </c>
      <c r="B7017" t="s">
        <v>161</v>
      </c>
      <c r="C7017" t="s">
        <v>182</v>
      </c>
      <c r="D7017">
        <v>1</v>
      </c>
      <c r="E7017">
        <v>221.82</v>
      </c>
      <c r="F7017">
        <v>221.82</v>
      </c>
      <c r="G7017">
        <v>1</v>
      </c>
      <c r="H7017">
        <v>1</v>
      </c>
      <c r="I7017">
        <v>14</v>
      </c>
      <c r="J7017">
        <v>0</v>
      </c>
      <c r="K7017">
        <v>5</v>
      </c>
      <c r="L7017" t="s">
        <v>391</v>
      </c>
      <c r="M7017" t="b">
        <v>0</v>
      </c>
    </row>
    <row r="7018" spans="1:13" x14ac:dyDescent="0.25">
      <c r="A7018" s="1">
        <v>43213</v>
      </c>
      <c r="B7018" t="s">
        <v>161</v>
      </c>
      <c r="C7018" t="s">
        <v>163</v>
      </c>
      <c r="D7018">
        <v>11</v>
      </c>
      <c r="E7018">
        <v>2268.7199999999998</v>
      </c>
      <c r="F7018">
        <v>206.25</v>
      </c>
      <c r="G7018">
        <v>11</v>
      </c>
      <c r="H7018">
        <v>11</v>
      </c>
      <c r="I7018">
        <v>12.93</v>
      </c>
      <c r="J7018">
        <v>0</v>
      </c>
      <c r="K7018">
        <v>4.47</v>
      </c>
      <c r="L7018" t="s">
        <v>263</v>
      </c>
      <c r="M7018" t="b">
        <v>0</v>
      </c>
    </row>
    <row r="7019" spans="1:13" x14ac:dyDescent="0.25">
      <c r="A7019" s="1">
        <v>43213</v>
      </c>
      <c r="B7019" t="s">
        <v>161</v>
      </c>
      <c r="C7019" t="s">
        <v>175</v>
      </c>
      <c r="D7019">
        <v>21</v>
      </c>
      <c r="E7019">
        <v>3150.76</v>
      </c>
      <c r="F7019">
        <v>150.04</v>
      </c>
      <c r="G7019">
        <v>19</v>
      </c>
      <c r="H7019">
        <v>20</v>
      </c>
      <c r="I7019">
        <v>14.67</v>
      </c>
      <c r="J7019">
        <v>9.5200000000000007E-2</v>
      </c>
      <c r="K7019">
        <v>3.91</v>
      </c>
      <c r="L7019" t="s">
        <v>264</v>
      </c>
      <c r="M7019" t="b">
        <v>0</v>
      </c>
    </row>
    <row r="7020" spans="1:13" x14ac:dyDescent="0.25">
      <c r="A7020" s="1">
        <v>43213</v>
      </c>
      <c r="B7020" t="s">
        <v>161</v>
      </c>
      <c r="C7020" t="s">
        <v>173</v>
      </c>
      <c r="D7020">
        <v>1</v>
      </c>
      <c r="E7020">
        <v>162.63</v>
      </c>
      <c r="F7020">
        <v>162.63</v>
      </c>
      <c r="G7020">
        <v>1</v>
      </c>
      <c r="H7020">
        <v>1</v>
      </c>
      <c r="I7020">
        <v>12</v>
      </c>
      <c r="J7020">
        <v>0</v>
      </c>
      <c r="K7020">
        <v>5</v>
      </c>
      <c r="L7020" t="s">
        <v>392</v>
      </c>
      <c r="M7020" t="b">
        <v>0</v>
      </c>
    </row>
    <row r="7021" spans="1:13" x14ac:dyDescent="0.25">
      <c r="A7021" s="1">
        <v>43213</v>
      </c>
      <c r="B7021" t="s">
        <v>161</v>
      </c>
      <c r="C7021" t="s">
        <v>164</v>
      </c>
      <c r="D7021">
        <v>1</v>
      </c>
      <c r="E7021">
        <v>144.31</v>
      </c>
      <c r="F7021">
        <v>144.31</v>
      </c>
      <c r="G7021">
        <v>1</v>
      </c>
      <c r="H7021">
        <v>1</v>
      </c>
      <c r="I7021">
        <v>11</v>
      </c>
      <c r="J7021">
        <v>0</v>
      </c>
      <c r="K7021">
        <v>5</v>
      </c>
      <c r="L7021" t="s">
        <v>285</v>
      </c>
      <c r="M7021" t="b">
        <v>0</v>
      </c>
    </row>
    <row r="7022" spans="1:13" x14ac:dyDescent="0.25">
      <c r="A7022" s="1">
        <v>43213</v>
      </c>
      <c r="B7022" t="s">
        <v>161</v>
      </c>
      <c r="C7022" t="s">
        <v>176</v>
      </c>
      <c r="D7022">
        <v>1</v>
      </c>
      <c r="E7022">
        <v>404.55</v>
      </c>
      <c r="F7022">
        <v>404.55</v>
      </c>
      <c r="G7022">
        <v>1</v>
      </c>
      <c r="H7022">
        <v>1</v>
      </c>
      <c r="I7022">
        <v>10</v>
      </c>
      <c r="J7022">
        <v>0</v>
      </c>
      <c r="K7022">
        <v>1</v>
      </c>
      <c r="L7022" t="s">
        <v>286</v>
      </c>
      <c r="M7022" t="b">
        <v>0</v>
      </c>
    </row>
    <row r="7023" spans="1:13" x14ac:dyDescent="0.25">
      <c r="A7023" s="1">
        <v>43213</v>
      </c>
      <c r="B7023" t="s">
        <v>161</v>
      </c>
      <c r="C7023" t="s">
        <v>165</v>
      </c>
      <c r="D7023">
        <v>38</v>
      </c>
      <c r="E7023">
        <v>4672.5600000000004</v>
      </c>
      <c r="F7023">
        <v>122.96</v>
      </c>
      <c r="G7023">
        <v>36</v>
      </c>
      <c r="H7023">
        <v>38</v>
      </c>
      <c r="I7023">
        <v>8.09</v>
      </c>
      <c r="J7023">
        <v>0</v>
      </c>
      <c r="K7023">
        <v>4.09</v>
      </c>
      <c r="L7023" t="s">
        <v>265</v>
      </c>
      <c r="M7023" t="b">
        <v>0</v>
      </c>
    </row>
    <row r="7024" spans="1:13" x14ac:dyDescent="0.25">
      <c r="A7024" s="1">
        <v>43213</v>
      </c>
      <c r="B7024" t="s">
        <v>181</v>
      </c>
      <c r="C7024" t="s">
        <v>181</v>
      </c>
      <c r="D7024">
        <v>1</v>
      </c>
      <c r="E7024">
        <v>104.86</v>
      </c>
      <c r="F7024">
        <v>104.86</v>
      </c>
      <c r="G7024">
        <v>1</v>
      </c>
      <c r="H7024">
        <v>1</v>
      </c>
      <c r="I7024">
        <v>10</v>
      </c>
      <c r="J7024">
        <v>0</v>
      </c>
      <c r="K7024">
        <v>4</v>
      </c>
      <c r="L7024" t="s">
        <v>492</v>
      </c>
      <c r="M7024" t="b">
        <v>1</v>
      </c>
    </row>
    <row r="7025" spans="1:13" x14ac:dyDescent="0.25">
      <c r="A7025" s="1">
        <v>43213</v>
      </c>
      <c r="B7025" t="s">
        <v>181</v>
      </c>
      <c r="C7025" t="s">
        <v>163</v>
      </c>
      <c r="D7025">
        <v>1</v>
      </c>
      <c r="E7025">
        <v>162.9</v>
      </c>
      <c r="F7025">
        <v>162.9</v>
      </c>
      <c r="G7025">
        <v>1</v>
      </c>
      <c r="H7025">
        <v>1</v>
      </c>
      <c r="I7025">
        <v>15</v>
      </c>
      <c r="J7025">
        <v>0</v>
      </c>
      <c r="K7025">
        <v>4</v>
      </c>
      <c r="L7025" t="s">
        <v>541</v>
      </c>
      <c r="M7025" t="b">
        <v>0</v>
      </c>
    </row>
    <row r="7026" spans="1:13" x14ac:dyDescent="0.25">
      <c r="A7026" s="1">
        <v>43213</v>
      </c>
      <c r="B7026" t="s">
        <v>174</v>
      </c>
      <c r="C7026" t="s">
        <v>178</v>
      </c>
      <c r="D7026">
        <v>1</v>
      </c>
      <c r="E7026">
        <v>195.39</v>
      </c>
      <c r="F7026">
        <v>195.39</v>
      </c>
      <c r="G7026">
        <v>1</v>
      </c>
      <c r="H7026">
        <v>1</v>
      </c>
      <c r="I7026">
        <v>7</v>
      </c>
      <c r="J7026">
        <v>0</v>
      </c>
      <c r="K7026">
        <v>4</v>
      </c>
      <c r="L7026" t="s">
        <v>609</v>
      </c>
      <c r="M7026" t="b">
        <v>0</v>
      </c>
    </row>
    <row r="7027" spans="1:13" x14ac:dyDescent="0.25">
      <c r="A7027" s="1">
        <v>43213</v>
      </c>
      <c r="B7027" t="s">
        <v>174</v>
      </c>
      <c r="C7027" t="s">
        <v>167</v>
      </c>
      <c r="D7027">
        <v>3</v>
      </c>
      <c r="E7027">
        <v>516.64</v>
      </c>
      <c r="F7027">
        <v>172.21</v>
      </c>
      <c r="G7027">
        <v>3</v>
      </c>
      <c r="H7027">
        <v>3</v>
      </c>
      <c r="I7027">
        <v>10.33</v>
      </c>
      <c r="J7027">
        <v>0</v>
      </c>
      <c r="K7027">
        <v>4.33</v>
      </c>
      <c r="L7027" t="s">
        <v>500</v>
      </c>
      <c r="M7027" t="b">
        <v>0</v>
      </c>
    </row>
    <row r="7028" spans="1:13" x14ac:dyDescent="0.25">
      <c r="A7028" s="1">
        <v>43213</v>
      </c>
      <c r="B7028" t="s">
        <v>174</v>
      </c>
      <c r="C7028" t="s">
        <v>169</v>
      </c>
      <c r="D7028">
        <v>1</v>
      </c>
      <c r="E7028">
        <v>166.92</v>
      </c>
      <c r="F7028">
        <v>166.92</v>
      </c>
      <c r="G7028">
        <v>1</v>
      </c>
      <c r="H7028">
        <v>1</v>
      </c>
      <c r="I7028">
        <v>6</v>
      </c>
      <c r="J7028">
        <v>0</v>
      </c>
      <c r="K7028">
        <v>5</v>
      </c>
      <c r="L7028" t="s">
        <v>501</v>
      </c>
      <c r="M7028" t="b">
        <v>0</v>
      </c>
    </row>
    <row r="7029" spans="1:13" x14ac:dyDescent="0.25">
      <c r="A7029" s="1">
        <v>43213</v>
      </c>
      <c r="B7029" t="s">
        <v>174</v>
      </c>
      <c r="C7029" t="s">
        <v>161</v>
      </c>
      <c r="D7029">
        <v>3</v>
      </c>
      <c r="E7029">
        <v>513</v>
      </c>
      <c r="F7029">
        <v>171</v>
      </c>
      <c r="G7029">
        <v>3</v>
      </c>
      <c r="H7029">
        <v>3</v>
      </c>
      <c r="I7029">
        <v>11.33</v>
      </c>
      <c r="J7029">
        <v>0</v>
      </c>
      <c r="K7029">
        <v>4.67</v>
      </c>
      <c r="L7029" t="s">
        <v>394</v>
      </c>
      <c r="M7029" t="b">
        <v>0</v>
      </c>
    </row>
    <row r="7030" spans="1:13" x14ac:dyDescent="0.25">
      <c r="A7030" s="1">
        <v>43213</v>
      </c>
      <c r="B7030" t="s">
        <v>174</v>
      </c>
      <c r="C7030" t="s">
        <v>175</v>
      </c>
      <c r="D7030">
        <v>3</v>
      </c>
      <c r="E7030">
        <v>419.04</v>
      </c>
      <c r="F7030">
        <v>139.68</v>
      </c>
      <c r="G7030">
        <v>3</v>
      </c>
      <c r="H7030">
        <v>3</v>
      </c>
      <c r="I7030">
        <v>9</v>
      </c>
      <c r="J7030">
        <v>0</v>
      </c>
      <c r="K7030">
        <v>4.33</v>
      </c>
      <c r="L7030" t="s">
        <v>432</v>
      </c>
      <c r="M7030" t="b">
        <v>0</v>
      </c>
    </row>
    <row r="7031" spans="1:13" x14ac:dyDescent="0.25">
      <c r="A7031" s="1">
        <v>43213</v>
      </c>
      <c r="B7031" t="s">
        <v>174</v>
      </c>
      <c r="C7031" t="s">
        <v>165</v>
      </c>
      <c r="D7031">
        <v>3</v>
      </c>
      <c r="E7031">
        <v>1336.16</v>
      </c>
      <c r="F7031">
        <v>445.39</v>
      </c>
      <c r="G7031">
        <v>3</v>
      </c>
      <c r="H7031">
        <v>3</v>
      </c>
      <c r="I7031">
        <v>10.67</v>
      </c>
      <c r="J7031">
        <v>0</v>
      </c>
      <c r="K7031">
        <v>5</v>
      </c>
      <c r="L7031" t="s">
        <v>347</v>
      </c>
      <c r="M7031" t="b">
        <v>0</v>
      </c>
    </row>
    <row r="7032" spans="1:13" x14ac:dyDescent="0.25">
      <c r="A7032" s="1">
        <v>43213</v>
      </c>
      <c r="B7032" t="s">
        <v>182</v>
      </c>
      <c r="C7032" t="s">
        <v>169</v>
      </c>
      <c r="D7032">
        <v>1</v>
      </c>
      <c r="E7032">
        <v>323.14999999999998</v>
      </c>
      <c r="F7032">
        <v>323.14999999999998</v>
      </c>
      <c r="G7032">
        <v>1</v>
      </c>
      <c r="H7032">
        <v>1</v>
      </c>
      <c r="I7032">
        <v>13</v>
      </c>
      <c r="J7032">
        <v>0</v>
      </c>
      <c r="K7032">
        <v>4</v>
      </c>
      <c r="L7032" t="s">
        <v>631</v>
      </c>
      <c r="M7032" t="b">
        <v>0</v>
      </c>
    </row>
    <row r="7033" spans="1:13" x14ac:dyDescent="0.25">
      <c r="A7033" s="1">
        <v>43213</v>
      </c>
      <c r="B7033" t="s">
        <v>163</v>
      </c>
      <c r="C7033" t="s">
        <v>167</v>
      </c>
      <c r="D7033">
        <v>3</v>
      </c>
      <c r="E7033">
        <v>328.99</v>
      </c>
      <c r="F7033">
        <v>109.66</v>
      </c>
      <c r="G7033">
        <v>3</v>
      </c>
      <c r="H7033">
        <v>3</v>
      </c>
      <c r="I7033">
        <v>17.670000000000002</v>
      </c>
      <c r="J7033">
        <v>0</v>
      </c>
      <c r="K7033">
        <v>4</v>
      </c>
      <c r="L7033" t="s">
        <v>266</v>
      </c>
      <c r="M7033" t="b">
        <v>0</v>
      </c>
    </row>
    <row r="7034" spans="1:13" x14ac:dyDescent="0.25">
      <c r="A7034" s="1">
        <v>43213</v>
      </c>
      <c r="B7034" t="s">
        <v>163</v>
      </c>
      <c r="C7034" t="s">
        <v>169</v>
      </c>
      <c r="D7034">
        <v>1</v>
      </c>
      <c r="E7034">
        <v>139.61000000000001</v>
      </c>
      <c r="F7034">
        <v>139.61000000000001</v>
      </c>
      <c r="G7034">
        <v>1</v>
      </c>
      <c r="H7034">
        <v>1</v>
      </c>
      <c r="I7034">
        <v>22</v>
      </c>
      <c r="J7034">
        <v>0</v>
      </c>
      <c r="K7034">
        <v>5</v>
      </c>
      <c r="L7034" t="s">
        <v>313</v>
      </c>
      <c r="M7034" t="b">
        <v>0</v>
      </c>
    </row>
    <row r="7035" spans="1:13" x14ac:dyDescent="0.25">
      <c r="A7035" s="1">
        <v>43213</v>
      </c>
      <c r="B7035" t="s">
        <v>163</v>
      </c>
      <c r="C7035" t="s">
        <v>170</v>
      </c>
      <c r="D7035">
        <v>1</v>
      </c>
      <c r="E7035">
        <v>73.41</v>
      </c>
      <c r="F7035">
        <v>73.41</v>
      </c>
      <c r="G7035">
        <v>1</v>
      </c>
      <c r="H7035">
        <v>1</v>
      </c>
      <c r="I7035">
        <v>10</v>
      </c>
      <c r="J7035">
        <v>0</v>
      </c>
      <c r="K7035">
        <v>5</v>
      </c>
      <c r="L7035" t="s">
        <v>267</v>
      </c>
      <c r="M7035" t="b">
        <v>0</v>
      </c>
    </row>
    <row r="7036" spans="1:13" x14ac:dyDescent="0.25">
      <c r="A7036" s="1">
        <v>43213</v>
      </c>
      <c r="B7036" t="s">
        <v>163</v>
      </c>
      <c r="C7036" t="s">
        <v>172</v>
      </c>
      <c r="D7036">
        <v>4</v>
      </c>
      <c r="E7036">
        <v>461.28</v>
      </c>
      <c r="F7036">
        <v>115.32</v>
      </c>
      <c r="G7036">
        <v>4</v>
      </c>
      <c r="H7036">
        <v>4</v>
      </c>
      <c r="I7036">
        <v>14.17</v>
      </c>
      <c r="J7036">
        <v>0</v>
      </c>
      <c r="K7036">
        <v>4.17</v>
      </c>
      <c r="L7036" t="s">
        <v>287</v>
      </c>
      <c r="M7036" t="b">
        <v>0</v>
      </c>
    </row>
    <row r="7037" spans="1:13" x14ac:dyDescent="0.25">
      <c r="A7037" s="1">
        <v>43213</v>
      </c>
      <c r="B7037" t="s">
        <v>163</v>
      </c>
      <c r="C7037" t="s">
        <v>171</v>
      </c>
      <c r="D7037">
        <v>1</v>
      </c>
      <c r="E7037">
        <v>453.92</v>
      </c>
      <c r="F7037">
        <v>453.92</v>
      </c>
      <c r="G7037">
        <v>1</v>
      </c>
      <c r="H7037">
        <v>1</v>
      </c>
      <c r="I7037">
        <v>15</v>
      </c>
      <c r="J7037">
        <v>0</v>
      </c>
      <c r="K7037">
        <v>4</v>
      </c>
      <c r="L7037" t="s">
        <v>288</v>
      </c>
      <c r="M7037" t="b">
        <v>0</v>
      </c>
    </row>
    <row r="7038" spans="1:13" x14ac:dyDescent="0.25">
      <c r="A7038" s="1">
        <v>43213</v>
      </c>
      <c r="B7038" t="s">
        <v>163</v>
      </c>
      <c r="C7038" t="s">
        <v>161</v>
      </c>
      <c r="D7038">
        <v>13</v>
      </c>
      <c r="E7038">
        <v>4583.58</v>
      </c>
      <c r="F7038">
        <v>352.58</v>
      </c>
      <c r="G7038">
        <v>13</v>
      </c>
      <c r="H7038">
        <v>13</v>
      </c>
      <c r="I7038">
        <v>11.62</v>
      </c>
      <c r="J7038">
        <v>0</v>
      </c>
      <c r="K7038">
        <v>4.08</v>
      </c>
      <c r="L7038" t="s">
        <v>241</v>
      </c>
      <c r="M7038" t="b">
        <v>0</v>
      </c>
    </row>
    <row r="7039" spans="1:13" x14ac:dyDescent="0.25">
      <c r="A7039" s="1">
        <v>43213</v>
      </c>
      <c r="B7039" t="s">
        <v>163</v>
      </c>
      <c r="C7039" t="s">
        <v>177</v>
      </c>
      <c r="D7039">
        <v>1</v>
      </c>
      <c r="E7039">
        <v>343.9</v>
      </c>
      <c r="F7039">
        <v>343.9</v>
      </c>
      <c r="G7039">
        <v>1</v>
      </c>
      <c r="H7039">
        <v>1</v>
      </c>
      <c r="I7039">
        <v>15</v>
      </c>
      <c r="J7039">
        <v>0</v>
      </c>
      <c r="K7039">
        <v>5</v>
      </c>
      <c r="L7039" t="s">
        <v>382</v>
      </c>
      <c r="M7039" t="b">
        <v>0</v>
      </c>
    </row>
    <row r="7040" spans="1:13" x14ac:dyDescent="0.25">
      <c r="A7040" s="1">
        <v>43213</v>
      </c>
      <c r="B7040" t="s">
        <v>163</v>
      </c>
      <c r="C7040" t="s">
        <v>181</v>
      </c>
      <c r="D7040">
        <v>1</v>
      </c>
      <c r="E7040">
        <v>174.41</v>
      </c>
      <c r="F7040">
        <v>174.41</v>
      </c>
      <c r="G7040">
        <v>1</v>
      </c>
      <c r="H7040">
        <v>1</v>
      </c>
      <c r="I7040">
        <v>16</v>
      </c>
      <c r="J7040">
        <v>0</v>
      </c>
      <c r="K7040">
        <v>5</v>
      </c>
      <c r="L7040" t="s">
        <v>314</v>
      </c>
      <c r="M7040" t="b">
        <v>0</v>
      </c>
    </row>
    <row r="7041" spans="1:13" x14ac:dyDescent="0.25">
      <c r="A7041" s="1">
        <v>43213</v>
      </c>
      <c r="B7041" t="s">
        <v>163</v>
      </c>
      <c r="C7041" t="s">
        <v>179</v>
      </c>
      <c r="D7041">
        <v>1</v>
      </c>
      <c r="E7041">
        <v>313.55</v>
      </c>
      <c r="F7041">
        <v>313.55</v>
      </c>
      <c r="G7041">
        <v>1</v>
      </c>
      <c r="H7041">
        <v>1</v>
      </c>
      <c r="I7041">
        <v>42</v>
      </c>
      <c r="J7041">
        <v>0</v>
      </c>
      <c r="K7041">
        <v>5</v>
      </c>
      <c r="L7041" t="s">
        <v>268</v>
      </c>
      <c r="M7041" t="b">
        <v>0</v>
      </c>
    </row>
    <row r="7042" spans="1:13" x14ac:dyDescent="0.25">
      <c r="A7042" s="1">
        <v>43213</v>
      </c>
      <c r="B7042" t="s">
        <v>163</v>
      </c>
      <c r="C7042" t="s">
        <v>183</v>
      </c>
      <c r="D7042">
        <v>1</v>
      </c>
      <c r="E7042">
        <v>353.27</v>
      </c>
      <c r="F7042">
        <v>353.27</v>
      </c>
      <c r="G7042">
        <v>1</v>
      </c>
      <c r="H7042">
        <v>1</v>
      </c>
      <c r="I7042">
        <v>40</v>
      </c>
      <c r="J7042">
        <v>1</v>
      </c>
      <c r="K7042">
        <v>1</v>
      </c>
      <c r="L7042" t="s">
        <v>351</v>
      </c>
      <c r="M7042" t="b">
        <v>0</v>
      </c>
    </row>
    <row r="7043" spans="1:13" x14ac:dyDescent="0.25">
      <c r="A7043" s="1">
        <v>43213</v>
      </c>
      <c r="B7043" t="s">
        <v>163</v>
      </c>
      <c r="C7043" t="s">
        <v>174</v>
      </c>
      <c r="D7043">
        <v>1</v>
      </c>
      <c r="E7043">
        <v>405.24</v>
      </c>
      <c r="F7043">
        <v>405.24</v>
      </c>
      <c r="G7043">
        <v>1</v>
      </c>
      <c r="H7043">
        <v>1</v>
      </c>
      <c r="I7043">
        <v>51</v>
      </c>
      <c r="J7043">
        <v>1</v>
      </c>
      <c r="K7043">
        <v>2</v>
      </c>
      <c r="L7043" t="s">
        <v>289</v>
      </c>
      <c r="M7043" t="b">
        <v>0</v>
      </c>
    </row>
    <row r="7044" spans="1:13" x14ac:dyDescent="0.25">
      <c r="A7044" s="1">
        <v>43213</v>
      </c>
      <c r="B7044" t="s">
        <v>163</v>
      </c>
      <c r="C7044" t="s">
        <v>163</v>
      </c>
      <c r="D7044">
        <v>14</v>
      </c>
      <c r="E7044">
        <v>4092.24</v>
      </c>
      <c r="F7044">
        <v>292.3</v>
      </c>
      <c r="G7044">
        <v>14</v>
      </c>
      <c r="H7044">
        <v>14</v>
      </c>
      <c r="I7044">
        <v>6.6</v>
      </c>
      <c r="J7044">
        <v>0</v>
      </c>
      <c r="K7044">
        <v>4.67</v>
      </c>
      <c r="L7044" t="s">
        <v>242</v>
      </c>
      <c r="M7044" t="b">
        <v>1</v>
      </c>
    </row>
    <row r="7045" spans="1:13" x14ac:dyDescent="0.25">
      <c r="A7045" s="1">
        <v>43213</v>
      </c>
      <c r="B7045" t="s">
        <v>163</v>
      </c>
      <c r="C7045" t="s">
        <v>175</v>
      </c>
      <c r="D7045">
        <v>16</v>
      </c>
      <c r="E7045">
        <v>3833.65</v>
      </c>
      <c r="F7045">
        <v>239.6</v>
      </c>
      <c r="G7045">
        <v>14</v>
      </c>
      <c r="H7045">
        <v>16</v>
      </c>
      <c r="I7045">
        <v>17.329999999999998</v>
      </c>
      <c r="J7045">
        <v>6.6699999999999995E-2</v>
      </c>
      <c r="K7045">
        <v>3.35</v>
      </c>
      <c r="L7045" t="s">
        <v>269</v>
      </c>
      <c r="M7045" t="b">
        <v>0</v>
      </c>
    </row>
    <row r="7046" spans="1:13" x14ac:dyDescent="0.25">
      <c r="A7046" s="1">
        <v>43213</v>
      </c>
      <c r="B7046" t="s">
        <v>163</v>
      </c>
      <c r="C7046" t="s">
        <v>164</v>
      </c>
      <c r="D7046">
        <v>9</v>
      </c>
      <c r="E7046">
        <v>1958.45</v>
      </c>
      <c r="F7046">
        <v>217.61</v>
      </c>
      <c r="G7046">
        <v>9</v>
      </c>
      <c r="H7046">
        <v>9</v>
      </c>
      <c r="I7046">
        <v>14.6</v>
      </c>
      <c r="J7046">
        <v>0</v>
      </c>
      <c r="K7046">
        <v>4.3</v>
      </c>
      <c r="L7046" t="s">
        <v>290</v>
      </c>
      <c r="M7046" t="b">
        <v>0</v>
      </c>
    </row>
    <row r="7047" spans="1:13" x14ac:dyDescent="0.25">
      <c r="A7047" s="1">
        <v>43213</v>
      </c>
      <c r="B7047" t="s">
        <v>163</v>
      </c>
      <c r="C7047" t="s">
        <v>176</v>
      </c>
      <c r="D7047">
        <v>4</v>
      </c>
      <c r="E7047">
        <v>884.75</v>
      </c>
      <c r="F7047">
        <v>221.19</v>
      </c>
      <c r="G7047">
        <v>4</v>
      </c>
      <c r="H7047">
        <v>4</v>
      </c>
      <c r="I7047">
        <v>8</v>
      </c>
      <c r="J7047">
        <v>0</v>
      </c>
      <c r="K7047">
        <v>4.75</v>
      </c>
      <c r="L7047" t="s">
        <v>243</v>
      </c>
      <c r="M7047" t="b">
        <v>0</v>
      </c>
    </row>
    <row r="7048" spans="1:13" x14ac:dyDescent="0.25">
      <c r="A7048" s="1">
        <v>43213</v>
      </c>
      <c r="B7048" t="s">
        <v>163</v>
      </c>
      <c r="C7048" t="s">
        <v>165</v>
      </c>
      <c r="D7048">
        <v>50</v>
      </c>
      <c r="E7048">
        <v>7975.83</v>
      </c>
      <c r="F7048">
        <v>159.52000000000001</v>
      </c>
      <c r="G7048">
        <v>50</v>
      </c>
      <c r="H7048">
        <v>50</v>
      </c>
      <c r="I7048">
        <v>13.2</v>
      </c>
      <c r="J7048">
        <v>7.1400000000000005E-2</v>
      </c>
      <c r="K7048">
        <v>4.18</v>
      </c>
      <c r="L7048" t="s">
        <v>244</v>
      </c>
      <c r="M7048" t="b">
        <v>0</v>
      </c>
    </row>
    <row r="7049" spans="1:13" x14ac:dyDescent="0.25">
      <c r="A7049" s="1">
        <v>43213</v>
      </c>
      <c r="B7049" t="s">
        <v>175</v>
      </c>
      <c r="C7049" t="s">
        <v>167</v>
      </c>
      <c r="D7049">
        <v>2</v>
      </c>
      <c r="E7049">
        <v>150.16999999999999</v>
      </c>
      <c r="F7049">
        <v>75.09</v>
      </c>
      <c r="G7049">
        <v>2</v>
      </c>
      <c r="H7049">
        <v>2</v>
      </c>
      <c r="I7049">
        <v>13.5</v>
      </c>
      <c r="J7049">
        <v>0</v>
      </c>
      <c r="K7049">
        <v>3.5</v>
      </c>
      <c r="L7049" t="s">
        <v>317</v>
      </c>
      <c r="M7049" t="b">
        <v>0</v>
      </c>
    </row>
    <row r="7050" spans="1:13" x14ac:dyDescent="0.25">
      <c r="A7050" s="1">
        <v>43213</v>
      </c>
      <c r="B7050" t="s">
        <v>175</v>
      </c>
      <c r="C7050" t="s">
        <v>169</v>
      </c>
      <c r="D7050">
        <v>2</v>
      </c>
      <c r="E7050">
        <v>407.84</v>
      </c>
      <c r="F7050">
        <v>203.92</v>
      </c>
      <c r="G7050">
        <v>2</v>
      </c>
      <c r="H7050">
        <v>2</v>
      </c>
      <c r="I7050">
        <v>28.5</v>
      </c>
      <c r="J7050">
        <v>0.5</v>
      </c>
      <c r="K7050">
        <v>3</v>
      </c>
      <c r="L7050" t="s">
        <v>423</v>
      </c>
      <c r="M7050" t="b">
        <v>0</v>
      </c>
    </row>
    <row r="7051" spans="1:13" x14ac:dyDescent="0.25">
      <c r="A7051" s="1">
        <v>43213</v>
      </c>
      <c r="B7051" t="s">
        <v>175</v>
      </c>
      <c r="C7051" t="s">
        <v>170</v>
      </c>
      <c r="D7051">
        <v>3</v>
      </c>
      <c r="E7051">
        <v>429.59</v>
      </c>
      <c r="F7051">
        <v>143.19999999999999</v>
      </c>
      <c r="G7051">
        <v>3</v>
      </c>
      <c r="H7051">
        <v>3</v>
      </c>
      <c r="I7051">
        <v>11</v>
      </c>
      <c r="J7051">
        <v>0</v>
      </c>
      <c r="K7051">
        <v>5</v>
      </c>
      <c r="L7051" t="s">
        <v>270</v>
      </c>
      <c r="M7051" t="b">
        <v>0</v>
      </c>
    </row>
    <row r="7052" spans="1:13" x14ac:dyDescent="0.25">
      <c r="A7052" s="1">
        <v>43213</v>
      </c>
      <c r="B7052" t="s">
        <v>175</v>
      </c>
      <c r="C7052" t="s">
        <v>172</v>
      </c>
      <c r="D7052">
        <v>4</v>
      </c>
      <c r="E7052">
        <v>849.39</v>
      </c>
      <c r="F7052">
        <v>212.35</v>
      </c>
      <c r="G7052">
        <v>4</v>
      </c>
      <c r="H7052">
        <v>4</v>
      </c>
      <c r="I7052">
        <v>16.75</v>
      </c>
      <c r="J7052">
        <v>0</v>
      </c>
      <c r="K7052">
        <v>4.25</v>
      </c>
      <c r="L7052" t="s">
        <v>384</v>
      </c>
      <c r="M7052" t="b">
        <v>0</v>
      </c>
    </row>
    <row r="7053" spans="1:13" x14ac:dyDescent="0.25">
      <c r="A7053" s="1">
        <v>43213</v>
      </c>
      <c r="B7053" t="s">
        <v>175</v>
      </c>
      <c r="C7053" t="s">
        <v>171</v>
      </c>
      <c r="D7053">
        <v>1</v>
      </c>
      <c r="E7053">
        <v>228.12</v>
      </c>
      <c r="F7053">
        <v>228.12</v>
      </c>
      <c r="G7053">
        <v>1</v>
      </c>
      <c r="H7053">
        <v>1</v>
      </c>
      <c r="I7053">
        <v>10</v>
      </c>
      <c r="J7053">
        <v>0</v>
      </c>
      <c r="K7053">
        <v>3</v>
      </c>
      <c r="L7053" t="s">
        <v>291</v>
      </c>
      <c r="M7053" t="b">
        <v>0</v>
      </c>
    </row>
    <row r="7054" spans="1:13" x14ac:dyDescent="0.25">
      <c r="A7054" s="1">
        <v>43213</v>
      </c>
      <c r="B7054" t="s">
        <v>175</v>
      </c>
      <c r="C7054" t="s">
        <v>180</v>
      </c>
      <c r="D7054">
        <v>4</v>
      </c>
      <c r="E7054">
        <v>1233.02</v>
      </c>
      <c r="F7054">
        <v>308.26</v>
      </c>
      <c r="G7054">
        <v>4</v>
      </c>
      <c r="H7054">
        <v>4</v>
      </c>
      <c r="I7054">
        <v>14.4</v>
      </c>
      <c r="J7054">
        <v>0</v>
      </c>
      <c r="K7054">
        <v>4.5999999999999996</v>
      </c>
      <c r="L7054" t="s">
        <v>318</v>
      </c>
      <c r="M7054" t="b">
        <v>0</v>
      </c>
    </row>
    <row r="7055" spans="1:13" x14ac:dyDescent="0.25">
      <c r="A7055" s="1">
        <v>43213</v>
      </c>
      <c r="B7055" t="s">
        <v>175</v>
      </c>
      <c r="C7055" t="s">
        <v>161</v>
      </c>
      <c r="D7055">
        <v>10</v>
      </c>
      <c r="E7055">
        <v>3439.69</v>
      </c>
      <c r="F7055">
        <v>343.97</v>
      </c>
      <c r="G7055">
        <v>10</v>
      </c>
      <c r="H7055">
        <v>10</v>
      </c>
      <c r="I7055">
        <v>9.82</v>
      </c>
      <c r="J7055">
        <v>0</v>
      </c>
      <c r="K7055">
        <v>4.09</v>
      </c>
      <c r="L7055" t="s">
        <v>245</v>
      </c>
      <c r="M7055" t="b">
        <v>0</v>
      </c>
    </row>
    <row r="7056" spans="1:13" x14ac:dyDescent="0.25">
      <c r="A7056" s="1">
        <v>43213</v>
      </c>
      <c r="B7056" t="s">
        <v>175</v>
      </c>
      <c r="C7056" t="s">
        <v>181</v>
      </c>
      <c r="D7056">
        <v>1</v>
      </c>
      <c r="E7056">
        <v>209.92</v>
      </c>
      <c r="F7056">
        <v>209.92</v>
      </c>
      <c r="G7056">
        <v>0</v>
      </c>
      <c r="H7056">
        <v>1</v>
      </c>
      <c r="K7056">
        <v>1</v>
      </c>
      <c r="L7056" t="s">
        <v>520</v>
      </c>
      <c r="M7056" t="b">
        <v>0</v>
      </c>
    </row>
    <row r="7057" spans="1:13" x14ac:dyDescent="0.25">
      <c r="A7057" s="1">
        <v>43213</v>
      </c>
      <c r="B7057" t="s">
        <v>175</v>
      </c>
      <c r="C7057" t="s">
        <v>179</v>
      </c>
      <c r="D7057">
        <v>2</v>
      </c>
      <c r="E7057">
        <v>448.03</v>
      </c>
      <c r="F7057">
        <v>224.02</v>
      </c>
      <c r="G7057">
        <v>2</v>
      </c>
      <c r="H7057">
        <v>2</v>
      </c>
      <c r="I7057">
        <v>35</v>
      </c>
      <c r="J7057">
        <v>0.5</v>
      </c>
      <c r="K7057">
        <v>2.5</v>
      </c>
      <c r="L7057" t="s">
        <v>319</v>
      </c>
      <c r="M7057" t="b">
        <v>0</v>
      </c>
    </row>
    <row r="7058" spans="1:13" x14ac:dyDescent="0.25">
      <c r="A7058" s="1">
        <v>43213</v>
      </c>
      <c r="B7058" t="s">
        <v>175</v>
      </c>
      <c r="C7058" t="s">
        <v>174</v>
      </c>
      <c r="D7058">
        <v>1</v>
      </c>
      <c r="E7058">
        <v>104.59</v>
      </c>
      <c r="F7058">
        <v>104.59</v>
      </c>
      <c r="G7058">
        <v>1</v>
      </c>
      <c r="H7058">
        <v>1</v>
      </c>
      <c r="I7058">
        <v>9</v>
      </c>
      <c r="J7058">
        <v>0</v>
      </c>
      <c r="K7058">
        <v>4</v>
      </c>
      <c r="L7058" t="s">
        <v>352</v>
      </c>
      <c r="M7058" t="b">
        <v>0</v>
      </c>
    </row>
    <row r="7059" spans="1:13" x14ac:dyDescent="0.25">
      <c r="A7059" s="1">
        <v>43213</v>
      </c>
      <c r="B7059" t="s">
        <v>175</v>
      </c>
      <c r="C7059" t="s">
        <v>163</v>
      </c>
      <c r="D7059">
        <v>6</v>
      </c>
      <c r="E7059">
        <v>443.85</v>
      </c>
      <c r="F7059">
        <v>73.98</v>
      </c>
      <c r="G7059">
        <v>6</v>
      </c>
      <c r="H7059">
        <v>6</v>
      </c>
      <c r="I7059">
        <v>13.33</v>
      </c>
      <c r="J7059">
        <v>0</v>
      </c>
      <c r="K7059">
        <v>4.33</v>
      </c>
      <c r="L7059" t="s">
        <v>320</v>
      </c>
      <c r="M7059" t="b">
        <v>0</v>
      </c>
    </row>
    <row r="7060" spans="1:13" x14ac:dyDescent="0.25">
      <c r="A7060" s="1">
        <v>43213</v>
      </c>
      <c r="B7060" t="s">
        <v>175</v>
      </c>
      <c r="C7060" t="s">
        <v>175</v>
      </c>
      <c r="D7060">
        <v>8</v>
      </c>
      <c r="E7060">
        <v>1600.18</v>
      </c>
      <c r="F7060">
        <v>200.02</v>
      </c>
      <c r="G7060">
        <v>8</v>
      </c>
      <c r="H7060">
        <v>8</v>
      </c>
      <c r="I7060">
        <v>4.63</v>
      </c>
      <c r="J7060">
        <v>0</v>
      </c>
      <c r="K7060">
        <v>4.75</v>
      </c>
      <c r="L7060" t="s">
        <v>292</v>
      </c>
      <c r="M7060" t="b">
        <v>1</v>
      </c>
    </row>
    <row r="7061" spans="1:13" x14ac:dyDescent="0.25">
      <c r="A7061" s="1">
        <v>43213</v>
      </c>
      <c r="B7061" t="s">
        <v>175</v>
      </c>
      <c r="C7061" t="s">
        <v>164</v>
      </c>
      <c r="D7061">
        <v>1</v>
      </c>
      <c r="E7061">
        <v>363.99</v>
      </c>
      <c r="F7061">
        <v>363.99</v>
      </c>
      <c r="G7061">
        <v>1</v>
      </c>
      <c r="H7061">
        <v>1</v>
      </c>
      <c r="I7061">
        <v>10</v>
      </c>
      <c r="J7061">
        <v>0</v>
      </c>
      <c r="K7061">
        <v>5</v>
      </c>
      <c r="L7061" t="s">
        <v>293</v>
      </c>
      <c r="M7061" t="b">
        <v>0</v>
      </c>
    </row>
    <row r="7062" spans="1:13" x14ac:dyDescent="0.25">
      <c r="A7062" s="1">
        <v>43213</v>
      </c>
      <c r="B7062" t="s">
        <v>175</v>
      </c>
      <c r="C7062" t="s">
        <v>176</v>
      </c>
      <c r="D7062">
        <v>2</v>
      </c>
      <c r="E7062">
        <v>306.26</v>
      </c>
      <c r="F7062">
        <v>153.13</v>
      </c>
      <c r="G7062">
        <v>2</v>
      </c>
      <c r="H7062">
        <v>2</v>
      </c>
      <c r="I7062">
        <v>8.33</v>
      </c>
      <c r="J7062">
        <v>0</v>
      </c>
      <c r="K7062">
        <v>1.67</v>
      </c>
      <c r="L7062" t="s">
        <v>322</v>
      </c>
      <c r="M7062" t="b">
        <v>0</v>
      </c>
    </row>
    <row r="7063" spans="1:13" x14ac:dyDescent="0.25">
      <c r="A7063" s="1">
        <v>43213</v>
      </c>
      <c r="B7063" t="s">
        <v>175</v>
      </c>
      <c r="C7063" t="s">
        <v>165</v>
      </c>
      <c r="D7063">
        <v>29</v>
      </c>
      <c r="E7063">
        <v>3592.86</v>
      </c>
      <c r="F7063">
        <v>123.89</v>
      </c>
      <c r="G7063">
        <v>28</v>
      </c>
      <c r="H7063">
        <v>29</v>
      </c>
      <c r="I7063">
        <v>8.94</v>
      </c>
      <c r="J7063">
        <v>0</v>
      </c>
      <c r="K7063">
        <v>4.16</v>
      </c>
      <c r="L7063" t="s">
        <v>294</v>
      </c>
      <c r="M7063" t="b">
        <v>0</v>
      </c>
    </row>
    <row r="7064" spans="1:13" x14ac:dyDescent="0.25">
      <c r="A7064" s="1">
        <v>43213</v>
      </c>
      <c r="B7064" t="s">
        <v>164</v>
      </c>
      <c r="C7064" t="s">
        <v>167</v>
      </c>
      <c r="D7064">
        <v>1</v>
      </c>
      <c r="E7064">
        <v>241.25</v>
      </c>
      <c r="F7064">
        <v>241.25</v>
      </c>
      <c r="G7064">
        <v>1</v>
      </c>
      <c r="H7064">
        <v>1</v>
      </c>
      <c r="I7064">
        <v>21</v>
      </c>
      <c r="J7064">
        <v>0</v>
      </c>
      <c r="K7064">
        <v>3</v>
      </c>
      <c r="L7064" t="s">
        <v>354</v>
      </c>
      <c r="M7064" t="b">
        <v>0</v>
      </c>
    </row>
    <row r="7065" spans="1:13" x14ac:dyDescent="0.25">
      <c r="A7065" s="1">
        <v>43213</v>
      </c>
      <c r="B7065" t="s">
        <v>164</v>
      </c>
      <c r="C7065" t="s">
        <v>169</v>
      </c>
      <c r="D7065">
        <v>1</v>
      </c>
      <c r="E7065">
        <v>525.65</v>
      </c>
      <c r="F7065">
        <v>525.65</v>
      </c>
      <c r="G7065">
        <v>1</v>
      </c>
      <c r="H7065">
        <v>1</v>
      </c>
      <c r="I7065">
        <v>23</v>
      </c>
      <c r="J7065">
        <v>0</v>
      </c>
      <c r="K7065">
        <v>4</v>
      </c>
      <c r="L7065" t="s">
        <v>355</v>
      </c>
      <c r="M7065" t="b">
        <v>0</v>
      </c>
    </row>
    <row r="7066" spans="1:13" x14ac:dyDescent="0.25">
      <c r="A7066" s="1">
        <v>43213</v>
      </c>
      <c r="B7066" t="s">
        <v>164</v>
      </c>
      <c r="C7066" t="s">
        <v>172</v>
      </c>
      <c r="D7066">
        <v>1</v>
      </c>
      <c r="E7066">
        <v>60.3</v>
      </c>
      <c r="F7066">
        <v>60.3</v>
      </c>
      <c r="G7066">
        <v>1</v>
      </c>
      <c r="H7066">
        <v>1</v>
      </c>
      <c r="I7066">
        <v>27</v>
      </c>
      <c r="J7066">
        <v>1</v>
      </c>
      <c r="K7066">
        <v>1</v>
      </c>
      <c r="L7066" t="s">
        <v>446</v>
      </c>
      <c r="M7066" t="b">
        <v>0</v>
      </c>
    </row>
    <row r="7067" spans="1:13" x14ac:dyDescent="0.25">
      <c r="A7067" s="1">
        <v>43213</v>
      </c>
      <c r="B7067" t="s">
        <v>164</v>
      </c>
      <c r="C7067" t="s">
        <v>161</v>
      </c>
      <c r="D7067">
        <v>1</v>
      </c>
      <c r="E7067">
        <v>163.38999999999999</v>
      </c>
      <c r="F7067">
        <v>163.38999999999999</v>
      </c>
      <c r="G7067">
        <v>1</v>
      </c>
      <c r="H7067">
        <v>1</v>
      </c>
      <c r="I7067">
        <v>8</v>
      </c>
      <c r="J7067">
        <v>0</v>
      </c>
      <c r="K7067">
        <v>4</v>
      </c>
      <c r="L7067" t="s">
        <v>325</v>
      </c>
      <c r="M7067" t="b">
        <v>0</v>
      </c>
    </row>
    <row r="7068" spans="1:13" x14ac:dyDescent="0.25">
      <c r="A7068" s="1">
        <v>43213</v>
      </c>
      <c r="B7068" t="s">
        <v>164</v>
      </c>
      <c r="C7068" t="s">
        <v>179</v>
      </c>
      <c r="D7068">
        <v>2</v>
      </c>
      <c r="E7068">
        <v>442.52</v>
      </c>
      <c r="F7068">
        <v>221.26</v>
      </c>
      <c r="G7068">
        <v>2</v>
      </c>
      <c r="H7068">
        <v>1</v>
      </c>
      <c r="I7068">
        <v>32</v>
      </c>
      <c r="J7068">
        <v>0</v>
      </c>
      <c r="K7068">
        <v>5</v>
      </c>
      <c r="L7068" t="s">
        <v>327</v>
      </c>
      <c r="M7068" t="b">
        <v>0</v>
      </c>
    </row>
    <row r="7069" spans="1:13" x14ac:dyDescent="0.25">
      <c r="A7069" s="1">
        <v>43213</v>
      </c>
      <c r="B7069" t="s">
        <v>164</v>
      </c>
      <c r="C7069" t="s">
        <v>182</v>
      </c>
      <c r="D7069">
        <v>1</v>
      </c>
      <c r="E7069">
        <v>264.67</v>
      </c>
      <c r="F7069">
        <v>264.67</v>
      </c>
      <c r="G7069">
        <v>1</v>
      </c>
      <c r="H7069">
        <v>1</v>
      </c>
      <c r="I7069">
        <v>15</v>
      </c>
      <c r="J7069">
        <v>0</v>
      </c>
      <c r="K7069">
        <v>3</v>
      </c>
      <c r="L7069" t="s">
        <v>356</v>
      </c>
      <c r="M7069" t="b">
        <v>0</v>
      </c>
    </row>
    <row r="7070" spans="1:13" x14ac:dyDescent="0.25">
      <c r="A7070" s="1">
        <v>43213</v>
      </c>
      <c r="B7070" t="s">
        <v>164</v>
      </c>
      <c r="C7070" t="s">
        <v>163</v>
      </c>
      <c r="D7070">
        <v>3</v>
      </c>
      <c r="E7070">
        <v>460.15</v>
      </c>
      <c r="F7070">
        <v>153.38</v>
      </c>
      <c r="G7070">
        <v>3</v>
      </c>
      <c r="H7070">
        <v>3</v>
      </c>
      <c r="I7070">
        <v>9.67</v>
      </c>
      <c r="J7070">
        <v>0</v>
      </c>
      <c r="K7070">
        <v>4.33</v>
      </c>
      <c r="L7070" t="s">
        <v>357</v>
      </c>
      <c r="M7070" t="b">
        <v>0</v>
      </c>
    </row>
    <row r="7071" spans="1:13" x14ac:dyDescent="0.25">
      <c r="A7071" s="1">
        <v>43213</v>
      </c>
      <c r="B7071" t="s">
        <v>164</v>
      </c>
      <c r="C7071" t="s">
        <v>175</v>
      </c>
      <c r="D7071">
        <v>4</v>
      </c>
      <c r="E7071">
        <v>498.08</v>
      </c>
      <c r="F7071">
        <v>124.52</v>
      </c>
      <c r="G7071">
        <v>4</v>
      </c>
      <c r="H7071">
        <v>4</v>
      </c>
      <c r="I7071">
        <v>19.25</v>
      </c>
      <c r="J7071">
        <v>0</v>
      </c>
      <c r="K7071">
        <v>3.5</v>
      </c>
      <c r="L7071" t="s">
        <v>358</v>
      </c>
      <c r="M7071" t="b">
        <v>0</v>
      </c>
    </row>
    <row r="7072" spans="1:13" x14ac:dyDescent="0.25">
      <c r="A7072" s="1">
        <v>43213</v>
      </c>
      <c r="B7072" t="s">
        <v>164</v>
      </c>
      <c r="C7072" t="s">
        <v>164</v>
      </c>
      <c r="D7072">
        <v>3</v>
      </c>
      <c r="E7072">
        <v>604.97</v>
      </c>
      <c r="F7072">
        <v>201.66</v>
      </c>
      <c r="G7072">
        <v>3</v>
      </c>
      <c r="H7072">
        <v>3</v>
      </c>
      <c r="I7072">
        <v>4</v>
      </c>
      <c r="J7072">
        <v>0</v>
      </c>
      <c r="K7072">
        <v>3.67</v>
      </c>
      <c r="L7072" t="s">
        <v>359</v>
      </c>
      <c r="M7072" t="b">
        <v>1</v>
      </c>
    </row>
    <row r="7073" spans="1:13" x14ac:dyDescent="0.25">
      <c r="A7073" s="1">
        <v>43213</v>
      </c>
      <c r="B7073" t="s">
        <v>164</v>
      </c>
      <c r="C7073" t="s">
        <v>165</v>
      </c>
      <c r="D7073">
        <v>11</v>
      </c>
      <c r="E7073">
        <v>1551.18</v>
      </c>
      <c r="F7073">
        <v>141.02000000000001</v>
      </c>
      <c r="G7073">
        <v>11</v>
      </c>
      <c r="H7073">
        <v>11</v>
      </c>
      <c r="I7073">
        <v>7.82</v>
      </c>
      <c r="J7073">
        <v>0</v>
      </c>
      <c r="K7073">
        <v>3.64</v>
      </c>
      <c r="L7073" t="s">
        <v>295</v>
      </c>
      <c r="M7073" t="b">
        <v>0</v>
      </c>
    </row>
    <row r="7074" spans="1:13" x14ac:dyDescent="0.25">
      <c r="A7074" s="1">
        <v>43213</v>
      </c>
      <c r="B7074" t="s">
        <v>164</v>
      </c>
      <c r="C7074" t="s">
        <v>184</v>
      </c>
      <c r="D7074">
        <v>1</v>
      </c>
      <c r="E7074">
        <v>214.61</v>
      </c>
      <c r="F7074">
        <v>214.61</v>
      </c>
      <c r="G7074">
        <v>1</v>
      </c>
      <c r="H7074">
        <v>1</v>
      </c>
      <c r="I7074">
        <v>17</v>
      </c>
      <c r="J7074">
        <v>0</v>
      </c>
      <c r="K7074">
        <v>5</v>
      </c>
      <c r="L7074" t="s">
        <v>554</v>
      </c>
      <c r="M7074" t="b">
        <v>0</v>
      </c>
    </row>
    <row r="7075" spans="1:13" x14ac:dyDescent="0.25">
      <c r="A7075" s="1">
        <v>43213</v>
      </c>
      <c r="B7075" t="s">
        <v>176</v>
      </c>
      <c r="C7075" t="s">
        <v>167</v>
      </c>
      <c r="D7075">
        <v>1</v>
      </c>
      <c r="E7075">
        <v>337.23</v>
      </c>
      <c r="F7075">
        <v>337.23</v>
      </c>
      <c r="G7075">
        <v>1</v>
      </c>
      <c r="H7075">
        <v>1</v>
      </c>
      <c r="I7075">
        <v>17</v>
      </c>
      <c r="J7075">
        <v>0</v>
      </c>
      <c r="K7075">
        <v>4</v>
      </c>
      <c r="L7075" t="s">
        <v>328</v>
      </c>
      <c r="M7075" t="b">
        <v>0</v>
      </c>
    </row>
    <row r="7076" spans="1:13" x14ac:dyDescent="0.25">
      <c r="A7076" s="1">
        <v>43213</v>
      </c>
      <c r="B7076" t="s">
        <v>176</v>
      </c>
      <c r="C7076" t="s">
        <v>170</v>
      </c>
      <c r="D7076">
        <v>1</v>
      </c>
      <c r="E7076">
        <v>182.13</v>
      </c>
      <c r="F7076">
        <v>182.13</v>
      </c>
      <c r="G7076">
        <v>1</v>
      </c>
      <c r="H7076">
        <v>1</v>
      </c>
      <c r="I7076">
        <v>10</v>
      </c>
      <c r="J7076">
        <v>0</v>
      </c>
      <c r="K7076">
        <v>5</v>
      </c>
      <c r="L7076" t="s">
        <v>387</v>
      </c>
      <c r="M7076" t="b">
        <v>0</v>
      </c>
    </row>
    <row r="7077" spans="1:13" x14ac:dyDescent="0.25">
      <c r="A7077" s="1">
        <v>43213</v>
      </c>
      <c r="B7077" t="s">
        <v>176</v>
      </c>
      <c r="C7077" t="s">
        <v>172</v>
      </c>
      <c r="D7077">
        <v>1</v>
      </c>
      <c r="E7077">
        <v>234.42</v>
      </c>
      <c r="F7077">
        <v>234.42</v>
      </c>
      <c r="G7077">
        <v>1</v>
      </c>
      <c r="H7077">
        <v>0</v>
      </c>
      <c r="I7077">
        <v>32</v>
      </c>
      <c r="J7077">
        <v>1</v>
      </c>
      <c r="L7077" t="s">
        <v>399</v>
      </c>
      <c r="M7077" t="b">
        <v>0</v>
      </c>
    </row>
    <row r="7078" spans="1:13" x14ac:dyDescent="0.25">
      <c r="A7078" s="1">
        <v>43213</v>
      </c>
      <c r="B7078" t="s">
        <v>176</v>
      </c>
      <c r="C7078" t="s">
        <v>171</v>
      </c>
      <c r="D7078">
        <v>1</v>
      </c>
      <c r="E7078">
        <v>1244.1199999999999</v>
      </c>
      <c r="F7078">
        <v>1244.1199999999999</v>
      </c>
      <c r="G7078">
        <v>1</v>
      </c>
      <c r="H7078">
        <v>1</v>
      </c>
      <c r="I7078">
        <v>13</v>
      </c>
      <c r="J7078">
        <v>0</v>
      </c>
      <c r="K7078">
        <v>5</v>
      </c>
      <c r="L7078" t="s">
        <v>329</v>
      </c>
      <c r="M7078" t="b">
        <v>0</v>
      </c>
    </row>
    <row r="7079" spans="1:13" x14ac:dyDescent="0.25">
      <c r="A7079" s="1">
        <v>43213</v>
      </c>
      <c r="B7079" t="s">
        <v>176</v>
      </c>
      <c r="C7079" t="s">
        <v>180</v>
      </c>
      <c r="D7079">
        <v>1</v>
      </c>
      <c r="E7079">
        <v>343.4</v>
      </c>
      <c r="F7079">
        <v>343.4</v>
      </c>
      <c r="G7079">
        <v>1</v>
      </c>
      <c r="H7079">
        <v>1</v>
      </c>
      <c r="I7079">
        <v>17</v>
      </c>
      <c r="J7079">
        <v>0</v>
      </c>
      <c r="K7079">
        <v>5</v>
      </c>
      <c r="L7079" t="s">
        <v>330</v>
      </c>
      <c r="M7079" t="b">
        <v>0</v>
      </c>
    </row>
    <row r="7080" spans="1:13" x14ac:dyDescent="0.25">
      <c r="A7080" s="1">
        <v>43213</v>
      </c>
      <c r="B7080" t="s">
        <v>176</v>
      </c>
      <c r="C7080" t="s">
        <v>161</v>
      </c>
      <c r="D7080">
        <v>8</v>
      </c>
      <c r="E7080">
        <v>1634.96</v>
      </c>
      <c r="F7080">
        <v>204.37</v>
      </c>
      <c r="G7080">
        <v>8</v>
      </c>
      <c r="H7080">
        <v>8</v>
      </c>
      <c r="I7080">
        <v>11</v>
      </c>
      <c r="J7080">
        <v>0</v>
      </c>
      <c r="K7080">
        <v>4.75</v>
      </c>
      <c r="L7080" t="s">
        <v>272</v>
      </c>
      <c r="M7080" t="b">
        <v>0</v>
      </c>
    </row>
    <row r="7081" spans="1:13" x14ac:dyDescent="0.25">
      <c r="A7081" s="1">
        <v>43213</v>
      </c>
      <c r="B7081" t="s">
        <v>176</v>
      </c>
      <c r="C7081" t="s">
        <v>181</v>
      </c>
      <c r="D7081">
        <v>1</v>
      </c>
      <c r="E7081">
        <v>342.48</v>
      </c>
      <c r="F7081">
        <v>342.48</v>
      </c>
      <c r="G7081">
        <v>1</v>
      </c>
      <c r="H7081">
        <v>1</v>
      </c>
      <c r="I7081">
        <v>19</v>
      </c>
      <c r="J7081">
        <v>0</v>
      </c>
      <c r="K7081">
        <v>4</v>
      </c>
      <c r="L7081" t="s">
        <v>331</v>
      </c>
      <c r="M7081" t="b">
        <v>0</v>
      </c>
    </row>
    <row r="7082" spans="1:13" x14ac:dyDescent="0.25">
      <c r="A7082" s="1">
        <v>43213</v>
      </c>
      <c r="B7082" t="s">
        <v>176</v>
      </c>
      <c r="C7082" t="s">
        <v>163</v>
      </c>
      <c r="D7082">
        <v>3</v>
      </c>
      <c r="E7082">
        <v>715.76</v>
      </c>
      <c r="F7082">
        <v>238.59</v>
      </c>
      <c r="G7082">
        <v>3</v>
      </c>
      <c r="H7082">
        <v>3</v>
      </c>
      <c r="I7082">
        <v>8</v>
      </c>
      <c r="J7082">
        <v>0</v>
      </c>
      <c r="K7082">
        <v>5</v>
      </c>
      <c r="L7082" t="s">
        <v>361</v>
      </c>
      <c r="M7082" t="b">
        <v>0</v>
      </c>
    </row>
    <row r="7083" spans="1:13" x14ac:dyDescent="0.25">
      <c r="A7083" s="1">
        <v>43213</v>
      </c>
      <c r="B7083" t="s">
        <v>176</v>
      </c>
      <c r="C7083" t="s">
        <v>175</v>
      </c>
      <c r="D7083">
        <v>7</v>
      </c>
      <c r="E7083">
        <v>1857.5</v>
      </c>
      <c r="F7083">
        <v>265.36</v>
      </c>
      <c r="G7083">
        <v>7</v>
      </c>
      <c r="H7083">
        <v>7</v>
      </c>
      <c r="I7083">
        <v>17.57</v>
      </c>
      <c r="J7083">
        <v>0</v>
      </c>
      <c r="K7083">
        <v>4</v>
      </c>
      <c r="L7083" t="s">
        <v>297</v>
      </c>
      <c r="M7083" t="b">
        <v>0</v>
      </c>
    </row>
    <row r="7084" spans="1:13" x14ac:dyDescent="0.25">
      <c r="A7084" s="1">
        <v>43213</v>
      </c>
      <c r="B7084" t="s">
        <v>176</v>
      </c>
      <c r="C7084" t="s">
        <v>164</v>
      </c>
      <c r="D7084">
        <v>3</v>
      </c>
      <c r="E7084">
        <v>633.03</v>
      </c>
      <c r="F7084">
        <v>211.01</v>
      </c>
      <c r="G7084">
        <v>3</v>
      </c>
      <c r="H7084">
        <v>3</v>
      </c>
      <c r="I7084">
        <v>11</v>
      </c>
      <c r="J7084">
        <v>0</v>
      </c>
      <c r="K7084">
        <v>4</v>
      </c>
      <c r="L7084" t="s">
        <v>362</v>
      </c>
      <c r="M7084" t="b">
        <v>0</v>
      </c>
    </row>
    <row r="7085" spans="1:13" x14ac:dyDescent="0.25">
      <c r="A7085" s="1">
        <v>43213</v>
      </c>
      <c r="B7085" t="s">
        <v>176</v>
      </c>
      <c r="C7085" t="s">
        <v>176</v>
      </c>
      <c r="D7085">
        <v>4</v>
      </c>
      <c r="E7085">
        <v>477.03</v>
      </c>
      <c r="F7085">
        <v>119.26</v>
      </c>
      <c r="G7085">
        <v>4</v>
      </c>
      <c r="H7085">
        <v>4</v>
      </c>
      <c r="I7085">
        <v>8.5</v>
      </c>
      <c r="J7085">
        <v>0</v>
      </c>
      <c r="K7085">
        <v>4.75</v>
      </c>
      <c r="L7085" t="s">
        <v>273</v>
      </c>
      <c r="M7085" t="b">
        <v>1</v>
      </c>
    </row>
    <row r="7086" spans="1:13" x14ac:dyDescent="0.25">
      <c r="A7086" s="1">
        <v>43213</v>
      </c>
      <c r="B7086" t="s">
        <v>176</v>
      </c>
      <c r="C7086" t="s">
        <v>165</v>
      </c>
      <c r="D7086">
        <v>15</v>
      </c>
      <c r="E7086">
        <v>4496.95</v>
      </c>
      <c r="F7086">
        <v>299.8</v>
      </c>
      <c r="G7086">
        <v>15</v>
      </c>
      <c r="H7086">
        <v>15</v>
      </c>
      <c r="I7086">
        <v>9.32</v>
      </c>
      <c r="J7086">
        <v>0</v>
      </c>
      <c r="K7086">
        <v>3.58</v>
      </c>
      <c r="L7086" t="s">
        <v>274</v>
      </c>
      <c r="M7086" t="b">
        <v>0</v>
      </c>
    </row>
    <row r="7087" spans="1:13" x14ac:dyDescent="0.25">
      <c r="A7087" s="1">
        <v>43213</v>
      </c>
      <c r="B7087" t="s">
        <v>165</v>
      </c>
      <c r="C7087" t="s">
        <v>178</v>
      </c>
      <c r="D7087">
        <v>3</v>
      </c>
      <c r="E7087">
        <v>294.93</v>
      </c>
      <c r="F7087">
        <v>98.31</v>
      </c>
      <c r="G7087">
        <v>3</v>
      </c>
      <c r="H7087">
        <v>3</v>
      </c>
      <c r="I7087">
        <v>22</v>
      </c>
      <c r="J7087">
        <v>0</v>
      </c>
      <c r="K7087">
        <v>3.67</v>
      </c>
      <c r="L7087" t="s">
        <v>333</v>
      </c>
      <c r="M7087" t="b">
        <v>0</v>
      </c>
    </row>
    <row r="7088" spans="1:13" x14ac:dyDescent="0.25">
      <c r="A7088" s="1">
        <v>43213</v>
      </c>
      <c r="B7088" t="s">
        <v>165</v>
      </c>
      <c r="C7088" t="s">
        <v>186</v>
      </c>
      <c r="D7088">
        <v>1</v>
      </c>
      <c r="E7088">
        <v>182.85</v>
      </c>
      <c r="F7088">
        <v>182.85</v>
      </c>
      <c r="G7088">
        <v>1</v>
      </c>
      <c r="H7088">
        <v>1</v>
      </c>
      <c r="I7088">
        <v>27</v>
      </c>
      <c r="J7088">
        <v>0</v>
      </c>
      <c r="K7088">
        <v>5</v>
      </c>
      <c r="L7088" t="s">
        <v>364</v>
      </c>
      <c r="M7088" t="b">
        <v>0</v>
      </c>
    </row>
    <row r="7089" spans="1:13" x14ac:dyDescent="0.25">
      <c r="A7089" s="1">
        <v>43213</v>
      </c>
      <c r="B7089" t="s">
        <v>165</v>
      </c>
      <c r="C7089" t="s">
        <v>167</v>
      </c>
      <c r="D7089">
        <v>42</v>
      </c>
      <c r="E7089">
        <v>8776.27</v>
      </c>
      <c r="F7089">
        <v>208.96</v>
      </c>
      <c r="G7089">
        <v>39</v>
      </c>
      <c r="H7089">
        <v>40</v>
      </c>
      <c r="I7089">
        <v>23.04</v>
      </c>
      <c r="J7089">
        <v>0.22220000000000001</v>
      </c>
      <c r="K7089">
        <v>3.59</v>
      </c>
      <c r="L7089" t="s">
        <v>246</v>
      </c>
      <c r="M7089" t="b">
        <v>0</v>
      </c>
    </row>
    <row r="7090" spans="1:13" x14ac:dyDescent="0.25">
      <c r="A7090" s="1">
        <v>43213</v>
      </c>
      <c r="B7090" t="s">
        <v>165</v>
      </c>
      <c r="C7090" t="s">
        <v>169</v>
      </c>
      <c r="D7090">
        <v>13</v>
      </c>
      <c r="E7090">
        <v>1635.88</v>
      </c>
      <c r="F7090">
        <v>125.84</v>
      </c>
      <c r="G7090">
        <v>12</v>
      </c>
      <c r="H7090">
        <v>13</v>
      </c>
      <c r="I7090">
        <v>20.75</v>
      </c>
      <c r="J7090">
        <v>0.16669999999999999</v>
      </c>
      <c r="K7090">
        <v>4.08</v>
      </c>
      <c r="L7090" t="s">
        <v>275</v>
      </c>
      <c r="M7090" t="b">
        <v>0</v>
      </c>
    </row>
    <row r="7091" spans="1:13" x14ac:dyDescent="0.25">
      <c r="A7091" s="1">
        <v>43213</v>
      </c>
      <c r="B7091" t="s">
        <v>165</v>
      </c>
      <c r="C7091" t="s">
        <v>170</v>
      </c>
      <c r="D7091">
        <v>22</v>
      </c>
      <c r="E7091">
        <v>3727.08</v>
      </c>
      <c r="F7091">
        <v>169.41</v>
      </c>
      <c r="G7091">
        <v>22</v>
      </c>
      <c r="H7091">
        <v>21</v>
      </c>
      <c r="I7091">
        <v>10.37</v>
      </c>
      <c r="J7091">
        <v>0</v>
      </c>
      <c r="K7091">
        <v>4.1500000000000004</v>
      </c>
      <c r="L7091" t="s">
        <v>276</v>
      </c>
      <c r="M7091" t="b">
        <v>0</v>
      </c>
    </row>
    <row r="7092" spans="1:13" x14ac:dyDescent="0.25">
      <c r="A7092" s="1">
        <v>43213</v>
      </c>
      <c r="B7092" t="s">
        <v>165</v>
      </c>
      <c r="C7092" t="s">
        <v>172</v>
      </c>
      <c r="D7092">
        <v>29</v>
      </c>
      <c r="E7092">
        <v>5029.8500000000004</v>
      </c>
      <c r="F7092">
        <v>173.44</v>
      </c>
      <c r="G7092">
        <v>28</v>
      </c>
      <c r="H7092">
        <v>27</v>
      </c>
      <c r="I7092">
        <v>15.13</v>
      </c>
      <c r="J7092">
        <v>6.25E-2</v>
      </c>
      <c r="K7092">
        <v>4.04</v>
      </c>
      <c r="L7092" t="s">
        <v>247</v>
      </c>
      <c r="M7092" t="b">
        <v>0</v>
      </c>
    </row>
    <row r="7093" spans="1:13" x14ac:dyDescent="0.25">
      <c r="A7093" s="1">
        <v>43213</v>
      </c>
      <c r="B7093" t="s">
        <v>165</v>
      </c>
      <c r="C7093" t="s">
        <v>171</v>
      </c>
      <c r="D7093">
        <v>22</v>
      </c>
      <c r="E7093">
        <v>2927.96</v>
      </c>
      <c r="F7093">
        <v>133.09</v>
      </c>
      <c r="G7093">
        <v>22</v>
      </c>
      <c r="H7093">
        <v>22</v>
      </c>
      <c r="I7093">
        <v>13.46</v>
      </c>
      <c r="J7093">
        <v>4.1700000000000001E-2</v>
      </c>
      <c r="K7093">
        <v>4.42</v>
      </c>
      <c r="L7093" t="s">
        <v>299</v>
      </c>
      <c r="M7093" t="b">
        <v>0</v>
      </c>
    </row>
    <row r="7094" spans="1:13" x14ac:dyDescent="0.25">
      <c r="A7094" s="1">
        <v>43213</v>
      </c>
      <c r="B7094" t="s">
        <v>165</v>
      </c>
      <c r="C7094" t="s">
        <v>180</v>
      </c>
      <c r="D7094">
        <v>12</v>
      </c>
      <c r="E7094">
        <v>2035.21</v>
      </c>
      <c r="F7094">
        <v>169.6</v>
      </c>
      <c r="G7094">
        <v>12</v>
      </c>
      <c r="H7094">
        <v>12</v>
      </c>
      <c r="I7094">
        <v>16.149999999999999</v>
      </c>
      <c r="J7094">
        <v>0</v>
      </c>
      <c r="K7094">
        <v>4.08</v>
      </c>
      <c r="L7094" t="s">
        <v>300</v>
      </c>
      <c r="M7094" t="b">
        <v>0</v>
      </c>
    </row>
    <row r="7095" spans="1:13" x14ac:dyDescent="0.25">
      <c r="A7095" s="1">
        <v>43213</v>
      </c>
      <c r="B7095" t="s">
        <v>165</v>
      </c>
      <c r="C7095" t="s">
        <v>161</v>
      </c>
      <c r="D7095">
        <v>118</v>
      </c>
      <c r="E7095">
        <v>15123.83</v>
      </c>
      <c r="F7095">
        <v>128.16999999999999</v>
      </c>
      <c r="G7095">
        <v>118</v>
      </c>
      <c r="H7095">
        <v>117</v>
      </c>
      <c r="I7095">
        <v>10.7</v>
      </c>
      <c r="J7095">
        <v>7.4000000000000003E-3</v>
      </c>
      <c r="K7095">
        <v>4.2699999999999996</v>
      </c>
      <c r="L7095" t="s">
        <v>248</v>
      </c>
      <c r="M7095" t="b">
        <v>0</v>
      </c>
    </row>
    <row r="7096" spans="1:13" x14ac:dyDescent="0.25">
      <c r="A7096" s="1">
        <v>43213</v>
      </c>
      <c r="B7096" t="s">
        <v>165</v>
      </c>
      <c r="C7096" t="s">
        <v>177</v>
      </c>
      <c r="D7096">
        <v>10</v>
      </c>
      <c r="E7096">
        <v>1359.78</v>
      </c>
      <c r="F7096">
        <v>135.97999999999999</v>
      </c>
      <c r="G7096">
        <v>10</v>
      </c>
      <c r="H7096">
        <v>10</v>
      </c>
      <c r="I7096">
        <v>13.75</v>
      </c>
      <c r="J7096">
        <v>0</v>
      </c>
      <c r="K7096">
        <v>4.42</v>
      </c>
      <c r="L7096" t="s">
        <v>301</v>
      </c>
      <c r="M7096" t="b">
        <v>0</v>
      </c>
    </row>
    <row r="7097" spans="1:13" x14ac:dyDescent="0.25">
      <c r="A7097" s="1">
        <v>43213</v>
      </c>
      <c r="B7097" t="s">
        <v>165</v>
      </c>
      <c r="C7097" t="s">
        <v>181</v>
      </c>
      <c r="D7097">
        <v>16</v>
      </c>
      <c r="E7097">
        <v>2181.56</v>
      </c>
      <c r="F7097">
        <v>136.35</v>
      </c>
      <c r="G7097">
        <v>16</v>
      </c>
      <c r="H7097">
        <v>16</v>
      </c>
      <c r="I7097">
        <v>16.440000000000001</v>
      </c>
      <c r="J7097">
        <v>0</v>
      </c>
      <c r="K7097">
        <v>4.5599999999999996</v>
      </c>
      <c r="L7097" t="s">
        <v>302</v>
      </c>
      <c r="M7097" t="b">
        <v>0</v>
      </c>
    </row>
    <row r="7098" spans="1:13" x14ac:dyDescent="0.25">
      <c r="A7098" s="1">
        <v>43213</v>
      </c>
      <c r="B7098" t="s">
        <v>165</v>
      </c>
      <c r="C7098" t="s">
        <v>179</v>
      </c>
      <c r="D7098">
        <v>9</v>
      </c>
      <c r="E7098">
        <v>1772.47</v>
      </c>
      <c r="F7098">
        <v>196.94</v>
      </c>
      <c r="G7098">
        <v>9</v>
      </c>
      <c r="H7098">
        <v>9</v>
      </c>
      <c r="I7098">
        <v>27.27</v>
      </c>
      <c r="J7098">
        <v>0.2727</v>
      </c>
      <c r="K7098">
        <v>3.55</v>
      </c>
      <c r="L7098" t="s">
        <v>277</v>
      </c>
      <c r="M7098" t="b">
        <v>0</v>
      </c>
    </row>
    <row r="7099" spans="1:13" x14ac:dyDescent="0.25">
      <c r="A7099" s="1">
        <v>43213</v>
      </c>
      <c r="B7099" t="s">
        <v>165</v>
      </c>
      <c r="C7099" t="s">
        <v>183</v>
      </c>
      <c r="D7099">
        <v>5</v>
      </c>
      <c r="E7099">
        <v>713.32</v>
      </c>
      <c r="F7099">
        <v>142.66</v>
      </c>
      <c r="G7099">
        <v>5</v>
      </c>
      <c r="H7099">
        <v>5</v>
      </c>
      <c r="I7099">
        <v>26.4</v>
      </c>
      <c r="J7099">
        <v>0.4</v>
      </c>
      <c r="K7099">
        <v>3.2</v>
      </c>
      <c r="L7099" t="s">
        <v>365</v>
      </c>
      <c r="M7099" t="b">
        <v>0</v>
      </c>
    </row>
    <row r="7100" spans="1:13" x14ac:dyDescent="0.25">
      <c r="A7100" s="1">
        <v>43213</v>
      </c>
      <c r="B7100" t="s">
        <v>165</v>
      </c>
      <c r="C7100" t="s">
        <v>174</v>
      </c>
      <c r="D7100">
        <v>19</v>
      </c>
      <c r="E7100">
        <v>3052.51</v>
      </c>
      <c r="F7100">
        <v>160.66</v>
      </c>
      <c r="G7100">
        <v>17</v>
      </c>
      <c r="H7100">
        <v>18</v>
      </c>
      <c r="I7100">
        <v>19.68</v>
      </c>
      <c r="J7100">
        <v>5.2600000000000001E-2</v>
      </c>
      <c r="K7100">
        <v>3.38</v>
      </c>
      <c r="L7100" t="s">
        <v>303</v>
      </c>
      <c r="M7100" t="b">
        <v>0</v>
      </c>
    </row>
    <row r="7101" spans="1:13" x14ac:dyDescent="0.25">
      <c r="A7101" s="1">
        <v>43213</v>
      </c>
      <c r="B7101" t="s">
        <v>165</v>
      </c>
      <c r="C7101" t="s">
        <v>182</v>
      </c>
      <c r="D7101">
        <v>10</v>
      </c>
      <c r="E7101">
        <v>1742.22</v>
      </c>
      <c r="F7101">
        <v>174.22</v>
      </c>
      <c r="G7101">
        <v>9</v>
      </c>
      <c r="H7101">
        <v>10</v>
      </c>
      <c r="I7101">
        <v>12.67</v>
      </c>
      <c r="J7101">
        <v>0</v>
      </c>
      <c r="K7101">
        <v>4.5999999999999996</v>
      </c>
      <c r="L7101" t="s">
        <v>304</v>
      </c>
      <c r="M7101" t="b">
        <v>0</v>
      </c>
    </row>
    <row r="7102" spans="1:13" x14ac:dyDescent="0.25">
      <c r="A7102" s="1">
        <v>43213</v>
      </c>
      <c r="B7102" t="s">
        <v>165</v>
      </c>
      <c r="C7102" t="s">
        <v>163</v>
      </c>
      <c r="D7102">
        <v>61</v>
      </c>
      <c r="E7102">
        <v>11401.97</v>
      </c>
      <c r="F7102">
        <v>186.92</v>
      </c>
      <c r="G7102">
        <v>59</v>
      </c>
      <c r="H7102">
        <v>61</v>
      </c>
      <c r="I7102">
        <v>11.28</v>
      </c>
      <c r="J7102">
        <v>0</v>
      </c>
      <c r="K7102">
        <v>4.01</v>
      </c>
      <c r="L7102" t="s">
        <v>249</v>
      </c>
      <c r="M7102" t="b">
        <v>0</v>
      </c>
    </row>
    <row r="7103" spans="1:13" x14ac:dyDescent="0.25">
      <c r="A7103" s="1">
        <v>43213</v>
      </c>
      <c r="B7103" t="s">
        <v>165</v>
      </c>
      <c r="C7103" t="s">
        <v>175</v>
      </c>
      <c r="D7103">
        <v>136</v>
      </c>
      <c r="E7103">
        <v>23120.23</v>
      </c>
      <c r="F7103">
        <v>170</v>
      </c>
      <c r="G7103">
        <v>135</v>
      </c>
      <c r="H7103">
        <v>135</v>
      </c>
      <c r="I7103">
        <v>12.81</v>
      </c>
      <c r="J7103">
        <v>3.7499999999999999E-2</v>
      </c>
      <c r="K7103">
        <v>4.16</v>
      </c>
      <c r="L7103" t="s">
        <v>250</v>
      </c>
      <c r="M7103" t="b">
        <v>0</v>
      </c>
    </row>
    <row r="7104" spans="1:13" x14ac:dyDescent="0.25">
      <c r="A7104" s="1">
        <v>43213</v>
      </c>
      <c r="B7104" t="s">
        <v>165</v>
      </c>
      <c r="C7104" t="s">
        <v>173</v>
      </c>
      <c r="D7104">
        <v>6</v>
      </c>
      <c r="E7104">
        <v>1079.6500000000001</v>
      </c>
      <c r="F7104">
        <v>179.94</v>
      </c>
      <c r="G7104">
        <v>6</v>
      </c>
      <c r="H7104">
        <v>6</v>
      </c>
      <c r="I7104">
        <v>21.33</v>
      </c>
      <c r="J7104">
        <v>0</v>
      </c>
      <c r="K7104">
        <v>4.17</v>
      </c>
      <c r="L7104" t="s">
        <v>251</v>
      </c>
      <c r="M7104" t="b">
        <v>0</v>
      </c>
    </row>
    <row r="7105" spans="1:13" x14ac:dyDescent="0.25">
      <c r="A7105" s="1">
        <v>43213</v>
      </c>
      <c r="B7105" t="s">
        <v>165</v>
      </c>
      <c r="C7105" t="s">
        <v>185</v>
      </c>
      <c r="D7105">
        <v>3</v>
      </c>
      <c r="E7105">
        <v>2315.92</v>
      </c>
      <c r="F7105">
        <v>771.97</v>
      </c>
      <c r="G7105">
        <v>3</v>
      </c>
      <c r="H7105">
        <v>3</v>
      </c>
      <c r="I7105">
        <v>19.329999999999998</v>
      </c>
      <c r="J7105">
        <v>0</v>
      </c>
      <c r="K7105">
        <v>4.33</v>
      </c>
      <c r="L7105" t="s">
        <v>334</v>
      </c>
      <c r="M7105" t="b">
        <v>0</v>
      </c>
    </row>
    <row r="7106" spans="1:13" x14ac:dyDescent="0.25">
      <c r="A7106" s="1">
        <v>43213</v>
      </c>
      <c r="B7106" t="s">
        <v>165</v>
      </c>
      <c r="C7106" t="s">
        <v>162</v>
      </c>
      <c r="D7106">
        <v>1</v>
      </c>
      <c r="E7106">
        <v>41.06</v>
      </c>
      <c r="F7106">
        <v>41.06</v>
      </c>
      <c r="G7106">
        <v>1</v>
      </c>
      <c r="H7106">
        <v>1</v>
      </c>
      <c r="I7106">
        <v>32</v>
      </c>
      <c r="J7106">
        <v>0</v>
      </c>
      <c r="K7106">
        <v>5</v>
      </c>
      <c r="L7106" t="s">
        <v>366</v>
      </c>
      <c r="M7106" t="b">
        <v>0</v>
      </c>
    </row>
    <row r="7107" spans="1:13" x14ac:dyDescent="0.25">
      <c r="A7107" s="1">
        <v>43213</v>
      </c>
      <c r="B7107" t="s">
        <v>165</v>
      </c>
      <c r="C7107" t="s">
        <v>164</v>
      </c>
      <c r="D7107">
        <v>50</v>
      </c>
      <c r="E7107">
        <v>7765.26</v>
      </c>
      <c r="F7107">
        <v>155.31</v>
      </c>
      <c r="G7107">
        <v>50</v>
      </c>
      <c r="H7107">
        <v>49</v>
      </c>
      <c r="I7107">
        <v>11.86</v>
      </c>
      <c r="J7107">
        <v>1.6899999999999998E-2</v>
      </c>
      <c r="K7107">
        <v>4.17</v>
      </c>
      <c r="L7107" t="s">
        <v>278</v>
      </c>
      <c r="M7107" t="b">
        <v>0</v>
      </c>
    </row>
    <row r="7108" spans="1:13" x14ac:dyDescent="0.25">
      <c r="A7108" s="1">
        <v>43213</v>
      </c>
      <c r="B7108" t="s">
        <v>165</v>
      </c>
      <c r="C7108" t="s">
        <v>176</v>
      </c>
      <c r="D7108">
        <v>54</v>
      </c>
      <c r="E7108">
        <v>14840.65</v>
      </c>
      <c r="F7108">
        <v>274.83</v>
      </c>
      <c r="G7108">
        <v>54</v>
      </c>
      <c r="H7108">
        <v>53</v>
      </c>
      <c r="I7108">
        <v>11.95</v>
      </c>
      <c r="J7108">
        <v>3.2300000000000002E-2</v>
      </c>
      <c r="K7108">
        <v>4.2</v>
      </c>
      <c r="L7108" t="s">
        <v>279</v>
      </c>
      <c r="M7108" t="b">
        <v>0</v>
      </c>
    </row>
    <row r="7109" spans="1:13" x14ac:dyDescent="0.25">
      <c r="A7109" s="1">
        <v>43213</v>
      </c>
      <c r="B7109" t="s">
        <v>165</v>
      </c>
      <c r="C7109" t="s">
        <v>168</v>
      </c>
      <c r="D7109">
        <v>6</v>
      </c>
      <c r="E7109">
        <v>852.83</v>
      </c>
      <c r="F7109">
        <v>142.13999999999999</v>
      </c>
      <c r="G7109">
        <v>6</v>
      </c>
      <c r="H7109">
        <v>6</v>
      </c>
      <c r="I7109">
        <v>35.17</v>
      </c>
      <c r="J7109">
        <v>0.66669999999999996</v>
      </c>
      <c r="K7109">
        <v>2.5</v>
      </c>
      <c r="L7109" t="s">
        <v>280</v>
      </c>
      <c r="M7109" t="b">
        <v>0</v>
      </c>
    </row>
    <row r="7110" spans="1:13" x14ac:dyDescent="0.25">
      <c r="A7110" s="1">
        <v>43213</v>
      </c>
      <c r="B7110" t="s">
        <v>165</v>
      </c>
      <c r="C7110" t="s">
        <v>165</v>
      </c>
      <c r="D7110">
        <v>576</v>
      </c>
      <c r="E7110">
        <v>73237.210000000006</v>
      </c>
      <c r="F7110">
        <v>127.15</v>
      </c>
      <c r="G7110">
        <v>567</v>
      </c>
      <c r="H7110">
        <v>575</v>
      </c>
      <c r="I7110">
        <v>6.81</v>
      </c>
      <c r="J7110">
        <v>1.7100000000000001E-2</v>
      </c>
      <c r="K7110">
        <v>4.2</v>
      </c>
      <c r="L7110" t="s">
        <v>252</v>
      </c>
      <c r="M7110" t="b">
        <v>1</v>
      </c>
    </row>
    <row r="7111" spans="1:13" x14ac:dyDescent="0.25">
      <c r="A7111" s="1">
        <v>43213</v>
      </c>
      <c r="B7111" t="s">
        <v>165</v>
      </c>
      <c r="C7111" t="s">
        <v>184</v>
      </c>
      <c r="D7111">
        <v>4</v>
      </c>
      <c r="E7111">
        <v>425.59</v>
      </c>
      <c r="F7111">
        <v>106.4</v>
      </c>
      <c r="G7111">
        <v>4</v>
      </c>
      <c r="H7111">
        <v>4</v>
      </c>
      <c r="I7111">
        <v>13</v>
      </c>
      <c r="J7111">
        <v>0</v>
      </c>
      <c r="K7111">
        <v>3.25</v>
      </c>
      <c r="L7111" t="s">
        <v>401</v>
      </c>
      <c r="M7111" t="b">
        <v>0</v>
      </c>
    </row>
    <row r="7112" spans="1:13" x14ac:dyDescent="0.25">
      <c r="A7112" s="1">
        <v>43220</v>
      </c>
      <c r="B7112" t="s">
        <v>167</v>
      </c>
      <c r="C7112" t="s">
        <v>167</v>
      </c>
      <c r="D7112">
        <v>2</v>
      </c>
      <c r="E7112">
        <v>177.57</v>
      </c>
      <c r="F7112">
        <v>88.79</v>
      </c>
      <c r="G7112">
        <v>2</v>
      </c>
      <c r="H7112">
        <v>2</v>
      </c>
      <c r="I7112">
        <v>4.5</v>
      </c>
      <c r="J7112">
        <v>0</v>
      </c>
      <c r="K7112">
        <v>4.5</v>
      </c>
      <c r="L7112" t="s">
        <v>337</v>
      </c>
      <c r="M7112" t="b">
        <v>1</v>
      </c>
    </row>
    <row r="7113" spans="1:13" x14ac:dyDescent="0.25">
      <c r="A7113" s="1">
        <v>43220</v>
      </c>
      <c r="B7113" t="s">
        <v>167</v>
      </c>
      <c r="C7113" t="s">
        <v>174</v>
      </c>
      <c r="D7113">
        <v>1</v>
      </c>
      <c r="E7113">
        <v>186.84</v>
      </c>
      <c r="F7113">
        <v>186.84</v>
      </c>
      <c r="G7113">
        <v>1</v>
      </c>
      <c r="H7113">
        <v>1</v>
      </c>
      <c r="I7113">
        <v>9</v>
      </c>
      <c r="J7113">
        <v>0</v>
      </c>
      <c r="K7113">
        <v>5</v>
      </c>
      <c r="L7113" t="s">
        <v>389</v>
      </c>
      <c r="M7113" t="b">
        <v>0</v>
      </c>
    </row>
    <row r="7114" spans="1:13" x14ac:dyDescent="0.25">
      <c r="A7114" s="1">
        <v>43220</v>
      </c>
      <c r="B7114" t="s">
        <v>167</v>
      </c>
      <c r="C7114" t="s">
        <v>163</v>
      </c>
      <c r="D7114">
        <v>1</v>
      </c>
      <c r="E7114">
        <v>126.03</v>
      </c>
      <c r="F7114">
        <v>126.03</v>
      </c>
      <c r="G7114">
        <v>1</v>
      </c>
      <c r="H7114">
        <v>1</v>
      </c>
      <c r="I7114">
        <v>14</v>
      </c>
      <c r="J7114">
        <v>0</v>
      </c>
      <c r="K7114">
        <v>5</v>
      </c>
      <c r="L7114" t="s">
        <v>370</v>
      </c>
      <c r="M7114" t="b">
        <v>0</v>
      </c>
    </row>
    <row r="7115" spans="1:13" x14ac:dyDescent="0.25">
      <c r="A7115" s="1">
        <v>43220</v>
      </c>
      <c r="B7115" t="s">
        <v>169</v>
      </c>
      <c r="C7115" t="s">
        <v>169</v>
      </c>
      <c r="D7115">
        <v>1</v>
      </c>
      <c r="E7115">
        <v>37.71</v>
      </c>
      <c r="F7115">
        <v>37.71</v>
      </c>
      <c r="G7115">
        <v>1</v>
      </c>
      <c r="H7115">
        <v>1</v>
      </c>
      <c r="I7115">
        <v>5</v>
      </c>
      <c r="J7115">
        <v>0</v>
      </c>
      <c r="K7115">
        <v>5</v>
      </c>
      <c r="L7115" t="s">
        <v>339</v>
      </c>
      <c r="M7115" t="b">
        <v>1</v>
      </c>
    </row>
    <row r="7116" spans="1:13" x14ac:dyDescent="0.25">
      <c r="A7116" s="1">
        <v>43220</v>
      </c>
      <c r="B7116" t="s">
        <v>169</v>
      </c>
      <c r="C7116" t="s">
        <v>175</v>
      </c>
      <c r="D7116">
        <v>1</v>
      </c>
      <c r="E7116">
        <v>493.93</v>
      </c>
      <c r="F7116">
        <v>493.93</v>
      </c>
      <c r="G7116">
        <v>1</v>
      </c>
      <c r="H7116">
        <v>1</v>
      </c>
      <c r="I7116">
        <v>15</v>
      </c>
      <c r="J7116">
        <v>0</v>
      </c>
      <c r="K7116">
        <v>5</v>
      </c>
      <c r="L7116" t="s">
        <v>373</v>
      </c>
      <c r="M7116" t="b">
        <v>0</v>
      </c>
    </row>
    <row r="7117" spans="1:13" x14ac:dyDescent="0.25">
      <c r="A7117" s="1">
        <v>43220</v>
      </c>
      <c r="B7117" t="s">
        <v>170</v>
      </c>
      <c r="C7117" t="s">
        <v>167</v>
      </c>
      <c r="D7117">
        <v>1</v>
      </c>
      <c r="E7117">
        <v>79.010000000000005</v>
      </c>
      <c r="F7117">
        <v>79.010000000000005</v>
      </c>
      <c r="G7117">
        <v>1</v>
      </c>
      <c r="H7117">
        <v>1</v>
      </c>
      <c r="I7117">
        <v>15</v>
      </c>
      <c r="J7117">
        <v>0</v>
      </c>
      <c r="K7117">
        <v>3</v>
      </c>
      <c r="L7117" t="s">
        <v>427</v>
      </c>
      <c r="M7117" t="b">
        <v>0</v>
      </c>
    </row>
    <row r="7118" spans="1:13" x14ac:dyDescent="0.25">
      <c r="A7118" s="1">
        <v>43220</v>
      </c>
      <c r="B7118" t="s">
        <v>170</v>
      </c>
      <c r="C7118" t="s">
        <v>171</v>
      </c>
      <c r="D7118">
        <v>3</v>
      </c>
      <c r="E7118">
        <v>339.03</v>
      </c>
      <c r="F7118">
        <v>113.01</v>
      </c>
      <c r="G7118">
        <v>3</v>
      </c>
      <c r="H7118">
        <v>3</v>
      </c>
      <c r="I7118">
        <v>9.25</v>
      </c>
      <c r="J7118">
        <v>0</v>
      </c>
      <c r="K7118">
        <v>4.75</v>
      </c>
      <c r="L7118" t="s">
        <v>516</v>
      </c>
      <c r="M7118" t="b">
        <v>0</v>
      </c>
    </row>
    <row r="7119" spans="1:13" x14ac:dyDescent="0.25">
      <c r="A7119" s="1">
        <v>43220</v>
      </c>
      <c r="B7119" t="s">
        <v>170</v>
      </c>
      <c r="C7119" t="s">
        <v>165</v>
      </c>
      <c r="D7119">
        <v>6</v>
      </c>
      <c r="E7119">
        <v>1343.54</v>
      </c>
      <c r="F7119">
        <v>223.92</v>
      </c>
      <c r="G7119">
        <v>6</v>
      </c>
      <c r="H7119">
        <v>6</v>
      </c>
      <c r="I7119">
        <v>12</v>
      </c>
      <c r="J7119">
        <v>0</v>
      </c>
      <c r="K7119">
        <v>3.83</v>
      </c>
      <c r="L7119" t="s">
        <v>259</v>
      </c>
      <c r="M7119" t="b">
        <v>0</v>
      </c>
    </row>
    <row r="7120" spans="1:13" x14ac:dyDescent="0.25">
      <c r="A7120" s="1">
        <v>43220</v>
      </c>
      <c r="B7120" t="s">
        <v>172</v>
      </c>
      <c r="C7120" t="s">
        <v>167</v>
      </c>
      <c r="D7120">
        <v>1</v>
      </c>
      <c r="E7120">
        <v>47.06</v>
      </c>
      <c r="F7120">
        <v>47.06</v>
      </c>
      <c r="G7120">
        <v>1</v>
      </c>
      <c r="H7120">
        <v>1</v>
      </c>
      <c r="I7120">
        <v>16</v>
      </c>
      <c r="J7120">
        <v>0</v>
      </c>
      <c r="K7120">
        <v>3</v>
      </c>
      <c r="L7120" t="s">
        <v>489</v>
      </c>
      <c r="M7120" t="b">
        <v>0</v>
      </c>
    </row>
    <row r="7121" spans="1:13" x14ac:dyDescent="0.25">
      <c r="A7121" s="1">
        <v>43220</v>
      </c>
      <c r="B7121" t="s">
        <v>172</v>
      </c>
      <c r="C7121" t="s">
        <v>175</v>
      </c>
      <c r="D7121">
        <v>1</v>
      </c>
      <c r="E7121">
        <v>91.39</v>
      </c>
      <c r="F7121">
        <v>91.39</v>
      </c>
      <c r="G7121">
        <v>1</v>
      </c>
      <c r="H7121">
        <v>1</v>
      </c>
      <c r="I7121">
        <v>10</v>
      </c>
      <c r="J7121">
        <v>0</v>
      </c>
      <c r="K7121">
        <v>3</v>
      </c>
      <c r="L7121" t="s">
        <v>375</v>
      </c>
      <c r="M7121" t="b">
        <v>0</v>
      </c>
    </row>
    <row r="7122" spans="1:13" x14ac:dyDescent="0.25">
      <c r="A7122" s="1">
        <v>43220</v>
      </c>
      <c r="B7122" t="s">
        <v>172</v>
      </c>
      <c r="C7122" t="s">
        <v>164</v>
      </c>
      <c r="D7122">
        <v>1</v>
      </c>
      <c r="E7122">
        <v>219.33</v>
      </c>
      <c r="F7122">
        <v>219.33</v>
      </c>
      <c r="G7122">
        <v>1</v>
      </c>
      <c r="H7122">
        <v>1</v>
      </c>
      <c r="I7122">
        <v>17</v>
      </c>
      <c r="J7122">
        <v>0</v>
      </c>
      <c r="K7122">
        <v>5</v>
      </c>
      <c r="L7122" t="s">
        <v>410</v>
      </c>
      <c r="M7122" t="b">
        <v>0</v>
      </c>
    </row>
    <row r="7123" spans="1:13" x14ac:dyDescent="0.25">
      <c r="A7123" s="1">
        <v>43220</v>
      </c>
      <c r="B7123" t="s">
        <v>172</v>
      </c>
      <c r="C7123" t="s">
        <v>165</v>
      </c>
      <c r="D7123">
        <v>1</v>
      </c>
      <c r="E7123">
        <v>96.26</v>
      </c>
      <c r="F7123">
        <v>96.26</v>
      </c>
      <c r="G7123">
        <v>1</v>
      </c>
      <c r="H7123">
        <v>1</v>
      </c>
      <c r="I7123">
        <v>6</v>
      </c>
      <c r="J7123">
        <v>0</v>
      </c>
      <c r="K7123">
        <v>5</v>
      </c>
      <c r="L7123" t="s">
        <v>308</v>
      </c>
      <c r="M7123" t="b">
        <v>0</v>
      </c>
    </row>
    <row r="7124" spans="1:13" x14ac:dyDescent="0.25">
      <c r="A7124" s="1">
        <v>43220</v>
      </c>
      <c r="B7124" t="s">
        <v>171</v>
      </c>
      <c r="C7124" t="s">
        <v>181</v>
      </c>
      <c r="D7124">
        <v>1</v>
      </c>
      <c r="E7124">
        <v>106.3</v>
      </c>
      <c r="F7124">
        <v>106.3</v>
      </c>
      <c r="G7124">
        <v>1</v>
      </c>
      <c r="H7124">
        <v>1</v>
      </c>
      <c r="I7124">
        <v>8</v>
      </c>
      <c r="J7124">
        <v>0</v>
      </c>
      <c r="K7124">
        <v>5</v>
      </c>
      <c r="L7124" t="s">
        <v>420</v>
      </c>
      <c r="M7124" t="b">
        <v>0</v>
      </c>
    </row>
    <row r="7125" spans="1:13" x14ac:dyDescent="0.25">
      <c r="A7125" s="1">
        <v>43220</v>
      </c>
      <c r="B7125" t="s">
        <v>171</v>
      </c>
      <c r="C7125" t="s">
        <v>175</v>
      </c>
      <c r="D7125">
        <v>1</v>
      </c>
      <c r="E7125">
        <v>139.53</v>
      </c>
      <c r="F7125">
        <v>139.53</v>
      </c>
      <c r="G7125">
        <v>1</v>
      </c>
      <c r="H7125">
        <v>1</v>
      </c>
      <c r="I7125">
        <v>24</v>
      </c>
      <c r="J7125">
        <v>0</v>
      </c>
      <c r="K7125">
        <v>5</v>
      </c>
      <c r="L7125" t="s">
        <v>440</v>
      </c>
      <c r="M7125" t="b">
        <v>0</v>
      </c>
    </row>
    <row r="7126" spans="1:13" x14ac:dyDescent="0.25">
      <c r="A7126" s="1">
        <v>43220</v>
      </c>
      <c r="B7126" t="s">
        <v>171</v>
      </c>
      <c r="C7126" t="s">
        <v>165</v>
      </c>
      <c r="D7126">
        <v>3</v>
      </c>
      <c r="E7126">
        <v>507.07</v>
      </c>
      <c r="F7126">
        <v>169.02</v>
      </c>
      <c r="G7126">
        <v>2</v>
      </c>
      <c r="H7126">
        <v>3</v>
      </c>
      <c r="I7126">
        <v>6</v>
      </c>
      <c r="J7126">
        <v>0</v>
      </c>
      <c r="K7126">
        <v>4</v>
      </c>
      <c r="L7126" t="s">
        <v>421</v>
      </c>
      <c r="M7126" t="b">
        <v>0</v>
      </c>
    </row>
    <row r="7127" spans="1:13" x14ac:dyDescent="0.25">
      <c r="A7127" s="1">
        <v>43220</v>
      </c>
      <c r="B7127" t="s">
        <v>171</v>
      </c>
      <c r="C7127" t="s">
        <v>184</v>
      </c>
      <c r="D7127">
        <v>1</v>
      </c>
      <c r="E7127">
        <v>75.3</v>
      </c>
      <c r="F7127">
        <v>75.3</v>
      </c>
      <c r="G7127">
        <v>1</v>
      </c>
      <c r="H7127">
        <v>1</v>
      </c>
      <c r="I7127">
        <v>6</v>
      </c>
      <c r="J7127">
        <v>0</v>
      </c>
      <c r="K7127">
        <v>5</v>
      </c>
      <c r="L7127" t="s">
        <v>606</v>
      </c>
      <c r="M7127" t="b">
        <v>0</v>
      </c>
    </row>
    <row r="7128" spans="1:13" x14ac:dyDescent="0.25">
      <c r="A7128" s="1">
        <v>43220</v>
      </c>
      <c r="B7128" t="s">
        <v>180</v>
      </c>
      <c r="C7128" t="s">
        <v>167</v>
      </c>
      <c r="D7128">
        <v>2</v>
      </c>
      <c r="E7128">
        <v>299.76</v>
      </c>
      <c r="F7128">
        <v>149.88</v>
      </c>
      <c r="G7128">
        <v>2</v>
      </c>
      <c r="H7128">
        <v>2</v>
      </c>
      <c r="I7128">
        <v>18.5</v>
      </c>
      <c r="J7128">
        <v>0</v>
      </c>
      <c r="K7128">
        <v>5</v>
      </c>
      <c r="L7128" t="s">
        <v>607</v>
      </c>
      <c r="M7128" t="b">
        <v>0</v>
      </c>
    </row>
    <row r="7129" spans="1:13" x14ac:dyDescent="0.25">
      <c r="A7129" s="1">
        <v>43220</v>
      </c>
      <c r="B7129" t="s">
        <v>180</v>
      </c>
      <c r="C7129" t="s">
        <v>170</v>
      </c>
      <c r="D7129">
        <v>3</v>
      </c>
      <c r="E7129">
        <v>377.86</v>
      </c>
      <c r="F7129">
        <v>125.95</v>
      </c>
      <c r="G7129">
        <v>3</v>
      </c>
      <c r="H7129">
        <v>3</v>
      </c>
      <c r="I7129">
        <v>25</v>
      </c>
      <c r="J7129">
        <v>0.66669999999999996</v>
      </c>
      <c r="K7129">
        <v>3.33</v>
      </c>
      <c r="L7129" t="s">
        <v>592</v>
      </c>
      <c r="M7129" t="b">
        <v>0</v>
      </c>
    </row>
    <row r="7130" spans="1:13" x14ac:dyDescent="0.25">
      <c r="A7130" s="1">
        <v>43220</v>
      </c>
      <c r="B7130" t="s">
        <v>180</v>
      </c>
      <c r="C7130" t="s">
        <v>172</v>
      </c>
      <c r="D7130">
        <v>1</v>
      </c>
      <c r="E7130">
        <v>172.96</v>
      </c>
      <c r="F7130">
        <v>172.96</v>
      </c>
      <c r="G7130">
        <v>1</v>
      </c>
      <c r="H7130">
        <v>1</v>
      </c>
      <c r="I7130">
        <v>19</v>
      </c>
      <c r="J7130">
        <v>0</v>
      </c>
      <c r="K7130">
        <v>5</v>
      </c>
      <c r="L7130" t="s">
        <v>600</v>
      </c>
      <c r="M7130" t="b">
        <v>0</v>
      </c>
    </row>
    <row r="7131" spans="1:13" x14ac:dyDescent="0.25">
      <c r="A7131" s="1">
        <v>43220</v>
      </c>
      <c r="B7131" t="s">
        <v>180</v>
      </c>
      <c r="C7131" t="s">
        <v>171</v>
      </c>
      <c r="D7131">
        <v>3</v>
      </c>
      <c r="E7131">
        <v>265.45</v>
      </c>
      <c r="F7131">
        <v>88.48</v>
      </c>
      <c r="G7131">
        <v>3</v>
      </c>
      <c r="H7131">
        <v>3</v>
      </c>
      <c r="I7131">
        <v>22.67</v>
      </c>
      <c r="J7131">
        <v>0</v>
      </c>
      <c r="K7131">
        <v>4.33</v>
      </c>
      <c r="L7131" t="s">
        <v>613</v>
      </c>
      <c r="M7131" t="b">
        <v>0</v>
      </c>
    </row>
    <row r="7132" spans="1:13" x14ac:dyDescent="0.25">
      <c r="A7132" s="1">
        <v>43220</v>
      </c>
      <c r="B7132" t="s">
        <v>180</v>
      </c>
      <c r="C7132" t="s">
        <v>161</v>
      </c>
      <c r="D7132">
        <v>4</v>
      </c>
      <c r="E7132">
        <v>637.74</v>
      </c>
      <c r="F7132">
        <v>159.44</v>
      </c>
      <c r="G7132">
        <v>4</v>
      </c>
      <c r="H7132">
        <v>4</v>
      </c>
      <c r="I7132">
        <v>17.8</v>
      </c>
      <c r="J7132">
        <v>0.2</v>
      </c>
      <c r="K7132">
        <v>4.2</v>
      </c>
      <c r="L7132" t="s">
        <v>593</v>
      </c>
      <c r="M7132" t="b">
        <v>0</v>
      </c>
    </row>
    <row r="7133" spans="1:13" x14ac:dyDescent="0.25">
      <c r="A7133" s="1">
        <v>43220</v>
      </c>
      <c r="B7133" t="s">
        <v>180</v>
      </c>
      <c r="C7133" t="s">
        <v>177</v>
      </c>
      <c r="D7133">
        <v>1</v>
      </c>
      <c r="E7133">
        <v>149.86000000000001</v>
      </c>
      <c r="F7133">
        <v>149.86000000000001</v>
      </c>
      <c r="G7133">
        <v>1</v>
      </c>
      <c r="H7133">
        <v>1</v>
      </c>
      <c r="I7133">
        <v>18</v>
      </c>
      <c r="J7133">
        <v>0</v>
      </c>
      <c r="K7133">
        <v>5</v>
      </c>
      <c r="L7133" t="s">
        <v>632</v>
      </c>
      <c r="M7133" t="b">
        <v>0</v>
      </c>
    </row>
    <row r="7134" spans="1:13" x14ac:dyDescent="0.25">
      <c r="A7134" s="1">
        <v>43220</v>
      </c>
      <c r="B7134" t="s">
        <v>180</v>
      </c>
      <c r="C7134" t="s">
        <v>174</v>
      </c>
      <c r="D7134">
        <v>1</v>
      </c>
      <c r="E7134">
        <v>140.88</v>
      </c>
      <c r="F7134">
        <v>140.88</v>
      </c>
      <c r="G7134">
        <v>1</v>
      </c>
      <c r="H7134">
        <v>1</v>
      </c>
      <c r="I7134">
        <v>37</v>
      </c>
      <c r="J7134">
        <v>1</v>
      </c>
      <c r="K7134">
        <v>3</v>
      </c>
      <c r="L7134" t="s">
        <v>603</v>
      </c>
      <c r="M7134" t="b">
        <v>0</v>
      </c>
    </row>
    <row r="7135" spans="1:13" x14ac:dyDescent="0.25">
      <c r="A7135" s="1">
        <v>43220</v>
      </c>
      <c r="B7135" t="s">
        <v>180</v>
      </c>
      <c r="C7135" t="s">
        <v>163</v>
      </c>
      <c r="D7135">
        <v>1</v>
      </c>
      <c r="E7135">
        <v>92.5</v>
      </c>
      <c r="F7135">
        <v>92.5</v>
      </c>
      <c r="G7135">
        <v>1</v>
      </c>
      <c r="H7135">
        <v>1</v>
      </c>
      <c r="I7135">
        <v>17</v>
      </c>
      <c r="J7135">
        <v>0</v>
      </c>
      <c r="K7135">
        <v>5</v>
      </c>
      <c r="L7135" t="s">
        <v>615</v>
      </c>
      <c r="M7135" t="b">
        <v>0</v>
      </c>
    </row>
    <row r="7136" spans="1:13" x14ac:dyDescent="0.25">
      <c r="A7136" s="1">
        <v>43220</v>
      </c>
      <c r="B7136" t="s">
        <v>180</v>
      </c>
      <c r="C7136" t="s">
        <v>175</v>
      </c>
      <c r="D7136">
        <v>7</v>
      </c>
      <c r="E7136">
        <v>762.22</v>
      </c>
      <c r="F7136">
        <v>108.89</v>
      </c>
      <c r="G7136">
        <v>7</v>
      </c>
      <c r="H7136">
        <v>7</v>
      </c>
      <c r="I7136">
        <v>17.14</v>
      </c>
      <c r="J7136">
        <v>0</v>
      </c>
      <c r="K7136">
        <v>4.29</v>
      </c>
      <c r="L7136" t="s">
        <v>598</v>
      </c>
      <c r="M7136" t="b">
        <v>0</v>
      </c>
    </row>
    <row r="7137" spans="1:13" x14ac:dyDescent="0.25">
      <c r="A7137" s="1">
        <v>43220</v>
      </c>
      <c r="B7137" t="s">
        <v>180</v>
      </c>
      <c r="C7137" t="s">
        <v>164</v>
      </c>
      <c r="D7137">
        <v>1</v>
      </c>
      <c r="E7137">
        <v>204.38</v>
      </c>
      <c r="F7137">
        <v>204.38</v>
      </c>
      <c r="G7137">
        <v>1</v>
      </c>
      <c r="H7137">
        <v>1</v>
      </c>
      <c r="I7137">
        <v>39</v>
      </c>
      <c r="J7137">
        <v>1</v>
      </c>
      <c r="K7137">
        <v>5</v>
      </c>
      <c r="L7137" t="s">
        <v>601</v>
      </c>
      <c r="M7137" t="b">
        <v>0</v>
      </c>
    </row>
    <row r="7138" spans="1:13" x14ac:dyDescent="0.25">
      <c r="A7138" s="1">
        <v>43220</v>
      </c>
      <c r="B7138" t="s">
        <v>180</v>
      </c>
      <c r="C7138" t="s">
        <v>165</v>
      </c>
      <c r="D7138">
        <v>11</v>
      </c>
      <c r="E7138">
        <v>1317.8</v>
      </c>
      <c r="F7138">
        <v>119.8</v>
      </c>
      <c r="G7138">
        <v>11</v>
      </c>
      <c r="H7138">
        <v>11</v>
      </c>
      <c r="I7138">
        <v>17</v>
      </c>
      <c r="J7138">
        <v>9.0899999999999995E-2</v>
      </c>
      <c r="K7138">
        <v>3.82</v>
      </c>
      <c r="L7138" t="s">
        <v>589</v>
      </c>
      <c r="M7138" t="b">
        <v>0</v>
      </c>
    </row>
    <row r="7139" spans="1:13" x14ac:dyDescent="0.25">
      <c r="A7139" s="1">
        <v>43220</v>
      </c>
      <c r="B7139" t="s">
        <v>161</v>
      </c>
      <c r="C7139" t="s">
        <v>178</v>
      </c>
      <c r="D7139">
        <v>1</v>
      </c>
      <c r="E7139">
        <v>68.540000000000006</v>
      </c>
      <c r="F7139">
        <v>68.540000000000006</v>
      </c>
      <c r="G7139">
        <v>1</v>
      </c>
      <c r="H7139">
        <v>1</v>
      </c>
      <c r="I7139">
        <v>23</v>
      </c>
      <c r="J7139">
        <v>0</v>
      </c>
      <c r="K7139">
        <v>4</v>
      </c>
      <c r="L7139" t="s">
        <v>378</v>
      </c>
      <c r="M7139" t="b">
        <v>0</v>
      </c>
    </row>
    <row r="7140" spans="1:13" x14ac:dyDescent="0.25">
      <c r="A7140" s="1">
        <v>43220</v>
      </c>
      <c r="B7140" t="s">
        <v>161</v>
      </c>
      <c r="C7140" t="s">
        <v>167</v>
      </c>
      <c r="D7140">
        <v>10</v>
      </c>
      <c r="E7140">
        <v>1820.2</v>
      </c>
      <c r="F7140">
        <v>182.02</v>
      </c>
      <c r="G7140">
        <v>10</v>
      </c>
      <c r="H7140">
        <v>10</v>
      </c>
      <c r="I7140">
        <v>14.2</v>
      </c>
      <c r="J7140">
        <v>0.1</v>
      </c>
      <c r="K7140">
        <v>4.3</v>
      </c>
      <c r="L7140" t="s">
        <v>282</v>
      </c>
      <c r="M7140" t="b">
        <v>0</v>
      </c>
    </row>
    <row r="7141" spans="1:13" x14ac:dyDescent="0.25">
      <c r="A7141" s="1">
        <v>43220</v>
      </c>
      <c r="B7141" t="s">
        <v>161</v>
      </c>
      <c r="C7141" t="s">
        <v>169</v>
      </c>
      <c r="D7141">
        <v>1</v>
      </c>
      <c r="E7141">
        <v>76.87</v>
      </c>
      <c r="F7141">
        <v>76.87</v>
      </c>
      <c r="G7141">
        <v>1</v>
      </c>
      <c r="H7141">
        <v>1</v>
      </c>
      <c r="I7141">
        <v>16</v>
      </c>
      <c r="J7141">
        <v>0</v>
      </c>
      <c r="K7141">
        <v>5</v>
      </c>
      <c r="L7141" t="s">
        <v>379</v>
      </c>
      <c r="M7141" t="b">
        <v>0</v>
      </c>
    </row>
    <row r="7142" spans="1:13" x14ac:dyDescent="0.25">
      <c r="A7142" s="1">
        <v>43220</v>
      </c>
      <c r="B7142" t="s">
        <v>161</v>
      </c>
      <c r="C7142" t="s">
        <v>170</v>
      </c>
      <c r="D7142">
        <v>2</v>
      </c>
      <c r="E7142">
        <v>256.39999999999998</v>
      </c>
      <c r="F7142">
        <v>128.19999999999999</v>
      </c>
      <c r="G7142">
        <v>2</v>
      </c>
      <c r="H7142">
        <v>2</v>
      </c>
      <c r="I7142">
        <v>7.5</v>
      </c>
      <c r="J7142">
        <v>0</v>
      </c>
      <c r="K7142">
        <v>5</v>
      </c>
      <c r="L7142" t="s">
        <v>260</v>
      </c>
      <c r="M7142" t="b">
        <v>0</v>
      </c>
    </row>
    <row r="7143" spans="1:13" x14ac:dyDescent="0.25">
      <c r="A7143" s="1">
        <v>43220</v>
      </c>
      <c r="B7143" t="s">
        <v>161</v>
      </c>
      <c r="C7143" t="s">
        <v>172</v>
      </c>
      <c r="D7143">
        <v>2</v>
      </c>
      <c r="E7143">
        <v>191.7</v>
      </c>
      <c r="F7143">
        <v>95.85</v>
      </c>
      <c r="G7143">
        <v>2</v>
      </c>
      <c r="H7143">
        <v>2</v>
      </c>
      <c r="I7143">
        <v>17</v>
      </c>
      <c r="J7143">
        <v>0</v>
      </c>
      <c r="K7143">
        <v>5</v>
      </c>
      <c r="L7143" t="s">
        <v>283</v>
      </c>
      <c r="M7143" t="b">
        <v>0</v>
      </c>
    </row>
    <row r="7144" spans="1:13" x14ac:dyDescent="0.25">
      <c r="A7144" s="1">
        <v>43220</v>
      </c>
      <c r="B7144" t="s">
        <v>161</v>
      </c>
      <c r="C7144" t="s">
        <v>171</v>
      </c>
      <c r="D7144">
        <v>4</v>
      </c>
      <c r="E7144">
        <v>1433.81</v>
      </c>
      <c r="F7144">
        <v>358.45</v>
      </c>
      <c r="G7144">
        <v>4</v>
      </c>
      <c r="H7144">
        <v>4</v>
      </c>
      <c r="I7144">
        <v>10.75</v>
      </c>
      <c r="J7144">
        <v>0</v>
      </c>
      <c r="K7144">
        <v>4.25</v>
      </c>
      <c r="L7144" t="s">
        <v>261</v>
      </c>
      <c r="M7144" t="b">
        <v>0</v>
      </c>
    </row>
    <row r="7145" spans="1:13" x14ac:dyDescent="0.25">
      <c r="A7145" s="1">
        <v>43220</v>
      </c>
      <c r="B7145" t="s">
        <v>161</v>
      </c>
      <c r="C7145" t="s">
        <v>180</v>
      </c>
      <c r="D7145">
        <v>1</v>
      </c>
      <c r="E7145">
        <v>636.46</v>
      </c>
      <c r="F7145">
        <v>636.46</v>
      </c>
      <c r="G7145">
        <v>1</v>
      </c>
      <c r="H7145">
        <v>1</v>
      </c>
      <c r="I7145">
        <v>14</v>
      </c>
      <c r="J7145">
        <v>0</v>
      </c>
      <c r="K7145">
        <v>5</v>
      </c>
      <c r="L7145" t="s">
        <v>380</v>
      </c>
      <c r="M7145" t="b">
        <v>0</v>
      </c>
    </row>
    <row r="7146" spans="1:13" x14ac:dyDescent="0.25">
      <c r="A7146" s="1">
        <v>43220</v>
      </c>
      <c r="B7146" t="s">
        <v>161</v>
      </c>
      <c r="C7146" t="s">
        <v>161</v>
      </c>
      <c r="D7146">
        <v>25</v>
      </c>
      <c r="E7146">
        <v>2639</v>
      </c>
      <c r="F7146">
        <v>105.56</v>
      </c>
      <c r="G7146">
        <v>25</v>
      </c>
      <c r="H7146">
        <v>25</v>
      </c>
      <c r="I7146">
        <v>7.41</v>
      </c>
      <c r="J7146">
        <v>0</v>
      </c>
      <c r="K7146">
        <v>4.41</v>
      </c>
      <c r="L7146" t="s">
        <v>262</v>
      </c>
      <c r="M7146" t="b">
        <v>1</v>
      </c>
    </row>
    <row r="7147" spans="1:13" x14ac:dyDescent="0.25">
      <c r="A7147" s="1">
        <v>43220</v>
      </c>
      <c r="B7147" t="s">
        <v>161</v>
      </c>
      <c r="C7147" t="s">
        <v>177</v>
      </c>
      <c r="D7147">
        <v>2</v>
      </c>
      <c r="E7147">
        <v>276.19</v>
      </c>
      <c r="F7147">
        <v>138.1</v>
      </c>
      <c r="G7147">
        <v>2</v>
      </c>
      <c r="H7147">
        <v>2</v>
      </c>
      <c r="I7147">
        <v>9.5</v>
      </c>
      <c r="J7147">
        <v>0</v>
      </c>
      <c r="K7147">
        <v>5</v>
      </c>
      <c r="L7147" t="s">
        <v>381</v>
      </c>
      <c r="M7147" t="b">
        <v>0</v>
      </c>
    </row>
    <row r="7148" spans="1:13" x14ac:dyDescent="0.25">
      <c r="A7148" s="1">
        <v>43220</v>
      </c>
      <c r="B7148" t="s">
        <v>161</v>
      </c>
      <c r="C7148" t="s">
        <v>181</v>
      </c>
      <c r="D7148">
        <v>1</v>
      </c>
      <c r="E7148">
        <v>127.02</v>
      </c>
      <c r="F7148">
        <v>127.02</v>
      </c>
      <c r="G7148">
        <v>1</v>
      </c>
      <c r="H7148">
        <v>1</v>
      </c>
      <c r="I7148">
        <v>9</v>
      </c>
      <c r="J7148">
        <v>0</v>
      </c>
      <c r="K7148">
        <v>5</v>
      </c>
      <c r="L7148" t="s">
        <v>309</v>
      </c>
      <c r="M7148" t="b">
        <v>0</v>
      </c>
    </row>
    <row r="7149" spans="1:13" x14ac:dyDescent="0.25">
      <c r="A7149" s="1">
        <v>43220</v>
      </c>
      <c r="B7149" t="s">
        <v>161</v>
      </c>
      <c r="C7149" t="s">
        <v>179</v>
      </c>
      <c r="D7149">
        <v>1</v>
      </c>
      <c r="E7149">
        <v>150.52000000000001</v>
      </c>
      <c r="F7149">
        <v>150.52000000000001</v>
      </c>
      <c r="G7149">
        <v>1</v>
      </c>
      <c r="H7149">
        <v>1</v>
      </c>
      <c r="I7149">
        <v>36</v>
      </c>
      <c r="J7149">
        <v>0</v>
      </c>
      <c r="K7149">
        <v>4</v>
      </c>
      <c r="L7149" t="s">
        <v>310</v>
      </c>
      <c r="M7149" t="b">
        <v>0</v>
      </c>
    </row>
    <row r="7150" spans="1:13" x14ac:dyDescent="0.25">
      <c r="A7150" s="1">
        <v>43220</v>
      </c>
      <c r="B7150" t="s">
        <v>161</v>
      </c>
      <c r="C7150" t="s">
        <v>174</v>
      </c>
      <c r="D7150">
        <v>3</v>
      </c>
      <c r="E7150">
        <v>366.1</v>
      </c>
      <c r="F7150">
        <v>122.03</v>
      </c>
      <c r="G7150">
        <v>3</v>
      </c>
      <c r="H7150">
        <v>3</v>
      </c>
      <c r="I7150">
        <v>12.33</v>
      </c>
      <c r="J7150">
        <v>0</v>
      </c>
      <c r="K7150">
        <v>5</v>
      </c>
      <c r="L7150" t="s">
        <v>343</v>
      </c>
      <c r="M7150" t="b">
        <v>0</v>
      </c>
    </row>
    <row r="7151" spans="1:13" x14ac:dyDescent="0.25">
      <c r="A7151" s="1">
        <v>43220</v>
      </c>
      <c r="B7151" t="s">
        <v>161</v>
      </c>
      <c r="C7151" t="s">
        <v>163</v>
      </c>
      <c r="D7151">
        <v>3</v>
      </c>
      <c r="E7151">
        <v>469.15</v>
      </c>
      <c r="F7151">
        <v>156.38</v>
      </c>
      <c r="G7151">
        <v>3</v>
      </c>
      <c r="H7151">
        <v>3</v>
      </c>
      <c r="I7151">
        <v>9.67</v>
      </c>
      <c r="J7151">
        <v>0</v>
      </c>
      <c r="K7151">
        <v>3.67</v>
      </c>
      <c r="L7151" t="s">
        <v>263</v>
      </c>
      <c r="M7151" t="b">
        <v>0</v>
      </c>
    </row>
    <row r="7152" spans="1:13" x14ac:dyDescent="0.25">
      <c r="A7152" s="1">
        <v>43220</v>
      </c>
      <c r="B7152" t="s">
        <v>161</v>
      </c>
      <c r="C7152" t="s">
        <v>175</v>
      </c>
      <c r="D7152">
        <v>14</v>
      </c>
      <c r="E7152">
        <v>2425.11</v>
      </c>
      <c r="F7152">
        <v>173.22</v>
      </c>
      <c r="G7152">
        <v>14</v>
      </c>
      <c r="H7152">
        <v>14</v>
      </c>
      <c r="I7152">
        <v>10.25</v>
      </c>
      <c r="J7152">
        <v>0</v>
      </c>
      <c r="K7152">
        <v>4.75</v>
      </c>
      <c r="L7152" t="s">
        <v>264</v>
      </c>
      <c r="M7152" t="b">
        <v>0</v>
      </c>
    </row>
    <row r="7153" spans="1:13" x14ac:dyDescent="0.25">
      <c r="A7153" s="1">
        <v>43220</v>
      </c>
      <c r="B7153" t="s">
        <v>161</v>
      </c>
      <c r="C7153" t="s">
        <v>164</v>
      </c>
      <c r="D7153">
        <v>4</v>
      </c>
      <c r="E7153">
        <v>699.29</v>
      </c>
      <c r="F7153">
        <v>174.82</v>
      </c>
      <c r="G7153">
        <v>4</v>
      </c>
      <c r="H7153">
        <v>4</v>
      </c>
      <c r="I7153">
        <v>29.4</v>
      </c>
      <c r="J7153">
        <v>0.4</v>
      </c>
      <c r="K7153">
        <v>3.6</v>
      </c>
      <c r="L7153" t="s">
        <v>285</v>
      </c>
      <c r="M7153" t="b">
        <v>0</v>
      </c>
    </row>
    <row r="7154" spans="1:13" x14ac:dyDescent="0.25">
      <c r="A7154" s="1">
        <v>43220</v>
      </c>
      <c r="B7154" t="s">
        <v>161</v>
      </c>
      <c r="C7154" t="s">
        <v>168</v>
      </c>
      <c r="D7154">
        <v>1</v>
      </c>
      <c r="E7154">
        <v>102.96</v>
      </c>
      <c r="F7154">
        <v>102.96</v>
      </c>
      <c r="G7154">
        <v>1</v>
      </c>
      <c r="H7154">
        <v>1</v>
      </c>
      <c r="I7154">
        <v>6</v>
      </c>
      <c r="J7154">
        <v>0</v>
      </c>
      <c r="K7154">
        <v>5</v>
      </c>
      <c r="L7154" t="s">
        <v>345</v>
      </c>
      <c r="M7154" t="b">
        <v>0</v>
      </c>
    </row>
    <row r="7155" spans="1:13" x14ac:dyDescent="0.25">
      <c r="A7155" s="1">
        <v>43220</v>
      </c>
      <c r="B7155" t="s">
        <v>161</v>
      </c>
      <c r="C7155" t="s">
        <v>165</v>
      </c>
      <c r="D7155">
        <v>36</v>
      </c>
      <c r="E7155">
        <v>5641.16</v>
      </c>
      <c r="F7155">
        <v>156.69999999999999</v>
      </c>
      <c r="G7155">
        <v>35</v>
      </c>
      <c r="H7155">
        <v>36</v>
      </c>
      <c r="I7155">
        <v>8.66</v>
      </c>
      <c r="J7155">
        <v>2.86E-2</v>
      </c>
      <c r="K7155">
        <v>4.42</v>
      </c>
      <c r="L7155" t="s">
        <v>265</v>
      </c>
      <c r="M7155" t="b">
        <v>0</v>
      </c>
    </row>
    <row r="7156" spans="1:13" x14ac:dyDescent="0.25">
      <c r="A7156" s="1">
        <v>43220</v>
      </c>
      <c r="B7156" t="s">
        <v>181</v>
      </c>
      <c r="C7156" t="s">
        <v>161</v>
      </c>
      <c r="D7156">
        <v>1</v>
      </c>
      <c r="E7156">
        <v>169.02</v>
      </c>
      <c r="F7156">
        <v>169.02</v>
      </c>
      <c r="G7156">
        <v>1</v>
      </c>
      <c r="H7156">
        <v>1</v>
      </c>
      <c r="I7156">
        <v>18</v>
      </c>
      <c r="J7156">
        <v>0</v>
      </c>
      <c r="K7156">
        <v>5</v>
      </c>
      <c r="L7156" t="s">
        <v>526</v>
      </c>
      <c r="M7156" t="b">
        <v>0</v>
      </c>
    </row>
    <row r="7157" spans="1:13" x14ac:dyDescent="0.25">
      <c r="A7157" s="1">
        <v>43220</v>
      </c>
      <c r="B7157" t="s">
        <v>181</v>
      </c>
      <c r="C7157" t="s">
        <v>177</v>
      </c>
      <c r="D7157">
        <v>1</v>
      </c>
      <c r="E7157">
        <v>119.67</v>
      </c>
      <c r="F7157">
        <v>119.67</v>
      </c>
      <c r="G7157">
        <v>1</v>
      </c>
      <c r="H7157">
        <v>1</v>
      </c>
      <c r="I7157">
        <v>15</v>
      </c>
      <c r="J7157">
        <v>0</v>
      </c>
      <c r="K7157">
        <v>5</v>
      </c>
      <c r="L7157" t="s">
        <v>565</v>
      </c>
      <c r="M7157" t="b">
        <v>0</v>
      </c>
    </row>
    <row r="7158" spans="1:13" x14ac:dyDescent="0.25">
      <c r="A7158" s="1">
        <v>43220</v>
      </c>
      <c r="B7158" t="s">
        <v>181</v>
      </c>
      <c r="C7158" t="s">
        <v>165</v>
      </c>
      <c r="D7158">
        <v>1</v>
      </c>
      <c r="E7158">
        <v>152.41999999999999</v>
      </c>
      <c r="F7158">
        <v>152.41999999999999</v>
      </c>
      <c r="G7158">
        <v>1</v>
      </c>
      <c r="H7158">
        <v>1</v>
      </c>
      <c r="I7158">
        <v>12</v>
      </c>
      <c r="J7158">
        <v>0</v>
      </c>
      <c r="K7158">
        <v>4</v>
      </c>
      <c r="L7158" t="s">
        <v>549</v>
      </c>
      <c r="M7158" t="b">
        <v>0</v>
      </c>
    </row>
    <row r="7159" spans="1:13" x14ac:dyDescent="0.25">
      <c r="A7159" s="1">
        <v>43220</v>
      </c>
      <c r="B7159" t="s">
        <v>174</v>
      </c>
      <c r="C7159" t="s">
        <v>172</v>
      </c>
      <c r="D7159">
        <v>1</v>
      </c>
      <c r="E7159">
        <v>173.88</v>
      </c>
      <c r="F7159">
        <v>173.88</v>
      </c>
      <c r="G7159">
        <v>1</v>
      </c>
      <c r="H7159">
        <v>1</v>
      </c>
      <c r="I7159">
        <v>10</v>
      </c>
      <c r="J7159">
        <v>0</v>
      </c>
      <c r="K7159">
        <v>5</v>
      </c>
      <c r="L7159" t="s">
        <v>486</v>
      </c>
      <c r="M7159" t="b">
        <v>0</v>
      </c>
    </row>
    <row r="7160" spans="1:13" x14ac:dyDescent="0.25">
      <c r="A7160" s="1">
        <v>43220</v>
      </c>
      <c r="B7160" t="s">
        <v>174</v>
      </c>
      <c r="C7160" t="s">
        <v>171</v>
      </c>
      <c r="D7160">
        <v>1</v>
      </c>
      <c r="E7160">
        <v>203.08</v>
      </c>
      <c r="F7160">
        <v>203.08</v>
      </c>
      <c r="G7160">
        <v>1</v>
      </c>
      <c r="H7160">
        <v>1</v>
      </c>
      <c r="I7160">
        <v>7</v>
      </c>
      <c r="J7160">
        <v>0</v>
      </c>
      <c r="K7160">
        <v>5</v>
      </c>
      <c r="L7160" t="s">
        <v>431</v>
      </c>
      <c r="M7160" t="b">
        <v>0</v>
      </c>
    </row>
    <row r="7161" spans="1:13" x14ac:dyDescent="0.25">
      <c r="A7161" s="1">
        <v>43220</v>
      </c>
      <c r="B7161" t="s">
        <v>174</v>
      </c>
      <c r="C7161" t="s">
        <v>161</v>
      </c>
      <c r="D7161">
        <v>1</v>
      </c>
      <c r="E7161">
        <v>171</v>
      </c>
      <c r="F7161">
        <v>171</v>
      </c>
      <c r="G7161">
        <v>1</v>
      </c>
      <c r="H7161">
        <v>1</v>
      </c>
      <c r="I7161">
        <v>6</v>
      </c>
      <c r="J7161">
        <v>0</v>
      </c>
      <c r="K7161">
        <v>5</v>
      </c>
      <c r="L7161" t="s">
        <v>394</v>
      </c>
      <c r="M7161" t="b">
        <v>0</v>
      </c>
    </row>
    <row r="7162" spans="1:13" x14ac:dyDescent="0.25">
      <c r="A7162" s="1">
        <v>43220</v>
      </c>
      <c r="B7162" t="s">
        <v>174</v>
      </c>
      <c r="C7162" t="s">
        <v>181</v>
      </c>
      <c r="D7162">
        <v>1</v>
      </c>
      <c r="E7162">
        <v>179.98</v>
      </c>
      <c r="F7162">
        <v>179.98</v>
      </c>
      <c r="G7162">
        <v>1</v>
      </c>
      <c r="H7162">
        <v>1</v>
      </c>
      <c r="I7162">
        <v>21</v>
      </c>
      <c r="J7162">
        <v>0</v>
      </c>
      <c r="K7162">
        <v>5</v>
      </c>
      <c r="L7162" t="s">
        <v>633</v>
      </c>
      <c r="M7162" t="b">
        <v>0</v>
      </c>
    </row>
    <row r="7163" spans="1:13" x14ac:dyDescent="0.25">
      <c r="A7163" s="1">
        <v>43220</v>
      </c>
      <c r="B7163" t="s">
        <v>174</v>
      </c>
      <c r="C7163" t="s">
        <v>179</v>
      </c>
      <c r="D7163">
        <v>1</v>
      </c>
      <c r="E7163">
        <v>205.29</v>
      </c>
      <c r="F7163">
        <v>205.29</v>
      </c>
      <c r="G7163">
        <v>1</v>
      </c>
      <c r="H7163">
        <v>1</v>
      </c>
      <c r="I7163">
        <v>34</v>
      </c>
      <c r="J7163">
        <v>0</v>
      </c>
      <c r="K7163">
        <v>2</v>
      </c>
      <c r="L7163" t="s">
        <v>519</v>
      </c>
      <c r="M7163" t="b">
        <v>0</v>
      </c>
    </row>
    <row r="7164" spans="1:13" x14ac:dyDescent="0.25">
      <c r="A7164" s="1">
        <v>43220</v>
      </c>
      <c r="B7164" t="s">
        <v>174</v>
      </c>
      <c r="C7164" t="s">
        <v>174</v>
      </c>
      <c r="D7164">
        <v>3</v>
      </c>
      <c r="E7164">
        <v>520.25</v>
      </c>
      <c r="F7164">
        <v>173.42</v>
      </c>
      <c r="G7164">
        <v>3</v>
      </c>
      <c r="H7164">
        <v>3</v>
      </c>
      <c r="I7164">
        <v>4.33</v>
      </c>
      <c r="J7164">
        <v>0</v>
      </c>
      <c r="K7164">
        <v>5</v>
      </c>
      <c r="L7164" t="s">
        <v>523</v>
      </c>
      <c r="M7164" t="b">
        <v>1</v>
      </c>
    </row>
    <row r="7165" spans="1:13" x14ac:dyDescent="0.25">
      <c r="A7165" s="1">
        <v>43220</v>
      </c>
      <c r="B7165" t="s">
        <v>174</v>
      </c>
      <c r="C7165" t="s">
        <v>165</v>
      </c>
      <c r="D7165">
        <v>6</v>
      </c>
      <c r="E7165">
        <v>1249.67</v>
      </c>
      <c r="F7165">
        <v>208.28</v>
      </c>
      <c r="G7165">
        <v>6</v>
      </c>
      <c r="H7165">
        <v>6</v>
      </c>
      <c r="I7165">
        <v>9.5</v>
      </c>
      <c r="J7165">
        <v>0</v>
      </c>
      <c r="K7165">
        <v>4.5</v>
      </c>
      <c r="L7165" t="s">
        <v>347</v>
      </c>
      <c r="M7165" t="b">
        <v>0</v>
      </c>
    </row>
    <row r="7166" spans="1:13" x14ac:dyDescent="0.25">
      <c r="A7166" s="1">
        <v>43220</v>
      </c>
      <c r="B7166" t="s">
        <v>163</v>
      </c>
      <c r="C7166" t="s">
        <v>167</v>
      </c>
      <c r="D7166">
        <v>1</v>
      </c>
      <c r="E7166">
        <v>819.31</v>
      </c>
      <c r="F7166">
        <v>819.31</v>
      </c>
      <c r="G7166">
        <v>1</v>
      </c>
      <c r="H7166">
        <v>1</v>
      </c>
      <c r="I7166">
        <v>36</v>
      </c>
      <c r="J7166">
        <v>1</v>
      </c>
      <c r="K7166">
        <v>2</v>
      </c>
      <c r="L7166" t="s">
        <v>266</v>
      </c>
      <c r="M7166" t="b">
        <v>0</v>
      </c>
    </row>
    <row r="7167" spans="1:13" x14ac:dyDescent="0.25">
      <c r="A7167" s="1">
        <v>43220</v>
      </c>
      <c r="B7167" t="s">
        <v>163</v>
      </c>
      <c r="C7167" t="s">
        <v>170</v>
      </c>
      <c r="D7167">
        <v>1</v>
      </c>
      <c r="E7167">
        <v>80.37</v>
      </c>
      <c r="F7167">
        <v>80.37</v>
      </c>
      <c r="G7167">
        <v>1</v>
      </c>
      <c r="H7167">
        <v>1</v>
      </c>
      <c r="I7167">
        <v>7</v>
      </c>
      <c r="J7167">
        <v>0</v>
      </c>
      <c r="K7167">
        <v>5</v>
      </c>
      <c r="L7167" t="s">
        <v>267</v>
      </c>
      <c r="M7167" t="b">
        <v>0</v>
      </c>
    </row>
    <row r="7168" spans="1:13" x14ac:dyDescent="0.25">
      <c r="A7168" s="1">
        <v>43220</v>
      </c>
      <c r="B7168" t="s">
        <v>163</v>
      </c>
      <c r="C7168" t="s">
        <v>172</v>
      </c>
      <c r="D7168">
        <v>1</v>
      </c>
      <c r="E7168">
        <v>199.28</v>
      </c>
      <c r="F7168">
        <v>199.28</v>
      </c>
      <c r="G7168">
        <v>1</v>
      </c>
      <c r="H7168">
        <v>1</v>
      </c>
      <c r="I7168">
        <v>22</v>
      </c>
      <c r="J7168">
        <v>0</v>
      </c>
      <c r="K7168">
        <v>5</v>
      </c>
      <c r="L7168" t="s">
        <v>287</v>
      </c>
      <c r="M7168" t="b">
        <v>0</v>
      </c>
    </row>
    <row r="7169" spans="1:13" x14ac:dyDescent="0.25">
      <c r="A7169" s="1">
        <v>43220</v>
      </c>
      <c r="B7169" t="s">
        <v>163</v>
      </c>
      <c r="C7169" t="s">
        <v>171</v>
      </c>
      <c r="D7169">
        <v>2</v>
      </c>
      <c r="E7169">
        <v>342.82</v>
      </c>
      <c r="F7169">
        <v>171.41</v>
      </c>
      <c r="G7169">
        <v>2</v>
      </c>
      <c r="H7169">
        <v>2</v>
      </c>
      <c r="I7169">
        <v>10.5</v>
      </c>
      <c r="J7169">
        <v>0</v>
      </c>
      <c r="K7169">
        <v>4.5</v>
      </c>
      <c r="L7169" t="s">
        <v>288</v>
      </c>
      <c r="M7169" t="b">
        <v>0</v>
      </c>
    </row>
    <row r="7170" spans="1:13" x14ac:dyDescent="0.25">
      <c r="A7170" s="1">
        <v>43220</v>
      </c>
      <c r="B7170" t="s">
        <v>163</v>
      </c>
      <c r="C7170" t="s">
        <v>161</v>
      </c>
      <c r="D7170">
        <v>15</v>
      </c>
      <c r="E7170">
        <v>2062.1999999999998</v>
      </c>
      <c r="F7170">
        <v>137.47999999999999</v>
      </c>
      <c r="G7170">
        <v>14</v>
      </c>
      <c r="H7170">
        <v>15</v>
      </c>
      <c r="I7170">
        <v>11.2</v>
      </c>
      <c r="J7170">
        <v>0</v>
      </c>
      <c r="K7170">
        <v>4.3099999999999996</v>
      </c>
      <c r="L7170" t="s">
        <v>241</v>
      </c>
      <c r="M7170" t="b">
        <v>0</v>
      </c>
    </row>
    <row r="7171" spans="1:13" x14ac:dyDescent="0.25">
      <c r="A7171" s="1">
        <v>43220</v>
      </c>
      <c r="B7171" t="s">
        <v>163</v>
      </c>
      <c r="C7171" t="s">
        <v>177</v>
      </c>
      <c r="D7171">
        <v>1</v>
      </c>
      <c r="E7171">
        <v>137.55000000000001</v>
      </c>
      <c r="F7171">
        <v>137.55000000000001</v>
      </c>
      <c r="G7171">
        <v>1</v>
      </c>
      <c r="H7171">
        <v>1</v>
      </c>
      <c r="I7171">
        <v>10</v>
      </c>
      <c r="J7171">
        <v>0</v>
      </c>
      <c r="K7171">
        <v>4</v>
      </c>
      <c r="L7171" t="s">
        <v>382</v>
      </c>
      <c r="M7171" t="b">
        <v>0</v>
      </c>
    </row>
    <row r="7172" spans="1:13" x14ac:dyDescent="0.25">
      <c r="A7172" s="1">
        <v>43220</v>
      </c>
      <c r="B7172" t="s">
        <v>163</v>
      </c>
      <c r="C7172" t="s">
        <v>181</v>
      </c>
      <c r="D7172">
        <v>2</v>
      </c>
      <c r="E7172">
        <v>2281.3000000000002</v>
      </c>
      <c r="F7172">
        <v>1140.6500000000001</v>
      </c>
      <c r="G7172">
        <v>2</v>
      </c>
      <c r="H7172">
        <v>2</v>
      </c>
      <c r="I7172">
        <v>13</v>
      </c>
      <c r="J7172">
        <v>0</v>
      </c>
      <c r="K7172">
        <v>4.5</v>
      </c>
      <c r="L7172" t="s">
        <v>314</v>
      </c>
      <c r="M7172" t="b">
        <v>0</v>
      </c>
    </row>
    <row r="7173" spans="1:13" x14ac:dyDescent="0.25">
      <c r="A7173" s="1">
        <v>43220</v>
      </c>
      <c r="B7173" t="s">
        <v>163</v>
      </c>
      <c r="C7173" t="s">
        <v>163</v>
      </c>
      <c r="D7173">
        <v>8</v>
      </c>
      <c r="E7173">
        <v>1724.89</v>
      </c>
      <c r="F7173">
        <v>215.61</v>
      </c>
      <c r="G7173">
        <v>8</v>
      </c>
      <c r="H7173">
        <v>7</v>
      </c>
      <c r="I7173">
        <v>6</v>
      </c>
      <c r="J7173">
        <v>0</v>
      </c>
      <c r="K7173">
        <v>3.63</v>
      </c>
      <c r="L7173" t="s">
        <v>242</v>
      </c>
      <c r="M7173" t="b">
        <v>1</v>
      </c>
    </row>
    <row r="7174" spans="1:13" x14ac:dyDescent="0.25">
      <c r="A7174" s="1">
        <v>43220</v>
      </c>
      <c r="B7174" t="s">
        <v>163</v>
      </c>
      <c r="C7174" t="s">
        <v>175</v>
      </c>
      <c r="D7174">
        <v>17</v>
      </c>
      <c r="E7174">
        <v>2799.6</v>
      </c>
      <c r="F7174">
        <v>164.68</v>
      </c>
      <c r="G7174">
        <v>17</v>
      </c>
      <c r="H7174">
        <v>17</v>
      </c>
      <c r="I7174">
        <v>11.47</v>
      </c>
      <c r="J7174">
        <v>0</v>
      </c>
      <c r="K7174">
        <v>3.88</v>
      </c>
      <c r="L7174" t="s">
        <v>269</v>
      </c>
      <c r="M7174" t="b">
        <v>0</v>
      </c>
    </row>
    <row r="7175" spans="1:13" x14ac:dyDescent="0.25">
      <c r="A7175" s="1">
        <v>43220</v>
      </c>
      <c r="B7175" t="s">
        <v>163</v>
      </c>
      <c r="C7175" t="s">
        <v>162</v>
      </c>
      <c r="D7175">
        <v>1</v>
      </c>
      <c r="E7175">
        <v>171.69</v>
      </c>
      <c r="F7175">
        <v>171.69</v>
      </c>
      <c r="G7175">
        <v>1</v>
      </c>
      <c r="H7175">
        <v>1</v>
      </c>
      <c r="I7175">
        <v>18</v>
      </c>
      <c r="J7175">
        <v>0</v>
      </c>
      <c r="K7175">
        <v>4</v>
      </c>
      <c r="L7175" t="s">
        <v>596</v>
      </c>
      <c r="M7175" t="b">
        <v>0</v>
      </c>
    </row>
    <row r="7176" spans="1:13" x14ac:dyDescent="0.25">
      <c r="A7176" s="1">
        <v>43220</v>
      </c>
      <c r="B7176" t="s">
        <v>163</v>
      </c>
      <c r="C7176" t="s">
        <v>164</v>
      </c>
      <c r="D7176">
        <v>12</v>
      </c>
      <c r="E7176">
        <v>2600.11</v>
      </c>
      <c r="F7176">
        <v>216.68</v>
      </c>
      <c r="G7176">
        <v>12</v>
      </c>
      <c r="H7176">
        <v>12</v>
      </c>
      <c r="I7176">
        <v>11.24</v>
      </c>
      <c r="J7176">
        <v>0</v>
      </c>
      <c r="K7176">
        <v>4.41</v>
      </c>
      <c r="L7176" t="s">
        <v>290</v>
      </c>
      <c r="M7176" t="b">
        <v>0</v>
      </c>
    </row>
    <row r="7177" spans="1:13" x14ac:dyDescent="0.25">
      <c r="A7177" s="1">
        <v>43220</v>
      </c>
      <c r="B7177" t="s">
        <v>163</v>
      </c>
      <c r="C7177" t="s">
        <v>176</v>
      </c>
      <c r="D7177">
        <v>9</v>
      </c>
      <c r="E7177">
        <v>1762.62</v>
      </c>
      <c r="F7177">
        <v>195.85</v>
      </c>
      <c r="G7177">
        <v>9</v>
      </c>
      <c r="H7177">
        <v>9</v>
      </c>
      <c r="I7177">
        <v>12.8</v>
      </c>
      <c r="J7177">
        <v>0.1</v>
      </c>
      <c r="K7177">
        <v>4.3</v>
      </c>
      <c r="L7177" t="s">
        <v>243</v>
      </c>
      <c r="M7177" t="b">
        <v>0</v>
      </c>
    </row>
    <row r="7178" spans="1:13" x14ac:dyDescent="0.25">
      <c r="A7178" s="1">
        <v>43220</v>
      </c>
      <c r="B7178" t="s">
        <v>163</v>
      </c>
      <c r="C7178" t="s">
        <v>165</v>
      </c>
      <c r="D7178">
        <v>51</v>
      </c>
      <c r="E7178">
        <v>7325.03</v>
      </c>
      <c r="F7178">
        <v>143.63</v>
      </c>
      <c r="G7178">
        <v>50</v>
      </c>
      <c r="H7178">
        <v>51</v>
      </c>
      <c r="I7178">
        <v>7.8</v>
      </c>
      <c r="J7178">
        <v>0</v>
      </c>
      <c r="K7178">
        <v>4.4000000000000004</v>
      </c>
      <c r="L7178" t="s">
        <v>244</v>
      </c>
      <c r="M7178" t="b">
        <v>0</v>
      </c>
    </row>
    <row r="7179" spans="1:13" x14ac:dyDescent="0.25">
      <c r="A7179" s="1">
        <v>43220</v>
      </c>
      <c r="B7179" t="s">
        <v>175</v>
      </c>
      <c r="C7179" t="s">
        <v>186</v>
      </c>
      <c r="D7179">
        <v>1</v>
      </c>
      <c r="E7179">
        <v>1259.04</v>
      </c>
      <c r="F7179">
        <v>1259.04</v>
      </c>
      <c r="G7179">
        <v>1</v>
      </c>
      <c r="H7179">
        <v>1</v>
      </c>
      <c r="I7179">
        <v>21</v>
      </c>
      <c r="J7179">
        <v>0</v>
      </c>
      <c r="K7179">
        <v>5</v>
      </c>
      <c r="L7179" t="s">
        <v>479</v>
      </c>
      <c r="M7179" t="b">
        <v>0</v>
      </c>
    </row>
    <row r="7180" spans="1:13" x14ac:dyDescent="0.25">
      <c r="A7180" s="1">
        <v>43220</v>
      </c>
      <c r="B7180" t="s">
        <v>175</v>
      </c>
      <c r="C7180" t="s">
        <v>167</v>
      </c>
      <c r="D7180">
        <v>2</v>
      </c>
      <c r="E7180">
        <v>971.95</v>
      </c>
      <c r="F7180">
        <v>485.98</v>
      </c>
      <c r="G7180">
        <v>2</v>
      </c>
      <c r="H7180">
        <v>2</v>
      </c>
      <c r="I7180">
        <v>20</v>
      </c>
      <c r="J7180">
        <v>0.5</v>
      </c>
      <c r="K7180">
        <v>3</v>
      </c>
      <c r="L7180" t="s">
        <v>317</v>
      </c>
      <c r="M7180" t="b">
        <v>0</v>
      </c>
    </row>
    <row r="7181" spans="1:13" x14ac:dyDescent="0.25">
      <c r="A7181" s="1">
        <v>43220</v>
      </c>
      <c r="B7181" t="s">
        <v>175</v>
      </c>
      <c r="C7181" t="s">
        <v>169</v>
      </c>
      <c r="D7181">
        <v>1</v>
      </c>
      <c r="E7181">
        <v>452.29</v>
      </c>
      <c r="F7181">
        <v>452.29</v>
      </c>
      <c r="G7181">
        <v>1</v>
      </c>
      <c r="H7181">
        <v>1</v>
      </c>
      <c r="I7181">
        <v>54</v>
      </c>
      <c r="J7181">
        <v>1</v>
      </c>
      <c r="K7181">
        <v>1</v>
      </c>
      <c r="L7181" t="s">
        <v>423</v>
      </c>
      <c r="M7181" t="b">
        <v>0</v>
      </c>
    </row>
    <row r="7182" spans="1:13" x14ac:dyDescent="0.25">
      <c r="A7182" s="1">
        <v>43220</v>
      </c>
      <c r="B7182" t="s">
        <v>175</v>
      </c>
      <c r="C7182" t="s">
        <v>172</v>
      </c>
      <c r="D7182">
        <v>3</v>
      </c>
      <c r="E7182">
        <v>692.02</v>
      </c>
      <c r="F7182">
        <v>230.67</v>
      </c>
      <c r="G7182">
        <v>3</v>
      </c>
      <c r="H7182">
        <v>3</v>
      </c>
      <c r="I7182">
        <v>10.8</v>
      </c>
      <c r="J7182">
        <v>0</v>
      </c>
      <c r="K7182">
        <v>4.2</v>
      </c>
      <c r="L7182" t="s">
        <v>384</v>
      </c>
      <c r="M7182" t="b">
        <v>0</v>
      </c>
    </row>
    <row r="7183" spans="1:13" x14ac:dyDescent="0.25">
      <c r="A7183" s="1">
        <v>43220</v>
      </c>
      <c r="B7183" t="s">
        <v>175</v>
      </c>
      <c r="C7183" t="s">
        <v>171</v>
      </c>
      <c r="D7183">
        <v>2</v>
      </c>
      <c r="E7183">
        <v>297.29000000000002</v>
      </c>
      <c r="F7183">
        <v>148.65</v>
      </c>
      <c r="G7183">
        <v>2</v>
      </c>
      <c r="H7183">
        <v>2</v>
      </c>
      <c r="I7183">
        <v>19</v>
      </c>
      <c r="J7183">
        <v>0</v>
      </c>
      <c r="K7183">
        <v>5</v>
      </c>
      <c r="L7183" t="s">
        <v>291</v>
      </c>
      <c r="M7183" t="b">
        <v>0</v>
      </c>
    </row>
    <row r="7184" spans="1:13" x14ac:dyDescent="0.25">
      <c r="A7184" s="1">
        <v>43220</v>
      </c>
      <c r="B7184" t="s">
        <v>175</v>
      </c>
      <c r="C7184" t="s">
        <v>180</v>
      </c>
      <c r="D7184">
        <v>2</v>
      </c>
      <c r="E7184">
        <v>405.52</v>
      </c>
      <c r="F7184">
        <v>202.76</v>
      </c>
      <c r="G7184">
        <v>2</v>
      </c>
      <c r="H7184">
        <v>2</v>
      </c>
      <c r="I7184">
        <v>18.5</v>
      </c>
      <c r="J7184">
        <v>0</v>
      </c>
      <c r="K7184">
        <v>4</v>
      </c>
      <c r="L7184" t="s">
        <v>318</v>
      </c>
      <c r="M7184" t="b">
        <v>0</v>
      </c>
    </row>
    <row r="7185" spans="1:13" x14ac:dyDescent="0.25">
      <c r="A7185" s="1">
        <v>43220</v>
      </c>
      <c r="B7185" t="s">
        <v>175</v>
      </c>
      <c r="C7185" t="s">
        <v>161</v>
      </c>
      <c r="D7185">
        <v>3</v>
      </c>
      <c r="E7185">
        <v>412.17</v>
      </c>
      <c r="F7185">
        <v>137.38999999999999</v>
      </c>
      <c r="G7185">
        <v>3</v>
      </c>
      <c r="H7185">
        <v>3</v>
      </c>
      <c r="I7185">
        <v>8.5</v>
      </c>
      <c r="J7185">
        <v>0</v>
      </c>
      <c r="K7185">
        <v>4.5</v>
      </c>
      <c r="L7185" t="s">
        <v>245</v>
      </c>
      <c r="M7185" t="b">
        <v>0</v>
      </c>
    </row>
    <row r="7186" spans="1:13" x14ac:dyDescent="0.25">
      <c r="A7186" s="1">
        <v>43220</v>
      </c>
      <c r="B7186" t="s">
        <v>175</v>
      </c>
      <c r="C7186" t="s">
        <v>179</v>
      </c>
      <c r="D7186">
        <v>1</v>
      </c>
      <c r="E7186">
        <v>147.9</v>
      </c>
      <c r="F7186">
        <v>147.9</v>
      </c>
      <c r="G7186">
        <v>1</v>
      </c>
      <c r="H7186">
        <v>1</v>
      </c>
      <c r="I7186">
        <v>30</v>
      </c>
      <c r="J7186">
        <v>0</v>
      </c>
      <c r="K7186">
        <v>5</v>
      </c>
      <c r="L7186" t="s">
        <v>319</v>
      </c>
      <c r="M7186" t="b">
        <v>0</v>
      </c>
    </row>
    <row r="7187" spans="1:13" x14ac:dyDescent="0.25">
      <c r="A7187" s="1">
        <v>43220</v>
      </c>
      <c r="B7187" t="s">
        <v>175</v>
      </c>
      <c r="C7187" t="s">
        <v>174</v>
      </c>
      <c r="D7187">
        <v>3</v>
      </c>
      <c r="E7187">
        <v>342.21</v>
      </c>
      <c r="F7187">
        <v>114.07</v>
      </c>
      <c r="G7187">
        <v>3</v>
      </c>
      <c r="H7187">
        <v>3</v>
      </c>
      <c r="I7187">
        <v>20.329999999999998</v>
      </c>
      <c r="J7187">
        <v>0</v>
      </c>
      <c r="K7187">
        <v>4.67</v>
      </c>
      <c r="L7187" t="s">
        <v>352</v>
      </c>
      <c r="M7187" t="b">
        <v>0</v>
      </c>
    </row>
    <row r="7188" spans="1:13" x14ac:dyDescent="0.25">
      <c r="A7188" s="1">
        <v>43220</v>
      </c>
      <c r="B7188" t="s">
        <v>175</v>
      </c>
      <c r="C7188" t="s">
        <v>182</v>
      </c>
      <c r="D7188">
        <v>1</v>
      </c>
      <c r="E7188">
        <v>701.24</v>
      </c>
      <c r="F7188">
        <v>701.24</v>
      </c>
      <c r="G7188">
        <v>1</v>
      </c>
      <c r="H7188">
        <v>1</v>
      </c>
      <c r="I7188">
        <v>20</v>
      </c>
      <c r="J7188">
        <v>0</v>
      </c>
      <c r="K7188">
        <v>5</v>
      </c>
      <c r="L7188" t="s">
        <v>455</v>
      </c>
      <c r="M7188" t="b">
        <v>0</v>
      </c>
    </row>
    <row r="7189" spans="1:13" x14ac:dyDescent="0.25">
      <c r="A7189" s="1">
        <v>43220</v>
      </c>
      <c r="B7189" t="s">
        <v>175</v>
      </c>
      <c r="C7189" t="s">
        <v>163</v>
      </c>
      <c r="D7189">
        <v>2</v>
      </c>
      <c r="E7189">
        <v>213.96</v>
      </c>
      <c r="F7189">
        <v>106.98</v>
      </c>
      <c r="G7189">
        <v>2</v>
      </c>
      <c r="H7189">
        <v>2</v>
      </c>
      <c r="I7189">
        <v>13</v>
      </c>
      <c r="J7189">
        <v>0</v>
      </c>
      <c r="K7189">
        <v>3.5</v>
      </c>
      <c r="L7189" t="s">
        <v>320</v>
      </c>
      <c r="M7189" t="b">
        <v>0</v>
      </c>
    </row>
    <row r="7190" spans="1:13" x14ac:dyDescent="0.25">
      <c r="A7190" s="1">
        <v>43220</v>
      </c>
      <c r="B7190" t="s">
        <v>175</v>
      </c>
      <c r="C7190" t="s">
        <v>175</v>
      </c>
      <c r="D7190">
        <v>21</v>
      </c>
      <c r="E7190">
        <v>5595.08</v>
      </c>
      <c r="F7190">
        <v>266.43</v>
      </c>
      <c r="G7190">
        <v>20</v>
      </c>
      <c r="H7190">
        <v>21</v>
      </c>
      <c r="I7190">
        <v>6.38</v>
      </c>
      <c r="J7190">
        <v>4.7600000000000003E-2</v>
      </c>
      <c r="K7190">
        <v>4.04</v>
      </c>
      <c r="L7190" t="s">
        <v>292</v>
      </c>
      <c r="M7190" t="b">
        <v>1</v>
      </c>
    </row>
    <row r="7191" spans="1:13" x14ac:dyDescent="0.25">
      <c r="A7191" s="1">
        <v>43220</v>
      </c>
      <c r="B7191" t="s">
        <v>175</v>
      </c>
      <c r="C7191" t="s">
        <v>164</v>
      </c>
      <c r="D7191">
        <v>3</v>
      </c>
      <c r="E7191">
        <v>424.63</v>
      </c>
      <c r="F7191">
        <v>141.54</v>
      </c>
      <c r="G7191">
        <v>3</v>
      </c>
      <c r="H7191">
        <v>3</v>
      </c>
      <c r="I7191">
        <v>8.33</v>
      </c>
      <c r="J7191">
        <v>0</v>
      </c>
      <c r="K7191">
        <v>4.67</v>
      </c>
      <c r="L7191" t="s">
        <v>293</v>
      </c>
      <c r="M7191" t="b">
        <v>0</v>
      </c>
    </row>
    <row r="7192" spans="1:13" x14ac:dyDescent="0.25">
      <c r="A7192" s="1">
        <v>43220</v>
      </c>
      <c r="B7192" t="s">
        <v>175</v>
      </c>
      <c r="C7192" t="s">
        <v>176</v>
      </c>
      <c r="D7192">
        <v>4</v>
      </c>
      <c r="E7192">
        <v>738.85</v>
      </c>
      <c r="F7192">
        <v>184.71</v>
      </c>
      <c r="G7192">
        <v>4</v>
      </c>
      <c r="H7192">
        <v>4</v>
      </c>
      <c r="I7192">
        <v>8.6</v>
      </c>
      <c r="J7192">
        <v>0</v>
      </c>
      <c r="K7192">
        <v>5</v>
      </c>
      <c r="L7192" t="s">
        <v>322</v>
      </c>
      <c r="M7192" t="b">
        <v>0</v>
      </c>
    </row>
    <row r="7193" spans="1:13" x14ac:dyDescent="0.25">
      <c r="A7193" s="1">
        <v>43220</v>
      </c>
      <c r="B7193" t="s">
        <v>175</v>
      </c>
      <c r="C7193" t="s">
        <v>165</v>
      </c>
      <c r="D7193">
        <v>23</v>
      </c>
      <c r="E7193">
        <v>5303.32</v>
      </c>
      <c r="F7193">
        <v>230.58</v>
      </c>
      <c r="G7193">
        <v>23</v>
      </c>
      <c r="H7193">
        <v>23</v>
      </c>
      <c r="I7193">
        <v>7.81</v>
      </c>
      <c r="J7193">
        <v>0</v>
      </c>
      <c r="K7193">
        <v>4.38</v>
      </c>
      <c r="L7193" t="s">
        <v>294</v>
      </c>
      <c r="M7193" t="b">
        <v>0</v>
      </c>
    </row>
    <row r="7194" spans="1:13" x14ac:dyDescent="0.25">
      <c r="A7194" s="1">
        <v>43220</v>
      </c>
      <c r="B7194" t="s">
        <v>164</v>
      </c>
      <c r="C7194" t="s">
        <v>167</v>
      </c>
      <c r="D7194">
        <v>1</v>
      </c>
      <c r="E7194">
        <v>132.52000000000001</v>
      </c>
      <c r="F7194">
        <v>132.52000000000001</v>
      </c>
      <c r="G7194">
        <v>1</v>
      </c>
      <c r="H7194">
        <v>1</v>
      </c>
      <c r="I7194">
        <v>33</v>
      </c>
      <c r="J7194">
        <v>1</v>
      </c>
      <c r="K7194">
        <v>5</v>
      </c>
      <c r="L7194" t="s">
        <v>354</v>
      </c>
      <c r="M7194" t="b">
        <v>0</v>
      </c>
    </row>
    <row r="7195" spans="1:13" x14ac:dyDescent="0.25">
      <c r="A7195" s="1">
        <v>43220</v>
      </c>
      <c r="B7195" t="s">
        <v>164</v>
      </c>
      <c r="C7195" t="s">
        <v>170</v>
      </c>
      <c r="D7195">
        <v>1</v>
      </c>
      <c r="E7195">
        <v>323.92</v>
      </c>
      <c r="F7195">
        <v>323.92</v>
      </c>
      <c r="G7195">
        <v>1</v>
      </c>
      <c r="H7195">
        <v>1</v>
      </c>
      <c r="I7195">
        <v>8</v>
      </c>
      <c r="J7195">
        <v>0</v>
      </c>
      <c r="K7195">
        <v>4</v>
      </c>
      <c r="L7195" t="s">
        <v>324</v>
      </c>
      <c r="M7195" t="b">
        <v>0</v>
      </c>
    </row>
    <row r="7196" spans="1:13" x14ac:dyDescent="0.25">
      <c r="A7196" s="1">
        <v>43220</v>
      </c>
      <c r="B7196" t="s">
        <v>164</v>
      </c>
      <c r="C7196" t="s">
        <v>181</v>
      </c>
      <c r="D7196">
        <v>2</v>
      </c>
      <c r="E7196">
        <v>781.89</v>
      </c>
      <c r="F7196">
        <v>390.95</v>
      </c>
      <c r="G7196">
        <v>2</v>
      </c>
      <c r="H7196">
        <v>2</v>
      </c>
      <c r="I7196">
        <v>17</v>
      </c>
      <c r="J7196">
        <v>0</v>
      </c>
      <c r="K7196">
        <v>4.5</v>
      </c>
      <c r="L7196" t="s">
        <v>326</v>
      </c>
      <c r="M7196" t="b">
        <v>0</v>
      </c>
    </row>
    <row r="7197" spans="1:13" x14ac:dyDescent="0.25">
      <c r="A7197" s="1">
        <v>43220</v>
      </c>
      <c r="B7197" t="s">
        <v>164</v>
      </c>
      <c r="C7197" t="s">
        <v>183</v>
      </c>
      <c r="D7197">
        <v>1</v>
      </c>
      <c r="E7197">
        <v>120.8</v>
      </c>
      <c r="F7197">
        <v>120.8</v>
      </c>
      <c r="G7197">
        <v>1</v>
      </c>
      <c r="H7197">
        <v>1</v>
      </c>
      <c r="I7197">
        <v>6</v>
      </c>
      <c r="J7197">
        <v>0</v>
      </c>
      <c r="K7197">
        <v>4</v>
      </c>
      <c r="L7197" t="s">
        <v>397</v>
      </c>
      <c r="M7197" t="b">
        <v>0</v>
      </c>
    </row>
    <row r="7198" spans="1:13" x14ac:dyDescent="0.25">
      <c r="A7198" s="1">
        <v>43220</v>
      </c>
      <c r="B7198" t="s">
        <v>164</v>
      </c>
      <c r="C7198" t="s">
        <v>163</v>
      </c>
      <c r="D7198">
        <v>1</v>
      </c>
      <c r="E7198">
        <v>48.13</v>
      </c>
      <c r="F7198">
        <v>48.13</v>
      </c>
      <c r="G7198">
        <v>1</v>
      </c>
      <c r="H7198">
        <v>1</v>
      </c>
      <c r="I7198">
        <v>6</v>
      </c>
      <c r="J7198">
        <v>0</v>
      </c>
      <c r="K7198">
        <v>5</v>
      </c>
      <c r="L7198" t="s">
        <v>357</v>
      </c>
      <c r="M7198" t="b">
        <v>0</v>
      </c>
    </row>
    <row r="7199" spans="1:13" x14ac:dyDescent="0.25">
      <c r="A7199" s="1">
        <v>43220</v>
      </c>
      <c r="B7199" t="s">
        <v>164</v>
      </c>
      <c r="C7199" t="s">
        <v>175</v>
      </c>
      <c r="D7199">
        <v>4</v>
      </c>
      <c r="E7199">
        <v>773.06</v>
      </c>
      <c r="F7199">
        <v>193.27</v>
      </c>
      <c r="G7199">
        <v>4</v>
      </c>
      <c r="H7199">
        <v>4</v>
      </c>
      <c r="I7199">
        <v>11.43</v>
      </c>
      <c r="J7199">
        <v>0</v>
      </c>
      <c r="K7199">
        <v>4.8600000000000003</v>
      </c>
      <c r="L7199" t="s">
        <v>358</v>
      </c>
      <c r="M7199" t="b">
        <v>0</v>
      </c>
    </row>
    <row r="7200" spans="1:13" x14ac:dyDescent="0.25">
      <c r="A7200" s="1">
        <v>43220</v>
      </c>
      <c r="B7200" t="s">
        <v>164</v>
      </c>
      <c r="C7200" t="s">
        <v>185</v>
      </c>
      <c r="D7200">
        <v>1</v>
      </c>
      <c r="E7200">
        <v>402.34</v>
      </c>
      <c r="F7200">
        <v>402.34</v>
      </c>
      <c r="G7200">
        <v>1</v>
      </c>
      <c r="H7200">
        <v>1</v>
      </c>
      <c r="I7200">
        <v>18</v>
      </c>
      <c r="J7200">
        <v>0</v>
      </c>
      <c r="K7200">
        <v>1</v>
      </c>
      <c r="L7200" t="s">
        <v>385</v>
      </c>
      <c r="M7200" t="b">
        <v>0</v>
      </c>
    </row>
    <row r="7201" spans="1:13" x14ac:dyDescent="0.25">
      <c r="A7201" s="1">
        <v>43220</v>
      </c>
      <c r="B7201" t="s">
        <v>164</v>
      </c>
      <c r="C7201" t="s">
        <v>164</v>
      </c>
      <c r="D7201">
        <v>3</v>
      </c>
      <c r="E7201">
        <v>478.14</v>
      </c>
      <c r="F7201">
        <v>159.38</v>
      </c>
      <c r="G7201">
        <v>3</v>
      </c>
      <c r="H7201">
        <v>3</v>
      </c>
      <c r="I7201">
        <v>4.67</v>
      </c>
      <c r="J7201">
        <v>0</v>
      </c>
      <c r="K7201">
        <v>4.67</v>
      </c>
      <c r="L7201" t="s">
        <v>359</v>
      </c>
      <c r="M7201" t="b">
        <v>1</v>
      </c>
    </row>
    <row r="7202" spans="1:13" x14ac:dyDescent="0.25">
      <c r="A7202" s="1">
        <v>43220</v>
      </c>
      <c r="B7202" t="s">
        <v>164</v>
      </c>
      <c r="C7202" t="s">
        <v>165</v>
      </c>
      <c r="D7202">
        <v>9</v>
      </c>
      <c r="E7202">
        <v>678.78</v>
      </c>
      <c r="F7202">
        <v>75.42</v>
      </c>
      <c r="G7202">
        <v>9</v>
      </c>
      <c r="H7202">
        <v>9</v>
      </c>
      <c r="I7202">
        <v>7.67</v>
      </c>
      <c r="J7202">
        <v>0</v>
      </c>
      <c r="K7202">
        <v>4.33</v>
      </c>
      <c r="L7202" t="s">
        <v>295</v>
      </c>
      <c r="M7202" t="b">
        <v>0</v>
      </c>
    </row>
    <row r="7203" spans="1:13" x14ac:dyDescent="0.25">
      <c r="A7203" s="1">
        <v>43220</v>
      </c>
      <c r="B7203" t="s">
        <v>176</v>
      </c>
      <c r="C7203" t="s">
        <v>170</v>
      </c>
      <c r="D7203">
        <v>1</v>
      </c>
      <c r="E7203">
        <v>336.46</v>
      </c>
      <c r="F7203">
        <v>336.46</v>
      </c>
      <c r="G7203">
        <v>1</v>
      </c>
      <c r="H7203">
        <v>1</v>
      </c>
      <c r="I7203">
        <v>6</v>
      </c>
      <c r="J7203">
        <v>0</v>
      </c>
      <c r="K7203">
        <v>5</v>
      </c>
      <c r="L7203" t="s">
        <v>387</v>
      </c>
      <c r="M7203" t="b">
        <v>0</v>
      </c>
    </row>
    <row r="7204" spans="1:13" x14ac:dyDescent="0.25">
      <c r="A7204" s="1">
        <v>43220</v>
      </c>
      <c r="B7204" t="s">
        <v>176</v>
      </c>
      <c r="C7204" t="s">
        <v>171</v>
      </c>
      <c r="D7204">
        <v>2</v>
      </c>
      <c r="E7204">
        <v>403.47</v>
      </c>
      <c r="F7204">
        <v>201.74</v>
      </c>
      <c r="G7204">
        <v>2</v>
      </c>
      <c r="H7204">
        <v>2</v>
      </c>
      <c r="I7204">
        <v>13.5</v>
      </c>
      <c r="J7204">
        <v>0</v>
      </c>
      <c r="K7204">
        <v>4.5</v>
      </c>
      <c r="L7204" t="s">
        <v>329</v>
      </c>
      <c r="M7204" t="b">
        <v>0</v>
      </c>
    </row>
    <row r="7205" spans="1:13" x14ac:dyDescent="0.25">
      <c r="A7205" s="1">
        <v>43220</v>
      </c>
      <c r="B7205" t="s">
        <v>176</v>
      </c>
      <c r="C7205" t="s">
        <v>161</v>
      </c>
      <c r="D7205">
        <v>6</v>
      </c>
      <c r="E7205">
        <v>1773.81</v>
      </c>
      <c r="F7205">
        <v>295.64</v>
      </c>
      <c r="G7205">
        <v>6</v>
      </c>
      <c r="H7205">
        <v>6</v>
      </c>
      <c r="I7205">
        <v>11.83</v>
      </c>
      <c r="J7205">
        <v>0</v>
      </c>
      <c r="K7205">
        <v>4.5</v>
      </c>
      <c r="L7205" t="s">
        <v>272</v>
      </c>
      <c r="M7205" t="b">
        <v>0</v>
      </c>
    </row>
    <row r="7206" spans="1:13" x14ac:dyDescent="0.25">
      <c r="A7206" s="1">
        <v>43220</v>
      </c>
      <c r="B7206" t="s">
        <v>176</v>
      </c>
      <c r="C7206" t="s">
        <v>181</v>
      </c>
      <c r="D7206">
        <v>1</v>
      </c>
      <c r="E7206">
        <v>197.27</v>
      </c>
      <c r="F7206">
        <v>197.27</v>
      </c>
      <c r="G7206">
        <v>1</v>
      </c>
      <c r="H7206">
        <v>1</v>
      </c>
      <c r="I7206">
        <v>17</v>
      </c>
      <c r="J7206">
        <v>0</v>
      </c>
      <c r="K7206">
        <v>5</v>
      </c>
      <c r="L7206" t="s">
        <v>331</v>
      </c>
      <c r="M7206" t="b">
        <v>0</v>
      </c>
    </row>
    <row r="7207" spans="1:13" x14ac:dyDescent="0.25">
      <c r="A7207" s="1">
        <v>43220</v>
      </c>
      <c r="B7207" t="s">
        <v>176</v>
      </c>
      <c r="C7207" t="s">
        <v>183</v>
      </c>
      <c r="D7207">
        <v>1</v>
      </c>
      <c r="E7207">
        <v>251.29</v>
      </c>
      <c r="F7207">
        <v>251.29</v>
      </c>
      <c r="G7207">
        <v>1</v>
      </c>
      <c r="H7207">
        <v>1</v>
      </c>
      <c r="I7207">
        <v>29</v>
      </c>
      <c r="J7207">
        <v>0</v>
      </c>
      <c r="K7207">
        <v>4</v>
      </c>
      <c r="L7207" t="s">
        <v>360</v>
      </c>
      <c r="M7207" t="b">
        <v>0</v>
      </c>
    </row>
    <row r="7208" spans="1:13" x14ac:dyDescent="0.25">
      <c r="A7208" s="1">
        <v>43220</v>
      </c>
      <c r="B7208" t="s">
        <v>176</v>
      </c>
      <c r="C7208" t="s">
        <v>163</v>
      </c>
      <c r="D7208">
        <v>6</v>
      </c>
      <c r="E7208">
        <v>720.19</v>
      </c>
      <c r="F7208">
        <v>120.03</v>
      </c>
      <c r="G7208">
        <v>6</v>
      </c>
      <c r="H7208">
        <v>6</v>
      </c>
      <c r="I7208">
        <v>10.33</v>
      </c>
      <c r="J7208">
        <v>0</v>
      </c>
      <c r="K7208">
        <v>4.5</v>
      </c>
      <c r="L7208" t="s">
        <v>361</v>
      </c>
      <c r="M7208" t="b">
        <v>0</v>
      </c>
    </row>
    <row r="7209" spans="1:13" x14ac:dyDescent="0.25">
      <c r="A7209" s="1">
        <v>43220</v>
      </c>
      <c r="B7209" t="s">
        <v>176</v>
      </c>
      <c r="C7209" t="s">
        <v>175</v>
      </c>
      <c r="D7209">
        <v>4</v>
      </c>
      <c r="E7209">
        <v>727.6</v>
      </c>
      <c r="F7209">
        <v>181.9</v>
      </c>
      <c r="G7209">
        <v>4</v>
      </c>
      <c r="H7209">
        <v>4</v>
      </c>
      <c r="I7209">
        <v>11.25</v>
      </c>
      <c r="J7209">
        <v>0</v>
      </c>
      <c r="K7209">
        <v>4.5</v>
      </c>
      <c r="L7209" t="s">
        <v>297</v>
      </c>
      <c r="M7209" t="b">
        <v>0</v>
      </c>
    </row>
    <row r="7210" spans="1:13" x14ac:dyDescent="0.25">
      <c r="A7210" s="1">
        <v>43220</v>
      </c>
      <c r="B7210" t="s">
        <v>176</v>
      </c>
      <c r="C7210" t="s">
        <v>173</v>
      </c>
      <c r="D7210">
        <v>1</v>
      </c>
      <c r="E7210">
        <v>217.57</v>
      </c>
      <c r="F7210">
        <v>217.57</v>
      </c>
      <c r="G7210">
        <v>1</v>
      </c>
      <c r="H7210">
        <v>1</v>
      </c>
      <c r="I7210">
        <v>14</v>
      </c>
      <c r="J7210">
        <v>0</v>
      </c>
      <c r="K7210">
        <v>3</v>
      </c>
      <c r="L7210" t="s">
        <v>332</v>
      </c>
      <c r="M7210" t="b">
        <v>0</v>
      </c>
    </row>
    <row r="7211" spans="1:13" x14ac:dyDescent="0.25">
      <c r="A7211" s="1">
        <v>43220</v>
      </c>
      <c r="B7211" t="s">
        <v>176</v>
      </c>
      <c r="C7211" t="s">
        <v>164</v>
      </c>
      <c r="D7211">
        <v>3</v>
      </c>
      <c r="E7211">
        <v>181.57</v>
      </c>
      <c r="F7211">
        <v>60.52</v>
      </c>
      <c r="G7211">
        <v>3</v>
      </c>
      <c r="H7211">
        <v>3</v>
      </c>
      <c r="I7211">
        <v>14</v>
      </c>
      <c r="J7211">
        <v>0.33329999999999999</v>
      </c>
      <c r="K7211">
        <v>4</v>
      </c>
      <c r="L7211" t="s">
        <v>362</v>
      </c>
      <c r="M7211" t="b">
        <v>0</v>
      </c>
    </row>
    <row r="7212" spans="1:13" x14ac:dyDescent="0.25">
      <c r="A7212" s="1">
        <v>43220</v>
      </c>
      <c r="B7212" t="s">
        <v>176</v>
      </c>
      <c r="C7212" t="s">
        <v>176</v>
      </c>
      <c r="D7212">
        <v>3</v>
      </c>
      <c r="E7212">
        <v>1099.8599999999999</v>
      </c>
      <c r="F7212">
        <v>366.62</v>
      </c>
      <c r="G7212">
        <v>2</v>
      </c>
      <c r="H7212">
        <v>3</v>
      </c>
      <c r="I7212">
        <v>6</v>
      </c>
      <c r="J7212">
        <v>0</v>
      </c>
      <c r="K7212">
        <v>5</v>
      </c>
      <c r="L7212" t="s">
        <v>273</v>
      </c>
      <c r="M7212" t="b">
        <v>1</v>
      </c>
    </row>
    <row r="7213" spans="1:13" x14ac:dyDescent="0.25">
      <c r="A7213" s="1">
        <v>43220</v>
      </c>
      <c r="B7213" t="s">
        <v>176</v>
      </c>
      <c r="C7213" t="s">
        <v>165</v>
      </c>
      <c r="D7213">
        <v>19</v>
      </c>
      <c r="E7213">
        <v>4674.1899999999996</v>
      </c>
      <c r="F7213">
        <v>246.01</v>
      </c>
      <c r="G7213">
        <v>19</v>
      </c>
      <c r="H7213">
        <v>19</v>
      </c>
      <c r="I7213">
        <v>8.89</v>
      </c>
      <c r="J7213">
        <v>0</v>
      </c>
      <c r="K7213">
        <v>4.5599999999999996</v>
      </c>
      <c r="L7213" t="s">
        <v>274</v>
      </c>
      <c r="M7213" t="b">
        <v>0</v>
      </c>
    </row>
    <row r="7214" spans="1:13" x14ac:dyDescent="0.25">
      <c r="A7214" s="1">
        <v>43220</v>
      </c>
      <c r="B7214" t="s">
        <v>165</v>
      </c>
      <c r="C7214" t="s">
        <v>166</v>
      </c>
      <c r="D7214">
        <v>1</v>
      </c>
      <c r="E7214">
        <v>595.49</v>
      </c>
      <c r="F7214">
        <v>595.49</v>
      </c>
      <c r="G7214">
        <v>1</v>
      </c>
      <c r="H7214">
        <v>1</v>
      </c>
      <c r="I7214">
        <v>21</v>
      </c>
      <c r="J7214">
        <v>0</v>
      </c>
      <c r="K7214">
        <v>3</v>
      </c>
      <c r="L7214" t="s">
        <v>298</v>
      </c>
      <c r="M7214" t="b">
        <v>0</v>
      </c>
    </row>
    <row r="7215" spans="1:13" x14ac:dyDescent="0.25">
      <c r="A7215" s="1">
        <v>43220</v>
      </c>
      <c r="B7215" t="s">
        <v>165</v>
      </c>
      <c r="C7215" t="s">
        <v>178</v>
      </c>
      <c r="D7215">
        <v>3</v>
      </c>
      <c r="E7215">
        <v>725.07</v>
      </c>
      <c r="F7215">
        <v>241.69</v>
      </c>
      <c r="G7215">
        <v>3</v>
      </c>
      <c r="H7215">
        <v>3</v>
      </c>
      <c r="I7215">
        <v>15.33</v>
      </c>
      <c r="J7215">
        <v>0</v>
      </c>
      <c r="K7215">
        <v>5</v>
      </c>
      <c r="L7215" t="s">
        <v>333</v>
      </c>
      <c r="M7215" t="b">
        <v>0</v>
      </c>
    </row>
    <row r="7216" spans="1:13" x14ac:dyDescent="0.25">
      <c r="A7216" s="1">
        <v>43220</v>
      </c>
      <c r="B7216" t="s">
        <v>165</v>
      </c>
      <c r="C7216" t="s">
        <v>186</v>
      </c>
      <c r="D7216">
        <v>3</v>
      </c>
      <c r="E7216">
        <v>231.46</v>
      </c>
      <c r="F7216">
        <v>77.150000000000006</v>
      </c>
      <c r="G7216">
        <v>3</v>
      </c>
      <c r="H7216">
        <v>3</v>
      </c>
      <c r="I7216">
        <v>29.33</v>
      </c>
      <c r="J7216">
        <v>0</v>
      </c>
      <c r="K7216">
        <v>4.67</v>
      </c>
      <c r="L7216" t="s">
        <v>364</v>
      </c>
      <c r="M7216" t="b">
        <v>0</v>
      </c>
    </row>
    <row r="7217" spans="1:13" x14ac:dyDescent="0.25">
      <c r="A7217" s="1">
        <v>43220</v>
      </c>
      <c r="B7217" t="s">
        <v>165</v>
      </c>
      <c r="C7217" t="s">
        <v>187</v>
      </c>
      <c r="D7217">
        <v>1</v>
      </c>
      <c r="E7217">
        <v>227.94</v>
      </c>
      <c r="F7217">
        <v>227.94</v>
      </c>
      <c r="G7217">
        <v>1</v>
      </c>
      <c r="H7217">
        <v>1</v>
      </c>
      <c r="I7217">
        <v>18</v>
      </c>
      <c r="J7217">
        <v>0</v>
      </c>
      <c r="K7217">
        <v>5</v>
      </c>
      <c r="L7217" t="s">
        <v>417</v>
      </c>
      <c r="M7217" t="b">
        <v>0</v>
      </c>
    </row>
    <row r="7218" spans="1:13" x14ac:dyDescent="0.25">
      <c r="A7218" s="1">
        <v>43220</v>
      </c>
      <c r="B7218" t="s">
        <v>165</v>
      </c>
      <c r="C7218" t="s">
        <v>167</v>
      </c>
      <c r="D7218">
        <v>61</v>
      </c>
      <c r="E7218">
        <v>7987.09</v>
      </c>
      <c r="F7218">
        <v>130.94</v>
      </c>
      <c r="G7218">
        <v>61</v>
      </c>
      <c r="H7218">
        <v>59</v>
      </c>
      <c r="I7218">
        <v>22.32</v>
      </c>
      <c r="J7218">
        <v>0.19719999999999999</v>
      </c>
      <c r="K7218">
        <v>3.72</v>
      </c>
      <c r="L7218" t="s">
        <v>246</v>
      </c>
      <c r="M7218" t="b">
        <v>0</v>
      </c>
    </row>
    <row r="7219" spans="1:13" x14ac:dyDescent="0.25">
      <c r="A7219" s="1">
        <v>43220</v>
      </c>
      <c r="B7219" t="s">
        <v>165</v>
      </c>
      <c r="C7219" t="s">
        <v>169</v>
      </c>
      <c r="D7219">
        <v>21</v>
      </c>
      <c r="E7219">
        <v>2913.61</v>
      </c>
      <c r="F7219">
        <v>138.74</v>
      </c>
      <c r="G7219">
        <v>21</v>
      </c>
      <c r="H7219">
        <v>21</v>
      </c>
      <c r="I7219">
        <v>22.55</v>
      </c>
      <c r="J7219">
        <v>9.0899999999999995E-2</v>
      </c>
      <c r="K7219">
        <v>3.86</v>
      </c>
      <c r="L7219" t="s">
        <v>275</v>
      </c>
      <c r="M7219" t="b">
        <v>0</v>
      </c>
    </row>
    <row r="7220" spans="1:13" x14ac:dyDescent="0.25">
      <c r="A7220" s="1">
        <v>43220</v>
      </c>
      <c r="B7220" t="s">
        <v>165</v>
      </c>
      <c r="C7220" t="s">
        <v>170</v>
      </c>
      <c r="D7220">
        <v>27</v>
      </c>
      <c r="E7220">
        <v>3893.99</v>
      </c>
      <c r="F7220">
        <v>144.22</v>
      </c>
      <c r="G7220">
        <v>25</v>
      </c>
      <c r="H7220">
        <v>26</v>
      </c>
      <c r="I7220">
        <v>9.6300000000000008</v>
      </c>
      <c r="J7220">
        <v>0</v>
      </c>
      <c r="K7220">
        <v>3.9</v>
      </c>
      <c r="L7220" t="s">
        <v>276</v>
      </c>
      <c r="M7220" t="b">
        <v>0</v>
      </c>
    </row>
    <row r="7221" spans="1:13" x14ac:dyDescent="0.25">
      <c r="A7221" s="1">
        <v>43220</v>
      </c>
      <c r="B7221" t="s">
        <v>165</v>
      </c>
      <c r="C7221" t="s">
        <v>172</v>
      </c>
      <c r="D7221">
        <v>29</v>
      </c>
      <c r="E7221">
        <v>4111.43</v>
      </c>
      <c r="F7221">
        <v>141.77000000000001</v>
      </c>
      <c r="G7221">
        <v>29</v>
      </c>
      <c r="H7221">
        <v>29</v>
      </c>
      <c r="I7221">
        <v>12.88</v>
      </c>
      <c r="J7221">
        <v>6.25E-2</v>
      </c>
      <c r="K7221">
        <v>4.3099999999999996</v>
      </c>
      <c r="L7221" t="s">
        <v>247</v>
      </c>
      <c r="M7221" t="b">
        <v>0</v>
      </c>
    </row>
    <row r="7222" spans="1:13" x14ac:dyDescent="0.25">
      <c r="A7222" s="1">
        <v>43220</v>
      </c>
      <c r="B7222" t="s">
        <v>165</v>
      </c>
      <c r="C7222" t="s">
        <v>171</v>
      </c>
      <c r="D7222">
        <v>34</v>
      </c>
      <c r="E7222">
        <v>7123.47</v>
      </c>
      <c r="F7222">
        <v>209.51</v>
      </c>
      <c r="G7222">
        <v>32</v>
      </c>
      <c r="H7222">
        <v>34</v>
      </c>
      <c r="I7222">
        <v>11.95</v>
      </c>
      <c r="J7222">
        <v>0</v>
      </c>
      <c r="K7222">
        <v>3.45</v>
      </c>
      <c r="L7222" t="s">
        <v>299</v>
      </c>
      <c r="M7222" t="b">
        <v>0</v>
      </c>
    </row>
    <row r="7223" spans="1:13" x14ac:dyDescent="0.25">
      <c r="A7223" s="1">
        <v>43220</v>
      </c>
      <c r="B7223" t="s">
        <v>165</v>
      </c>
      <c r="C7223" t="s">
        <v>180</v>
      </c>
      <c r="D7223">
        <v>4</v>
      </c>
      <c r="E7223">
        <v>459.05</v>
      </c>
      <c r="F7223">
        <v>114.76</v>
      </c>
      <c r="G7223">
        <v>4</v>
      </c>
      <c r="H7223">
        <v>4</v>
      </c>
      <c r="I7223">
        <v>16.75</v>
      </c>
      <c r="J7223">
        <v>0</v>
      </c>
      <c r="K7223">
        <v>4</v>
      </c>
      <c r="L7223" t="s">
        <v>300</v>
      </c>
      <c r="M7223" t="b">
        <v>0</v>
      </c>
    </row>
    <row r="7224" spans="1:13" x14ac:dyDescent="0.25">
      <c r="A7224" s="1">
        <v>43220</v>
      </c>
      <c r="B7224" t="s">
        <v>165</v>
      </c>
      <c r="C7224" t="s">
        <v>161</v>
      </c>
      <c r="D7224">
        <v>134</v>
      </c>
      <c r="E7224">
        <v>18538.73</v>
      </c>
      <c r="F7224">
        <v>138.35</v>
      </c>
      <c r="G7224">
        <v>134</v>
      </c>
      <c r="H7224">
        <v>133</v>
      </c>
      <c r="I7224">
        <v>10.42</v>
      </c>
      <c r="J7224">
        <v>1.24E-2</v>
      </c>
      <c r="K7224">
        <v>4.47</v>
      </c>
      <c r="L7224" t="s">
        <v>248</v>
      </c>
      <c r="M7224" t="b">
        <v>0</v>
      </c>
    </row>
    <row r="7225" spans="1:13" x14ac:dyDescent="0.25">
      <c r="A7225" s="1">
        <v>43220</v>
      </c>
      <c r="B7225" t="s">
        <v>165</v>
      </c>
      <c r="C7225" t="s">
        <v>177</v>
      </c>
      <c r="D7225">
        <v>5</v>
      </c>
      <c r="E7225">
        <v>1137.8599999999999</v>
      </c>
      <c r="F7225">
        <v>227.57</v>
      </c>
      <c r="G7225">
        <v>5</v>
      </c>
      <c r="H7225">
        <v>5</v>
      </c>
      <c r="I7225">
        <v>9.33</v>
      </c>
      <c r="J7225">
        <v>0</v>
      </c>
      <c r="K7225">
        <v>4</v>
      </c>
      <c r="L7225" t="s">
        <v>301</v>
      </c>
      <c r="M7225" t="b">
        <v>0</v>
      </c>
    </row>
    <row r="7226" spans="1:13" x14ac:dyDescent="0.25">
      <c r="A7226" s="1">
        <v>43220</v>
      </c>
      <c r="B7226" t="s">
        <v>165</v>
      </c>
      <c r="C7226" t="s">
        <v>181</v>
      </c>
      <c r="D7226">
        <v>15</v>
      </c>
      <c r="E7226">
        <v>2559.27</v>
      </c>
      <c r="F7226">
        <v>170.62</v>
      </c>
      <c r="G7226">
        <v>15</v>
      </c>
      <c r="H7226">
        <v>15</v>
      </c>
      <c r="I7226">
        <v>15.18</v>
      </c>
      <c r="J7226">
        <v>0</v>
      </c>
      <c r="K7226">
        <v>4.71</v>
      </c>
      <c r="L7226" t="s">
        <v>302</v>
      </c>
      <c r="M7226" t="b">
        <v>0</v>
      </c>
    </row>
    <row r="7227" spans="1:13" x14ac:dyDescent="0.25">
      <c r="A7227" s="1">
        <v>43220</v>
      </c>
      <c r="B7227" t="s">
        <v>165</v>
      </c>
      <c r="C7227" t="s">
        <v>179</v>
      </c>
      <c r="D7227">
        <v>6</v>
      </c>
      <c r="E7227">
        <v>2845.31</v>
      </c>
      <c r="F7227">
        <v>474.22</v>
      </c>
      <c r="G7227">
        <v>6</v>
      </c>
      <c r="H7227">
        <v>5</v>
      </c>
      <c r="I7227">
        <v>35.200000000000003</v>
      </c>
      <c r="J7227">
        <v>0.3</v>
      </c>
      <c r="K7227">
        <v>2.57</v>
      </c>
      <c r="L7227" t="s">
        <v>277</v>
      </c>
      <c r="M7227" t="b">
        <v>0</v>
      </c>
    </row>
    <row r="7228" spans="1:13" x14ac:dyDescent="0.25">
      <c r="A7228" s="1">
        <v>43220</v>
      </c>
      <c r="B7228" t="s">
        <v>165</v>
      </c>
      <c r="C7228" t="s">
        <v>183</v>
      </c>
      <c r="D7228">
        <v>6</v>
      </c>
      <c r="E7228">
        <v>1070.1500000000001</v>
      </c>
      <c r="F7228">
        <v>178.36</v>
      </c>
      <c r="G7228">
        <v>5</v>
      </c>
      <c r="H7228">
        <v>6</v>
      </c>
      <c r="I7228">
        <v>23.2</v>
      </c>
      <c r="J7228">
        <v>0.2</v>
      </c>
      <c r="K7228">
        <v>3.17</v>
      </c>
      <c r="L7228" t="s">
        <v>365</v>
      </c>
      <c r="M7228" t="b">
        <v>0</v>
      </c>
    </row>
    <row r="7229" spans="1:13" x14ac:dyDescent="0.25">
      <c r="A7229" s="1">
        <v>43220</v>
      </c>
      <c r="B7229" t="s">
        <v>165</v>
      </c>
      <c r="C7229" t="s">
        <v>174</v>
      </c>
      <c r="D7229">
        <v>15</v>
      </c>
      <c r="E7229">
        <v>2300.83</v>
      </c>
      <c r="F7229">
        <v>153.38999999999999</v>
      </c>
      <c r="G7229">
        <v>13</v>
      </c>
      <c r="H7229">
        <v>15</v>
      </c>
      <c r="I7229">
        <v>17.059999999999999</v>
      </c>
      <c r="J7229">
        <v>6.25E-2</v>
      </c>
      <c r="K7229">
        <v>3.5</v>
      </c>
      <c r="L7229" t="s">
        <v>303</v>
      </c>
      <c r="M7229" t="b">
        <v>0</v>
      </c>
    </row>
    <row r="7230" spans="1:13" x14ac:dyDescent="0.25">
      <c r="A7230" s="1">
        <v>43220</v>
      </c>
      <c r="B7230" t="s">
        <v>165</v>
      </c>
      <c r="C7230" t="s">
        <v>182</v>
      </c>
      <c r="D7230">
        <v>4</v>
      </c>
      <c r="E7230">
        <v>1279.22</v>
      </c>
      <c r="F7230">
        <v>319.81</v>
      </c>
      <c r="G7230">
        <v>4</v>
      </c>
      <c r="H7230">
        <v>4</v>
      </c>
      <c r="I7230">
        <v>15.75</v>
      </c>
      <c r="J7230">
        <v>0.25</v>
      </c>
      <c r="K7230">
        <v>4.75</v>
      </c>
      <c r="L7230" t="s">
        <v>304</v>
      </c>
      <c r="M7230" t="b">
        <v>0</v>
      </c>
    </row>
    <row r="7231" spans="1:13" x14ac:dyDescent="0.25">
      <c r="A7231" s="1">
        <v>43220</v>
      </c>
      <c r="B7231" t="s">
        <v>165</v>
      </c>
      <c r="C7231" t="s">
        <v>163</v>
      </c>
      <c r="D7231">
        <v>62</v>
      </c>
      <c r="E7231">
        <v>11593.22</v>
      </c>
      <c r="F7231">
        <v>186.99</v>
      </c>
      <c r="G7231">
        <v>60</v>
      </c>
      <c r="H7231">
        <v>62</v>
      </c>
      <c r="I7231">
        <v>9.2899999999999991</v>
      </c>
      <c r="J7231">
        <v>0</v>
      </c>
      <c r="K7231">
        <v>3.86</v>
      </c>
      <c r="L7231" t="s">
        <v>249</v>
      </c>
      <c r="M7231" t="b">
        <v>0</v>
      </c>
    </row>
    <row r="7232" spans="1:13" x14ac:dyDescent="0.25">
      <c r="A7232" s="1">
        <v>43220</v>
      </c>
      <c r="B7232" t="s">
        <v>165</v>
      </c>
      <c r="C7232" t="s">
        <v>175</v>
      </c>
      <c r="D7232">
        <v>149</v>
      </c>
      <c r="E7232">
        <v>21289.1</v>
      </c>
      <c r="F7232">
        <v>142.88</v>
      </c>
      <c r="G7232">
        <v>146</v>
      </c>
      <c r="H7232">
        <v>148</v>
      </c>
      <c r="I7232">
        <v>13.83</v>
      </c>
      <c r="J7232">
        <v>5.1400000000000001E-2</v>
      </c>
      <c r="K7232">
        <v>3.76</v>
      </c>
      <c r="L7232" t="s">
        <v>250</v>
      </c>
      <c r="M7232" t="b">
        <v>0</v>
      </c>
    </row>
    <row r="7233" spans="1:13" x14ac:dyDescent="0.25">
      <c r="A7233" s="1">
        <v>43220</v>
      </c>
      <c r="B7233" t="s">
        <v>165</v>
      </c>
      <c r="C7233" t="s">
        <v>173</v>
      </c>
      <c r="D7233">
        <v>4</v>
      </c>
      <c r="E7233">
        <v>2103.06</v>
      </c>
      <c r="F7233">
        <v>525.77</v>
      </c>
      <c r="G7233">
        <v>4</v>
      </c>
      <c r="H7233">
        <v>4</v>
      </c>
      <c r="I7233">
        <v>23.17</v>
      </c>
      <c r="J7233">
        <v>0.16669999999999999</v>
      </c>
      <c r="K7233">
        <v>3.33</v>
      </c>
      <c r="L7233" t="s">
        <v>251</v>
      </c>
      <c r="M7233" t="b">
        <v>0</v>
      </c>
    </row>
    <row r="7234" spans="1:13" x14ac:dyDescent="0.25">
      <c r="A7234" s="1">
        <v>43220</v>
      </c>
      <c r="B7234" t="s">
        <v>165</v>
      </c>
      <c r="C7234" t="s">
        <v>185</v>
      </c>
      <c r="D7234">
        <v>5</v>
      </c>
      <c r="E7234">
        <v>967.26</v>
      </c>
      <c r="F7234">
        <v>193.45</v>
      </c>
      <c r="G7234">
        <v>5</v>
      </c>
      <c r="H7234">
        <v>5</v>
      </c>
      <c r="I7234">
        <v>25.67</v>
      </c>
      <c r="J7234">
        <v>0</v>
      </c>
      <c r="K7234">
        <v>4.5</v>
      </c>
      <c r="L7234" t="s">
        <v>334</v>
      </c>
      <c r="M7234" t="b">
        <v>0</v>
      </c>
    </row>
    <row r="7235" spans="1:13" x14ac:dyDescent="0.25">
      <c r="A7235" s="1">
        <v>43220</v>
      </c>
      <c r="B7235" t="s">
        <v>165</v>
      </c>
      <c r="C7235" t="s">
        <v>164</v>
      </c>
      <c r="D7235">
        <v>75</v>
      </c>
      <c r="E7235">
        <v>11050.18</v>
      </c>
      <c r="F7235">
        <v>147.34</v>
      </c>
      <c r="G7235">
        <v>75</v>
      </c>
      <c r="H7235">
        <v>75</v>
      </c>
      <c r="I7235">
        <v>12.3</v>
      </c>
      <c r="J7235">
        <v>2.1999999999999999E-2</v>
      </c>
      <c r="K7235">
        <v>4.0199999999999996</v>
      </c>
      <c r="L7235" t="s">
        <v>278</v>
      </c>
      <c r="M7235" t="b">
        <v>0</v>
      </c>
    </row>
    <row r="7236" spans="1:13" x14ac:dyDescent="0.25">
      <c r="A7236" s="1">
        <v>43220</v>
      </c>
      <c r="B7236" t="s">
        <v>165</v>
      </c>
      <c r="C7236" t="s">
        <v>176</v>
      </c>
      <c r="D7236">
        <v>42</v>
      </c>
      <c r="E7236">
        <v>5983.65</v>
      </c>
      <c r="F7236">
        <v>142.47</v>
      </c>
      <c r="G7236">
        <v>42</v>
      </c>
      <c r="H7236">
        <v>41</v>
      </c>
      <c r="I7236">
        <v>10.220000000000001</v>
      </c>
      <c r="J7236">
        <v>0</v>
      </c>
      <c r="K7236">
        <v>4.1100000000000003</v>
      </c>
      <c r="L7236" t="s">
        <v>279</v>
      </c>
      <c r="M7236" t="b">
        <v>0</v>
      </c>
    </row>
    <row r="7237" spans="1:13" x14ac:dyDescent="0.25">
      <c r="A7237" s="1">
        <v>43220</v>
      </c>
      <c r="B7237" t="s">
        <v>165</v>
      </c>
      <c r="C7237" t="s">
        <v>168</v>
      </c>
      <c r="D7237">
        <v>1</v>
      </c>
      <c r="E7237">
        <v>100.84</v>
      </c>
      <c r="F7237">
        <v>100.84</v>
      </c>
      <c r="G7237">
        <v>1</v>
      </c>
      <c r="H7237">
        <v>1</v>
      </c>
      <c r="I7237">
        <v>15</v>
      </c>
      <c r="J7237">
        <v>0</v>
      </c>
      <c r="K7237">
        <v>5</v>
      </c>
      <c r="L7237" t="s">
        <v>280</v>
      </c>
      <c r="M7237" t="b">
        <v>0</v>
      </c>
    </row>
    <row r="7238" spans="1:13" x14ac:dyDescent="0.25">
      <c r="A7238" s="1">
        <v>43220</v>
      </c>
      <c r="B7238" t="s">
        <v>165</v>
      </c>
      <c r="C7238" t="s">
        <v>165</v>
      </c>
      <c r="D7238">
        <v>612</v>
      </c>
      <c r="E7238">
        <v>89656.58</v>
      </c>
      <c r="F7238">
        <v>146.5</v>
      </c>
      <c r="G7238">
        <v>598</v>
      </c>
      <c r="H7238">
        <v>609</v>
      </c>
      <c r="I7238">
        <v>6.35</v>
      </c>
      <c r="J7238">
        <v>2.35E-2</v>
      </c>
      <c r="K7238">
        <v>4.28</v>
      </c>
      <c r="L7238" t="s">
        <v>252</v>
      </c>
      <c r="M7238" t="b">
        <v>1</v>
      </c>
    </row>
    <row r="7239" spans="1:13" x14ac:dyDescent="0.25">
      <c r="A7239" s="1">
        <v>43220</v>
      </c>
      <c r="B7239" t="s">
        <v>165</v>
      </c>
      <c r="C7239" t="s">
        <v>184</v>
      </c>
      <c r="D7239">
        <v>3</v>
      </c>
      <c r="E7239">
        <v>571.79999999999995</v>
      </c>
      <c r="F7239">
        <v>190.6</v>
      </c>
      <c r="G7239">
        <v>3</v>
      </c>
      <c r="H7239">
        <v>3</v>
      </c>
      <c r="I7239">
        <v>15</v>
      </c>
      <c r="J7239">
        <v>0</v>
      </c>
      <c r="K7239">
        <v>4.33</v>
      </c>
      <c r="L7239" t="s">
        <v>401</v>
      </c>
      <c r="M7239" t="b">
        <v>0</v>
      </c>
    </row>
    <row r="7240" spans="1:13" x14ac:dyDescent="0.25">
      <c r="A7240" s="1">
        <v>43227</v>
      </c>
      <c r="B7240" t="s">
        <v>167</v>
      </c>
      <c r="C7240" t="s">
        <v>161</v>
      </c>
      <c r="D7240">
        <v>1</v>
      </c>
      <c r="E7240">
        <v>1305.51</v>
      </c>
      <c r="F7240">
        <v>1305.51</v>
      </c>
      <c r="G7240">
        <v>1</v>
      </c>
      <c r="H7240">
        <v>1</v>
      </c>
      <c r="I7240">
        <v>6</v>
      </c>
      <c r="J7240">
        <v>0</v>
      </c>
      <c r="K7240">
        <v>5</v>
      </c>
      <c r="L7240" t="s">
        <v>368</v>
      </c>
      <c r="M7240" t="b">
        <v>0</v>
      </c>
    </row>
    <row r="7241" spans="1:13" x14ac:dyDescent="0.25">
      <c r="A7241" s="1">
        <v>43227</v>
      </c>
      <c r="B7241" t="s">
        <v>167</v>
      </c>
      <c r="C7241" t="s">
        <v>164</v>
      </c>
      <c r="D7241">
        <v>1</v>
      </c>
      <c r="E7241">
        <v>1436.46</v>
      </c>
      <c r="F7241">
        <v>1436.46</v>
      </c>
      <c r="G7241">
        <v>1</v>
      </c>
      <c r="H7241">
        <v>1</v>
      </c>
      <c r="I7241">
        <v>11</v>
      </c>
      <c r="J7241">
        <v>0</v>
      </c>
      <c r="K7241">
        <v>5</v>
      </c>
      <c r="L7241" t="s">
        <v>534</v>
      </c>
      <c r="M7241" t="b">
        <v>0</v>
      </c>
    </row>
    <row r="7242" spans="1:13" x14ac:dyDescent="0.25">
      <c r="A7242" s="1">
        <v>43227</v>
      </c>
      <c r="B7242" t="s">
        <v>167</v>
      </c>
      <c r="C7242" t="s">
        <v>165</v>
      </c>
      <c r="D7242">
        <v>1</v>
      </c>
      <c r="E7242">
        <v>2638.64</v>
      </c>
      <c r="F7242">
        <v>2638.64</v>
      </c>
      <c r="G7242">
        <v>1</v>
      </c>
      <c r="H7242">
        <v>1</v>
      </c>
      <c r="I7242">
        <v>10</v>
      </c>
      <c r="J7242">
        <v>0</v>
      </c>
      <c r="K7242">
        <v>4</v>
      </c>
      <c r="L7242" t="s">
        <v>255</v>
      </c>
      <c r="M7242" t="b">
        <v>0</v>
      </c>
    </row>
    <row r="7243" spans="1:13" x14ac:dyDescent="0.25">
      <c r="A7243" s="1">
        <v>43227</v>
      </c>
      <c r="B7243" t="s">
        <v>169</v>
      </c>
      <c r="C7243" t="s">
        <v>175</v>
      </c>
      <c r="D7243">
        <v>1</v>
      </c>
      <c r="E7243">
        <v>703.81</v>
      </c>
      <c r="F7243">
        <v>703.81</v>
      </c>
      <c r="G7243">
        <v>1</v>
      </c>
      <c r="H7243">
        <v>1</v>
      </c>
      <c r="I7243">
        <v>10</v>
      </c>
      <c r="J7243">
        <v>0</v>
      </c>
      <c r="K7243">
        <v>5</v>
      </c>
      <c r="L7243" t="s">
        <v>373</v>
      </c>
      <c r="M7243" t="b">
        <v>0</v>
      </c>
    </row>
    <row r="7244" spans="1:13" x14ac:dyDescent="0.25">
      <c r="A7244" s="1">
        <v>43227</v>
      </c>
      <c r="B7244" t="s">
        <v>170</v>
      </c>
      <c r="C7244" t="s">
        <v>170</v>
      </c>
      <c r="D7244">
        <v>1</v>
      </c>
      <c r="E7244">
        <v>309.18</v>
      </c>
      <c r="F7244">
        <v>309.18</v>
      </c>
      <c r="G7244">
        <v>1</v>
      </c>
      <c r="H7244">
        <v>1</v>
      </c>
      <c r="I7244">
        <v>3</v>
      </c>
      <c r="J7244">
        <v>0</v>
      </c>
      <c r="K7244">
        <v>5</v>
      </c>
      <c r="L7244" t="s">
        <v>409</v>
      </c>
      <c r="M7244" t="b">
        <v>1</v>
      </c>
    </row>
    <row r="7245" spans="1:13" x14ac:dyDescent="0.25">
      <c r="A7245" s="1">
        <v>43227</v>
      </c>
      <c r="B7245" t="s">
        <v>170</v>
      </c>
      <c r="C7245" t="s">
        <v>171</v>
      </c>
      <c r="D7245">
        <v>1</v>
      </c>
      <c r="E7245">
        <v>294.06</v>
      </c>
      <c r="F7245">
        <v>294.06</v>
      </c>
      <c r="G7245">
        <v>1</v>
      </c>
      <c r="H7245">
        <v>1</v>
      </c>
      <c r="I7245">
        <v>10</v>
      </c>
      <c r="J7245">
        <v>0</v>
      </c>
      <c r="K7245">
        <v>1</v>
      </c>
      <c r="L7245" t="s">
        <v>516</v>
      </c>
      <c r="M7245" t="b">
        <v>0</v>
      </c>
    </row>
    <row r="7246" spans="1:13" x14ac:dyDescent="0.25">
      <c r="A7246" s="1">
        <v>43227</v>
      </c>
      <c r="B7246" t="s">
        <v>170</v>
      </c>
      <c r="C7246" t="s">
        <v>161</v>
      </c>
      <c r="D7246">
        <v>1</v>
      </c>
      <c r="E7246">
        <v>38.119999999999997</v>
      </c>
      <c r="F7246">
        <v>38.119999999999997</v>
      </c>
      <c r="G7246">
        <v>1</v>
      </c>
      <c r="H7246">
        <v>1</v>
      </c>
      <c r="I7246">
        <v>7</v>
      </c>
      <c r="J7246">
        <v>0</v>
      </c>
      <c r="K7246">
        <v>3</v>
      </c>
      <c r="L7246" t="s">
        <v>256</v>
      </c>
      <c r="M7246" t="b">
        <v>0</v>
      </c>
    </row>
    <row r="7247" spans="1:13" x14ac:dyDescent="0.25">
      <c r="A7247" s="1">
        <v>43227</v>
      </c>
      <c r="B7247" t="s">
        <v>170</v>
      </c>
      <c r="C7247" t="s">
        <v>179</v>
      </c>
      <c r="D7247">
        <v>1</v>
      </c>
      <c r="E7247">
        <v>104.97</v>
      </c>
      <c r="F7247">
        <v>104.97</v>
      </c>
      <c r="G7247">
        <v>1</v>
      </c>
      <c r="H7247">
        <v>1</v>
      </c>
      <c r="I7247">
        <v>11</v>
      </c>
      <c r="J7247">
        <v>0</v>
      </c>
      <c r="K7247">
        <v>5</v>
      </c>
      <c r="L7247" t="s">
        <v>448</v>
      </c>
      <c r="M7247" t="b">
        <v>0</v>
      </c>
    </row>
    <row r="7248" spans="1:13" x14ac:dyDescent="0.25">
      <c r="A7248" s="1">
        <v>43227</v>
      </c>
      <c r="B7248" t="s">
        <v>170</v>
      </c>
      <c r="C7248" t="s">
        <v>175</v>
      </c>
      <c r="D7248">
        <v>3</v>
      </c>
      <c r="E7248">
        <v>300.83999999999997</v>
      </c>
      <c r="F7248">
        <v>100.28</v>
      </c>
      <c r="G7248">
        <v>3</v>
      </c>
      <c r="H7248">
        <v>3</v>
      </c>
      <c r="I7248">
        <v>9.33</v>
      </c>
      <c r="J7248">
        <v>0</v>
      </c>
      <c r="K7248">
        <v>5</v>
      </c>
      <c r="L7248" t="s">
        <v>258</v>
      </c>
      <c r="M7248" t="b">
        <v>0</v>
      </c>
    </row>
    <row r="7249" spans="1:13" x14ac:dyDescent="0.25">
      <c r="A7249" s="1">
        <v>43227</v>
      </c>
      <c r="B7249" t="s">
        <v>170</v>
      </c>
      <c r="C7249" t="s">
        <v>165</v>
      </c>
      <c r="D7249">
        <v>10</v>
      </c>
      <c r="E7249">
        <v>1555.02</v>
      </c>
      <c r="F7249">
        <v>155.5</v>
      </c>
      <c r="G7249">
        <v>10</v>
      </c>
      <c r="H7249">
        <v>10</v>
      </c>
      <c r="I7249">
        <v>9.6999999999999993</v>
      </c>
      <c r="J7249">
        <v>0</v>
      </c>
      <c r="K7249">
        <v>4.0999999999999996</v>
      </c>
      <c r="L7249" t="s">
        <v>259</v>
      </c>
      <c r="M7249" t="b">
        <v>0</v>
      </c>
    </row>
    <row r="7250" spans="1:13" x14ac:dyDescent="0.25">
      <c r="A7250" s="1">
        <v>43227</v>
      </c>
      <c r="B7250" t="s">
        <v>170</v>
      </c>
      <c r="C7250" t="s">
        <v>184</v>
      </c>
      <c r="D7250">
        <v>1</v>
      </c>
      <c r="E7250">
        <v>38.119999999999997</v>
      </c>
      <c r="F7250">
        <v>38.119999999999997</v>
      </c>
      <c r="G7250">
        <v>1</v>
      </c>
      <c r="H7250">
        <v>1</v>
      </c>
      <c r="I7250">
        <v>10</v>
      </c>
      <c r="J7250">
        <v>0</v>
      </c>
      <c r="K7250">
        <v>5</v>
      </c>
      <c r="L7250" t="s">
        <v>532</v>
      </c>
      <c r="M7250" t="b">
        <v>0</v>
      </c>
    </row>
    <row r="7251" spans="1:13" x14ac:dyDescent="0.25">
      <c r="A7251" s="1">
        <v>43227</v>
      </c>
      <c r="B7251" t="s">
        <v>172</v>
      </c>
      <c r="C7251" t="s">
        <v>161</v>
      </c>
      <c r="D7251">
        <v>2</v>
      </c>
      <c r="E7251">
        <v>96.61</v>
      </c>
      <c r="F7251">
        <v>48.31</v>
      </c>
      <c r="G7251">
        <v>2</v>
      </c>
      <c r="H7251">
        <v>2</v>
      </c>
      <c r="I7251">
        <v>7.5</v>
      </c>
      <c r="J7251">
        <v>0</v>
      </c>
      <c r="K7251">
        <v>3</v>
      </c>
      <c r="L7251" t="s">
        <v>428</v>
      </c>
      <c r="M7251" t="b">
        <v>0</v>
      </c>
    </row>
    <row r="7252" spans="1:13" x14ac:dyDescent="0.25">
      <c r="A7252" s="1">
        <v>43227</v>
      </c>
      <c r="B7252" t="s">
        <v>172</v>
      </c>
      <c r="C7252" t="s">
        <v>165</v>
      </c>
      <c r="D7252">
        <v>1</v>
      </c>
      <c r="E7252">
        <v>129.63999999999999</v>
      </c>
      <c r="F7252">
        <v>129.63999999999999</v>
      </c>
      <c r="G7252">
        <v>1</v>
      </c>
      <c r="H7252">
        <v>1</v>
      </c>
      <c r="I7252">
        <v>8</v>
      </c>
      <c r="J7252">
        <v>0</v>
      </c>
      <c r="K7252">
        <v>5</v>
      </c>
      <c r="L7252" t="s">
        <v>308</v>
      </c>
      <c r="M7252" t="b">
        <v>0</v>
      </c>
    </row>
    <row r="7253" spans="1:13" x14ac:dyDescent="0.25">
      <c r="A7253" s="1">
        <v>43227</v>
      </c>
      <c r="B7253" t="s">
        <v>171</v>
      </c>
      <c r="C7253" t="s">
        <v>171</v>
      </c>
      <c r="D7253">
        <v>3</v>
      </c>
      <c r="E7253">
        <v>430.55</v>
      </c>
      <c r="F7253">
        <v>143.52000000000001</v>
      </c>
      <c r="G7253">
        <v>3</v>
      </c>
      <c r="H7253">
        <v>3</v>
      </c>
      <c r="I7253">
        <v>5.25</v>
      </c>
      <c r="J7253">
        <v>0</v>
      </c>
      <c r="K7253">
        <v>4.75</v>
      </c>
      <c r="L7253" t="s">
        <v>483</v>
      </c>
      <c r="M7253" t="b">
        <v>1</v>
      </c>
    </row>
    <row r="7254" spans="1:13" x14ac:dyDescent="0.25">
      <c r="A7254" s="1">
        <v>43227</v>
      </c>
      <c r="B7254" t="s">
        <v>171</v>
      </c>
      <c r="C7254" t="s">
        <v>161</v>
      </c>
      <c r="D7254">
        <v>6</v>
      </c>
      <c r="E7254">
        <v>1423.67</v>
      </c>
      <c r="F7254">
        <v>237.28</v>
      </c>
      <c r="G7254">
        <v>6</v>
      </c>
      <c r="H7254">
        <v>6</v>
      </c>
      <c r="I7254">
        <v>7.67</v>
      </c>
      <c r="J7254">
        <v>0</v>
      </c>
      <c r="K7254">
        <v>5</v>
      </c>
      <c r="L7254" t="s">
        <v>439</v>
      </c>
      <c r="M7254" t="b">
        <v>0</v>
      </c>
    </row>
    <row r="7255" spans="1:13" x14ac:dyDescent="0.25">
      <c r="A7255" s="1">
        <v>43227</v>
      </c>
      <c r="B7255" t="s">
        <v>171</v>
      </c>
      <c r="C7255" t="s">
        <v>175</v>
      </c>
      <c r="D7255">
        <v>1</v>
      </c>
      <c r="E7255">
        <v>195.55</v>
      </c>
      <c r="F7255">
        <v>195.55</v>
      </c>
      <c r="G7255">
        <v>1</v>
      </c>
      <c r="H7255">
        <v>1</v>
      </c>
      <c r="I7255">
        <v>6</v>
      </c>
      <c r="J7255">
        <v>0</v>
      </c>
      <c r="K7255">
        <v>5</v>
      </c>
      <c r="L7255" t="s">
        <v>440</v>
      </c>
      <c r="M7255" t="b">
        <v>0</v>
      </c>
    </row>
    <row r="7256" spans="1:13" x14ac:dyDescent="0.25">
      <c r="A7256" s="1">
        <v>43227</v>
      </c>
      <c r="B7256" t="s">
        <v>171</v>
      </c>
      <c r="C7256" t="s">
        <v>165</v>
      </c>
      <c r="D7256">
        <v>4</v>
      </c>
      <c r="E7256">
        <v>785.59</v>
      </c>
      <c r="F7256">
        <v>196.4</v>
      </c>
      <c r="G7256">
        <v>4</v>
      </c>
      <c r="H7256">
        <v>4</v>
      </c>
      <c r="I7256">
        <v>6.5</v>
      </c>
      <c r="J7256">
        <v>0</v>
      </c>
      <c r="K7256">
        <v>4.5</v>
      </c>
      <c r="L7256" t="s">
        <v>421</v>
      </c>
      <c r="M7256" t="b">
        <v>0</v>
      </c>
    </row>
    <row r="7257" spans="1:13" x14ac:dyDescent="0.25">
      <c r="A7257" s="1">
        <v>43227</v>
      </c>
      <c r="B7257" t="s">
        <v>180</v>
      </c>
      <c r="C7257" t="s">
        <v>167</v>
      </c>
      <c r="D7257">
        <v>2</v>
      </c>
      <c r="E7257">
        <v>180.14</v>
      </c>
      <c r="F7257">
        <v>90.07</v>
      </c>
      <c r="G7257">
        <v>2</v>
      </c>
      <c r="H7257">
        <v>2</v>
      </c>
      <c r="I7257">
        <v>26.5</v>
      </c>
      <c r="J7257">
        <v>0.5</v>
      </c>
      <c r="K7257">
        <v>3.5</v>
      </c>
      <c r="L7257" t="s">
        <v>607</v>
      </c>
      <c r="M7257" t="b">
        <v>0</v>
      </c>
    </row>
    <row r="7258" spans="1:13" x14ac:dyDescent="0.25">
      <c r="A7258" s="1">
        <v>43227</v>
      </c>
      <c r="B7258" t="s">
        <v>180</v>
      </c>
      <c r="C7258" t="s">
        <v>169</v>
      </c>
      <c r="D7258">
        <v>1</v>
      </c>
      <c r="E7258">
        <v>80.319999999999993</v>
      </c>
      <c r="F7258">
        <v>80.319999999999993</v>
      </c>
      <c r="G7258">
        <v>1</v>
      </c>
      <c r="H7258">
        <v>1</v>
      </c>
      <c r="I7258">
        <v>17</v>
      </c>
      <c r="J7258">
        <v>0</v>
      </c>
      <c r="K7258">
        <v>4</v>
      </c>
      <c r="L7258" t="s">
        <v>623</v>
      </c>
      <c r="M7258" t="b">
        <v>0</v>
      </c>
    </row>
    <row r="7259" spans="1:13" x14ac:dyDescent="0.25">
      <c r="A7259" s="1">
        <v>43227</v>
      </c>
      <c r="B7259" t="s">
        <v>180</v>
      </c>
      <c r="C7259" t="s">
        <v>170</v>
      </c>
      <c r="D7259">
        <v>1</v>
      </c>
      <c r="E7259">
        <v>87.94</v>
      </c>
      <c r="F7259">
        <v>87.94</v>
      </c>
      <c r="G7259">
        <v>1</v>
      </c>
      <c r="H7259">
        <v>1</v>
      </c>
      <c r="I7259">
        <v>14</v>
      </c>
      <c r="J7259">
        <v>0</v>
      </c>
      <c r="K7259">
        <v>1</v>
      </c>
      <c r="L7259" t="s">
        <v>592</v>
      </c>
      <c r="M7259" t="b">
        <v>0</v>
      </c>
    </row>
    <row r="7260" spans="1:13" x14ac:dyDescent="0.25">
      <c r="A7260" s="1">
        <v>43227</v>
      </c>
      <c r="B7260" t="s">
        <v>180</v>
      </c>
      <c r="C7260" t="s">
        <v>172</v>
      </c>
      <c r="D7260">
        <v>2</v>
      </c>
      <c r="E7260">
        <v>161.19999999999999</v>
      </c>
      <c r="F7260">
        <v>80.599999999999994</v>
      </c>
      <c r="G7260">
        <v>2</v>
      </c>
      <c r="H7260">
        <v>2</v>
      </c>
      <c r="I7260">
        <v>35</v>
      </c>
      <c r="J7260">
        <v>1</v>
      </c>
      <c r="K7260">
        <v>2</v>
      </c>
      <c r="L7260" t="s">
        <v>600</v>
      </c>
      <c r="M7260" t="b">
        <v>0</v>
      </c>
    </row>
    <row r="7261" spans="1:13" x14ac:dyDescent="0.25">
      <c r="A7261" s="1">
        <v>43227</v>
      </c>
      <c r="B7261" t="s">
        <v>180</v>
      </c>
      <c r="C7261" t="s">
        <v>171</v>
      </c>
      <c r="D7261">
        <v>2</v>
      </c>
      <c r="E7261">
        <v>216.32</v>
      </c>
      <c r="F7261">
        <v>108.16</v>
      </c>
      <c r="G7261">
        <v>2</v>
      </c>
      <c r="H7261">
        <v>2</v>
      </c>
      <c r="I7261">
        <v>41.5</v>
      </c>
      <c r="J7261">
        <v>1</v>
      </c>
      <c r="K7261">
        <v>1.5</v>
      </c>
      <c r="L7261" t="s">
        <v>613</v>
      </c>
      <c r="M7261" t="b">
        <v>0</v>
      </c>
    </row>
    <row r="7262" spans="1:13" x14ac:dyDescent="0.25">
      <c r="A7262" s="1">
        <v>43227</v>
      </c>
      <c r="B7262" t="s">
        <v>180</v>
      </c>
      <c r="C7262" t="s">
        <v>180</v>
      </c>
      <c r="D7262">
        <v>2</v>
      </c>
      <c r="E7262">
        <v>158.66</v>
      </c>
      <c r="F7262">
        <v>79.33</v>
      </c>
      <c r="G7262">
        <v>2</v>
      </c>
      <c r="H7262">
        <v>2</v>
      </c>
      <c r="I7262">
        <v>11</v>
      </c>
      <c r="J7262">
        <v>0.5</v>
      </c>
      <c r="K7262">
        <v>5</v>
      </c>
      <c r="L7262" t="s">
        <v>620</v>
      </c>
      <c r="M7262" t="b">
        <v>1</v>
      </c>
    </row>
    <row r="7263" spans="1:13" x14ac:dyDescent="0.25">
      <c r="A7263" s="1">
        <v>43227</v>
      </c>
      <c r="B7263" t="s">
        <v>180</v>
      </c>
      <c r="C7263" t="s">
        <v>161</v>
      </c>
      <c r="D7263">
        <v>2</v>
      </c>
      <c r="E7263">
        <v>216.32</v>
      </c>
      <c r="F7263">
        <v>108.16</v>
      </c>
      <c r="G7263">
        <v>2</v>
      </c>
      <c r="H7263">
        <v>2</v>
      </c>
      <c r="I7263">
        <v>34.5</v>
      </c>
      <c r="J7263">
        <v>1</v>
      </c>
      <c r="K7263">
        <v>1</v>
      </c>
      <c r="L7263" t="s">
        <v>593</v>
      </c>
      <c r="M7263" t="b">
        <v>0</v>
      </c>
    </row>
    <row r="7264" spans="1:13" x14ac:dyDescent="0.25">
      <c r="A7264" s="1">
        <v>43227</v>
      </c>
      <c r="B7264" t="s">
        <v>180</v>
      </c>
      <c r="C7264" t="s">
        <v>181</v>
      </c>
      <c r="D7264">
        <v>1</v>
      </c>
      <c r="E7264">
        <v>87.94</v>
      </c>
      <c r="F7264">
        <v>87.94</v>
      </c>
      <c r="G7264">
        <v>1</v>
      </c>
      <c r="H7264">
        <v>1</v>
      </c>
      <c r="I7264">
        <v>31</v>
      </c>
      <c r="J7264">
        <v>1</v>
      </c>
      <c r="K7264">
        <v>3</v>
      </c>
      <c r="L7264" t="s">
        <v>597</v>
      </c>
      <c r="M7264" t="b">
        <v>0</v>
      </c>
    </row>
    <row r="7265" spans="1:13" x14ac:dyDescent="0.25">
      <c r="A7265" s="1">
        <v>43227</v>
      </c>
      <c r="B7265" t="s">
        <v>180</v>
      </c>
      <c r="C7265" t="s">
        <v>163</v>
      </c>
      <c r="D7265">
        <v>2</v>
      </c>
      <c r="E7265">
        <v>222.51</v>
      </c>
      <c r="F7265">
        <v>111.26</v>
      </c>
      <c r="G7265">
        <v>2</v>
      </c>
      <c r="H7265">
        <v>2</v>
      </c>
      <c r="I7265">
        <v>30</v>
      </c>
      <c r="J7265">
        <v>1</v>
      </c>
      <c r="K7265">
        <v>1</v>
      </c>
      <c r="L7265" t="s">
        <v>615</v>
      </c>
      <c r="M7265" t="b">
        <v>0</v>
      </c>
    </row>
    <row r="7266" spans="1:13" x14ac:dyDescent="0.25">
      <c r="A7266" s="1">
        <v>43227</v>
      </c>
      <c r="B7266" t="s">
        <v>180</v>
      </c>
      <c r="C7266" t="s">
        <v>175</v>
      </c>
      <c r="D7266">
        <v>2</v>
      </c>
      <c r="E7266">
        <v>189.84</v>
      </c>
      <c r="F7266">
        <v>94.92</v>
      </c>
      <c r="G7266">
        <v>2</v>
      </c>
      <c r="H7266">
        <v>2</v>
      </c>
      <c r="I7266">
        <v>32</v>
      </c>
      <c r="J7266">
        <v>0.5</v>
      </c>
      <c r="K7266">
        <v>3</v>
      </c>
      <c r="L7266" t="s">
        <v>598</v>
      </c>
      <c r="M7266" t="b">
        <v>0</v>
      </c>
    </row>
    <row r="7267" spans="1:13" x14ac:dyDescent="0.25">
      <c r="A7267" s="1">
        <v>43227</v>
      </c>
      <c r="B7267" t="s">
        <v>180</v>
      </c>
      <c r="C7267" t="s">
        <v>164</v>
      </c>
      <c r="D7267">
        <v>2</v>
      </c>
      <c r="E7267">
        <v>230.77</v>
      </c>
      <c r="F7267">
        <v>115.39</v>
      </c>
      <c r="G7267">
        <v>2</v>
      </c>
      <c r="H7267">
        <v>2</v>
      </c>
      <c r="I7267">
        <v>28</v>
      </c>
      <c r="J7267">
        <v>0</v>
      </c>
      <c r="K7267">
        <v>4.5</v>
      </c>
      <c r="L7267" t="s">
        <v>601</v>
      </c>
      <c r="M7267" t="b">
        <v>0</v>
      </c>
    </row>
    <row r="7268" spans="1:13" x14ac:dyDescent="0.25">
      <c r="A7268" s="1">
        <v>43227</v>
      </c>
      <c r="B7268" t="s">
        <v>180</v>
      </c>
      <c r="C7268" t="s">
        <v>176</v>
      </c>
      <c r="D7268">
        <v>2</v>
      </c>
      <c r="E7268">
        <v>266.56</v>
      </c>
      <c r="F7268">
        <v>133.28</v>
      </c>
      <c r="G7268">
        <v>2</v>
      </c>
      <c r="H7268">
        <v>2</v>
      </c>
      <c r="I7268">
        <v>29.5</v>
      </c>
      <c r="J7268">
        <v>0.5</v>
      </c>
      <c r="K7268">
        <v>2.5</v>
      </c>
      <c r="L7268" t="s">
        <v>594</v>
      </c>
      <c r="M7268" t="b">
        <v>0</v>
      </c>
    </row>
    <row r="7269" spans="1:13" x14ac:dyDescent="0.25">
      <c r="A7269" s="1">
        <v>43227</v>
      </c>
      <c r="B7269" t="s">
        <v>180</v>
      </c>
      <c r="C7269" t="s">
        <v>168</v>
      </c>
      <c r="D7269">
        <v>1</v>
      </c>
      <c r="E7269">
        <v>90.25</v>
      </c>
      <c r="F7269">
        <v>90.25</v>
      </c>
      <c r="G7269">
        <v>1</v>
      </c>
      <c r="H7269">
        <v>1</v>
      </c>
      <c r="I7269">
        <v>40</v>
      </c>
      <c r="J7269">
        <v>1</v>
      </c>
      <c r="K7269">
        <v>1</v>
      </c>
      <c r="L7269" t="s">
        <v>628</v>
      </c>
      <c r="M7269" t="b">
        <v>0</v>
      </c>
    </row>
    <row r="7270" spans="1:13" x14ac:dyDescent="0.25">
      <c r="A7270" s="1">
        <v>43227</v>
      </c>
      <c r="B7270" t="s">
        <v>180</v>
      </c>
      <c r="C7270" t="s">
        <v>165</v>
      </c>
      <c r="D7270">
        <v>12</v>
      </c>
      <c r="E7270">
        <v>1402.37</v>
      </c>
      <c r="F7270">
        <v>116.86</v>
      </c>
      <c r="G7270">
        <v>12</v>
      </c>
      <c r="H7270">
        <v>12</v>
      </c>
      <c r="I7270">
        <v>26</v>
      </c>
      <c r="J7270">
        <v>0.53849999999999998</v>
      </c>
      <c r="K7270">
        <v>3.46</v>
      </c>
      <c r="L7270" t="s">
        <v>589</v>
      </c>
      <c r="M7270" t="b">
        <v>0</v>
      </c>
    </row>
    <row r="7271" spans="1:13" x14ac:dyDescent="0.25">
      <c r="A7271" s="1">
        <v>43227</v>
      </c>
      <c r="B7271" t="s">
        <v>161</v>
      </c>
      <c r="C7271" t="s">
        <v>178</v>
      </c>
      <c r="D7271">
        <v>2</v>
      </c>
      <c r="E7271">
        <v>276.82</v>
      </c>
      <c r="F7271">
        <v>138.41</v>
      </c>
      <c r="G7271">
        <v>2</v>
      </c>
      <c r="H7271">
        <v>2</v>
      </c>
      <c r="I7271">
        <v>21.5</v>
      </c>
      <c r="J7271">
        <v>0.5</v>
      </c>
      <c r="K7271">
        <v>5</v>
      </c>
      <c r="L7271" t="s">
        <v>378</v>
      </c>
      <c r="M7271" t="b">
        <v>0</v>
      </c>
    </row>
    <row r="7272" spans="1:13" x14ac:dyDescent="0.25">
      <c r="A7272" s="1">
        <v>43227</v>
      </c>
      <c r="B7272" t="s">
        <v>161</v>
      </c>
      <c r="C7272" t="s">
        <v>186</v>
      </c>
      <c r="D7272">
        <v>1</v>
      </c>
      <c r="E7272">
        <v>56.31</v>
      </c>
      <c r="F7272">
        <v>56.31</v>
      </c>
      <c r="G7272">
        <v>1</v>
      </c>
      <c r="H7272">
        <v>1</v>
      </c>
      <c r="I7272">
        <v>22</v>
      </c>
      <c r="J7272">
        <v>0</v>
      </c>
      <c r="K7272">
        <v>5</v>
      </c>
      <c r="L7272" t="s">
        <v>441</v>
      </c>
      <c r="M7272" t="b">
        <v>0</v>
      </c>
    </row>
    <row r="7273" spans="1:13" x14ac:dyDescent="0.25">
      <c r="A7273" s="1">
        <v>43227</v>
      </c>
      <c r="B7273" t="s">
        <v>161</v>
      </c>
      <c r="C7273" t="s">
        <v>167</v>
      </c>
      <c r="D7273">
        <v>7</v>
      </c>
      <c r="E7273">
        <v>1237.6500000000001</v>
      </c>
      <c r="F7273">
        <v>176.81</v>
      </c>
      <c r="G7273">
        <v>7</v>
      </c>
      <c r="H7273">
        <v>7</v>
      </c>
      <c r="I7273">
        <v>18.43</v>
      </c>
      <c r="J7273">
        <v>0.28570000000000001</v>
      </c>
      <c r="K7273">
        <v>2.14</v>
      </c>
      <c r="L7273" t="s">
        <v>282</v>
      </c>
      <c r="M7273" t="b">
        <v>0</v>
      </c>
    </row>
    <row r="7274" spans="1:13" x14ac:dyDescent="0.25">
      <c r="A7274" s="1">
        <v>43227</v>
      </c>
      <c r="B7274" t="s">
        <v>161</v>
      </c>
      <c r="C7274" t="s">
        <v>169</v>
      </c>
      <c r="D7274">
        <v>3</v>
      </c>
      <c r="E7274">
        <v>536.74</v>
      </c>
      <c r="F7274">
        <v>178.91</v>
      </c>
      <c r="G7274">
        <v>3</v>
      </c>
      <c r="H7274">
        <v>3</v>
      </c>
      <c r="I7274">
        <v>26.67</v>
      </c>
      <c r="J7274">
        <v>0.33329999999999999</v>
      </c>
      <c r="K7274">
        <v>4.67</v>
      </c>
      <c r="L7274" t="s">
        <v>379</v>
      </c>
      <c r="M7274" t="b">
        <v>0</v>
      </c>
    </row>
    <row r="7275" spans="1:13" x14ac:dyDescent="0.25">
      <c r="A7275" s="1">
        <v>43227</v>
      </c>
      <c r="B7275" t="s">
        <v>161</v>
      </c>
      <c r="C7275" t="s">
        <v>170</v>
      </c>
      <c r="D7275">
        <v>3</v>
      </c>
      <c r="E7275">
        <v>638.5</v>
      </c>
      <c r="F7275">
        <v>212.83</v>
      </c>
      <c r="G7275">
        <v>3</v>
      </c>
      <c r="H7275">
        <v>3</v>
      </c>
      <c r="I7275">
        <v>9.33</v>
      </c>
      <c r="J7275">
        <v>0</v>
      </c>
      <c r="K7275">
        <v>4.33</v>
      </c>
      <c r="L7275" t="s">
        <v>260</v>
      </c>
      <c r="M7275" t="b">
        <v>0</v>
      </c>
    </row>
    <row r="7276" spans="1:13" x14ac:dyDescent="0.25">
      <c r="A7276" s="1">
        <v>43227</v>
      </c>
      <c r="B7276" t="s">
        <v>161</v>
      </c>
      <c r="C7276" t="s">
        <v>171</v>
      </c>
      <c r="D7276">
        <v>5</v>
      </c>
      <c r="E7276">
        <v>795.65</v>
      </c>
      <c r="F7276">
        <v>159.13</v>
      </c>
      <c r="G7276">
        <v>5</v>
      </c>
      <c r="H7276">
        <v>5</v>
      </c>
      <c r="I7276">
        <v>9.67</v>
      </c>
      <c r="J7276">
        <v>0</v>
      </c>
      <c r="K7276">
        <v>3.17</v>
      </c>
      <c r="L7276" t="s">
        <v>261</v>
      </c>
      <c r="M7276" t="b">
        <v>0</v>
      </c>
    </row>
    <row r="7277" spans="1:13" x14ac:dyDescent="0.25">
      <c r="A7277" s="1">
        <v>43227</v>
      </c>
      <c r="B7277" t="s">
        <v>161</v>
      </c>
      <c r="C7277" t="s">
        <v>180</v>
      </c>
      <c r="D7277">
        <v>1</v>
      </c>
      <c r="E7277">
        <v>224.07</v>
      </c>
      <c r="F7277">
        <v>224.07</v>
      </c>
      <c r="G7277">
        <v>1</v>
      </c>
      <c r="H7277">
        <v>1</v>
      </c>
      <c r="I7277">
        <v>16</v>
      </c>
      <c r="J7277">
        <v>0</v>
      </c>
      <c r="K7277">
        <v>5</v>
      </c>
      <c r="L7277" t="s">
        <v>380</v>
      </c>
      <c r="M7277" t="b">
        <v>0</v>
      </c>
    </row>
    <row r="7278" spans="1:13" x14ac:dyDescent="0.25">
      <c r="A7278" s="1">
        <v>43227</v>
      </c>
      <c r="B7278" t="s">
        <v>161</v>
      </c>
      <c r="C7278" t="s">
        <v>161</v>
      </c>
      <c r="D7278">
        <v>23</v>
      </c>
      <c r="E7278">
        <v>2410.33</v>
      </c>
      <c r="F7278">
        <v>104.8</v>
      </c>
      <c r="G7278">
        <v>23</v>
      </c>
      <c r="H7278">
        <v>23</v>
      </c>
      <c r="I7278">
        <v>6.61</v>
      </c>
      <c r="J7278">
        <v>4.3499999999999997E-2</v>
      </c>
      <c r="K7278">
        <v>4.3499999999999996</v>
      </c>
      <c r="L7278" t="s">
        <v>262</v>
      </c>
      <c r="M7278" t="b">
        <v>1</v>
      </c>
    </row>
    <row r="7279" spans="1:13" x14ac:dyDescent="0.25">
      <c r="A7279" s="1">
        <v>43227</v>
      </c>
      <c r="B7279" t="s">
        <v>161</v>
      </c>
      <c r="C7279" t="s">
        <v>181</v>
      </c>
      <c r="D7279">
        <v>1</v>
      </c>
      <c r="E7279">
        <v>203.38</v>
      </c>
      <c r="F7279">
        <v>203.38</v>
      </c>
      <c r="G7279">
        <v>1</v>
      </c>
      <c r="H7279">
        <v>1</v>
      </c>
      <c r="I7279">
        <v>23</v>
      </c>
      <c r="J7279">
        <v>0</v>
      </c>
      <c r="K7279">
        <v>5</v>
      </c>
      <c r="L7279" t="s">
        <v>309</v>
      </c>
      <c r="M7279" t="b">
        <v>0</v>
      </c>
    </row>
    <row r="7280" spans="1:13" x14ac:dyDescent="0.25">
      <c r="A7280" s="1">
        <v>43227</v>
      </c>
      <c r="B7280" t="s">
        <v>161</v>
      </c>
      <c r="C7280" t="s">
        <v>179</v>
      </c>
      <c r="D7280">
        <v>1</v>
      </c>
      <c r="E7280">
        <v>92.89</v>
      </c>
      <c r="F7280">
        <v>92.89</v>
      </c>
      <c r="G7280">
        <v>1</v>
      </c>
      <c r="H7280">
        <v>1</v>
      </c>
      <c r="I7280">
        <v>23</v>
      </c>
      <c r="J7280">
        <v>0</v>
      </c>
      <c r="K7280">
        <v>4</v>
      </c>
      <c r="L7280" t="s">
        <v>310</v>
      </c>
      <c r="M7280" t="b">
        <v>0</v>
      </c>
    </row>
    <row r="7281" spans="1:13" x14ac:dyDescent="0.25">
      <c r="A7281" s="1">
        <v>43227</v>
      </c>
      <c r="B7281" t="s">
        <v>161</v>
      </c>
      <c r="C7281" t="s">
        <v>174</v>
      </c>
      <c r="D7281">
        <v>1</v>
      </c>
      <c r="E7281">
        <v>49.69</v>
      </c>
      <c r="F7281">
        <v>49.69</v>
      </c>
      <c r="G7281">
        <v>1</v>
      </c>
      <c r="H7281">
        <v>1</v>
      </c>
      <c r="I7281">
        <v>21</v>
      </c>
      <c r="J7281">
        <v>0</v>
      </c>
      <c r="K7281">
        <v>4</v>
      </c>
      <c r="L7281" t="s">
        <v>343</v>
      </c>
      <c r="M7281" t="b">
        <v>0</v>
      </c>
    </row>
    <row r="7282" spans="1:13" x14ac:dyDescent="0.25">
      <c r="A7282" s="1">
        <v>43227</v>
      </c>
      <c r="B7282" t="s">
        <v>161</v>
      </c>
      <c r="C7282" t="s">
        <v>163</v>
      </c>
      <c r="D7282">
        <v>5</v>
      </c>
      <c r="E7282">
        <v>1138.32</v>
      </c>
      <c r="F7282">
        <v>227.66</v>
      </c>
      <c r="G7282">
        <v>5</v>
      </c>
      <c r="H7282">
        <v>5</v>
      </c>
      <c r="I7282">
        <v>16</v>
      </c>
      <c r="J7282">
        <v>0</v>
      </c>
      <c r="K7282">
        <v>4.8</v>
      </c>
      <c r="L7282" t="s">
        <v>263</v>
      </c>
      <c r="M7282" t="b">
        <v>0</v>
      </c>
    </row>
    <row r="7283" spans="1:13" x14ac:dyDescent="0.25">
      <c r="A7283" s="1">
        <v>43227</v>
      </c>
      <c r="B7283" t="s">
        <v>161</v>
      </c>
      <c r="C7283" t="s">
        <v>175</v>
      </c>
      <c r="D7283">
        <v>24</v>
      </c>
      <c r="E7283">
        <v>3932.09</v>
      </c>
      <c r="F7283">
        <v>163.84</v>
      </c>
      <c r="G7283">
        <v>24</v>
      </c>
      <c r="H7283">
        <v>24</v>
      </c>
      <c r="I7283">
        <v>15.8</v>
      </c>
      <c r="J7283">
        <v>0.16</v>
      </c>
      <c r="K7283">
        <v>4</v>
      </c>
      <c r="L7283" t="s">
        <v>264</v>
      </c>
      <c r="M7283" t="b">
        <v>0</v>
      </c>
    </row>
    <row r="7284" spans="1:13" x14ac:dyDescent="0.25">
      <c r="A7284" s="1">
        <v>43227</v>
      </c>
      <c r="B7284" t="s">
        <v>161</v>
      </c>
      <c r="C7284" t="s">
        <v>185</v>
      </c>
      <c r="D7284">
        <v>1</v>
      </c>
      <c r="E7284">
        <v>87.38</v>
      </c>
      <c r="F7284">
        <v>87.38</v>
      </c>
      <c r="G7284">
        <v>1</v>
      </c>
      <c r="H7284">
        <v>1</v>
      </c>
      <c r="I7284">
        <v>16</v>
      </c>
      <c r="J7284">
        <v>0</v>
      </c>
      <c r="K7284">
        <v>4</v>
      </c>
      <c r="L7284" t="s">
        <v>393</v>
      </c>
      <c r="M7284" t="b">
        <v>0</v>
      </c>
    </row>
    <row r="7285" spans="1:13" x14ac:dyDescent="0.25">
      <c r="A7285" s="1">
        <v>43227</v>
      </c>
      <c r="B7285" t="s">
        <v>161</v>
      </c>
      <c r="C7285" t="s">
        <v>164</v>
      </c>
      <c r="D7285">
        <v>3</v>
      </c>
      <c r="E7285">
        <v>329.72</v>
      </c>
      <c r="F7285">
        <v>109.91</v>
      </c>
      <c r="G7285">
        <v>3</v>
      </c>
      <c r="H7285">
        <v>3</v>
      </c>
      <c r="I7285">
        <v>11.67</v>
      </c>
      <c r="J7285">
        <v>0</v>
      </c>
      <c r="K7285">
        <v>4.67</v>
      </c>
      <c r="L7285" t="s">
        <v>285</v>
      </c>
      <c r="M7285" t="b">
        <v>0</v>
      </c>
    </row>
    <row r="7286" spans="1:13" x14ac:dyDescent="0.25">
      <c r="A7286" s="1">
        <v>43227</v>
      </c>
      <c r="B7286" t="s">
        <v>161</v>
      </c>
      <c r="C7286" t="s">
        <v>176</v>
      </c>
      <c r="D7286">
        <v>3</v>
      </c>
      <c r="E7286">
        <v>1154.73</v>
      </c>
      <c r="F7286">
        <v>384.91</v>
      </c>
      <c r="G7286">
        <v>3</v>
      </c>
      <c r="H7286">
        <v>3</v>
      </c>
      <c r="I7286">
        <v>11</v>
      </c>
      <c r="J7286">
        <v>0</v>
      </c>
      <c r="K7286">
        <v>4.33</v>
      </c>
      <c r="L7286" t="s">
        <v>286</v>
      </c>
      <c r="M7286" t="b">
        <v>0</v>
      </c>
    </row>
    <row r="7287" spans="1:13" x14ac:dyDescent="0.25">
      <c r="A7287" s="1">
        <v>43227</v>
      </c>
      <c r="B7287" t="s">
        <v>161</v>
      </c>
      <c r="C7287" t="s">
        <v>165</v>
      </c>
      <c r="D7287">
        <v>47</v>
      </c>
      <c r="E7287">
        <v>7861.07</v>
      </c>
      <c r="F7287">
        <v>167.26</v>
      </c>
      <c r="G7287">
        <v>47</v>
      </c>
      <c r="H7287">
        <v>47</v>
      </c>
      <c r="I7287">
        <v>8.6199999999999992</v>
      </c>
      <c r="J7287">
        <v>0.06</v>
      </c>
      <c r="K7287">
        <v>4.3600000000000003</v>
      </c>
      <c r="L7287" t="s">
        <v>265</v>
      </c>
      <c r="M7287" t="b">
        <v>0</v>
      </c>
    </row>
    <row r="7288" spans="1:13" x14ac:dyDescent="0.25">
      <c r="A7288" s="1">
        <v>43227</v>
      </c>
      <c r="B7288" t="s">
        <v>177</v>
      </c>
      <c r="C7288" t="s">
        <v>167</v>
      </c>
      <c r="D7288">
        <v>1</v>
      </c>
      <c r="E7288">
        <v>192.61</v>
      </c>
      <c r="F7288">
        <v>192.61</v>
      </c>
      <c r="G7288">
        <v>1</v>
      </c>
      <c r="H7288">
        <v>1</v>
      </c>
      <c r="I7288">
        <v>35</v>
      </c>
      <c r="J7288">
        <v>1</v>
      </c>
      <c r="K7288">
        <v>4</v>
      </c>
      <c r="L7288" t="s">
        <v>405</v>
      </c>
      <c r="M7288" t="b">
        <v>0</v>
      </c>
    </row>
    <row r="7289" spans="1:13" x14ac:dyDescent="0.25">
      <c r="A7289" s="1">
        <v>43227</v>
      </c>
      <c r="B7289" t="s">
        <v>177</v>
      </c>
      <c r="C7289" t="s">
        <v>165</v>
      </c>
      <c r="D7289">
        <v>1</v>
      </c>
      <c r="E7289">
        <v>79.040000000000006</v>
      </c>
      <c r="F7289">
        <v>79.040000000000006</v>
      </c>
      <c r="G7289">
        <v>1</v>
      </c>
      <c r="H7289">
        <v>1</v>
      </c>
      <c r="I7289">
        <v>9</v>
      </c>
      <c r="J7289">
        <v>0</v>
      </c>
      <c r="K7289">
        <v>5</v>
      </c>
      <c r="L7289" t="s">
        <v>311</v>
      </c>
      <c r="M7289" t="b">
        <v>0</v>
      </c>
    </row>
    <row r="7290" spans="1:13" x14ac:dyDescent="0.25">
      <c r="A7290" s="1">
        <v>43227</v>
      </c>
      <c r="B7290" t="s">
        <v>183</v>
      </c>
      <c r="C7290" t="s">
        <v>175</v>
      </c>
      <c r="D7290">
        <v>1</v>
      </c>
      <c r="E7290">
        <v>706.19</v>
      </c>
      <c r="F7290">
        <v>706.19</v>
      </c>
      <c r="G7290">
        <v>1</v>
      </c>
      <c r="H7290">
        <v>1</v>
      </c>
      <c r="I7290">
        <v>18</v>
      </c>
      <c r="J7290">
        <v>0</v>
      </c>
      <c r="K7290">
        <v>5</v>
      </c>
      <c r="L7290" t="s">
        <v>346</v>
      </c>
      <c r="M7290" t="b">
        <v>0</v>
      </c>
    </row>
    <row r="7291" spans="1:13" x14ac:dyDescent="0.25">
      <c r="A7291" s="1">
        <v>43227</v>
      </c>
      <c r="B7291" t="s">
        <v>174</v>
      </c>
      <c r="C7291" t="s">
        <v>167</v>
      </c>
      <c r="D7291">
        <v>1</v>
      </c>
      <c r="E7291">
        <v>168.88</v>
      </c>
      <c r="F7291">
        <v>168.88</v>
      </c>
      <c r="G7291">
        <v>1</v>
      </c>
      <c r="H7291">
        <v>1</v>
      </c>
      <c r="I7291">
        <v>9</v>
      </c>
      <c r="J7291">
        <v>0</v>
      </c>
      <c r="K7291">
        <v>5</v>
      </c>
      <c r="L7291" t="s">
        <v>500</v>
      </c>
      <c r="M7291" t="b">
        <v>0</v>
      </c>
    </row>
    <row r="7292" spans="1:13" x14ac:dyDescent="0.25">
      <c r="A7292" s="1">
        <v>43227</v>
      </c>
      <c r="B7292" t="s">
        <v>174</v>
      </c>
      <c r="C7292" t="s">
        <v>170</v>
      </c>
      <c r="D7292">
        <v>1</v>
      </c>
      <c r="E7292">
        <v>205.29</v>
      </c>
      <c r="F7292">
        <v>205.29</v>
      </c>
      <c r="G7292">
        <v>1</v>
      </c>
      <c r="H7292">
        <v>1</v>
      </c>
      <c r="I7292">
        <v>7</v>
      </c>
      <c r="J7292">
        <v>0</v>
      </c>
      <c r="K7292">
        <v>4</v>
      </c>
      <c r="L7292" t="s">
        <v>583</v>
      </c>
      <c r="M7292" t="b">
        <v>0</v>
      </c>
    </row>
    <row r="7293" spans="1:13" x14ac:dyDescent="0.25">
      <c r="A7293" s="1">
        <v>43227</v>
      </c>
      <c r="B7293" t="s">
        <v>174</v>
      </c>
      <c r="C7293" t="s">
        <v>171</v>
      </c>
      <c r="D7293">
        <v>1</v>
      </c>
      <c r="E7293">
        <v>566.19000000000005</v>
      </c>
      <c r="F7293">
        <v>566.19000000000005</v>
      </c>
      <c r="G7293">
        <v>1</v>
      </c>
      <c r="H7293">
        <v>1</v>
      </c>
      <c r="I7293">
        <v>11</v>
      </c>
      <c r="J7293">
        <v>0</v>
      </c>
      <c r="K7293">
        <v>5</v>
      </c>
      <c r="L7293" t="s">
        <v>431</v>
      </c>
      <c r="M7293" t="b">
        <v>0</v>
      </c>
    </row>
    <row r="7294" spans="1:13" x14ac:dyDescent="0.25">
      <c r="A7294" s="1">
        <v>43227</v>
      </c>
      <c r="B7294" t="s">
        <v>174</v>
      </c>
      <c r="C7294" t="s">
        <v>161</v>
      </c>
      <c r="D7294">
        <v>3</v>
      </c>
      <c r="E7294">
        <v>1535.58</v>
      </c>
      <c r="F7294">
        <v>511.86</v>
      </c>
      <c r="G7294">
        <v>3</v>
      </c>
      <c r="H7294">
        <v>3</v>
      </c>
      <c r="I7294">
        <v>11.44</v>
      </c>
      <c r="J7294">
        <v>0</v>
      </c>
      <c r="K7294">
        <v>2.2200000000000002</v>
      </c>
      <c r="L7294" t="s">
        <v>394</v>
      </c>
      <c r="M7294" t="b">
        <v>0</v>
      </c>
    </row>
    <row r="7295" spans="1:13" x14ac:dyDescent="0.25">
      <c r="A7295" s="1">
        <v>43227</v>
      </c>
      <c r="B7295" t="s">
        <v>174</v>
      </c>
      <c r="C7295" t="s">
        <v>183</v>
      </c>
      <c r="D7295">
        <v>1</v>
      </c>
      <c r="E7295">
        <v>160.51</v>
      </c>
      <c r="F7295">
        <v>160.51</v>
      </c>
      <c r="G7295">
        <v>1</v>
      </c>
      <c r="H7295">
        <v>1</v>
      </c>
      <c r="I7295">
        <v>8</v>
      </c>
      <c r="J7295">
        <v>0</v>
      </c>
      <c r="K7295">
        <v>5</v>
      </c>
      <c r="L7295" t="s">
        <v>584</v>
      </c>
      <c r="M7295" t="b">
        <v>0</v>
      </c>
    </row>
    <row r="7296" spans="1:13" x14ac:dyDescent="0.25">
      <c r="A7296" s="1">
        <v>43227</v>
      </c>
      <c r="B7296" t="s">
        <v>174</v>
      </c>
      <c r="C7296" t="s">
        <v>174</v>
      </c>
      <c r="D7296">
        <v>2</v>
      </c>
      <c r="E7296">
        <v>213.29</v>
      </c>
      <c r="F7296">
        <v>106.65</v>
      </c>
      <c r="G7296">
        <v>2</v>
      </c>
      <c r="H7296">
        <v>2</v>
      </c>
      <c r="I7296">
        <v>12</v>
      </c>
      <c r="J7296">
        <v>0.5</v>
      </c>
      <c r="K7296">
        <v>5</v>
      </c>
      <c r="L7296" t="s">
        <v>523</v>
      </c>
      <c r="M7296" t="b">
        <v>1</v>
      </c>
    </row>
    <row r="7297" spans="1:13" x14ac:dyDescent="0.25">
      <c r="A7297" s="1">
        <v>43227</v>
      </c>
      <c r="B7297" t="s">
        <v>174</v>
      </c>
      <c r="C7297" t="s">
        <v>163</v>
      </c>
      <c r="D7297">
        <v>1</v>
      </c>
      <c r="E7297">
        <v>100.41</v>
      </c>
      <c r="F7297">
        <v>100.41</v>
      </c>
      <c r="G7297">
        <v>1</v>
      </c>
      <c r="H7297">
        <v>1</v>
      </c>
      <c r="I7297">
        <v>32</v>
      </c>
      <c r="J7297">
        <v>1</v>
      </c>
      <c r="K7297">
        <v>5</v>
      </c>
      <c r="L7297" t="s">
        <v>451</v>
      </c>
      <c r="M7297" t="b">
        <v>0</v>
      </c>
    </row>
    <row r="7298" spans="1:13" x14ac:dyDescent="0.25">
      <c r="A7298" s="1">
        <v>43227</v>
      </c>
      <c r="B7298" t="s">
        <v>174</v>
      </c>
      <c r="C7298" t="s">
        <v>176</v>
      </c>
      <c r="D7298">
        <v>2</v>
      </c>
      <c r="E7298">
        <v>439.54</v>
      </c>
      <c r="F7298">
        <v>219.77</v>
      </c>
      <c r="G7298">
        <v>2</v>
      </c>
      <c r="H7298">
        <v>2</v>
      </c>
      <c r="I7298">
        <v>19</v>
      </c>
      <c r="J7298">
        <v>0</v>
      </c>
      <c r="K7298">
        <v>5</v>
      </c>
      <c r="L7298" t="s">
        <v>572</v>
      </c>
      <c r="M7298" t="b">
        <v>0</v>
      </c>
    </row>
    <row r="7299" spans="1:13" x14ac:dyDescent="0.25">
      <c r="A7299" s="1">
        <v>43227</v>
      </c>
      <c r="B7299" t="s">
        <v>174</v>
      </c>
      <c r="C7299" t="s">
        <v>168</v>
      </c>
      <c r="D7299">
        <v>1</v>
      </c>
      <c r="E7299">
        <v>190.75</v>
      </c>
      <c r="F7299">
        <v>190.75</v>
      </c>
      <c r="G7299">
        <v>1</v>
      </c>
      <c r="H7299">
        <v>1</v>
      </c>
      <c r="I7299">
        <v>10</v>
      </c>
      <c r="J7299">
        <v>0</v>
      </c>
      <c r="K7299">
        <v>5</v>
      </c>
      <c r="L7299" t="s">
        <v>591</v>
      </c>
      <c r="M7299" t="b">
        <v>0</v>
      </c>
    </row>
    <row r="7300" spans="1:13" x14ac:dyDescent="0.25">
      <c r="A7300" s="1">
        <v>43227</v>
      </c>
      <c r="B7300" t="s">
        <v>174</v>
      </c>
      <c r="C7300" t="s">
        <v>165</v>
      </c>
      <c r="D7300">
        <v>3</v>
      </c>
      <c r="E7300">
        <v>504.56</v>
      </c>
      <c r="F7300">
        <v>168.19</v>
      </c>
      <c r="G7300">
        <v>3</v>
      </c>
      <c r="H7300">
        <v>3</v>
      </c>
      <c r="I7300">
        <v>10</v>
      </c>
      <c r="J7300">
        <v>0</v>
      </c>
      <c r="K7300">
        <v>4</v>
      </c>
      <c r="L7300" t="s">
        <v>347</v>
      </c>
      <c r="M7300" t="b">
        <v>0</v>
      </c>
    </row>
    <row r="7301" spans="1:13" x14ac:dyDescent="0.25">
      <c r="A7301" s="1">
        <v>43227</v>
      </c>
      <c r="B7301" t="s">
        <v>163</v>
      </c>
      <c r="C7301" t="s">
        <v>178</v>
      </c>
      <c r="D7301">
        <v>2</v>
      </c>
      <c r="E7301">
        <v>521.4</v>
      </c>
      <c r="F7301">
        <v>260.7</v>
      </c>
      <c r="G7301">
        <v>2</v>
      </c>
      <c r="H7301">
        <v>2</v>
      </c>
      <c r="I7301">
        <v>16.5</v>
      </c>
      <c r="J7301">
        <v>0</v>
      </c>
      <c r="K7301">
        <v>4.5</v>
      </c>
      <c r="L7301" t="s">
        <v>348</v>
      </c>
      <c r="M7301" t="b">
        <v>0</v>
      </c>
    </row>
    <row r="7302" spans="1:13" x14ac:dyDescent="0.25">
      <c r="A7302" s="1">
        <v>43227</v>
      </c>
      <c r="B7302" t="s">
        <v>163</v>
      </c>
      <c r="C7302" t="s">
        <v>186</v>
      </c>
      <c r="D7302">
        <v>1</v>
      </c>
      <c r="E7302">
        <v>114.67</v>
      </c>
      <c r="F7302">
        <v>114.67</v>
      </c>
      <c r="G7302">
        <v>1</v>
      </c>
      <c r="H7302">
        <v>1</v>
      </c>
      <c r="I7302">
        <v>21</v>
      </c>
      <c r="J7302">
        <v>0</v>
      </c>
      <c r="K7302">
        <v>5</v>
      </c>
      <c r="L7302" t="s">
        <v>349</v>
      </c>
      <c r="M7302" t="b">
        <v>0</v>
      </c>
    </row>
    <row r="7303" spans="1:13" x14ac:dyDescent="0.25">
      <c r="A7303" s="1">
        <v>43227</v>
      </c>
      <c r="B7303" t="s">
        <v>163</v>
      </c>
      <c r="C7303" t="s">
        <v>167</v>
      </c>
      <c r="D7303">
        <v>3</v>
      </c>
      <c r="E7303">
        <v>788.31</v>
      </c>
      <c r="F7303">
        <v>262.77</v>
      </c>
      <c r="G7303">
        <v>3</v>
      </c>
      <c r="H7303">
        <v>3</v>
      </c>
      <c r="I7303">
        <v>26</v>
      </c>
      <c r="J7303">
        <v>0.66669999999999996</v>
      </c>
      <c r="K7303">
        <v>2.33</v>
      </c>
      <c r="L7303" t="s">
        <v>266</v>
      </c>
      <c r="M7303" t="b">
        <v>0</v>
      </c>
    </row>
    <row r="7304" spans="1:13" x14ac:dyDescent="0.25">
      <c r="A7304" s="1">
        <v>43227</v>
      </c>
      <c r="B7304" t="s">
        <v>163</v>
      </c>
      <c r="C7304" t="s">
        <v>170</v>
      </c>
      <c r="D7304">
        <v>1</v>
      </c>
      <c r="E7304">
        <v>227.6</v>
      </c>
      <c r="F7304">
        <v>227.6</v>
      </c>
      <c r="G7304">
        <v>1</v>
      </c>
      <c r="H7304">
        <v>1</v>
      </c>
      <c r="I7304">
        <v>14</v>
      </c>
      <c r="J7304">
        <v>0</v>
      </c>
      <c r="K7304">
        <v>5</v>
      </c>
      <c r="L7304" t="s">
        <v>267</v>
      </c>
      <c r="M7304" t="b">
        <v>0</v>
      </c>
    </row>
    <row r="7305" spans="1:13" x14ac:dyDescent="0.25">
      <c r="A7305" s="1">
        <v>43227</v>
      </c>
      <c r="B7305" t="s">
        <v>163</v>
      </c>
      <c r="C7305" t="s">
        <v>172</v>
      </c>
      <c r="D7305">
        <v>4</v>
      </c>
      <c r="E7305">
        <v>332.07</v>
      </c>
      <c r="F7305">
        <v>83.02</v>
      </c>
      <c r="G7305">
        <v>4</v>
      </c>
      <c r="H7305">
        <v>3</v>
      </c>
      <c r="I7305">
        <v>15</v>
      </c>
      <c r="J7305">
        <v>0</v>
      </c>
      <c r="K7305">
        <v>3.5</v>
      </c>
      <c r="L7305" t="s">
        <v>287</v>
      </c>
      <c r="M7305" t="b">
        <v>0</v>
      </c>
    </row>
    <row r="7306" spans="1:13" x14ac:dyDescent="0.25">
      <c r="A7306" s="1">
        <v>43227</v>
      </c>
      <c r="B7306" t="s">
        <v>163</v>
      </c>
      <c r="C7306" t="s">
        <v>171</v>
      </c>
      <c r="D7306">
        <v>1</v>
      </c>
      <c r="E7306">
        <v>165.48</v>
      </c>
      <c r="F7306">
        <v>165.48</v>
      </c>
      <c r="G7306">
        <v>1</v>
      </c>
      <c r="H7306">
        <v>1</v>
      </c>
      <c r="I7306">
        <v>13</v>
      </c>
      <c r="J7306">
        <v>0</v>
      </c>
      <c r="K7306">
        <v>4</v>
      </c>
      <c r="L7306" t="s">
        <v>288</v>
      </c>
      <c r="M7306" t="b">
        <v>0</v>
      </c>
    </row>
    <row r="7307" spans="1:13" x14ac:dyDescent="0.25">
      <c r="A7307" s="1">
        <v>43227</v>
      </c>
      <c r="B7307" t="s">
        <v>163</v>
      </c>
      <c r="C7307" t="s">
        <v>180</v>
      </c>
      <c r="D7307">
        <v>2</v>
      </c>
      <c r="E7307">
        <v>384.06</v>
      </c>
      <c r="F7307">
        <v>192.03</v>
      </c>
      <c r="G7307">
        <v>2</v>
      </c>
      <c r="H7307">
        <v>2</v>
      </c>
      <c r="I7307">
        <v>16.5</v>
      </c>
      <c r="J7307">
        <v>0</v>
      </c>
      <c r="K7307">
        <v>3.5</v>
      </c>
      <c r="L7307" t="s">
        <v>433</v>
      </c>
      <c r="M7307" t="b">
        <v>0</v>
      </c>
    </row>
    <row r="7308" spans="1:13" x14ac:dyDescent="0.25">
      <c r="A7308" s="1">
        <v>43227</v>
      </c>
      <c r="B7308" t="s">
        <v>163</v>
      </c>
      <c r="C7308" t="s">
        <v>161</v>
      </c>
      <c r="D7308">
        <v>13</v>
      </c>
      <c r="E7308">
        <v>2100.0300000000002</v>
      </c>
      <c r="F7308">
        <v>161.54</v>
      </c>
      <c r="G7308">
        <v>13</v>
      </c>
      <c r="H7308">
        <v>13</v>
      </c>
      <c r="I7308">
        <v>14.21</v>
      </c>
      <c r="J7308">
        <v>5.2600000000000001E-2</v>
      </c>
      <c r="K7308">
        <v>4.63</v>
      </c>
      <c r="L7308" t="s">
        <v>241</v>
      </c>
      <c r="M7308" t="b">
        <v>0</v>
      </c>
    </row>
    <row r="7309" spans="1:13" x14ac:dyDescent="0.25">
      <c r="A7309" s="1">
        <v>43227</v>
      </c>
      <c r="B7309" t="s">
        <v>163</v>
      </c>
      <c r="C7309" t="s">
        <v>177</v>
      </c>
      <c r="D7309">
        <v>3</v>
      </c>
      <c r="E7309">
        <v>2269.6799999999998</v>
      </c>
      <c r="F7309">
        <v>756.56</v>
      </c>
      <c r="G7309">
        <v>3</v>
      </c>
      <c r="H7309">
        <v>3</v>
      </c>
      <c r="I7309">
        <v>7.33</v>
      </c>
      <c r="J7309">
        <v>0</v>
      </c>
      <c r="K7309">
        <v>4.33</v>
      </c>
      <c r="L7309" t="s">
        <v>382</v>
      </c>
      <c r="M7309" t="b">
        <v>0</v>
      </c>
    </row>
    <row r="7310" spans="1:13" x14ac:dyDescent="0.25">
      <c r="A7310" s="1">
        <v>43227</v>
      </c>
      <c r="B7310" t="s">
        <v>163</v>
      </c>
      <c r="C7310" t="s">
        <v>181</v>
      </c>
      <c r="D7310">
        <v>2</v>
      </c>
      <c r="E7310">
        <v>424.47</v>
      </c>
      <c r="F7310">
        <v>212.24</v>
      </c>
      <c r="G7310">
        <v>2</v>
      </c>
      <c r="H7310">
        <v>2</v>
      </c>
      <c r="I7310">
        <v>25</v>
      </c>
      <c r="J7310">
        <v>0</v>
      </c>
      <c r="K7310">
        <v>3.5</v>
      </c>
      <c r="L7310" t="s">
        <v>314</v>
      </c>
      <c r="M7310" t="b">
        <v>0</v>
      </c>
    </row>
    <row r="7311" spans="1:13" x14ac:dyDescent="0.25">
      <c r="A7311" s="1">
        <v>43227</v>
      </c>
      <c r="B7311" t="s">
        <v>163</v>
      </c>
      <c r="C7311" t="s">
        <v>179</v>
      </c>
      <c r="D7311">
        <v>1</v>
      </c>
      <c r="E7311">
        <v>228.86</v>
      </c>
      <c r="F7311">
        <v>228.86</v>
      </c>
      <c r="G7311">
        <v>1</v>
      </c>
      <c r="H7311">
        <v>1</v>
      </c>
      <c r="I7311">
        <v>24</v>
      </c>
      <c r="J7311">
        <v>0</v>
      </c>
      <c r="K7311">
        <v>5</v>
      </c>
      <c r="L7311" t="s">
        <v>268</v>
      </c>
      <c r="M7311" t="b">
        <v>0</v>
      </c>
    </row>
    <row r="7312" spans="1:13" x14ac:dyDescent="0.25">
      <c r="A7312" s="1">
        <v>43227</v>
      </c>
      <c r="B7312" t="s">
        <v>163</v>
      </c>
      <c r="C7312" t="s">
        <v>183</v>
      </c>
      <c r="D7312">
        <v>1</v>
      </c>
      <c r="E7312">
        <v>251.39</v>
      </c>
      <c r="F7312">
        <v>251.39</v>
      </c>
      <c r="G7312">
        <v>1</v>
      </c>
      <c r="H7312">
        <v>1</v>
      </c>
      <c r="I7312">
        <v>34</v>
      </c>
      <c r="J7312">
        <v>0</v>
      </c>
      <c r="K7312">
        <v>4</v>
      </c>
      <c r="L7312" t="s">
        <v>351</v>
      </c>
      <c r="M7312" t="b">
        <v>0</v>
      </c>
    </row>
    <row r="7313" spans="1:13" x14ac:dyDescent="0.25">
      <c r="A7313" s="1">
        <v>43227</v>
      </c>
      <c r="B7313" t="s">
        <v>163</v>
      </c>
      <c r="C7313" t="s">
        <v>174</v>
      </c>
      <c r="D7313">
        <v>2</v>
      </c>
      <c r="E7313">
        <v>238.1</v>
      </c>
      <c r="F7313">
        <v>119.05</v>
      </c>
      <c r="G7313">
        <v>2</v>
      </c>
      <c r="H7313">
        <v>2</v>
      </c>
      <c r="I7313">
        <v>18</v>
      </c>
      <c r="J7313">
        <v>0</v>
      </c>
      <c r="K7313">
        <v>5</v>
      </c>
      <c r="L7313" t="s">
        <v>289</v>
      </c>
      <c r="M7313" t="b">
        <v>0</v>
      </c>
    </row>
    <row r="7314" spans="1:13" x14ac:dyDescent="0.25">
      <c r="A7314" s="1">
        <v>43227</v>
      </c>
      <c r="B7314" t="s">
        <v>163</v>
      </c>
      <c r="C7314" t="s">
        <v>182</v>
      </c>
      <c r="D7314">
        <v>2</v>
      </c>
      <c r="E7314">
        <v>1328.14</v>
      </c>
      <c r="F7314">
        <v>664.07</v>
      </c>
      <c r="G7314">
        <v>2</v>
      </c>
      <c r="H7314">
        <v>2</v>
      </c>
      <c r="I7314">
        <v>14.25</v>
      </c>
      <c r="J7314">
        <v>0</v>
      </c>
      <c r="K7314">
        <v>3.25</v>
      </c>
      <c r="L7314" t="s">
        <v>395</v>
      </c>
      <c r="M7314" t="b">
        <v>0</v>
      </c>
    </row>
    <row r="7315" spans="1:13" x14ac:dyDescent="0.25">
      <c r="A7315" s="1">
        <v>43227</v>
      </c>
      <c r="B7315" t="s">
        <v>163</v>
      </c>
      <c r="C7315" t="s">
        <v>163</v>
      </c>
      <c r="D7315">
        <v>15</v>
      </c>
      <c r="E7315">
        <v>2556.16</v>
      </c>
      <c r="F7315">
        <v>170.41</v>
      </c>
      <c r="G7315">
        <v>15</v>
      </c>
      <c r="H7315">
        <v>15</v>
      </c>
      <c r="I7315">
        <v>5.25</v>
      </c>
      <c r="J7315">
        <v>0</v>
      </c>
      <c r="K7315">
        <v>4</v>
      </c>
      <c r="L7315" t="s">
        <v>242</v>
      </c>
      <c r="M7315" t="b">
        <v>1</v>
      </c>
    </row>
    <row r="7316" spans="1:13" x14ac:dyDescent="0.25">
      <c r="A7316" s="1">
        <v>43227</v>
      </c>
      <c r="B7316" t="s">
        <v>163</v>
      </c>
      <c r="C7316" t="s">
        <v>175</v>
      </c>
      <c r="D7316">
        <v>12</v>
      </c>
      <c r="E7316">
        <v>2053.17</v>
      </c>
      <c r="F7316">
        <v>171.1</v>
      </c>
      <c r="G7316">
        <v>12</v>
      </c>
      <c r="H7316">
        <v>12</v>
      </c>
      <c r="I7316">
        <v>11.64</v>
      </c>
      <c r="J7316">
        <v>0</v>
      </c>
      <c r="K7316">
        <v>4.3600000000000003</v>
      </c>
      <c r="L7316" t="s">
        <v>269</v>
      </c>
      <c r="M7316" t="b">
        <v>0</v>
      </c>
    </row>
    <row r="7317" spans="1:13" x14ac:dyDescent="0.25">
      <c r="A7317" s="1">
        <v>43227</v>
      </c>
      <c r="B7317" t="s">
        <v>163</v>
      </c>
      <c r="C7317" t="s">
        <v>173</v>
      </c>
      <c r="D7317">
        <v>1</v>
      </c>
      <c r="E7317">
        <v>398.46</v>
      </c>
      <c r="F7317">
        <v>398.46</v>
      </c>
      <c r="G7317">
        <v>1</v>
      </c>
      <c r="H7317">
        <v>1</v>
      </c>
      <c r="I7317">
        <v>31</v>
      </c>
      <c r="J7317">
        <v>0</v>
      </c>
      <c r="K7317">
        <v>4</v>
      </c>
      <c r="L7317" t="s">
        <v>434</v>
      </c>
      <c r="M7317" t="b">
        <v>0</v>
      </c>
    </row>
    <row r="7318" spans="1:13" x14ac:dyDescent="0.25">
      <c r="A7318" s="1">
        <v>43227</v>
      </c>
      <c r="B7318" t="s">
        <v>163</v>
      </c>
      <c r="C7318" t="s">
        <v>164</v>
      </c>
      <c r="D7318">
        <v>11</v>
      </c>
      <c r="E7318">
        <v>1405.47</v>
      </c>
      <c r="F7318">
        <v>127.77</v>
      </c>
      <c r="G7318">
        <v>11</v>
      </c>
      <c r="H7318">
        <v>11</v>
      </c>
      <c r="I7318">
        <v>9.73</v>
      </c>
      <c r="J7318">
        <v>0</v>
      </c>
      <c r="K7318">
        <v>4.6399999999999997</v>
      </c>
      <c r="L7318" t="s">
        <v>290</v>
      </c>
      <c r="M7318" t="b">
        <v>0</v>
      </c>
    </row>
    <row r="7319" spans="1:13" x14ac:dyDescent="0.25">
      <c r="A7319" s="1">
        <v>43227</v>
      </c>
      <c r="B7319" t="s">
        <v>163</v>
      </c>
      <c r="C7319" t="s">
        <v>176</v>
      </c>
      <c r="D7319">
        <v>9</v>
      </c>
      <c r="E7319">
        <v>1846.08</v>
      </c>
      <c r="F7319">
        <v>205.12</v>
      </c>
      <c r="G7319">
        <v>9</v>
      </c>
      <c r="H7319">
        <v>9</v>
      </c>
      <c r="I7319">
        <v>14.11</v>
      </c>
      <c r="J7319">
        <v>0.1111</v>
      </c>
      <c r="K7319">
        <v>4</v>
      </c>
      <c r="L7319" t="s">
        <v>243</v>
      </c>
      <c r="M7319" t="b">
        <v>0</v>
      </c>
    </row>
    <row r="7320" spans="1:13" x14ac:dyDescent="0.25">
      <c r="A7320" s="1">
        <v>43227</v>
      </c>
      <c r="B7320" t="s">
        <v>163</v>
      </c>
      <c r="C7320" t="s">
        <v>165</v>
      </c>
      <c r="D7320">
        <v>50</v>
      </c>
      <c r="E7320">
        <v>8306.01</v>
      </c>
      <c r="F7320">
        <v>166.12</v>
      </c>
      <c r="G7320">
        <v>47</v>
      </c>
      <c r="H7320">
        <v>50</v>
      </c>
      <c r="I7320">
        <v>7.62</v>
      </c>
      <c r="J7320">
        <v>0</v>
      </c>
      <c r="K7320">
        <v>4.4000000000000004</v>
      </c>
      <c r="L7320" t="s">
        <v>244</v>
      </c>
      <c r="M7320" t="b">
        <v>0</v>
      </c>
    </row>
    <row r="7321" spans="1:13" x14ac:dyDescent="0.25">
      <c r="A7321" s="1">
        <v>43227</v>
      </c>
      <c r="B7321" t="s">
        <v>175</v>
      </c>
      <c r="C7321" t="s">
        <v>167</v>
      </c>
      <c r="D7321">
        <v>5</v>
      </c>
      <c r="E7321">
        <v>601.11</v>
      </c>
      <c r="F7321">
        <v>120.22</v>
      </c>
      <c r="G7321">
        <v>5</v>
      </c>
      <c r="H7321">
        <v>5</v>
      </c>
      <c r="I7321">
        <v>21.4</v>
      </c>
      <c r="J7321">
        <v>0.4</v>
      </c>
      <c r="K7321">
        <v>4.2</v>
      </c>
      <c r="L7321" t="s">
        <v>317</v>
      </c>
      <c r="M7321" t="b">
        <v>0</v>
      </c>
    </row>
    <row r="7322" spans="1:13" x14ac:dyDescent="0.25">
      <c r="A7322" s="1">
        <v>43227</v>
      </c>
      <c r="B7322" t="s">
        <v>175</v>
      </c>
      <c r="C7322" t="s">
        <v>169</v>
      </c>
      <c r="D7322">
        <v>3</v>
      </c>
      <c r="E7322">
        <v>895.26</v>
      </c>
      <c r="F7322">
        <v>298.42</v>
      </c>
      <c r="G7322">
        <v>3</v>
      </c>
      <c r="H7322">
        <v>3</v>
      </c>
      <c r="I7322">
        <v>23</v>
      </c>
      <c r="J7322">
        <v>0</v>
      </c>
      <c r="K7322">
        <v>5</v>
      </c>
      <c r="L7322" t="s">
        <v>423</v>
      </c>
      <c r="M7322" t="b">
        <v>0</v>
      </c>
    </row>
    <row r="7323" spans="1:13" x14ac:dyDescent="0.25">
      <c r="A7323" s="1">
        <v>43227</v>
      </c>
      <c r="B7323" t="s">
        <v>175</v>
      </c>
      <c r="C7323" t="s">
        <v>170</v>
      </c>
      <c r="D7323">
        <v>3</v>
      </c>
      <c r="E7323">
        <v>247.55</v>
      </c>
      <c r="F7323">
        <v>82.52</v>
      </c>
      <c r="G7323">
        <v>3</v>
      </c>
      <c r="H7323">
        <v>3</v>
      </c>
      <c r="I7323">
        <v>9.67</v>
      </c>
      <c r="J7323">
        <v>0</v>
      </c>
      <c r="K7323">
        <v>4</v>
      </c>
      <c r="L7323" t="s">
        <v>270</v>
      </c>
      <c r="M7323" t="b">
        <v>0</v>
      </c>
    </row>
    <row r="7324" spans="1:13" x14ac:dyDescent="0.25">
      <c r="A7324" s="1">
        <v>43227</v>
      </c>
      <c r="B7324" t="s">
        <v>175</v>
      </c>
      <c r="C7324" t="s">
        <v>172</v>
      </c>
      <c r="D7324">
        <v>1</v>
      </c>
      <c r="E7324">
        <v>254.14</v>
      </c>
      <c r="F7324">
        <v>254.14</v>
      </c>
      <c r="G7324">
        <v>1</v>
      </c>
      <c r="H7324">
        <v>1</v>
      </c>
      <c r="I7324">
        <v>7</v>
      </c>
      <c r="J7324">
        <v>0</v>
      </c>
      <c r="K7324">
        <v>5</v>
      </c>
      <c r="L7324" t="s">
        <v>384</v>
      </c>
      <c r="M7324" t="b">
        <v>0</v>
      </c>
    </row>
    <row r="7325" spans="1:13" x14ac:dyDescent="0.25">
      <c r="A7325" s="1">
        <v>43227</v>
      </c>
      <c r="B7325" t="s">
        <v>175</v>
      </c>
      <c r="C7325" t="s">
        <v>171</v>
      </c>
      <c r="D7325">
        <v>5</v>
      </c>
      <c r="E7325">
        <v>676.28</v>
      </c>
      <c r="F7325">
        <v>135.26</v>
      </c>
      <c r="G7325">
        <v>5</v>
      </c>
      <c r="H7325">
        <v>5</v>
      </c>
      <c r="I7325">
        <v>13.4</v>
      </c>
      <c r="J7325">
        <v>0</v>
      </c>
      <c r="K7325">
        <v>4.5999999999999996</v>
      </c>
      <c r="L7325" t="s">
        <v>291</v>
      </c>
      <c r="M7325" t="b">
        <v>0</v>
      </c>
    </row>
    <row r="7326" spans="1:13" x14ac:dyDescent="0.25">
      <c r="A7326" s="1">
        <v>43227</v>
      </c>
      <c r="B7326" t="s">
        <v>175</v>
      </c>
      <c r="C7326" t="s">
        <v>161</v>
      </c>
      <c r="D7326">
        <v>12</v>
      </c>
      <c r="E7326">
        <v>1946.91</v>
      </c>
      <c r="F7326">
        <v>162.24</v>
      </c>
      <c r="G7326">
        <v>12</v>
      </c>
      <c r="H7326">
        <v>12</v>
      </c>
      <c r="I7326">
        <v>12.13</v>
      </c>
      <c r="J7326">
        <v>0.2</v>
      </c>
      <c r="K7326">
        <v>2.5299999999999998</v>
      </c>
      <c r="L7326" t="s">
        <v>245</v>
      </c>
      <c r="M7326" t="b">
        <v>0</v>
      </c>
    </row>
    <row r="7327" spans="1:13" x14ac:dyDescent="0.25">
      <c r="A7327" s="1">
        <v>43227</v>
      </c>
      <c r="B7327" t="s">
        <v>175</v>
      </c>
      <c r="C7327" t="s">
        <v>177</v>
      </c>
      <c r="D7327">
        <v>2</v>
      </c>
      <c r="E7327">
        <v>415.6</v>
      </c>
      <c r="F7327">
        <v>207.8</v>
      </c>
      <c r="G7327">
        <v>2</v>
      </c>
      <c r="H7327">
        <v>2</v>
      </c>
      <c r="I7327">
        <v>12.33</v>
      </c>
      <c r="J7327">
        <v>0</v>
      </c>
      <c r="K7327">
        <v>2.33</v>
      </c>
      <c r="L7327" t="s">
        <v>487</v>
      </c>
      <c r="M7327" t="b">
        <v>0</v>
      </c>
    </row>
    <row r="7328" spans="1:13" x14ac:dyDescent="0.25">
      <c r="A7328" s="1">
        <v>43227</v>
      </c>
      <c r="B7328" t="s">
        <v>175</v>
      </c>
      <c r="C7328" t="s">
        <v>181</v>
      </c>
      <c r="D7328">
        <v>1</v>
      </c>
      <c r="E7328">
        <v>141.66999999999999</v>
      </c>
      <c r="F7328">
        <v>141.66999999999999</v>
      </c>
      <c r="G7328">
        <v>1</v>
      </c>
      <c r="H7328">
        <v>1</v>
      </c>
      <c r="I7328">
        <v>14</v>
      </c>
      <c r="J7328">
        <v>0</v>
      </c>
      <c r="K7328">
        <v>5</v>
      </c>
      <c r="L7328" t="s">
        <v>520</v>
      </c>
      <c r="M7328" t="b">
        <v>0</v>
      </c>
    </row>
    <row r="7329" spans="1:13" x14ac:dyDescent="0.25">
      <c r="A7329" s="1">
        <v>43227</v>
      </c>
      <c r="B7329" t="s">
        <v>175</v>
      </c>
      <c r="C7329" t="s">
        <v>183</v>
      </c>
      <c r="D7329">
        <v>1</v>
      </c>
      <c r="E7329">
        <v>143.24</v>
      </c>
      <c r="F7329">
        <v>143.24</v>
      </c>
      <c r="G7329">
        <v>1</v>
      </c>
      <c r="H7329">
        <v>1</v>
      </c>
      <c r="I7329">
        <v>7</v>
      </c>
      <c r="J7329">
        <v>0</v>
      </c>
      <c r="K7329">
        <v>4</v>
      </c>
      <c r="L7329" t="s">
        <v>396</v>
      </c>
      <c r="M7329" t="b">
        <v>0</v>
      </c>
    </row>
    <row r="7330" spans="1:13" x14ac:dyDescent="0.25">
      <c r="A7330" s="1">
        <v>43227</v>
      </c>
      <c r="B7330" t="s">
        <v>175</v>
      </c>
      <c r="C7330" t="s">
        <v>174</v>
      </c>
      <c r="D7330">
        <v>7</v>
      </c>
      <c r="E7330">
        <v>972.85</v>
      </c>
      <c r="F7330">
        <v>138.97999999999999</v>
      </c>
      <c r="G7330">
        <v>7</v>
      </c>
      <c r="H7330">
        <v>7</v>
      </c>
      <c r="I7330">
        <v>17.88</v>
      </c>
      <c r="J7330">
        <v>0.375</v>
      </c>
      <c r="K7330">
        <v>3.25</v>
      </c>
      <c r="L7330" t="s">
        <v>352</v>
      </c>
      <c r="M7330" t="b">
        <v>0</v>
      </c>
    </row>
    <row r="7331" spans="1:13" x14ac:dyDescent="0.25">
      <c r="A7331" s="1">
        <v>43227</v>
      </c>
      <c r="B7331" t="s">
        <v>175</v>
      </c>
      <c r="C7331" t="s">
        <v>182</v>
      </c>
      <c r="D7331">
        <v>3</v>
      </c>
      <c r="E7331">
        <v>535.91999999999996</v>
      </c>
      <c r="F7331">
        <v>178.64</v>
      </c>
      <c r="G7331">
        <v>3</v>
      </c>
      <c r="H7331">
        <v>3</v>
      </c>
      <c r="I7331">
        <v>14.8</v>
      </c>
      <c r="J7331">
        <v>0</v>
      </c>
      <c r="K7331">
        <v>5</v>
      </c>
      <c r="L7331" t="s">
        <v>455</v>
      </c>
      <c r="M7331" t="b">
        <v>0</v>
      </c>
    </row>
    <row r="7332" spans="1:13" x14ac:dyDescent="0.25">
      <c r="A7332" s="1">
        <v>43227</v>
      </c>
      <c r="B7332" t="s">
        <v>175</v>
      </c>
      <c r="C7332" t="s">
        <v>163</v>
      </c>
      <c r="D7332">
        <v>3</v>
      </c>
      <c r="E7332">
        <v>375.87</v>
      </c>
      <c r="F7332">
        <v>125.29</v>
      </c>
      <c r="G7332">
        <v>3</v>
      </c>
      <c r="H7332">
        <v>3</v>
      </c>
      <c r="I7332">
        <v>6.33</v>
      </c>
      <c r="J7332">
        <v>0</v>
      </c>
      <c r="K7332">
        <v>4.67</v>
      </c>
      <c r="L7332" t="s">
        <v>320</v>
      </c>
      <c r="M7332" t="b">
        <v>0</v>
      </c>
    </row>
    <row r="7333" spans="1:13" x14ac:dyDescent="0.25">
      <c r="A7333" s="1">
        <v>43227</v>
      </c>
      <c r="B7333" t="s">
        <v>175</v>
      </c>
      <c r="C7333" t="s">
        <v>175</v>
      </c>
      <c r="D7333">
        <v>25</v>
      </c>
      <c r="E7333">
        <v>4663.1499999999996</v>
      </c>
      <c r="F7333">
        <v>186.53</v>
      </c>
      <c r="G7333">
        <v>23</v>
      </c>
      <c r="H7333">
        <v>25</v>
      </c>
      <c r="I7333">
        <v>4.7</v>
      </c>
      <c r="J7333">
        <v>0</v>
      </c>
      <c r="K7333">
        <v>4.5999999999999996</v>
      </c>
      <c r="L7333" t="s">
        <v>292</v>
      </c>
      <c r="M7333" t="b">
        <v>1</v>
      </c>
    </row>
    <row r="7334" spans="1:13" x14ac:dyDescent="0.25">
      <c r="A7334" s="1">
        <v>43227</v>
      </c>
      <c r="B7334" t="s">
        <v>175</v>
      </c>
      <c r="C7334" t="s">
        <v>164</v>
      </c>
      <c r="D7334">
        <v>7</v>
      </c>
      <c r="E7334">
        <v>1076.0899999999999</v>
      </c>
      <c r="F7334">
        <v>153.72999999999999</v>
      </c>
      <c r="G7334">
        <v>7</v>
      </c>
      <c r="H7334">
        <v>7</v>
      </c>
      <c r="I7334">
        <v>12.73</v>
      </c>
      <c r="J7334">
        <v>0</v>
      </c>
      <c r="K7334">
        <v>4.6399999999999997</v>
      </c>
      <c r="L7334" t="s">
        <v>293</v>
      </c>
      <c r="M7334" t="b">
        <v>0</v>
      </c>
    </row>
    <row r="7335" spans="1:13" x14ac:dyDescent="0.25">
      <c r="A7335" s="1">
        <v>43227</v>
      </c>
      <c r="B7335" t="s">
        <v>175</v>
      </c>
      <c r="C7335" t="s">
        <v>176</v>
      </c>
      <c r="D7335">
        <v>8</v>
      </c>
      <c r="E7335">
        <v>2420.12</v>
      </c>
      <c r="F7335">
        <v>302.52</v>
      </c>
      <c r="G7335">
        <v>8</v>
      </c>
      <c r="H7335">
        <v>8</v>
      </c>
      <c r="I7335">
        <v>13.63</v>
      </c>
      <c r="J7335">
        <v>0.125</v>
      </c>
      <c r="K7335">
        <v>5</v>
      </c>
      <c r="L7335" t="s">
        <v>322</v>
      </c>
      <c r="M7335" t="b">
        <v>0</v>
      </c>
    </row>
    <row r="7336" spans="1:13" x14ac:dyDescent="0.25">
      <c r="A7336" s="1">
        <v>43227</v>
      </c>
      <c r="B7336" t="s">
        <v>175</v>
      </c>
      <c r="C7336" t="s">
        <v>165</v>
      </c>
      <c r="D7336">
        <v>36</v>
      </c>
      <c r="E7336">
        <v>7475.98</v>
      </c>
      <c r="F7336">
        <v>207.67</v>
      </c>
      <c r="G7336">
        <v>36</v>
      </c>
      <c r="H7336">
        <v>36</v>
      </c>
      <c r="I7336">
        <v>7.17</v>
      </c>
      <c r="J7336">
        <v>0</v>
      </c>
      <c r="K7336">
        <v>4.17</v>
      </c>
      <c r="L7336" t="s">
        <v>294</v>
      </c>
      <c r="M7336" t="b">
        <v>0</v>
      </c>
    </row>
    <row r="7337" spans="1:13" x14ac:dyDescent="0.25">
      <c r="A7337" s="1">
        <v>43227</v>
      </c>
      <c r="B7337" t="s">
        <v>164</v>
      </c>
      <c r="C7337" t="s">
        <v>170</v>
      </c>
      <c r="D7337">
        <v>1</v>
      </c>
      <c r="E7337">
        <v>328.34</v>
      </c>
      <c r="F7337">
        <v>328.34</v>
      </c>
      <c r="G7337">
        <v>1</v>
      </c>
      <c r="H7337">
        <v>1</v>
      </c>
      <c r="I7337">
        <v>10</v>
      </c>
      <c r="J7337">
        <v>0</v>
      </c>
      <c r="K7337">
        <v>5</v>
      </c>
      <c r="L7337" t="s">
        <v>324</v>
      </c>
      <c r="M7337" t="b">
        <v>0</v>
      </c>
    </row>
    <row r="7338" spans="1:13" x14ac:dyDescent="0.25">
      <c r="A7338" s="1">
        <v>43227</v>
      </c>
      <c r="B7338" t="s">
        <v>164</v>
      </c>
      <c r="C7338" t="s">
        <v>171</v>
      </c>
      <c r="D7338">
        <v>1</v>
      </c>
      <c r="E7338">
        <v>239.56</v>
      </c>
      <c r="F7338">
        <v>239.56</v>
      </c>
      <c r="G7338">
        <v>1</v>
      </c>
      <c r="H7338">
        <v>1</v>
      </c>
      <c r="I7338">
        <v>11</v>
      </c>
      <c r="J7338">
        <v>0</v>
      </c>
      <c r="K7338">
        <v>3</v>
      </c>
      <c r="L7338" t="s">
        <v>406</v>
      </c>
      <c r="M7338" t="b">
        <v>0</v>
      </c>
    </row>
    <row r="7339" spans="1:13" x14ac:dyDescent="0.25">
      <c r="A7339" s="1">
        <v>43227</v>
      </c>
      <c r="B7339" t="s">
        <v>164</v>
      </c>
      <c r="C7339" t="s">
        <v>161</v>
      </c>
      <c r="D7339">
        <v>5</v>
      </c>
      <c r="E7339">
        <v>1550.99</v>
      </c>
      <c r="F7339">
        <v>310.2</v>
      </c>
      <c r="G7339">
        <v>5</v>
      </c>
      <c r="H7339">
        <v>4</v>
      </c>
      <c r="I7339">
        <v>11</v>
      </c>
      <c r="J7339">
        <v>0</v>
      </c>
      <c r="K7339">
        <v>4.25</v>
      </c>
      <c r="L7339" t="s">
        <v>325</v>
      </c>
      <c r="M7339" t="b">
        <v>0</v>
      </c>
    </row>
    <row r="7340" spans="1:13" x14ac:dyDescent="0.25">
      <c r="A7340" s="1">
        <v>43227</v>
      </c>
      <c r="B7340" t="s">
        <v>164</v>
      </c>
      <c r="C7340" t="s">
        <v>181</v>
      </c>
      <c r="D7340">
        <v>2</v>
      </c>
      <c r="E7340">
        <v>433.83</v>
      </c>
      <c r="F7340">
        <v>216.92</v>
      </c>
      <c r="G7340">
        <v>2</v>
      </c>
      <c r="H7340">
        <v>2</v>
      </c>
      <c r="I7340">
        <v>16</v>
      </c>
      <c r="J7340">
        <v>0</v>
      </c>
      <c r="K7340">
        <v>5</v>
      </c>
      <c r="L7340" t="s">
        <v>326</v>
      </c>
      <c r="M7340" t="b">
        <v>0</v>
      </c>
    </row>
    <row r="7341" spans="1:13" x14ac:dyDescent="0.25">
      <c r="A7341" s="1">
        <v>43227</v>
      </c>
      <c r="B7341" t="s">
        <v>164</v>
      </c>
      <c r="C7341" t="s">
        <v>163</v>
      </c>
      <c r="D7341">
        <v>1</v>
      </c>
      <c r="E7341">
        <v>46.31</v>
      </c>
      <c r="F7341">
        <v>46.31</v>
      </c>
      <c r="G7341">
        <v>1</v>
      </c>
      <c r="H7341">
        <v>1</v>
      </c>
      <c r="I7341">
        <v>8</v>
      </c>
      <c r="J7341">
        <v>0</v>
      </c>
      <c r="K7341">
        <v>3</v>
      </c>
      <c r="L7341" t="s">
        <v>357</v>
      </c>
      <c r="M7341" t="b">
        <v>0</v>
      </c>
    </row>
    <row r="7342" spans="1:13" x14ac:dyDescent="0.25">
      <c r="A7342" s="1">
        <v>43227</v>
      </c>
      <c r="B7342" t="s">
        <v>164</v>
      </c>
      <c r="C7342" t="s">
        <v>175</v>
      </c>
      <c r="D7342">
        <v>5</v>
      </c>
      <c r="E7342">
        <v>1437.61</v>
      </c>
      <c r="F7342">
        <v>287.52</v>
      </c>
      <c r="G7342">
        <v>5</v>
      </c>
      <c r="H7342">
        <v>5</v>
      </c>
      <c r="I7342">
        <v>12.8</v>
      </c>
      <c r="J7342">
        <v>0.2</v>
      </c>
      <c r="K7342">
        <v>3.2</v>
      </c>
      <c r="L7342" t="s">
        <v>358</v>
      </c>
      <c r="M7342" t="b">
        <v>0</v>
      </c>
    </row>
    <row r="7343" spans="1:13" x14ac:dyDescent="0.25">
      <c r="A7343" s="1">
        <v>43227</v>
      </c>
      <c r="B7343" t="s">
        <v>164</v>
      </c>
      <c r="C7343" t="s">
        <v>164</v>
      </c>
      <c r="D7343">
        <v>7</v>
      </c>
      <c r="E7343">
        <v>2112.0300000000002</v>
      </c>
      <c r="F7343">
        <v>301.72000000000003</v>
      </c>
      <c r="G7343">
        <v>6</v>
      </c>
      <c r="H7343">
        <v>7</v>
      </c>
      <c r="I7343">
        <v>4.33</v>
      </c>
      <c r="J7343">
        <v>0</v>
      </c>
      <c r="K7343">
        <v>3.71</v>
      </c>
      <c r="L7343" t="s">
        <v>359</v>
      </c>
      <c r="M7343" t="b">
        <v>1</v>
      </c>
    </row>
    <row r="7344" spans="1:13" x14ac:dyDescent="0.25">
      <c r="A7344" s="1">
        <v>43227</v>
      </c>
      <c r="B7344" t="s">
        <v>164</v>
      </c>
      <c r="C7344" t="s">
        <v>176</v>
      </c>
      <c r="D7344">
        <v>1</v>
      </c>
      <c r="E7344">
        <v>856.16</v>
      </c>
      <c r="F7344">
        <v>856.16</v>
      </c>
      <c r="G7344">
        <v>1</v>
      </c>
      <c r="H7344">
        <v>1</v>
      </c>
      <c r="I7344">
        <v>7</v>
      </c>
      <c r="J7344">
        <v>0</v>
      </c>
      <c r="K7344">
        <v>5</v>
      </c>
      <c r="L7344" t="s">
        <v>271</v>
      </c>
      <c r="M7344" t="b">
        <v>0</v>
      </c>
    </row>
    <row r="7345" spans="1:13" x14ac:dyDescent="0.25">
      <c r="A7345" s="1">
        <v>43227</v>
      </c>
      <c r="B7345" t="s">
        <v>164</v>
      </c>
      <c r="C7345" t="s">
        <v>165</v>
      </c>
      <c r="D7345">
        <v>11</v>
      </c>
      <c r="E7345">
        <v>2234.89</v>
      </c>
      <c r="F7345">
        <v>203.17</v>
      </c>
      <c r="G7345">
        <v>11</v>
      </c>
      <c r="H7345">
        <v>11</v>
      </c>
      <c r="I7345">
        <v>6.57</v>
      </c>
      <c r="J7345">
        <v>0</v>
      </c>
      <c r="K7345">
        <v>4.29</v>
      </c>
      <c r="L7345" t="s">
        <v>295</v>
      </c>
      <c r="M7345" t="b">
        <v>0</v>
      </c>
    </row>
    <row r="7346" spans="1:13" x14ac:dyDescent="0.25">
      <c r="A7346" s="1">
        <v>43227</v>
      </c>
      <c r="B7346" t="s">
        <v>176</v>
      </c>
      <c r="C7346" t="s">
        <v>167</v>
      </c>
      <c r="D7346">
        <v>2</v>
      </c>
      <c r="E7346">
        <v>3141.12</v>
      </c>
      <c r="F7346">
        <v>1570.56</v>
      </c>
      <c r="G7346">
        <v>2</v>
      </c>
      <c r="H7346">
        <v>2</v>
      </c>
      <c r="I7346">
        <v>8.5</v>
      </c>
      <c r="J7346">
        <v>0</v>
      </c>
      <c r="K7346">
        <v>4.5</v>
      </c>
      <c r="L7346" t="s">
        <v>328</v>
      </c>
      <c r="M7346" t="b">
        <v>0</v>
      </c>
    </row>
    <row r="7347" spans="1:13" x14ac:dyDescent="0.25">
      <c r="A7347" s="1">
        <v>43227</v>
      </c>
      <c r="B7347" t="s">
        <v>176</v>
      </c>
      <c r="C7347" t="s">
        <v>169</v>
      </c>
      <c r="D7347">
        <v>1</v>
      </c>
      <c r="E7347">
        <v>370.55</v>
      </c>
      <c r="F7347">
        <v>370.55</v>
      </c>
      <c r="G7347">
        <v>1</v>
      </c>
      <c r="H7347">
        <v>1</v>
      </c>
      <c r="I7347">
        <v>29</v>
      </c>
      <c r="J7347">
        <v>0</v>
      </c>
      <c r="K7347">
        <v>5</v>
      </c>
      <c r="L7347" t="s">
        <v>408</v>
      </c>
      <c r="M7347" t="b">
        <v>0</v>
      </c>
    </row>
    <row r="7348" spans="1:13" x14ac:dyDescent="0.25">
      <c r="A7348" s="1">
        <v>43227</v>
      </c>
      <c r="B7348" t="s">
        <v>176</v>
      </c>
      <c r="C7348" t="s">
        <v>170</v>
      </c>
      <c r="D7348">
        <v>1</v>
      </c>
      <c r="E7348">
        <v>647</v>
      </c>
      <c r="F7348">
        <v>647</v>
      </c>
      <c r="G7348">
        <v>1</v>
      </c>
      <c r="H7348">
        <v>1</v>
      </c>
      <c r="I7348">
        <v>7</v>
      </c>
      <c r="J7348">
        <v>0</v>
      </c>
      <c r="K7348">
        <v>3</v>
      </c>
      <c r="L7348" t="s">
        <v>387</v>
      </c>
      <c r="M7348" t="b">
        <v>0</v>
      </c>
    </row>
    <row r="7349" spans="1:13" x14ac:dyDescent="0.25">
      <c r="A7349" s="1">
        <v>43227</v>
      </c>
      <c r="B7349" t="s">
        <v>176</v>
      </c>
      <c r="C7349" t="s">
        <v>172</v>
      </c>
      <c r="D7349">
        <v>2</v>
      </c>
      <c r="E7349">
        <v>450.49</v>
      </c>
      <c r="F7349">
        <v>225.25</v>
      </c>
      <c r="G7349">
        <v>2</v>
      </c>
      <c r="H7349">
        <v>2</v>
      </c>
      <c r="I7349">
        <v>10.5</v>
      </c>
      <c r="J7349">
        <v>0</v>
      </c>
      <c r="K7349">
        <v>4.5</v>
      </c>
      <c r="L7349" t="s">
        <v>399</v>
      </c>
      <c r="M7349" t="b">
        <v>0</v>
      </c>
    </row>
    <row r="7350" spans="1:13" x14ac:dyDescent="0.25">
      <c r="A7350" s="1">
        <v>43227</v>
      </c>
      <c r="B7350" t="s">
        <v>176</v>
      </c>
      <c r="C7350" t="s">
        <v>171</v>
      </c>
      <c r="D7350">
        <v>1</v>
      </c>
      <c r="E7350">
        <v>209.27</v>
      </c>
      <c r="F7350">
        <v>209.27</v>
      </c>
      <c r="G7350">
        <v>1</v>
      </c>
      <c r="H7350">
        <v>1</v>
      </c>
      <c r="I7350">
        <v>11</v>
      </c>
      <c r="J7350">
        <v>0</v>
      </c>
      <c r="K7350">
        <v>5</v>
      </c>
      <c r="L7350" t="s">
        <v>329</v>
      </c>
      <c r="M7350" t="b">
        <v>0</v>
      </c>
    </row>
    <row r="7351" spans="1:13" x14ac:dyDescent="0.25">
      <c r="A7351" s="1">
        <v>43227</v>
      </c>
      <c r="B7351" t="s">
        <v>176</v>
      </c>
      <c r="C7351" t="s">
        <v>161</v>
      </c>
      <c r="D7351">
        <v>12</v>
      </c>
      <c r="E7351">
        <v>3972.06</v>
      </c>
      <c r="F7351">
        <v>331.01</v>
      </c>
      <c r="G7351">
        <v>12</v>
      </c>
      <c r="H7351">
        <v>12</v>
      </c>
      <c r="I7351">
        <v>12.42</v>
      </c>
      <c r="J7351">
        <v>0</v>
      </c>
      <c r="K7351">
        <v>4.42</v>
      </c>
      <c r="L7351" t="s">
        <v>272</v>
      </c>
      <c r="M7351" t="b">
        <v>0</v>
      </c>
    </row>
    <row r="7352" spans="1:13" x14ac:dyDescent="0.25">
      <c r="A7352" s="1">
        <v>43227</v>
      </c>
      <c r="B7352" t="s">
        <v>176</v>
      </c>
      <c r="C7352" t="s">
        <v>181</v>
      </c>
      <c r="D7352">
        <v>1</v>
      </c>
      <c r="E7352">
        <v>1138.28</v>
      </c>
      <c r="F7352">
        <v>1138.28</v>
      </c>
      <c r="G7352">
        <v>1</v>
      </c>
      <c r="H7352">
        <v>1</v>
      </c>
      <c r="I7352">
        <v>10</v>
      </c>
      <c r="J7352">
        <v>0</v>
      </c>
      <c r="K7352">
        <v>5</v>
      </c>
      <c r="L7352" t="s">
        <v>331</v>
      </c>
      <c r="M7352" t="b">
        <v>0</v>
      </c>
    </row>
    <row r="7353" spans="1:13" x14ac:dyDescent="0.25">
      <c r="A7353" s="1">
        <v>43227</v>
      </c>
      <c r="B7353" t="s">
        <v>176</v>
      </c>
      <c r="C7353" t="s">
        <v>182</v>
      </c>
      <c r="D7353">
        <v>1</v>
      </c>
      <c r="E7353">
        <v>686.41</v>
      </c>
      <c r="F7353">
        <v>686.41</v>
      </c>
      <c r="G7353">
        <v>1</v>
      </c>
      <c r="H7353">
        <v>1</v>
      </c>
      <c r="I7353">
        <v>12</v>
      </c>
      <c r="J7353">
        <v>0</v>
      </c>
      <c r="K7353">
        <v>5</v>
      </c>
      <c r="L7353" t="s">
        <v>400</v>
      </c>
      <c r="M7353" t="b">
        <v>0</v>
      </c>
    </row>
    <row r="7354" spans="1:13" x14ac:dyDescent="0.25">
      <c r="A7354" s="1">
        <v>43227</v>
      </c>
      <c r="B7354" t="s">
        <v>176</v>
      </c>
      <c r="C7354" t="s">
        <v>163</v>
      </c>
      <c r="D7354">
        <v>8</v>
      </c>
      <c r="E7354">
        <v>1714.37</v>
      </c>
      <c r="F7354">
        <v>214.3</v>
      </c>
      <c r="G7354">
        <v>8</v>
      </c>
      <c r="H7354">
        <v>8</v>
      </c>
      <c r="I7354">
        <v>7.67</v>
      </c>
      <c r="J7354">
        <v>0</v>
      </c>
      <c r="K7354">
        <v>4.5599999999999996</v>
      </c>
      <c r="L7354" t="s">
        <v>361</v>
      </c>
      <c r="M7354" t="b">
        <v>0</v>
      </c>
    </row>
    <row r="7355" spans="1:13" x14ac:dyDescent="0.25">
      <c r="A7355" s="1">
        <v>43227</v>
      </c>
      <c r="B7355" t="s">
        <v>176</v>
      </c>
      <c r="C7355" t="s">
        <v>175</v>
      </c>
      <c r="D7355">
        <v>11</v>
      </c>
      <c r="E7355">
        <v>2212.0500000000002</v>
      </c>
      <c r="F7355">
        <v>201.1</v>
      </c>
      <c r="G7355">
        <v>11</v>
      </c>
      <c r="H7355">
        <v>11</v>
      </c>
      <c r="I7355">
        <v>14</v>
      </c>
      <c r="J7355">
        <v>0</v>
      </c>
      <c r="K7355">
        <v>3.5</v>
      </c>
      <c r="L7355" t="s">
        <v>297</v>
      </c>
      <c r="M7355" t="b">
        <v>0</v>
      </c>
    </row>
    <row r="7356" spans="1:13" x14ac:dyDescent="0.25">
      <c r="A7356" s="1">
        <v>43227</v>
      </c>
      <c r="B7356" t="s">
        <v>176</v>
      </c>
      <c r="C7356" t="s">
        <v>164</v>
      </c>
      <c r="D7356">
        <v>5</v>
      </c>
      <c r="E7356">
        <v>1548.22</v>
      </c>
      <c r="F7356">
        <v>309.64</v>
      </c>
      <c r="G7356">
        <v>5</v>
      </c>
      <c r="H7356">
        <v>5</v>
      </c>
      <c r="I7356">
        <v>11</v>
      </c>
      <c r="J7356">
        <v>0</v>
      </c>
      <c r="K7356">
        <v>5</v>
      </c>
      <c r="L7356" t="s">
        <v>362</v>
      </c>
      <c r="M7356" t="b">
        <v>0</v>
      </c>
    </row>
    <row r="7357" spans="1:13" x14ac:dyDescent="0.25">
      <c r="A7357" s="1">
        <v>43227</v>
      </c>
      <c r="B7357" t="s">
        <v>176</v>
      </c>
      <c r="C7357" t="s">
        <v>176</v>
      </c>
      <c r="D7357">
        <v>5</v>
      </c>
      <c r="E7357">
        <v>933.91</v>
      </c>
      <c r="F7357">
        <v>186.78</v>
      </c>
      <c r="G7357">
        <v>5</v>
      </c>
      <c r="H7357">
        <v>5</v>
      </c>
      <c r="I7357">
        <v>13</v>
      </c>
      <c r="J7357">
        <v>0.2</v>
      </c>
      <c r="K7357">
        <v>4.4000000000000004</v>
      </c>
      <c r="L7357" t="s">
        <v>273</v>
      </c>
      <c r="M7357" t="b">
        <v>1</v>
      </c>
    </row>
    <row r="7358" spans="1:13" x14ac:dyDescent="0.25">
      <c r="A7358" s="1">
        <v>43227</v>
      </c>
      <c r="B7358" t="s">
        <v>176</v>
      </c>
      <c r="C7358" t="s">
        <v>165</v>
      </c>
      <c r="D7358">
        <v>16</v>
      </c>
      <c r="E7358">
        <v>3950.41</v>
      </c>
      <c r="F7358">
        <v>246.9</v>
      </c>
      <c r="G7358">
        <v>14</v>
      </c>
      <c r="H7358">
        <v>16</v>
      </c>
      <c r="I7358">
        <v>8.73</v>
      </c>
      <c r="J7358">
        <v>0</v>
      </c>
      <c r="K7358">
        <v>4.1100000000000003</v>
      </c>
      <c r="L7358" t="s">
        <v>274</v>
      </c>
      <c r="M7358" t="b">
        <v>0</v>
      </c>
    </row>
    <row r="7359" spans="1:13" x14ac:dyDescent="0.25">
      <c r="A7359" s="1">
        <v>43227</v>
      </c>
      <c r="B7359" t="s">
        <v>176</v>
      </c>
      <c r="C7359" t="s">
        <v>184</v>
      </c>
      <c r="D7359">
        <v>1</v>
      </c>
      <c r="E7359">
        <v>623.48</v>
      </c>
      <c r="F7359">
        <v>623.48</v>
      </c>
      <c r="G7359">
        <v>1</v>
      </c>
      <c r="H7359">
        <v>1</v>
      </c>
      <c r="I7359">
        <v>23</v>
      </c>
      <c r="J7359">
        <v>0</v>
      </c>
      <c r="K7359">
        <v>1</v>
      </c>
      <c r="L7359" t="s">
        <v>416</v>
      </c>
      <c r="M7359" t="b">
        <v>0</v>
      </c>
    </row>
    <row r="7360" spans="1:13" x14ac:dyDescent="0.25">
      <c r="A7360" s="1">
        <v>43227</v>
      </c>
      <c r="B7360" t="s">
        <v>165</v>
      </c>
      <c r="C7360" t="s">
        <v>178</v>
      </c>
      <c r="D7360">
        <v>4</v>
      </c>
      <c r="E7360">
        <v>1916.17</v>
      </c>
      <c r="F7360">
        <v>479.04</v>
      </c>
      <c r="G7360">
        <v>4</v>
      </c>
      <c r="H7360">
        <v>4</v>
      </c>
      <c r="I7360">
        <v>24.5</v>
      </c>
      <c r="J7360">
        <v>0.25</v>
      </c>
      <c r="K7360">
        <v>4.5</v>
      </c>
      <c r="L7360" t="s">
        <v>333</v>
      </c>
      <c r="M7360" t="b">
        <v>0</v>
      </c>
    </row>
    <row r="7361" spans="1:13" x14ac:dyDescent="0.25">
      <c r="A7361" s="1">
        <v>43227</v>
      </c>
      <c r="B7361" t="s">
        <v>165</v>
      </c>
      <c r="C7361" t="s">
        <v>187</v>
      </c>
      <c r="D7361">
        <v>3</v>
      </c>
      <c r="E7361">
        <v>505.49</v>
      </c>
      <c r="F7361">
        <v>168.5</v>
      </c>
      <c r="G7361">
        <v>3</v>
      </c>
      <c r="H7361">
        <v>3</v>
      </c>
      <c r="I7361">
        <v>21.33</v>
      </c>
      <c r="J7361">
        <v>0</v>
      </c>
      <c r="K7361">
        <v>4.67</v>
      </c>
      <c r="L7361" t="s">
        <v>417</v>
      </c>
      <c r="M7361" t="b">
        <v>0</v>
      </c>
    </row>
    <row r="7362" spans="1:13" x14ac:dyDescent="0.25">
      <c r="A7362" s="1">
        <v>43227</v>
      </c>
      <c r="B7362" t="s">
        <v>165</v>
      </c>
      <c r="C7362" t="s">
        <v>167</v>
      </c>
      <c r="D7362">
        <v>52</v>
      </c>
      <c r="E7362">
        <v>8657.36</v>
      </c>
      <c r="F7362">
        <v>166.49</v>
      </c>
      <c r="G7362">
        <v>50</v>
      </c>
      <c r="H7362">
        <v>51</v>
      </c>
      <c r="I7362">
        <v>18.66</v>
      </c>
      <c r="J7362">
        <v>0.1774</v>
      </c>
      <c r="K7362">
        <v>3.84</v>
      </c>
      <c r="L7362" t="s">
        <v>246</v>
      </c>
      <c r="M7362" t="b">
        <v>0</v>
      </c>
    </row>
    <row r="7363" spans="1:13" x14ac:dyDescent="0.25">
      <c r="A7363" s="1">
        <v>43227</v>
      </c>
      <c r="B7363" t="s">
        <v>165</v>
      </c>
      <c r="C7363" t="s">
        <v>169</v>
      </c>
      <c r="D7363">
        <v>23</v>
      </c>
      <c r="E7363">
        <v>3287.96</v>
      </c>
      <c r="F7363">
        <v>142.94999999999999</v>
      </c>
      <c r="G7363">
        <v>23</v>
      </c>
      <c r="H7363">
        <v>23</v>
      </c>
      <c r="I7363">
        <v>21.74</v>
      </c>
      <c r="J7363">
        <v>0.1739</v>
      </c>
      <c r="K7363">
        <v>4.26</v>
      </c>
      <c r="L7363" t="s">
        <v>275</v>
      </c>
      <c r="M7363" t="b">
        <v>0</v>
      </c>
    </row>
    <row r="7364" spans="1:13" x14ac:dyDescent="0.25">
      <c r="A7364" s="1">
        <v>43227</v>
      </c>
      <c r="B7364" t="s">
        <v>165</v>
      </c>
      <c r="C7364" t="s">
        <v>170</v>
      </c>
      <c r="D7364">
        <v>32</v>
      </c>
      <c r="E7364">
        <v>6445.5</v>
      </c>
      <c r="F7364">
        <v>201.42</v>
      </c>
      <c r="G7364">
        <v>31</v>
      </c>
      <c r="H7364">
        <v>32</v>
      </c>
      <c r="I7364">
        <v>9.15</v>
      </c>
      <c r="J7364">
        <v>0</v>
      </c>
      <c r="K7364">
        <v>4.5</v>
      </c>
      <c r="L7364" t="s">
        <v>276</v>
      </c>
      <c r="M7364" t="b">
        <v>0</v>
      </c>
    </row>
    <row r="7365" spans="1:13" x14ac:dyDescent="0.25">
      <c r="A7365" s="1">
        <v>43227</v>
      </c>
      <c r="B7365" t="s">
        <v>165</v>
      </c>
      <c r="C7365" t="s">
        <v>172</v>
      </c>
      <c r="D7365">
        <v>32</v>
      </c>
      <c r="E7365">
        <v>6597.99</v>
      </c>
      <c r="F7365">
        <v>206.19</v>
      </c>
      <c r="G7365">
        <v>32</v>
      </c>
      <c r="H7365">
        <v>32</v>
      </c>
      <c r="I7365">
        <v>11.3</v>
      </c>
      <c r="J7365">
        <v>5.4100000000000002E-2</v>
      </c>
      <c r="K7365">
        <v>3.92</v>
      </c>
      <c r="L7365" t="s">
        <v>247</v>
      </c>
      <c r="M7365" t="b">
        <v>0</v>
      </c>
    </row>
    <row r="7366" spans="1:13" x14ac:dyDescent="0.25">
      <c r="A7366" s="1">
        <v>43227</v>
      </c>
      <c r="B7366" t="s">
        <v>165</v>
      </c>
      <c r="C7366" t="s">
        <v>171</v>
      </c>
      <c r="D7366">
        <v>25</v>
      </c>
      <c r="E7366">
        <v>5586.71</v>
      </c>
      <c r="F7366">
        <v>223.47</v>
      </c>
      <c r="G7366">
        <v>24</v>
      </c>
      <c r="H7366">
        <v>25</v>
      </c>
      <c r="I7366">
        <v>12.04</v>
      </c>
      <c r="J7366">
        <v>3.6999999999999998E-2</v>
      </c>
      <c r="K7366">
        <v>4.21</v>
      </c>
      <c r="L7366" t="s">
        <v>299</v>
      </c>
      <c r="M7366" t="b">
        <v>0</v>
      </c>
    </row>
    <row r="7367" spans="1:13" x14ac:dyDescent="0.25">
      <c r="A7367" s="1">
        <v>43227</v>
      </c>
      <c r="B7367" t="s">
        <v>165</v>
      </c>
      <c r="C7367" t="s">
        <v>180</v>
      </c>
      <c r="D7367">
        <v>6</v>
      </c>
      <c r="E7367">
        <v>1329.72</v>
      </c>
      <c r="F7367">
        <v>221.62</v>
      </c>
      <c r="G7367">
        <v>6</v>
      </c>
      <c r="H7367">
        <v>6</v>
      </c>
      <c r="I7367">
        <v>19.170000000000002</v>
      </c>
      <c r="J7367">
        <v>0.16669999999999999</v>
      </c>
      <c r="K7367">
        <v>4</v>
      </c>
      <c r="L7367" t="s">
        <v>300</v>
      </c>
      <c r="M7367" t="b">
        <v>0</v>
      </c>
    </row>
    <row r="7368" spans="1:13" x14ac:dyDescent="0.25">
      <c r="A7368" s="1">
        <v>43227</v>
      </c>
      <c r="B7368" t="s">
        <v>165</v>
      </c>
      <c r="C7368" t="s">
        <v>161</v>
      </c>
      <c r="D7368">
        <v>163</v>
      </c>
      <c r="E7368">
        <v>21013.83</v>
      </c>
      <c r="F7368">
        <v>128.91999999999999</v>
      </c>
      <c r="G7368">
        <v>159</v>
      </c>
      <c r="H7368">
        <v>162</v>
      </c>
      <c r="I7368">
        <v>9.81</v>
      </c>
      <c r="J7368">
        <v>4.1500000000000002E-2</v>
      </c>
      <c r="K7368">
        <v>4.1500000000000004</v>
      </c>
      <c r="L7368" t="s">
        <v>248</v>
      </c>
      <c r="M7368" t="b">
        <v>0</v>
      </c>
    </row>
    <row r="7369" spans="1:13" x14ac:dyDescent="0.25">
      <c r="A7369" s="1">
        <v>43227</v>
      </c>
      <c r="B7369" t="s">
        <v>165</v>
      </c>
      <c r="C7369" t="s">
        <v>177</v>
      </c>
      <c r="D7369">
        <v>7</v>
      </c>
      <c r="E7369">
        <v>795.56</v>
      </c>
      <c r="F7369">
        <v>113.65</v>
      </c>
      <c r="G7369">
        <v>7</v>
      </c>
      <c r="H7369">
        <v>7</v>
      </c>
      <c r="I7369">
        <v>12</v>
      </c>
      <c r="J7369">
        <v>0.1429</v>
      </c>
      <c r="K7369">
        <v>4.1399999999999997</v>
      </c>
      <c r="L7369" t="s">
        <v>301</v>
      </c>
      <c r="M7369" t="b">
        <v>0</v>
      </c>
    </row>
    <row r="7370" spans="1:13" x14ac:dyDescent="0.25">
      <c r="A7370" s="1">
        <v>43227</v>
      </c>
      <c r="B7370" t="s">
        <v>165</v>
      </c>
      <c r="C7370" t="s">
        <v>181</v>
      </c>
      <c r="D7370">
        <v>14</v>
      </c>
      <c r="E7370">
        <v>2646.64</v>
      </c>
      <c r="F7370">
        <v>189.05</v>
      </c>
      <c r="G7370">
        <v>14</v>
      </c>
      <c r="H7370">
        <v>14</v>
      </c>
      <c r="I7370">
        <v>16.399999999999999</v>
      </c>
      <c r="J7370">
        <v>0</v>
      </c>
      <c r="K7370">
        <v>4.05</v>
      </c>
      <c r="L7370" t="s">
        <v>302</v>
      </c>
      <c r="M7370" t="b">
        <v>0</v>
      </c>
    </row>
    <row r="7371" spans="1:13" x14ac:dyDescent="0.25">
      <c r="A7371" s="1">
        <v>43227</v>
      </c>
      <c r="B7371" t="s">
        <v>165</v>
      </c>
      <c r="C7371" t="s">
        <v>179</v>
      </c>
      <c r="D7371">
        <v>12</v>
      </c>
      <c r="E7371">
        <v>2567.96</v>
      </c>
      <c r="F7371">
        <v>214</v>
      </c>
      <c r="G7371">
        <v>12</v>
      </c>
      <c r="H7371">
        <v>12</v>
      </c>
      <c r="I7371">
        <v>24.83</v>
      </c>
      <c r="J7371">
        <v>0.33329999999999999</v>
      </c>
      <c r="K7371">
        <v>4.08</v>
      </c>
      <c r="L7371" t="s">
        <v>277</v>
      </c>
      <c r="M7371" t="b">
        <v>0</v>
      </c>
    </row>
    <row r="7372" spans="1:13" x14ac:dyDescent="0.25">
      <c r="A7372" s="1">
        <v>43227</v>
      </c>
      <c r="B7372" t="s">
        <v>165</v>
      </c>
      <c r="C7372" t="s">
        <v>183</v>
      </c>
      <c r="D7372">
        <v>7</v>
      </c>
      <c r="E7372">
        <v>1487.89</v>
      </c>
      <c r="F7372">
        <v>212.56</v>
      </c>
      <c r="G7372">
        <v>7</v>
      </c>
      <c r="H7372">
        <v>7</v>
      </c>
      <c r="I7372">
        <v>17.71</v>
      </c>
      <c r="J7372">
        <v>0</v>
      </c>
      <c r="K7372">
        <v>4.71</v>
      </c>
      <c r="L7372" t="s">
        <v>365</v>
      </c>
      <c r="M7372" t="b">
        <v>0</v>
      </c>
    </row>
    <row r="7373" spans="1:13" x14ac:dyDescent="0.25">
      <c r="A7373" s="1">
        <v>43227</v>
      </c>
      <c r="B7373" t="s">
        <v>165</v>
      </c>
      <c r="C7373" t="s">
        <v>174</v>
      </c>
      <c r="D7373">
        <v>28</v>
      </c>
      <c r="E7373">
        <v>4767.09</v>
      </c>
      <c r="F7373">
        <v>170.25</v>
      </c>
      <c r="G7373">
        <v>27</v>
      </c>
      <c r="H7373">
        <v>28</v>
      </c>
      <c r="I7373">
        <v>18.54</v>
      </c>
      <c r="J7373">
        <v>3.5700000000000003E-2</v>
      </c>
      <c r="K7373">
        <v>3.79</v>
      </c>
      <c r="L7373" t="s">
        <v>303</v>
      </c>
      <c r="M7373" t="b">
        <v>0</v>
      </c>
    </row>
    <row r="7374" spans="1:13" x14ac:dyDescent="0.25">
      <c r="A7374" s="1">
        <v>43227</v>
      </c>
      <c r="B7374" t="s">
        <v>165</v>
      </c>
      <c r="C7374" t="s">
        <v>182</v>
      </c>
      <c r="D7374">
        <v>3</v>
      </c>
      <c r="E7374">
        <v>260.42</v>
      </c>
      <c r="F7374">
        <v>86.81</v>
      </c>
      <c r="G7374">
        <v>3</v>
      </c>
      <c r="H7374">
        <v>3</v>
      </c>
      <c r="I7374">
        <v>11.75</v>
      </c>
      <c r="J7374">
        <v>0</v>
      </c>
      <c r="K7374">
        <v>4.25</v>
      </c>
      <c r="L7374" t="s">
        <v>304</v>
      </c>
      <c r="M7374" t="b">
        <v>0</v>
      </c>
    </row>
    <row r="7375" spans="1:13" x14ac:dyDescent="0.25">
      <c r="A7375" s="1">
        <v>43227</v>
      </c>
      <c r="B7375" t="s">
        <v>165</v>
      </c>
      <c r="C7375" t="s">
        <v>163</v>
      </c>
      <c r="D7375">
        <v>62</v>
      </c>
      <c r="E7375">
        <v>14082.44</v>
      </c>
      <c r="F7375">
        <v>227.14</v>
      </c>
      <c r="G7375">
        <v>62</v>
      </c>
      <c r="H7375">
        <v>62</v>
      </c>
      <c r="I7375">
        <v>10.51</v>
      </c>
      <c r="J7375">
        <v>6.9400000000000003E-2</v>
      </c>
      <c r="K7375">
        <v>4.1900000000000004</v>
      </c>
      <c r="L7375" t="s">
        <v>249</v>
      </c>
      <c r="M7375" t="b">
        <v>0</v>
      </c>
    </row>
    <row r="7376" spans="1:13" x14ac:dyDescent="0.25">
      <c r="A7376" s="1">
        <v>43227</v>
      </c>
      <c r="B7376" t="s">
        <v>165</v>
      </c>
      <c r="C7376" t="s">
        <v>175</v>
      </c>
      <c r="D7376">
        <v>177</v>
      </c>
      <c r="E7376">
        <v>23848.84</v>
      </c>
      <c r="F7376">
        <v>134.74</v>
      </c>
      <c r="G7376">
        <v>175</v>
      </c>
      <c r="H7376">
        <v>176</v>
      </c>
      <c r="I7376">
        <v>11.7</v>
      </c>
      <c r="J7376">
        <v>7.1800000000000003E-2</v>
      </c>
      <c r="K7376">
        <v>3.94</v>
      </c>
      <c r="L7376" t="s">
        <v>250</v>
      </c>
      <c r="M7376" t="b">
        <v>0</v>
      </c>
    </row>
    <row r="7377" spans="1:13" x14ac:dyDescent="0.25">
      <c r="A7377" s="1">
        <v>43227</v>
      </c>
      <c r="B7377" t="s">
        <v>165</v>
      </c>
      <c r="C7377" t="s">
        <v>173</v>
      </c>
      <c r="D7377">
        <v>7</v>
      </c>
      <c r="E7377">
        <v>888.59</v>
      </c>
      <c r="F7377">
        <v>126.94</v>
      </c>
      <c r="G7377">
        <v>7</v>
      </c>
      <c r="H7377">
        <v>7</v>
      </c>
      <c r="I7377">
        <v>16.86</v>
      </c>
      <c r="J7377">
        <v>0</v>
      </c>
      <c r="K7377">
        <v>3.86</v>
      </c>
      <c r="L7377" t="s">
        <v>251</v>
      </c>
      <c r="M7377" t="b">
        <v>0</v>
      </c>
    </row>
    <row r="7378" spans="1:13" x14ac:dyDescent="0.25">
      <c r="A7378" s="1">
        <v>43227</v>
      </c>
      <c r="B7378" t="s">
        <v>165</v>
      </c>
      <c r="C7378" t="s">
        <v>185</v>
      </c>
      <c r="D7378">
        <v>3</v>
      </c>
      <c r="E7378">
        <v>471.31</v>
      </c>
      <c r="F7378">
        <v>157.1</v>
      </c>
      <c r="G7378">
        <v>3</v>
      </c>
      <c r="H7378">
        <v>3</v>
      </c>
      <c r="I7378">
        <v>25.33</v>
      </c>
      <c r="J7378">
        <v>0</v>
      </c>
      <c r="K7378">
        <v>5</v>
      </c>
      <c r="L7378" t="s">
        <v>334</v>
      </c>
      <c r="M7378" t="b">
        <v>0</v>
      </c>
    </row>
    <row r="7379" spans="1:13" x14ac:dyDescent="0.25">
      <c r="A7379" s="1">
        <v>43227</v>
      </c>
      <c r="B7379" t="s">
        <v>165</v>
      </c>
      <c r="C7379" t="s">
        <v>164</v>
      </c>
      <c r="D7379">
        <v>66</v>
      </c>
      <c r="E7379">
        <v>9886.27</v>
      </c>
      <c r="F7379">
        <v>149.79</v>
      </c>
      <c r="G7379">
        <v>66</v>
      </c>
      <c r="H7379">
        <v>66</v>
      </c>
      <c r="I7379">
        <v>10.96</v>
      </c>
      <c r="J7379">
        <v>1.37E-2</v>
      </c>
      <c r="K7379">
        <v>4.21</v>
      </c>
      <c r="L7379" t="s">
        <v>278</v>
      </c>
      <c r="M7379" t="b">
        <v>0</v>
      </c>
    </row>
    <row r="7380" spans="1:13" x14ac:dyDescent="0.25">
      <c r="A7380" s="1">
        <v>43227</v>
      </c>
      <c r="B7380" t="s">
        <v>165</v>
      </c>
      <c r="C7380" t="s">
        <v>176</v>
      </c>
      <c r="D7380">
        <v>42</v>
      </c>
      <c r="E7380">
        <v>6859.42</v>
      </c>
      <c r="F7380">
        <v>163.32</v>
      </c>
      <c r="G7380">
        <v>42</v>
      </c>
      <c r="H7380">
        <v>42</v>
      </c>
      <c r="I7380">
        <v>10.52</v>
      </c>
      <c r="J7380">
        <v>0.04</v>
      </c>
      <c r="K7380">
        <v>4.38</v>
      </c>
      <c r="L7380" t="s">
        <v>279</v>
      </c>
      <c r="M7380" t="b">
        <v>0</v>
      </c>
    </row>
    <row r="7381" spans="1:13" x14ac:dyDescent="0.25">
      <c r="A7381" s="1">
        <v>43227</v>
      </c>
      <c r="B7381" t="s">
        <v>165</v>
      </c>
      <c r="C7381" t="s">
        <v>165</v>
      </c>
      <c r="D7381">
        <v>630</v>
      </c>
      <c r="E7381">
        <v>95225.87</v>
      </c>
      <c r="F7381">
        <v>151.15</v>
      </c>
      <c r="G7381">
        <v>617</v>
      </c>
      <c r="H7381">
        <v>626</v>
      </c>
      <c r="I7381">
        <v>6.37</v>
      </c>
      <c r="J7381">
        <v>2.9700000000000001E-2</v>
      </c>
      <c r="K7381">
        <v>4.1900000000000004</v>
      </c>
      <c r="L7381" t="s">
        <v>252</v>
      </c>
      <c r="M7381" t="b">
        <v>1</v>
      </c>
    </row>
    <row r="7382" spans="1:13" x14ac:dyDescent="0.25">
      <c r="A7382" s="1">
        <v>43227</v>
      </c>
      <c r="B7382" t="s">
        <v>165</v>
      </c>
      <c r="C7382" t="s">
        <v>184</v>
      </c>
      <c r="D7382">
        <v>4</v>
      </c>
      <c r="E7382">
        <v>972.12</v>
      </c>
      <c r="F7382">
        <v>243.03</v>
      </c>
      <c r="G7382">
        <v>4</v>
      </c>
      <c r="H7382">
        <v>4</v>
      </c>
      <c r="I7382">
        <v>23.75</v>
      </c>
      <c r="J7382">
        <v>0.5</v>
      </c>
      <c r="K7382">
        <v>3.5</v>
      </c>
      <c r="L7382" t="s">
        <v>401</v>
      </c>
      <c r="M7382" t="b">
        <v>0</v>
      </c>
    </row>
    <row r="7383" spans="1:13" x14ac:dyDescent="0.25">
      <c r="A7383" s="1">
        <v>43234</v>
      </c>
      <c r="B7383" t="s">
        <v>167</v>
      </c>
      <c r="C7383" t="s">
        <v>167</v>
      </c>
      <c r="D7383">
        <v>1</v>
      </c>
      <c r="E7383">
        <v>42.71</v>
      </c>
      <c r="F7383">
        <v>42.71</v>
      </c>
      <c r="G7383">
        <v>1</v>
      </c>
      <c r="H7383">
        <v>1</v>
      </c>
      <c r="I7383">
        <v>2</v>
      </c>
      <c r="J7383">
        <v>0</v>
      </c>
      <c r="K7383">
        <v>5</v>
      </c>
      <c r="L7383" t="s">
        <v>337</v>
      </c>
      <c r="M7383" t="b">
        <v>1</v>
      </c>
    </row>
    <row r="7384" spans="1:13" x14ac:dyDescent="0.25">
      <c r="A7384" s="1">
        <v>43234</v>
      </c>
      <c r="B7384" t="s">
        <v>167</v>
      </c>
      <c r="C7384" t="s">
        <v>165</v>
      </c>
      <c r="D7384">
        <v>3</v>
      </c>
      <c r="E7384">
        <v>1492.93</v>
      </c>
      <c r="F7384">
        <v>497.64</v>
      </c>
      <c r="G7384">
        <v>2</v>
      </c>
      <c r="H7384">
        <v>3</v>
      </c>
      <c r="I7384">
        <v>5</v>
      </c>
      <c r="J7384">
        <v>0</v>
      </c>
      <c r="K7384">
        <v>3</v>
      </c>
      <c r="L7384" t="s">
        <v>255</v>
      </c>
      <c r="M7384" t="b">
        <v>0</v>
      </c>
    </row>
    <row r="7385" spans="1:13" x14ac:dyDescent="0.25">
      <c r="A7385" s="1">
        <v>43234</v>
      </c>
      <c r="B7385" t="s">
        <v>169</v>
      </c>
      <c r="C7385" t="s">
        <v>180</v>
      </c>
      <c r="D7385">
        <v>1</v>
      </c>
      <c r="E7385">
        <v>491.84</v>
      </c>
      <c r="F7385">
        <v>491.84</v>
      </c>
      <c r="G7385">
        <v>1</v>
      </c>
      <c r="H7385">
        <v>1</v>
      </c>
      <c r="I7385">
        <v>22</v>
      </c>
      <c r="J7385">
        <v>0</v>
      </c>
      <c r="K7385">
        <v>5</v>
      </c>
      <c r="L7385" t="s">
        <v>629</v>
      </c>
      <c r="M7385" t="b">
        <v>0</v>
      </c>
    </row>
    <row r="7386" spans="1:13" x14ac:dyDescent="0.25">
      <c r="A7386" s="1">
        <v>43234</v>
      </c>
      <c r="B7386" t="s">
        <v>170</v>
      </c>
      <c r="C7386" t="s">
        <v>172</v>
      </c>
      <c r="D7386">
        <v>1</v>
      </c>
      <c r="E7386">
        <v>76.94</v>
      </c>
      <c r="F7386">
        <v>76.94</v>
      </c>
      <c r="G7386">
        <v>1</v>
      </c>
      <c r="H7386">
        <v>1</v>
      </c>
      <c r="I7386">
        <v>22</v>
      </c>
      <c r="J7386">
        <v>0</v>
      </c>
      <c r="K7386">
        <v>5</v>
      </c>
      <c r="L7386" t="s">
        <v>460</v>
      </c>
      <c r="M7386" t="b">
        <v>0</v>
      </c>
    </row>
    <row r="7387" spans="1:13" x14ac:dyDescent="0.25">
      <c r="A7387" s="1">
        <v>43234</v>
      </c>
      <c r="B7387" t="s">
        <v>170</v>
      </c>
      <c r="C7387" t="s">
        <v>171</v>
      </c>
      <c r="D7387">
        <v>1</v>
      </c>
      <c r="E7387">
        <v>21.4</v>
      </c>
      <c r="F7387">
        <v>21.4</v>
      </c>
      <c r="G7387">
        <v>1</v>
      </c>
      <c r="H7387">
        <v>1</v>
      </c>
      <c r="I7387">
        <v>2</v>
      </c>
      <c r="J7387">
        <v>0</v>
      </c>
      <c r="K7387">
        <v>5</v>
      </c>
      <c r="L7387" t="s">
        <v>516</v>
      </c>
      <c r="M7387" t="b">
        <v>0</v>
      </c>
    </row>
    <row r="7388" spans="1:13" x14ac:dyDescent="0.25">
      <c r="A7388" s="1">
        <v>43234</v>
      </c>
      <c r="B7388" t="s">
        <v>170</v>
      </c>
      <c r="C7388" t="s">
        <v>161</v>
      </c>
      <c r="D7388">
        <v>2</v>
      </c>
      <c r="E7388">
        <v>100.35</v>
      </c>
      <c r="F7388">
        <v>50.18</v>
      </c>
      <c r="G7388">
        <v>2</v>
      </c>
      <c r="H7388">
        <v>2</v>
      </c>
      <c r="I7388">
        <v>12</v>
      </c>
      <c r="J7388">
        <v>0</v>
      </c>
      <c r="K7388">
        <v>3</v>
      </c>
      <c r="L7388" t="s">
        <v>256</v>
      </c>
      <c r="M7388" t="b">
        <v>0</v>
      </c>
    </row>
    <row r="7389" spans="1:13" x14ac:dyDescent="0.25">
      <c r="A7389" s="1">
        <v>43234</v>
      </c>
      <c r="B7389" t="s">
        <v>170</v>
      </c>
      <c r="C7389" t="s">
        <v>175</v>
      </c>
      <c r="D7389">
        <v>1</v>
      </c>
      <c r="E7389">
        <v>28.28</v>
      </c>
      <c r="F7389">
        <v>28.28</v>
      </c>
      <c r="G7389">
        <v>1</v>
      </c>
      <c r="H7389">
        <v>1</v>
      </c>
      <c r="I7389">
        <v>19</v>
      </c>
      <c r="J7389">
        <v>0</v>
      </c>
      <c r="K7389">
        <v>5</v>
      </c>
      <c r="L7389" t="s">
        <v>258</v>
      </c>
      <c r="M7389" t="b">
        <v>0</v>
      </c>
    </row>
    <row r="7390" spans="1:13" x14ac:dyDescent="0.25">
      <c r="A7390" s="1">
        <v>43234</v>
      </c>
      <c r="B7390" t="s">
        <v>170</v>
      </c>
      <c r="C7390" t="s">
        <v>165</v>
      </c>
      <c r="D7390">
        <v>4</v>
      </c>
      <c r="E7390">
        <v>300.20999999999998</v>
      </c>
      <c r="F7390">
        <v>75.05</v>
      </c>
      <c r="G7390">
        <v>4</v>
      </c>
      <c r="H7390">
        <v>4</v>
      </c>
      <c r="I7390">
        <v>13.5</v>
      </c>
      <c r="J7390">
        <v>0.25</v>
      </c>
      <c r="K7390">
        <v>4</v>
      </c>
      <c r="L7390" t="s">
        <v>259</v>
      </c>
      <c r="M7390" t="b">
        <v>0</v>
      </c>
    </row>
    <row r="7391" spans="1:13" x14ac:dyDescent="0.25">
      <c r="A7391" s="1">
        <v>43234</v>
      </c>
      <c r="B7391" t="s">
        <v>172</v>
      </c>
      <c r="C7391" t="s">
        <v>175</v>
      </c>
      <c r="D7391">
        <v>1</v>
      </c>
      <c r="E7391">
        <v>92.46</v>
      </c>
      <c r="F7391">
        <v>92.46</v>
      </c>
      <c r="G7391">
        <v>1</v>
      </c>
      <c r="H7391">
        <v>1</v>
      </c>
      <c r="I7391">
        <v>7</v>
      </c>
      <c r="J7391">
        <v>0</v>
      </c>
      <c r="K7391">
        <v>5</v>
      </c>
      <c r="L7391" t="s">
        <v>375</v>
      </c>
      <c r="M7391" t="b">
        <v>0</v>
      </c>
    </row>
    <row r="7392" spans="1:13" x14ac:dyDescent="0.25">
      <c r="A7392" s="1">
        <v>43234</v>
      </c>
      <c r="B7392" t="s">
        <v>172</v>
      </c>
      <c r="C7392" t="s">
        <v>165</v>
      </c>
      <c r="D7392">
        <v>3</v>
      </c>
      <c r="E7392">
        <v>436.97</v>
      </c>
      <c r="F7392">
        <v>145.66</v>
      </c>
      <c r="G7392">
        <v>3</v>
      </c>
      <c r="H7392">
        <v>3</v>
      </c>
      <c r="I7392">
        <v>11</v>
      </c>
      <c r="J7392">
        <v>0</v>
      </c>
      <c r="K7392">
        <v>5</v>
      </c>
      <c r="L7392" t="s">
        <v>308</v>
      </c>
      <c r="M7392" t="b">
        <v>0</v>
      </c>
    </row>
    <row r="7393" spans="1:13" x14ac:dyDescent="0.25">
      <c r="A7393" s="1">
        <v>43234</v>
      </c>
      <c r="B7393" t="s">
        <v>171</v>
      </c>
      <c r="C7393" t="s">
        <v>171</v>
      </c>
      <c r="D7393">
        <v>1</v>
      </c>
      <c r="E7393">
        <v>126.9</v>
      </c>
      <c r="F7393">
        <v>126.9</v>
      </c>
      <c r="G7393">
        <v>1</v>
      </c>
      <c r="H7393">
        <v>1</v>
      </c>
      <c r="I7393">
        <v>2</v>
      </c>
      <c r="J7393">
        <v>0</v>
      </c>
      <c r="K7393">
        <v>3</v>
      </c>
      <c r="L7393" t="s">
        <v>483</v>
      </c>
      <c r="M7393" t="b">
        <v>1</v>
      </c>
    </row>
    <row r="7394" spans="1:13" x14ac:dyDescent="0.25">
      <c r="A7394" s="1">
        <v>43234</v>
      </c>
      <c r="B7394" t="s">
        <v>171</v>
      </c>
      <c r="C7394" t="s">
        <v>161</v>
      </c>
      <c r="D7394">
        <v>2</v>
      </c>
      <c r="E7394">
        <v>428.47</v>
      </c>
      <c r="F7394">
        <v>214.24</v>
      </c>
      <c r="G7394">
        <v>2</v>
      </c>
      <c r="H7394">
        <v>2</v>
      </c>
      <c r="I7394">
        <v>17.14</v>
      </c>
      <c r="J7394">
        <v>0</v>
      </c>
      <c r="K7394">
        <v>4</v>
      </c>
      <c r="L7394" t="s">
        <v>439</v>
      </c>
      <c r="M7394" t="b">
        <v>0</v>
      </c>
    </row>
    <row r="7395" spans="1:13" x14ac:dyDescent="0.25">
      <c r="A7395" s="1">
        <v>43234</v>
      </c>
      <c r="B7395" t="s">
        <v>171</v>
      </c>
      <c r="C7395" t="s">
        <v>165</v>
      </c>
      <c r="D7395">
        <v>4</v>
      </c>
      <c r="E7395">
        <v>497.62</v>
      </c>
      <c r="F7395">
        <v>124.41</v>
      </c>
      <c r="G7395">
        <v>4</v>
      </c>
      <c r="H7395">
        <v>4</v>
      </c>
      <c r="I7395">
        <v>15</v>
      </c>
      <c r="J7395">
        <v>0</v>
      </c>
      <c r="K7395">
        <v>5</v>
      </c>
      <c r="L7395" t="s">
        <v>421</v>
      </c>
      <c r="M7395" t="b">
        <v>0</v>
      </c>
    </row>
    <row r="7396" spans="1:13" x14ac:dyDescent="0.25">
      <c r="A7396" s="1">
        <v>43234</v>
      </c>
      <c r="B7396" t="s">
        <v>161</v>
      </c>
      <c r="C7396" t="s">
        <v>167</v>
      </c>
      <c r="D7396">
        <v>5</v>
      </c>
      <c r="E7396">
        <v>1094.94</v>
      </c>
      <c r="F7396">
        <v>218.99</v>
      </c>
      <c r="G7396">
        <v>5</v>
      </c>
      <c r="H7396">
        <v>5</v>
      </c>
      <c r="I7396">
        <v>17.170000000000002</v>
      </c>
      <c r="J7396">
        <v>0.33329999999999999</v>
      </c>
      <c r="K7396">
        <v>3.67</v>
      </c>
      <c r="L7396" t="s">
        <v>282</v>
      </c>
      <c r="M7396" t="b">
        <v>0</v>
      </c>
    </row>
    <row r="7397" spans="1:13" x14ac:dyDescent="0.25">
      <c r="A7397" s="1">
        <v>43234</v>
      </c>
      <c r="B7397" t="s">
        <v>161</v>
      </c>
      <c r="C7397" t="s">
        <v>170</v>
      </c>
      <c r="D7397">
        <v>1</v>
      </c>
      <c r="E7397">
        <v>108.21</v>
      </c>
      <c r="F7397">
        <v>108.21</v>
      </c>
      <c r="G7397">
        <v>1</v>
      </c>
      <c r="H7397">
        <v>1</v>
      </c>
      <c r="I7397">
        <v>18</v>
      </c>
      <c r="J7397">
        <v>0</v>
      </c>
      <c r="K7397">
        <v>5</v>
      </c>
      <c r="L7397" t="s">
        <v>260</v>
      </c>
      <c r="M7397" t="b">
        <v>0</v>
      </c>
    </row>
    <row r="7398" spans="1:13" x14ac:dyDescent="0.25">
      <c r="A7398" s="1">
        <v>43234</v>
      </c>
      <c r="B7398" t="s">
        <v>161</v>
      </c>
      <c r="C7398" t="s">
        <v>172</v>
      </c>
      <c r="D7398">
        <v>4</v>
      </c>
      <c r="E7398">
        <v>497.65</v>
      </c>
      <c r="F7398">
        <v>124.41</v>
      </c>
      <c r="G7398">
        <v>3</v>
      </c>
      <c r="H7398">
        <v>4</v>
      </c>
      <c r="I7398">
        <v>20</v>
      </c>
      <c r="J7398">
        <v>0</v>
      </c>
      <c r="K7398">
        <v>4.5</v>
      </c>
      <c r="L7398" t="s">
        <v>283</v>
      </c>
      <c r="M7398" t="b">
        <v>0</v>
      </c>
    </row>
    <row r="7399" spans="1:13" x14ac:dyDescent="0.25">
      <c r="A7399" s="1">
        <v>43234</v>
      </c>
      <c r="B7399" t="s">
        <v>161</v>
      </c>
      <c r="C7399" t="s">
        <v>171</v>
      </c>
      <c r="D7399">
        <v>3</v>
      </c>
      <c r="E7399">
        <v>225.2</v>
      </c>
      <c r="F7399">
        <v>75.069999999999993</v>
      </c>
      <c r="G7399">
        <v>3</v>
      </c>
      <c r="H7399">
        <v>3</v>
      </c>
      <c r="I7399">
        <v>16.670000000000002</v>
      </c>
      <c r="J7399">
        <v>0</v>
      </c>
      <c r="K7399">
        <v>3.33</v>
      </c>
      <c r="L7399" t="s">
        <v>261</v>
      </c>
      <c r="M7399" t="b">
        <v>0</v>
      </c>
    </row>
    <row r="7400" spans="1:13" x14ac:dyDescent="0.25">
      <c r="A7400" s="1">
        <v>43234</v>
      </c>
      <c r="B7400" t="s">
        <v>161</v>
      </c>
      <c r="C7400" t="s">
        <v>161</v>
      </c>
      <c r="D7400">
        <v>30</v>
      </c>
      <c r="E7400">
        <v>3835.33</v>
      </c>
      <c r="F7400">
        <v>127.84</v>
      </c>
      <c r="G7400">
        <v>30</v>
      </c>
      <c r="H7400">
        <v>29</v>
      </c>
      <c r="I7400">
        <v>10</v>
      </c>
      <c r="J7400">
        <v>6.4500000000000002E-2</v>
      </c>
      <c r="K7400">
        <v>4.43</v>
      </c>
      <c r="L7400" t="s">
        <v>262</v>
      </c>
      <c r="M7400" t="b">
        <v>1</v>
      </c>
    </row>
    <row r="7401" spans="1:13" x14ac:dyDescent="0.25">
      <c r="A7401" s="1">
        <v>43234</v>
      </c>
      <c r="B7401" t="s">
        <v>161</v>
      </c>
      <c r="C7401" t="s">
        <v>179</v>
      </c>
      <c r="D7401">
        <v>2</v>
      </c>
      <c r="E7401">
        <v>427.15</v>
      </c>
      <c r="F7401">
        <v>213.58</v>
      </c>
      <c r="G7401">
        <v>2</v>
      </c>
      <c r="H7401">
        <v>2</v>
      </c>
      <c r="I7401">
        <v>35</v>
      </c>
      <c r="J7401">
        <v>0</v>
      </c>
      <c r="K7401">
        <v>3</v>
      </c>
      <c r="L7401" t="s">
        <v>310</v>
      </c>
      <c r="M7401" t="b">
        <v>0</v>
      </c>
    </row>
    <row r="7402" spans="1:13" x14ac:dyDescent="0.25">
      <c r="A7402" s="1">
        <v>43234</v>
      </c>
      <c r="B7402" t="s">
        <v>161</v>
      </c>
      <c r="C7402" t="s">
        <v>174</v>
      </c>
      <c r="D7402">
        <v>1</v>
      </c>
      <c r="E7402">
        <v>267.01</v>
      </c>
      <c r="F7402">
        <v>267.01</v>
      </c>
      <c r="G7402">
        <v>1</v>
      </c>
      <c r="H7402">
        <v>1</v>
      </c>
      <c r="I7402">
        <v>19</v>
      </c>
      <c r="J7402">
        <v>0</v>
      </c>
      <c r="K7402">
        <v>5</v>
      </c>
      <c r="L7402" t="s">
        <v>343</v>
      </c>
      <c r="M7402" t="b">
        <v>0</v>
      </c>
    </row>
    <row r="7403" spans="1:13" x14ac:dyDescent="0.25">
      <c r="A7403" s="1">
        <v>43234</v>
      </c>
      <c r="B7403" t="s">
        <v>161</v>
      </c>
      <c r="C7403" t="s">
        <v>182</v>
      </c>
      <c r="D7403">
        <v>1</v>
      </c>
      <c r="E7403">
        <v>220.82</v>
      </c>
      <c r="F7403">
        <v>220.82</v>
      </c>
      <c r="G7403">
        <v>1</v>
      </c>
      <c r="H7403">
        <v>1</v>
      </c>
      <c r="I7403">
        <v>58</v>
      </c>
      <c r="J7403">
        <v>1</v>
      </c>
      <c r="K7403">
        <v>1</v>
      </c>
      <c r="L7403" t="s">
        <v>391</v>
      </c>
      <c r="M7403" t="b">
        <v>0</v>
      </c>
    </row>
    <row r="7404" spans="1:13" x14ac:dyDescent="0.25">
      <c r="A7404" s="1">
        <v>43234</v>
      </c>
      <c r="B7404" t="s">
        <v>161</v>
      </c>
      <c r="C7404" t="s">
        <v>163</v>
      </c>
      <c r="D7404">
        <v>3</v>
      </c>
      <c r="E7404">
        <v>339.23</v>
      </c>
      <c r="F7404">
        <v>113.08</v>
      </c>
      <c r="G7404">
        <v>2</v>
      </c>
      <c r="H7404">
        <v>3</v>
      </c>
      <c r="I7404">
        <v>20.5</v>
      </c>
      <c r="J7404">
        <v>0</v>
      </c>
      <c r="K7404">
        <v>4.33</v>
      </c>
      <c r="L7404" t="s">
        <v>263</v>
      </c>
      <c r="M7404" t="b">
        <v>0</v>
      </c>
    </row>
    <row r="7405" spans="1:13" x14ac:dyDescent="0.25">
      <c r="A7405" s="1">
        <v>43234</v>
      </c>
      <c r="B7405" t="s">
        <v>161</v>
      </c>
      <c r="C7405" t="s">
        <v>175</v>
      </c>
      <c r="D7405">
        <v>26</v>
      </c>
      <c r="E7405">
        <v>4920.84</v>
      </c>
      <c r="F7405">
        <v>189.26</v>
      </c>
      <c r="G7405">
        <v>26</v>
      </c>
      <c r="H7405">
        <v>26</v>
      </c>
      <c r="I7405">
        <v>11.54</v>
      </c>
      <c r="J7405">
        <v>3.5700000000000003E-2</v>
      </c>
      <c r="K7405">
        <v>4.3600000000000003</v>
      </c>
      <c r="L7405" t="s">
        <v>264</v>
      </c>
      <c r="M7405" t="b">
        <v>0</v>
      </c>
    </row>
    <row r="7406" spans="1:13" x14ac:dyDescent="0.25">
      <c r="A7406" s="1">
        <v>43234</v>
      </c>
      <c r="B7406" t="s">
        <v>161</v>
      </c>
      <c r="C7406" t="s">
        <v>164</v>
      </c>
      <c r="D7406">
        <v>2</v>
      </c>
      <c r="E7406">
        <v>638.48</v>
      </c>
      <c r="F7406">
        <v>319.24</v>
      </c>
      <c r="G7406">
        <v>2</v>
      </c>
      <c r="H7406">
        <v>2</v>
      </c>
      <c r="I7406">
        <v>19.5</v>
      </c>
      <c r="J7406">
        <v>0</v>
      </c>
      <c r="K7406">
        <v>4.5</v>
      </c>
      <c r="L7406" t="s">
        <v>285</v>
      </c>
      <c r="M7406" t="b">
        <v>0</v>
      </c>
    </row>
    <row r="7407" spans="1:13" x14ac:dyDescent="0.25">
      <c r="A7407" s="1">
        <v>43234</v>
      </c>
      <c r="B7407" t="s">
        <v>161</v>
      </c>
      <c r="C7407" t="s">
        <v>176</v>
      </c>
      <c r="D7407">
        <v>5</v>
      </c>
      <c r="E7407">
        <v>720.53</v>
      </c>
      <c r="F7407">
        <v>144.11000000000001</v>
      </c>
      <c r="G7407">
        <v>5</v>
      </c>
      <c r="H7407">
        <v>5</v>
      </c>
      <c r="I7407">
        <v>17.2</v>
      </c>
      <c r="J7407">
        <v>0</v>
      </c>
      <c r="K7407">
        <v>4.5999999999999996</v>
      </c>
      <c r="L7407" t="s">
        <v>286</v>
      </c>
      <c r="M7407" t="b">
        <v>0</v>
      </c>
    </row>
    <row r="7408" spans="1:13" x14ac:dyDescent="0.25">
      <c r="A7408" s="1">
        <v>43234</v>
      </c>
      <c r="B7408" t="s">
        <v>161</v>
      </c>
      <c r="C7408" t="s">
        <v>165</v>
      </c>
      <c r="D7408">
        <v>62</v>
      </c>
      <c r="E7408">
        <v>10066.74</v>
      </c>
      <c r="F7408">
        <v>162.37</v>
      </c>
      <c r="G7408">
        <v>62</v>
      </c>
      <c r="H7408">
        <v>62</v>
      </c>
      <c r="I7408">
        <v>10.65</v>
      </c>
      <c r="J7408">
        <v>9.2299999999999993E-2</v>
      </c>
      <c r="K7408">
        <v>4.34</v>
      </c>
      <c r="L7408" t="s">
        <v>265</v>
      </c>
      <c r="M7408" t="b">
        <v>0</v>
      </c>
    </row>
    <row r="7409" spans="1:13" x14ac:dyDescent="0.25">
      <c r="A7409" s="1">
        <v>43234</v>
      </c>
      <c r="B7409" t="s">
        <v>161</v>
      </c>
      <c r="C7409" t="s">
        <v>184</v>
      </c>
      <c r="D7409">
        <v>1</v>
      </c>
      <c r="E7409">
        <v>303.87</v>
      </c>
      <c r="F7409">
        <v>303.87</v>
      </c>
      <c r="G7409">
        <v>1</v>
      </c>
      <c r="H7409">
        <v>1</v>
      </c>
      <c r="I7409">
        <v>23</v>
      </c>
      <c r="J7409">
        <v>1</v>
      </c>
      <c r="K7409">
        <v>4</v>
      </c>
      <c r="L7409" t="s">
        <v>412</v>
      </c>
      <c r="M7409" t="b">
        <v>0</v>
      </c>
    </row>
    <row r="7410" spans="1:13" x14ac:dyDescent="0.25">
      <c r="A7410" s="1">
        <v>43234</v>
      </c>
      <c r="B7410" t="s">
        <v>181</v>
      </c>
      <c r="C7410" t="s">
        <v>161</v>
      </c>
      <c r="D7410">
        <v>1</v>
      </c>
      <c r="E7410">
        <v>215.16</v>
      </c>
      <c r="F7410">
        <v>215.16</v>
      </c>
      <c r="G7410">
        <v>1</v>
      </c>
      <c r="H7410">
        <v>1</v>
      </c>
      <c r="I7410">
        <v>19</v>
      </c>
      <c r="J7410">
        <v>0</v>
      </c>
      <c r="K7410">
        <v>3</v>
      </c>
      <c r="L7410" t="s">
        <v>526</v>
      </c>
      <c r="M7410" t="b">
        <v>0</v>
      </c>
    </row>
    <row r="7411" spans="1:13" x14ac:dyDescent="0.25">
      <c r="A7411" s="1">
        <v>43234</v>
      </c>
      <c r="B7411" t="s">
        <v>181</v>
      </c>
      <c r="C7411" t="s">
        <v>165</v>
      </c>
      <c r="D7411">
        <v>1</v>
      </c>
      <c r="E7411">
        <v>147.38999999999999</v>
      </c>
      <c r="F7411">
        <v>147.38999999999999</v>
      </c>
      <c r="G7411">
        <v>1</v>
      </c>
      <c r="H7411">
        <v>1</v>
      </c>
      <c r="I7411">
        <v>28</v>
      </c>
      <c r="J7411">
        <v>1</v>
      </c>
      <c r="K7411">
        <v>3</v>
      </c>
      <c r="L7411" t="s">
        <v>549</v>
      </c>
      <c r="M7411" t="b">
        <v>0</v>
      </c>
    </row>
    <row r="7412" spans="1:13" x14ac:dyDescent="0.25">
      <c r="A7412" s="1">
        <v>43234</v>
      </c>
      <c r="B7412" t="s">
        <v>183</v>
      </c>
      <c r="C7412" t="s">
        <v>172</v>
      </c>
      <c r="D7412">
        <v>1</v>
      </c>
      <c r="E7412">
        <v>80.08</v>
      </c>
      <c r="F7412">
        <v>80.08</v>
      </c>
      <c r="G7412">
        <v>1</v>
      </c>
      <c r="H7412">
        <v>1</v>
      </c>
      <c r="I7412">
        <v>23</v>
      </c>
      <c r="J7412">
        <v>0</v>
      </c>
      <c r="K7412">
        <v>3</v>
      </c>
      <c r="L7412" t="s">
        <v>634</v>
      </c>
      <c r="M7412" t="b">
        <v>0</v>
      </c>
    </row>
    <row r="7413" spans="1:13" x14ac:dyDescent="0.25">
      <c r="A7413" s="1">
        <v>43234</v>
      </c>
      <c r="B7413" t="s">
        <v>183</v>
      </c>
      <c r="C7413" t="s">
        <v>175</v>
      </c>
      <c r="D7413">
        <v>1</v>
      </c>
      <c r="E7413">
        <v>756.63</v>
      </c>
      <c r="F7413">
        <v>756.63</v>
      </c>
      <c r="G7413">
        <v>1</v>
      </c>
      <c r="H7413">
        <v>1</v>
      </c>
      <c r="I7413">
        <v>7</v>
      </c>
      <c r="J7413">
        <v>0</v>
      </c>
      <c r="K7413">
        <v>5</v>
      </c>
      <c r="L7413" t="s">
        <v>346</v>
      </c>
      <c r="M7413" t="b">
        <v>0</v>
      </c>
    </row>
    <row r="7414" spans="1:13" x14ac:dyDescent="0.25">
      <c r="A7414" s="1">
        <v>43234</v>
      </c>
      <c r="B7414" t="s">
        <v>174</v>
      </c>
      <c r="C7414" t="s">
        <v>178</v>
      </c>
      <c r="D7414">
        <v>2</v>
      </c>
      <c r="E7414">
        <v>321.02</v>
      </c>
      <c r="F7414">
        <v>160.51</v>
      </c>
      <c r="G7414">
        <v>2</v>
      </c>
      <c r="H7414">
        <v>2</v>
      </c>
      <c r="I7414">
        <v>19</v>
      </c>
      <c r="J7414">
        <v>0</v>
      </c>
      <c r="K7414">
        <v>5</v>
      </c>
      <c r="L7414" t="s">
        <v>609</v>
      </c>
      <c r="M7414" t="b">
        <v>0</v>
      </c>
    </row>
    <row r="7415" spans="1:13" x14ac:dyDescent="0.25">
      <c r="A7415" s="1">
        <v>43234</v>
      </c>
      <c r="B7415" t="s">
        <v>174</v>
      </c>
      <c r="C7415" t="s">
        <v>187</v>
      </c>
      <c r="D7415">
        <v>1</v>
      </c>
      <c r="E7415">
        <v>331.68</v>
      </c>
      <c r="F7415">
        <v>331.68</v>
      </c>
      <c r="G7415">
        <v>1</v>
      </c>
      <c r="H7415">
        <v>1</v>
      </c>
      <c r="I7415">
        <v>30</v>
      </c>
      <c r="J7415">
        <v>0</v>
      </c>
      <c r="K7415">
        <v>5</v>
      </c>
      <c r="L7415" t="s">
        <v>635</v>
      </c>
      <c r="M7415" t="b">
        <v>0</v>
      </c>
    </row>
    <row r="7416" spans="1:13" x14ac:dyDescent="0.25">
      <c r="A7416" s="1">
        <v>43234</v>
      </c>
      <c r="B7416" t="s">
        <v>174</v>
      </c>
      <c r="C7416" t="s">
        <v>169</v>
      </c>
      <c r="D7416">
        <v>1</v>
      </c>
      <c r="E7416">
        <v>158.91999999999999</v>
      </c>
      <c r="F7416">
        <v>158.91999999999999</v>
      </c>
      <c r="G7416">
        <v>1</v>
      </c>
      <c r="H7416">
        <v>1</v>
      </c>
      <c r="I7416">
        <v>4</v>
      </c>
      <c r="J7416">
        <v>0</v>
      </c>
      <c r="K7416">
        <v>5</v>
      </c>
      <c r="L7416" t="s">
        <v>501</v>
      </c>
      <c r="M7416" t="b">
        <v>0</v>
      </c>
    </row>
    <row r="7417" spans="1:13" x14ac:dyDescent="0.25">
      <c r="A7417" s="1">
        <v>43234</v>
      </c>
      <c r="B7417" t="s">
        <v>174</v>
      </c>
      <c r="C7417" t="s">
        <v>170</v>
      </c>
      <c r="D7417">
        <v>2</v>
      </c>
      <c r="E7417">
        <v>359.13</v>
      </c>
      <c r="F7417">
        <v>179.57</v>
      </c>
      <c r="G7417">
        <v>2</v>
      </c>
      <c r="H7417">
        <v>2</v>
      </c>
      <c r="I7417">
        <v>18.5</v>
      </c>
      <c r="J7417">
        <v>0.5</v>
      </c>
      <c r="K7417">
        <v>3</v>
      </c>
      <c r="L7417" t="s">
        <v>583</v>
      </c>
      <c r="M7417" t="b">
        <v>0</v>
      </c>
    </row>
    <row r="7418" spans="1:13" x14ac:dyDescent="0.25">
      <c r="A7418" s="1">
        <v>43234</v>
      </c>
      <c r="B7418" t="s">
        <v>174</v>
      </c>
      <c r="C7418" t="s">
        <v>172</v>
      </c>
      <c r="D7418">
        <v>1</v>
      </c>
      <c r="E7418">
        <v>57.06</v>
      </c>
      <c r="F7418">
        <v>57.06</v>
      </c>
      <c r="G7418">
        <v>1</v>
      </c>
      <c r="H7418">
        <v>1</v>
      </c>
      <c r="I7418">
        <v>20</v>
      </c>
      <c r="J7418">
        <v>0</v>
      </c>
      <c r="K7418">
        <v>4</v>
      </c>
      <c r="L7418" t="s">
        <v>486</v>
      </c>
      <c r="M7418" t="b">
        <v>0</v>
      </c>
    </row>
    <row r="7419" spans="1:13" x14ac:dyDescent="0.25">
      <c r="A7419" s="1">
        <v>43234</v>
      </c>
      <c r="B7419" t="s">
        <v>174</v>
      </c>
      <c r="C7419" t="s">
        <v>161</v>
      </c>
      <c r="D7419">
        <v>3</v>
      </c>
      <c r="E7419">
        <v>545.9</v>
      </c>
      <c r="F7419">
        <v>181.97</v>
      </c>
      <c r="G7419">
        <v>3</v>
      </c>
      <c r="H7419">
        <v>3</v>
      </c>
      <c r="I7419">
        <v>13.33</v>
      </c>
      <c r="J7419">
        <v>0</v>
      </c>
      <c r="K7419">
        <v>3.67</v>
      </c>
      <c r="L7419" t="s">
        <v>394</v>
      </c>
      <c r="M7419" t="b">
        <v>0</v>
      </c>
    </row>
    <row r="7420" spans="1:13" x14ac:dyDescent="0.25">
      <c r="A7420" s="1">
        <v>43234</v>
      </c>
      <c r="B7420" t="s">
        <v>174</v>
      </c>
      <c r="C7420" t="s">
        <v>174</v>
      </c>
      <c r="D7420">
        <v>1</v>
      </c>
      <c r="E7420">
        <v>47.71</v>
      </c>
      <c r="F7420">
        <v>47.71</v>
      </c>
      <c r="G7420">
        <v>1</v>
      </c>
      <c r="H7420">
        <v>1</v>
      </c>
      <c r="I7420">
        <v>3</v>
      </c>
      <c r="J7420">
        <v>0</v>
      </c>
      <c r="K7420">
        <v>4</v>
      </c>
      <c r="L7420" t="s">
        <v>523</v>
      </c>
      <c r="M7420" t="b">
        <v>1</v>
      </c>
    </row>
    <row r="7421" spans="1:13" x14ac:dyDescent="0.25">
      <c r="A7421" s="1">
        <v>43234</v>
      </c>
      <c r="B7421" t="s">
        <v>174</v>
      </c>
      <c r="C7421" t="s">
        <v>175</v>
      </c>
      <c r="D7421">
        <v>2</v>
      </c>
      <c r="E7421">
        <v>484.88</v>
      </c>
      <c r="F7421">
        <v>242.44</v>
      </c>
      <c r="G7421">
        <v>1</v>
      </c>
      <c r="H7421">
        <v>1</v>
      </c>
      <c r="I7421">
        <v>18</v>
      </c>
      <c r="J7421">
        <v>0</v>
      </c>
      <c r="K7421">
        <v>1</v>
      </c>
      <c r="L7421" t="s">
        <v>432</v>
      </c>
      <c r="M7421" t="b">
        <v>0</v>
      </c>
    </row>
    <row r="7422" spans="1:13" x14ac:dyDescent="0.25">
      <c r="A7422" s="1">
        <v>43234</v>
      </c>
      <c r="B7422" t="s">
        <v>174</v>
      </c>
      <c r="C7422" t="s">
        <v>173</v>
      </c>
      <c r="D7422">
        <v>1</v>
      </c>
      <c r="E7422">
        <v>158.91999999999999</v>
      </c>
      <c r="F7422">
        <v>158.91999999999999</v>
      </c>
      <c r="G7422">
        <v>1</v>
      </c>
      <c r="H7422">
        <v>1</v>
      </c>
      <c r="I7422">
        <v>7</v>
      </c>
      <c r="J7422">
        <v>0</v>
      </c>
      <c r="K7422">
        <v>4</v>
      </c>
      <c r="L7422" t="s">
        <v>636</v>
      </c>
      <c r="M7422" t="b">
        <v>0</v>
      </c>
    </row>
    <row r="7423" spans="1:13" x14ac:dyDescent="0.25">
      <c r="A7423" s="1">
        <v>43234</v>
      </c>
      <c r="B7423" t="s">
        <v>174</v>
      </c>
      <c r="C7423" t="s">
        <v>168</v>
      </c>
      <c r="D7423">
        <v>1</v>
      </c>
      <c r="E7423">
        <v>158.91999999999999</v>
      </c>
      <c r="F7423">
        <v>158.91999999999999</v>
      </c>
      <c r="G7423">
        <v>1</v>
      </c>
      <c r="H7423">
        <v>1</v>
      </c>
      <c r="I7423">
        <v>7</v>
      </c>
      <c r="J7423">
        <v>0</v>
      </c>
      <c r="K7423">
        <v>5</v>
      </c>
      <c r="L7423" t="s">
        <v>591</v>
      </c>
      <c r="M7423" t="b">
        <v>0</v>
      </c>
    </row>
    <row r="7424" spans="1:13" x14ac:dyDescent="0.25">
      <c r="A7424" s="1">
        <v>43234</v>
      </c>
      <c r="B7424" t="s">
        <v>174</v>
      </c>
      <c r="C7424" t="s">
        <v>165</v>
      </c>
      <c r="D7424">
        <v>5</v>
      </c>
      <c r="E7424">
        <v>866.49</v>
      </c>
      <c r="F7424">
        <v>173.3</v>
      </c>
      <c r="G7424">
        <v>5</v>
      </c>
      <c r="H7424">
        <v>5</v>
      </c>
      <c r="I7424">
        <v>13.4</v>
      </c>
      <c r="J7424">
        <v>0</v>
      </c>
      <c r="K7424">
        <v>4.5999999999999996</v>
      </c>
      <c r="L7424" t="s">
        <v>347</v>
      </c>
      <c r="M7424" t="b">
        <v>0</v>
      </c>
    </row>
    <row r="7425" spans="1:13" x14ac:dyDescent="0.25">
      <c r="A7425" s="1">
        <v>43234</v>
      </c>
      <c r="B7425" t="s">
        <v>182</v>
      </c>
      <c r="C7425" t="s">
        <v>165</v>
      </c>
      <c r="D7425">
        <v>1</v>
      </c>
      <c r="E7425">
        <v>131.56</v>
      </c>
      <c r="F7425">
        <v>131.56</v>
      </c>
      <c r="G7425">
        <v>1</v>
      </c>
      <c r="H7425">
        <v>1</v>
      </c>
      <c r="I7425">
        <v>18</v>
      </c>
      <c r="J7425">
        <v>0</v>
      </c>
      <c r="K7425">
        <v>4</v>
      </c>
      <c r="L7425" t="s">
        <v>605</v>
      </c>
      <c r="M7425" t="b">
        <v>0</v>
      </c>
    </row>
    <row r="7426" spans="1:13" x14ac:dyDescent="0.25">
      <c r="A7426" s="1">
        <v>43234</v>
      </c>
      <c r="B7426" t="s">
        <v>163</v>
      </c>
      <c r="C7426" t="s">
        <v>178</v>
      </c>
      <c r="D7426">
        <v>1</v>
      </c>
      <c r="E7426">
        <v>122.31</v>
      </c>
      <c r="F7426">
        <v>122.31</v>
      </c>
      <c r="G7426">
        <v>1</v>
      </c>
      <c r="H7426">
        <v>1</v>
      </c>
      <c r="I7426">
        <v>29</v>
      </c>
      <c r="J7426">
        <v>0</v>
      </c>
      <c r="K7426">
        <v>4</v>
      </c>
      <c r="L7426" t="s">
        <v>348</v>
      </c>
      <c r="M7426" t="b">
        <v>0</v>
      </c>
    </row>
    <row r="7427" spans="1:13" x14ac:dyDescent="0.25">
      <c r="A7427" s="1">
        <v>43234</v>
      </c>
      <c r="B7427" t="s">
        <v>163</v>
      </c>
      <c r="C7427" t="s">
        <v>167</v>
      </c>
      <c r="D7427">
        <v>2</v>
      </c>
      <c r="E7427">
        <v>377.13</v>
      </c>
      <c r="F7427">
        <v>188.57</v>
      </c>
      <c r="G7427">
        <v>2</v>
      </c>
      <c r="H7427">
        <v>2</v>
      </c>
      <c r="I7427">
        <v>33</v>
      </c>
      <c r="J7427">
        <v>1</v>
      </c>
      <c r="K7427">
        <v>2</v>
      </c>
      <c r="L7427" t="s">
        <v>266</v>
      </c>
      <c r="M7427" t="b">
        <v>0</v>
      </c>
    </row>
    <row r="7428" spans="1:13" x14ac:dyDescent="0.25">
      <c r="A7428" s="1">
        <v>43234</v>
      </c>
      <c r="B7428" t="s">
        <v>163</v>
      </c>
      <c r="C7428" t="s">
        <v>169</v>
      </c>
      <c r="D7428">
        <v>2</v>
      </c>
      <c r="E7428">
        <v>300.24</v>
      </c>
      <c r="F7428">
        <v>150.12</v>
      </c>
      <c r="G7428">
        <v>2</v>
      </c>
      <c r="H7428">
        <v>2</v>
      </c>
      <c r="I7428">
        <v>22</v>
      </c>
      <c r="J7428">
        <v>0</v>
      </c>
      <c r="K7428">
        <v>5</v>
      </c>
      <c r="L7428" t="s">
        <v>313</v>
      </c>
      <c r="M7428" t="b">
        <v>0</v>
      </c>
    </row>
    <row r="7429" spans="1:13" x14ac:dyDescent="0.25">
      <c r="A7429" s="1">
        <v>43234</v>
      </c>
      <c r="B7429" t="s">
        <v>163</v>
      </c>
      <c r="C7429" t="s">
        <v>170</v>
      </c>
      <c r="D7429">
        <v>4</v>
      </c>
      <c r="E7429">
        <v>961.03</v>
      </c>
      <c r="F7429">
        <v>240.26</v>
      </c>
      <c r="G7429">
        <v>4</v>
      </c>
      <c r="H7429">
        <v>4</v>
      </c>
      <c r="I7429">
        <v>14.4</v>
      </c>
      <c r="J7429">
        <v>0</v>
      </c>
      <c r="K7429">
        <v>4.5999999999999996</v>
      </c>
      <c r="L7429" t="s">
        <v>267</v>
      </c>
      <c r="M7429" t="b">
        <v>0</v>
      </c>
    </row>
    <row r="7430" spans="1:13" x14ac:dyDescent="0.25">
      <c r="A7430" s="1">
        <v>43234</v>
      </c>
      <c r="B7430" t="s">
        <v>163</v>
      </c>
      <c r="C7430" t="s">
        <v>172</v>
      </c>
      <c r="D7430">
        <v>2</v>
      </c>
      <c r="E7430">
        <v>448.66</v>
      </c>
      <c r="F7430">
        <v>224.33</v>
      </c>
      <c r="G7430">
        <v>2</v>
      </c>
      <c r="H7430">
        <v>2</v>
      </c>
      <c r="I7430">
        <v>14.5</v>
      </c>
      <c r="J7430">
        <v>0</v>
      </c>
      <c r="K7430">
        <v>4.5</v>
      </c>
      <c r="L7430" t="s">
        <v>287</v>
      </c>
      <c r="M7430" t="b">
        <v>0</v>
      </c>
    </row>
    <row r="7431" spans="1:13" x14ac:dyDescent="0.25">
      <c r="A7431" s="1">
        <v>43234</v>
      </c>
      <c r="B7431" t="s">
        <v>163</v>
      </c>
      <c r="C7431" t="s">
        <v>161</v>
      </c>
      <c r="D7431">
        <v>10</v>
      </c>
      <c r="E7431">
        <v>2683.1</v>
      </c>
      <c r="F7431">
        <v>268.31</v>
      </c>
      <c r="G7431">
        <v>10</v>
      </c>
      <c r="H7431">
        <v>10</v>
      </c>
      <c r="I7431">
        <v>14.25</v>
      </c>
      <c r="J7431">
        <v>0</v>
      </c>
      <c r="K7431">
        <v>4.58</v>
      </c>
      <c r="L7431" t="s">
        <v>241</v>
      </c>
      <c r="M7431" t="b">
        <v>0</v>
      </c>
    </row>
    <row r="7432" spans="1:13" x14ac:dyDescent="0.25">
      <c r="A7432" s="1">
        <v>43234</v>
      </c>
      <c r="B7432" t="s">
        <v>163</v>
      </c>
      <c r="C7432" t="s">
        <v>179</v>
      </c>
      <c r="D7432">
        <v>1</v>
      </c>
      <c r="E7432">
        <v>129.87</v>
      </c>
      <c r="F7432">
        <v>129.87</v>
      </c>
      <c r="G7432">
        <v>1</v>
      </c>
      <c r="H7432">
        <v>1</v>
      </c>
      <c r="I7432">
        <v>22</v>
      </c>
      <c r="J7432">
        <v>0</v>
      </c>
      <c r="K7432">
        <v>4</v>
      </c>
      <c r="L7432" t="s">
        <v>268</v>
      </c>
      <c r="M7432" t="b">
        <v>0</v>
      </c>
    </row>
    <row r="7433" spans="1:13" x14ac:dyDescent="0.25">
      <c r="A7433" s="1">
        <v>43234</v>
      </c>
      <c r="B7433" t="s">
        <v>163</v>
      </c>
      <c r="C7433" t="s">
        <v>182</v>
      </c>
      <c r="D7433">
        <v>2</v>
      </c>
      <c r="E7433">
        <v>147.66</v>
      </c>
      <c r="F7433">
        <v>73.83</v>
      </c>
      <c r="G7433">
        <v>2</v>
      </c>
      <c r="H7433">
        <v>2</v>
      </c>
      <c r="I7433">
        <v>24.5</v>
      </c>
      <c r="J7433">
        <v>0</v>
      </c>
      <c r="K7433">
        <v>5</v>
      </c>
      <c r="L7433" t="s">
        <v>395</v>
      </c>
      <c r="M7433" t="b">
        <v>0</v>
      </c>
    </row>
    <row r="7434" spans="1:13" x14ac:dyDescent="0.25">
      <c r="A7434" s="1">
        <v>43234</v>
      </c>
      <c r="B7434" t="s">
        <v>163</v>
      </c>
      <c r="C7434" t="s">
        <v>163</v>
      </c>
      <c r="D7434">
        <v>11</v>
      </c>
      <c r="E7434">
        <v>1955.43</v>
      </c>
      <c r="F7434">
        <v>177.77</v>
      </c>
      <c r="G7434">
        <v>11</v>
      </c>
      <c r="H7434">
        <v>11</v>
      </c>
      <c r="I7434">
        <v>11.5</v>
      </c>
      <c r="J7434">
        <v>0.33329999999999999</v>
      </c>
      <c r="K7434">
        <v>4.33</v>
      </c>
      <c r="L7434" t="s">
        <v>242</v>
      </c>
      <c r="M7434" t="b">
        <v>1</v>
      </c>
    </row>
    <row r="7435" spans="1:13" x14ac:dyDescent="0.25">
      <c r="A7435" s="1">
        <v>43234</v>
      </c>
      <c r="B7435" t="s">
        <v>163</v>
      </c>
      <c r="C7435" t="s">
        <v>175</v>
      </c>
      <c r="D7435">
        <v>10</v>
      </c>
      <c r="E7435">
        <v>2102.11</v>
      </c>
      <c r="F7435">
        <v>210.21</v>
      </c>
      <c r="G7435">
        <v>10</v>
      </c>
      <c r="H7435">
        <v>10</v>
      </c>
      <c r="I7435">
        <v>15.82</v>
      </c>
      <c r="J7435">
        <v>9.0899999999999995E-2</v>
      </c>
      <c r="K7435">
        <v>3.91</v>
      </c>
      <c r="L7435" t="s">
        <v>269</v>
      </c>
      <c r="M7435" t="b">
        <v>0</v>
      </c>
    </row>
    <row r="7436" spans="1:13" x14ac:dyDescent="0.25">
      <c r="A7436" s="1">
        <v>43234</v>
      </c>
      <c r="B7436" t="s">
        <v>163</v>
      </c>
      <c r="C7436" t="s">
        <v>185</v>
      </c>
      <c r="D7436">
        <v>1</v>
      </c>
      <c r="E7436">
        <v>411.33</v>
      </c>
      <c r="F7436">
        <v>411.33</v>
      </c>
      <c r="G7436">
        <v>1</v>
      </c>
      <c r="H7436">
        <v>1</v>
      </c>
      <c r="I7436">
        <v>20</v>
      </c>
      <c r="J7436">
        <v>0</v>
      </c>
      <c r="K7436">
        <v>5</v>
      </c>
      <c r="L7436" t="s">
        <v>435</v>
      </c>
      <c r="M7436" t="b">
        <v>0</v>
      </c>
    </row>
    <row r="7437" spans="1:13" x14ac:dyDescent="0.25">
      <c r="A7437" s="1">
        <v>43234</v>
      </c>
      <c r="B7437" t="s">
        <v>163</v>
      </c>
      <c r="C7437" t="s">
        <v>164</v>
      </c>
      <c r="D7437">
        <v>12</v>
      </c>
      <c r="E7437">
        <v>1835.86</v>
      </c>
      <c r="F7437">
        <v>152.99</v>
      </c>
      <c r="G7437">
        <v>12</v>
      </c>
      <c r="H7437">
        <v>12</v>
      </c>
      <c r="I7437">
        <v>21.46</v>
      </c>
      <c r="J7437">
        <v>0.15379999999999999</v>
      </c>
      <c r="K7437">
        <v>4.1500000000000004</v>
      </c>
      <c r="L7437" t="s">
        <v>290</v>
      </c>
      <c r="M7437" t="b">
        <v>0</v>
      </c>
    </row>
    <row r="7438" spans="1:13" x14ac:dyDescent="0.25">
      <c r="A7438" s="1">
        <v>43234</v>
      </c>
      <c r="B7438" t="s">
        <v>163</v>
      </c>
      <c r="C7438" t="s">
        <v>176</v>
      </c>
      <c r="D7438">
        <v>3</v>
      </c>
      <c r="E7438">
        <v>1051.43</v>
      </c>
      <c r="F7438">
        <v>350.48</v>
      </c>
      <c r="G7438">
        <v>3</v>
      </c>
      <c r="H7438">
        <v>3</v>
      </c>
      <c r="I7438">
        <v>15</v>
      </c>
      <c r="J7438">
        <v>0</v>
      </c>
      <c r="K7438">
        <v>4</v>
      </c>
      <c r="L7438" t="s">
        <v>243</v>
      </c>
      <c r="M7438" t="b">
        <v>0</v>
      </c>
    </row>
    <row r="7439" spans="1:13" x14ac:dyDescent="0.25">
      <c r="A7439" s="1">
        <v>43234</v>
      </c>
      <c r="B7439" t="s">
        <v>163</v>
      </c>
      <c r="C7439" t="s">
        <v>165</v>
      </c>
      <c r="D7439">
        <v>38</v>
      </c>
      <c r="E7439">
        <v>9263.0400000000009</v>
      </c>
      <c r="F7439">
        <v>243.76</v>
      </c>
      <c r="G7439">
        <v>38</v>
      </c>
      <c r="H7439">
        <v>38</v>
      </c>
      <c r="I7439">
        <v>10.83</v>
      </c>
      <c r="J7439">
        <v>2.4400000000000002E-2</v>
      </c>
      <c r="K7439">
        <v>4.2</v>
      </c>
      <c r="L7439" t="s">
        <v>244</v>
      </c>
      <c r="M7439" t="b">
        <v>0</v>
      </c>
    </row>
    <row r="7440" spans="1:13" x14ac:dyDescent="0.25">
      <c r="A7440" s="1">
        <v>43234</v>
      </c>
      <c r="B7440" t="s">
        <v>175</v>
      </c>
      <c r="C7440" t="s">
        <v>186</v>
      </c>
      <c r="D7440">
        <v>1</v>
      </c>
      <c r="E7440">
        <v>90.68</v>
      </c>
      <c r="F7440">
        <v>90.68</v>
      </c>
      <c r="G7440">
        <v>1</v>
      </c>
      <c r="H7440">
        <v>1</v>
      </c>
      <c r="I7440">
        <v>34</v>
      </c>
      <c r="J7440">
        <v>0</v>
      </c>
      <c r="K7440">
        <v>5</v>
      </c>
      <c r="L7440" t="s">
        <v>479</v>
      </c>
      <c r="M7440" t="b">
        <v>0</v>
      </c>
    </row>
    <row r="7441" spans="1:13" x14ac:dyDescent="0.25">
      <c r="A7441" s="1">
        <v>43234</v>
      </c>
      <c r="B7441" t="s">
        <v>175</v>
      </c>
      <c r="C7441" t="s">
        <v>167</v>
      </c>
      <c r="D7441">
        <v>1</v>
      </c>
      <c r="E7441">
        <v>136.38</v>
      </c>
      <c r="F7441">
        <v>136.38</v>
      </c>
      <c r="G7441">
        <v>1</v>
      </c>
      <c r="H7441">
        <v>1</v>
      </c>
      <c r="I7441">
        <v>21</v>
      </c>
      <c r="J7441">
        <v>0</v>
      </c>
      <c r="K7441">
        <v>5</v>
      </c>
      <c r="L7441" t="s">
        <v>317</v>
      </c>
      <c r="M7441" t="b">
        <v>0</v>
      </c>
    </row>
    <row r="7442" spans="1:13" x14ac:dyDescent="0.25">
      <c r="A7442" s="1">
        <v>43234</v>
      </c>
      <c r="B7442" t="s">
        <v>175</v>
      </c>
      <c r="C7442" t="s">
        <v>170</v>
      </c>
      <c r="D7442">
        <v>1</v>
      </c>
      <c r="E7442">
        <v>350.09</v>
      </c>
      <c r="F7442">
        <v>350.09</v>
      </c>
      <c r="G7442">
        <v>1</v>
      </c>
      <c r="H7442">
        <v>1</v>
      </c>
      <c r="I7442">
        <v>7</v>
      </c>
      <c r="J7442">
        <v>0</v>
      </c>
      <c r="K7442">
        <v>5</v>
      </c>
      <c r="L7442" t="s">
        <v>270</v>
      </c>
      <c r="M7442" t="b">
        <v>0</v>
      </c>
    </row>
    <row r="7443" spans="1:13" x14ac:dyDescent="0.25">
      <c r="A7443" s="1">
        <v>43234</v>
      </c>
      <c r="B7443" t="s">
        <v>175</v>
      </c>
      <c r="C7443" t="s">
        <v>172</v>
      </c>
      <c r="D7443">
        <v>4</v>
      </c>
      <c r="E7443">
        <v>851.33</v>
      </c>
      <c r="F7443">
        <v>212.83</v>
      </c>
      <c r="G7443">
        <v>4</v>
      </c>
      <c r="H7443">
        <v>4</v>
      </c>
      <c r="I7443">
        <v>9.17</v>
      </c>
      <c r="J7443">
        <v>0</v>
      </c>
      <c r="K7443">
        <v>5</v>
      </c>
      <c r="L7443" t="s">
        <v>384</v>
      </c>
      <c r="M7443" t="b">
        <v>0</v>
      </c>
    </row>
    <row r="7444" spans="1:13" x14ac:dyDescent="0.25">
      <c r="A7444" s="1">
        <v>43234</v>
      </c>
      <c r="B7444" t="s">
        <v>175</v>
      </c>
      <c r="C7444" t="s">
        <v>171</v>
      </c>
      <c r="D7444">
        <v>2</v>
      </c>
      <c r="E7444">
        <v>308.05</v>
      </c>
      <c r="F7444">
        <v>154.03</v>
      </c>
      <c r="G7444">
        <v>2</v>
      </c>
      <c r="H7444">
        <v>2</v>
      </c>
      <c r="I7444">
        <v>22.67</v>
      </c>
      <c r="J7444">
        <v>0.66669999999999996</v>
      </c>
      <c r="K7444">
        <v>4.67</v>
      </c>
      <c r="L7444" t="s">
        <v>291</v>
      </c>
      <c r="M7444" t="b">
        <v>0</v>
      </c>
    </row>
    <row r="7445" spans="1:13" x14ac:dyDescent="0.25">
      <c r="A7445" s="1">
        <v>43234</v>
      </c>
      <c r="B7445" t="s">
        <v>175</v>
      </c>
      <c r="C7445" t="s">
        <v>161</v>
      </c>
      <c r="D7445">
        <v>12</v>
      </c>
      <c r="E7445">
        <v>2043.34</v>
      </c>
      <c r="F7445">
        <v>170.28</v>
      </c>
      <c r="G7445">
        <v>12</v>
      </c>
      <c r="H7445">
        <v>12</v>
      </c>
      <c r="I7445">
        <v>12.93</v>
      </c>
      <c r="J7445">
        <v>7.1400000000000005E-2</v>
      </c>
      <c r="K7445">
        <v>4.57</v>
      </c>
      <c r="L7445" t="s">
        <v>245</v>
      </c>
      <c r="M7445" t="b">
        <v>0</v>
      </c>
    </row>
    <row r="7446" spans="1:13" x14ac:dyDescent="0.25">
      <c r="A7446" s="1">
        <v>43234</v>
      </c>
      <c r="B7446" t="s">
        <v>175</v>
      </c>
      <c r="C7446" t="s">
        <v>177</v>
      </c>
      <c r="D7446">
        <v>1</v>
      </c>
      <c r="E7446">
        <v>473.36</v>
      </c>
      <c r="F7446">
        <v>473.36</v>
      </c>
      <c r="G7446">
        <v>1</v>
      </c>
      <c r="H7446">
        <v>1</v>
      </c>
      <c r="I7446">
        <v>7</v>
      </c>
      <c r="J7446">
        <v>0</v>
      </c>
      <c r="K7446">
        <v>5</v>
      </c>
      <c r="L7446" t="s">
        <v>487</v>
      </c>
      <c r="M7446" t="b">
        <v>0</v>
      </c>
    </row>
    <row r="7447" spans="1:13" x14ac:dyDescent="0.25">
      <c r="A7447" s="1">
        <v>43234</v>
      </c>
      <c r="B7447" t="s">
        <v>175</v>
      </c>
      <c r="C7447" t="s">
        <v>181</v>
      </c>
      <c r="D7447">
        <v>1</v>
      </c>
      <c r="E7447">
        <v>478.9</v>
      </c>
      <c r="F7447">
        <v>478.9</v>
      </c>
      <c r="G7447">
        <v>1</v>
      </c>
      <c r="H7447">
        <v>1</v>
      </c>
      <c r="I7447">
        <v>20</v>
      </c>
      <c r="J7447">
        <v>0</v>
      </c>
      <c r="K7447">
        <v>5</v>
      </c>
      <c r="L7447" t="s">
        <v>520</v>
      </c>
      <c r="M7447" t="b">
        <v>0</v>
      </c>
    </row>
    <row r="7448" spans="1:13" x14ac:dyDescent="0.25">
      <c r="A7448" s="1">
        <v>43234</v>
      </c>
      <c r="B7448" t="s">
        <v>175</v>
      </c>
      <c r="C7448" t="s">
        <v>174</v>
      </c>
      <c r="D7448">
        <v>1</v>
      </c>
      <c r="E7448">
        <v>153.31</v>
      </c>
      <c r="F7448">
        <v>153.31</v>
      </c>
      <c r="G7448">
        <v>1</v>
      </c>
      <c r="H7448">
        <v>1</v>
      </c>
      <c r="I7448">
        <v>24</v>
      </c>
      <c r="J7448">
        <v>1</v>
      </c>
      <c r="K7448">
        <v>1</v>
      </c>
      <c r="L7448" t="s">
        <v>352</v>
      </c>
      <c r="M7448" t="b">
        <v>0</v>
      </c>
    </row>
    <row r="7449" spans="1:13" x14ac:dyDescent="0.25">
      <c r="A7449" s="1">
        <v>43234</v>
      </c>
      <c r="B7449" t="s">
        <v>175</v>
      </c>
      <c r="C7449" t="s">
        <v>163</v>
      </c>
      <c r="D7449">
        <v>3</v>
      </c>
      <c r="E7449">
        <v>153.69</v>
      </c>
      <c r="F7449">
        <v>51.23</v>
      </c>
      <c r="G7449">
        <v>3</v>
      </c>
      <c r="H7449">
        <v>3</v>
      </c>
      <c r="I7449">
        <v>22</v>
      </c>
      <c r="J7449">
        <v>0.66669999999999996</v>
      </c>
      <c r="K7449">
        <v>2.33</v>
      </c>
      <c r="L7449" t="s">
        <v>320</v>
      </c>
      <c r="M7449" t="b">
        <v>0</v>
      </c>
    </row>
    <row r="7450" spans="1:13" x14ac:dyDescent="0.25">
      <c r="A7450" s="1">
        <v>43234</v>
      </c>
      <c r="B7450" t="s">
        <v>175</v>
      </c>
      <c r="C7450" t="s">
        <v>175</v>
      </c>
      <c r="D7450">
        <v>21</v>
      </c>
      <c r="E7450">
        <v>5865.91</v>
      </c>
      <c r="F7450">
        <v>279.33</v>
      </c>
      <c r="G7450">
        <v>21</v>
      </c>
      <c r="H7450">
        <v>21</v>
      </c>
      <c r="I7450">
        <v>4.28</v>
      </c>
      <c r="J7450">
        <v>0</v>
      </c>
      <c r="K7450">
        <v>4.76</v>
      </c>
      <c r="L7450" t="s">
        <v>292</v>
      </c>
      <c r="M7450" t="b">
        <v>1</v>
      </c>
    </row>
    <row r="7451" spans="1:13" x14ac:dyDescent="0.25">
      <c r="A7451" s="1">
        <v>43234</v>
      </c>
      <c r="B7451" t="s">
        <v>175</v>
      </c>
      <c r="C7451" t="s">
        <v>164</v>
      </c>
      <c r="D7451">
        <v>1</v>
      </c>
      <c r="E7451">
        <v>373.15</v>
      </c>
      <c r="F7451">
        <v>373.15</v>
      </c>
      <c r="G7451">
        <v>1</v>
      </c>
      <c r="H7451">
        <v>1</v>
      </c>
      <c r="I7451">
        <v>19</v>
      </c>
      <c r="J7451">
        <v>0</v>
      </c>
      <c r="K7451">
        <v>4</v>
      </c>
      <c r="L7451" t="s">
        <v>293</v>
      </c>
      <c r="M7451" t="b">
        <v>0</v>
      </c>
    </row>
    <row r="7452" spans="1:13" x14ac:dyDescent="0.25">
      <c r="A7452" s="1">
        <v>43234</v>
      </c>
      <c r="B7452" t="s">
        <v>175</v>
      </c>
      <c r="C7452" t="s">
        <v>176</v>
      </c>
      <c r="D7452">
        <v>1</v>
      </c>
      <c r="E7452">
        <v>123.69</v>
      </c>
      <c r="F7452">
        <v>123.69</v>
      </c>
      <c r="G7452">
        <v>1</v>
      </c>
      <c r="H7452">
        <v>1</v>
      </c>
      <c r="I7452">
        <v>7</v>
      </c>
      <c r="J7452">
        <v>0</v>
      </c>
      <c r="K7452">
        <v>5</v>
      </c>
      <c r="L7452" t="s">
        <v>322</v>
      </c>
      <c r="M7452" t="b">
        <v>0</v>
      </c>
    </row>
    <row r="7453" spans="1:13" x14ac:dyDescent="0.25">
      <c r="A7453" s="1">
        <v>43234</v>
      </c>
      <c r="B7453" t="s">
        <v>175</v>
      </c>
      <c r="C7453" t="s">
        <v>165</v>
      </c>
      <c r="D7453">
        <v>36</v>
      </c>
      <c r="E7453">
        <v>6231.91</v>
      </c>
      <c r="F7453">
        <v>173.11</v>
      </c>
      <c r="G7453">
        <v>36</v>
      </c>
      <c r="H7453">
        <v>36</v>
      </c>
      <c r="I7453">
        <v>12.66</v>
      </c>
      <c r="J7453">
        <v>0.1842</v>
      </c>
      <c r="K7453">
        <v>4.29</v>
      </c>
      <c r="L7453" t="s">
        <v>294</v>
      </c>
      <c r="M7453" t="b">
        <v>0</v>
      </c>
    </row>
    <row r="7454" spans="1:13" x14ac:dyDescent="0.25">
      <c r="A7454" s="1">
        <v>43234</v>
      </c>
      <c r="B7454" t="s">
        <v>164</v>
      </c>
      <c r="C7454" t="s">
        <v>167</v>
      </c>
      <c r="D7454">
        <v>1</v>
      </c>
      <c r="E7454">
        <v>47.41</v>
      </c>
      <c r="F7454">
        <v>47.41</v>
      </c>
      <c r="G7454">
        <v>1</v>
      </c>
      <c r="H7454">
        <v>1</v>
      </c>
      <c r="I7454">
        <v>17</v>
      </c>
      <c r="J7454">
        <v>0</v>
      </c>
      <c r="K7454">
        <v>5</v>
      </c>
      <c r="L7454" t="s">
        <v>354</v>
      </c>
      <c r="M7454" t="b">
        <v>0</v>
      </c>
    </row>
    <row r="7455" spans="1:13" x14ac:dyDescent="0.25">
      <c r="A7455" s="1">
        <v>43234</v>
      </c>
      <c r="B7455" t="s">
        <v>164</v>
      </c>
      <c r="C7455" t="s">
        <v>170</v>
      </c>
      <c r="D7455">
        <v>2</v>
      </c>
      <c r="E7455">
        <v>396.39</v>
      </c>
      <c r="F7455">
        <v>198.2</v>
      </c>
      <c r="G7455">
        <v>2</v>
      </c>
      <c r="H7455">
        <v>2</v>
      </c>
      <c r="I7455">
        <v>5.5</v>
      </c>
      <c r="J7455">
        <v>0</v>
      </c>
      <c r="K7455">
        <v>3</v>
      </c>
      <c r="L7455" t="s">
        <v>324</v>
      </c>
      <c r="M7455" t="b">
        <v>0</v>
      </c>
    </row>
    <row r="7456" spans="1:13" x14ac:dyDescent="0.25">
      <c r="A7456" s="1">
        <v>43234</v>
      </c>
      <c r="B7456" t="s">
        <v>164</v>
      </c>
      <c r="C7456" t="s">
        <v>161</v>
      </c>
      <c r="D7456">
        <v>3</v>
      </c>
      <c r="E7456">
        <v>496.05</v>
      </c>
      <c r="F7456">
        <v>165.35</v>
      </c>
      <c r="G7456">
        <v>3</v>
      </c>
      <c r="H7456">
        <v>3</v>
      </c>
      <c r="I7456">
        <v>19.329999999999998</v>
      </c>
      <c r="J7456">
        <v>0</v>
      </c>
      <c r="K7456">
        <v>3.33</v>
      </c>
      <c r="L7456" t="s">
        <v>325</v>
      </c>
      <c r="M7456" t="b">
        <v>0</v>
      </c>
    </row>
    <row r="7457" spans="1:13" x14ac:dyDescent="0.25">
      <c r="A7457" s="1">
        <v>43234</v>
      </c>
      <c r="B7457" t="s">
        <v>164</v>
      </c>
      <c r="C7457" t="s">
        <v>163</v>
      </c>
      <c r="D7457">
        <v>2</v>
      </c>
      <c r="E7457">
        <v>460.63</v>
      </c>
      <c r="F7457">
        <v>230.32</v>
      </c>
      <c r="G7457">
        <v>2</v>
      </c>
      <c r="H7457">
        <v>2</v>
      </c>
      <c r="I7457">
        <v>12</v>
      </c>
      <c r="J7457">
        <v>0</v>
      </c>
      <c r="K7457">
        <v>3.5</v>
      </c>
      <c r="L7457" t="s">
        <v>357</v>
      </c>
      <c r="M7457" t="b">
        <v>0</v>
      </c>
    </row>
    <row r="7458" spans="1:13" x14ac:dyDescent="0.25">
      <c r="A7458" s="1">
        <v>43234</v>
      </c>
      <c r="B7458" t="s">
        <v>164</v>
      </c>
      <c r="C7458" t="s">
        <v>175</v>
      </c>
      <c r="D7458">
        <v>3</v>
      </c>
      <c r="E7458">
        <v>816.01</v>
      </c>
      <c r="F7458">
        <v>272</v>
      </c>
      <c r="G7458">
        <v>3</v>
      </c>
      <c r="H7458">
        <v>3</v>
      </c>
      <c r="I7458">
        <v>15</v>
      </c>
      <c r="J7458">
        <v>0</v>
      </c>
      <c r="K7458">
        <v>4.75</v>
      </c>
      <c r="L7458" t="s">
        <v>358</v>
      </c>
      <c r="M7458" t="b">
        <v>0</v>
      </c>
    </row>
    <row r="7459" spans="1:13" x14ac:dyDescent="0.25">
      <c r="A7459" s="1">
        <v>43234</v>
      </c>
      <c r="B7459" t="s">
        <v>164</v>
      </c>
      <c r="C7459" t="s">
        <v>164</v>
      </c>
      <c r="D7459">
        <v>8</v>
      </c>
      <c r="E7459">
        <v>1668.47</v>
      </c>
      <c r="F7459">
        <v>208.56</v>
      </c>
      <c r="G7459">
        <v>8</v>
      </c>
      <c r="H7459">
        <v>8</v>
      </c>
      <c r="I7459">
        <v>4.9000000000000004</v>
      </c>
      <c r="J7459">
        <v>0</v>
      </c>
      <c r="K7459">
        <v>3.8</v>
      </c>
      <c r="L7459" t="s">
        <v>359</v>
      </c>
      <c r="M7459" t="b">
        <v>1</v>
      </c>
    </row>
    <row r="7460" spans="1:13" x14ac:dyDescent="0.25">
      <c r="A7460" s="1">
        <v>43234</v>
      </c>
      <c r="B7460" t="s">
        <v>164</v>
      </c>
      <c r="C7460" t="s">
        <v>176</v>
      </c>
      <c r="D7460">
        <v>1</v>
      </c>
      <c r="E7460">
        <v>204.81</v>
      </c>
      <c r="F7460">
        <v>204.81</v>
      </c>
      <c r="G7460">
        <v>1</v>
      </c>
      <c r="H7460">
        <v>1</v>
      </c>
      <c r="I7460">
        <v>7</v>
      </c>
      <c r="J7460">
        <v>0</v>
      </c>
      <c r="K7460">
        <v>5</v>
      </c>
      <c r="L7460" t="s">
        <v>271</v>
      </c>
      <c r="M7460" t="b">
        <v>0</v>
      </c>
    </row>
    <row r="7461" spans="1:13" x14ac:dyDescent="0.25">
      <c r="A7461" s="1">
        <v>43234</v>
      </c>
      <c r="B7461" t="s">
        <v>164</v>
      </c>
      <c r="C7461" t="s">
        <v>165</v>
      </c>
      <c r="D7461">
        <v>18</v>
      </c>
      <c r="E7461">
        <v>4969.78</v>
      </c>
      <c r="F7461">
        <v>276.10000000000002</v>
      </c>
      <c r="G7461">
        <v>18</v>
      </c>
      <c r="H7461">
        <v>18</v>
      </c>
      <c r="I7461">
        <v>12.58</v>
      </c>
      <c r="J7461">
        <v>0</v>
      </c>
      <c r="K7461">
        <v>4.63</v>
      </c>
      <c r="L7461" t="s">
        <v>295</v>
      </c>
      <c r="M7461" t="b">
        <v>0</v>
      </c>
    </row>
    <row r="7462" spans="1:13" x14ac:dyDescent="0.25">
      <c r="A7462" s="1">
        <v>43234</v>
      </c>
      <c r="B7462" t="s">
        <v>176</v>
      </c>
      <c r="C7462" t="s">
        <v>186</v>
      </c>
      <c r="D7462">
        <v>1</v>
      </c>
      <c r="E7462">
        <v>298.67</v>
      </c>
      <c r="F7462">
        <v>298.67</v>
      </c>
      <c r="G7462">
        <v>1</v>
      </c>
      <c r="H7462">
        <v>1</v>
      </c>
      <c r="I7462">
        <v>23</v>
      </c>
      <c r="J7462">
        <v>0</v>
      </c>
      <c r="K7462">
        <v>5</v>
      </c>
      <c r="L7462" t="s">
        <v>531</v>
      </c>
      <c r="M7462" t="b">
        <v>0</v>
      </c>
    </row>
    <row r="7463" spans="1:13" x14ac:dyDescent="0.25">
      <c r="A7463" s="1">
        <v>43234</v>
      </c>
      <c r="B7463" t="s">
        <v>176</v>
      </c>
      <c r="C7463" t="s">
        <v>169</v>
      </c>
      <c r="D7463">
        <v>2</v>
      </c>
      <c r="E7463">
        <v>1967.43</v>
      </c>
      <c r="F7463">
        <v>983.72</v>
      </c>
      <c r="G7463">
        <v>2</v>
      </c>
      <c r="H7463">
        <v>2</v>
      </c>
      <c r="I7463">
        <v>24</v>
      </c>
      <c r="J7463">
        <v>0</v>
      </c>
      <c r="K7463">
        <v>4</v>
      </c>
      <c r="L7463" t="s">
        <v>408</v>
      </c>
      <c r="M7463" t="b">
        <v>0</v>
      </c>
    </row>
    <row r="7464" spans="1:13" x14ac:dyDescent="0.25">
      <c r="A7464" s="1">
        <v>43234</v>
      </c>
      <c r="B7464" t="s">
        <v>176</v>
      </c>
      <c r="C7464" t="s">
        <v>161</v>
      </c>
      <c r="D7464">
        <v>4</v>
      </c>
      <c r="E7464">
        <v>437.79</v>
      </c>
      <c r="F7464">
        <v>109.45</v>
      </c>
      <c r="G7464">
        <v>4</v>
      </c>
      <c r="H7464">
        <v>4</v>
      </c>
      <c r="I7464">
        <v>16.25</v>
      </c>
      <c r="J7464">
        <v>0.25</v>
      </c>
      <c r="K7464">
        <v>3.75</v>
      </c>
      <c r="L7464" t="s">
        <v>272</v>
      </c>
      <c r="M7464" t="b">
        <v>0</v>
      </c>
    </row>
    <row r="7465" spans="1:13" x14ac:dyDescent="0.25">
      <c r="A7465" s="1">
        <v>43234</v>
      </c>
      <c r="B7465" t="s">
        <v>176</v>
      </c>
      <c r="C7465" t="s">
        <v>179</v>
      </c>
      <c r="D7465">
        <v>1</v>
      </c>
      <c r="E7465">
        <v>83.8</v>
      </c>
      <c r="F7465">
        <v>83.8</v>
      </c>
      <c r="G7465">
        <v>1</v>
      </c>
      <c r="H7465">
        <v>1</v>
      </c>
      <c r="I7465">
        <v>21</v>
      </c>
      <c r="J7465">
        <v>0</v>
      </c>
      <c r="K7465">
        <v>5</v>
      </c>
      <c r="L7465" t="s">
        <v>296</v>
      </c>
      <c r="M7465" t="b">
        <v>0</v>
      </c>
    </row>
    <row r="7466" spans="1:13" x14ac:dyDescent="0.25">
      <c r="A7466" s="1">
        <v>43234</v>
      </c>
      <c r="B7466" t="s">
        <v>176</v>
      </c>
      <c r="C7466" t="s">
        <v>174</v>
      </c>
      <c r="D7466">
        <v>1</v>
      </c>
      <c r="E7466">
        <v>363.22</v>
      </c>
      <c r="F7466">
        <v>363.22</v>
      </c>
      <c r="G7466">
        <v>1</v>
      </c>
      <c r="H7466">
        <v>1</v>
      </c>
      <c r="I7466">
        <v>8</v>
      </c>
      <c r="J7466">
        <v>0</v>
      </c>
      <c r="K7466">
        <v>5</v>
      </c>
      <c r="L7466" t="s">
        <v>415</v>
      </c>
      <c r="M7466" t="b">
        <v>0</v>
      </c>
    </row>
    <row r="7467" spans="1:13" x14ac:dyDescent="0.25">
      <c r="A7467" s="1">
        <v>43234</v>
      </c>
      <c r="B7467" t="s">
        <v>176</v>
      </c>
      <c r="C7467" t="s">
        <v>182</v>
      </c>
      <c r="D7467">
        <v>1</v>
      </c>
      <c r="E7467">
        <v>129.44</v>
      </c>
      <c r="F7467">
        <v>129.44</v>
      </c>
      <c r="G7467">
        <v>1</v>
      </c>
      <c r="H7467">
        <v>1</v>
      </c>
      <c r="I7467">
        <v>11</v>
      </c>
      <c r="J7467">
        <v>0</v>
      </c>
      <c r="K7467">
        <v>5</v>
      </c>
      <c r="L7467" t="s">
        <v>400</v>
      </c>
      <c r="M7467" t="b">
        <v>0</v>
      </c>
    </row>
    <row r="7468" spans="1:13" x14ac:dyDescent="0.25">
      <c r="A7468" s="1">
        <v>43234</v>
      </c>
      <c r="B7468" t="s">
        <v>176</v>
      </c>
      <c r="C7468" t="s">
        <v>163</v>
      </c>
      <c r="D7468">
        <v>5</v>
      </c>
      <c r="E7468">
        <v>561.29999999999995</v>
      </c>
      <c r="F7468">
        <v>112.26</v>
      </c>
      <c r="G7468">
        <v>5</v>
      </c>
      <c r="H7468">
        <v>5</v>
      </c>
      <c r="I7468">
        <v>9.4</v>
      </c>
      <c r="J7468">
        <v>0</v>
      </c>
      <c r="K7468">
        <v>4.5999999999999996</v>
      </c>
      <c r="L7468" t="s">
        <v>361</v>
      </c>
      <c r="M7468" t="b">
        <v>0</v>
      </c>
    </row>
    <row r="7469" spans="1:13" x14ac:dyDescent="0.25">
      <c r="A7469" s="1">
        <v>43234</v>
      </c>
      <c r="B7469" t="s">
        <v>176</v>
      </c>
      <c r="C7469" t="s">
        <v>175</v>
      </c>
      <c r="D7469">
        <v>7</v>
      </c>
      <c r="E7469">
        <v>2024.41</v>
      </c>
      <c r="F7469">
        <v>289.2</v>
      </c>
      <c r="G7469">
        <v>7</v>
      </c>
      <c r="H7469">
        <v>7</v>
      </c>
      <c r="I7469">
        <v>14.29</v>
      </c>
      <c r="J7469">
        <v>0.1429</v>
      </c>
      <c r="K7469">
        <v>4.1399999999999997</v>
      </c>
      <c r="L7469" t="s">
        <v>297</v>
      </c>
      <c r="M7469" t="b">
        <v>0</v>
      </c>
    </row>
    <row r="7470" spans="1:13" x14ac:dyDescent="0.25">
      <c r="A7470" s="1">
        <v>43234</v>
      </c>
      <c r="B7470" t="s">
        <v>176</v>
      </c>
      <c r="C7470" t="s">
        <v>164</v>
      </c>
      <c r="D7470">
        <v>6</v>
      </c>
      <c r="E7470">
        <v>745.54</v>
      </c>
      <c r="F7470">
        <v>124.26</v>
      </c>
      <c r="G7470">
        <v>6</v>
      </c>
      <c r="H7470">
        <v>5</v>
      </c>
      <c r="I7470">
        <v>20</v>
      </c>
      <c r="J7470">
        <v>0.42859999999999998</v>
      </c>
      <c r="K7470">
        <v>4.4000000000000004</v>
      </c>
      <c r="L7470" t="s">
        <v>362</v>
      </c>
      <c r="M7470" t="b">
        <v>0</v>
      </c>
    </row>
    <row r="7471" spans="1:13" x14ac:dyDescent="0.25">
      <c r="A7471" s="1">
        <v>43234</v>
      </c>
      <c r="B7471" t="s">
        <v>176</v>
      </c>
      <c r="C7471" t="s">
        <v>176</v>
      </c>
      <c r="D7471">
        <v>6</v>
      </c>
      <c r="E7471">
        <v>1371.74</v>
      </c>
      <c r="F7471">
        <v>228.62</v>
      </c>
      <c r="G7471">
        <v>6</v>
      </c>
      <c r="H7471">
        <v>6</v>
      </c>
      <c r="I7471">
        <v>6.78</v>
      </c>
      <c r="J7471">
        <v>0</v>
      </c>
      <c r="K7471">
        <v>3.56</v>
      </c>
      <c r="L7471" t="s">
        <v>273</v>
      </c>
      <c r="M7471" t="b">
        <v>1</v>
      </c>
    </row>
    <row r="7472" spans="1:13" x14ac:dyDescent="0.25">
      <c r="A7472" s="1">
        <v>43234</v>
      </c>
      <c r="B7472" t="s">
        <v>176</v>
      </c>
      <c r="C7472" t="s">
        <v>165</v>
      </c>
      <c r="D7472">
        <v>23</v>
      </c>
      <c r="E7472">
        <v>4610.99</v>
      </c>
      <c r="F7472">
        <v>200.48</v>
      </c>
      <c r="G7472">
        <v>23</v>
      </c>
      <c r="H7472">
        <v>23</v>
      </c>
      <c r="I7472">
        <v>14.92</v>
      </c>
      <c r="J7472">
        <v>4.1700000000000001E-2</v>
      </c>
      <c r="K7472">
        <v>4.17</v>
      </c>
      <c r="L7472" t="s">
        <v>274</v>
      </c>
      <c r="M7472" t="b">
        <v>0</v>
      </c>
    </row>
    <row r="7473" spans="1:13" x14ac:dyDescent="0.25">
      <c r="A7473" s="1">
        <v>43234</v>
      </c>
      <c r="B7473" t="s">
        <v>165</v>
      </c>
      <c r="C7473" t="s">
        <v>167</v>
      </c>
      <c r="D7473">
        <v>38</v>
      </c>
      <c r="E7473">
        <v>5108.8500000000004</v>
      </c>
      <c r="F7473">
        <v>134.44</v>
      </c>
      <c r="G7473">
        <v>37</v>
      </c>
      <c r="H7473">
        <v>37</v>
      </c>
      <c r="I7473">
        <v>21.05</v>
      </c>
      <c r="J7473">
        <v>0.21429999999999999</v>
      </c>
      <c r="K7473">
        <v>3.64</v>
      </c>
      <c r="L7473" t="s">
        <v>246</v>
      </c>
      <c r="M7473" t="b">
        <v>0</v>
      </c>
    </row>
    <row r="7474" spans="1:13" x14ac:dyDescent="0.25">
      <c r="A7474" s="1">
        <v>43234</v>
      </c>
      <c r="B7474" t="s">
        <v>165</v>
      </c>
      <c r="C7474" t="s">
        <v>169</v>
      </c>
      <c r="D7474">
        <v>9</v>
      </c>
      <c r="E7474">
        <v>2186.1999999999998</v>
      </c>
      <c r="F7474">
        <v>242.91</v>
      </c>
      <c r="G7474">
        <v>8</v>
      </c>
      <c r="H7474">
        <v>8</v>
      </c>
      <c r="I7474">
        <v>22.13</v>
      </c>
      <c r="J7474">
        <v>0.125</v>
      </c>
      <c r="K7474">
        <v>4.5</v>
      </c>
      <c r="L7474" t="s">
        <v>275</v>
      </c>
      <c r="M7474" t="b">
        <v>0</v>
      </c>
    </row>
    <row r="7475" spans="1:13" x14ac:dyDescent="0.25">
      <c r="A7475" s="1">
        <v>43234</v>
      </c>
      <c r="B7475" t="s">
        <v>165</v>
      </c>
      <c r="C7475" t="s">
        <v>170</v>
      </c>
      <c r="D7475">
        <v>33</v>
      </c>
      <c r="E7475">
        <v>5113.88</v>
      </c>
      <c r="F7475">
        <v>154.97</v>
      </c>
      <c r="G7475">
        <v>32</v>
      </c>
      <c r="H7475">
        <v>33</v>
      </c>
      <c r="I7475">
        <v>15.47</v>
      </c>
      <c r="J7475">
        <v>0.29409999999999997</v>
      </c>
      <c r="K7475">
        <v>3.54</v>
      </c>
      <c r="L7475" t="s">
        <v>276</v>
      </c>
      <c r="M7475" t="b">
        <v>0</v>
      </c>
    </row>
    <row r="7476" spans="1:13" x14ac:dyDescent="0.25">
      <c r="A7476" s="1">
        <v>43234</v>
      </c>
      <c r="B7476" t="s">
        <v>165</v>
      </c>
      <c r="C7476" t="s">
        <v>172</v>
      </c>
      <c r="D7476">
        <v>28</v>
      </c>
      <c r="E7476">
        <v>4543.28</v>
      </c>
      <c r="F7476">
        <v>162.26</v>
      </c>
      <c r="G7476">
        <v>27</v>
      </c>
      <c r="H7476">
        <v>28</v>
      </c>
      <c r="I7476">
        <v>17.3</v>
      </c>
      <c r="J7476">
        <v>0.4667</v>
      </c>
      <c r="K7476">
        <v>3.74</v>
      </c>
      <c r="L7476" t="s">
        <v>247</v>
      </c>
      <c r="M7476" t="b">
        <v>0</v>
      </c>
    </row>
    <row r="7477" spans="1:13" x14ac:dyDescent="0.25">
      <c r="A7477" s="1">
        <v>43234</v>
      </c>
      <c r="B7477" t="s">
        <v>165</v>
      </c>
      <c r="C7477" t="s">
        <v>171</v>
      </c>
      <c r="D7477">
        <v>22</v>
      </c>
      <c r="E7477">
        <v>4732.3</v>
      </c>
      <c r="F7477">
        <v>215.1</v>
      </c>
      <c r="G7477">
        <v>22</v>
      </c>
      <c r="H7477">
        <v>22</v>
      </c>
      <c r="I7477">
        <v>15.72</v>
      </c>
      <c r="J7477">
        <v>0.08</v>
      </c>
      <c r="K7477">
        <v>3.8</v>
      </c>
      <c r="L7477" t="s">
        <v>299</v>
      </c>
      <c r="M7477" t="b">
        <v>0</v>
      </c>
    </row>
    <row r="7478" spans="1:13" x14ac:dyDescent="0.25">
      <c r="A7478" s="1">
        <v>43234</v>
      </c>
      <c r="B7478" t="s">
        <v>165</v>
      </c>
      <c r="C7478" t="s">
        <v>180</v>
      </c>
      <c r="D7478">
        <v>7</v>
      </c>
      <c r="E7478">
        <v>1069.8499999999999</v>
      </c>
      <c r="F7478">
        <v>152.84</v>
      </c>
      <c r="G7478">
        <v>7</v>
      </c>
      <c r="H7478">
        <v>7</v>
      </c>
      <c r="I7478">
        <v>18.13</v>
      </c>
      <c r="J7478">
        <v>0</v>
      </c>
      <c r="K7478">
        <v>3.63</v>
      </c>
      <c r="L7478" t="s">
        <v>300</v>
      </c>
      <c r="M7478" t="b">
        <v>0</v>
      </c>
    </row>
    <row r="7479" spans="1:13" x14ac:dyDescent="0.25">
      <c r="A7479" s="1">
        <v>43234</v>
      </c>
      <c r="B7479" t="s">
        <v>165</v>
      </c>
      <c r="C7479" t="s">
        <v>161</v>
      </c>
      <c r="D7479">
        <v>140</v>
      </c>
      <c r="E7479">
        <v>23473.85</v>
      </c>
      <c r="F7479">
        <v>167.67</v>
      </c>
      <c r="G7479">
        <v>140</v>
      </c>
      <c r="H7479">
        <v>140</v>
      </c>
      <c r="I7479">
        <v>14.93</v>
      </c>
      <c r="J7479">
        <v>0.26040000000000002</v>
      </c>
      <c r="K7479">
        <v>3.8</v>
      </c>
      <c r="L7479" t="s">
        <v>248</v>
      </c>
      <c r="M7479" t="b">
        <v>0</v>
      </c>
    </row>
    <row r="7480" spans="1:13" x14ac:dyDescent="0.25">
      <c r="A7480" s="1">
        <v>43234</v>
      </c>
      <c r="B7480" t="s">
        <v>165</v>
      </c>
      <c r="C7480" t="s">
        <v>177</v>
      </c>
      <c r="D7480">
        <v>7</v>
      </c>
      <c r="E7480">
        <v>1632.95</v>
      </c>
      <c r="F7480">
        <v>233.28</v>
      </c>
      <c r="G7480">
        <v>7</v>
      </c>
      <c r="H7480">
        <v>7</v>
      </c>
      <c r="I7480">
        <v>18.14</v>
      </c>
      <c r="J7480">
        <v>0.42859999999999998</v>
      </c>
      <c r="K7480">
        <v>4.1399999999999997</v>
      </c>
      <c r="L7480" t="s">
        <v>301</v>
      </c>
      <c r="M7480" t="b">
        <v>0</v>
      </c>
    </row>
    <row r="7481" spans="1:13" x14ac:dyDescent="0.25">
      <c r="A7481" s="1">
        <v>43234</v>
      </c>
      <c r="B7481" t="s">
        <v>165</v>
      </c>
      <c r="C7481" t="s">
        <v>181</v>
      </c>
      <c r="D7481">
        <v>11</v>
      </c>
      <c r="E7481">
        <v>2189.13</v>
      </c>
      <c r="F7481">
        <v>199.01</v>
      </c>
      <c r="G7481">
        <v>11</v>
      </c>
      <c r="H7481">
        <v>11</v>
      </c>
      <c r="I7481">
        <v>20.170000000000002</v>
      </c>
      <c r="J7481">
        <v>0.16669999999999999</v>
      </c>
      <c r="K7481">
        <v>3.83</v>
      </c>
      <c r="L7481" t="s">
        <v>302</v>
      </c>
      <c r="M7481" t="b">
        <v>0</v>
      </c>
    </row>
    <row r="7482" spans="1:13" x14ac:dyDescent="0.25">
      <c r="A7482" s="1">
        <v>43234</v>
      </c>
      <c r="B7482" t="s">
        <v>165</v>
      </c>
      <c r="C7482" t="s">
        <v>179</v>
      </c>
      <c r="D7482">
        <v>5</v>
      </c>
      <c r="E7482">
        <v>1422.07</v>
      </c>
      <c r="F7482">
        <v>284.41000000000003</v>
      </c>
      <c r="G7482">
        <v>5</v>
      </c>
      <c r="H7482">
        <v>5</v>
      </c>
      <c r="I7482">
        <v>23.17</v>
      </c>
      <c r="J7482">
        <v>0</v>
      </c>
      <c r="K7482">
        <v>3.33</v>
      </c>
      <c r="L7482" t="s">
        <v>277</v>
      </c>
      <c r="M7482" t="b">
        <v>0</v>
      </c>
    </row>
    <row r="7483" spans="1:13" x14ac:dyDescent="0.25">
      <c r="A7483" s="1">
        <v>43234</v>
      </c>
      <c r="B7483" t="s">
        <v>165</v>
      </c>
      <c r="C7483" t="s">
        <v>183</v>
      </c>
      <c r="D7483">
        <v>4</v>
      </c>
      <c r="E7483">
        <v>993.55</v>
      </c>
      <c r="F7483">
        <v>248.39</v>
      </c>
      <c r="G7483">
        <v>4</v>
      </c>
      <c r="H7483">
        <v>4</v>
      </c>
      <c r="I7483">
        <v>18.75</v>
      </c>
      <c r="J7483">
        <v>0</v>
      </c>
      <c r="K7483">
        <v>4.75</v>
      </c>
      <c r="L7483" t="s">
        <v>365</v>
      </c>
      <c r="M7483" t="b">
        <v>0</v>
      </c>
    </row>
    <row r="7484" spans="1:13" x14ac:dyDescent="0.25">
      <c r="A7484" s="1">
        <v>43234</v>
      </c>
      <c r="B7484" t="s">
        <v>165</v>
      </c>
      <c r="C7484" t="s">
        <v>174</v>
      </c>
      <c r="D7484">
        <v>18</v>
      </c>
      <c r="E7484">
        <v>2680.95</v>
      </c>
      <c r="F7484">
        <v>148.94</v>
      </c>
      <c r="G7484">
        <v>17</v>
      </c>
      <c r="H7484">
        <v>18</v>
      </c>
      <c r="I7484">
        <v>21.12</v>
      </c>
      <c r="J7484">
        <v>0.23530000000000001</v>
      </c>
      <c r="K7484">
        <v>4.1100000000000003</v>
      </c>
      <c r="L7484" t="s">
        <v>303</v>
      </c>
      <c r="M7484" t="b">
        <v>0</v>
      </c>
    </row>
    <row r="7485" spans="1:13" x14ac:dyDescent="0.25">
      <c r="A7485" s="1">
        <v>43234</v>
      </c>
      <c r="B7485" t="s">
        <v>165</v>
      </c>
      <c r="C7485" t="s">
        <v>182</v>
      </c>
      <c r="D7485">
        <v>7</v>
      </c>
      <c r="E7485">
        <v>1249.1199999999999</v>
      </c>
      <c r="F7485">
        <v>178.45</v>
      </c>
      <c r="G7485">
        <v>6</v>
      </c>
      <c r="H7485">
        <v>7</v>
      </c>
      <c r="I7485">
        <v>26</v>
      </c>
      <c r="J7485">
        <v>0.625</v>
      </c>
      <c r="K7485">
        <v>2.2200000000000002</v>
      </c>
      <c r="L7485" t="s">
        <v>304</v>
      </c>
      <c r="M7485" t="b">
        <v>0</v>
      </c>
    </row>
    <row r="7486" spans="1:13" x14ac:dyDescent="0.25">
      <c r="A7486" s="1">
        <v>43234</v>
      </c>
      <c r="B7486" t="s">
        <v>165</v>
      </c>
      <c r="C7486" t="s">
        <v>163</v>
      </c>
      <c r="D7486">
        <v>50</v>
      </c>
      <c r="E7486">
        <v>9209.9500000000007</v>
      </c>
      <c r="F7486">
        <v>184.2</v>
      </c>
      <c r="G7486">
        <v>50</v>
      </c>
      <c r="H7486">
        <v>50</v>
      </c>
      <c r="I7486">
        <v>15.7</v>
      </c>
      <c r="J7486">
        <v>0.1754</v>
      </c>
      <c r="K7486">
        <v>4.12</v>
      </c>
      <c r="L7486" t="s">
        <v>249</v>
      </c>
      <c r="M7486" t="b">
        <v>0</v>
      </c>
    </row>
    <row r="7487" spans="1:13" x14ac:dyDescent="0.25">
      <c r="A7487" s="1">
        <v>43234</v>
      </c>
      <c r="B7487" t="s">
        <v>165</v>
      </c>
      <c r="C7487" t="s">
        <v>175</v>
      </c>
      <c r="D7487">
        <v>143</v>
      </c>
      <c r="E7487">
        <v>27445.759999999998</v>
      </c>
      <c r="F7487">
        <v>191.93</v>
      </c>
      <c r="G7487">
        <v>141</v>
      </c>
      <c r="H7487">
        <v>143</v>
      </c>
      <c r="I7487">
        <v>14.76</v>
      </c>
      <c r="J7487">
        <v>0.12139999999999999</v>
      </c>
      <c r="K7487">
        <v>3.92</v>
      </c>
      <c r="L7487" t="s">
        <v>250</v>
      </c>
      <c r="M7487" t="b">
        <v>0</v>
      </c>
    </row>
    <row r="7488" spans="1:13" x14ac:dyDescent="0.25">
      <c r="A7488" s="1">
        <v>43234</v>
      </c>
      <c r="B7488" t="s">
        <v>165</v>
      </c>
      <c r="C7488" t="s">
        <v>173</v>
      </c>
      <c r="D7488">
        <v>5</v>
      </c>
      <c r="E7488">
        <v>658.08</v>
      </c>
      <c r="F7488">
        <v>131.62</v>
      </c>
      <c r="G7488">
        <v>5</v>
      </c>
      <c r="H7488">
        <v>5</v>
      </c>
      <c r="I7488">
        <v>16.5</v>
      </c>
      <c r="J7488">
        <v>0</v>
      </c>
      <c r="K7488">
        <v>4.67</v>
      </c>
      <c r="L7488" t="s">
        <v>251</v>
      </c>
      <c r="M7488" t="b">
        <v>0</v>
      </c>
    </row>
    <row r="7489" spans="1:13" x14ac:dyDescent="0.25">
      <c r="A7489" s="1">
        <v>43234</v>
      </c>
      <c r="B7489" t="s">
        <v>165</v>
      </c>
      <c r="C7489" t="s">
        <v>185</v>
      </c>
      <c r="D7489">
        <v>3</v>
      </c>
      <c r="E7489">
        <v>285.38</v>
      </c>
      <c r="F7489">
        <v>95.13</v>
      </c>
      <c r="G7489">
        <v>3</v>
      </c>
      <c r="H7489">
        <v>3</v>
      </c>
      <c r="I7489">
        <v>16</v>
      </c>
      <c r="J7489">
        <v>0</v>
      </c>
      <c r="K7489">
        <v>4.75</v>
      </c>
      <c r="L7489" t="s">
        <v>334</v>
      </c>
      <c r="M7489" t="b">
        <v>0</v>
      </c>
    </row>
    <row r="7490" spans="1:13" x14ac:dyDescent="0.25">
      <c r="A7490" s="1">
        <v>43234</v>
      </c>
      <c r="B7490" t="s">
        <v>165</v>
      </c>
      <c r="C7490" t="s">
        <v>164</v>
      </c>
      <c r="D7490">
        <v>67</v>
      </c>
      <c r="E7490">
        <v>12064.93</v>
      </c>
      <c r="F7490">
        <v>180.07</v>
      </c>
      <c r="G7490">
        <v>67</v>
      </c>
      <c r="H7490">
        <v>67</v>
      </c>
      <c r="I7490">
        <v>15.94</v>
      </c>
      <c r="J7490">
        <v>1.1599999999999999E-2</v>
      </c>
      <c r="K7490">
        <v>4.0999999999999996</v>
      </c>
      <c r="L7490" t="s">
        <v>278</v>
      </c>
      <c r="M7490" t="b">
        <v>0</v>
      </c>
    </row>
    <row r="7491" spans="1:13" x14ac:dyDescent="0.25">
      <c r="A7491" s="1">
        <v>43234</v>
      </c>
      <c r="B7491" t="s">
        <v>165</v>
      </c>
      <c r="C7491" t="s">
        <v>176</v>
      </c>
      <c r="D7491">
        <v>43</v>
      </c>
      <c r="E7491">
        <v>5392.83</v>
      </c>
      <c r="F7491">
        <v>125.41</v>
      </c>
      <c r="G7491">
        <v>43</v>
      </c>
      <c r="H7491">
        <v>43</v>
      </c>
      <c r="I7491">
        <v>16.09</v>
      </c>
      <c r="J7491">
        <v>0.1132</v>
      </c>
      <c r="K7491">
        <v>4.0199999999999996</v>
      </c>
      <c r="L7491" t="s">
        <v>279</v>
      </c>
      <c r="M7491" t="b">
        <v>0</v>
      </c>
    </row>
    <row r="7492" spans="1:13" x14ac:dyDescent="0.25">
      <c r="A7492" s="1">
        <v>43234</v>
      </c>
      <c r="B7492" t="s">
        <v>165</v>
      </c>
      <c r="C7492" t="s">
        <v>168</v>
      </c>
      <c r="D7492">
        <v>1</v>
      </c>
      <c r="E7492">
        <v>216.18</v>
      </c>
      <c r="F7492">
        <v>216.18</v>
      </c>
      <c r="G7492">
        <v>1</v>
      </c>
      <c r="H7492">
        <v>1</v>
      </c>
      <c r="I7492">
        <v>36</v>
      </c>
      <c r="J7492">
        <v>1</v>
      </c>
      <c r="K7492">
        <v>1</v>
      </c>
      <c r="L7492" t="s">
        <v>280</v>
      </c>
      <c r="M7492" t="b">
        <v>0</v>
      </c>
    </row>
    <row r="7493" spans="1:13" x14ac:dyDescent="0.25">
      <c r="A7493" s="1">
        <v>43234</v>
      </c>
      <c r="B7493" t="s">
        <v>165</v>
      </c>
      <c r="C7493" t="s">
        <v>165</v>
      </c>
      <c r="D7493">
        <v>730</v>
      </c>
      <c r="E7493">
        <v>94494.19</v>
      </c>
      <c r="F7493">
        <v>129.44</v>
      </c>
      <c r="G7493">
        <v>711</v>
      </c>
      <c r="H7493">
        <v>728</v>
      </c>
      <c r="I7493">
        <v>7.56</v>
      </c>
      <c r="J7493">
        <v>8.8900000000000007E-2</v>
      </c>
      <c r="K7493">
        <v>4.09</v>
      </c>
      <c r="L7493" t="s">
        <v>252</v>
      </c>
      <c r="M7493" t="b">
        <v>1</v>
      </c>
    </row>
    <row r="7494" spans="1:13" x14ac:dyDescent="0.25">
      <c r="A7494" s="1">
        <v>43234</v>
      </c>
      <c r="B7494" t="s">
        <v>165</v>
      </c>
      <c r="C7494" t="s">
        <v>184</v>
      </c>
      <c r="D7494">
        <v>3</v>
      </c>
      <c r="E7494">
        <v>413.51</v>
      </c>
      <c r="F7494">
        <v>137.84</v>
      </c>
      <c r="G7494">
        <v>3</v>
      </c>
      <c r="H7494">
        <v>3</v>
      </c>
      <c r="I7494">
        <v>22.33</v>
      </c>
      <c r="J7494">
        <v>0.33329999999999999</v>
      </c>
      <c r="K7494">
        <v>3.67</v>
      </c>
      <c r="L7494" t="s">
        <v>401</v>
      </c>
      <c r="M7494" t="b">
        <v>0</v>
      </c>
    </row>
    <row r="7495" spans="1:13" x14ac:dyDescent="0.25">
      <c r="A7495" s="1">
        <v>43241</v>
      </c>
      <c r="B7495" t="s">
        <v>170</v>
      </c>
      <c r="C7495" t="s">
        <v>170</v>
      </c>
      <c r="D7495">
        <v>1</v>
      </c>
      <c r="E7495">
        <v>101.72</v>
      </c>
      <c r="F7495">
        <v>101.72</v>
      </c>
      <c r="G7495">
        <v>1</v>
      </c>
      <c r="H7495">
        <v>1</v>
      </c>
      <c r="I7495">
        <v>2</v>
      </c>
      <c r="J7495">
        <v>0</v>
      </c>
      <c r="K7495">
        <v>5</v>
      </c>
      <c r="L7495" t="s">
        <v>409</v>
      </c>
      <c r="M7495" t="b">
        <v>1</v>
      </c>
    </row>
    <row r="7496" spans="1:13" x14ac:dyDescent="0.25">
      <c r="A7496" s="1">
        <v>43241</v>
      </c>
      <c r="B7496" t="s">
        <v>170</v>
      </c>
      <c r="C7496" t="s">
        <v>176</v>
      </c>
      <c r="D7496">
        <v>1</v>
      </c>
      <c r="E7496">
        <v>70.95</v>
      </c>
      <c r="F7496">
        <v>70.95</v>
      </c>
      <c r="G7496">
        <v>1</v>
      </c>
      <c r="H7496">
        <v>1</v>
      </c>
      <c r="I7496">
        <v>15</v>
      </c>
      <c r="J7496">
        <v>0</v>
      </c>
      <c r="K7496">
        <v>5</v>
      </c>
      <c r="L7496" t="s">
        <v>463</v>
      </c>
      <c r="M7496" t="b">
        <v>0</v>
      </c>
    </row>
    <row r="7497" spans="1:13" x14ac:dyDescent="0.25">
      <c r="A7497" s="1">
        <v>43241</v>
      </c>
      <c r="B7497" t="s">
        <v>170</v>
      </c>
      <c r="C7497" t="s">
        <v>165</v>
      </c>
      <c r="D7497">
        <v>2</v>
      </c>
      <c r="E7497">
        <v>241.6</v>
      </c>
      <c r="F7497">
        <v>120.8</v>
      </c>
      <c r="G7497">
        <v>2</v>
      </c>
      <c r="H7497">
        <v>2</v>
      </c>
      <c r="I7497">
        <v>7.5</v>
      </c>
      <c r="J7497">
        <v>0</v>
      </c>
      <c r="K7497">
        <v>5</v>
      </c>
      <c r="L7497" t="s">
        <v>259</v>
      </c>
      <c r="M7497" t="b">
        <v>0</v>
      </c>
    </row>
    <row r="7498" spans="1:13" x14ac:dyDescent="0.25">
      <c r="A7498" s="1">
        <v>43241</v>
      </c>
      <c r="B7498" t="s">
        <v>172</v>
      </c>
      <c r="C7498" t="s">
        <v>165</v>
      </c>
      <c r="D7498">
        <v>1</v>
      </c>
      <c r="E7498">
        <v>1430.91</v>
      </c>
      <c r="F7498">
        <v>1430.91</v>
      </c>
      <c r="G7498">
        <v>1</v>
      </c>
      <c r="H7498">
        <v>1</v>
      </c>
      <c r="I7498">
        <v>12</v>
      </c>
      <c r="J7498">
        <v>0</v>
      </c>
      <c r="K7498">
        <v>5</v>
      </c>
      <c r="L7498" t="s">
        <v>308</v>
      </c>
      <c r="M7498" t="b">
        <v>0</v>
      </c>
    </row>
    <row r="7499" spans="1:13" x14ac:dyDescent="0.25">
      <c r="A7499" s="1">
        <v>43241</v>
      </c>
      <c r="B7499" t="s">
        <v>171</v>
      </c>
      <c r="C7499" t="s">
        <v>170</v>
      </c>
      <c r="D7499">
        <v>1</v>
      </c>
      <c r="E7499">
        <v>169.01</v>
      </c>
      <c r="F7499">
        <v>169.01</v>
      </c>
      <c r="G7499">
        <v>1</v>
      </c>
      <c r="H7499">
        <v>1</v>
      </c>
      <c r="I7499">
        <v>12</v>
      </c>
      <c r="J7499">
        <v>0</v>
      </c>
      <c r="K7499">
        <v>5</v>
      </c>
      <c r="L7499" t="s">
        <v>475</v>
      </c>
      <c r="M7499" t="b">
        <v>0</v>
      </c>
    </row>
    <row r="7500" spans="1:13" x14ac:dyDescent="0.25">
      <c r="A7500" s="1">
        <v>43241</v>
      </c>
      <c r="B7500" t="s">
        <v>171</v>
      </c>
      <c r="C7500" t="s">
        <v>180</v>
      </c>
      <c r="D7500">
        <v>1</v>
      </c>
      <c r="E7500">
        <v>3195.74</v>
      </c>
      <c r="F7500">
        <v>3195.74</v>
      </c>
      <c r="G7500">
        <v>1</v>
      </c>
      <c r="H7500">
        <v>1</v>
      </c>
      <c r="I7500">
        <v>15</v>
      </c>
      <c r="J7500">
        <v>0</v>
      </c>
      <c r="K7500">
        <v>1</v>
      </c>
      <c r="L7500" t="s">
        <v>476</v>
      </c>
      <c r="M7500" t="b">
        <v>0</v>
      </c>
    </row>
    <row r="7501" spans="1:13" x14ac:dyDescent="0.25">
      <c r="A7501" s="1">
        <v>43241</v>
      </c>
      <c r="B7501" t="s">
        <v>171</v>
      </c>
      <c r="C7501" t="s">
        <v>161</v>
      </c>
      <c r="D7501">
        <v>1</v>
      </c>
      <c r="E7501">
        <v>38.18</v>
      </c>
      <c r="F7501">
        <v>38.18</v>
      </c>
      <c r="G7501">
        <v>1</v>
      </c>
      <c r="H7501">
        <v>1</v>
      </c>
      <c r="I7501">
        <v>9</v>
      </c>
      <c r="J7501">
        <v>0</v>
      </c>
      <c r="K7501">
        <v>4</v>
      </c>
      <c r="L7501" t="s">
        <v>439</v>
      </c>
      <c r="M7501" t="b">
        <v>0</v>
      </c>
    </row>
    <row r="7502" spans="1:13" x14ac:dyDescent="0.25">
      <c r="A7502" s="1">
        <v>43241</v>
      </c>
      <c r="B7502" t="s">
        <v>171</v>
      </c>
      <c r="C7502" t="s">
        <v>165</v>
      </c>
      <c r="D7502">
        <v>2</v>
      </c>
      <c r="E7502">
        <v>111.35</v>
      </c>
      <c r="F7502">
        <v>55.68</v>
      </c>
      <c r="G7502">
        <v>2</v>
      </c>
      <c r="H7502">
        <v>2</v>
      </c>
      <c r="I7502">
        <v>13.5</v>
      </c>
      <c r="J7502">
        <v>0</v>
      </c>
      <c r="K7502">
        <v>4.5</v>
      </c>
      <c r="L7502" t="s">
        <v>421</v>
      </c>
      <c r="M7502" t="b">
        <v>0</v>
      </c>
    </row>
    <row r="7503" spans="1:13" x14ac:dyDescent="0.25">
      <c r="A7503" s="1">
        <v>43241</v>
      </c>
      <c r="B7503" t="s">
        <v>180</v>
      </c>
      <c r="C7503" t="s">
        <v>175</v>
      </c>
      <c r="D7503">
        <v>1</v>
      </c>
      <c r="E7503">
        <v>92.5</v>
      </c>
      <c r="F7503">
        <v>92.5</v>
      </c>
      <c r="G7503">
        <v>1</v>
      </c>
      <c r="H7503">
        <v>1</v>
      </c>
      <c r="I7503">
        <v>30</v>
      </c>
      <c r="J7503">
        <v>0</v>
      </c>
      <c r="K7503">
        <v>5</v>
      </c>
      <c r="L7503" t="s">
        <v>598</v>
      </c>
      <c r="M7503" t="b">
        <v>0</v>
      </c>
    </row>
    <row r="7504" spans="1:13" x14ac:dyDescent="0.25">
      <c r="A7504" s="1">
        <v>43241</v>
      </c>
      <c r="B7504" t="s">
        <v>180</v>
      </c>
      <c r="C7504" t="s">
        <v>165</v>
      </c>
      <c r="D7504">
        <v>1</v>
      </c>
      <c r="E7504">
        <v>149.86000000000001</v>
      </c>
      <c r="F7504">
        <v>149.86000000000001</v>
      </c>
      <c r="G7504">
        <v>1</v>
      </c>
      <c r="H7504">
        <v>1</v>
      </c>
      <c r="I7504">
        <v>5</v>
      </c>
      <c r="J7504">
        <v>0</v>
      </c>
      <c r="K7504">
        <v>5</v>
      </c>
      <c r="L7504" t="s">
        <v>589</v>
      </c>
      <c r="M7504" t="b">
        <v>0</v>
      </c>
    </row>
    <row r="7505" spans="1:13" x14ac:dyDescent="0.25">
      <c r="A7505" s="1">
        <v>43241</v>
      </c>
      <c r="B7505" t="s">
        <v>161</v>
      </c>
      <c r="C7505" t="s">
        <v>169</v>
      </c>
      <c r="D7505">
        <v>2</v>
      </c>
      <c r="E7505">
        <v>163.71</v>
      </c>
      <c r="F7505">
        <v>81.86</v>
      </c>
      <c r="G7505">
        <v>2</v>
      </c>
      <c r="H7505">
        <v>2</v>
      </c>
      <c r="I7505">
        <v>6</v>
      </c>
      <c r="J7505">
        <v>0</v>
      </c>
      <c r="K7505">
        <v>4.5</v>
      </c>
      <c r="L7505" t="s">
        <v>379</v>
      </c>
      <c r="M7505" t="b">
        <v>0</v>
      </c>
    </row>
    <row r="7506" spans="1:13" x14ac:dyDescent="0.25">
      <c r="A7506" s="1">
        <v>43241</v>
      </c>
      <c r="B7506" t="s">
        <v>161</v>
      </c>
      <c r="C7506" t="s">
        <v>172</v>
      </c>
      <c r="D7506">
        <v>3</v>
      </c>
      <c r="E7506">
        <v>523.14</v>
      </c>
      <c r="F7506">
        <v>174.38</v>
      </c>
      <c r="G7506">
        <v>3</v>
      </c>
      <c r="H7506">
        <v>3</v>
      </c>
      <c r="I7506">
        <v>34.4</v>
      </c>
      <c r="J7506">
        <v>0.2</v>
      </c>
      <c r="K7506">
        <v>3.8</v>
      </c>
      <c r="L7506" t="s">
        <v>283</v>
      </c>
      <c r="M7506" t="b">
        <v>0</v>
      </c>
    </row>
    <row r="7507" spans="1:13" x14ac:dyDescent="0.25">
      <c r="A7507" s="1">
        <v>43241</v>
      </c>
      <c r="B7507" t="s">
        <v>161</v>
      </c>
      <c r="C7507" t="s">
        <v>161</v>
      </c>
      <c r="D7507">
        <v>14</v>
      </c>
      <c r="E7507">
        <v>1934.71</v>
      </c>
      <c r="F7507">
        <v>138.19</v>
      </c>
      <c r="G7507">
        <v>14</v>
      </c>
      <c r="H7507">
        <v>14</v>
      </c>
      <c r="I7507">
        <v>12.57</v>
      </c>
      <c r="J7507">
        <v>0.1429</v>
      </c>
      <c r="K7507">
        <v>4.43</v>
      </c>
      <c r="L7507" t="s">
        <v>262</v>
      </c>
      <c r="M7507" t="b">
        <v>1</v>
      </c>
    </row>
    <row r="7508" spans="1:13" x14ac:dyDescent="0.25">
      <c r="A7508" s="1">
        <v>43241</v>
      </c>
      <c r="B7508" t="s">
        <v>161</v>
      </c>
      <c r="C7508" t="s">
        <v>181</v>
      </c>
      <c r="D7508">
        <v>1</v>
      </c>
      <c r="E7508">
        <v>615.61</v>
      </c>
      <c r="F7508">
        <v>615.61</v>
      </c>
      <c r="G7508">
        <v>1</v>
      </c>
      <c r="H7508">
        <v>1</v>
      </c>
      <c r="I7508">
        <v>14</v>
      </c>
      <c r="J7508">
        <v>0</v>
      </c>
      <c r="K7508">
        <v>1</v>
      </c>
      <c r="L7508" t="s">
        <v>309</v>
      </c>
      <c r="M7508" t="b">
        <v>0</v>
      </c>
    </row>
    <row r="7509" spans="1:13" x14ac:dyDescent="0.25">
      <c r="A7509" s="1">
        <v>43241</v>
      </c>
      <c r="B7509" t="s">
        <v>161</v>
      </c>
      <c r="C7509" t="s">
        <v>183</v>
      </c>
      <c r="D7509">
        <v>1</v>
      </c>
      <c r="E7509">
        <v>99.75</v>
      </c>
      <c r="F7509">
        <v>99.75</v>
      </c>
      <c r="G7509">
        <v>1</v>
      </c>
      <c r="H7509">
        <v>1</v>
      </c>
      <c r="I7509">
        <v>18</v>
      </c>
      <c r="J7509">
        <v>0</v>
      </c>
      <c r="K7509">
        <v>5</v>
      </c>
      <c r="L7509" t="s">
        <v>284</v>
      </c>
      <c r="M7509" t="b">
        <v>0</v>
      </c>
    </row>
    <row r="7510" spans="1:13" x14ac:dyDescent="0.25">
      <c r="A7510" s="1">
        <v>43241</v>
      </c>
      <c r="B7510" t="s">
        <v>161</v>
      </c>
      <c r="C7510" t="s">
        <v>163</v>
      </c>
      <c r="D7510">
        <v>2</v>
      </c>
      <c r="E7510">
        <v>303.31</v>
      </c>
      <c r="F7510">
        <v>151.66</v>
      </c>
      <c r="G7510">
        <v>2</v>
      </c>
      <c r="H7510">
        <v>2</v>
      </c>
      <c r="I7510">
        <v>17.5</v>
      </c>
      <c r="J7510">
        <v>0</v>
      </c>
      <c r="K7510">
        <v>4</v>
      </c>
      <c r="L7510" t="s">
        <v>263</v>
      </c>
      <c r="M7510" t="b">
        <v>0</v>
      </c>
    </row>
    <row r="7511" spans="1:13" x14ac:dyDescent="0.25">
      <c r="A7511" s="1">
        <v>43241</v>
      </c>
      <c r="B7511" t="s">
        <v>161</v>
      </c>
      <c r="C7511" t="s">
        <v>175</v>
      </c>
      <c r="D7511">
        <v>9</v>
      </c>
      <c r="E7511">
        <v>1287.6099999999999</v>
      </c>
      <c r="F7511">
        <v>143.07</v>
      </c>
      <c r="G7511">
        <v>9</v>
      </c>
      <c r="H7511">
        <v>9</v>
      </c>
      <c r="I7511">
        <v>15.2</v>
      </c>
      <c r="J7511">
        <v>0</v>
      </c>
      <c r="K7511">
        <v>4.0999999999999996</v>
      </c>
      <c r="L7511" t="s">
        <v>264</v>
      </c>
      <c r="M7511" t="b">
        <v>0</v>
      </c>
    </row>
    <row r="7512" spans="1:13" x14ac:dyDescent="0.25">
      <c r="A7512" s="1">
        <v>43241</v>
      </c>
      <c r="B7512" t="s">
        <v>161</v>
      </c>
      <c r="C7512" t="s">
        <v>164</v>
      </c>
      <c r="D7512">
        <v>1</v>
      </c>
      <c r="E7512">
        <v>75.94</v>
      </c>
      <c r="F7512">
        <v>75.94</v>
      </c>
      <c r="G7512">
        <v>1</v>
      </c>
      <c r="H7512">
        <v>1</v>
      </c>
      <c r="I7512">
        <v>20</v>
      </c>
      <c r="J7512">
        <v>0</v>
      </c>
      <c r="K7512">
        <v>5</v>
      </c>
      <c r="L7512" t="s">
        <v>285</v>
      </c>
      <c r="M7512" t="b">
        <v>0</v>
      </c>
    </row>
    <row r="7513" spans="1:13" x14ac:dyDescent="0.25">
      <c r="A7513" s="1">
        <v>43241</v>
      </c>
      <c r="B7513" t="s">
        <v>161</v>
      </c>
      <c r="C7513" t="s">
        <v>176</v>
      </c>
      <c r="D7513">
        <v>2</v>
      </c>
      <c r="E7513">
        <v>354.81</v>
      </c>
      <c r="F7513">
        <v>177.41</v>
      </c>
      <c r="G7513">
        <v>2</v>
      </c>
      <c r="H7513">
        <v>2</v>
      </c>
      <c r="I7513">
        <v>15</v>
      </c>
      <c r="J7513">
        <v>0</v>
      </c>
      <c r="K7513">
        <v>5</v>
      </c>
      <c r="L7513" t="s">
        <v>286</v>
      </c>
      <c r="M7513" t="b">
        <v>0</v>
      </c>
    </row>
    <row r="7514" spans="1:13" x14ac:dyDescent="0.25">
      <c r="A7514" s="1">
        <v>43241</v>
      </c>
      <c r="B7514" t="s">
        <v>161</v>
      </c>
      <c r="C7514" t="s">
        <v>165</v>
      </c>
      <c r="D7514">
        <v>26</v>
      </c>
      <c r="E7514">
        <v>3265.24</v>
      </c>
      <c r="F7514">
        <v>125.59</v>
      </c>
      <c r="G7514">
        <v>26</v>
      </c>
      <c r="H7514">
        <v>26</v>
      </c>
      <c r="I7514">
        <v>12.82</v>
      </c>
      <c r="J7514">
        <v>3.5700000000000003E-2</v>
      </c>
      <c r="K7514">
        <v>4.57</v>
      </c>
      <c r="L7514" t="s">
        <v>265</v>
      </c>
      <c r="M7514" t="b">
        <v>0</v>
      </c>
    </row>
    <row r="7515" spans="1:13" x14ac:dyDescent="0.25">
      <c r="A7515" s="1">
        <v>43241</v>
      </c>
      <c r="B7515" t="s">
        <v>177</v>
      </c>
      <c r="C7515" t="s">
        <v>165</v>
      </c>
      <c r="D7515">
        <v>1</v>
      </c>
      <c r="E7515">
        <v>161.46</v>
      </c>
      <c r="F7515">
        <v>161.46</v>
      </c>
      <c r="G7515">
        <v>1</v>
      </c>
      <c r="H7515">
        <v>1</v>
      </c>
      <c r="I7515">
        <v>14</v>
      </c>
      <c r="J7515">
        <v>0</v>
      </c>
      <c r="K7515">
        <v>5</v>
      </c>
      <c r="L7515" t="s">
        <v>311</v>
      </c>
      <c r="M7515" t="b">
        <v>0</v>
      </c>
    </row>
    <row r="7516" spans="1:13" x14ac:dyDescent="0.25">
      <c r="A7516" s="1">
        <v>43241</v>
      </c>
      <c r="B7516" t="s">
        <v>174</v>
      </c>
      <c r="C7516" t="s">
        <v>167</v>
      </c>
      <c r="D7516">
        <v>2</v>
      </c>
      <c r="E7516">
        <v>324.57</v>
      </c>
      <c r="F7516">
        <v>162.29</v>
      </c>
      <c r="G7516">
        <v>2</v>
      </c>
      <c r="H7516">
        <v>2</v>
      </c>
      <c r="I7516">
        <v>14</v>
      </c>
      <c r="J7516">
        <v>0</v>
      </c>
      <c r="K7516">
        <v>5</v>
      </c>
      <c r="L7516" t="s">
        <v>500</v>
      </c>
      <c r="M7516" t="b">
        <v>0</v>
      </c>
    </row>
    <row r="7517" spans="1:13" x14ac:dyDescent="0.25">
      <c r="A7517" s="1">
        <v>43241</v>
      </c>
      <c r="B7517" t="s">
        <v>174</v>
      </c>
      <c r="C7517" t="s">
        <v>170</v>
      </c>
      <c r="D7517">
        <v>1</v>
      </c>
      <c r="E7517">
        <v>163.24</v>
      </c>
      <c r="F7517">
        <v>163.24</v>
      </c>
      <c r="G7517">
        <v>1</v>
      </c>
      <c r="H7517">
        <v>1</v>
      </c>
      <c r="I7517">
        <v>6</v>
      </c>
      <c r="J7517">
        <v>0</v>
      </c>
      <c r="K7517">
        <v>5</v>
      </c>
      <c r="L7517" t="s">
        <v>583</v>
      </c>
      <c r="M7517" t="b">
        <v>0</v>
      </c>
    </row>
    <row r="7518" spans="1:13" x14ac:dyDescent="0.25">
      <c r="A7518" s="1">
        <v>43241</v>
      </c>
      <c r="B7518" t="s">
        <v>174</v>
      </c>
      <c r="C7518" t="s">
        <v>172</v>
      </c>
      <c r="D7518">
        <v>1</v>
      </c>
      <c r="E7518">
        <v>214.16</v>
      </c>
      <c r="F7518">
        <v>214.16</v>
      </c>
      <c r="G7518">
        <v>1</v>
      </c>
      <c r="H7518">
        <v>1</v>
      </c>
      <c r="I7518">
        <v>17</v>
      </c>
      <c r="J7518">
        <v>0</v>
      </c>
      <c r="K7518">
        <v>5</v>
      </c>
      <c r="L7518" t="s">
        <v>486</v>
      </c>
      <c r="M7518" t="b">
        <v>0</v>
      </c>
    </row>
    <row r="7519" spans="1:13" x14ac:dyDescent="0.25">
      <c r="A7519" s="1">
        <v>43241</v>
      </c>
      <c r="B7519" t="s">
        <v>174</v>
      </c>
      <c r="C7519" t="s">
        <v>174</v>
      </c>
      <c r="D7519">
        <v>1</v>
      </c>
      <c r="E7519">
        <v>204.49</v>
      </c>
      <c r="F7519">
        <v>204.49</v>
      </c>
      <c r="G7519">
        <v>1</v>
      </c>
      <c r="H7519">
        <v>1</v>
      </c>
      <c r="I7519">
        <v>14</v>
      </c>
      <c r="J7519">
        <v>0</v>
      </c>
      <c r="K7519">
        <v>5</v>
      </c>
      <c r="L7519" t="s">
        <v>523</v>
      </c>
      <c r="M7519" t="b">
        <v>1</v>
      </c>
    </row>
    <row r="7520" spans="1:13" x14ac:dyDescent="0.25">
      <c r="A7520" s="1">
        <v>43241</v>
      </c>
      <c r="B7520" t="s">
        <v>174</v>
      </c>
      <c r="C7520" t="s">
        <v>182</v>
      </c>
      <c r="D7520">
        <v>1</v>
      </c>
      <c r="E7520">
        <v>159.96</v>
      </c>
      <c r="F7520">
        <v>159.96</v>
      </c>
      <c r="G7520">
        <v>1</v>
      </c>
      <c r="H7520">
        <v>1</v>
      </c>
      <c r="I7520">
        <v>8</v>
      </c>
      <c r="J7520">
        <v>0</v>
      </c>
      <c r="K7520">
        <v>5</v>
      </c>
      <c r="L7520" t="s">
        <v>590</v>
      </c>
      <c r="M7520" t="b">
        <v>0</v>
      </c>
    </row>
    <row r="7521" spans="1:13" x14ac:dyDescent="0.25">
      <c r="A7521" s="1">
        <v>43241</v>
      </c>
      <c r="B7521" t="s">
        <v>174</v>
      </c>
      <c r="C7521" t="s">
        <v>175</v>
      </c>
      <c r="D7521">
        <v>1</v>
      </c>
      <c r="E7521">
        <v>629.76</v>
      </c>
      <c r="F7521">
        <v>629.76</v>
      </c>
      <c r="G7521">
        <v>1</v>
      </c>
      <c r="H7521">
        <v>1</v>
      </c>
      <c r="I7521">
        <v>18</v>
      </c>
      <c r="J7521">
        <v>0</v>
      </c>
      <c r="K7521">
        <v>2</v>
      </c>
      <c r="L7521" t="s">
        <v>432</v>
      </c>
      <c r="M7521" t="b">
        <v>0</v>
      </c>
    </row>
    <row r="7522" spans="1:13" x14ac:dyDescent="0.25">
      <c r="A7522" s="1">
        <v>43241</v>
      </c>
      <c r="B7522" t="s">
        <v>174</v>
      </c>
      <c r="C7522" t="s">
        <v>164</v>
      </c>
      <c r="D7522">
        <v>1</v>
      </c>
      <c r="E7522">
        <v>169.3</v>
      </c>
      <c r="F7522">
        <v>169.3</v>
      </c>
      <c r="G7522">
        <v>1</v>
      </c>
      <c r="H7522">
        <v>1</v>
      </c>
      <c r="I7522">
        <v>8</v>
      </c>
      <c r="J7522">
        <v>0</v>
      </c>
      <c r="K7522">
        <v>4</v>
      </c>
      <c r="L7522" t="s">
        <v>312</v>
      </c>
      <c r="M7522" t="b">
        <v>0</v>
      </c>
    </row>
    <row r="7523" spans="1:13" x14ac:dyDescent="0.25">
      <c r="A7523" s="1">
        <v>43241</v>
      </c>
      <c r="B7523" t="s">
        <v>174</v>
      </c>
      <c r="C7523" t="s">
        <v>165</v>
      </c>
      <c r="D7523">
        <v>6</v>
      </c>
      <c r="E7523">
        <v>958.33</v>
      </c>
      <c r="F7523">
        <v>159.72</v>
      </c>
      <c r="G7523">
        <v>6</v>
      </c>
      <c r="H7523">
        <v>6</v>
      </c>
      <c r="I7523">
        <v>11</v>
      </c>
      <c r="J7523">
        <v>0</v>
      </c>
      <c r="K7523">
        <v>4.83</v>
      </c>
      <c r="L7523" t="s">
        <v>347</v>
      </c>
      <c r="M7523" t="b">
        <v>0</v>
      </c>
    </row>
    <row r="7524" spans="1:13" x14ac:dyDescent="0.25">
      <c r="A7524" s="1">
        <v>43241</v>
      </c>
      <c r="B7524" t="s">
        <v>163</v>
      </c>
      <c r="C7524" t="s">
        <v>167</v>
      </c>
      <c r="D7524">
        <v>1</v>
      </c>
      <c r="E7524">
        <v>156.86000000000001</v>
      </c>
      <c r="F7524">
        <v>156.86000000000001</v>
      </c>
      <c r="G7524">
        <v>1</v>
      </c>
      <c r="H7524">
        <v>1</v>
      </c>
      <c r="I7524">
        <v>16</v>
      </c>
      <c r="J7524">
        <v>0</v>
      </c>
      <c r="K7524">
        <v>4</v>
      </c>
      <c r="L7524" t="s">
        <v>266</v>
      </c>
      <c r="M7524" t="b">
        <v>0</v>
      </c>
    </row>
    <row r="7525" spans="1:13" x14ac:dyDescent="0.25">
      <c r="A7525" s="1">
        <v>43241</v>
      </c>
      <c r="B7525" t="s">
        <v>163</v>
      </c>
      <c r="C7525" t="s">
        <v>170</v>
      </c>
      <c r="D7525">
        <v>1</v>
      </c>
      <c r="E7525">
        <v>229.15</v>
      </c>
      <c r="F7525">
        <v>229.15</v>
      </c>
      <c r="G7525">
        <v>1</v>
      </c>
      <c r="H7525">
        <v>1</v>
      </c>
      <c r="I7525">
        <v>4</v>
      </c>
      <c r="J7525">
        <v>0</v>
      </c>
      <c r="K7525">
        <v>3</v>
      </c>
      <c r="L7525" t="s">
        <v>267</v>
      </c>
      <c r="M7525" t="b">
        <v>0</v>
      </c>
    </row>
    <row r="7526" spans="1:13" x14ac:dyDescent="0.25">
      <c r="A7526" s="1">
        <v>43241</v>
      </c>
      <c r="B7526" t="s">
        <v>163</v>
      </c>
      <c r="C7526" t="s">
        <v>161</v>
      </c>
      <c r="D7526">
        <v>6</v>
      </c>
      <c r="E7526">
        <v>779.45</v>
      </c>
      <c r="F7526">
        <v>129.91</v>
      </c>
      <c r="G7526">
        <v>6</v>
      </c>
      <c r="H7526">
        <v>6</v>
      </c>
      <c r="I7526">
        <v>13.17</v>
      </c>
      <c r="J7526">
        <v>0</v>
      </c>
      <c r="K7526">
        <v>4.5</v>
      </c>
      <c r="L7526" t="s">
        <v>241</v>
      </c>
      <c r="M7526" t="b">
        <v>0</v>
      </c>
    </row>
    <row r="7527" spans="1:13" x14ac:dyDescent="0.25">
      <c r="A7527" s="1">
        <v>43241</v>
      </c>
      <c r="B7527" t="s">
        <v>163</v>
      </c>
      <c r="C7527" t="s">
        <v>163</v>
      </c>
      <c r="D7527">
        <v>4</v>
      </c>
      <c r="E7527">
        <v>482.4</v>
      </c>
      <c r="F7527">
        <v>120.6</v>
      </c>
      <c r="G7527">
        <v>4</v>
      </c>
      <c r="H7527">
        <v>4</v>
      </c>
      <c r="I7527">
        <v>12.25</v>
      </c>
      <c r="J7527">
        <v>0.25</v>
      </c>
      <c r="K7527">
        <v>5</v>
      </c>
      <c r="L7527" t="s">
        <v>242</v>
      </c>
      <c r="M7527" t="b">
        <v>1</v>
      </c>
    </row>
    <row r="7528" spans="1:13" x14ac:dyDescent="0.25">
      <c r="A7528" s="1">
        <v>43241</v>
      </c>
      <c r="B7528" t="s">
        <v>163</v>
      </c>
      <c r="C7528" t="s">
        <v>175</v>
      </c>
      <c r="D7528">
        <v>6</v>
      </c>
      <c r="E7528">
        <v>838.54</v>
      </c>
      <c r="F7528">
        <v>139.76</v>
      </c>
      <c r="G7528">
        <v>6</v>
      </c>
      <c r="H7528">
        <v>6</v>
      </c>
      <c r="I7528">
        <v>19.86</v>
      </c>
      <c r="J7528">
        <v>0</v>
      </c>
      <c r="K7528">
        <v>4.43</v>
      </c>
      <c r="L7528" t="s">
        <v>269</v>
      </c>
      <c r="M7528" t="b">
        <v>0</v>
      </c>
    </row>
    <row r="7529" spans="1:13" x14ac:dyDescent="0.25">
      <c r="A7529" s="1">
        <v>43241</v>
      </c>
      <c r="B7529" t="s">
        <v>163</v>
      </c>
      <c r="C7529" t="s">
        <v>173</v>
      </c>
      <c r="D7529">
        <v>1</v>
      </c>
      <c r="E7529">
        <v>412.43</v>
      </c>
      <c r="F7529">
        <v>412.43</v>
      </c>
      <c r="G7529">
        <v>1</v>
      </c>
      <c r="H7529">
        <v>1</v>
      </c>
      <c r="I7529">
        <v>13</v>
      </c>
      <c r="J7529">
        <v>0</v>
      </c>
      <c r="K7529">
        <v>5</v>
      </c>
      <c r="L7529" t="s">
        <v>434</v>
      </c>
      <c r="M7529" t="b">
        <v>0</v>
      </c>
    </row>
    <row r="7530" spans="1:13" x14ac:dyDescent="0.25">
      <c r="A7530" s="1">
        <v>43241</v>
      </c>
      <c r="B7530" t="s">
        <v>163</v>
      </c>
      <c r="C7530" t="s">
        <v>185</v>
      </c>
      <c r="D7530">
        <v>1</v>
      </c>
      <c r="E7530">
        <v>105.41</v>
      </c>
      <c r="F7530">
        <v>105.41</v>
      </c>
      <c r="G7530">
        <v>1</v>
      </c>
      <c r="H7530">
        <v>1</v>
      </c>
      <c r="I7530">
        <v>17</v>
      </c>
      <c r="J7530">
        <v>0</v>
      </c>
      <c r="K7530">
        <v>4</v>
      </c>
      <c r="L7530" t="s">
        <v>435</v>
      </c>
      <c r="M7530" t="b">
        <v>0</v>
      </c>
    </row>
    <row r="7531" spans="1:13" x14ac:dyDescent="0.25">
      <c r="A7531" s="1">
        <v>43241</v>
      </c>
      <c r="B7531" t="s">
        <v>163</v>
      </c>
      <c r="C7531" t="s">
        <v>164</v>
      </c>
      <c r="D7531">
        <v>5</v>
      </c>
      <c r="E7531">
        <v>913.6</v>
      </c>
      <c r="F7531">
        <v>182.72</v>
      </c>
      <c r="G7531">
        <v>5</v>
      </c>
      <c r="H7531">
        <v>5</v>
      </c>
      <c r="I7531">
        <v>16.600000000000001</v>
      </c>
      <c r="J7531">
        <v>0</v>
      </c>
      <c r="K7531">
        <v>4.8</v>
      </c>
      <c r="L7531" t="s">
        <v>290</v>
      </c>
      <c r="M7531" t="b">
        <v>0</v>
      </c>
    </row>
    <row r="7532" spans="1:13" x14ac:dyDescent="0.25">
      <c r="A7532" s="1">
        <v>43241</v>
      </c>
      <c r="B7532" t="s">
        <v>163</v>
      </c>
      <c r="C7532" t="s">
        <v>176</v>
      </c>
      <c r="D7532">
        <v>1</v>
      </c>
      <c r="E7532">
        <v>99.5</v>
      </c>
      <c r="F7532">
        <v>99.5</v>
      </c>
      <c r="G7532">
        <v>1</v>
      </c>
      <c r="H7532">
        <v>1</v>
      </c>
      <c r="I7532">
        <v>12</v>
      </c>
      <c r="J7532">
        <v>0</v>
      </c>
      <c r="K7532">
        <v>1</v>
      </c>
      <c r="L7532" t="s">
        <v>243</v>
      </c>
      <c r="M7532" t="b">
        <v>0</v>
      </c>
    </row>
    <row r="7533" spans="1:13" x14ac:dyDescent="0.25">
      <c r="A7533" s="1">
        <v>43241</v>
      </c>
      <c r="B7533" t="s">
        <v>163</v>
      </c>
      <c r="C7533" t="s">
        <v>165</v>
      </c>
      <c r="D7533">
        <v>33</v>
      </c>
      <c r="E7533">
        <v>8004</v>
      </c>
      <c r="F7533">
        <v>242.55</v>
      </c>
      <c r="G7533">
        <v>33</v>
      </c>
      <c r="H7533">
        <v>32</v>
      </c>
      <c r="I7533">
        <v>13.2</v>
      </c>
      <c r="J7533">
        <v>0</v>
      </c>
      <c r="K7533">
        <v>4.4400000000000004</v>
      </c>
      <c r="L7533" t="s">
        <v>244</v>
      </c>
      <c r="M7533" t="b">
        <v>0</v>
      </c>
    </row>
    <row r="7534" spans="1:13" x14ac:dyDescent="0.25">
      <c r="A7534" s="1">
        <v>43241</v>
      </c>
      <c r="B7534" t="s">
        <v>175</v>
      </c>
      <c r="C7534" t="s">
        <v>170</v>
      </c>
      <c r="D7534">
        <v>2</v>
      </c>
      <c r="E7534">
        <v>441.63</v>
      </c>
      <c r="F7534">
        <v>220.82</v>
      </c>
      <c r="G7534">
        <v>2</v>
      </c>
      <c r="H7534">
        <v>2</v>
      </c>
      <c r="I7534">
        <v>12.25</v>
      </c>
      <c r="J7534">
        <v>0</v>
      </c>
      <c r="K7534">
        <v>5</v>
      </c>
      <c r="L7534" t="s">
        <v>270</v>
      </c>
      <c r="M7534" t="b">
        <v>0</v>
      </c>
    </row>
    <row r="7535" spans="1:13" x14ac:dyDescent="0.25">
      <c r="A7535" s="1">
        <v>43241</v>
      </c>
      <c r="B7535" t="s">
        <v>175</v>
      </c>
      <c r="C7535" t="s">
        <v>172</v>
      </c>
      <c r="D7535">
        <v>1</v>
      </c>
      <c r="E7535">
        <v>398.62</v>
      </c>
      <c r="F7535">
        <v>398.62</v>
      </c>
      <c r="G7535">
        <v>1</v>
      </c>
      <c r="H7535">
        <v>1</v>
      </c>
      <c r="I7535">
        <v>6</v>
      </c>
      <c r="J7535">
        <v>0</v>
      </c>
      <c r="K7535">
        <v>5</v>
      </c>
      <c r="L7535" t="s">
        <v>384</v>
      </c>
      <c r="M7535" t="b">
        <v>0</v>
      </c>
    </row>
    <row r="7536" spans="1:13" x14ac:dyDescent="0.25">
      <c r="A7536" s="1">
        <v>43241</v>
      </c>
      <c r="B7536" t="s">
        <v>175</v>
      </c>
      <c r="C7536" t="s">
        <v>180</v>
      </c>
      <c r="D7536">
        <v>1</v>
      </c>
      <c r="E7536">
        <v>122.41</v>
      </c>
      <c r="F7536">
        <v>122.41</v>
      </c>
      <c r="G7536">
        <v>1</v>
      </c>
      <c r="H7536">
        <v>1</v>
      </c>
      <c r="I7536">
        <v>18</v>
      </c>
      <c r="J7536">
        <v>0</v>
      </c>
      <c r="K7536">
        <v>5</v>
      </c>
      <c r="L7536" t="s">
        <v>318</v>
      </c>
      <c r="M7536" t="b">
        <v>0</v>
      </c>
    </row>
    <row r="7537" spans="1:13" x14ac:dyDescent="0.25">
      <c r="A7537" s="1">
        <v>43241</v>
      </c>
      <c r="B7537" t="s">
        <v>175</v>
      </c>
      <c r="C7537" t="s">
        <v>161</v>
      </c>
      <c r="D7537">
        <v>4</v>
      </c>
      <c r="E7537">
        <v>401.92</v>
      </c>
      <c r="F7537">
        <v>100.48</v>
      </c>
      <c r="G7537">
        <v>4</v>
      </c>
      <c r="H7537">
        <v>4</v>
      </c>
      <c r="I7537">
        <v>13.5</v>
      </c>
      <c r="J7537">
        <v>0</v>
      </c>
      <c r="K7537">
        <v>3</v>
      </c>
      <c r="L7537" t="s">
        <v>245</v>
      </c>
      <c r="M7537" t="b">
        <v>0</v>
      </c>
    </row>
    <row r="7538" spans="1:13" x14ac:dyDescent="0.25">
      <c r="A7538" s="1">
        <v>43241</v>
      </c>
      <c r="B7538" t="s">
        <v>175</v>
      </c>
      <c r="C7538" t="s">
        <v>174</v>
      </c>
      <c r="D7538">
        <v>3</v>
      </c>
      <c r="E7538">
        <v>819.14</v>
      </c>
      <c r="F7538">
        <v>273.05</v>
      </c>
      <c r="G7538">
        <v>3</v>
      </c>
      <c r="H7538">
        <v>3</v>
      </c>
      <c r="I7538">
        <v>13.33</v>
      </c>
      <c r="J7538">
        <v>0</v>
      </c>
      <c r="K7538">
        <v>5</v>
      </c>
      <c r="L7538" t="s">
        <v>352</v>
      </c>
      <c r="M7538" t="b">
        <v>0</v>
      </c>
    </row>
    <row r="7539" spans="1:13" x14ac:dyDescent="0.25">
      <c r="A7539" s="1">
        <v>43241</v>
      </c>
      <c r="B7539" t="s">
        <v>175</v>
      </c>
      <c r="C7539" t="s">
        <v>163</v>
      </c>
      <c r="D7539">
        <v>2</v>
      </c>
      <c r="E7539">
        <v>117.89</v>
      </c>
      <c r="F7539">
        <v>58.95</v>
      </c>
      <c r="G7539">
        <v>2</v>
      </c>
      <c r="H7539">
        <v>2</v>
      </c>
      <c r="I7539">
        <v>13</v>
      </c>
      <c r="J7539">
        <v>0</v>
      </c>
      <c r="K7539">
        <v>5</v>
      </c>
      <c r="L7539" t="s">
        <v>320</v>
      </c>
      <c r="M7539" t="b">
        <v>0</v>
      </c>
    </row>
    <row r="7540" spans="1:13" x14ac:dyDescent="0.25">
      <c r="A7540" s="1">
        <v>43241</v>
      </c>
      <c r="B7540" t="s">
        <v>175</v>
      </c>
      <c r="C7540" t="s">
        <v>175</v>
      </c>
      <c r="D7540">
        <v>9</v>
      </c>
      <c r="E7540">
        <v>475.99</v>
      </c>
      <c r="F7540">
        <v>52.89</v>
      </c>
      <c r="G7540">
        <v>9</v>
      </c>
      <c r="H7540">
        <v>9</v>
      </c>
      <c r="I7540">
        <v>8.11</v>
      </c>
      <c r="J7540">
        <v>0.1111</v>
      </c>
      <c r="K7540">
        <v>4.78</v>
      </c>
      <c r="L7540" t="s">
        <v>292</v>
      </c>
      <c r="M7540" t="b">
        <v>1</v>
      </c>
    </row>
    <row r="7541" spans="1:13" x14ac:dyDescent="0.25">
      <c r="A7541" s="1">
        <v>43241</v>
      </c>
      <c r="B7541" t="s">
        <v>175</v>
      </c>
      <c r="C7541" t="s">
        <v>164</v>
      </c>
      <c r="D7541">
        <v>2</v>
      </c>
      <c r="E7541">
        <v>413</v>
      </c>
      <c r="F7541">
        <v>206.5</v>
      </c>
      <c r="G7541">
        <v>2</v>
      </c>
      <c r="H7541">
        <v>2</v>
      </c>
      <c r="I7541">
        <v>17</v>
      </c>
      <c r="J7541">
        <v>0</v>
      </c>
      <c r="K7541">
        <v>3.5</v>
      </c>
      <c r="L7541" t="s">
        <v>293</v>
      </c>
      <c r="M7541" t="b">
        <v>0</v>
      </c>
    </row>
    <row r="7542" spans="1:13" x14ac:dyDescent="0.25">
      <c r="A7542" s="1">
        <v>43241</v>
      </c>
      <c r="B7542" t="s">
        <v>175</v>
      </c>
      <c r="C7542" t="s">
        <v>165</v>
      </c>
      <c r="D7542">
        <v>25</v>
      </c>
      <c r="E7542">
        <v>4312.55</v>
      </c>
      <c r="F7542">
        <v>172.5</v>
      </c>
      <c r="G7542">
        <v>25</v>
      </c>
      <c r="H7542">
        <v>25</v>
      </c>
      <c r="I7542">
        <v>13.46</v>
      </c>
      <c r="J7542">
        <v>8.1100000000000005E-2</v>
      </c>
      <c r="K7542">
        <v>3.89</v>
      </c>
      <c r="L7542" t="s">
        <v>294</v>
      </c>
      <c r="M7542" t="b">
        <v>0</v>
      </c>
    </row>
    <row r="7543" spans="1:13" x14ac:dyDescent="0.25">
      <c r="A7543" s="1">
        <v>43241</v>
      </c>
      <c r="B7543" t="s">
        <v>164</v>
      </c>
      <c r="C7543" t="s">
        <v>170</v>
      </c>
      <c r="D7543">
        <v>1</v>
      </c>
      <c r="E7543">
        <v>193.66</v>
      </c>
      <c r="F7543">
        <v>193.66</v>
      </c>
      <c r="G7543">
        <v>1</v>
      </c>
      <c r="H7543">
        <v>1</v>
      </c>
      <c r="I7543">
        <v>12</v>
      </c>
      <c r="J7543">
        <v>0</v>
      </c>
      <c r="K7543">
        <v>4</v>
      </c>
      <c r="L7543" t="s">
        <v>324</v>
      </c>
      <c r="M7543" t="b">
        <v>0</v>
      </c>
    </row>
    <row r="7544" spans="1:13" x14ac:dyDescent="0.25">
      <c r="A7544" s="1">
        <v>43241</v>
      </c>
      <c r="B7544" t="s">
        <v>164</v>
      </c>
      <c r="C7544" t="s">
        <v>161</v>
      </c>
      <c r="D7544">
        <v>2</v>
      </c>
      <c r="E7544">
        <v>1278.75</v>
      </c>
      <c r="F7544">
        <v>639.38</v>
      </c>
      <c r="G7544">
        <v>2</v>
      </c>
      <c r="H7544">
        <v>2</v>
      </c>
      <c r="I7544">
        <v>17.5</v>
      </c>
      <c r="J7544">
        <v>0</v>
      </c>
      <c r="K7544">
        <v>4</v>
      </c>
      <c r="L7544" t="s">
        <v>325</v>
      </c>
      <c r="M7544" t="b">
        <v>0</v>
      </c>
    </row>
    <row r="7545" spans="1:13" x14ac:dyDescent="0.25">
      <c r="A7545" s="1">
        <v>43241</v>
      </c>
      <c r="B7545" t="s">
        <v>164</v>
      </c>
      <c r="C7545" t="s">
        <v>182</v>
      </c>
      <c r="D7545">
        <v>1</v>
      </c>
      <c r="E7545">
        <v>891.86</v>
      </c>
      <c r="F7545">
        <v>891.86</v>
      </c>
      <c r="G7545">
        <v>1</v>
      </c>
      <c r="H7545">
        <v>1</v>
      </c>
      <c r="I7545">
        <v>19</v>
      </c>
      <c r="J7545">
        <v>0</v>
      </c>
      <c r="K7545">
        <v>5</v>
      </c>
      <c r="L7545" t="s">
        <v>356</v>
      </c>
      <c r="M7545" t="b">
        <v>0</v>
      </c>
    </row>
    <row r="7546" spans="1:13" x14ac:dyDescent="0.25">
      <c r="A7546" s="1">
        <v>43241</v>
      </c>
      <c r="B7546" t="s">
        <v>164</v>
      </c>
      <c r="C7546" t="s">
        <v>163</v>
      </c>
      <c r="D7546">
        <v>3</v>
      </c>
      <c r="E7546">
        <v>471.67</v>
      </c>
      <c r="F7546">
        <v>157.22</v>
      </c>
      <c r="G7546">
        <v>3</v>
      </c>
      <c r="H7546">
        <v>3</v>
      </c>
      <c r="I7546">
        <v>12</v>
      </c>
      <c r="J7546">
        <v>0</v>
      </c>
      <c r="K7546">
        <v>5</v>
      </c>
      <c r="L7546" t="s">
        <v>357</v>
      </c>
      <c r="M7546" t="b">
        <v>0</v>
      </c>
    </row>
    <row r="7547" spans="1:13" x14ac:dyDescent="0.25">
      <c r="A7547" s="1">
        <v>43241</v>
      </c>
      <c r="B7547" t="s">
        <v>164</v>
      </c>
      <c r="C7547" t="s">
        <v>175</v>
      </c>
      <c r="D7547">
        <v>3</v>
      </c>
      <c r="E7547">
        <v>560.79999999999995</v>
      </c>
      <c r="F7547">
        <v>186.93</v>
      </c>
      <c r="G7547">
        <v>3</v>
      </c>
      <c r="H7547">
        <v>3</v>
      </c>
      <c r="I7547">
        <v>11.67</v>
      </c>
      <c r="J7547">
        <v>0</v>
      </c>
      <c r="K7547">
        <v>3.67</v>
      </c>
      <c r="L7547" t="s">
        <v>358</v>
      </c>
      <c r="M7547" t="b">
        <v>0</v>
      </c>
    </row>
    <row r="7548" spans="1:13" x14ac:dyDescent="0.25">
      <c r="A7548" s="1">
        <v>43241</v>
      </c>
      <c r="B7548" t="s">
        <v>164</v>
      </c>
      <c r="C7548" t="s">
        <v>164</v>
      </c>
      <c r="D7548">
        <v>4</v>
      </c>
      <c r="E7548">
        <v>552.86</v>
      </c>
      <c r="F7548">
        <v>138.22</v>
      </c>
      <c r="G7548">
        <v>4</v>
      </c>
      <c r="H7548">
        <v>4</v>
      </c>
      <c r="I7548">
        <v>7.5</v>
      </c>
      <c r="J7548">
        <v>0</v>
      </c>
      <c r="K7548">
        <v>5</v>
      </c>
      <c r="L7548" t="s">
        <v>359</v>
      </c>
      <c r="M7548" t="b">
        <v>1</v>
      </c>
    </row>
    <row r="7549" spans="1:13" x14ac:dyDescent="0.25">
      <c r="A7549" s="1">
        <v>43241</v>
      </c>
      <c r="B7549" t="s">
        <v>164</v>
      </c>
      <c r="C7549" t="s">
        <v>176</v>
      </c>
      <c r="D7549">
        <v>5</v>
      </c>
      <c r="E7549">
        <v>691.04</v>
      </c>
      <c r="F7549">
        <v>138.21</v>
      </c>
      <c r="G7549">
        <v>5</v>
      </c>
      <c r="H7549">
        <v>5</v>
      </c>
      <c r="I7549">
        <v>14.5</v>
      </c>
      <c r="J7549">
        <v>0</v>
      </c>
      <c r="K7549">
        <v>4.83</v>
      </c>
      <c r="L7549" t="s">
        <v>271</v>
      </c>
      <c r="M7549" t="b">
        <v>0</v>
      </c>
    </row>
    <row r="7550" spans="1:13" x14ac:dyDescent="0.25">
      <c r="A7550" s="1">
        <v>43241</v>
      </c>
      <c r="B7550" t="s">
        <v>164</v>
      </c>
      <c r="C7550" t="s">
        <v>165</v>
      </c>
      <c r="D7550">
        <v>3</v>
      </c>
      <c r="E7550">
        <v>359.37</v>
      </c>
      <c r="F7550">
        <v>119.79</v>
      </c>
      <c r="G7550">
        <v>3</v>
      </c>
      <c r="H7550">
        <v>3</v>
      </c>
      <c r="I7550">
        <v>11.67</v>
      </c>
      <c r="J7550">
        <v>0</v>
      </c>
      <c r="K7550">
        <v>5</v>
      </c>
      <c r="L7550" t="s">
        <v>295</v>
      </c>
      <c r="M7550" t="b">
        <v>0</v>
      </c>
    </row>
    <row r="7551" spans="1:13" x14ac:dyDescent="0.25">
      <c r="A7551" s="1">
        <v>43241</v>
      </c>
      <c r="B7551" t="s">
        <v>176</v>
      </c>
      <c r="C7551" t="s">
        <v>161</v>
      </c>
      <c r="D7551">
        <v>1</v>
      </c>
      <c r="E7551">
        <v>41.96</v>
      </c>
      <c r="F7551">
        <v>41.96</v>
      </c>
      <c r="G7551">
        <v>1</v>
      </c>
      <c r="H7551">
        <v>1</v>
      </c>
      <c r="I7551">
        <v>17</v>
      </c>
      <c r="J7551">
        <v>0</v>
      </c>
      <c r="K7551">
        <v>3</v>
      </c>
      <c r="L7551" t="s">
        <v>272</v>
      </c>
      <c r="M7551" t="b">
        <v>0</v>
      </c>
    </row>
    <row r="7552" spans="1:13" x14ac:dyDescent="0.25">
      <c r="A7552" s="1">
        <v>43241</v>
      </c>
      <c r="B7552" t="s">
        <v>176</v>
      </c>
      <c r="C7552" t="s">
        <v>163</v>
      </c>
      <c r="D7552">
        <v>1</v>
      </c>
      <c r="E7552">
        <v>54.73</v>
      </c>
      <c r="F7552">
        <v>54.73</v>
      </c>
      <c r="G7552">
        <v>1</v>
      </c>
      <c r="H7552">
        <v>1</v>
      </c>
      <c r="I7552">
        <v>10</v>
      </c>
      <c r="J7552">
        <v>0</v>
      </c>
      <c r="K7552">
        <v>5</v>
      </c>
      <c r="L7552" t="s">
        <v>361</v>
      </c>
      <c r="M7552" t="b">
        <v>0</v>
      </c>
    </row>
    <row r="7553" spans="1:13" x14ac:dyDescent="0.25">
      <c r="A7553" s="1">
        <v>43241</v>
      </c>
      <c r="B7553" t="s">
        <v>176</v>
      </c>
      <c r="C7553" t="s">
        <v>175</v>
      </c>
      <c r="D7553">
        <v>2</v>
      </c>
      <c r="E7553">
        <v>312.33</v>
      </c>
      <c r="F7553">
        <v>156.16999999999999</v>
      </c>
      <c r="G7553">
        <v>2</v>
      </c>
      <c r="H7553">
        <v>2</v>
      </c>
      <c r="I7553">
        <v>22</v>
      </c>
      <c r="J7553">
        <v>0</v>
      </c>
      <c r="K7553">
        <v>3</v>
      </c>
      <c r="L7553" t="s">
        <v>297</v>
      </c>
      <c r="M7553" t="b">
        <v>0</v>
      </c>
    </row>
    <row r="7554" spans="1:13" x14ac:dyDescent="0.25">
      <c r="A7554" s="1">
        <v>43241</v>
      </c>
      <c r="B7554" t="s">
        <v>176</v>
      </c>
      <c r="C7554" t="s">
        <v>164</v>
      </c>
      <c r="D7554">
        <v>1</v>
      </c>
      <c r="E7554">
        <v>176.81</v>
      </c>
      <c r="F7554">
        <v>176.81</v>
      </c>
      <c r="G7554">
        <v>1</v>
      </c>
      <c r="H7554">
        <v>1</v>
      </c>
      <c r="I7554">
        <v>13</v>
      </c>
      <c r="J7554">
        <v>0</v>
      </c>
      <c r="K7554">
        <v>5</v>
      </c>
      <c r="L7554" t="s">
        <v>362</v>
      </c>
      <c r="M7554" t="b">
        <v>0</v>
      </c>
    </row>
    <row r="7555" spans="1:13" x14ac:dyDescent="0.25">
      <c r="A7555" s="1">
        <v>43241</v>
      </c>
      <c r="B7555" t="s">
        <v>176</v>
      </c>
      <c r="C7555" t="s">
        <v>176</v>
      </c>
      <c r="D7555">
        <v>4</v>
      </c>
      <c r="E7555">
        <v>900.9</v>
      </c>
      <c r="F7555">
        <v>225.23</v>
      </c>
      <c r="G7555">
        <v>4</v>
      </c>
      <c r="H7555">
        <v>4</v>
      </c>
      <c r="I7555">
        <v>9.5</v>
      </c>
      <c r="J7555">
        <v>0</v>
      </c>
      <c r="K7555">
        <v>3.5</v>
      </c>
      <c r="L7555" t="s">
        <v>273</v>
      </c>
      <c r="M7555" t="b">
        <v>1</v>
      </c>
    </row>
    <row r="7556" spans="1:13" x14ac:dyDescent="0.25">
      <c r="A7556" s="1">
        <v>43241</v>
      </c>
      <c r="B7556" t="s">
        <v>176</v>
      </c>
      <c r="C7556" t="s">
        <v>165</v>
      </c>
      <c r="D7556">
        <v>9</v>
      </c>
      <c r="E7556">
        <v>1380.2</v>
      </c>
      <c r="F7556">
        <v>153.36000000000001</v>
      </c>
      <c r="G7556">
        <v>9</v>
      </c>
      <c r="H7556">
        <v>9</v>
      </c>
      <c r="I7556">
        <v>15.45</v>
      </c>
      <c r="J7556">
        <v>0</v>
      </c>
      <c r="K7556">
        <v>3.73</v>
      </c>
      <c r="L7556" t="s">
        <v>274</v>
      </c>
      <c r="M7556" t="b">
        <v>0</v>
      </c>
    </row>
    <row r="7557" spans="1:13" x14ac:dyDescent="0.25">
      <c r="A7557" s="1">
        <v>43241</v>
      </c>
      <c r="B7557" t="s">
        <v>165</v>
      </c>
      <c r="C7557" t="s">
        <v>178</v>
      </c>
      <c r="D7557">
        <v>2</v>
      </c>
      <c r="E7557">
        <v>268.37</v>
      </c>
      <c r="F7557">
        <v>134.19</v>
      </c>
      <c r="G7557">
        <v>2</v>
      </c>
      <c r="H7557">
        <v>2</v>
      </c>
      <c r="I7557">
        <v>30</v>
      </c>
      <c r="J7557">
        <v>0</v>
      </c>
      <c r="K7557">
        <v>5</v>
      </c>
      <c r="L7557" t="s">
        <v>333</v>
      </c>
      <c r="M7557" t="b">
        <v>0</v>
      </c>
    </row>
    <row r="7558" spans="1:13" x14ac:dyDescent="0.25">
      <c r="A7558" s="1">
        <v>43241</v>
      </c>
      <c r="B7558" t="s">
        <v>165</v>
      </c>
      <c r="C7558" t="s">
        <v>167</v>
      </c>
      <c r="D7558">
        <v>16</v>
      </c>
      <c r="E7558">
        <v>5350.32</v>
      </c>
      <c r="F7558">
        <v>334.4</v>
      </c>
      <c r="G7558">
        <v>16</v>
      </c>
      <c r="H7558">
        <v>16</v>
      </c>
      <c r="I7558">
        <v>22.11</v>
      </c>
      <c r="J7558">
        <v>0.1053</v>
      </c>
      <c r="K7558">
        <v>4.05</v>
      </c>
      <c r="L7558" t="s">
        <v>246</v>
      </c>
      <c r="M7558" t="b">
        <v>0</v>
      </c>
    </row>
    <row r="7559" spans="1:13" x14ac:dyDescent="0.25">
      <c r="A7559" s="1">
        <v>43241</v>
      </c>
      <c r="B7559" t="s">
        <v>165</v>
      </c>
      <c r="C7559" t="s">
        <v>169</v>
      </c>
      <c r="D7559">
        <v>2</v>
      </c>
      <c r="E7559">
        <v>499.75</v>
      </c>
      <c r="F7559">
        <v>249.88</v>
      </c>
      <c r="G7559">
        <v>2</v>
      </c>
      <c r="H7559">
        <v>2</v>
      </c>
      <c r="I7559">
        <v>18.5</v>
      </c>
      <c r="J7559">
        <v>0</v>
      </c>
      <c r="K7559">
        <v>5</v>
      </c>
      <c r="L7559" t="s">
        <v>275</v>
      </c>
      <c r="M7559" t="b">
        <v>0</v>
      </c>
    </row>
    <row r="7560" spans="1:13" x14ac:dyDescent="0.25">
      <c r="A7560" s="1">
        <v>43241</v>
      </c>
      <c r="B7560" t="s">
        <v>165</v>
      </c>
      <c r="C7560" t="s">
        <v>170</v>
      </c>
      <c r="D7560">
        <v>8</v>
      </c>
      <c r="E7560">
        <v>690.81</v>
      </c>
      <c r="F7560">
        <v>86.35</v>
      </c>
      <c r="G7560">
        <v>8</v>
      </c>
      <c r="H7560">
        <v>8</v>
      </c>
      <c r="I7560">
        <v>16.38</v>
      </c>
      <c r="J7560">
        <v>0.125</v>
      </c>
      <c r="K7560">
        <v>4.25</v>
      </c>
      <c r="L7560" t="s">
        <v>276</v>
      </c>
      <c r="M7560" t="b">
        <v>0</v>
      </c>
    </row>
    <row r="7561" spans="1:13" x14ac:dyDescent="0.25">
      <c r="A7561" s="1">
        <v>43241</v>
      </c>
      <c r="B7561" t="s">
        <v>165</v>
      </c>
      <c r="C7561" t="s">
        <v>172</v>
      </c>
      <c r="D7561">
        <v>10</v>
      </c>
      <c r="E7561">
        <v>1199.1600000000001</v>
      </c>
      <c r="F7561">
        <v>119.92</v>
      </c>
      <c r="G7561">
        <v>10</v>
      </c>
      <c r="H7561">
        <v>9</v>
      </c>
      <c r="I7561">
        <v>19.77</v>
      </c>
      <c r="J7561">
        <v>0.15379999999999999</v>
      </c>
      <c r="K7561">
        <v>3.92</v>
      </c>
      <c r="L7561" t="s">
        <v>247</v>
      </c>
      <c r="M7561" t="b">
        <v>0</v>
      </c>
    </row>
    <row r="7562" spans="1:13" x14ac:dyDescent="0.25">
      <c r="A7562" s="1">
        <v>43241</v>
      </c>
      <c r="B7562" t="s">
        <v>165</v>
      </c>
      <c r="C7562" t="s">
        <v>171</v>
      </c>
      <c r="D7562">
        <v>12</v>
      </c>
      <c r="E7562">
        <v>1291.07</v>
      </c>
      <c r="F7562">
        <v>107.59</v>
      </c>
      <c r="G7562">
        <v>12</v>
      </c>
      <c r="H7562">
        <v>12</v>
      </c>
      <c r="I7562">
        <v>17.79</v>
      </c>
      <c r="J7562">
        <v>7.1400000000000005E-2</v>
      </c>
      <c r="K7562">
        <v>4.6399999999999997</v>
      </c>
      <c r="L7562" t="s">
        <v>299</v>
      </c>
      <c r="M7562" t="b">
        <v>0</v>
      </c>
    </row>
    <row r="7563" spans="1:13" x14ac:dyDescent="0.25">
      <c r="A7563" s="1">
        <v>43241</v>
      </c>
      <c r="B7563" t="s">
        <v>165</v>
      </c>
      <c r="C7563" t="s">
        <v>180</v>
      </c>
      <c r="D7563">
        <v>2</v>
      </c>
      <c r="E7563">
        <v>253.32</v>
      </c>
      <c r="F7563">
        <v>126.66</v>
      </c>
      <c r="G7563">
        <v>2</v>
      </c>
      <c r="H7563">
        <v>2</v>
      </c>
      <c r="I7563">
        <v>18</v>
      </c>
      <c r="J7563">
        <v>0</v>
      </c>
      <c r="K7563">
        <v>3.5</v>
      </c>
      <c r="L7563" t="s">
        <v>300</v>
      </c>
      <c r="M7563" t="b">
        <v>0</v>
      </c>
    </row>
    <row r="7564" spans="1:13" x14ac:dyDescent="0.25">
      <c r="A7564" s="1">
        <v>43241</v>
      </c>
      <c r="B7564" t="s">
        <v>165</v>
      </c>
      <c r="C7564" t="s">
        <v>161</v>
      </c>
      <c r="D7564">
        <v>63</v>
      </c>
      <c r="E7564">
        <v>10127.35</v>
      </c>
      <c r="F7564">
        <v>160.75</v>
      </c>
      <c r="G7564">
        <v>61</v>
      </c>
      <c r="H7564">
        <v>62</v>
      </c>
      <c r="I7564">
        <v>15.81</v>
      </c>
      <c r="J7564">
        <v>0.17910000000000001</v>
      </c>
      <c r="K7564">
        <v>3.82</v>
      </c>
      <c r="L7564" t="s">
        <v>248</v>
      </c>
      <c r="M7564" t="b">
        <v>0</v>
      </c>
    </row>
    <row r="7565" spans="1:13" x14ac:dyDescent="0.25">
      <c r="A7565" s="1">
        <v>43241</v>
      </c>
      <c r="B7565" t="s">
        <v>165</v>
      </c>
      <c r="C7565" t="s">
        <v>177</v>
      </c>
      <c r="D7565">
        <v>11</v>
      </c>
      <c r="E7565">
        <v>3304.17</v>
      </c>
      <c r="F7565">
        <v>300.38</v>
      </c>
      <c r="G7565">
        <v>10</v>
      </c>
      <c r="H7565">
        <v>11</v>
      </c>
      <c r="I7565">
        <v>15.5</v>
      </c>
      <c r="J7565">
        <v>0</v>
      </c>
      <c r="K7565">
        <v>4.7300000000000004</v>
      </c>
      <c r="L7565" t="s">
        <v>301</v>
      </c>
      <c r="M7565" t="b">
        <v>0</v>
      </c>
    </row>
    <row r="7566" spans="1:13" x14ac:dyDescent="0.25">
      <c r="A7566" s="1">
        <v>43241</v>
      </c>
      <c r="B7566" t="s">
        <v>165</v>
      </c>
      <c r="C7566" t="s">
        <v>181</v>
      </c>
      <c r="D7566">
        <v>5</v>
      </c>
      <c r="E7566">
        <v>415.67</v>
      </c>
      <c r="F7566">
        <v>83.13</v>
      </c>
      <c r="G7566">
        <v>5</v>
      </c>
      <c r="H7566">
        <v>5</v>
      </c>
      <c r="I7566">
        <v>16.14</v>
      </c>
      <c r="J7566">
        <v>0</v>
      </c>
      <c r="K7566">
        <v>3.57</v>
      </c>
      <c r="L7566" t="s">
        <v>302</v>
      </c>
      <c r="M7566" t="b">
        <v>0</v>
      </c>
    </row>
    <row r="7567" spans="1:13" x14ac:dyDescent="0.25">
      <c r="A7567" s="1">
        <v>43241</v>
      </c>
      <c r="B7567" t="s">
        <v>165</v>
      </c>
      <c r="C7567" t="s">
        <v>179</v>
      </c>
      <c r="D7567">
        <v>3</v>
      </c>
      <c r="E7567">
        <v>231.85</v>
      </c>
      <c r="F7567">
        <v>77.28</v>
      </c>
      <c r="G7567">
        <v>3</v>
      </c>
      <c r="H7567">
        <v>3</v>
      </c>
      <c r="I7567">
        <v>22</v>
      </c>
      <c r="J7567">
        <v>0</v>
      </c>
      <c r="K7567">
        <v>5</v>
      </c>
      <c r="L7567" t="s">
        <v>277</v>
      </c>
      <c r="M7567" t="b">
        <v>0</v>
      </c>
    </row>
    <row r="7568" spans="1:13" x14ac:dyDescent="0.25">
      <c r="A7568" s="1">
        <v>43241</v>
      </c>
      <c r="B7568" t="s">
        <v>165</v>
      </c>
      <c r="C7568" t="s">
        <v>183</v>
      </c>
      <c r="D7568">
        <v>5</v>
      </c>
      <c r="E7568">
        <v>1020.8</v>
      </c>
      <c r="F7568">
        <v>204.16</v>
      </c>
      <c r="G7568">
        <v>5</v>
      </c>
      <c r="H7568">
        <v>5</v>
      </c>
      <c r="I7568">
        <v>26.8</v>
      </c>
      <c r="J7568">
        <v>0</v>
      </c>
      <c r="K7568">
        <v>4.5999999999999996</v>
      </c>
      <c r="L7568" t="s">
        <v>365</v>
      </c>
      <c r="M7568" t="b">
        <v>0</v>
      </c>
    </row>
    <row r="7569" spans="1:13" x14ac:dyDescent="0.25">
      <c r="A7569" s="1">
        <v>43241</v>
      </c>
      <c r="B7569" t="s">
        <v>165</v>
      </c>
      <c r="C7569" t="s">
        <v>174</v>
      </c>
      <c r="D7569">
        <v>6</v>
      </c>
      <c r="E7569">
        <v>533.89</v>
      </c>
      <c r="F7569">
        <v>88.98</v>
      </c>
      <c r="G7569">
        <v>6</v>
      </c>
      <c r="H7569">
        <v>5</v>
      </c>
      <c r="I7569">
        <v>22.71</v>
      </c>
      <c r="J7569">
        <v>0.1429</v>
      </c>
      <c r="K7569">
        <v>2.5</v>
      </c>
      <c r="L7569" t="s">
        <v>303</v>
      </c>
      <c r="M7569" t="b">
        <v>0</v>
      </c>
    </row>
    <row r="7570" spans="1:13" x14ac:dyDescent="0.25">
      <c r="A7570" s="1">
        <v>43241</v>
      </c>
      <c r="B7570" t="s">
        <v>165</v>
      </c>
      <c r="C7570" t="s">
        <v>182</v>
      </c>
      <c r="D7570">
        <v>1</v>
      </c>
      <c r="E7570">
        <v>250.89</v>
      </c>
      <c r="F7570">
        <v>250.89</v>
      </c>
      <c r="G7570">
        <v>1</v>
      </c>
      <c r="H7570">
        <v>1</v>
      </c>
      <c r="I7570">
        <v>32</v>
      </c>
      <c r="J7570">
        <v>0</v>
      </c>
      <c r="K7570">
        <v>3</v>
      </c>
      <c r="L7570" t="s">
        <v>304</v>
      </c>
      <c r="M7570" t="b">
        <v>0</v>
      </c>
    </row>
    <row r="7571" spans="1:13" x14ac:dyDescent="0.25">
      <c r="A7571" s="1">
        <v>43241</v>
      </c>
      <c r="B7571" t="s">
        <v>165</v>
      </c>
      <c r="C7571" t="s">
        <v>163</v>
      </c>
      <c r="D7571">
        <v>28</v>
      </c>
      <c r="E7571">
        <v>3919.9</v>
      </c>
      <c r="F7571">
        <v>140</v>
      </c>
      <c r="G7571">
        <v>28</v>
      </c>
      <c r="H7571">
        <v>28</v>
      </c>
      <c r="I7571">
        <v>17.11</v>
      </c>
      <c r="J7571">
        <v>2.7799999999999998E-2</v>
      </c>
      <c r="K7571">
        <v>3.69</v>
      </c>
      <c r="L7571" t="s">
        <v>249</v>
      </c>
      <c r="M7571" t="b">
        <v>0</v>
      </c>
    </row>
    <row r="7572" spans="1:13" x14ac:dyDescent="0.25">
      <c r="A7572" s="1">
        <v>43241</v>
      </c>
      <c r="B7572" t="s">
        <v>165</v>
      </c>
      <c r="C7572" t="s">
        <v>175</v>
      </c>
      <c r="D7572">
        <v>68</v>
      </c>
      <c r="E7572">
        <v>8759.19</v>
      </c>
      <c r="F7572">
        <v>128.81</v>
      </c>
      <c r="G7572">
        <v>66</v>
      </c>
      <c r="H7572">
        <v>67</v>
      </c>
      <c r="I7572">
        <v>15.16</v>
      </c>
      <c r="J7572">
        <v>4.0500000000000001E-2</v>
      </c>
      <c r="K7572">
        <v>3.73</v>
      </c>
      <c r="L7572" t="s">
        <v>250</v>
      </c>
      <c r="M7572" t="b">
        <v>0</v>
      </c>
    </row>
    <row r="7573" spans="1:13" x14ac:dyDescent="0.25">
      <c r="A7573" s="1">
        <v>43241</v>
      </c>
      <c r="B7573" t="s">
        <v>165</v>
      </c>
      <c r="C7573" t="s">
        <v>173</v>
      </c>
      <c r="D7573">
        <v>1</v>
      </c>
      <c r="E7573">
        <v>82.91</v>
      </c>
      <c r="F7573">
        <v>82.91</v>
      </c>
      <c r="G7573">
        <v>1</v>
      </c>
      <c r="H7573">
        <v>1</v>
      </c>
      <c r="I7573">
        <v>19</v>
      </c>
      <c r="J7573">
        <v>0</v>
      </c>
      <c r="K7573">
        <v>4</v>
      </c>
      <c r="L7573" t="s">
        <v>251</v>
      </c>
      <c r="M7573" t="b">
        <v>0</v>
      </c>
    </row>
    <row r="7574" spans="1:13" x14ac:dyDescent="0.25">
      <c r="A7574" s="1">
        <v>43241</v>
      </c>
      <c r="B7574" t="s">
        <v>165</v>
      </c>
      <c r="C7574" t="s">
        <v>185</v>
      </c>
      <c r="D7574">
        <v>2</v>
      </c>
      <c r="E7574">
        <v>360.36</v>
      </c>
      <c r="F7574">
        <v>180.18</v>
      </c>
      <c r="G7574">
        <v>2</v>
      </c>
      <c r="H7574">
        <v>2</v>
      </c>
      <c r="I7574">
        <v>22.33</v>
      </c>
      <c r="J7574">
        <v>0</v>
      </c>
      <c r="K7574">
        <v>3.33</v>
      </c>
      <c r="L7574" t="s">
        <v>334</v>
      </c>
      <c r="M7574" t="b">
        <v>0</v>
      </c>
    </row>
    <row r="7575" spans="1:13" x14ac:dyDescent="0.25">
      <c r="A7575" s="1">
        <v>43241</v>
      </c>
      <c r="B7575" t="s">
        <v>165</v>
      </c>
      <c r="C7575" t="s">
        <v>164</v>
      </c>
      <c r="D7575">
        <v>21</v>
      </c>
      <c r="E7575">
        <v>3514.98</v>
      </c>
      <c r="F7575">
        <v>167.38</v>
      </c>
      <c r="G7575">
        <v>21</v>
      </c>
      <c r="H7575">
        <v>21</v>
      </c>
      <c r="I7575">
        <v>15.72</v>
      </c>
      <c r="J7575">
        <v>0</v>
      </c>
      <c r="K7575">
        <v>4.41</v>
      </c>
      <c r="L7575" t="s">
        <v>278</v>
      </c>
      <c r="M7575" t="b">
        <v>0</v>
      </c>
    </row>
    <row r="7576" spans="1:13" x14ac:dyDescent="0.25">
      <c r="A7576" s="1">
        <v>43241</v>
      </c>
      <c r="B7576" t="s">
        <v>165</v>
      </c>
      <c r="C7576" t="s">
        <v>176</v>
      </c>
      <c r="D7576">
        <v>23</v>
      </c>
      <c r="E7576">
        <v>5435.96</v>
      </c>
      <c r="F7576">
        <v>236.35</v>
      </c>
      <c r="G7576">
        <v>23</v>
      </c>
      <c r="H7576">
        <v>22</v>
      </c>
      <c r="I7576">
        <v>17.13</v>
      </c>
      <c r="J7576">
        <v>3.3300000000000003E-2</v>
      </c>
      <c r="K7576">
        <v>4.07</v>
      </c>
      <c r="L7576" t="s">
        <v>279</v>
      </c>
      <c r="M7576" t="b">
        <v>0</v>
      </c>
    </row>
    <row r="7577" spans="1:13" x14ac:dyDescent="0.25">
      <c r="A7577" s="1">
        <v>43241</v>
      </c>
      <c r="B7577" t="s">
        <v>165</v>
      </c>
      <c r="C7577" t="s">
        <v>168</v>
      </c>
      <c r="D7577">
        <v>1</v>
      </c>
      <c r="E7577">
        <v>242.84</v>
      </c>
      <c r="F7577">
        <v>242.84</v>
      </c>
      <c r="G7577">
        <v>1</v>
      </c>
      <c r="H7577">
        <v>1</v>
      </c>
      <c r="I7577">
        <v>30</v>
      </c>
      <c r="J7577">
        <v>0</v>
      </c>
      <c r="K7577">
        <v>1</v>
      </c>
      <c r="L7577" t="s">
        <v>280</v>
      </c>
      <c r="M7577" t="b">
        <v>0</v>
      </c>
    </row>
    <row r="7578" spans="1:13" x14ac:dyDescent="0.25">
      <c r="A7578" s="1">
        <v>43241</v>
      </c>
      <c r="B7578" t="s">
        <v>165</v>
      </c>
      <c r="C7578" t="s">
        <v>165</v>
      </c>
      <c r="D7578">
        <v>431</v>
      </c>
      <c r="E7578">
        <v>61662.84</v>
      </c>
      <c r="F7578">
        <v>143.07</v>
      </c>
      <c r="G7578">
        <v>426</v>
      </c>
      <c r="H7578">
        <v>429</v>
      </c>
      <c r="I7578">
        <v>8.27</v>
      </c>
      <c r="J7578">
        <v>1.8499999999999999E-2</v>
      </c>
      <c r="K7578">
        <v>4.26</v>
      </c>
      <c r="L7578" t="s">
        <v>252</v>
      </c>
      <c r="M7578" t="b">
        <v>1</v>
      </c>
    </row>
    <row r="7579" spans="1:13" x14ac:dyDescent="0.25">
      <c r="A7579" s="1">
        <v>43248</v>
      </c>
      <c r="B7579" t="s">
        <v>169</v>
      </c>
      <c r="C7579" t="s">
        <v>169</v>
      </c>
      <c r="D7579">
        <v>1</v>
      </c>
      <c r="E7579">
        <v>472.72</v>
      </c>
      <c r="F7579">
        <v>472.72</v>
      </c>
      <c r="G7579">
        <v>1</v>
      </c>
      <c r="H7579">
        <v>1</v>
      </c>
      <c r="I7579">
        <v>8</v>
      </c>
      <c r="J7579">
        <v>0</v>
      </c>
      <c r="K7579">
        <v>5</v>
      </c>
      <c r="L7579" t="s">
        <v>339</v>
      </c>
      <c r="M7579" t="b">
        <v>1</v>
      </c>
    </row>
    <row r="7580" spans="1:13" x14ac:dyDescent="0.25">
      <c r="A7580" s="1">
        <v>43248</v>
      </c>
      <c r="B7580" t="s">
        <v>170</v>
      </c>
      <c r="C7580" t="s">
        <v>175</v>
      </c>
      <c r="D7580">
        <v>4</v>
      </c>
      <c r="E7580">
        <v>409.36</v>
      </c>
      <c r="F7580">
        <v>102.34</v>
      </c>
      <c r="G7580">
        <v>4</v>
      </c>
      <c r="H7580">
        <v>4</v>
      </c>
      <c r="I7580">
        <v>12.5</v>
      </c>
      <c r="J7580">
        <v>0</v>
      </c>
      <c r="K7580">
        <v>4</v>
      </c>
      <c r="L7580" t="s">
        <v>258</v>
      </c>
      <c r="M7580" t="b">
        <v>0</v>
      </c>
    </row>
    <row r="7581" spans="1:13" x14ac:dyDescent="0.25">
      <c r="A7581" s="1">
        <v>43248</v>
      </c>
      <c r="B7581" t="s">
        <v>170</v>
      </c>
      <c r="C7581" t="s">
        <v>165</v>
      </c>
      <c r="D7581">
        <v>2</v>
      </c>
      <c r="E7581">
        <v>198.63</v>
      </c>
      <c r="F7581">
        <v>99.32</v>
      </c>
      <c r="G7581">
        <v>2</v>
      </c>
      <c r="H7581">
        <v>2</v>
      </c>
      <c r="I7581">
        <v>10</v>
      </c>
      <c r="J7581">
        <v>0</v>
      </c>
      <c r="K7581">
        <v>3</v>
      </c>
      <c r="L7581" t="s">
        <v>259</v>
      </c>
      <c r="M7581" t="b">
        <v>0</v>
      </c>
    </row>
    <row r="7582" spans="1:13" x14ac:dyDescent="0.25">
      <c r="A7582" s="1">
        <v>43248</v>
      </c>
      <c r="B7582" t="s">
        <v>172</v>
      </c>
      <c r="C7582" t="s">
        <v>171</v>
      </c>
      <c r="D7582">
        <v>1</v>
      </c>
      <c r="E7582">
        <v>1458.51</v>
      </c>
      <c r="F7582">
        <v>1458.51</v>
      </c>
      <c r="G7582">
        <v>1</v>
      </c>
      <c r="H7582">
        <v>1</v>
      </c>
      <c r="I7582">
        <v>15</v>
      </c>
      <c r="J7582">
        <v>0</v>
      </c>
      <c r="K7582">
        <v>5</v>
      </c>
      <c r="L7582" t="s">
        <v>497</v>
      </c>
      <c r="M7582" t="b">
        <v>0</v>
      </c>
    </row>
    <row r="7583" spans="1:13" x14ac:dyDescent="0.25">
      <c r="A7583" s="1">
        <v>43248</v>
      </c>
      <c r="B7583" t="s">
        <v>172</v>
      </c>
      <c r="C7583" t="s">
        <v>165</v>
      </c>
      <c r="D7583">
        <v>1</v>
      </c>
      <c r="E7583">
        <v>245.48</v>
      </c>
      <c r="F7583">
        <v>245.48</v>
      </c>
      <c r="G7583">
        <v>1</v>
      </c>
      <c r="H7583">
        <v>1</v>
      </c>
      <c r="I7583">
        <v>12</v>
      </c>
      <c r="J7583">
        <v>0</v>
      </c>
      <c r="K7583">
        <v>5</v>
      </c>
      <c r="L7583" t="s">
        <v>308</v>
      </c>
      <c r="M7583" t="b">
        <v>0</v>
      </c>
    </row>
    <row r="7584" spans="1:13" x14ac:dyDescent="0.25">
      <c r="A7584" s="1">
        <v>43248</v>
      </c>
      <c r="B7584" t="s">
        <v>171</v>
      </c>
      <c r="C7584" t="s">
        <v>167</v>
      </c>
      <c r="D7584">
        <v>1</v>
      </c>
      <c r="E7584">
        <v>205.99</v>
      </c>
      <c r="F7584">
        <v>205.99</v>
      </c>
      <c r="G7584">
        <v>1</v>
      </c>
      <c r="H7584">
        <v>1</v>
      </c>
      <c r="I7584">
        <v>12</v>
      </c>
      <c r="J7584">
        <v>0</v>
      </c>
      <c r="K7584">
        <v>5</v>
      </c>
      <c r="L7584" t="s">
        <v>454</v>
      </c>
      <c r="M7584" t="b">
        <v>0</v>
      </c>
    </row>
    <row r="7585" spans="1:13" x14ac:dyDescent="0.25">
      <c r="A7585" s="1">
        <v>43248</v>
      </c>
      <c r="B7585" t="s">
        <v>171</v>
      </c>
      <c r="C7585" t="s">
        <v>170</v>
      </c>
      <c r="D7585">
        <v>2</v>
      </c>
      <c r="E7585">
        <v>251.24</v>
      </c>
      <c r="F7585">
        <v>125.62</v>
      </c>
      <c r="G7585">
        <v>2</v>
      </c>
      <c r="H7585">
        <v>2</v>
      </c>
      <c r="I7585">
        <v>6</v>
      </c>
      <c r="J7585">
        <v>0</v>
      </c>
      <c r="K7585">
        <v>3</v>
      </c>
      <c r="L7585" t="s">
        <v>475</v>
      </c>
      <c r="M7585" t="b">
        <v>0</v>
      </c>
    </row>
    <row r="7586" spans="1:13" x14ac:dyDescent="0.25">
      <c r="A7586" s="1">
        <v>43248</v>
      </c>
      <c r="B7586" t="s">
        <v>171</v>
      </c>
      <c r="C7586" t="s">
        <v>165</v>
      </c>
      <c r="D7586">
        <v>1</v>
      </c>
      <c r="E7586">
        <v>206.69</v>
      </c>
      <c r="F7586">
        <v>206.69</v>
      </c>
      <c r="G7586">
        <v>1</v>
      </c>
      <c r="H7586">
        <v>1</v>
      </c>
      <c r="I7586">
        <v>6</v>
      </c>
      <c r="J7586">
        <v>0</v>
      </c>
      <c r="K7586">
        <v>5</v>
      </c>
      <c r="L7586" t="s">
        <v>421</v>
      </c>
      <c r="M7586" t="b">
        <v>0</v>
      </c>
    </row>
    <row r="7587" spans="1:13" x14ac:dyDescent="0.25">
      <c r="A7587" s="1">
        <v>43248</v>
      </c>
      <c r="B7587" t="s">
        <v>180</v>
      </c>
      <c r="C7587" t="s">
        <v>161</v>
      </c>
      <c r="D7587">
        <v>1</v>
      </c>
      <c r="E7587">
        <v>147.97999999999999</v>
      </c>
      <c r="F7587">
        <v>147.97999999999999</v>
      </c>
      <c r="G7587">
        <v>1</v>
      </c>
      <c r="H7587">
        <v>1</v>
      </c>
      <c r="I7587">
        <v>13</v>
      </c>
      <c r="J7587">
        <v>0</v>
      </c>
      <c r="K7587">
        <v>3</v>
      </c>
      <c r="L7587" t="s">
        <v>593</v>
      </c>
      <c r="M7587" t="b">
        <v>0</v>
      </c>
    </row>
    <row r="7588" spans="1:13" x14ac:dyDescent="0.25">
      <c r="A7588" s="1">
        <v>43248</v>
      </c>
      <c r="B7588" t="s">
        <v>180</v>
      </c>
      <c r="C7588" t="s">
        <v>163</v>
      </c>
      <c r="D7588">
        <v>2</v>
      </c>
      <c r="E7588">
        <v>220.02</v>
      </c>
      <c r="F7588">
        <v>110.01</v>
      </c>
      <c r="G7588">
        <v>2</v>
      </c>
      <c r="H7588">
        <v>2</v>
      </c>
      <c r="I7588">
        <v>16</v>
      </c>
      <c r="J7588">
        <v>0</v>
      </c>
      <c r="K7588">
        <v>4.5</v>
      </c>
      <c r="L7588" t="s">
        <v>615</v>
      </c>
      <c r="M7588" t="b">
        <v>0</v>
      </c>
    </row>
    <row r="7589" spans="1:13" x14ac:dyDescent="0.25">
      <c r="A7589" s="1">
        <v>43248</v>
      </c>
      <c r="B7589" t="s">
        <v>180</v>
      </c>
      <c r="C7589" t="s">
        <v>175</v>
      </c>
      <c r="D7589">
        <v>4</v>
      </c>
      <c r="E7589">
        <v>470.58</v>
      </c>
      <c r="F7589">
        <v>117.65</v>
      </c>
      <c r="G7589">
        <v>4</v>
      </c>
      <c r="H7589">
        <v>4</v>
      </c>
      <c r="I7589">
        <v>18.8</v>
      </c>
      <c r="J7589">
        <v>0</v>
      </c>
      <c r="K7589">
        <v>4.4000000000000004</v>
      </c>
      <c r="L7589" t="s">
        <v>598</v>
      </c>
      <c r="M7589" t="b">
        <v>0</v>
      </c>
    </row>
    <row r="7590" spans="1:13" x14ac:dyDescent="0.25">
      <c r="A7590" s="1">
        <v>43248</v>
      </c>
      <c r="B7590" t="s">
        <v>180</v>
      </c>
      <c r="C7590" t="s">
        <v>176</v>
      </c>
      <c r="D7590">
        <v>1</v>
      </c>
      <c r="E7590">
        <v>92.5</v>
      </c>
      <c r="F7590">
        <v>92.5</v>
      </c>
      <c r="G7590">
        <v>1</v>
      </c>
      <c r="H7590">
        <v>1</v>
      </c>
      <c r="I7590">
        <v>18</v>
      </c>
      <c r="J7590">
        <v>0</v>
      </c>
      <c r="K7590">
        <v>4</v>
      </c>
      <c r="L7590" t="s">
        <v>594</v>
      </c>
      <c r="M7590" t="b">
        <v>0</v>
      </c>
    </row>
    <row r="7591" spans="1:13" x14ac:dyDescent="0.25">
      <c r="A7591" s="1">
        <v>43248</v>
      </c>
      <c r="B7591" t="s">
        <v>180</v>
      </c>
      <c r="C7591" t="s">
        <v>165</v>
      </c>
      <c r="D7591">
        <v>4</v>
      </c>
      <c r="E7591">
        <v>397.97</v>
      </c>
      <c r="F7591">
        <v>99.49</v>
      </c>
      <c r="G7591">
        <v>4</v>
      </c>
      <c r="H7591">
        <v>4</v>
      </c>
      <c r="I7591">
        <v>13</v>
      </c>
      <c r="J7591">
        <v>0</v>
      </c>
      <c r="K7591">
        <v>4.5</v>
      </c>
      <c r="L7591" t="s">
        <v>589</v>
      </c>
      <c r="M7591" t="b">
        <v>0</v>
      </c>
    </row>
    <row r="7592" spans="1:13" x14ac:dyDescent="0.25">
      <c r="A7592" s="1">
        <v>43248</v>
      </c>
      <c r="B7592" t="s">
        <v>161</v>
      </c>
      <c r="C7592" t="s">
        <v>167</v>
      </c>
      <c r="D7592">
        <v>7</v>
      </c>
      <c r="E7592">
        <v>1585.06</v>
      </c>
      <c r="F7592">
        <v>226.44</v>
      </c>
      <c r="G7592">
        <v>7</v>
      </c>
      <c r="H7592">
        <v>7</v>
      </c>
      <c r="I7592">
        <v>13.63</v>
      </c>
      <c r="J7592">
        <v>0</v>
      </c>
      <c r="K7592">
        <v>3.88</v>
      </c>
      <c r="L7592" t="s">
        <v>282</v>
      </c>
      <c r="M7592" t="b">
        <v>0</v>
      </c>
    </row>
    <row r="7593" spans="1:13" x14ac:dyDescent="0.25">
      <c r="A7593" s="1">
        <v>43248</v>
      </c>
      <c r="B7593" t="s">
        <v>161</v>
      </c>
      <c r="C7593" t="s">
        <v>169</v>
      </c>
      <c r="D7593">
        <v>1</v>
      </c>
      <c r="E7593">
        <v>164.58</v>
      </c>
      <c r="F7593">
        <v>164.58</v>
      </c>
      <c r="G7593">
        <v>1</v>
      </c>
      <c r="H7593">
        <v>1</v>
      </c>
      <c r="I7593">
        <v>12</v>
      </c>
      <c r="J7593">
        <v>0</v>
      </c>
      <c r="K7593">
        <v>3</v>
      </c>
      <c r="L7593" t="s">
        <v>379</v>
      </c>
      <c r="M7593" t="b">
        <v>0</v>
      </c>
    </row>
    <row r="7594" spans="1:13" x14ac:dyDescent="0.25">
      <c r="A7594" s="1">
        <v>43248</v>
      </c>
      <c r="B7594" t="s">
        <v>161</v>
      </c>
      <c r="C7594" t="s">
        <v>170</v>
      </c>
      <c r="D7594">
        <v>2</v>
      </c>
      <c r="E7594">
        <v>373.1</v>
      </c>
      <c r="F7594">
        <v>186.55</v>
      </c>
      <c r="G7594">
        <v>2</v>
      </c>
      <c r="H7594">
        <v>2</v>
      </c>
      <c r="I7594">
        <v>7</v>
      </c>
      <c r="J7594">
        <v>0</v>
      </c>
      <c r="K7594">
        <v>5</v>
      </c>
      <c r="L7594" t="s">
        <v>260</v>
      </c>
      <c r="M7594" t="b">
        <v>0</v>
      </c>
    </row>
    <row r="7595" spans="1:13" x14ac:dyDescent="0.25">
      <c r="A7595" s="1">
        <v>43248</v>
      </c>
      <c r="B7595" t="s">
        <v>161</v>
      </c>
      <c r="C7595" t="s">
        <v>161</v>
      </c>
      <c r="D7595">
        <v>20</v>
      </c>
      <c r="E7595">
        <v>3890.85</v>
      </c>
      <c r="F7595">
        <v>194.54</v>
      </c>
      <c r="G7595">
        <v>19</v>
      </c>
      <c r="H7595">
        <v>20</v>
      </c>
      <c r="I7595">
        <v>6.65</v>
      </c>
      <c r="J7595">
        <v>0</v>
      </c>
      <c r="K7595">
        <v>4.57</v>
      </c>
      <c r="L7595" t="s">
        <v>262</v>
      </c>
      <c r="M7595" t="b">
        <v>1</v>
      </c>
    </row>
    <row r="7596" spans="1:13" x14ac:dyDescent="0.25">
      <c r="A7596" s="1">
        <v>43248</v>
      </c>
      <c r="B7596" t="s">
        <v>161</v>
      </c>
      <c r="C7596" t="s">
        <v>177</v>
      </c>
      <c r="D7596">
        <v>1</v>
      </c>
      <c r="E7596">
        <v>62.05</v>
      </c>
      <c r="F7596">
        <v>62.05</v>
      </c>
      <c r="G7596">
        <v>1</v>
      </c>
      <c r="H7596">
        <v>1</v>
      </c>
      <c r="I7596">
        <v>8</v>
      </c>
      <c r="J7596">
        <v>0</v>
      </c>
      <c r="K7596">
        <v>1</v>
      </c>
      <c r="L7596" t="s">
        <v>381</v>
      </c>
      <c r="M7596" t="b">
        <v>0</v>
      </c>
    </row>
    <row r="7597" spans="1:13" x14ac:dyDescent="0.25">
      <c r="A7597" s="1">
        <v>43248</v>
      </c>
      <c r="B7597" t="s">
        <v>161</v>
      </c>
      <c r="C7597" t="s">
        <v>179</v>
      </c>
      <c r="D7597">
        <v>1</v>
      </c>
      <c r="E7597">
        <v>62.75</v>
      </c>
      <c r="F7597">
        <v>62.75</v>
      </c>
      <c r="G7597">
        <v>1</v>
      </c>
      <c r="H7597">
        <v>1</v>
      </c>
      <c r="I7597">
        <v>5</v>
      </c>
      <c r="J7597">
        <v>0</v>
      </c>
      <c r="K7597">
        <v>5</v>
      </c>
      <c r="L7597" t="s">
        <v>310</v>
      </c>
      <c r="M7597" t="b">
        <v>0</v>
      </c>
    </row>
    <row r="7598" spans="1:13" x14ac:dyDescent="0.25">
      <c r="A7598" s="1">
        <v>43248</v>
      </c>
      <c r="B7598" t="s">
        <v>161</v>
      </c>
      <c r="C7598" t="s">
        <v>183</v>
      </c>
      <c r="D7598">
        <v>1</v>
      </c>
      <c r="E7598">
        <v>173.38</v>
      </c>
      <c r="F7598">
        <v>173.38</v>
      </c>
      <c r="G7598">
        <v>1</v>
      </c>
      <c r="H7598">
        <v>1</v>
      </c>
      <c r="I7598">
        <v>12</v>
      </c>
      <c r="J7598">
        <v>0</v>
      </c>
      <c r="K7598">
        <v>5</v>
      </c>
      <c r="L7598" t="s">
        <v>284</v>
      </c>
      <c r="M7598" t="b">
        <v>0</v>
      </c>
    </row>
    <row r="7599" spans="1:13" x14ac:dyDescent="0.25">
      <c r="A7599" s="1">
        <v>43248</v>
      </c>
      <c r="B7599" t="s">
        <v>161</v>
      </c>
      <c r="C7599" t="s">
        <v>174</v>
      </c>
      <c r="D7599">
        <v>4</v>
      </c>
      <c r="E7599">
        <v>757.68</v>
      </c>
      <c r="F7599">
        <v>189.42</v>
      </c>
      <c r="G7599">
        <v>4</v>
      </c>
      <c r="H7599">
        <v>4</v>
      </c>
      <c r="I7599">
        <v>16.25</v>
      </c>
      <c r="J7599">
        <v>0</v>
      </c>
      <c r="K7599">
        <v>4.5</v>
      </c>
      <c r="L7599" t="s">
        <v>343</v>
      </c>
      <c r="M7599" t="b">
        <v>0</v>
      </c>
    </row>
    <row r="7600" spans="1:13" x14ac:dyDescent="0.25">
      <c r="A7600" s="1">
        <v>43248</v>
      </c>
      <c r="B7600" t="s">
        <v>161</v>
      </c>
      <c r="C7600" t="s">
        <v>182</v>
      </c>
      <c r="D7600">
        <v>1</v>
      </c>
      <c r="E7600">
        <v>328.64</v>
      </c>
      <c r="F7600">
        <v>328.64</v>
      </c>
      <c r="G7600">
        <v>1</v>
      </c>
      <c r="H7600">
        <v>1</v>
      </c>
      <c r="I7600">
        <v>28</v>
      </c>
      <c r="J7600">
        <v>0</v>
      </c>
      <c r="K7600">
        <v>1</v>
      </c>
      <c r="L7600" t="s">
        <v>391</v>
      </c>
      <c r="M7600" t="b">
        <v>0</v>
      </c>
    </row>
    <row r="7601" spans="1:13" x14ac:dyDescent="0.25">
      <c r="A7601" s="1">
        <v>43248</v>
      </c>
      <c r="B7601" t="s">
        <v>161</v>
      </c>
      <c r="C7601" t="s">
        <v>163</v>
      </c>
      <c r="D7601">
        <v>1</v>
      </c>
      <c r="E7601">
        <v>792.06</v>
      </c>
      <c r="F7601">
        <v>792.06</v>
      </c>
      <c r="G7601">
        <v>1</v>
      </c>
      <c r="H7601">
        <v>1</v>
      </c>
      <c r="I7601">
        <v>15</v>
      </c>
      <c r="J7601">
        <v>0</v>
      </c>
      <c r="K7601">
        <v>5</v>
      </c>
      <c r="L7601" t="s">
        <v>263</v>
      </c>
      <c r="M7601" t="b">
        <v>0</v>
      </c>
    </row>
    <row r="7602" spans="1:13" x14ac:dyDescent="0.25">
      <c r="A7602" s="1">
        <v>43248</v>
      </c>
      <c r="B7602" t="s">
        <v>161</v>
      </c>
      <c r="C7602" t="s">
        <v>175</v>
      </c>
      <c r="D7602">
        <v>9</v>
      </c>
      <c r="E7602">
        <v>3078.7</v>
      </c>
      <c r="F7602">
        <v>342.08</v>
      </c>
      <c r="G7602">
        <v>9</v>
      </c>
      <c r="H7602">
        <v>9</v>
      </c>
      <c r="I7602">
        <v>11.4</v>
      </c>
      <c r="J7602">
        <v>0</v>
      </c>
      <c r="K7602">
        <v>4.3</v>
      </c>
      <c r="L7602" t="s">
        <v>264</v>
      </c>
      <c r="M7602" t="b">
        <v>0</v>
      </c>
    </row>
    <row r="7603" spans="1:13" x14ac:dyDescent="0.25">
      <c r="A7603" s="1">
        <v>43248</v>
      </c>
      <c r="B7603" t="s">
        <v>161</v>
      </c>
      <c r="C7603" t="s">
        <v>164</v>
      </c>
      <c r="D7603">
        <v>1</v>
      </c>
      <c r="E7603">
        <v>468.69</v>
      </c>
      <c r="F7603">
        <v>468.69</v>
      </c>
      <c r="G7603">
        <v>1</v>
      </c>
      <c r="H7603">
        <v>1</v>
      </c>
      <c r="I7603">
        <v>25</v>
      </c>
      <c r="J7603">
        <v>0</v>
      </c>
      <c r="K7603">
        <v>5</v>
      </c>
      <c r="L7603" t="s">
        <v>285</v>
      </c>
      <c r="M7603" t="b">
        <v>0</v>
      </c>
    </row>
    <row r="7604" spans="1:13" x14ac:dyDescent="0.25">
      <c r="A7604" s="1">
        <v>43248</v>
      </c>
      <c r="B7604" t="s">
        <v>161</v>
      </c>
      <c r="C7604" t="s">
        <v>176</v>
      </c>
      <c r="D7604">
        <v>1</v>
      </c>
      <c r="E7604">
        <v>109.9</v>
      </c>
      <c r="F7604">
        <v>109.9</v>
      </c>
      <c r="G7604">
        <v>1</v>
      </c>
      <c r="H7604">
        <v>1</v>
      </c>
      <c r="I7604">
        <v>12</v>
      </c>
      <c r="J7604">
        <v>0</v>
      </c>
      <c r="K7604">
        <v>1</v>
      </c>
      <c r="L7604" t="s">
        <v>286</v>
      </c>
      <c r="M7604" t="b">
        <v>0</v>
      </c>
    </row>
    <row r="7605" spans="1:13" x14ac:dyDescent="0.25">
      <c r="A7605" s="1">
        <v>43248</v>
      </c>
      <c r="B7605" t="s">
        <v>161</v>
      </c>
      <c r="C7605" t="s">
        <v>165</v>
      </c>
      <c r="D7605">
        <v>18</v>
      </c>
      <c r="E7605">
        <v>2689.84</v>
      </c>
      <c r="F7605">
        <v>149.44</v>
      </c>
      <c r="G7605">
        <v>18</v>
      </c>
      <c r="H7605">
        <v>18</v>
      </c>
      <c r="I7605">
        <v>7.84</v>
      </c>
      <c r="J7605">
        <v>0</v>
      </c>
      <c r="K7605">
        <v>4.47</v>
      </c>
      <c r="L7605" t="s">
        <v>265</v>
      </c>
      <c r="M7605" t="b">
        <v>0</v>
      </c>
    </row>
    <row r="7606" spans="1:13" x14ac:dyDescent="0.25">
      <c r="A7606" s="1">
        <v>43248</v>
      </c>
      <c r="B7606" t="s">
        <v>174</v>
      </c>
      <c r="C7606" t="s">
        <v>167</v>
      </c>
      <c r="D7606">
        <v>1</v>
      </c>
      <c r="E7606">
        <v>173.88</v>
      </c>
      <c r="F7606">
        <v>173.88</v>
      </c>
      <c r="G7606">
        <v>1</v>
      </c>
      <c r="H7606">
        <v>1</v>
      </c>
      <c r="I7606">
        <v>20</v>
      </c>
      <c r="J7606">
        <v>0</v>
      </c>
      <c r="K7606">
        <v>5</v>
      </c>
      <c r="L7606" t="s">
        <v>500</v>
      </c>
      <c r="M7606" t="b">
        <v>0</v>
      </c>
    </row>
    <row r="7607" spans="1:13" x14ac:dyDescent="0.25">
      <c r="A7607" s="1">
        <v>43248</v>
      </c>
      <c r="B7607" t="s">
        <v>174</v>
      </c>
      <c r="C7607" t="s">
        <v>169</v>
      </c>
      <c r="D7607">
        <v>1</v>
      </c>
      <c r="E7607">
        <v>1925.77</v>
      </c>
      <c r="F7607">
        <v>1925.77</v>
      </c>
      <c r="G7607">
        <v>1</v>
      </c>
      <c r="H7607">
        <v>1</v>
      </c>
      <c r="I7607">
        <v>11</v>
      </c>
      <c r="J7607">
        <v>0</v>
      </c>
      <c r="K7607">
        <v>1</v>
      </c>
      <c r="L7607" t="s">
        <v>501</v>
      </c>
      <c r="M7607" t="b">
        <v>0</v>
      </c>
    </row>
    <row r="7608" spans="1:13" x14ac:dyDescent="0.25">
      <c r="A7608" s="1">
        <v>43248</v>
      </c>
      <c r="B7608" t="s">
        <v>174</v>
      </c>
      <c r="C7608" t="s">
        <v>171</v>
      </c>
      <c r="D7608">
        <v>1</v>
      </c>
      <c r="E7608">
        <v>203.08</v>
      </c>
      <c r="F7608">
        <v>203.08</v>
      </c>
      <c r="G7608">
        <v>1</v>
      </c>
      <c r="H7608">
        <v>1</v>
      </c>
      <c r="I7608">
        <v>20</v>
      </c>
      <c r="J7608">
        <v>0</v>
      </c>
      <c r="K7608">
        <v>4</v>
      </c>
      <c r="L7608" t="s">
        <v>431</v>
      </c>
      <c r="M7608" t="b">
        <v>0</v>
      </c>
    </row>
    <row r="7609" spans="1:13" x14ac:dyDescent="0.25">
      <c r="A7609" s="1">
        <v>43248</v>
      </c>
      <c r="B7609" t="s">
        <v>174</v>
      </c>
      <c r="C7609" t="s">
        <v>161</v>
      </c>
      <c r="D7609">
        <v>1</v>
      </c>
      <c r="E7609">
        <v>189</v>
      </c>
      <c r="F7609">
        <v>189</v>
      </c>
      <c r="G7609">
        <v>1</v>
      </c>
      <c r="H7609">
        <v>1</v>
      </c>
      <c r="I7609">
        <v>11</v>
      </c>
      <c r="J7609">
        <v>0</v>
      </c>
      <c r="K7609">
        <v>5</v>
      </c>
      <c r="L7609" t="s">
        <v>394</v>
      </c>
      <c r="M7609" t="b">
        <v>0</v>
      </c>
    </row>
    <row r="7610" spans="1:13" x14ac:dyDescent="0.25">
      <c r="A7610" s="1">
        <v>43248</v>
      </c>
      <c r="B7610" t="s">
        <v>174</v>
      </c>
      <c r="C7610" t="s">
        <v>174</v>
      </c>
      <c r="D7610">
        <v>1</v>
      </c>
      <c r="E7610">
        <v>415.24</v>
      </c>
      <c r="F7610">
        <v>415.24</v>
      </c>
      <c r="G7610">
        <v>1</v>
      </c>
      <c r="H7610">
        <v>1</v>
      </c>
      <c r="I7610">
        <v>7</v>
      </c>
      <c r="J7610">
        <v>0</v>
      </c>
      <c r="K7610">
        <v>5</v>
      </c>
      <c r="L7610" t="s">
        <v>523</v>
      </c>
      <c r="M7610" t="b">
        <v>1</v>
      </c>
    </row>
    <row r="7611" spans="1:13" x14ac:dyDescent="0.25">
      <c r="A7611" s="1">
        <v>43248</v>
      </c>
      <c r="B7611" t="s">
        <v>174</v>
      </c>
      <c r="C7611" t="s">
        <v>163</v>
      </c>
      <c r="D7611">
        <v>1</v>
      </c>
      <c r="E7611">
        <v>212.98</v>
      </c>
      <c r="F7611">
        <v>212.98</v>
      </c>
      <c r="G7611">
        <v>1</v>
      </c>
      <c r="H7611">
        <v>1</v>
      </c>
      <c r="I7611">
        <v>10</v>
      </c>
      <c r="J7611">
        <v>0</v>
      </c>
      <c r="K7611">
        <v>4</v>
      </c>
      <c r="L7611" t="s">
        <v>451</v>
      </c>
      <c r="M7611" t="b">
        <v>0</v>
      </c>
    </row>
    <row r="7612" spans="1:13" x14ac:dyDescent="0.25">
      <c r="A7612" s="1">
        <v>43248</v>
      </c>
      <c r="B7612" t="s">
        <v>174</v>
      </c>
      <c r="C7612" t="s">
        <v>185</v>
      </c>
      <c r="D7612">
        <v>1</v>
      </c>
      <c r="E7612">
        <v>272.39</v>
      </c>
      <c r="F7612">
        <v>272.39</v>
      </c>
      <c r="G7612">
        <v>1</v>
      </c>
      <c r="H7612">
        <v>1</v>
      </c>
      <c r="I7612">
        <v>17</v>
      </c>
      <c r="J7612">
        <v>0</v>
      </c>
      <c r="K7612">
        <v>4</v>
      </c>
      <c r="L7612" t="s">
        <v>625</v>
      </c>
      <c r="M7612" t="b">
        <v>0</v>
      </c>
    </row>
    <row r="7613" spans="1:13" x14ac:dyDescent="0.25">
      <c r="A7613" s="1">
        <v>43248</v>
      </c>
      <c r="B7613" t="s">
        <v>174</v>
      </c>
      <c r="C7613" t="s">
        <v>168</v>
      </c>
      <c r="D7613">
        <v>1</v>
      </c>
      <c r="E7613">
        <v>217.85</v>
      </c>
      <c r="F7613">
        <v>217.85</v>
      </c>
      <c r="G7613">
        <v>1</v>
      </c>
      <c r="H7613">
        <v>1</v>
      </c>
      <c r="I7613">
        <v>13</v>
      </c>
      <c r="J7613">
        <v>0</v>
      </c>
      <c r="K7613">
        <v>4</v>
      </c>
      <c r="L7613" t="s">
        <v>591</v>
      </c>
      <c r="M7613" t="b">
        <v>0</v>
      </c>
    </row>
    <row r="7614" spans="1:13" x14ac:dyDescent="0.25">
      <c r="A7614" s="1">
        <v>43248</v>
      </c>
      <c r="B7614" t="s">
        <v>174</v>
      </c>
      <c r="C7614" t="s">
        <v>165</v>
      </c>
      <c r="D7614">
        <v>2</v>
      </c>
      <c r="E7614">
        <v>350.16</v>
      </c>
      <c r="F7614">
        <v>175.08</v>
      </c>
      <c r="G7614">
        <v>2</v>
      </c>
      <c r="H7614">
        <v>2</v>
      </c>
      <c r="I7614">
        <v>8</v>
      </c>
      <c r="J7614">
        <v>0</v>
      </c>
      <c r="K7614">
        <v>5</v>
      </c>
      <c r="L7614" t="s">
        <v>347</v>
      </c>
      <c r="M7614" t="b">
        <v>0</v>
      </c>
    </row>
    <row r="7615" spans="1:13" x14ac:dyDescent="0.25">
      <c r="A7615" s="1">
        <v>43248</v>
      </c>
      <c r="B7615" t="s">
        <v>163</v>
      </c>
      <c r="C7615" t="s">
        <v>178</v>
      </c>
      <c r="D7615">
        <v>1</v>
      </c>
      <c r="E7615">
        <v>152.82</v>
      </c>
      <c r="F7615">
        <v>152.82</v>
      </c>
      <c r="G7615">
        <v>1</v>
      </c>
      <c r="H7615">
        <v>1</v>
      </c>
      <c r="I7615">
        <v>24</v>
      </c>
      <c r="J7615">
        <v>0</v>
      </c>
      <c r="K7615">
        <v>5</v>
      </c>
      <c r="L7615" t="s">
        <v>348</v>
      </c>
      <c r="M7615" t="b">
        <v>0</v>
      </c>
    </row>
    <row r="7616" spans="1:13" x14ac:dyDescent="0.25">
      <c r="A7616" s="1">
        <v>43248</v>
      </c>
      <c r="B7616" t="s">
        <v>163</v>
      </c>
      <c r="C7616" t="s">
        <v>167</v>
      </c>
      <c r="D7616">
        <v>2</v>
      </c>
      <c r="E7616">
        <v>2351.35</v>
      </c>
      <c r="F7616">
        <v>1175.68</v>
      </c>
      <c r="G7616">
        <v>2</v>
      </c>
      <c r="H7616">
        <v>2</v>
      </c>
      <c r="I7616">
        <v>14.5</v>
      </c>
      <c r="J7616">
        <v>0</v>
      </c>
      <c r="K7616">
        <v>4.5</v>
      </c>
      <c r="L7616" t="s">
        <v>266</v>
      </c>
      <c r="M7616" t="b">
        <v>0</v>
      </c>
    </row>
    <row r="7617" spans="1:13" x14ac:dyDescent="0.25">
      <c r="A7617" s="1">
        <v>43248</v>
      </c>
      <c r="B7617" t="s">
        <v>163</v>
      </c>
      <c r="C7617" t="s">
        <v>171</v>
      </c>
      <c r="D7617">
        <v>1</v>
      </c>
      <c r="E7617">
        <v>152.32</v>
      </c>
      <c r="F7617">
        <v>152.32</v>
      </c>
      <c r="G7617">
        <v>1</v>
      </c>
      <c r="H7617">
        <v>1</v>
      </c>
      <c r="I7617">
        <v>19</v>
      </c>
      <c r="J7617">
        <v>0</v>
      </c>
      <c r="K7617">
        <v>4</v>
      </c>
      <c r="L7617" t="s">
        <v>288</v>
      </c>
      <c r="M7617" t="b">
        <v>0</v>
      </c>
    </row>
    <row r="7618" spans="1:13" x14ac:dyDescent="0.25">
      <c r="A7618" s="1">
        <v>43248</v>
      </c>
      <c r="B7618" t="s">
        <v>163</v>
      </c>
      <c r="C7618" t="s">
        <v>180</v>
      </c>
      <c r="D7618">
        <v>2</v>
      </c>
      <c r="E7618">
        <v>434.98</v>
      </c>
      <c r="F7618">
        <v>217.49</v>
      </c>
      <c r="G7618">
        <v>2</v>
      </c>
      <c r="H7618">
        <v>2</v>
      </c>
      <c r="I7618">
        <v>28</v>
      </c>
      <c r="J7618">
        <v>0</v>
      </c>
      <c r="K7618">
        <v>3.5</v>
      </c>
      <c r="L7618" t="s">
        <v>433</v>
      </c>
      <c r="M7618" t="b">
        <v>0</v>
      </c>
    </row>
    <row r="7619" spans="1:13" x14ac:dyDescent="0.25">
      <c r="A7619" s="1">
        <v>43248</v>
      </c>
      <c r="B7619" t="s">
        <v>163</v>
      </c>
      <c r="C7619" t="s">
        <v>161</v>
      </c>
      <c r="D7619">
        <v>3</v>
      </c>
      <c r="E7619">
        <v>928.41</v>
      </c>
      <c r="F7619">
        <v>309.47000000000003</v>
      </c>
      <c r="G7619">
        <v>3</v>
      </c>
      <c r="H7619">
        <v>3</v>
      </c>
      <c r="I7619">
        <v>15.67</v>
      </c>
      <c r="J7619">
        <v>0</v>
      </c>
      <c r="K7619">
        <v>5</v>
      </c>
      <c r="L7619" t="s">
        <v>241</v>
      </c>
      <c r="M7619" t="b">
        <v>0</v>
      </c>
    </row>
    <row r="7620" spans="1:13" x14ac:dyDescent="0.25">
      <c r="A7620" s="1">
        <v>43248</v>
      </c>
      <c r="B7620" t="s">
        <v>163</v>
      </c>
      <c r="C7620" t="s">
        <v>181</v>
      </c>
      <c r="D7620">
        <v>1</v>
      </c>
      <c r="E7620">
        <v>118.6</v>
      </c>
      <c r="F7620">
        <v>118.6</v>
      </c>
      <c r="G7620">
        <v>1</v>
      </c>
      <c r="H7620">
        <v>1</v>
      </c>
      <c r="I7620">
        <v>14</v>
      </c>
      <c r="J7620">
        <v>0</v>
      </c>
      <c r="K7620">
        <v>4</v>
      </c>
      <c r="L7620" t="s">
        <v>314</v>
      </c>
      <c r="M7620" t="b">
        <v>0</v>
      </c>
    </row>
    <row r="7621" spans="1:13" x14ac:dyDescent="0.25">
      <c r="A7621" s="1">
        <v>43248</v>
      </c>
      <c r="B7621" t="s">
        <v>163</v>
      </c>
      <c r="C7621" t="s">
        <v>174</v>
      </c>
      <c r="D7621">
        <v>2</v>
      </c>
      <c r="E7621">
        <v>791.74</v>
      </c>
      <c r="F7621">
        <v>395.87</v>
      </c>
      <c r="G7621">
        <v>2</v>
      </c>
      <c r="H7621">
        <v>2</v>
      </c>
      <c r="I7621">
        <v>15</v>
      </c>
      <c r="J7621">
        <v>0</v>
      </c>
      <c r="K7621">
        <v>5</v>
      </c>
      <c r="L7621" t="s">
        <v>289</v>
      </c>
      <c r="M7621" t="b">
        <v>0</v>
      </c>
    </row>
    <row r="7622" spans="1:13" x14ac:dyDescent="0.25">
      <c r="A7622" s="1">
        <v>43248</v>
      </c>
      <c r="B7622" t="s">
        <v>163</v>
      </c>
      <c r="C7622" t="s">
        <v>163</v>
      </c>
      <c r="D7622">
        <v>4</v>
      </c>
      <c r="E7622">
        <v>400.06</v>
      </c>
      <c r="F7622">
        <v>100.02</v>
      </c>
      <c r="G7622">
        <v>4</v>
      </c>
      <c r="H7622">
        <v>4</v>
      </c>
      <c r="I7622">
        <v>6</v>
      </c>
      <c r="J7622">
        <v>0</v>
      </c>
      <c r="K7622">
        <v>4.25</v>
      </c>
      <c r="L7622" t="s">
        <v>242</v>
      </c>
      <c r="M7622" t="b">
        <v>1</v>
      </c>
    </row>
    <row r="7623" spans="1:13" x14ac:dyDescent="0.25">
      <c r="A7623" s="1">
        <v>43248</v>
      </c>
      <c r="B7623" t="s">
        <v>163</v>
      </c>
      <c r="C7623" t="s">
        <v>175</v>
      </c>
      <c r="D7623">
        <v>8</v>
      </c>
      <c r="E7623">
        <v>2646.58</v>
      </c>
      <c r="F7623">
        <v>330.82</v>
      </c>
      <c r="G7623">
        <v>8</v>
      </c>
      <c r="H7623">
        <v>8</v>
      </c>
      <c r="I7623">
        <v>11.3</v>
      </c>
      <c r="J7623">
        <v>0</v>
      </c>
      <c r="K7623">
        <v>4.9000000000000004</v>
      </c>
      <c r="L7623" t="s">
        <v>269</v>
      </c>
      <c r="M7623" t="b">
        <v>0</v>
      </c>
    </row>
    <row r="7624" spans="1:13" x14ac:dyDescent="0.25">
      <c r="A7624" s="1">
        <v>43248</v>
      </c>
      <c r="B7624" t="s">
        <v>163</v>
      </c>
      <c r="C7624" t="s">
        <v>185</v>
      </c>
      <c r="D7624">
        <v>1</v>
      </c>
      <c r="E7624">
        <v>585.95000000000005</v>
      </c>
      <c r="F7624">
        <v>585.95000000000005</v>
      </c>
      <c r="G7624">
        <v>1</v>
      </c>
      <c r="H7624">
        <v>1</v>
      </c>
      <c r="I7624">
        <v>21</v>
      </c>
      <c r="J7624">
        <v>0</v>
      </c>
      <c r="K7624">
        <v>4</v>
      </c>
      <c r="L7624" t="s">
        <v>435</v>
      </c>
      <c r="M7624" t="b">
        <v>0</v>
      </c>
    </row>
    <row r="7625" spans="1:13" x14ac:dyDescent="0.25">
      <c r="A7625" s="1">
        <v>43248</v>
      </c>
      <c r="B7625" t="s">
        <v>163</v>
      </c>
      <c r="C7625" t="s">
        <v>164</v>
      </c>
      <c r="D7625">
        <v>8</v>
      </c>
      <c r="E7625">
        <v>2247.35</v>
      </c>
      <c r="F7625">
        <v>280.92</v>
      </c>
      <c r="G7625">
        <v>8</v>
      </c>
      <c r="H7625">
        <v>8</v>
      </c>
      <c r="I7625">
        <v>11.33</v>
      </c>
      <c r="J7625">
        <v>0</v>
      </c>
      <c r="K7625">
        <v>4.22</v>
      </c>
      <c r="L7625" t="s">
        <v>290</v>
      </c>
      <c r="M7625" t="b">
        <v>0</v>
      </c>
    </row>
    <row r="7626" spans="1:13" x14ac:dyDescent="0.25">
      <c r="A7626" s="1">
        <v>43248</v>
      </c>
      <c r="B7626" t="s">
        <v>163</v>
      </c>
      <c r="C7626" t="s">
        <v>176</v>
      </c>
      <c r="D7626">
        <v>3</v>
      </c>
      <c r="E7626">
        <v>1086.01</v>
      </c>
      <c r="F7626">
        <v>362</v>
      </c>
      <c r="G7626">
        <v>3</v>
      </c>
      <c r="H7626">
        <v>3</v>
      </c>
      <c r="I7626">
        <v>10.67</v>
      </c>
      <c r="J7626">
        <v>0</v>
      </c>
      <c r="K7626">
        <v>3.33</v>
      </c>
      <c r="L7626" t="s">
        <v>243</v>
      </c>
      <c r="M7626" t="b">
        <v>0</v>
      </c>
    </row>
    <row r="7627" spans="1:13" x14ac:dyDescent="0.25">
      <c r="A7627" s="1">
        <v>43248</v>
      </c>
      <c r="B7627" t="s">
        <v>163</v>
      </c>
      <c r="C7627" t="s">
        <v>165</v>
      </c>
      <c r="D7627">
        <v>30</v>
      </c>
      <c r="E7627">
        <v>4976.1499999999996</v>
      </c>
      <c r="F7627">
        <v>165.87</v>
      </c>
      <c r="G7627">
        <v>30</v>
      </c>
      <c r="H7627">
        <v>30</v>
      </c>
      <c r="I7627">
        <v>10.29</v>
      </c>
      <c r="J7627">
        <v>0</v>
      </c>
      <c r="K7627">
        <v>4.57</v>
      </c>
      <c r="L7627" t="s">
        <v>244</v>
      </c>
      <c r="M7627" t="b">
        <v>0</v>
      </c>
    </row>
    <row r="7628" spans="1:13" x14ac:dyDescent="0.25">
      <c r="A7628" s="1">
        <v>43248</v>
      </c>
      <c r="B7628" t="s">
        <v>175</v>
      </c>
      <c r="C7628" t="s">
        <v>178</v>
      </c>
      <c r="D7628">
        <v>2</v>
      </c>
      <c r="E7628">
        <v>210.33</v>
      </c>
      <c r="F7628">
        <v>105.17</v>
      </c>
      <c r="G7628">
        <v>2</v>
      </c>
      <c r="H7628">
        <v>2</v>
      </c>
      <c r="I7628">
        <v>22</v>
      </c>
      <c r="J7628">
        <v>0</v>
      </c>
      <c r="K7628">
        <v>3</v>
      </c>
      <c r="L7628" t="s">
        <v>383</v>
      </c>
      <c r="M7628" t="b">
        <v>0</v>
      </c>
    </row>
    <row r="7629" spans="1:13" x14ac:dyDescent="0.25">
      <c r="A7629" s="1">
        <v>43248</v>
      </c>
      <c r="B7629" t="s">
        <v>175</v>
      </c>
      <c r="C7629" t="s">
        <v>167</v>
      </c>
      <c r="D7629">
        <v>5</v>
      </c>
      <c r="E7629">
        <v>1092.06</v>
      </c>
      <c r="F7629">
        <v>218.41</v>
      </c>
      <c r="G7629">
        <v>5</v>
      </c>
      <c r="H7629">
        <v>5</v>
      </c>
      <c r="I7629">
        <v>15.4</v>
      </c>
      <c r="J7629">
        <v>0</v>
      </c>
      <c r="K7629">
        <v>4.4000000000000004</v>
      </c>
      <c r="L7629" t="s">
        <v>317</v>
      </c>
      <c r="M7629" t="b">
        <v>0</v>
      </c>
    </row>
    <row r="7630" spans="1:13" x14ac:dyDescent="0.25">
      <c r="A7630" s="1">
        <v>43248</v>
      </c>
      <c r="B7630" t="s">
        <v>175</v>
      </c>
      <c r="C7630" t="s">
        <v>170</v>
      </c>
      <c r="D7630">
        <v>2</v>
      </c>
      <c r="E7630">
        <v>1227.04</v>
      </c>
      <c r="F7630">
        <v>613.52</v>
      </c>
      <c r="G7630">
        <v>2</v>
      </c>
      <c r="H7630">
        <v>2</v>
      </c>
      <c r="I7630">
        <v>10</v>
      </c>
      <c r="J7630">
        <v>0</v>
      </c>
      <c r="K7630">
        <v>5</v>
      </c>
      <c r="L7630" t="s">
        <v>270</v>
      </c>
      <c r="M7630" t="b">
        <v>0</v>
      </c>
    </row>
    <row r="7631" spans="1:13" x14ac:dyDescent="0.25">
      <c r="A7631" s="1">
        <v>43248</v>
      </c>
      <c r="B7631" t="s">
        <v>175</v>
      </c>
      <c r="C7631" t="s">
        <v>171</v>
      </c>
      <c r="D7631">
        <v>1</v>
      </c>
      <c r="E7631">
        <v>87.92</v>
      </c>
      <c r="F7631">
        <v>87.92</v>
      </c>
      <c r="G7631">
        <v>1</v>
      </c>
      <c r="H7631">
        <v>1</v>
      </c>
      <c r="I7631">
        <v>8</v>
      </c>
      <c r="J7631">
        <v>0</v>
      </c>
      <c r="K7631">
        <v>1</v>
      </c>
      <c r="L7631" t="s">
        <v>291</v>
      </c>
      <c r="M7631" t="b">
        <v>0</v>
      </c>
    </row>
    <row r="7632" spans="1:13" x14ac:dyDescent="0.25">
      <c r="A7632" s="1">
        <v>43248</v>
      </c>
      <c r="B7632" t="s">
        <v>175</v>
      </c>
      <c r="C7632" t="s">
        <v>180</v>
      </c>
      <c r="D7632">
        <v>1</v>
      </c>
      <c r="E7632">
        <v>233.93</v>
      </c>
      <c r="F7632">
        <v>233.93</v>
      </c>
      <c r="G7632">
        <v>1</v>
      </c>
      <c r="H7632">
        <v>1</v>
      </c>
      <c r="I7632">
        <v>25</v>
      </c>
      <c r="J7632">
        <v>0</v>
      </c>
      <c r="K7632">
        <v>5</v>
      </c>
      <c r="L7632" t="s">
        <v>318</v>
      </c>
      <c r="M7632" t="b">
        <v>0</v>
      </c>
    </row>
    <row r="7633" spans="1:13" x14ac:dyDescent="0.25">
      <c r="A7633" s="1">
        <v>43248</v>
      </c>
      <c r="B7633" t="s">
        <v>175</v>
      </c>
      <c r="C7633" t="s">
        <v>161</v>
      </c>
      <c r="D7633">
        <v>11</v>
      </c>
      <c r="E7633">
        <v>3059.72</v>
      </c>
      <c r="F7633">
        <v>278.16000000000003</v>
      </c>
      <c r="G7633">
        <v>11</v>
      </c>
      <c r="H7633">
        <v>11</v>
      </c>
      <c r="I7633">
        <v>7</v>
      </c>
      <c r="J7633">
        <v>0</v>
      </c>
      <c r="K7633">
        <v>4.33</v>
      </c>
      <c r="L7633" t="s">
        <v>245</v>
      </c>
      <c r="M7633" t="b">
        <v>0</v>
      </c>
    </row>
    <row r="7634" spans="1:13" x14ac:dyDescent="0.25">
      <c r="A7634" s="1">
        <v>43248</v>
      </c>
      <c r="B7634" t="s">
        <v>175</v>
      </c>
      <c r="C7634" t="s">
        <v>181</v>
      </c>
      <c r="D7634">
        <v>1</v>
      </c>
      <c r="E7634">
        <v>305</v>
      </c>
      <c r="F7634">
        <v>305</v>
      </c>
      <c r="G7634">
        <v>1</v>
      </c>
      <c r="H7634">
        <v>1</v>
      </c>
      <c r="I7634">
        <v>10</v>
      </c>
      <c r="J7634">
        <v>0</v>
      </c>
      <c r="K7634">
        <v>5</v>
      </c>
      <c r="L7634" t="s">
        <v>520</v>
      </c>
      <c r="M7634" t="b">
        <v>0</v>
      </c>
    </row>
    <row r="7635" spans="1:13" x14ac:dyDescent="0.25">
      <c r="A7635" s="1">
        <v>43248</v>
      </c>
      <c r="B7635" t="s">
        <v>175</v>
      </c>
      <c r="C7635" t="s">
        <v>163</v>
      </c>
      <c r="D7635">
        <v>3</v>
      </c>
      <c r="E7635">
        <v>356.54</v>
      </c>
      <c r="F7635">
        <v>118.85</v>
      </c>
      <c r="G7635">
        <v>3</v>
      </c>
      <c r="H7635">
        <v>3</v>
      </c>
      <c r="I7635">
        <v>8.33</v>
      </c>
      <c r="J7635">
        <v>0</v>
      </c>
      <c r="K7635">
        <v>5</v>
      </c>
      <c r="L7635" t="s">
        <v>320</v>
      </c>
      <c r="M7635" t="b">
        <v>0</v>
      </c>
    </row>
    <row r="7636" spans="1:13" x14ac:dyDescent="0.25">
      <c r="A7636" s="1">
        <v>43248</v>
      </c>
      <c r="B7636" t="s">
        <v>175</v>
      </c>
      <c r="C7636" t="s">
        <v>175</v>
      </c>
      <c r="D7636">
        <v>14</v>
      </c>
      <c r="E7636">
        <v>6569.04</v>
      </c>
      <c r="F7636">
        <v>469.22</v>
      </c>
      <c r="G7636">
        <v>14</v>
      </c>
      <c r="H7636">
        <v>14</v>
      </c>
      <c r="I7636">
        <v>5.94</v>
      </c>
      <c r="J7636">
        <v>0</v>
      </c>
      <c r="K7636">
        <v>4.75</v>
      </c>
      <c r="L7636" t="s">
        <v>292</v>
      </c>
      <c r="M7636" t="b">
        <v>1</v>
      </c>
    </row>
    <row r="7637" spans="1:13" x14ac:dyDescent="0.25">
      <c r="A7637" s="1">
        <v>43248</v>
      </c>
      <c r="B7637" t="s">
        <v>175</v>
      </c>
      <c r="C7637" t="s">
        <v>176</v>
      </c>
      <c r="D7637">
        <v>1</v>
      </c>
      <c r="E7637">
        <v>128.66</v>
      </c>
      <c r="F7637">
        <v>128.66</v>
      </c>
      <c r="G7637">
        <v>1</v>
      </c>
      <c r="H7637">
        <v>1</v>
      </c>
      <c r="I7637">
        <v>10</v>
      </c>
      <c r="J7637">
        <v>0</v>
      </c>
      <c r="K7637">
        <v>5</v>
      </c>
      <c r="L7637" t="s">
        <v>322</v>
      </c>
      <c r="M7637" t="b">
        <v>0</v>
      </c>
    </row>
    <row r="7638" spans="1:13" x14ac:dyDescent="0.25">
      <c r="A7638" s="1">
        <v>43248</v>
      </c>
      <c r="B7638" t="s">
        <v>175</v>
      </c>
      <c r="C7638" t="s">
        <v>168</v>
      </c>
      <c r="D7638">
        <v>1</v>
      </c>
      <c r="E7638">
        <v>105.54</v>
      </c>
      <c r="F7638">
        <v>105.54</v>
      </c>
      <c r="G7638">
        <v>1</v>
      </c>
      <c r="H7638">
        <v>1</v>
      </c>
      <c r="I7638">
        <v>17</v>
      </c>
      <c r="J7638">
        <v>0</v>
      </c>
      <c r="K7638">
        <v>5</v>
      </c>
      <c r="L7638" t="s">
        <v>353</v>
      </c>
      <c r="M7638" t="b">
        <v>0</v>
      </c>
    </row>
    <row r="7639" spans="1:13" x14ac:dyDescent="0.25">
      <c r="A7639" s="1">
        <v>43248</v>
      </c>
      <c r="B7639" t="s">
        <v>175</v>
      </c>
      <c r="C7639" t="s">
        <v>165</v>
      </c>
      <c r="D7639">
        <v>22</v>
      </c>
      <c r="E7639">
        <v>8483.5499999999993</v>
      </c>
      <c r="F7639">
        <v>385.62</v>
      </c>
      <c r="G7639">
        <v>22</v>
      </c>
      <c r="H7639">
        <v>22</v>
      </c>
      <c r="I7639">
        <v>10.83</v>
      </c>
      <c r="J7639">
        <v>0</v>
      </c>
      <c r="K7639">
        <v>4.29</v>
      </c>
      <c r="L7639" t="s">
        <v>294</v>
      </c>
      <c r="M7639" t="b">
        <v>0</v>
      </c>
    </row>
    <row r="7640" spans="1:13" x14ac:dyDescent="0.25">
      <c r="A7640" s="1">
        <v>43248</v>
      </c>
      <c r="B7640" t="s">
        <v>164</v>
      </c>
      <c r="C7640" t="s">
        <v>167</v>
      </c>
      <c r="D7640">
        <v>1</v>
      </c>
      <c r="E7640">
        <v>139.69999999999999</v>
      </c>
      <c r="F7640">
        <v>139.69999999999999</v>
      </c>
      <c r="G7640">
        <v>1</v>
      </c>
      <c r="H7640">
        <v>1</v>
      </c>
      <c r="I7640">
        <v>31</v>
      </c>
      <c r="J7640">
        <v>0</v>
      </c>
      <c r="K7640">
        <v>5</v>
      </c>
      <c r="L7640" t="s">
        <v>354</v>
      </c>
      <c r="M7640" t="b">
        <v>0</v>
      </c>
    </row>
    <row r="7641" spans="1:13" x14ac:dyDescent="0.25">
      <c r="A7641" s="1">
        <v>43248</v>
      </c>
      <c r="B7641" t="s">
        <v>164</v>
      </c>
      <c r="C7641" t="s">
        <v>171</v>
      </c>
      <c r="D7641">
        <v>1</v>
      </c>
      <c r="E7641">
        <v>149.5</v>
      </c>
      <c r="F7641">
        <v>149.5</v>
      </c>
      <c r="G7641">
        <v>1</v>
      </c>
      <c r="H7641">
        <v>1</v>
      </c>
      <c r="I7641">
        <v>11</v>
      </c>
      <c r="J7641">
        <v>0</v>
      </c>
      <c r="K7641">
        <v>5</v>
      </c>
      <c r="L7641" t="s">
        <v>406</v>
      </c>
      <c r="M7641" t="b">
        <v>0</v>
      </c>
    </row>
    <row r="7642" spans="1:13" x14ac:dyDescent="0.25">
      <c r="A7642" s="1">
        <v>43248</v>
      </c>
      <c r="B7642" t="s">
        <v>164</v>
      </c>
      <c r="C7642" t="s">
        <v>161</v>
      </c>
      <c r="D7642">
        <v>1</v>
      </c>
      <c r="E7642">
        <v>106.33</v>
      </c>
      <c r="F7642">
        <v>106.33</v>
      </c>
      <c r="G7642">
        <v>1</v>
      </c>
      <c r="H7642">
        <v>1</v>
      </c>
      <c r="I7642">
        <v>11</v>
      </c>
      <c r="J7642">
        <v>0</v>
      </c>
      <c r="K7642">
        <v>4</v>
      </c>
      <c r="L7642" t="s">
        <v>325</v>
      </c>
      <c r="M7642" t="b">
        <v>0</v>
      </c>
    </row>
    <row r="7643" spans="1:13" x14ac:dyDescent="0.25">
      <c r="A7643" s="1">
        <v>43248</v>
      </c>
      <c r="B7643" t="s">
        <v>164</v>
      </c>
      <c r="C7643" t="s">
        <v>177</v>
      </c>
      <c r="D7643">
        <v>1</v>
      </c>
      <c r="E7643">
        <v>132.59</v>
      </c>
      <c r="F7643">
        <v>132.59</v>
      </c>
      <c r="G7643">
        <v>1</v>
      </c>
      <c r="H7643">
        <v>0</v>
      </c>
      <c r="I7643">
        <v>8</v>
      </c>
      <c r="J7643">
        <v>0</v>
      </c>
      <c r="L7643" t="s">
        <v>447</v>
      </c>
      <c r="M7643" t="b">
        <v>0</v>
      </c>
    </row>
    <row r="7644" spans="1:13" x14ac:dyDescent="0.25">
      <c r="A7644" s="1">
        <v>43248</v>
      </c>
      <c r="B7644" t="s">
        <v>164</v>
      </c>
      <c r="C7644" t="s">
        <v>181</v>
      </c>
      <c r="D7644">
        <v>1</v>
      </c>
      <c r="E7644">
        <v>3242.84</v>
      </c>
      <c r="F7644">
        <v>3242.84</v>
      </c>
      <c r="G7644">
        <v>1</v>
      </c>
      <c r="H7644">
        <v>1</v>
      </c>
      <c r="I7644">
        <v>14</v>
      </c>
      <c r="J7644">
        <v>0</v>
      </c>
      <c r="K7644">
        <v>3</v>
      </c>
      <c r="L7644" t="s">
        <v>326</v>
      </c>
      <c r="M7644" t="b">
        <v>0</v>
      </c>
    </row>
    <row r="7645" spans="1:13" x14ac:dyDescent="0.25">
      <c r="A7645" s="1">
        <v>43248</v>
      </c>
      <c r="B7645" t="s">
        <v>164</v>
      </c>
      <c r="C7645" t="s">
        <v>175</v>
      </c>
      <c r="D7645">
        <v>3</v>
      </c>
      <c r="E7645">
        <v>327.16000000000003</v>
      </c>
      <c r="F7645">
        <v>109.05</v>
      </c>
      <c r="G7645">
        <v>3</v>
      </c>
      <c r="H7645">
        <v>3</v>
      </c>
      <c r="I7645">
        <v>8.33</v>
      </c>
      <c r="J7645">
        <v>0</v>
      </c>
      <c r="K7645">
        <v>4.33</v>
      </c>
      <c r="L7645" t="s">
        <v>358</v>
      </c>
      <c r="M7645" t="b">
        <v>0</v>
      </c>
    </row>
    <row r="7646" spans="1:13" x14ac:dyDescent="0.25">
      <c r="A7646" s="1">
        <v>43248</v>
      </c>
      <c r="B7646" t="s">
        <v>164</v>
      </c>
      <c r="C7646" t="s">
        <v>164</v>
      </c>
      <c r="D7646">
        <v>5</v>
      </c>
      <c r="E7646">
        <v>799.54</v>
      </c>
      <c r="F7646">
        <v>159.91</v>
      </c>
      <c r="G7646">
        <v>5</v>
      </c>
      <c r="H7646">
        <v>5</v>
      </c>
      <c r="I7646">
        <v>10</v>
      </c>
      <c r="J7646">
        <v>0</v>
      </c>
      <c r="K7646">
        <v>4.4000000000000004</v>
      </c>
      <c r="L7646" t="s">
        <v>359</v>
      </c>
      <c r="M7646" t="b">
        <v>1</v>
      </c>
    </row>
    <row r="7647" spans="1:13" x14ac:dyDescent="0.25">
      <c r="A7647" s="1">
        <v>43248</v>
      </c>
      <c r="B7647" t="s">
        <v>164</v>
      </c>
      <c r="C7647" t="s">
        <v>176</v>
      </c>
      <c r="D7647">
        <v>1</v>
      </c>
      <c r="E7647">
        <v>166.05</v>
      </c>
      <c r="F7647">
        <v>166.05</v>
      </c>
      <c r="G7647">
        <v>1</v>
      </c>
      <c r="H7647">
        <v>1</v>
      </c>
      <c r="I7647">
        <v>6</v>
      </c>
      <c r="J7647">
        <v>0</v>
      </c>
      <c r="K7647">
        <v>5</v>
      </c>
      <c r="L7647" t="s">
        <v>271</v>
      </c>
      <c r="M7647" t="b">
        <v>0</v>
      </c>
    </row>
    <row r="7648" spans="1:13" x14ac:dyDescent="0.25">
      <c r="A7648" s="1">
        <v>43248</v>
      </c>
      <c r="B7648" t="s">
        <v>164</v>
      </c>
      <c r="C7648" t="s">
        <v>165</v>
      </c>
      <c r="D7648">
        <v>7</v>
      </c>
      <c r="E7648">
        <v>1128.24</v>
      </c>
      <c r="F7648">
        <v>161.18</v>
      </c>
      <c r="G7648">
        <v>7</v>
      </c>
      <c r="H7648">
        <v>7</v>
      </c>
      <c r="I7648">
        <v>9.2899999999999991</v>
      </c>
      <c r="J7648">
        <v>0</v>
      </c>
      <c r="K7648">
        <v>4.8600000000000003</v>
      </c>
      <c r="L7648" t="s">
        <v>295</v>
      </c>
      <c r="M7648" t="b">
        <v>0</v>
      </c>
    </row>
    <row r="7649" spans="1:13" x14ac:dyDescent="0.25">
      <c r="A7649" s="1">
        <v>43248</v>
      </c>
      <c r="B7649" t="s">
        <v>176</v>
      </c>
      <c r="C7649" t="s">
        <v>172</v>
      </c>
      <c r="D7649">
        <v>1</v>
      </c>
      <c r="E7649">
        <v>42.94</v>
      </c>
      <c r="F7649">
        <v>42.94</v>
      </c>
      <c r="G7649">
        <v>1</v>
      </c>
      <c r="H7649">
        <v>1</v>
      </c>
      <c r="I7649">
        <v>19</v>
      </c>
      <c r="J7649">
        <v>0</v>
      </c>
      <c r="K7649">
        <v>4</v>
      </c>
      <c r="L7649" t="s">
        <v>399</v>
      </c>
      <c r="M7649" t="b">
        <v>0</v>
      </c>
    </row>
    <row r="7650" spans="1:13" x14ac:dyDescent="0.25">
      <c r="A7650" s="1">
        <v>43248</v>
      </c>
      <c r="B7650" t="s">
        <v>176</v>
      </c>
      <c r="C7650" t="s">
        <v>161</v>
      </c>
      <c r="D7650">
        <v>5</v>
      </c>
      <c r="E7650">
        <v>1081.48</v>
      </c>
      <c r="F7650">
        <v>216.3</v>
      </c>
      <c r="G7650">
        <v>5</v>
      </c>
      <c r="H7650">
        <v>5</v>
      </c>
      <c r="I7650">
        <v>13.4</v>
      </c>
      <c r="J7650">
        <v>0</v>
      </c>
      <c r="K7650">
        <v>4</v>
      </c>
      <c r="L7650" t="s">
        <v>272</v>
      </c>
      <c r="M7650" t="b">
        <v>0</v>
      </c>
    </row>
    <row r="7651" spans="1:13" x14ac:dyDescent="0.25">
      <c r="A7651" s="1">
        <v>43248</v>
      </c>
      <c r="B7651" t="s">
        <v>176</v>
      </c>
      <c r="C7651" t="s">
        <v>179</v>
      </c>
      <c r="D7651">
        <v>1</v>
      </c>
      <c r="E7651">
        <v>1301.01</v>
      </c>
      <c r="F7651">
        <v>1301.01</v>
      </c>
      <c r="G7651">
        <v>1</v>
      </c>
      <c r="H7651">
        <v>1</v>
      </c>
      <c r="I7651">
        <v>28</v>
      </c>
      <c r="J7651">
        <v>0</v>
      </c>
      <c r="K7651">
        <v>5</v>
      </c>
      <c r="L7651" t="s">
        <v>296</v>
      </c>
      <c r="M7651" t="b">
        <v>0</v>
      </c>
    </row>
    <row r="7652" spans="1:13" x14ac:dyDescent="0.25">
      <c r="A7652" s="1">
        <v>43248</v>
      </c>
      <c r="B7652" t="s">
        <v>176</v>
      </c>
      <c r="C7652" t="s">
        <v>163</v>
      </c>
      <c r="D7652">
        <v>5</v>
      </c>
      <c r="E7652">
        <v>1341.78</v>
      </c>
      <c r="F7652">
        <v>268.36</v>
      </c>
      <c r="G7652">
        <v>5</v>
      </c>
      <c r="H7652">
        <v>5</v>
      </c>
      <c r="I7652">
        <v>12.8</v>
      </c>
      <c r="J7652">
        <v>0</v>
      </c>
      <c r="K7652">
        <v>4.8</v>
      </c>
      <c r="L7652" t="s">
        <v>361</v>
      </c>
      <c r="M7652" t="b">
        <v>0</v>
      </c>
    </row>
    <row r="7653" spans="1:13" x14ac:dyDescent="0.25">
      <c r="A7653" s="1">
        <v>43248</v>
      </c>
      <c r="B7653" t="s">
        <v>176</v>
      </c>
      <c r="C7653" t="s">
        <v>175</v>
      </c>
      <c r="D7653">
        <v>9</v>
      </c>
      <c r="E7653">
        <v>1904.58</v>
      </c>
      <c r="F7653">
        <v>211.62</v>
      </c>
      <c r="G7653">
        <v>9</v>
      </c>
      <c r="H7653">
        <v>9</v>
      </c>
      <c r="I7653">
        <v>13.4</v>
      </c>
      <c r="J7653">
        <v>0</v>
      </c>
      <c r="K7653">
        <v>3</v>
      </c>
      <c r="L7653" t="s">
        <v>297</v>
      </c>
      <c r="M7653" t="b">
        <v>0</v>
      </c>
    </row>
    <row r="7654" spans="1:13" x14ac:dyDescent="0.25">
      <c r="A7654" s="1">
        <v>43248</v>
      </c>
      <c r="B7654" t="s">
        <v>176</v>
      </c>
      <c r="C7654" t="s">
        <v>164</v>
      </c>
      <c r="D7654">
        <v>1</v>
      </c>
      <c r="E7654">
        <v>67.22</v>
      </c>
      <c r="F7654">
        <v>67.22</v>
      </c>
      <c r="G7654">
        <v>1</v>
      </c>
      <c r="H7654">
        <v>1</v>
      </c>
      <c r="I7654">
        <v>11</v>
      </c>
      <c r="J7654">
        <v>0</v>
      </c>
      <c r="K7654">
        <v>5</v>
      </c>
      <c r="L7654" t="s">
        <v>362</v>
      </c>
      <c r="M7654" t="b">
        <v>0</v>
      </c>
    </row>
    <row r="7655" spans="1:13" x14ac:dyDescent="0.25">
      <c r="A7655" s="1">
        <v>43248</v>
      </c>
      <c r="B7655" t="s">
        <v>176</v>
      </c>
      <c r="C7655" t="s">
        <v>176</v>
      </c>
      <c r="D7655">
        <v>1</v>
      </c>
      <c r="E7655">
        <v>179.86</v>
      </c>
      <c r="F7655">
        <v>179.86</v>
      </c>
      <c r="G7655">
        <v>1</v>
      </c>
      <c r="H7655">
        <v>1</v>
      </c>
      <c r="I7655">
        <v>11</v>
      </c>
      <c r="J7655">
        <v>0</v>
      </c>
      <c r="K7655">
        <v>4</v>
      </c>
      <c r="L7655" t="s">
        <v>273</v>
      </c>
      <c r="M7655" t="b">
        <v>1</v>
      </c>
    </row>
    <row r="7656" spans="1:13" x14ac:dyDescent="0.25">
      <c r="A7656" s="1">
        <v>43248</v>
      </c>
      <c r="B7656" t="s">
        <v>176</v>
      </c>
      <c r="C7656" t="s">
        <v>165</v>
      </c>
      <c r="D7656">
        <v>16</v>
      </c>
      <c r="E7656">
        <v>2833.8</v>
      </c>
      <c r="F7656">
        <v>177.11</v>
      </c>
      <c r="G7656">
        <v>16</v>
      </c>
      <c r="H7656">
        <v>16</v>
      </c>
      <c r="I7656">
        <v>12.75</v>
      </c>
      <c r="J7656">
        <v>0</v>
      </c>
      <c r="K7656">
        <v>4.0999999999999996</v>
      </c>
      <c r="L7656" t="s">
        <v>274</v>
      </c>
      <c r="M7656" t="b">
        <v>0</v>
      </c>
    </row>
    <row r="7657" spans="1:13" x14ac:dyDescent="0.25">
      <c r="A7657" s="1">
        <v>43248</v>
      </c>
      <c r="B7657" t="s">
        <v>165</v>
      </c>
      <c r="C7657" t="s">
        <v>166</v>
      </c>
      <c r="D7657">
        <v>1</v>
      </c>
      <c r="E7657">
        <v>905.93</v>
      </c>
      <c r="F7657">
        <v>905.93</v>
      </c>
      <c r="G7657">
        <v>1</v>
      </c>
      <c r="H7657">
        <v>1</v>
      </c>
      <c r="I7657">
        <v>21</v>
      </c>
      <c r="J7657">
        <v>0</v>
      </c>
      <c r="K7657">
        <v>5</v>
      </c>
      <c r="L7657" t="s">
        <v>298</v>
      </c>
      <c r="M7657" t="b">
        <v>0</v>
      </c>
    </row>
    <row r="7658" spans="1:13" x14ac:dyDescent="0.25">
      <c r="A7658" s="1">
        <v>43248</v>
      </c>
      <c r="B7658" t="s">
        <v>165</v>
      </c>
      <c r="C7658" t="s">
        <v>178</v>
      </c>
      <c r="D7658">
        <v>4</v>
      </c>
      <c r="E7658">
        <v>320.72000000000003</v>
      </c>
      <c r="F7658">
        <v>80.180000000000007</v>
      </c>
      <c r="G7658">
        <v>4</v>
      </c>
      <c r="H7658">
        <v>4</v>
      </c>
      <c r="I7658">
        <v>25.25</v>
      </c>
      <c r="J7658">
        <v>0</v>
      </c>
      <c r="K7658">
        <v>4.75</v>
      </c>
      <c r="L7658" t="s">
        <v>333</v>
      </c>
      <c r="M7658" t="b">
        <v>0</v>
      </c>
    </row>
    <row r="7659" spans="1:13" x14ac:dyDescent="0.25">
      <c r="A7659" s="1">
        <v>43248</v>
      </c>
      <c r="B7659" t="s">
        <v>165</v>
      </c>
      <c r="C7659" t="s">
        <v>186</v>
      </c>
      <c r="D7659">
        <v>2</v>
      </c>
      <c r="E7659">
        <v>228.5</v>
      </c>
      <c r="F7659">
        <v>114.25</v>
      </c>
      <c r="G7659">
        <v>2</v>
      </c>
      <c r="H7659">
        <v>2</v>
      </c>
      <c r="I7659">
        <v>18</v>
      </c>
      <c r="J7659">
        <v>0</v>
      </c>
      <c r="K7659">
        <v>4.5</v>
      </c>
      <c r="L7659" t="s">
        <v>364</v>
      </c>
      <c r="M7659" t="b">
        <v>0</v>
      </c>
    </row>
    <row r="7660" spans="1:13" x14ac:dyDescent="0.25">
      <c r="A7660" s="1">
        <v>43248</v>
      </c>
      <c r="B7660" t="s">
        <v>165</v>
      </c>
      <c r="C7660" t="s">
        <v>187</v>
      </c>
      <c r="D7660">
        <v>1</v>
      </c>
      <c r="E7660">
        <v>124.82</v>
      </c>
      <c r="F7660">
        <v>124.82</v>
      </c>
      <c r="G7660">
        <v>1</v>
      </c>
      <c r="H7660">
        <v>1</v>
      </c>
      <c r="I7660">
        <v>30</v>
      </c>
      <c r="J7660">
        <v>0</v>
      </c>
      <c r="K7660">
        <v>5</v>
      </c>
      <c r="L7660" t="s">
        <v>417</v>
      </c>
      <c r="M7660" t="b">
        <v>0</v>
      </c>
    </row>
    <row r="7661" spans="1:13" x14ac:dyDescent="0.25">
      <c r="A7661" s="1">
        <v>43248</v>
      </c>
      <c r="B7661" t="s">
        <v>165</v>
      </c>
      <c r="C7661" t="s">
        <v>167</v>
      </c>
      <c r="D7661">
        <v>36</v>
      </c>
      <c r="E7661">
        <v>7033.19</v>
      </c>
      <c r="F7661">
        <v>195.37</v>
      </c>
      <c r="G7661">
        <v>36</v>
      </c>
      <c r="H7661">
        <v>36</v>
      </c>
      <c r="I7661">
        <v>21.63</v>
      </c>
      <c r="J7661">
        <v>0.05</v>
      </c>
      <c r="K7661">
        <v>3.6</v>
      </c>
      <c r="L7661" t="s">
        <v>246</v>
      </c>
      <c r="M7661" t="b">
        <v>0</v>
      </c>
    </row>
    <row r="7662" spans="1:13" x14ac:dyDescent="0.25">
      <c r="A7662" s="1">
        <v>43248</v>
      </c>
      <c r="B7662" t="s">
        <v>165</v>
      </c>
      <c r="C7662" t="s">
        <v>169</v>
      </c>
      <c r="D7662">
        <v>12</v>
      </c>
      <c r="E7662">
        <v>2916.63</v>
      </c>
      <c r="F7662">
        <v>243.05</v>
      </c>
      <c r="G7662">
        <v>12</v>
      </c>
      <c r="H7662">
        <v>12</v>
      </c>
      <c r="I7662">
        <v>17.579999999999998</v>
      </c>
      <c r="J7662">
        <v>0</v>
      </c>
      <c r="K7662">
        <v>4.17</v>
      </c>
      <c r="L7662" t="s">
        <v>275</v>
      </c>
      <c r="M7662" t="b">
        <v>0</v>
      </c>
    </row>
    <row r="7663" spans="1:13" x14ac:dyDescent="0.25">
      <c r="A7663" s="1">
        <v>43248</v>
      </c>
      <c r="B7663" t="s">
        <v>165</v>
      </c>
      <c r="C7663" t="s">
        <v>170</v>
      </c>
      <c r="D7663">
        <v>21</v>
      </c>
      <c r="E7663">
        <v>6434.77</v>
      </c>
      <c r="F7663">
        <v>306.42</v>
      </c>
      <c r="G7663">
        <v>21</v>
      </c>
      <c r="H7663">
        <v>21</v>
      </c>
      <c r="I7663">
        <v>12.5</v>
      </c>
      <c r="J7663">
        <v>0</v>
      </c>
      <c r="K7663">
        <v>4.38</v>
      </c>
      <c r="L7663" t="s">
        <v>276</v>
      </c>
      <c r="M7663" t="b">
        <v>0</v>
      </c>
    </row>
    <row r="7664" spans="1:13" x14ac:dyDescent="0.25">
      <c r="A7664" s="1">
        <v>43248</v>
      </c>
      <c r="B7664" t="s">
        <v>165</v>
      </c>
      <c r="C7664" t="s">
        <v>172</v>
      </c>
      <c r="D7664">
        <v>13</v>
      </c>
      <c r="E7664">
        <v>1572.16</v>
      </c>
      <c r="F7664">
        <v>120.94</v>
      </c>
      <c r="G7664">
        <v>12</v>
      </c>
      <c r="H7664">
        <v>13</v>
      </c>
      <c r="I7664">
        <v>23.83</v>
      </c>
      <c r="J7664">
        <v>8.3299999999999999E-2</v>
      </c>
      <c r="K7664">
        <v>4</v>
      </c>
      <c r="L7664" t="s">
        <v>247</v>
      </c>
      <c r="M7664" t="b">
        <v>0</v>
      </c>
    </row>
    <row r="7665" spans="1:13" x14ac:dyDescent="0.25">
      <c r="A7665" s="1">
        <v>43248</v>
      </c>
      <c r="B7665" t="s">
        <v>165</v>
      </c>
      <c r="C7665" t="s">
        <v>171</v>
      </c>
      <c r="D7665">
        <v>10</v>
      </c>
      <c r="E7665">
        <v>1500.43</v>
      </c>
      <c r="F7665">
        <v>150.04</v>
      </c>
      <c r="G7665">
        <v>10</v>
      </c>
      <c r="H7665">
        <v>10</v>
      </c>
      <c r="I7665">
        <v>13.9</v>
      </c>
      <c r="J7665">
        <v>0</v>
      </c>
      <c r="K7665">
        <v>3.9</v>
      </c>
      <c r="L7665" t="s">
        <v>299</v>
      </c>
      <c r="M7665" t="b">
        <v>0</v>
      </c>
    </row>
    <row r="7666" spans="1:13" x14ac:dyDescent="0.25">
      <c r="A7666" s="1">
        <v>43248</v>
      </c>
      <c r="B7666" t="s">
        <v>165</v>
      </c>
      <c r="C7666" t="s">
        <v>180</v>
      </c>
      <c r="D7666">
        <v>3</v>
      </c>
      <c r="E7666">
        <v>1106.8800000000001</v>
      </c>
      <c r="F7666">
        <v>368.96</v>
      </c>
      <c r="G7666">
        <v>3</v>
      </c>
      <c r="H7666">
        <v>3</v>
      </c>
      <c r="I7666">
        <v>25.75</v>
      </c>
      <c r="J7666">
        <v>0</v>
      </c>
      <c r="K7666">
        <v>5</v>
      </c>
      <c r="L7666" t="s">
        <v>300</v>
      </c>
      <c r="M7666" t="b">
        <v>0</v>
      </c>
    </row>
    <row r="7667" spans="1:13" x14ac:dyDescent="0.25">
      <c r="A7667" s="1">
        <v>43248</v>
      </c>
      <c r="B7667" t="s">
        <v>165</v>
      </c>
      <c r="C7667" t="s">
        <v>161</v>
      </c>
      <c r="D7667">
        <v>74</v>
      </c>
      <c r="E7667">
        <v>14990.26</v>
      </c>
      <c r="F7667">
        <v>202.57</v>
      </c>
      <c r="G7667">
        <v>74</v>
      </c>
      <c r="H7667">
        <v>73</v>
      </c>
      <c r="I7667">
        <v>12.46</v>
      </c>
      <c r="J7667">
        <v>0</v>
      </c>
      <c r="K7667">
        <v>3.6</v>
      </c>
      <c r="L7667" t="s">
        <v>248</v>
      </c>
      <c r="M7667" t="b">
        <v>0</v>
      </c>
    </row>
    <row r="7668" spans="1:13" x14ac:dyDescent="0.25">
      <c r="A7668" s="1">
        <v>43248</v>
      </c>
      <c r="B7668" t="s">
        <v>165</v>
      </c>
      <c r="C7668" t="s">
        <v>177</v>
      </c>
      <c r="D7668">
        <v>7</v>
      </c>
      <c r="E7668">
        <v>1429.77</v>
      </c>
      <c r="F7668">
        <v>204.25</v>
      </c>
      <c r="G7668">
        <v>7</v>
      </c>
      <c r="H7668">
        <v>7</v>
      </c>
      <c r="I7668">
        <v>16.57</v>
      </c>
      <c r="J7668">
        <v>0</v>
      </c>
      <c r="K7668">
        <v>4.71</v>
      </c>
      <c r="L7668" t="s">
        <v>301</v>
      </c>
      <c r="M7668" t="b">
        <v>0</v>
      </c>
    </row>
    <row r="7669" spans="1:13" x14ac:dyDescent="0.25">
      <c r="A7669" s="1">
        <v>43248</v>
      </c>
      <c r="B7669" t="s">
        <v>165</v>
      </c>
      <c r="C7669" t="s">
        <v>181</v>
      </c>
      <c r="D7669">
        <v>5</v>
      </c>
      <c r="E7669">
        <v>427.38</v>
      </c>
      <c r="F7669">
        <v>85.48</v>
      </c>
      <c r="G7669">
        <v>5</v>
      </c>
      <c r="H7669">
        <v>5</v>
      </c>
      <c r="I7669">
        <v>19.600000000000001</v>
      </c>
      <c r="J7669">
        <v>0</v>
      </c>
      <c r="K7669">
        <v>4.4000000000000004</v>
      </c>
      <c r="L7669" t="s">
        <v>302</v>
      </c>
      <c r="M7669" t="b">
        <v>0</v>
      </c>
    </row>
    <row r="7670" spans="1:13" x14ac:dyDescent="0.25">
      <c r="A7670" s="1">
        <v>43248</v>
      </c>
      <c r="B7670" t="s">
        <v>165</v>
      </c>
      <c r="C7670" t="s">
        <v>179</v>
      </c>
      <c r="D7670">
        <v>6</v>
      </c>
      <c r="E7670">
        <v>1122.51</v>
      </c>
      <c r="F7670">
        <v>187.09</v>
      </c>
      <c r="G7670">
        <v>6</v>
      </c>
      <c r="H7670">
        <v>6</v>
      </c>
      <c r="I7670">
        <v>22.33</v>
      </c>
      <c r="J7670">
        <v>0</v>
      </c>
      <c r="K7670">
        <v>4.17</v>
      </c>
      <c r="L7670" t="s">
        <v>277</v>
      </c>
      <c r="M7670" t="b">
        <v>0</v>
      </c>
    </row>
    <row r="7671" spans="1:13" x14ac:dyDescent="0.25">
      <c r="A7671" s="1">
        <v>43248</v>
      </c>
      <c r="B7671" t="s">
        <v>165</v>
      </c>
      <c r="C7671" t="s">
        <v>183</v>
      </c>
      <c r="D7671">
        <v>2</v>
      </c>
      <c r="E7671">
        <v>444.98</v>
      </c>
      <c r="F7671">
        <v>222.49</v>
      </c>
      <c r="G7671">
        <v>2</v>
      </c>
      <c r="H7671">
        <v>2</v>
      </c>
      <c r="I7671">
        <v>20.329999999999998</v>
      </c>
      <c r="J7671">
        <v>0</v>
      </c>
      <c r="K7671">
        <v>5</v>
      </c>
      <c r="L7671" t="s">
        <v>365</v>
      </c>
      <c r="M7671" t="b">
        <v>0</v>
      </c>
    </row>
    <row r="7672" spans="1:13" x14ac:dyDescent="0.25">
      <c r="A7672" s="1">
        <v>43248</v>
      </c>
      <c r="B7672" t="s">
        <v>165</v>
      </c>
      <c r="C7672" t="s">
        <v>174</v>
      </c>
      <c r="D7672">
        <v>17</v>
      </c>
      <c r="E7672">
        <v>2978.57</v>
      </c>
      <c r="F7672">
        <v>175.21</v>
      </c>
      <c r="G7672">
        <v>16</v>
      </c>
      <c r="H7672">
        <v>16</v>
      </c>
      <c r="I7672">
        <v>16.5</v>
      </c>
      <c r="J7672">
        <v>0</v>
      </c>
      <c r="K7672">
        <v>4.4400000000000004</v>
      </c>
      <c r="L7672" t="s">
        <v>303</v>
      </c>
      <c r="M7672" t="b">
        <v>0</v>
      </c>
    </row>
    <row r="7673" spans="1:13" x14ac:dyDescent="0.25">
      <c r="A7673" s="1">
        <v>43248</v>
      </c>
      <c r="B7673" t="s">
        <v>165</v>
      </c>
      <c r="C7673" t="s">
        <v>182</v>
      </c>
      <c r="D7673">
        <v>4</v>
      </c>
      <c r="E7673">
        <v>1011.59</v>
      </c>
      <c r="F7673">
        <v>252.9</v>
      </c>
      <c r="G7673">
        <v>4</v>
      </c>
      <c r="H7673">
        <v>4</v>
      </c>
      <c r="I7673">
        <v>18</v>
      </c>
      <c r="J7673">
        <v>0</v>
      </c>
      <c r="K7673">
        <v>4.33</v>
      </c>
      <c r="L7673" t="s">
        <v>304</v>
      </c>
      <c r="M7673" t="b">
        <v>0</v>
      </c>
    </row>
    <row r="7674" spans="1:13" x14ac:dyDescent="0.25">
      <c r="A7674" s="1">
        <v>43248</v>
      </c>
      <c r="B7674" t="s">
        <v>165</v>
      </c>
      <c r="C7674" t="s">
        <v>163</v>
      </c>
      <c r="D7674">
        <v>29</v>
      </c>
      <c r="E7674">
        <v>3868.44</v>
      </c>
      <c r="F7674">
        <v>133.38999999999999</v>
      </c>
      <c r="G7674">
        <v>29</v>
      </c>
      <c r="H7674">
        <v>29</v>
      </c>
      <c r="I7674">
        <v>15.06</v>
      </c>
      <c r="J7674">
        <v>0</v>
      </c>
      <c r="K7674">
        <v>4.4400000000000004</v>
      </c>
      <c r="L7674" t="s">
        <v>249</v>
      </c>
      <c r="M7674" t="b">
        <v>0</v>
      </c>
    </row>
    <row r="7675" spans="1:13" x14ac:dyDescent="0.25">
      <c r="A7675" s="1">
        <v>43248</v>
      </c>
      <c r="B7675" t="s">
        <v>165</v>
      </c>
      <c r="C7675" t="s">
        <v>175</v>
      </c>
      <c r="D7675">
        <v>86</v>
      </c>
      <c r="E7675">
        <v>14436.36</v>
      </c>
      <c r="F7675">
        <v>167.86</v>
      </c>
      <c r="G7675">
        <v>85</v>
      </c>
      <c r="H7675">
        <v>86</v>
      </c>
      <c r="I7675">
        <v>13.56</v>
      </c>
      <c r="J7675">
        <v>1.03E-2</v>
      </c>
      <c r="K7675">
        <v>3.81</v>
      </c>
      <c r="L7675" t="s">
        <v>250</v>
      </c>
      <c r="M7675" t="b">
        <v>0</v>
      </c>
    </row>
    <row r="7676" spans="1:13" x14ac:dyDescent="0.25">
      <c r="A7676" s="1">
        <v>43248</v>
      </c>
      <c r="B7676" t="s">
        <v>165</v>
      </c>
      <c r="C7676" t="s">
        <v>173</v>
      </c>
      <c r="D7676">
        <v>2</v>
      </c>
      <c r="E7676">
        <v>308.82</v>
      </c>
      <c r="F7676">
        <v>154.41</v>
      </c>
      <c r="G7676">
        <v>2</v>
      </c>
      <c r="H7676">
        <v>2</v>
      </c>
      <c r="I7676">
        <v>17.5</v>
      </c>
      <c r="J7676">
        <v>0</v>
      </c>
      <c r="K7676">
        <v>5</v>
      </c>
      <c r="L7676" t="s">
        <v>251</v>
      </c>
      <c r="M7676" t="b">
        <v>0</v>
      </c>
    </row>
    <row r="7677" spans="1:13" x14ac:dyDescent="0.25">
      <c r="A7677" s="1">
        <v>43248</v>
      </c>
      <c r="B7677" t="s">
        <v>165</v>
      </c>
      <c r="C7677" t="s">
        <v>185</v>
      </c>
      <c r="D7677">
        <v>1</v>
      </c>
      <c r="E7677">
        <v>80.84</v>
      </c>
      <c r="F7677">
        <v>80.84</v>
      </c>
      <c r="G7677">
        <v>1</v>
      </c>
      <c r="H7677">
        <v>1</v>
      </c>
      <c r="I7677">
        <v>12</v>
      </c>
      <c r="J7677">
        <v>0</v>
      </c>
      <c r="K7677">
        <v>4</v>
      </c>
      <c r="L7677" t="s">
        <v>334</v>
      </c>
      <c r="M7677" t="b">
        <v>0</v>
      </c>
    </row>
    <row r="7678" spans="1:13" x14ac:dyDescent="0.25">
      <c r="A7678" s="1">
        <v>43248</v>
      </c>
      <c r="B7678" t="s">
        <v>165</v>
      </c>
      <c r="C7678" t="s">
        <v>162</v>
      </c>
      <c r="D7678">
        <v>1</v>
      </c>
      <c r="E7678">
        <v>186.13</v>
      </c>
      <c r="F7678">
        <v>186.13</v>
      </c>
      <c r="G7678">
        <v>1</v>
      </c>
      <c r="H7678">
        <v>1</v>
      </c>
      <c r="I7678">
        <v>23</v>
      </c>
      <c r="J7678">
        <v>0</v>
      </c>
      <c r="K7678">
        <v>5</v>
      </c>
      <c r="L7678" t="s">
        <v>366</v>
      </c>
      <c r="M7678" t="b">
        <v>0</v>
      </c>
    </row>
    <row r="7679" spans="1:13" x14ac:dyDescent="0.25">
      <c r="A7679" s="1">
        <v>43248</v>
      </c>
      <c r="B7679" t="s">
        <v>165</v>
      </c>
      <c r="C7679" t="s">
        <v>164</v>
      </c>
      <c r="D7679">
        <v>41</v>
      </c>
      <c r="E7679">
        <v>7116.92</v>
      </c>
      <c r="F7679">
        <v>173.58</v>
      </c>
      <c r="G7679">
        <v>41</v>
      </c>
      <c r="H7679">
        <v>41</v>
      </c>
      <c r="I7679">
        <v>14.32</v>
      </c>
      <c r="J7679">
        <v>0</v>
      </c>
      <c r="K7679">
        <v>3.98</v>
      </c>
      <c r="L7679" t="s">
        <v>278</v>
      </c>
      <c r="M7679" t="b">
        <v>0</v>
      </c>
    </row>
    <row r="7680" spans="1:13" x14ac:dyDescent="0.25">
      <c r="A7680" s="1">
        <v>43248</v>
      </c>
      <c r="B7680" t="s">
        <v>165</v>
      </c>
      <c r="C7680" t="s">
        <v>176</v>
      </c>
      <c r="D7680">
        <v>17</v>
      </c>
      <c r="E7680">
        <v>3531.54</v>
      </c>
      <c r="F7680">
        <v>207.74</v>
      </c>
      <c r="G7680">
        <v>17</v>
      </c>
      <c r="H7680">
        <v>17</v>
      </c>
      <c r="I7680">
        <v>15.94</v>
      </c>
      <c r="J7680">
        <v>0</v>
      </c>
      <c r="K7680">
        <v>4.4400000000000004</v>
      </c>
      <c r="L7680" t="s">
        <v>279</v>
      </c>
      <c r="M7680" t="b">
        <v>0</v>
      </c>
    </row>
    <row r="7681" spans="1:13" x14ac:dyDescent="0.25">
      <c r="A7681" s="1">
        <v>43248</v>
      </c>
      <c r="B7681" t="s">
        <v>165</v>
      </c>
      <c r="C7681" t="s">
        <v>168</v>
      </c>
      <c r="D7681">
        <v>4</v>
      </c>
      <c r="E7681">
        <v>366.68</v>
      </c>
      <c r="F7681">
        <v>91.67</v>
      </c>
      <c r="G7681">
        <v>4</v>
      </c>
      <c r="H7681">
        <v>4</v>
      </c>
      <c r="I7681">
        <v>14.75</v>
      </c>
      <c r="J7681">
        <v>0</v>
      </c>
      <c r="K7681">
        <v>3.75</v>
      </c>
      <c r="L7681" t="s">
        <v>280</v>
      </c>
      <c r="M7681" t="b">
        <v>0</v>
      </c>
    </row>
    <row r="7682" spans="1:13" x14ac:dyDescent="0.25">
      <c r="A7682" s="1">
        <v>43248</v>
      </c>
      <c r="B7682" t="s">
        <v>165</v>
      </c>
      <c r="C7682" t="s">
        <v>165</v>
      </c>
      <c r="D7682">
        <v>392</v>
      </c>
      <c r="E7682">
        <v>56959.94</v>
      </c>
      <c r="F7682">
        <v>145.31</v>
      </c>
      <c r="G7682">
        <v>389</v>
      </c>
      <c r="H7682">
        <v>391</v>
      </c>
      <c r="I7682">
        <v>7.2</v>
      </c>
      <c r="J7682">
        <v>0</v>
      </c>
      <c r="K7682">
        <v>4.34</v>
      </c>
      <c r="L7682" t="s">
        <v>252</v>
      </c>
      <c r="M7682" t="b">
        <v>1</v>
      </c>
    </row>
    <row r="7683" spans="1:13" x14ac:dyDescent="0.25">
      <c r="A7683" s="1">
        <v>43248</v>
      </c>
      <c r="B7683" t="s">
        <v>165</v>
      </c>
      <c r="C7683" t="s">
        <v>184</v>
      </c>
      <c r="D7683">
        <v>3</v>
      </c>
      <c r="E7683">
        <v>1157.4100000000001</v>
      </c>
      <c r="F7683">
        <v>385.8</v>
      </c>
      <c r="G7683">
        <v>3</v>
      </c>
      <c r="H7683">
        <v>3</v>
      </c>
      <c r="I7683">
        <v>17</v>
      </c>
      <c r="J7683">
        <v>0</v>
      </c>
      <c r="K7683">
        <v>4.67</v>
      </c>
      <c r="L7683" t="s">
        <v>401</v>
      </c>
      <c r="M7683" t="b">
        <v>0</v>
      </c>
    </row>
    <row r="7684" spans="1:13" x14ac:dyDescent="0.25">
      <c r="A7684" s="1">
        <v>43255</v>
      </c>
      <c r="B7684" t="s">
        <v>167</v>
      </c>
      <c r="C7684" t="s">
        <v>167</v>
      </c>
      <c r="D7684">
        <v>1</v>
      </c>
      <c r="E7684">
        <v>107.87</v>
      </c>
      <c r="F7684">
        <v>107.87</v>
      </c>
      <c r="G7684">
        <v>1</v>
      </c>
      <c r="H7684">
        <v>1</v>
      </c>
      <c r="I7684">
        <v>14</v>
      </c>
      <c r="J7684">
        <v>0</v>
      </c>
      <c r="K7684">
        <v>2</v>
      </c>
      <c r="L7684" t="s">
        <v>337</v>
      </c>
      <c r="M7684" t="b">
        <v>1</v>
      </c>
    </row>
    <row r="7685" spans="1:13" x14ac:dyDescent="0.25">
      <c r="A7685" s="1">
        <v>43255</v>
      </c>
      <c r="B7685" t="s">
        <v>167</v>
      </c>
      <c r="C7685" t="s">
        <v>175</v>
      </c>
      <c r="D7685">
        <v>1</v>
      </c>
      <c r="E7685">
        <v>258.23</v>
      </c>
      <c r="F7685">
        <v>258.23</v>
      </c>
      <c r="G7685">
        <v>1</v>
      </c>
      <c r="H7685">
        <v>1</v>
      </c>
      <c r="I7685">
        <v>11</v>
      </c>
      <c r="J7685">
        <v>0</v>
      </c>
      <c r="K7685">
        <v>5</v>
      </c>
      <c r="L7685" t="s">
        <v>305</v>
      </c>
      <c r="M7685" t="b">
        <v>0</v>
      </c>
    </row>
    <row r="7686" spans="1:13" x14ac:dyDescent="0.25">
      <c r="A7686" s="1">
        <v>43255</v>
      </c>
      <c r="B7686" t="s">
        <v>170</v>
      </c>
      <c r="C7686" t="s">
        <v>167</v>
      </c>
      <c r="D7686">
        <v>1</v>
      </c>
      <c r="E7686">
        <v>229.28</v>
      </c>
      <c r="F7686">
        <v>229.28</v>
      </c>
      <c r="G7686">
        <v>1</v>
      </c>
      <c r="H7686">
        <v>1</v>
      </c>
      <c r="I7686">
        <v>23</v>
      </c>
      <c r="J7686">
        <v>0</v>
      </c>
      <c r="K7686">
        <v>4</v>
      </c>
      <c r="L7686" t="s">
        <v>427</v>
      </c>
      <c r="M7686" t="b">
        <v>0</v>
      </c>
    </row>
    <row r="7687" spans="1:13" x14ac:dyDescent="0.25">
      <c r="A7687" s="1">
        <v>43255</v>
      </c>
      <c r="B7687" t="s">
        <v>170</v>
      </c>
      <c r="C7687" t="s">
        <v>171</v>
      </c>
      <c r="D7687">
        <v>1</v>
      </c>
      <c r="E7687">
        <v>146.44999999999999</v>
      </c>
      <c r="F7687">
        <v>146.44999999999999</v>
      </c>
      <c r="G7687">
        <v>1</v>
      </c>
      <c r="H7687">
        <v>1</v>
      </c>
      <c r="I7687">
        <v>14</v>
      </c>
      <c r="J7687">
        <v>0</v>
      </c>
      <c r="K7687">
        <v>5</v>
      </c>
      <c r="L7687" t="s">
        <v>516</v>
      </c>
      <c r="M7687" t="b">
        <v>0</v>
      </c>
    </row>
    <row r="7688" spans="1:13" x14ac:dyDescent="0.25">
      <c r="A7688" s="1">
        <v>43255</v>
      </c>
      <c r="B7688" t="s">
        <v>170</v>
      </c>
      <c r="C7688" t="s">
        <v>161</v>
      </c>
      <c r="D7688">
        <v>1</v>
      </c>
      <c r="E7688">
        <v>127.64</v>
      </c>
      <c r="F7688">
        <v>127.64</v>
      </c>
      <c r="G7688">
        <v>1</v>
      </c>
      <c r="H7688">
        <v>1</v>
      </c>
      <c r="I7688">
        <v>7</v>
      </c>
      <c r="J7688">
        <v>0</v>
      </c>
      <c r="K7688">
        <v>5</v>
      </c>
      <c r="L7688" t="s">
        <v>256</v>
      </c>
      <c r="M7688" t="b">
        <v>0</v>
      </c>
    </row>
    <row r="7689" spans="1:13" x14ac:dyDescent="0.25">
      <c r="A7689" s="1">
        <v>43255</v>
      </c>
      <c r="B7689" t="s">
        <v>170</v>
      </c>
      <c r="C7689" t="s">
        <v>175</v>
      </c>
      <c r="D7689">
        <v>2</v>
      </c>
      <c r="E7689">
        <v>178.49</v>
      </c>
      <c r="F7689">
        <v>89.25</v>
      </c>
      <c r="G7689">
        <v>2</v>
      </c>
      <c r="H7689">
        <v>2</v>
      </c>
      <c r="I7689">
        <v>8.33</v>
      </c>
      <c r="J7689">
        <v>0</v>
      </c>
      <c r="K7689">
        <v>3</v>
      </c>
      <c r="L7689" t="s">
        <v>258</v>
      </c>
      <c r="M7689" t="b">
        <v>0</v>
      </c>
    </row>
    <row r="7690" spans="1:13" x14ac:dyDescent="0.25">
      <c r="A7690" s="1">
        <v>43255</v>
      </c>
      <c r="B7690" t="s">
        <v>170</v>
      </c>
      <c r="C7690" t="s">
        <v>176</v>
      </c>
      <c r="D7690">
        <v>1</v>
      </c>
      <c r="E7690">
        <v>229.28</v>
      </c>
      <c r="F7690">
        <v>229.28</v>
      </c>
      <c r="G7690">
        <v>1</v>
      </c>
      <c r="H7690">
        <v>1</v>
      </c>
      <c r="I7690">
        <v>10</v>
      </c>
      <c r="J7690">
        <v>0</v>
      </c>
      <c r="K7690">
        <v>5</v>
      </c>
      <c r="L7690" t="s">
        <v>463</v>
      </c>
      <c r="M7690" t="b">
        <v>0</v>
      </c>
    </row>
    <row r="7691" spans="1:13" x14ac:dyDescent="0.25">
      <c r="A7691" s="1">
        <v>43255</v>
      </c>
      <c r="B7691" t="s">
        <v>170</v>
      </c>
      <c r="C7691" t="s">
        <v>165</v>
      </c>
      <c r="D7691">
        <v>3</v>
      </c>
      <c r="E7691">
        <v>99.95</v>
      </c>
      <c r="F7691">
        <v>33.32</v>
      </c>
      <c r="G7691">
        <v>3</v>
      </c>
      <c r="H7691">
        <v>3</v>
      </c>
      <c r="I7691">
        <v>11.67</v>
      </c>
      <c r="J7691">
        <v>0</v>
      </c>
      <c r="K7691">
        <v>4.67</v>
      </c>
      <c r="L7691" t="s">
        <v>259</v>
      </c>
      <c r="M7691" t="b">
        <v>0</v>
      </c>
    </row>
    <row r="7692" spans="1:13" x14ac:dyDescent="0.25">
      <c r="A7692" s="1">
        <v>43255</v>
      </c>
      <c r="B7692" t="s">
        <v>172</v>
      </c>
      <c r="C7692" t="s">
        <v>165</v>
      </c>
      <c r="D7692">
        <v>2</v>
      </c>
      <c r="E7692">
        <v>193.7</v>
      </c>
      <c r="F7692">
        <v>96.85</v>
      </c>
      <c r="G7692">
        <v>2</v>
      </c>
      <c r="H7692">
        <v>2</v>
      </c>
      <c r="I7692">
        <v>10</v>
      </c>
      <c r="J7692">
        <v>0</v>
      </c>
      <c r="K7692">
        <v>5</v>
      </c>
      <c r="L7692" t="s">
        <v>308</v>
      </c>
      <c r="M7692" t="b">
        <v>0</v>
      </c>
    </row>
    <row r="7693" spans="1:13" x14ac:dyDescent="0.25">
      <c r="A7693" s="1">
        <v>43255</v>
      </c>
      <c r="B7693" t="s">
        <v>171</v>
      </c>
      <c r="C7693" t="s">
        <v>171</v>
      </c>
      <c r="D7693">
        <v>1</v>
      </c>
      <c r="E7693">
        <v>192.69</v>
      </c>
      <c r="F7693">
        <v>192.69</v>
      </c>
      <c r="G7693">
        <v>1</v>
      </c>
      <c r="H7693">
        <v>1</v>
      </c>
      <c r="I7693">
        <v>4</v>
      </c>
      <c r="J7693">
        <v>0</v>
      </c>
      <c r="K7693">
        <v>5</v>
      </c>
      <c r="L7693" t="s">
        <v>483</v>
      </c>
      <c r="M7693" t="b">
        <v>1</v>
      </c>
    </row>
    <row r="7694" spans="1:13" x14ac:dyDescent="0.25">
      <c r="A7694" s="1">
        <v>43255</v>
      </c>
      <c r="B7694" t="s">
        <v>171</v>
      </c>
      <c r="C7694" t="s">
        <v>161</v>
      </c>
      <c r="D7694">
        <v>2</v>
      </c>
      <c r="E7694">
        <v>414.8</v>
      </c>
      <c r="F7694">
        <v>207.4</v>
      </c>
      <c r="G7694">
        <v>2</v>
      </c>
      <c r="H7694">
        <v>2</v>
      </c>
      <c r="I7694">
        <v>7</v>
      </c>
      <c r="J7694">
        <v>0</v>
      </c>
      <c r="K7694">
        <v>5</v>
      </c>
      <c r="L7694" t="s">
        <v>439</v>
      </c>
      <c r="M7694" t="b">
        <v>0</v>
      </c>
    </row>
    <row r="7695" spans="1:13" x14ac:dyDescent="0.25">
      <c r="A7695" s="1">
        <v>43255</v>
      </c>
      <c r="B7695" t="s">
        <v>171</v>
      </c>
      <c r="C7695" t="s">
        <v>175</v>
      </c>
      <c r="D7695">
        <v>1</v>
      </c>
      <c r="E7695">
        <v>130.82</v>
      </c>
      <c r="F7695">
        <v>130.82</v>
      </c>
      <c r="G7695">
        <v>1</v>
      </c>
      <c r="H7695">
        <v>1</v>
      </c>
      <c r="I7695">
        <v>8</v>
      </c>
      <c r="J7695">
        <v>0</v>
      </c>
      <c r="K7695">
        <v>5</v>
      </c>
      <c r="L7695" t="s">
        <v>440</v>
      </c>
      <c r="M7695" t="b">
        <v>0</v>
      </c>
    </row>
    <row r="7696" spans="1:13" x14ac:dyDescent="0.25">
      <c r="A7696" s="1">
        <v>43255</v>
      </c>
      <c r="B7696" t="s">
        <v>171</v>
      </c>
      <c r="C7696" t="s">
        <v>165</v>
      </c>
      <c r="D7696">
        <v>4</v>
      </c>
      <c r="E7696">
        <v>708.8</v>
      </c>
      <c r="F7696">
        <v>177.2</v>
      </c>
      <c r="G7696">
        <v>4</v>
      </c>
      <c r="H7696">
        <v>4</v>
      </c>
      <c r="I7696">
        <v>10</v>
      </c>
      <c r="J7696">
        <v>0</v>
      </c>
      <c r="K7696">
        <v>4.5</v>
      </c>
      <c r="L7696" t="s">
        <v>421</v>
      </c>
      <c r="M7696" t="b">
        <v>0</v>
      </c>
    </row>
    <row r="7697" spans="1:13" x14ac:dyDescent="0.25">
      <c r="A7697" s="1">
        <v>43255</v>
      </c>
      <c r="B7697" t="s">
        <v>180</v>
      </c>
      <c r="C7697" t="s">
        <v>167</v>
      </c>
      <c r="D7697">
        <v>1</v>
      </c>
      <c r="E7697">
        <v>143.9</v>
      </c>
      <c r="F7697">
        <v>143.9</v>
      </c>
      <c r="G7697">
        <v>1</v>
      </c>
      <c r="H7697">
        <v>1</v>
      </c>
      <c r="I7697">
        <v>29</v>
      </c>
      <c r="J7697">
        <v>0</v>
      </c>
      <c r="K7697">
        <v>3</v>
      </c>
      <c r="L7697" t="s">
        <v>607</v>
      </c>
      <c r="M7697" t="b">
        <v>0</v>
      </c>
    </row>
    <row r="7698" spans="1:13" x14ac:dyDescent="0.25">
      <c r="A7698" s="1">
        <v>43255</v>
      </c>
      <c r="B7698" t="s">
        <v>180</v>
      </c>
      <c r="C7698" t="s">
        <v>170</v>
      </c>
      <c r="D7698">
        <v>4</v>
      </c>
      <c r="E7698">
        <v>415.84</v>
      </c>
      <c r="F7698">
        <v>103.96</v>
      </c>
      <c r="G7698">
        <v>4</v>
      </c>
      <c r="H7698">
        <v>4</v>
      </c>
      <c r="I7698">
        <v>11.5</v>
      </c>
      <c r="J7698">
        <v>0</v>
      </c>
      <c r="K7698">
        <v>3.75</v>
      </c>
      <c r="L7698" t="s">
        <v>592</v>
      </c>
      <c r="M7698" t="b">
        <v>0</v>
      </c>
    </row>
    <row r="7699" spans="1:13" x14ac:dyDescent="0.25">
      <c r="A7699" s="1">
        <v>43255</v>
      </c>
      <c r="B7699" t="s">
        <v>180</v>
      </c>
      <c r="C7699" t="s">
        <v>161</v>
      </c>
      <c r="D7699">
        <v>4</v>
      </c>
      <c r="E7699">
        <v>699.86</v>
      </c>
      <c r="F7699">
        <v>174.97</v>
      </c>
      <c r="G7699">
        <v>4</v>
      </c>
      <c r="H7699">
        <v>4</v>
      </c>
      <c r="I7699">
        <v>15.25</v>
      </c>
      <c r="J7699">
        <v>0</v>
      </c>
      <c r="K7699">
        <v>5</v>
      </c>
      <c r="L7699" t="s">
        <v>593</v>
      </c>
      <c r="M7699" t="b">
        <v>0</v>
      </c>
    </row>
    <row r="7700" spans="1:13" x14ac:dyDescent="0.25">
      <c r="A7700" s="1">
        <v>43255</v>
      </c>
      <c r="B7700" t="s">
        <v>180</v>
      </c>
      <c r="C7700" t="s">
        <v>177</v>
      </c>
      <c r="D7700">
        <v>1</v>
      </c>
      <c r="E7700">
        <v>127.52</v>
      </c>
      <c r="F7700">
        <v>127.52</v>
      </c>
      <c r="G7700">
        <v>1</v>
      </c>
      <c r="H7700">
        <v>1</v>
      </c>
      <c r="I7700">
        <v>12</v>
      </c>
      <c r="J7700">
        <v>0</v>
      </c>
      <c r="K7700">
        <v>5</v>
      </c>
      <c r="L7700" t="s">
        <v>632</v>
      </c>
      <c r="M7700" t="b">
        <v>0</v>
      </c>
    </row>
    <row r="7701" spans="1:13" x14ac:dyDescent="0.25">
      <c r="A7701" s="1">
        <v>43255</v>
      </c>
      <c r="B7701" t="s">
        <v>180</v>
      </c>
      <c r="C7701" t="s">
        <v>179</v>
      </c>
      <c r="D7701">
        <v>2</v>
      </c>
      <c r="E7701">
        <v>271.48</v>
      </c>
      <c r="F7701">
        <v>135.74</v>
      </c>
      <c r="G7701">
        <v>2</v>
      </c>
      <c r="H7701">
        <v>2</v>
      </c>
      <c r="I7701">
        <v>23.5</v>
      </c>
      <c r="J7701">
        <v>0</v>
      </c>
      <c r="K7701">
        <v>5</v>
      </c>
      <c r="L7701" t="s">
        <v>627</v>
      </c>
      <c r="M7701" t="b">
        <v>0</v>
      </c>
    </row>
    <row r="7702" spans="1:13" x14ac:dyDescent="0.25">
      <c r="A7702" s="1">
        <v>43255</v>
      </c>
      <c r="B7702" t="s">
        <v>180</v>
      </c>
      <c r="C7702" t="s">
        <v>174</v>
      </c>
      <c r="D7702">
        <v>1</v>
      </c>
      <c r="E7702">
        <v>143.9</v>
      </c>
      <c r="F7702">
        <v>143.9</v>
      </c>
      <c r="G7702">
        <v>1</v>
      </c>
      <c r="H7702">
        <v>1</v>
      </c>
      <c r="I7702">
        <v>16</v>
      </c>
      <c r="J7702">
        <v>0</v>
      </c>
      <c r="K7702">
        <v>5</v>
      </c>
      <c r="L7702" t="s">
        <v>603</v>
      </c>
      <c r="M7702" t="b">
        <v>0</v>
      </c>
    </row>
    <row r="7703" spans="1:13" x14ac:dyDescent="0.25">
      <c r="A7703" s="1">
        <v>43255</v>
      </c>
      <c r="B7703" t="s">
        <v>180</v>
      </c>
      <c r="C7703" t="s">
        <v>182</v>
      </c>
      <c r="D7703">
        <v>1</v>
      </c>
      <c r="E7703">
        <v>139.82</v>
      </c>
      <c r="F7703">
        <v>139.82</v>
      </c>
      <c r="G7703">
        <v>1</v>
      </c>
      <c r="H7703">
        <v>1</v>
      </c>
      <c r="I7703">
        <v>6</v>
      </c>
      <c r="J7703">
        <v>0</v>
      </c>
      <c r="K7703">
        <v>4</v>
      </c>
      <c r="L7703" t="s">
        <v>637</v>
      </c>
      <c r="M7703" t="b">
        <v>0</v>
      </c>
    </row>
    <row r="7704" spans="1:13" x14ac:dyDescent="0.25">
      <c r="A7704" s="1">
        <v>43255</v>
      </c>
      <c r="B7704" t="s">
        <v>180</v>
      </c>
      <c r="C7704" t="s">
        <v>175</v>
      </c>
      <c r="D7704">
        <v>3</v>
      </c>
      <c r="E7704">
        <v>400.28</v>
      </c>
      <c r="F7704">
        <v>133.43</v>
      </c>
      <c r="G7704">
        <v>3</v>
      </c>
      <c r="H7704">
        <v>3</v>
      </c>
      <c r="I7704">
        <v>10.67</v>
      </c>
      <c r="J7704">
        <v>0</v>
      </c>
      <c r="K7704">
        <v>4.67</v>
      </c>
      <c r="L7704" t="s">
        <v>598</v>
      </c>
      <c r="M7704" t="b">
        <v>0</v>
      </c>
    </row>
    <row r="7705" spans="1:13" x14ac:dyDescent="0.25">
      <c r="A7705" s="1">
        <v>43255</v>
      </c>
      <c r="B7705" t="s">
        <v>180</v>
      </c>
      <c r="C7705" t="s">
        <v>164</v>
      </c>
      <c r="D7705">
        <v>2</v>
      </c>
      <c r="E7705">
        <v>414.8</v>
      </c>
      <c r="F7705">
        <v>207.4</v>
      </c>
      <c r="G7705">
        <v>2</v>
      </c>
      <c r="H7705">
        <v>2</v>
      </c>
      <c r="I7705">
        <v>15.5</v>
      </c>
      <c r="J7705">
        <v>0</v>
      </c>
      <c r="K7705">
        <v>5</v>
      </c>
      <c r="L7705" t="s">
        <v>601</v>
      </c>
      <c r="M7705" t="b">
        <v>0</v>
      </c>
    </row>
    <row r="7706" spans="1:13" x14ac:dyDescent="0.25">
      <c r="A7706" s="1">
        <v>43255</v>
      </c>
      <c r="B7706" t="s">
        <v>180</v>
      </c>
      <c r="C7706" t="s">
        <v>176</v>
      </c>
      <c r="D7706">
        <v>2</v>
      </c>
      <c r="E7706">
        <v>338.76</v>
      </c>
      <c r="F7706">
        <v>169.38</v>
      </c>
      <c r="G7706">
        <v>2</v>
      </c>
      <c r="H7706">
        <v>2</v>
      </c>
      <c r="I7706">
        <v>15</v>
      </c>
      <c r="J7706">
        <v>0</v>
      </c>
      <c r="K7706">
        <v>5</v>
      </c>
      <c r="L7706" t="s">
        <v>594</v>
      </c>
      <c r="M7706" t="b">
        <v>0</v>
      </c>
    </row>
    <row r="7707" spans="1:13" x14ac:dyDescent="0.25">
      <c r="A7707" s="1">
        <v>43255</v>
      </c>
      <c r="B7707" t="s">
        <v>180</v>
      </c>
      <c r="C7707" t="s">
        <v>168</v>
      </c>
      <c r="D7707">
        <v>1</v>
      </c>
      <c r="E7707">
        <v>86.15</v>
      </c>
      <c r="F7707">
        <v>86.15</v>
      </c>
      <c r="G7707">
        <v>1</v>
      </c>
      <c r="H7707">
        <v>1</v>
      </c>
      <c r="I7707">
        <v>24</v>
      </c>
      <c r="J7707">
        <v>0</v>
      </c>
      <c r="K7707">
        <v>5</v>
      </c>
      <c r="L7707" t="s">
        <v>628</v>
      </c>
      <c r="M7707" t="b">
        <v>0</v>
      </c>
    </row>
    <row r="7708" spans="1:13" x14ac:dyDescent="0.25">
      <c r="A7708" s="1">
        <v>43255</v>
      </c>
      <c r="B7708" t="s">
        <v>180</v>
      </c>
      <c r="C7708" t="s">
        <v>165</v>
      </c>
      <c r="D7708">
        <v>6</v>
      </c>
      <c r="E7708">
        <v>880.73</v>
      </c>
      <c r="F7708">
        <v>146.79</v>
      </c>
      <c r="G7708">
        <v>6</v>
      </c>
      <c r="H7708">
        <v>6</v>
      </c>
      <c r="I7708">
        <v>10.67</v>
      </c>
      <c r="J7708">
        <v>0</v>
      </c>
      <c r="K7708">
        <v>3.17</v>
      </c>
      <c r="L7708" t="s">
        <v>589</v>
      </c>
      <c r="M7708" t="b">
        <v>0</v>
      </c>
    </row>
    <row r="7709" spans="1:13" x14ac:dyDescent="0.25">
      <c r="A7709" s="1">
        <v>43255</v>
      </c>
      <c r="B7709" t="s">
        <v>161</v>
      </c>
      <c r="C7709" t="s">
        <v>178</v>
      </c>
      <c r="D7709">
        <v>1</v>
      </c>
      <c r="E7709">
        <v>172.25</v>
      </c>
      <c r="F7709">
        <v>172.25</v>
      </c>
      <c r="G7709">
        <v>1</v>
      </c>
      <c r="H7709">
        <v>1</v>
      </c>
      <c r="I7709">
        <v>27</v>
      </c>
      <c r="J7709">
        <v>0</v>
      </c>
      <c r="K7709">
        <v>5</v>
      </c>
      <c r="L7709" t="s">
        <v>378</v>
      </c>
      <c r="M7709" t="b">
        <v>0</v>
      </c>
    </row>
    <row r="7710" spans="1:13" x14ac:dyDescent="0.25">
      <c r="A7710" s="1">
        <v>43255</v>
      </c>
      <c r="B7710" t="s">
        <v>161</v>
      </c>
      <c r="C7710" t="s">
        <v>167</v>
      </c>
      <c r="D7710">
        <v>7</v>
      </c>
      <c r="E7710">
        <v>645.69000000000005</v>
      </c>
      <c r="F7710">
        <v>92.24</v>
      </c>
      <c r="G7710">
        <v>7</v>
      </c>
      <c r="H7710">
        <v>7</v>
      </c>
      <c r="I7710">
        <v>16.29</v>
      </c>
      <c r="J7710">
        <v>0</v>
      </c>
      <c r="K7710">
        <v>4.57</v>
      </c>
      <c r="L7710" t="s">
        <v>282</v>
      </c>
      <c r="M7710" t="b">
        <v>0</v>
      </c>
    </row>
    <row r="7711" spans="1:13" x14ac:dyDescent="0.25">
      <c r="A7711" s="1">
        <v>43255</v>
      </c>
      <c r="B7711" t="s">
        <v>161</v>
      </c>
      <c r="C7711" t="s">
        <v>170</v>
      </c>
      <c r="D7711">
        <v>3</v>
      </c>
      <c r="E7711">
        <v>1466.83</v>
      </c>
      <c r="F7711">
        <v>488.94</v>
      </c>
      <c r="G7711">
        <v>3</v>
      </c>
      <c r="H7711">
        <v>3</v>
      </c>
      <c r="I7711">
        <v>6.25</v>
      </c>
      <c r="J7711">
        <v>0</v>
      </c>
      <c r="K7711">
        <v>2</v>
      </c>
      <c r="L7711" t="s">
        <v>260</v>
      </c>
      <c r="M7711" t="b">
        <v>0</v>
      </c>
    </row>
    <row r="7712" spans="1:13" x14ac:dyDescent="0.25">
      <c r="A7712" s="1">
        <v>43255</v>
      </c>
      <c r="B7712" t="s">
        <v>161</v>
      </c>
      <c r="C7712" t="s">
        <v>171</v>
      </c>
      <c r="D7712">
        <v>2</v>
      </c>
      <c r="E7712">
        <v>1111.96</v>
      </c>
      <c r="F7712">
        <v>555.98</v>
      </c>
      <c r="G7712">
        <v>2</v>
      </c>
      <c r="H7712">
        <v>2</v>
      </c>
      <c r="I7712">
        <v>11.5</v>
      </c>
      <c r="J7712">
        <v>0</v>
      </c>
      <c r="K7712">
        <v>4.5</v>
      </c>
      <c r="L7712" t="s">
        <v>261</v>
      </c>
      <c r="M7712" t="b">
        <v>0</v>
      </c>
    </row>
    <row r="7713" spans="1:13" x14ac:dyDescent="0.25">
      <c r="A7713" s="1">
        <v>43255</v>
      </c>
      <c r="B7713" t="s">
        <v>161</v>
      </c>
      <c r="C7713" t="s">
        <v>161</v>
      </c>
      <c r="D7713">
        <v>25</v>
      </c>
      <c r="E7713">
        <v>3428.79</v>
      </c>
      <c r="F7713">
        <v>137.15</v>
      </c>
      <c r="G7713">
        <v>25</v>
      </c>
      <c r="H7713">
        <v>25</v>
      </c>
      <c r="I7713">
        <v>6.18</v>
      </c>
      <c r="J7713">
        <v>0</v>
      </c>
      <c r="K7713">
        <v>4.5</v>
      </c>
      <c r="L7713" t="s">
        <v>262</v>
      </c>
      <c r="M7713" t="b">
        <v>1</v>
      </c>
    </row>
    <row r="7714" spans="1:13" x14ac:dyDescent="0.25">
      <c r="A7714" s="1">
        <v>43255</v>
      </c>
      <c r="B7714" t="s">
        <v>161</v>
      </c>
      <c r="C7714" t="s">
        <v>179</v>
      </c>
      <c r="D7714">
        <v>1</v>
      </c>
      <c r="E7714">
        <v>182.54</v>
      </c>
      <c r="F7714">
        <v>182.54</v>
      </c>
      <c r="G7714">
        <v>1</v>
      </c>
      <c r="H7714">
        <v>1</v>
      </c>
      <c r="I7714">
        <v>14</v>
      </c>
      <c r="J7714">
        <v>0</v>
      </c>
      <c r="K7714">
        <v>5</v>
      </c>
      <c r="L7714" t="s">
        <v>310</v>
      </c>
      <c r="M7714" t="b">
        <v>0</v>
      </c>
    </row>
    <row r="7715" spans="1:13" x14ac:dyDescent="0.25">
      <c r="A7715" s="1">
        <v>43255</v>
      </c>
      <c r="B7715" t="s">
        <v>161</v>
      </c>
      <c r="C7715" t="s">
        <v>183</v>
      </c>
      <c r="D7715">
        <v>2</v>
      </c>
      <c r="E7715">
        <v>357.49</v>
      </c>
      <c r="F7715">
        <v>178.75</v>
      </c>
      <c r="G7715">
        <v>2</v>
      </c>
      <c r="H7715">
        <v>2</v>
      </c>
      <c r="I7715">
        <v>15</v>
      </c>
      <c r="J7715">
        <v>0</v>
      </c>
      <c r="K7715">
        <v>5</v>
      </c>
      <c r="L7715" t="s">
        <v>284</v>
      </c>
      <c r="M7715" t="b">
        <v>0</v>
      </c>
    </row>
    <row r="7716" spans="1:13" x14ac:dyDescent="0.25">
      <c r="A7716" s="1">
        <v>43255</v>
      </c>
      <c r="B7716" t="s">
        <v>161</v>
      </c>
      <c r="C7716" t="s">
        <v>174</v>
      </c>
      <c r="D7716">
        <v>1</v>
      </c>
      <c r="E7716">
        <v>100.04</v>
      </c>
      <c r="F7716">
        <v>100.04</v>
      </c>
      <c r="G7716">
        <v>1</v>
      </c>
      <c r="H7716">
        <v>1</v>
      </c>
      <c r="I7716">
        <v>9</v>
      </c>
      <c r="J7716">
        <v>0</v>
      </c>
      <c r="K7716">
        <v>5</v>
      </c>
      <c r="L7716" t="s">
        <v>343</v>
      </c>
      <c r="M7716" t="b">
        <v>0</v>
      </c>
    </row>
    <row r="7717" spans="1:13" x14ac:dyDescent="0.25">
      <c r="A7717" s="1">
        <v>43255</v>
      </c>
      <c r="B7717" t="s">
        <v>161</v>
      </c>
      <c r="C7717" t="s">
        <v>163</v>
      </c>
      <c r="D7717">
        <v>7</v>
      </c>
      <c r="E7717">
        <v>1241.57</v>
      </c>
      <c r="F7717">
        <v>177.37</v>
      </c>
      <c r="G7717">
        <v>7</v>
      </c>
      <c r="H7717">
        <v>7</v>
      </c>
      <c r="I7717">
        <v>9.6300000000000008</v>
      </c>
      <c r="J7717">
        <v>0</v>
      </c>
      <c r="K7717">
        <v>3.75</v>
      </c>
      <c r="L7717" t="s">
        <v>263</v>
      </c>
      <c r="M7717" t="b">
        <v>0</v>
      </c>
    </row>
    <row r="7718" spans="1:13" x14ac:dyDescent="0.25">
      <c r="A7718" s="1">
        <v>43255</v>
      </c>
      <c r="B7718" t="s">
        <v>161</v>
      </c>
      <c r="C7718" t="s">
        <v>175</v>
      </c>
      <c r="D7718">
        <v>10</v>
      </c>
      <c r="E7718">
        <v>1502.75</v>
      </c>
      <c r="F7718">
        <v>150.28</v>
      </c>
      <c r="G7718">
        <v>10</v>
      </c>
      <c r="H7718">
        <v>10</v>
      </c>
      <c r="I7718">
        <v>9.9</v>
      </c>
      <c r="J7718">
        <v>0</v>
      </c>
      <c r="K7718">
        <v>4.5</v>
      </c>
      <c r="L7718" t="s">
        <v>264</v>
      </c>
      <c r="M7718" t="b">
        <v>0</v>
      </c>
    </row>
    <row r="7719" spans="1:13" x14ac:dyDescent="0.25">
      <c r="A7719" s="1">
        <v>43255</v>
      </c>
      <c r="B7719" t="s">
        <v>161</v>
      </c>
      <c r="C7719" t="s">
        <v>164</v>
      </c>
      <c r="D7719">
        <v>2</v>
      </c>
      <c r="E7719">
        <v>614.98</v>
      </c>
      <c r="F7719">
        <v>307.49</v>
      </c>
      <c r="G7719">
        <v>2</v>
      </c>
      <c r="H7719">
        <v>2</v>
      </c>
      <c r="I7719">
        <v>16.5</v>
      </c>
      <c r="J7719">
        <v>0</v>
      </c>
      <c r="K7719">
        <v>4.5</v>
      </c>
      <c r="L7719" t="s">
        <v>285</v>
      </c>
      <c r="M7719" t="b">
        <v>0</v>
      </c>
    </row>
    <row r="7720" spans="1:13" x14ac:dyDescent="0.25">
      <c r="A7720" s="1">
        <v>43255</v>
      </c>
      <c r="B7720" t="s">
        <v>161</v>
      </c>
      <c r="C7720" t="s">
        <v>176</v>
      </c>
      <c r="D7720">
        <v>3</v>
      </c>
      <c r="E7720">
        <v>460.3</v>
      </c>
      <c r="F7720">
        <v>153.43</v>
      </c>
      <c r="G7720">
        <v>3</v>
      </c>
      <c r="H7720">
        <v>3</v>
      </c>
      <c r="I7720">
        <v>15.5</v>
      </c>
      <c r="J7720">
        <v>0</v>
      </c>
      <c r="K7720">
        <v>3</v>
      </c>
      <c r="L7720" t="s">
        <v>286</v>
      </c>
      <c r="M7720" t="b">
        <v>0</v>
      </c>
    </row>
    <row r="7721" spans="1:13" x14ac:dyDescent="0.25">
      <c r="A7721" s="1">
        <v>43255</v>
      </c>
      <c r="B7721" t="s">
        <v>161</v>
      </c>
      <c r="C7721" t="s">
        <v>165</v>
      </c>
      <c r="D7721">
        <v>47</v>
      </c>
      <c r="E7721">
        <v>6539.93</v>
      </c>
      <c r="F7721">
        <v>139.15</v>
      </c>
      <c r="G7721">
        <v>47</v>
      </c>
      <c r="H7721">
        <v>47</v>
      </c>
      <c r="I7721">
        <v>9.02</v>
      </c>
      <c r="J7721">
        <v>2.0400000000000001E-2</v>
      </c>
      <c r="K7721">
        <v>4.0599999999999996</v>
      </c>
      <c r="L7721" t="s">
        <v>265</v>
      </c>
      <c r="M7721" t="b">
        <v>0</v>
      </c>
    </row>
    <row r="7722" spans="1:13" x14ac:dyDescent="0.25">
      <c r="A7722" s="1">
        <v>43255</v>
      </c>
      <c r="B7722" t="s">
        <v>181</v>
      </c>
      <c r="C7722" t="s">
        <v>161</v>
      </c>
      <c r="D7722">
        <v>1</v>
      </c>
      <c r="E7722">
        <v>90.77</v>
      </c>
      <c r="F7722">
        <v>90.77</v>
      </c>
      <c r="G7722">
        <v>1</v>
      </c>
      <c r="H7722">
        <v>1</v>
      </c>
      <c r="I7722">
        <v>12</v>
      </c>
      <c r="J7722">
        <v>0</v>
      </c>
      <c r="K7722">
        <v>5</v>
      </c>
      <c r="L7722" t="s">
        <v>526</v>
      </c>
      <c r="M7722" t="b">
        <v>0</v>
      </c>
    </row>
    <row r="7723" spans="1:13" x14ac:dyDescent="0.25">
      <c r="A7723" s="1">
        <v>43255</v>
      </c>
      <c r="B7723" t="s">
        <v>183</v>
      </c>
      <c r="C7723" t="s">
        <v>173</v>
      </c>
      <c r="D7723">
        <v>1</v>
      </c>
      <c r="E7723">
        <v>69.22</v>
      </c>
      <c r="F7723">
        <v>69.22</v>
      </c>
      <c r="G7723">
        <v>1</v>
      </c>
      <c r="H7723">
        <v>1</v>
      </c>
      <c r="I7723">
        <v>11</v>
      </c>
      <c r="J7723">
        <v>0</v>
      </c>
      <c r="K7723">
        <v>5</v>
      </c>
      <c r="L7723" t="s">
        <v>638</v>
      </c>
      <c r="M7723" t="b">
        <v>0</v>
      </c>
    </row>
    <row r="7724" spans="1:13" x14ac:dyDescent="0.25">
      <c r="A7724" s="1">
        <v>43255</v>
      </c>
      <c r="B7724" t="s">
        <v>174</v>
      </c>
      <c r="C7724" t="s">
        <v>167</v>
      </c>
      <c r="D7724">
        <v>1</v>
      </c>
      <c r="E7724">
        <v>168.88</v>
      </c>
      <c r="F7724">
        <v>168.88</v>
      </c>
      <c r="G7724">
        <v>1</v>
      </c>
      <c r="H7724">
        <v>1</v>
      </c>
      <c r="I7724">
        <v>6</v>
      </c>
      <c r="J7724">
        <v>0</v>
      </c>
      <c r="K7724">
        <v>4</v>
      </c>
      <c r="L7724" t="s">
        <v>500</v>
      </c>
      <c r="M7724" t="b">
        <v>0</v>
      </c>
    </row>
    <row r="7725" spans="1:13" x14ac:dyDescent="0.25">
      <c r="A7725" s="1">
        <v>43255</v>
      </c>
      <c r="B7725" t="s">
        <v>174</v>
      </c>
      <c r="C7725" t="s">
        <v>161</v>
      </c>
      <c r="D7725">
        <v>3</v>
      </c>
      <c r="E7725">
        <v>549</v>
      </c>
      <c r="F7725">
        <v>183</v>
      </c>
      <c r="G7725">
        <v>3</v>
      </c>
      <c r="H7725">
        <v>3</v>
      </c>
      <c r="I7725">
        <v>9.33</v>
      </c>
      <c r="J7725">
        <v>0</v>
      </c>
      <c r="K7725">
        <v>4.67</v>
      </c>
      <c r="L7725" t="s">
        <v>394</v>
      </c>
      <c r="M7725" t="b">
        <v>0</v>
      </c>
    </row>
    <row r="7726" spans="1:13" x14ac:dyDescent="0.25">
      <c r="A7726" s="1">
        <v>43255</v>
      </c>
      <c r="B7726" t="s">
        <v>174</v>
      </c>
      <c r="C7726" t="s">
        <v>174</v>
      </c>
      <c r="D7726">
        <v>1</v>
      </c>
      <c r="E7726">
        <v>53.61</v>
      </c>
      <c r="F7726">
        <v>53.61</v>
      </c>
      <c r="G7726">
        <v>1</v>
      </c>
      <c r="H7726">
        <v>1</v>
      </c>
      <c r="I7726">
        <v>8</v>
      </c>
      <c r="J7726">
        <v>0</v>
      </c>
      <c r="K7726">
        <v>5</v>
      </c>
      <c r="L7726" t="s">
        <v>523</v>
      </c>
      <c r="M7726" t="b">
        <v>1</v>
      </c>
    </row>
    <row r="7727" spans="1:13" x14ac:dyDescent="0.25">
      <c r="A7727" s="1">
        <v>43255</v>
      </c>
      <c r="B7727" t="s">
        <v>174</v>
      </c>
      <c r="C7727" t="s">
        <v>175</v>
      </c>
      <c r="D7727">
        <v>3</v>
      </c>
      <c r="E7727">
        <v>1289.72</v>
      </c>
      <c r="F7727">
        <v>429.91</v>
      </c>
      <c r="G7727">
        <v>3</v>
      </c>
      <c r="H7727">
        <v>3</v>
      </c>
      <c r="I7727">
        <v>10</v>
      </c>
      <c r="J7727">
        <v>0</v>
      </c>
      <c r="K7727">
        <v>4.83</v>
      </c>
      <c r="L7727" t="s">
        <v>432</v>
      </c>
      <c r="M7727" t="b">
        <v>0</v>
      </c>
    </row>
    <row r="7728" spans="1:13" x14ac:dyDescent="0.25">
      <c r="A7728" s="1">
        <v>43255</v>
      </c>
      <c r="B7728" t="s">
        <v>174</v>
      </c>
      <c r="C7728" t="s">
        <v>164</v>
      </c>
      <c r="D7728">
        <v>1</v>
      </c>
      <c r="E7728">
        <v>234.5</v>
      </c>
      <c r="F7728">
        <v>234.5</v>
      </c>
      <c r="G7728">
        <v>1</v>
      </c>
      <c r="H7728">
        <v>1</v>
      </c>
      <c r="I7728">
        <v>14</v>
      </c>
      <c r="J7728">
        <v>0</v>
      </c>
      <c r="K7728">
        <v>4</v>
      </c>
      <c r="L7728" t="s">
        <v>312</v>
      </c>
      <c r="M7728" t="b">
        <v>0</v>
      </c>
    </row>
    <row r="7729" spans="1:13" x14ac:dyDescent="0.25">
      <c r="A7729" s="1">
        <v>43255</v>
      </c>
      <c r="B7729" t="s">
        <v>174</v>
      </c>
      <c r="C7729" t="s">
        <v>168</v>
      </c>
      <c r="D7729">
        <v>1</v>
      </c>
      <c r="E7729">
        <v>166.92</v>
      </c>
      <c r="F7729">
        <v>166.92</v>
      </c>
      <c r="G7729">
        <v>1</v>
      </c>
      <c r="H7729">
        <v>1</v>
      </c>
      <c r="I7729">
        <v>10</v>
      </c>
      <c r="J7729">
        <v>0</v>
      </c>
      <c r="K7729">
        <v>5</v>
      </c>
      <c r="L7729" t="s">
        <v>591</v>
      </c>
      <c r="M7729" t="b">
        <v>0</v>
      </c>
    </row>
    <row r="7730" spans="1:13" x14ac:dyDescent="0.25">
      <c r="A7730" s="1">
        <v>43255</v>
      </c>
      <c r="B7730" t="s">
        <v>174</v>
      </c>
      <c r="C7730" t="s">
        <v>165</v>
      </c>
      <c r="D7730">
        <v>3</v>
      </c>
      <c r="E7730">
        <v>525.24</v>
      </c>
      <c r="F7730">
        <v>175.08</v>
      </c>
      <c r="G7730">
        <v>3</v>
      </c>
      <c r="H7730">
        <v>3</v>
      </c>
      <c r="I7730">
        <v>8.33</v>
      </c>
      <c r="J7730">
        <v>0</v>
      </c>
      <c r="K7730">
        <v>5</v>
      </c>
      <c r="L7730" t="s">
        <v>347</v>
      </c>
      <c r="M7730" t="b">
        <v>0</v>
      </c>
    </row>
    <row r="7731" spans="1:13" x14ac:dyDescent="0.25">
      <c r="A7731" s="1">
        <v>43255</v>
      </c>
      <c r="B7731" t="s">
        <v>163</v>
      </c>
      <c r="C7731" t="s">
        <v>167</v>
      </c>
      <c r="D7731">
        <v>1</v>
      </c>
      <c r="E7731">
        <v>418.68</v>
      </c>
      <c r="F7731">
        <v>418.68</v>
      </c>
      <c r="G7731">
        <v>1</v>
      </c>
      <c r="H7731">
        <v>1</v>
      </c>
      <c r="I7731">
        <v>35</v>
      </c>
      <c r="J7731">
        <v>0</v>
      </c>
      <c r="K7731">
        <v>5</v>
      </c>
      <c r="L7731" t="s">
        <v>266</v>
      </c>
      <c r="M7731" t="b">
        <v>0</v>
      </c>
    </row>
    <row r="7732" spans="1:13" x14ac:dyDescent="0.25">
      <c r="A7732" s="1">
        <v>43255</v>
      </c>
      <c r="B7732" t="s">
        <v>163</v>
      </c>
      <c r="C7732" t="s">
        <v>169</v>
      </c>
      <c r="D7732">
        <v>1</v>
      </c>
      <c r="E7732">
        <v>576.55999999999995</v>
      </c>
      <c r="F7732">
        <v>576.55999999999995</v>
      </c>
      <c r="G7732">
        <v>1</v>
      </c>
      <c r="H7732">
        <v>1</v>
      </c>
      <c r="I7732">
        <v>12</v>
      </c>
      <c r="J7732">
        <v>0</v>
      </c>
      <c r="K7732">
        <v>3</v>
      </c>
      <c r="L7732" t="s">
        <v>313</v>
      </c>
      <c r="M7732" t="b">
        <v>0</v>
      </c>
    </row>
    <row r="7733" spans="1:13" x14ac:dyDescent="0.25">
      <c r="A7733" s="1">
        <v>43255</v>
      </c>
      <c r="B7733" t="s">
        <v>163</v>
      </c>
      <c r="C7733" t="s">
        <v>170</v>
      </c>
      <c r="D7733">
        <v>2</v>
      </c>
      <c r="E7733">
        <v>530.03</v>
      </c>
      <c r="F7733">
        <v>265.02</v>
      </c>
      <c r="G7733">
        <v>2</v>
      </c>
      <c r="H7733">
        <v>2</v>
      </c>
      <c r="I7733">
        <v>9</v>
      </c>
      <c r="J7733">
        <v>0</v>
      </c>
      <c r="K7733">
        <v>5</v>
      </c>
      <c r="L7733" t="s">
        <v>267</v>
      </c>
      <c r="M7733" t="b">
        <v>0</v>
      </c>
    </row>
    <row r="7734" spans="1:13" x14ac:dyDescent="0.25">
      <c r="A7734" s="1">
        <v>43255</v>
      </c>
      <c r="B7734" t="s">
        <v>163</v>
      </c>
      <c r="C7734" t="s">
        <v>171</v>
      </c>
      <c r="D7734">
        <v>1</v>
      </c>
      <c r="E7734">
        <v>166.2</v>
      </c>
      <c r="F7734">
        <v>166.2</v>
      </c>
      <c r="G7734">
        <v>1</v>
      </c>
      <c r="H7734">
        <v>1</v>
      </c>
      <c r="I7734">
        <v>11</v>
      </c>
      <c r="J7734">
        <v>0</v>
      </c>
      <c r="K7734">
        <v>5</v>
      </c>
      <c r="L7734" t="s">
        <v>288</v>
      </c>
      <c r="M7734" t="b">
        <v>0</v>
      </c>
    </row>
    <row r="7735" spans="1:13" x14ac:dyDescent="0.25">
      <c r="A7735" s="1">
        <v>43255</v>
      </c>
      <c r="B7735" t="s">
        <v>163</v>
      </c>
      <c r="C7735" t="s">
        <v>161</v>
      </c>
      <c r="D7735">
        <v>8</v>
      </c>
      <c r="E7735">
        <v>1433.24</v>
      </c>
      <c r="F7735">
        <v>179.16</v>
      </c>
      <c r="G7735">
        <v>8</v>
      </c>
      <c r="H7735">
        <v>8</v>
      </c>
      <c r="I7735">
        <v>12.38</v>
      </c>
      <c r="J7735">
        <v>0</v>
      </c>
      <c r="K7735">
        <v>3.63</v>
      </c>
      <c r="L7735" t="s">
        <v>241</v>
      </c>
      <c r="M7735" t="b">
        <v>0</v>
      </c>
    </row>
    <row r="7736" spans="1:13" x14ac:dyDescent="0.25">
      <c r="A7736" s="1">
        <v>43255</v>
      </c>
      <c r="B7736" t="s">
        <v>163</v>
      </c>
      <c r="C7736" t="s">
        <v>181</v>
      </c>
      <c r="D7736">
        <v>1</v>
      </c>
      <c r="E7736">
        <v>136.08000000000001</v>
      </c>
      <c r="F7736">
        <v>136.08000000000001</v>
      </c>
      <c r="G7736">
        <v>1</v>
      </c>
      <c r="H7736">
        <v>1</v>
      </c>
      <c r="I7736">
        <v>9</v>
      </c>
      <c r="J7736">
        <v>0</v>
      </c>
      <c r="K7736">
        <v>4</v>
      </c>
      <c r="L7736" t="s">
        <v>314</v>
      </c>
      <c r="M7736" t="b">
        <v>0</v>
      </c>
    </row>
    <row r="7737" spans="1:13" x14ac:dyDescent="0.25">
      <c r="A7737" s="1">
        <v>43255</v>
      </c>
      <c r="B7737" t="s">
        <v>163</v>
      </c>
      <c r="C7737" t="s">
        <v>179</v>
      </c>
      <c r="D7737">
        <v>2</v>
      </c>
      <c r="E7737">
        <v>484.13</v>
      </c>
      <c r="F7737">
        <v>242.07</v>
      </c>
      <c r="G7737">
        <v>2</v>
      </c>
      <c r="H7737">
        <v>2</v>
      </c>
      <c r="I7737">
        <v>18.5</v>
      </c>
      <c r="J7737">
        <v>0</v>
      </c>
      <c r="K7737">
        <v>5</v>
      </c>
      <c r="L7737" t="s">
        <v>268</v>
      </c>
      <c r="M7737" t="b">
        <v>0</v>
      </c>
    </row>
    <row r="7738" spans="1:13" x14ac:dyDescent="0.25">
      <c r="A7738" s="1">
        <v>43255</v>
      </c>
      <c r="B7738" t="s">
        <v>163</v>
      </c>
      <c r="C7738" t="s">
        <v>174</v>
      </c>
      <c r="D7738">
        <v>3</v>
      </c>
      <c r="E7738">
        <v>1008.03</v>
      </c>
      <c r="F7738">
        <v>336.01</v>
      </c>
      <c r="G7738">
        <v>2</v>
      </c>
      <c r="H7738">
        <v>3</v>
      </c>
      <c r="I7738">
        <v>9.5</v>
      </c>
      <c r="J7738">
        <v>0</v>
      </c>
      <c r="K7738">
        <v>3.67</v>
      </c>
      <c r="L7738" t="s">
        <v>289</v>
      </c>
      <c r="M7738" t="b">
        <v>0</v>
      </c>
    </row>
    <row r="7739" spans="1:13" x14ac:dyDescent="0.25">
      <c r="A7739" s="1">
        <v>43255</v>
      </c>
      <c r="B7739" t="s">
        <v>163</v>
      </c>
      <c r="C7739" t="s">
        <v>163</v>
      </c>
      <c r="D7739">
        <v>6</v>
      </c>
      <c r="E7739">
        <v>788.46</v>
      </c>
      <c r="F7739">
        <v>131.41</v>
      </c>
      <c r="G7739">
        <v>6</v>
      </c>
      <c r="H7739">
        <v>6</v>
      </c>
      <c r="I7739">
        <v>7.63</v>
      </c>
      <c r="J7739">
        <v>0</v>
      </c>
      <c r="K7739">
        <v>3.38</v>
      </c>
      <c r="L7739" t="s">
        <v>242</v>
      </c>
      <c r="M7739" t="b">
        <v>1</v>
      </c>
    </row>
    <row r="7740" spans="1:13" x14ac:dyDescent="0.25">
      <c r="A7740" s="1">
        <v>43255</v>
      </c>
      <c r="B7740" t="s">
        <v>163</v>
      </c>
      <c r="C7740" t="s">
        <v>175</v>
      </c>
      <c r="D7740">
        <v>16</v>
      </c>
      <c r="E7740">
        <v>2903</v>
      </c>
      <c r="F7740">
        <v>181.44</v>
      </c>
      <c r="G7740">
        <v>16</v>
      </c>
      <c r="H7740">
        <v>16</v>
      </c>
      <c r="I7740">
        <v>13.65</v>
      </c>
      <c r="J7740">
        <v>0</v>
      </c>
      <c r="K7740">
        <v>3.76</v>
      </c>
      <c r="L7740" t="s">
        <v>269</v>
      </c>
      <c r="M7740" t="b">
        <v>0</v>
      </c>
    </row>
    <row r="7741" spans="1:13" x14ac:dyDescent="0.25">
      <c r="A7741" s="1">
        <v>43255</v>
      </c>
      <c r="B7741" t="s">
        <v>163</v>
      </c>
      <c r="C7741" t="s">
        <v>162</v>
      </c>
      <c r="D7741">
        <v>1</v>
      </c>
      <c r="E7741">
        <v>499.52</v>
      </c>
      <c r="F7741">
        <v>499.52</v>
      </c>
      <c r="G7741">
        <v>1</v>
      </c>
      <c r="H7741">
        <v>1</v>
      </c>
      <c r="I7741">
        <v>11</v>
      </c>
      <c r="J7741">
        <v>0</v>
      </c>
      <c r="K7741">
        <v>5</v>
      </c>
      <c r="L7741" t="s">
        <v>596</v>
      </c>
      <c r="M7741" t="b">
        <v>0</v>
      </c>
    </row>
    <row r="7742" spans="1:13" x14ac:dyDescent="0.25">
      <c r="A7742" s="1">
        <v>43255</v>
      </c>
      <c r="B7742" t="s">
        <v>163</v>
      </c>
      <c r="C7742" t="s">
        <v>164</v>
      </c>
      <c r="D7742">
        <v>9</v>
      </c>
      <c r="E7742">
        <v>1148.6099999999999</v>
      </c>
      <c r="F7742">
        <v>127.62</v>
      </c>
      <c r="G7742">
        <v>9</v>
      </c>
      <c r="H7742">
        <v>9</v>
      </c>
      <c r="I7742">
        <v>10.11</v>
      </c>
      <c r="J7742">
        <v>0</v>
      </c>
      <c r="K7742">
        <v>4.67</v>
      </c>
      <c r="L7742" t="s">
        <v>290</v>
      </c>
      <c r="M7742" t="b">
        <v>0</v>
      </c>
    </row>
    <row r="7743" spans="1:13" x14ac:dyDescent="0.25">
      <c r="A7743" s="1">
        <v>43255</v>
      </c>
      <c r="B7743" t="s">
        <v>163</v>
      </c>
      <c r="C7743" t="s">
        <v>176</v>
      </c>
      <c r="D7743">
        <v>7</v>
      </c>
      <c r="E7743">
        <v>1634.66</v>
      </c>
      <c r="F7743">
        <v>233.52</v>
      </c>
      <c r="G7743">
        <v>7</v>
      </c>
      <c r="H7743">
        <v>7</v>
      </c>
      <c r="I7743">
        <v>9.6300000000000008</v>
      </c>
      <c r="J7743">
        <v>0</v>
      </c>
      <c r="K7743">
        <v>4.25</v>
      </c>
      <c r="L7743" t="s">
        <v>243</v>
      </c>
      <c r="M7743" t="b">
        <v>0</v>
      </c>
    </row>
    <row r="7744" spans="1:13" x14ac:dyDescent="0.25">
      <c r="A7744" s="1">
        <v>43255</v>
      </c>
      <c r="B7744" t="s">
        <v>163</v>
      </c>
      <c r="C7744" t="s">
        <v>168</v>
      </c>
      <c r="D7744">
        <v>1</v>
      </c>
      <c r="E7744">
        <v>395.58</v>
      </c>
      <c r="F7744">
        <v>395.58</v>
      </c>
      <c r="G7744">
        <v>1</v>
      </c>
      <c r="H7744">
        <v>1</v>
      </c>
      <c r="I7744">
        <v>19</v>
      </c>
      <c r="J7744">
        <v>0</v>
      </c>
      <c r="K7744">
        <v>5</v>
      </c>
      <c r="L7744" t="s">
        <v>315</v>
      </c>
      <c r="M7744" t="b">
        <v>0</v>
      </c>
    </row>
    <row r="7745" spans="1:13" x14ac:dyDescent="0.25">
      <c r="A7745" s="1">
        <v>43255</v>
      </c>
      <c r="B7745" t="s">
        <v>163</v>
      </c>
      <c r="C7745" t="s">
        <v>165</v>
      </c>
      <c r="D7745">
        <v>45</v>
      </c>
      <c r="E7745">
        <v>12041.03</v>
      </c>
      <c r="F7745">
        <v>267.58</v>
      </c>
      <c r="G7745">
        <v>45</v>
      </c>
      <c r="H7745">
        <v>45</v>
      </c>
      <c r="I7745">
        <v>10.31</v>
      </c>
      <c r="J7745">
        <v>1.8499999999999999E-2</v>
      </c>
      <c r="K7745">
        <v>3.89</v>
      </c>
      <c r="L7745" t="s">
        <v>244</v>
      </c>
      <c r="M7745" t="b">
        <v>0</v>
      </c>
    </row>
    <row r="7746" spans="1:13" x14ac:dyDescent="0.25">
      <c r="A7746" s="1">
        <v>43255</v>
      </c>
      <c r="B7746" t="s">
        <v>163</v>
      </c>
      <c r="C7746" t="s">
        <v>184</v>
      </c>
      <c r="D7746">
        <v>1</v>
      </c>
      <c r="E7746">
        <v>277.3</v>
      </c>
      <c r="F7746">
        <v>277.3</v>
      </c>
      <c r="G7746">
        <v>1</v>
      </c>
      <c r="H7746">
        <v>1</v>
      </c>
      <c r="I7746">
        <v>20</v>
      </c>
      <c r="J7746">
        <v>0</v>
      </c>
      <c r="K7746">
        <v>4</v>
      </c>
      <c r="L7746" t="s">
        <v>316</v>
      </c>
      <c r="M7746" t="b">
        <v>0</v>
      </c>
    </row>
    <row r="7747" spans="1:13" x14ac:dyDescent="0.25">
      <c r="A7747" s="1">
        <v>43255</v>
      </c>
      <c r="B7747" t="s">
        <v>175</v>
      </c>
      <c r="C7747" t="s">
        <v>178</v>
      </c>
      <c r="D7747">
        <v>1</v>
      </c>
      <c r="E7747">
        <v>153.4</v>
      </c>
      <c r="F7747">
        <v>153.4</v>
      </c>
      <c r="G7747">
        <v>1</v>
      </c>
      <c r="H7747">
        <v>1</v>
      </c>
      <c r="I7747">
        <v>25</v>
      </c>
      <c r="J7747">
        <v>0</v>
      </c>
      <c r="K7747">
        <v>5</v>
      </c>
      <c r="L7747" t="s">
        <v>383</v>
      </c>
      <c r="M7747" t="b">
        <v>0</v>
      </c>
    </row>
    <row r="7748" spans="1:13" x14ac:dyDescent="0.25">
      <c r="A7748" s="1">
        <v>43255</v>
      </c>
      <c r="B7748" t="s">
        <v>175</v>
      </c>
      <c r="C7748" t="s">
        <v>186</v>
      </c>
      <c r="D7748">
        <v>1</v>
      </c>
      <c r="E7748">
        <v>334.01</v>
      </c>
      <c r="F7748">
        <v>334.01</v>
      </c>
      <c r="G7748">
        <v>1</v>
      </c>
      <c r="H7748">
        <v>1</v>
      </c>
      <c r="I7748">
        <v>6</v>
      </c>
      <c r="J7748">
        <v>0</v>
      </c>
      <c r="K7748">
        <v>5</v>
      </c>
      <c r="L7748" t="s">
        <v>479</v>
      </c>
      <c r="M7748" t="b">
        <v>0</v>
      </c>
    </row>
    <row r="7749" spans="1:13" x14ac:dyDescent="0.25">
      <c r="A7749" s="1">
        <v>43255</v>
      </c>
      <c r="B7749" t="s">
        <v>175</v>
      </c>
      <c r="C7749" t="s">
        <v>167</v>
      </c>
      <c r="D7749">
        <v>2</v>
      </c>
      <c r="E7749">
        <v>336.46</v>
      </c>
      <c r="F7749">
        <v>168.23</v>
      </c>
      <c r="G7749">
        <v>2</v>
      </c>
      <c r="H7749">
        <v>2</v>
      </c>
      <c r="I7749">
        <v>19.5</v>
      </c>
      <c r="J7749">
        <v>0</v>
      </c>
      <c r="K7749">
        <v>4.5</v>
      </c>
      <c r="L7749" t="s">
        <v>317</v>
      </c>
      <c r="M7749" t="b">
        <v>0</v>
      </c>
    </row>
    <row r="7750" spans="1:13" x14ac:dyDescent="0.25">
      <c r="A7750" s="1">
        <v>43255</v>
      </c>
      <c r="B7750" t="s">
        <v>175</v>
      </c>
      <c r="C7750" t="s">
        <v>169</v>
      </c>
      <c r="D7750">
        <v>1</v>
      </c>
      <c r="E7750">
        <v>129.86000000000001</v>
      </c>
      <c r="F7750">
        <v>129.86000000000001</v>
      </c>
      <c r="G7750">
        <v>1</v>
      </c>
      <c r="H7750">
        <v>1</v>
      </c>
      <c r="I7750">
        <v>12</v>
      </c>
      <c r="J7750">
        <v>0</v>
      </c>
      <c r="K7750">
        <v>5</v>
      </c>
      <c r="L7750" t="s">
        <v>423</v>
      </c>
      <c r="M7750" t="b">
        <v>0</v>
      </c>
    </row>
    <row r="7751" spans="1:13" x14ac:dyDescent="0.25">
      <c r="A7751" s="1">
        <v>43255</v>
      </c>
      <c r="B7751" t="s">
        <v>175</v>
      </c>
      <c r="C7751" t="s">
        <v>170</v>
      </c>
      <c r="D7751">
        <v>1</v>
      </c>
      <c r="E7751">
        <v>233.95</v>
      </c>
      <c r="F7751">
        <v>233.95</v>
      </c>
      <c r="G7751">
        <v>1</v>
      </c>
      <c r="H7751">
        <v>1</v>
      </c>
      <c r="I7751">
        <v>7</v>
      </c>
      <c r="J7751">
        <v>0</v>
      </c>
      <c r="K7751">
        <v>5</v>
      </c>
      <c r="L7751" t="s">
        <v>270</v>
      </c>
      <c r="M7751" t="b">
        <v>0</v>
      </c>
    </row>
    <row r="7752" spans="1:13" x14ac:dyDescent="0.25">
      <c r="A7752" s="1">
        <v>43255</v>
      </c>
      <c r="B7752" t="s">
        <v>175</v>
      </c>
      <c r="C7752" t="s">
        <v>172</v>
      </c>
      <c r="D7752">
        <v>2</v>
      </c>
      <c r="E7752">
        <v>362.5</v>
      </c>
      <c r="F7752">
        <v>181.25</v>
      </c>
      <c r="G7752">
        <v>2</v>
      </c>
      <c r="H7752">
        <v>2</v>
      </c>
      <c r="I7752">
        <v>13</v>
      </c>
      <c r="J7752">
        <v>0</v>
      </c>
      <c r="K7752">
        <v>4.5</v>
      </c>
      <c r="L7752" t="s">
        <v>384</v>
      </c>
      <c r="M7752" t="b">
        <v>0</v>
      </c>
    </row>
    <row r="7753" spans="1:13" x14ac:dyDescent="0.25">
      <c r="A7753" s="1">
        <v>43255</v>
      </c>
      <c r="B7753" t="s">
        <v>175</v>
      </c>
      <c r="C7753" t="s">
        <v>171</v>
      </c>
      <c r="D7753">
        <v>4</v>
      </c>
      <c r="E7753">
        <v>312.76</v>
      </c>
      <c r="F7753">
        <v>78.19</v>
      </c>
      <c r="G7753">
        <v>4</v>
      </c>
      <c r="H7753">
        <v>4</v>
      </c>
      <c r="I7753">
        <v>10.75</v>
      </c>
      <c r="J7753">
        <v>0</v>
      </c>
      <c r="K7753">
        <v>3.5</v>
      </c>
      <c r="L7753" t="s">
        <v>291</v>
      </c>
      <c r="M7753" t="b">
        <v>0</v>
      </c>
    </row>
    <row r="7754" spans="1:13" x14ac:dyDescent="0.25">
      <c r="A7754" s="1">
        <v>43255</v>
      </c>
      <c r="B7754" t="s">
        <v>175</v>
      </c>
      <c r="C7754" t="s">
        <v>161</v>
      </c>
      <c r="D7754">
        <v>14</v>
      </c>
      <c r="E7754">
        <v>4421.49</v>
      </c>
      <c r="F7754">
        <v>315.82</v>
      </c>
      <c r="G7754">
        <v>14</v>
      </c>
      <c r="H7754">
        <v>14</v>
      </c>
      <c r="I7754">
        <v>8.43</v>
      </c>
      <c r="J7754">
        <v>0</v>
      </c>
      <c r="K7754">
        <v>4.5</v>
      </c>
      <c r="L7754" t="s">
        <v>245</v>
      </c>
      <c r="M7754" t="b">
        <v>0</v>
      </c>
    </row>
    <row r="7755" spans="1:13" x14ac:dyDescent="0.25">
      <c r="A7755" s="1">
        <v>43255</v>
      </c>
      <c r="B7755" t="s">
        <v>175</v>
      </c>
      <c r="C7755" t="s">
        <v>177</v>
      </c>
      <c r="D7755">
        <v>1</v>
      </c>
      <c r="E7755">
        <v>137.44999999999999</v>
      </c>
      <c r="F7755">
        <v>137.44999999999999</v>
      </c>
      <c r="G7755">
        <v>1</v>
      </c>
      <c r="H7755">
        <v>1</v>
      </c>
      <c r="I7755">
        <v>15</v>
      </c>
      <c r="J7755">
        <v>0</v>
      </c>
      <c r="K7755">
        <v>4</v>
      </c>
      <c r="L7755" t="s">
        <v>487</v>
      </c>
      <c r="M7755" t="b">
        <v>0</v>
      </c>
    </row>
    <row r="7756" spans="1:13" x14ac:dyDescent="0.25">
      <c r="A7756" s="1">
        <v>43255</v>
      </c>
      <c r="B7756" t="s">
        <v>175</v>
      </c>
      <c r="C7756" t="s">
        <v>181</v>
      </c>
      <c r="D7756">
        <v>3</v>
      </c>
      <c r="E7756">
        <v>429.59</v>
      </c>
      <c r="F7756">
        <v>143.19999999999999</v>
      </c>
      <c r="G7756">
        <v>3</v>
      </c>
      <c r="H7756">
        <v>3</v>
      </c>
      <c r="I7756">
        <v>20.329999999999998</v>
      </c>
      <c r="J7756">
        <v>0</v>
      </c>
      <c r="K7756">
        <v>4</v>
      </c>
      <c r="L7756" t="s">
        <v>520</v>
      </c>
      <c r="M7756" t="b">
        <v>0</v>
      </c>
    </row>
    <row r="7757" spans="1:13" x14ac:dyDescent="0.25">
      <c r="A7757" s="1">
        <v>43255</v>
      </c>
      <c r="B7757" t="s">
        <v>175</v>
      </c>
      <c r="C7757" t="s">
        <v>179</v>
      </c>
      <c r="D7757">
        <v>2</v>
      </c>
      <c r="E7757">
        <v>1791.29</v>
      </c>
      <c r="F7757">
        <v>895.65</v>
      </c>
      <c r="G7757">
        <v>2</v>
      </c>
      <c r="H7757">
        <v>2</v>
      </c>
      <c r="I7757">
        <v>8.5</v>
      </c>
      <c r="J7757">
        <v>0</v>
      </c>
      <c r="K7757">
        <v>5</v>
      </c>
      <c r="L7757" t="s">
        <v>319</v>
      </c>
      <c r="M7757" t="b">
        <v>0</v>
      </c>
    </row>
    <row r="7758" spans="1:13" x14ac:dyDescent="0.25">
      <c r="A7758" s="1">
        <v>43255</v>
      </c>
      <c r="B7758" t="s">
        <v>175</v>
      </c>
      <c r="C7758" t="s">
        <v>183</v>
      </c>
      <c r="D7758">
        <v>1</v>
      </c>
      <c r="E7758">
        <v>192.16</v>
      </c>
      <c r="F7758">
        <v>192.16</v>
      </c>
      <c r="G7758">
        <v>1</v>
      </c>
      <c r="H7758">
        <v>1</v>
      </c>
      <c r="I7758">
        <v>8</v>
      </c>
      <c r="J7758">
        <v>0</v>
      </c>
      <c r="K7758">
        <v>5</v>
      </c>
      <c r="L7758" t="s">
        <v>396</v>
      </c>
      <c r="M7758" t="b">
        <v>0</v>
      </c>
    </row>
    <row r="7759" spans="1:13" x14ac:dyDescent="0.25">
      <c r="A7759" s="1">
        <v>43255</v>
      </c>
      <c r="B7759" t="s">
        <v>175</v>
      </c>
      <c r="C7759" t="s">
        <v>174</v>
      </c>
      <c r="D7759">
        <v>5</v>
      </c>
      <c r="E7759">
        <v>916.77</v>
      </c>
      <c r="F7759">
        <v>183.35</v>
      </c>
      <c r="G7759">
        <v>5</v>
      </c>
      <c r="H7759">
        <v>5</v>
      </c>
      <c r="I7759">
        <v>11.6</v>
      </c>
      <c r="J7759">
        <v>0</v>
      </c>
      <c r="K7759">
        <v>4.8</v>
      </c>
      <c r="L7759" t="s">
        <v>352</v>
      </c>
      <c r="M7759" t="b">
        <v>0</v>
      </c>
    </row>
    <row r="7760" spans="1:13" x14ac:dyDescent="0.25">
      <c r="A7760" s="1">
        <v>43255</v>
      </c>
      <c r="B7760" t="s">
        <v>175</v>
      </c>
      <c r="C7760" t="s">
        <v>182</v>
      </c>
      <c r="D7760">
        <v>1</v>
      </c>
      <c r="E7760">
        <v>178.47</v>
      </c>
      <c r="F7760">
        <v>178.47</v>
      </c>
      <c r="G7760">
        <v>1</v>
      </c>
      <c r="H7760">
        <v>1</v>
      </c>
      <c r="I7760">
        <v>24</v>
      </c>
      <c r="J7760">
        <v>0</v>
      </c>
      <c r="K7760">
        <v>5</v>
      </c>
      <c r="L7760" t="s">
        <v>455</v>
      </c>
      <c r="M7760" t="b">
        <v>0</v>
      </c>
    </row>
    <row r="7761" spans="1:13" x14ac:dyDescent="0.25">
      <c r="A7761" s="1">
        <v>43255</v>
      </c>
      <c r="B7761" t="s">
        <v>175</v>
      </c>
      <c r="C7761" t="s">
        <v>163</v>
      </c>
      <c r="D7761">
        <v>4</v>
      </c>
      <c r="E7761">
        <v>1048.9000000000001</v>
      </c>
      <c r="F7761">
        <v>262.23</v>
      </c>
      <c r="G7761">
        <v>4</v>
      </c>
      <c r="H7761">
        <v>4</v>
      </c>
      <c r="I7761">
        <v>8.75</v>
      </c>
      <c r="J7761">
        <v>0</v>
      </c>
      <c r="K7761">
        <v>4.75</v>
      </c>
      <c r="L7761" t="s">
        <v>320</v>
      </c>
      <c r="M7761" t="b">
        <v>0</v>
      </c>
    </row>
    <row r="7762" spans="1:13" x14ac:dyDescent="0.25">
      <c r="A7762" s="1">
        <v>43255</v>
      </c>
      <c r="B7762" t="s">
        <v>175</v>
      </c>
      <c r="C7762" t="s">
        <v>175</v>
      </c>
      <c r="D7762">
        <v>9</v>
      </c>
      <c r="E7762">
        <v>1323.56</v>
      </c>
      <c r="F7762">
        <v>147.06</v>
      </c>
      <c r="G7762">
        <v>9</v>
      </c>
      <c r="H7762">
        <v>9</v>
      </c>
      <c r="I7762">
        <v>5.8</v>
      </c>
      <c r="J7762">
        <v>0</v>
      </c>
      <c r="K7762">
        <v>4.3</v>
      </c>
      <c r="L7762" t="s">
        <v>292</v>
      </c>
      <c r="M7762" t="b">
        <v>1</v>
      </c>
    </row>
    <row r="7763" spans="1:13" x14ac:dyDescent="0.25">
      <c r="A7763" s="1">
        <v>43255</v>
      </c>
      <c r="B7763" t="s">
        <v>175</v>
      </c>
      <c r="C7763" t="s">
        <v>173</v>
      </c>
      <c r="D7763">
        <v>1</v>
      </c>
      <c r="E7763">
        <v>157.86000000000001</v>
      </c>
      <c r="F7763">
        <v>157.86000000000001</v>
      </c>
      <c r="G7763">
        <v>1</v>
      </c>
      <c r="H7763">
        <v>1</v>
      </c>
      <c r="I7763">
        <v>21</v>
      </c>
      <c r="J7763">
        <v>0</v>
      </c>
      <c r="K7763">
        <v>5</v>
      </c>
      <c r="L7763" t="s">
        <v>445</v>
      </c>
      <c r="M7763" t="b">
        <v>0</v>
      </c>
    </row>
    <row r="7764" spans="1:13" x14ac:dyDescent="0.25">
      <c r="A7764" s="1">
        <v>43255</v>
      </c>
      <c r="B7764" t="s">
        <v>175</v>
      </c>
      <c r="C7764" t="s">
        <v>164</v>
      </c>
      <c r="D7764">
        <v>5</v>
      </c>
      <c r="E7764">
        <v>1019.4</v>
      </c>
      <c r="F7764">
        <v>203.88</v>
      </c>
      <c r="G7764">
        <v>5</v>
      </c>
      <c r="H7764">
        <v>5</v>
      </c>
      <c r="I7764">
        <v>17.8</v>
      </c>
      <c r="J7764">
        <v>0</v>
      </c>
      <c r="K7764">
        <v>4.8</v>
      </c>
      <c r="L7764" t="s">
        <v>293</v>
      </c>
      <c r="M7764" t="b">
        <v>0</v>
      </c>
    </row>
    <row r="7765" spans="1:13" x14ac:dyDescent="0.25">
      <c r="A7765" s="1">
        <v>43255</v>
      </c>
      <c r="B7765" t="s">
        <v>175</v>
      </c>
      <c r="C7765" t="s">
        <v>176</v>
      </c>
      <c r="D7765">
        <v>1</v>
      </c>
      <c r="E7765">
        <v>333.78</v>
      </c>
      <c r="F7765">
        <v>333.78</v>
      </c>
      <c r="G7765">
        <v>1</v>
      </c>
      <c r="H7765">
        <v>1</v>
      </c>
      <c r="I7765">
        <v>6</v>
      </c>
      <c r="J7765">
        <v>0</v>
      </c>
      <c r="K7765">
        <v>5</v>
      </c>
      <c r="L7765" t="s">
        <v>322</v>
      </c>
      <c r="M7765" t="b">
        <v>0</v>
      </c>
    </row>
    <row r="7766" spans="1:13" x14ac:dyDescent="0.25">
      <c r="A7766" s="1">
        <v>43255</v>
      </c>
      <c r="B7766" t="s">
        <v>175</v>
      </c>
      <c r="C7766" t="s">
        <v>165</v>
      </c>
      <c r="D7766">
        <v>35</v>
      </c>
      <c r="E7766">
        <v>8965.39</v>
      </c>
      <c r="F7766">
        <v>256.14999999999998</v>
      </c>
      <c r="G7766">
        <v>34</v>
      </c>
      <c r="H7766">
        <v>35</v>
      </c>
      <c r="I7766">
        <v>8.76</v>
      </c>
      <c r="J7766">
        <v>0</v>
      </c>
      <c r="K7766">
        <v>4.2300000000000004</v>
      </c>
      <c r="L7766" t="s">
        <v>294</v>
      </c>
      <c r="M7766" t="b">
        <v>0</v>
      </c>
    </row>
    <row r="7767" spans="1:13" x14ac:dyDescent="0.25">
      <c r="A7767" s="1">
        <v>43255</v>
      </c>
      <c r="B7767" t="s">
        <v>175</v>
      </c>
      <c r="C7767" t="s">
        <v>184</v>
      </c>
      <c r="D7767">
        <v>1</v>
      </c>
      <c r="E7767">
        <v>62.04</v>
      </c>
      <c r="F7767">
        <v>62.04</v>
      </c>
      <c r="G7767">
        <v>1</v>
      </c>
      <c r="H7767">
        <v>1</v>
      </c>
      <c r="I7767">
        <v>16</v>
      </c>
      <c r="J7767">
        <v>0</v>
      </c>
      <c r="K7767">
        <v>4</v>
      </c>
      <c r="L7767" t="s">
        <v>323</v>
      </c>
      <c r="M7767" t="b">
        <v>0</v>
      </c>
    </row>
    <row r="7768" spans="1:13" x14ac:dyDescent="0.25">
      <c r="A7768" s="1">
        <v>43255</v>
      </c>
      <c r="B7768" t="s">
        <v>164</v>
      </c>
      <c r="C7768" t="s">
        <v>174</v>
      </c>
      <c r="D7768">
        <v>1</v>
      </c>
      <c r="E7768">
        <v>247.19</v>
      </c>
      <c r="F7768">
        <v>247.19</v>
      </c>
      <c r="G7768">
        <v>1</v>
      </c>
      <c r="H7768">
        <v>1</v>
      </c>
      <c r="I7768">
        <v>14</v>
      </c>
      <c r="J7768">
        <v>0</v>
      </c>
      <c r="K7768">
        <v>5</v>
      </c>
      <c r="L7768" t="s">
        <v>407</v>
      </c>
      <c r="M7768" t="b">
        <v>0</v>
      </c>
    </row>
    <row r="7769" spans="1:13" x14ac:dyDescent="0.25">
      <c r="A7769" s="1">
        <v>43255</v>
      </c>
      <c r="B7769" t="s">
        <v>164</v>
      </c>
      <c r="C7769" t="s">
        <v>163</v>
      </c>
      <c r="D7769">
        <v>3</v>
      </c>
      <c r="E7769">
        <v>375.16</v>
      </c>
      <c r="F7769">
        <v>125.05</v>
      </c>
      <c r="G7769">
        <v>3</v>
      </c>
      <c r="H7769">
        <v>3</v>
      </c>
      <c r="I7769">
        <v>10.25</v>
      </c>
      <c r="J7769">
        <v>0</v>
      </c>
      <c r="K7769">
        <v>3</v>
      </c>
      <c r="L7769" t="s">
        <v>357</v>
      </c>
      <c r="M7769" t="b">
        <v>0</v>
      </c>
    </row>
    <row r="7770" spans="1:13" x14ac:dyDescent="0.25">
      <c r="A7770" s="1">
        <v>43255</v>
      </c>
      <c r="B7770" t="s">
        <v>164</v>
      </c>
      <c r="C7770" t="s">
        <v>175</v>
      </c>
      <c r="D7770">
        <v>3</v>
      </c>
      <c r="E7770">
        <v>344.08</v>
      </c>
      <c r="F7770">
        <v>114.69</v>
      </c>
      <c r="G7770">
        <v>3</v>
      </c>
      <c r="H7770">
        <v>3</v>
      </c>
      <c r="I7770">
        <v>7.67</v>
      </c>
      <c r="J7770">
        <v>0</v>
      </c>
      <c r="K7770">
        <v>3.67</v>
      </c>
      <c r="L7770" t="s">
        <v>358</v>
      </c>
      <c r="M7770" t="b">
        <v>0</v>
      </c>
    </row>
    <row r="7771" spans="1:13" x14ac:dyDescent="0.25">
      <c r="A7771" s="1">
        <v>43255</v>
      </c>
      <c r="B7771" t="s">
        <v>164</v>
      </c>
      <c r="C7771" t="s">
        <v>164</v>
      </c>
      <c r="D7771">
        <v>5</v>
      </c>
      <c r="E7771">
        <v>1598.7</v>
      </c>
      <c r="F7771">
        <v>319.74</v>
      </c>
      <c r="G7771">
        <v>5</v>
      </c>
      <c r="H7771">
        <v>5</v>
      </c>
      <c r="I7771">
        <v>12.57</v>
      </c>
      <c r="J7771">
        <v>0</v>
      </c>
      <c r="K7771">
        <v>4.71</v>
      </c>
      <c r="L7771" t="s">
        <v>359</v>
      </c>
      <c r="M7771" t="b">
        <v>1</v>
      </c>
    </row>
    <row r="7772" spans="1:13" x14ac:dyDescent="0.25">
      <c r="A7772" s="1">
        <v>43255</v>
      </c>
      <c r="B7772" t="s">
        <v>164</v>
      </c>
      <c r="C7772" t="s">
        <v>165</v>
      </c>
      <c r="D7772">
        <v>14</v>
      </c>
      <c r="E7772">
        <v>1764.18</v>
      </c>
      <c r="F7772">
        <v>126.01</v>
      </c>
      <c r="G7772">
        <v>14</v>
      </c>
      <c r="H7772">
        <v>14</v>
      </c>
      <c r="I7772">
        <v>9.59</v>
      </c>
      <c r="J7772">
        <v>0</v>
      </c>
      <c r="K7772">
        <v>3.88</v>
      </c>
      <c r="L7772" t="s">
        <v>295</v>
      </c>
      <c r="M7772" t="b">
        <v>0</v>
      </c>
    </row>
    <row r="7773" spans="1:13" x14ac:dyDescent="0.25">
      <c r="A7773" s="1">
        <v>43255</v>
      </c>
      <c r="B7773" t="s">
        <v>176</v>
      </c>
      <c r="C7773" t="s">
        <v>167</v>
      </c>
      <c r="D7773">
        <v>1</v>
      </c>
      <c r="E7773">
        <v>236.79</v>
      </c>
      <c r="F7773">
        <v>236.79</v>
      </c>
      <c r="G7773">
        <v>0</v>
      </c>
      <c r="H7773">
        <v>1</v>
      </c>
      <c r="K7773">
        <v>1</v>
      </c>
      <c r="L7773" t="s">
        <v>328</v>
      </c>
      <c r="M7773" t="b">
        <v>0</v>
      </c>
    </row>
    <row r="7774" spans="1:13" x14ac:dyDescent="0.25">
      <c r="A7774" s="1">
        <v>43255</v>
      </c>
      <c r="B7774" t="s">
        <v>176</v>
      </c>
      <c r="C7774" t="s">
        <v>169</v>
      </c>
      <c r="D7774">
        <v>1</v>
      </c>
      <c r="E7774">
        <v>247.21</v>
      </c>
      <c r="F7774">
        <v>247.21</v>
      </c>
      <c r="G7774">
        <v>1</v>
      </c>
      <c r="H7774">
        <v>1</v>
      </c>
      <c r="I7774">
        <v>14</v>
      </c>
      <c r="J7774">
        <v>0</v>
      </c>
      <c r="K7774">
        <v>5</v>
      </c>
      <c r="L7774" t="s">
        <v>408</v>
      </c>
      <c r="M7774" t="b">
        <v>0</v>
      </c>
    </row>
    <row r="7775" spans="1:13" x14ac:dyDescent="0.25">
      <c r="A7775" s="1">
        <v>43255</v>
      </c>
      <c r="B7775" t="s">
        <v>176</v>
      </c>
      <c r="C7775" t="s">
        <v>170</v>
      </c>
      <c r="D7775">
        <v>1</v>
      </c>
      <c r="E7775">
        <v>223.99</v>
      </c>
      <c r="F7775">
        <v>223.99</v>
      </c>
      <c r="G7775">
        <v>1</v>
      </c>
      <c r="H7775">
        <v>1</v>
      </c>
      <c r="I7775">
        <v>11</v>
      </c>
      <c r="J7775">
        <v>0</v>
      </c>
      <c r="K7775">
        <v>5</v>
      </c>
      <c r="L7775" t="s">
        <v>387</v>
      </c>
      <c r="M7775" t="b">
        <v>0</v>
      </c>
    </row>
    <row r="7776" spans="1:13" x14ac:dyDescent="0.25">
      <c r="A7776" s="1">
        <v>43255</v>
      </c>
      <c r="B7776" t="s">
        <v>176</v>
      </c>
      <c r="C7776" t="s">
        <v>172</v>
      </c>
      <c r="D7776">
        <v>1</v>
      </c>
      <c r="E7776">
        <v>102.14</v>
      </c>
      <c r="F7776">
        <v>102.14</v>
      </c>
      <c r="G7776">
        <v>1</v>
      </c>
      <c r="H7776">
        <v>1</v>
      </c>
      <c r="I7776">
        <v>15</v>
      </c>
      <c r="J7776">
        <v>0</v>
      </c>
      <c r="K7776">
        <v>5</v>
      </c>
      <c r="L7776" t="s">
        <v>399</v>
      </c>
      <c r="M7776" t="b">
        <v>0</v>
      </c>
    </row>
    <row r="7777" spans="1:13" x14ac:dyDescent="0.25">
      <c r="A7777" s="1">
        <v>43255</v>
      </c>
      <c r="B7777" t="s">
        <v>176</v>
      </c>
      <c r="C7777" t="s">
        <v>171</v>
      </c>
      <c r="D7777">
        <v>1</v>
      </c>
      <c r="E7777">
        <v>97.28</v>
      </c>
      <c r="F7777">
        <v>97.28</v>
      </c>
      <c r="G7777">
        <v>1</v>
      </c>
      <c r="H7777">
        <v>1</v>
      </c>
      <c r="I7777">
        <v>9</v>
      </c>
      <c r="J7777">
        <v>0</v>
      </c>
      <c r="K7777">
        <v>5</v>
      </c>
      <c r="L7777" t="s">
        <v>329</v>
      </c>
      <c r="M7777" t="b">
        <v>0</v>
      </c>
    </row>
    <row r="7778" spans="1:13" x14ac:dyDescent="0.25">
      <c r="A7778" s="1">
        <v>43255</v>
      </c>
      <c r="B7778" t="s">
        <v>176</v>
      </c>
      <c r="C7778" t="s">
        <v>161</v>
      </c>
      <c r="D7778">
        <v>7</v>
      </c>
      <c r="E7778">
        <v>1661.48</v>
      </c>
      <c r="F7778">
        <v>237.35</v>
      </c>
      <c r="G7778">
        <v>7</v>
      </c>
      <c r="H7778">
        <v>7</v>
      </c>
      <c r="I7778">
        <v>10.43</v>
      </c>
      <c r="J7778">
        <v>0</v>
      </c>
      <c r="K7778">
        <v>4.1399999999999997</v>
      </c>
      <c r="L7778" t="s">
        <v>272</v>
      </c>
      <c r="M7778" t="b">
        <v>0</v>
      </c>
    </row>
    <row r="7779" spans="1:13" x14ac:dyDescent="0.25">
      <c r="A7779" s="1">
        <v>43255</v>
      </c>
      <c r="B7779" t="s">
        <v>176</v>
      </c>
      <c r="C7779" t="s">
        <v>177</v>
      </c>
      <c r="D7779">
        <v>1</v>
      </c>
      <c r="E7779">
        <v>67.06</v>
      </c>
      <c r="F7779">
        <v>67.06</v>
      </c>
      <c r="G7779">
        <v>1</v>
      </c>
      <c r="H7779">
        <v>1</v>
      </c>
      <c r="I7779">
        <v>14</v>
      </c>
      <c r="J7779">
        <v>0</v>
      </c>
      <c r="K7779">
        <v>5</v>
      </c>
      <c r="L7779" t="s">
        <v>437</v>
      </c>
      <c r="M7779" t="b">
        <v>0</v>
      </c>
    </row>
    <row r="7780" spans="1:13" x14ac:dyDescent="0.25">
      <c r="A7780" s="1">
        <v>43255</v>
      </c>
      <c r="B7780" t="s">
        <v>176</v>
      </c>
      <c r="C7780" t="s">
        <v>163</v>
      </c>
      <c r="D7780">
        <v>8</v>
      </c>
      <c r="E7780">
        <v>881.91</v>
      </c>
      <c r="F7780">
        <v>110.24</v>
      </c>
      <c r="G7780">
        <v>8</v>
      </c>
      <c r="H7780">
        <v>8</v>
      </c>
      <c r="I7780">
        <v>8.8000000000000007</v>
      </c>
      <c r="J7780">
        <v>0</v>
      </c>
      <c r="K7780">
        <v>3.2</v>
      </c>
      <c r="L7780" t="s">
        <v>361</v>
      </c>
      <c r="M7780" t="b">
        <v>0</v>
      </c>
    </row>
    <row r="7781" spans="1:13" x14ac:dyDescent="0.25">
      <c r="A7781" s="1">
        <v>43255</v>
      </c>
      <c r="B7781" t="s">
        <v>176</v>
      </c>
      <c r="C7781" t="s">
        <v>175</v>
      </c>
      <c r="D7781">
        <v>3</v>
      </c>
      <c r="E7781">
        <v>254.75</v>
      </c>
      <c r="F7781">
        <v>84.92</v>
      </c>
      <c r="G7781">
        <v>3</v>
      </c>
      <c r="H7781">
        <v>3</v>
      </c>
      <c r="I7781">
        <v>8.33</v>
      </c>
      <c r="J7781">
        <v>0</v>
      </c>
      <c r="K7781">
        <v>4.67</v>
      </c>
      <c r="L7781" t="s">
        <v>297</v>
      </c>
      <c r="M7781" t="b">
        <v>0</v>
      </c>
    </row>
    <row r="7782" spans="1:13" x14ac:dyDescent="0.25">
      <c r="A7782" s="1">
        <v>43255</v>
      </c>
      <c r="B7782" t="s">
        <v>176</v>
      </c>
      <c r="C7782" t="s">
        <v>164</v>
      </c>
      <c r="D7782">
        <v>3</v>
      </c>
      <c r="E7782">
        <v>384.39</v>
      </c>
      <c r="F7782">
        <v>128.13</v>
      </c>
      <c r="G7782">
        <v>3</v>
      </c>
      <c r="H7782">
        <v>3</v>
      </c>
      <c r="I7782">
        <v>11.75</v>
      </c>
      <c r="J7782">
        <v>0</v>
      </c>
      <c r="K7782">
        <v>4</v>
      </c>
      <c r="L7782" t="s">
        <v>362</v>
      </c>
      <c r="M7782" t="b">
        <v>0</v>
      </c>
    </row>
    <row r="7783" spans="1:13" x14ac:dyDescent="0.25">
      <c r="A7783" s="1">
        <v>43255</v>
      </c>
      <c r="B7783" t="s">
        <v>176</v>
      </c>
      <c r="C7783" t="s">
        <v>176</v>
      </c>
      <c r="D7783">
        <v>7</v>
      </c>
      <c r="E7783">
        <v>1064.03</v>
      </c>
      <c r="F7783">
        <v>152</v>
      </c>
      <c r="G7783">
        <v>7</v>
      </c>
      <c r="H7783">
        <v>7</v>
      </c>
      <c r="I7783">
        <v>5.56</v>
      </c>
      <c r="J7783">
        <v>0</v>
      </c>
      <c r="K7783">
        <v>4.8899999999999997</v>
      </c>
      <c r="L7783" t="s">
        <v>273</v>
      </c>
      <c r="M7783" t="b">
        <v>1</v>
      </c>
    </row>
    <row r="7784" spans="1:13" x14ac:dyDescent="0.25">
      <c r="A7784" s="1">
        <v>43255</v>
      </c>
      <c r="B7784" t="s">
        <v>176</v>
      </c>
      <c r="C7784" t="s">
        <v>165</v>
      </c>
      <c r="D7784">
        <v>30</v>
      </c>
      <c r="E7784">
        <v>4551.54</v>
      </c>
      <c r="F7784">
        <v>151.72</v>
      </c>
      <c r="G7784">
        <v>30</v>
      </c>
      <c r="H7784">
        <v>30</v>
      </c>
      <c r="I7784">
        <v>8.92</v>
      </c>
      <c r="J7784">
        <v>0</v>
      </c>
      <c r="K7784">
        <v>3.66</v>
      </c>
      <c r="L7784" t="s">
        <v>274</v>
      </c>
      <c r="M7784" t="b">
        <v>0</v>
      </c>
    </row>
    <row r="7785" spans="1:13" x14ac:dyDescent="0.25">
      <c r="A7785" s="1">
        <v>43255</v>
      </c>
      <c r="B7785" t="s">
        <v>165</v>
      </c>
      <c r="C7785" t="s">
        <v>178</v>
      </c>
      <c r="D7785">
        <v>3</v>
      </c>
      <c r="E7785">
        <v>1611.73</v>
      </c>
      <c r="F7785">
        <v>537.24</v>
      </c>
      <c r="G7785">
        <v>3</v>
      </c>
      <c r="H7785">
        <v>3</v>
      </c>
      <c r="I7785">
        <v>24</v>
      </c>
      <c r="J7785">
        <v>0</v>
      </c>
      <c r="K7785">
        <v>4</v>
      </c>
      <c r="L7785" t="s">
        <v>333</v>
      </c>
      <c r="M7785" t="b">
        <v>0</v>
      </c>
    </row>
    <row r="7786" spans="1:13" x14ac:dyDescent="0.25">
      <c r="A7786" s="1">
        <v>43255</v>
      </c>
      <c r="B7786" t="s">
        <v>165</v>
      </c>
      <c r="C7786" t="s">
        <v>186</v>
      </c>
      <c r="D7786">
        <v>3</v>
      </c>
      <c r="E7786">
        <v>420.41</v>
      </c>
      <c r="F7786">
        <v>140.13999999999999</v>
      </c>
      <c r="G7786">
        <v>3</v>
      </c>
      <c r="H7786">
        <v>3</v>
      </c>
      <c r="I7786">
        <v>27.17</v>
      </c>
      <c r="J7786">
        <v>0</v>
      </c>
      <c r="K7786">
        <v>2.17</v>
      </c>
      <c r="L7786" t="s">
        <v>364</v>
      </c>
      <c r="M7786" t="b">
        <v>0</v>
      </c>
    </row>
    <row r="7787" spans="1:13" x14ac:dyDescent="0.25">
      <c r="A7787" s="1">
        <v>43255</v>
      </c>
      <c r="B7787" t="s">
        <v>165</v>
      </c>
      <c r="C7787" t="s">
        <v>187</v>
      </c>
      <c r="D7787">
        <v>1</v>
      </c>
      <c r="E7787">
        <v>90.46</v>
      </c>
      <c r="F7787">
        <v>90.46</v>
      </c>
      <c r="G7787">
        <v>1</v>
      </c>
      <c r="H7787">
        <v>1</v>
      </c>
      <c r="I7787">
        <v>18</v>
      </c>
      <c r="J7787">
        <v>0</v>
      </c>
      <c r="K7787">
        <v>4</v>
      </c>
      <c r="L7787" t="s">
        <v>417</v>
      </c>
      <c r="M7787" t="b">
        <v>0</v>
      </c>
    </row>
    <row r="7788" spans="1:13" x14ac:dyDescent="0.25">
      <c r="A7788" s="1">
        <v>43255</v>
      </c>
      <c r="B7788" t="s">
        <v>165</v>
      </c>
      <c r="C7788" t="s">
        <v>167</v>
      </c>
      <c r="D7788">
        <v>37</v>
      </c>
      <c r="E7788">
        <v>6732.14</v>
      </c>
      <c r="F7788">
        <v>181.95</v>
      </c>
      <c r="G7788">
        <v>36</v>
      </c>
      <c r="H7788">
        <v>36</v>
      </c>
      <c r="I7788">
        <v>18.239999999999998</v>
      </c>
      <c r="J7788">
        <v>5.2600000000000001E-2</v>
      </c>
      <c r="K7788">
        <v>3.76</v>
      </c>
      <c r="L7788" t="s">
        <v>246</v>
      </c>
      <c r="M7788" t="b">
        <v>0</v>
      </c>
    </row>
    <row r="7789" spans="1:13" x14ac:dyDescent="0.25">
      <c r="A7789" s="1">
        <v>43255</v>
      </c>
      <c r="B7789" t="s">
        <v>165</v>
      </c>
      <c r="C7789" t="s">
        <v>169</v>
      </c>
      <c r="D7789">
        <v>8</v>
      </c>
      <c r="E7789">
        <v>1354.48</v>
      </c>
      <c r="F7789">
        <v>169.31</v>
      </c>
      <c r="G7789">
        <v>8</v>
      </c>
      <c r="H7789">
        <v>8</v>
      </c>
      <c r="I7789">
        <v>18.11</v>
      </c>
      <c r="J7789">
        <v>0</v>
      </c>
      <c r="K7789">
        <v>4.22</v>
      </c>
      <c r="L7789" t="s">
        <v>275</v>
      </c>
      <c r="M7789" t="b">
        <v>0</v>
      </c>
    </row>
    <row r="7790" spans="1:13" x14ac:dyDescent="0.25">
      <c r="A7790" s="1">
        <v>43255</v>
      </c>
      <c r="B7790" t="s">
        <v>165</v>
      </c>
      <c r="C7790" t="s">
        <v>170</v>
      </c>
      <c r="D7790">
        <v>13</v>
      </c>
      <c r="E7790">
        <v>2077.91</v>
      </c>
      <c r="F7790">
        <v>159.84</v>
      </c>
      <c r="G7790">
        <v>13</v>
      </c>
      <c r="H7790">
        <v>13</v>
      </c>
      <c r="I7790">
        <v>10.5</v>
      </c>
      <c r="J7790">
        <v>0</v>
      </c>
      <c r="K7790">
        <v>3.93</v>
      </c>
      <c r="L7790" t="s">
        <v>276</v>
      </c>
      <c r="M7790" t="b">
        <v>0</v>
      </c>
    </row>
    <row r="7791" spans="1:13" x14ac:dyDescent="0.25">
      <c r="A7791" s="1">
        <v>43255</v>
      </c>
      <c r="B7791" t="s">
        <v>165</v>
      </c>
      <c r="C7791" t="s">
        <v>172</v>
      </c>
      <c r="D7791">
        <v>23</v>
      </c>
      <c r="E7791">
        <v>4293.79</v>
      </c>
      <c r="F7791">
        <v>186.69</v>
      </c>
      <c r="G7791">
        <v>23</v>
      </c>
      <c r="H7791">
        <v>23</v>
      </c>
      <c r="I7791">
        <v>15</v>
      </c>
      <c r="J7791">
        <v>3.85E-2</v>
      </c>
      <c r="K7791">
        <v>4.2300000000000004</v>
      </c>
      <c r="L7791" t="s">
        <v>247</v>
      </c>
      <c r="M7791" t="b">
        <v>0</v>
      </c>
    </row>
    <row r="7792" spans="1:13" x14ac:dyDescent="0.25">
      <c r="A7792" s="1">
        <v>43255</v>
      </c>
      <c r="B7792" t="s">
        <v>165</v>
      </c>
      <c r="C7792" t="s">
        <v>171</v>
      </c>
      <c r="D7792">
        <v>19</v>
      </c>
      <c r="E7792">
        <v>2869.06</v>
      </c>
      <c r="F7792">
        <v>151</v>
      </c>
      <c r="G7792">
        <v>19</v>
      </c>
      <c r="H7792">
        <v>19</v>
      </c>
      <c r="I7792">
        <v>12.48</v>
      </c>
      <c r="J7792">
        <v>0</v>
      </c>
      <c r="K7792">
        <v>4.1399999999999997</v>
      </c>
      <c r="L7792" t="s">
        <v>299</v>
      </c>
      <c r="M7792" t="b">
        <v>0</v>
      </c>
    </row>
    <row r="7793" spans="1:13" x14ac:dyDescent="0.25">
      <c r="A7793" s="1">
        <v>43255</v>
      </c>
      <c r="B7793" t="s">
        <v>165</v>
      </c>
      <c r="C7793" t="s">
        <v>180</v>
      </c>
      <c r="D7793">
        <v>8</v>
      </c>
      <c r="E7793">
        <v>1707.01</v>
      </c>
      <c r="F7793">
        <v>213.38</v>
      </c>
      <c r="G7793">
        <v>8</v>
      </c>
      <c r="H7793">
        <v>8</v>
      </c>
      <c r="I7793">
        <v>24</v>
      </c>
      <c r="J7793">
        <v>0.25</v>
      </c>
      <c r="K7793">
        <v>3.63</v>
      </c>
      <c r="L7793" t="s">
        <v>300</v>
      </c>
      <c r="M7793" t="b">
        <v>0</v>
      </c>
    </row>
    <row r="7794" spans="1:13" x14ac:dyDescent="0.25">
      <c r="A7794" s="1">
        <v>43255</v>
      </c>
      <c r="B7794" t="s">
        <v>165</v>
      </c>
      <c r="C7794" t="s">
        <v>161</v>
      </c>
      <c r="D7794">
        <v>92</v>
      </c>
      <c r="E7794">
        <v>13304.73</v>
      </c>
      <c r="F7794">
        <v>144.62</v>
      </c>
      <c r="G7794">
        <v>92</v>
      </c>
      <c r="H7794">
        <v>92</v>
      </c>
      <c r="I7794">
        <v>9.91</v>
      </c>
      <c r="J7794">
        <v>0</v>
      </c>
      <c r="K7794">
        <v>3.96</v>
      </c>
      <c r="L7794" t="s">
        <v>248</v>
      </c>
      <c r="M7794" t="b">
        <v>0</v>
      </c>
    </row>
    <row r="7795" spans="1:13" x14ac:dyDescent="0.25">
      <c r="A7795" s="1">
        <v>43255</v>
      </c>
      <c r="B7795" t="s">
        <v>165</v>
      </c>
      <c r="C7795" t="s">
        <v>177</v>
      </c>
      <c r="D7795">
        <v>10</v>
      </c>
      <c r="E7795">
        <v>2205.77</v>
      </c>
      <c r="F7795">
        <v>220.58</v>
      </c>
      <c r="G7795">
        <v>10</v>
      </c>
      <c r="H7795">
        <v>10</v>
      </c>
      <c r="I7795">
        <v>12.55</v>
      </c>
      <c r="J7795">
        <v>0</v>
      </c>
      <c r="K7795">
        <v>4</v>
      </c>
      <c r="L7795" t="s">
        <v>301</v>
      </c>
      <c r="M7795" t="b">
        <v>0</v>
      </c>
    </row>
    <row r="7796" spans="1:13" x14ac:dyDescent="0.25">
      <c r="A7796" s="1">
        <v>43255</v>
      </c>
      <c r="B7796" t="s">
        <v>165</v>
      </c>
      <c r="C7796" t="s">
        <v>181</v>
      </c>
      <c r="D7796">
        <v>4</v>
      </c>
      <c r="E7796">
        <v>850.97</v>
      </c>
      <c r="F7796">
        <v>212.74</v>
      </c>
      <c r="G7796">
        <v>4</v>
      </c>
      <c r="H7796">
        <v>4</v>
      </c>
      <c r="I7796">
        <v>25.75</v>
      </c>
      <c r="J7796">
        <v>0.25</v>
      </c>
      <c r="K7796">
        <v>4.5</v>
      </c>
      <c r="L7796" t="s">
        <v>302</v>
      </c>
      <c r="M7796" t="b">
        <v>0</v>
      </c>
    </row>
    <row r="7797" spans="1:13" x14ac:dyDescent="0.25">
      <c r="A7797" s="1">
        <v>43255</v>
      </c>
      <c r="B7797" t="s">
        <v>165</v>
      </c>
      <c r="C7797" t="s">
        <v>179</v>
      </c>
      <c r="D7797">
        <v>9</v>
      </c>
      <c r="E7797">
        <v>1540.6</v>
      </c>
      <c r="F7797">
        <v>171.18</v>
      </c>
      <c r="G7797">
        <v>9</v>
      </c>
      <c r="H7797">
        <v>9</v>
      </c>
      <c r="I7797">
        <v>15.18</v>
      </c>
      <c r="J7797">
        <v>0</v>
      </c>
      <c r="K7797">
        <v>4.82</v>
      </c>
      <c r="L7797" t="s">
        <v>277</v>
      </c>
      <c r="M7797" t="b">
        <v>0</v>
      </c>
    </row>
    <row r="7798" spans="1:13" x14ac:dyDescent="0.25">
      <c r="A7798" s="1">
        <v>43255</v>
      </c>
      <c r="B7798" t="s">
        <v>165</v>
      </c>
      <c r="C7798" t="s">
        <v>183</v>
      </c>
      <c r="D7798">
        <v>3</v>
      </c>
      <c r="E7798">
        <v>1310.92</v>
      </c>
      <c r="F7798">
        <v>436.97</v>
      </c>
      <c r="G7798">
        <v>3</v>
      </c>
      <c r="H7798">
        <v>3</v>
      </c>
      <c r="I7798">
        <v>13.33</v>
      </c>
      <c r="J7798">
        <v>0</v>
      </c>
      <c r="K7798">
        <v>5</v>
      </c>
      <c r="L7798" t="s">
        <v>365</v>
      </c>
      <c r="M7798" t="b">
        <v>0</v>
      </c>
    </row>
    <row r="7799" spans="1:13" x14ac:dyDescent="0.25">
      <c r="A7799" s="1">
        <v>43255</v>
      </c>
      <c r="B7799" t="s">
        <v>165</v>
      </c>
      <c r="C7799" t="s">
        <v>174</v>
      </c>
      <c r="D7799">
        <v>14</v>
      </c>
      <c r="E7799">
        <v>3793.06</v>
      </c>
      <c r="F7799">
        <v>270.93</v>
      </c>
      <c r="G7799">
        <v>14</v>
      </c>
      <c r="H7799">
        <v>14</v>
      </c>
      <c r="I7799">
        <v>12.47</v>
      </c>
      <c r="J7799">
        <v>0</v>
      </c>
      <c r="K7799">
        <v>3.93</v>
      </c>
      <c r="L7799" t="s">
        <v>303</v>
      </c>
      <c r="M7799" t="b">
        <v>0</v>
      </c>
    </row>
    <row r="7800" spans="1:13" x14ac:dyDescent="0.25">
      <c r="A7800" s="1">
        <v>43255</v>
      </c>
      <c r="B7800" t="s">
        <v>165</v>
      </c>
      <c r="C7800" t="s">
        <v>182</v>
      </c>
      <c r="D7800">
        <v>7</v>
      </c>
      <c r="E7800">
        <v>1811.03</v>
      </c>
      <c r="F7800">
        <v>258.72000000000003</v>
      </c>
      <c r="G7800">
        <v>7</v>
      </c>
      <c r="H7800">
        <v>7</v>
      </c>
      <c r="I7800">
        <v>26.13</v>
      </c>
      <c r="J7800">
        <v>0.25</v>
      </c>
      <c r="K7800">
        <v>2.75</v>
      </c>
      <c r="L7800" t="s">
        <v>304</v>
      </c>
      <c r="M7800" t="b">
        <v>0</v>
      </c>
    </row>
    <row r="7801" spans="1:13" x14ac:dyDescent="0.25">
      <c r="A7801" s="1">
        <v>43255</v>
      </c>
      <c r="B7801" t="s">
        <v>165</v>
      </c>
      <c r="C7801" t="s">
        <v>163</v>
      </c>
      <c r="D7801">
        <v>48</v>
      </c>
      <c r="E7801">
        <v>8789.99</v>
      </c>
      <c r="F7801">
        <v>183.12</v>
      </c>
      <c r="G7801">
        <v>48</v>
      </c>
      <c r="H7801">
        <v>48</v>
      </c>
      <c r="I7801">
        <v>10.19</v>
      </c>
      <c r="J7801">
        <v>0</v>
      </c>
      <c r="K7801">
        <v>3.81</v>
      </c>
      <c r="L7801" t="s">
        <v>249</v>
      </c>
      <c r="M7801" t="b">
        <v>0</v>
      </c>
    </row>
    <row r="7802" spans="1:13" x14ac:dyDescent="0.25">
      <c r="A7802" s="1">
        <v>43255</v>
      </c>
      <c r="B7802" t="s">
        <v>165</v>
      </c>
      <c r="C7802" t="s">
        <v>175</v>
      </c>
      <c r="D7802">
        <v>116</v>
      </c>
      <c r="E7802">
        <v>18887</v>
      </c>
      <c r="F7802">
        <v>162.82</v>
      </c>
      <c r="G7802">
        <v>115</v>
      </c>
      <c r="H7802">
        <v>116</v>
      </c>
      <c r="I7802">
        <v>12.03</v>
      </c>
      <c r="J7802">
        <v>7.7999999999999996E-3</v>
      </c>
      <c r="K7802">
        <v>4.09</v>
      </c>
      <c r="L7802" t="s">
        <v>250</v>
      </c>
      <c r="M7802" t="b">
        <v>0</v>
      </c>
    </row>
    <row r="7803" spans="1:13" x14ac:dyDescent="0.25">
      <c r="A7803" s="1">
        <v>43255</v>
      </c>
      <c r="B7803" t="s">
        <v>165</v>
      </c>
      <c r="C7803" t="s">
        <v>173</v>
      </c>
      <c r="D7803">
        <v>5</v>
      </c>
      <c r="E7803">
        <v>758.96</v>
      </c>
      <c r="F7803">
        <v>151.79</v>
      </c>
      <c r="G7803">
        <v>5</v>
      </c>
      <c r="H7803">
        <v>5</v>
      </c>
      <c r="I7803">
        <v>13.2</v>
      </c>
      <c r="J7803">
        <v>0</v>
      </c>
      <c r="K7803">
        <v>4.4000000000000004</v>
      </c>
      <c r="L7803" t="s">
        <v>251</v>
      </c>
      <c r="M7803" t="b">
        <v>0</v>
      </c>
    </row>
    <row r="7804" spans="1:13" x14ac:dyDescent="0.25">
      <c r="A7804" s="1">
        <v>43255</v>
      </c>
      <c r="B7804" t="s">
        <v>165</v>
      </c>
      <c r="C7804" t="s">
        <v>185</v>
      </c>
      <c r="D7804">
        <v>2</v>
      </c>
      <c r="E7804">
        <v>346.07</v>
      </c>
      <c r="F7804">
        <v>173.04</v>
      </c>
      <c r="G7804">
        <v>2</v>
      </c>
      <c r="H7804">
        <v>2</v>
      </c>
      <c r="I7804">
        <v>15</v>
      </c>
      <c r="J7804">
        <v>0</v>
      </c>
      <c r="K7804">
        <v>3.5</v>
      </c>
      <c r="L7804" t="s">
        <v>334</v>
      </c>
      <c r="M7804" t="b">
        <v>0</v>
      </c>
    </row>
    <row r="7805" spans="1:13" x14ac:dyDescent="0.25">
      <c r="A7805" s="1">
        <v>43255</v>
      </c>
      <c r="B7805" t="s">
        <v>165</v>
      </c>
      <c r="C7805" t="s">
        <v>162</v>
      </c>
      <c r="D7805">
        <v>2</v>
      </c>
      <c r="E7805">
        <v>683.77</v>
      </c>
      <c r="F7805">
        <v>341.89</v>
      </c>
      <c r="G7805">
        <v>2</v>
      </c>
      <c r="H7805">
        <v>2</v>
      </c>
      <c r="I7805">
        <v>14.33</v>
      </c>
      <c r="J7805">
        <v>0</v>
      </c>
      <c r="K7805">
        <v>1.67</v>
      </c>
      <c r="L7805" t="s">
        <v>366</v>
      </c>
      <c r="M7805" t="b">
        <v>0</v>
      </c>
    </row>
    <row r="7806" spans="1:13" x14ac:dyDescent="0.25">
      <c r="A7806" s="1">
        <v>43255</v>
      </c>
      <c r="B7806" t="s">
        <v>165</v>
      </c>
      <c r="C7806" t="s">
        <v>164</v>
      </c>
      <c r="D7806">
        <v>46</v>
      </c>
      <c r="E7806">
        <v>5998.01</v>
      </c>
      <c r="F7806">
        <v>130.38999999999999</v>
      </c>
      <c r="G7806">
        <v>46</v>
      </c>
      <c r="H7806">
        <v>46</v>
      </c>
      <c r="I7806">
        <v>12.09</v>
      </c>
      <c r="J7806">
        <v>0</v>
      </c>
      <c r="K7806">
        <v>4.1900000000000004</v>
      </c>
      <c r="L7806" t="s">
        <v>278</v>
      </c>
      <c r="M7806" t="b">
        <v>0</v>
      </c>
    </row>
    <row r="7807" spans="1:13" x14ac:dyDescent="0.25">
      <c r="A7807" s="1">
        <v>43255</v>
      </c>
      <c r="B7807" t="s">
        <v>165</v>
      </c>
      <c r="C7807" t="s">
        <v>176</v>
      </c>
      <c r="D7807">
        <v>33</v>
      </c>
      <c r="E7807">
        <v>4371.37</v>
      </c>
      <c r="F7807">
        <v>132.47</v>
      </c>
      <c r="G7807">
        <v>33</v>
      </c>
      <c r="H7807">
        <v>33</v>
      </c>
      <c r="I7807">
        <v>11.68</v>
      </c>
      <c r="J7807">
        <v>0</v>
      </c>
      <c r="K7807">
        <v>3.55</v>
      </c>
      <c r="L7807" t="s">
        <v>279</v>
      </c>
      <c r="M7807" t="b">
        <v>0</v>
      </c>
    </row>
    <row r="7808" spans="1:13" x14ac:dyDescent="0.25">
      <c r="A7808" s="1">
        <v>43255</v>
      </c>
      <c r="B7808" t="s">
        <v>165</v>
      </c>
      <c r="C7808" t="s">
        <v>168</v>
      </c>
      <c r="D7808">
        <v>2</v>
      </c>
      <c r="E7808">
        <v>604.91</v>
      </c>
      <c r="F7808">
        <v>302.45999999999998</v>
      </c>
      <c r="G7808">
        <v>2</v>
      </c>
      <c r="H7808">
        <v>2</v>
      </c>
      <c r="I7808">
        <v>19.5</v>
      </c>
      <c r="J7808">
        <v>0</v>
      </c>
      <c r="K7808">
        <v>3</v>
      </c>
      <c r="L7808" t="s">
        <v>280</v>
      </c>
      <c r="M7808" t="b">
        <v>0</v>
      </c>
    </row>
    <row r="7809" spans="1:13" x14ac:dyDescent="0.25">
      <c r="A7809" s="1">
        <v>43255</v>
      </c>
      <c r="B7809" t="s">
        <v>165</v>
      </c>
      <c r="C7809" t="s">
        <v>165</v>
      </c>
      <c r="D7809">
        <v>470</v>
      </c>
      <c r="E7809">
        <v>64913.06</v>
      </c>
      <c r="F7809">
        <v>138.11000000000001</v>
      </c>
      <c r="G7809">
        <v>461</v>
      </c>
      <c r="H7809">
        <v>468</v>
      </c>
      <c r="I7809">
        <v>6.43</v>
      </c>
      <c r="J7809">
        <v>1.2500000000000001E-2</v>
      </c>
      <c r="K7809">
        <v>3.89</v>
      </c>
      <c r="L7809" t="s">
        <v>252</v>
      </c>
      <c r="M7809" t="b">
        <v>1</v>
      </c>
    </row>
    <row r="7810" spans="1:13" x14ac:dyDescent="0.25">
      <c r="A7810" s="1">
        <v>43255</v>
      </c>
      <c r="B7810" t="s">
        <v>165</v>
      </c>
      <c r="C7810" t="s">
        <v>184</v>
      </c>
      <c r="D7810">
        <v>3</v>
      </c>
      <c r="E7810">
        <v>635.39</v>
      </c>
      <c r="F7810">
        <v>211.8</v>
      </c>
      <c r="G7810">
        <v>3</v>
      </c>
      <c r="H7810">
        <v>3</v>
      </c>
      <c r="I7810">
        <v>15</v>
      </c>
      <c r="J7810">
        <v>0</v>
      </c>
      <c r="K7810">
        <v>3.67</v>
      </c>
      <c r="L7810" t="s">
        <v>401</v>
      </c>
      <c r="M7810" t="b">
        <v>0</v>
      </c>
    </row>
    <row r="7811" spans="1:13" x14ac:dyDescent="0.25">
      <c r="A7811" s="1">
        <v>43262</v>
      </c>
      <c r="B7811" t="s">
        <v>167</v>
      </c>
      <c r="C7811" t="s">
        <v>172</v>
      </c>
      <c r="D7811">
        <v>1</v>
      </c>
      <c r="E7811">
        <v>97.49</v>
      </c>
      <c r="F7811">
        <v>97.49</v>
      </c>
      <c r="G7811">
        <v>1</v>
      </c>
      <c r="H7811">
        <v>1</v>
      </c>
      <c r="I7811">
        <v>11</v>
      </c>
      <c r="J7811">
        <v>0</v>
      </c>
      <c r="K7811">
        <v>5</v>
      </c>
      <c r="L7811" t="s">
        <v>514</v>
      </c>
      <c r="M7811" t="b">
        <v>0</v>
      </c>
    </row>
    <row r="7812" spans="1:13" x14ac:dyDescent="0.25">
      <c r="A7812" s="1">
        <v>43262</v>
      </c>
      <c r="B7812" t="s">
        <v>167</v>
      </c>
      <c r="C7812" t="s">
        <v>165</v>
      </c>
      <c r="D7812">
        <v>1</v>
      </c>
      <c r="E7812">
        <v>630.28</v>
      </c>
      <c r="F7812">
        <v>630.28</v>
      </c>
      <c r="G7812">
        <v>1</v>
      </c>
      <c r="H7812">
        <v>1</v>
      </c>
      <c r="I7812">
        <v>8</v>
      </c>
      <c r="J7812">
        <v>0</v>
      </c>
      <c r="K7812">
        <v>1</v>
      </c>
      <c r="L7812" t="s">
        <v>255</v>
      </c>
      <c r="M7812" t="b">
        <v>0</v>
      </c>
    </row>
    <row r="7813" spans="1:13" x14ac:dyDescent="0.25">
      <c r="A7813" s="1">
        <v>43262</v>
      </c>
      <c r="B7813" t="s">
        <v>169</v>
      </c>
      <c r="C7813" t="s">
        <v>169</v>
      </c>
      <c r="D7813">
        <v>1</v>
      </c>
      <c r="E7813">
        <v>462.07</v>
      </c>
      <c r="F7813">
        <v>462.07</v>
      </c>
      <c r="G7813">
        <v>1</v>
      </c>
      <c r="H7813">
        <v>1</v>
      </c>
      <c r="I7813">
        <v>4</v>
      </c>
      <c r="J7813">
        <v>0</v>
      </c>
      <c r="K7813">
        <v>5</v>
      </c>
      <c r="L7813" t="s">
        <v>339</v>
      </c>
      <c r="M7813" t="b">
        <v>1</v>
      </c>
    </row>
    <row r="7814" spans="1:13" x14ac:dyDescent="0.25">
      <c r="A7814" s="1">
        <v>43262</v>
      </c>
      <c r="B7814" t="s">
        <v>169</v>
      </c>
      <c r="C7814" t="s">
        <v>171</v>
      </c>
      <c r="D7814">
        <v>1</v>
      </c>
      <c r="E7814">
        <v>543.29</v>
      </c>
      <c r="F7814">
        <v>543.29</v>
      </c>
      <c r="G7814">
        <v>1</v>
      </c>
      <c r="H7814">
        <v>1</v>
      </c>
      <c r="I7814">
        <v>13</v>
      </c>
      <c r="J7814">
        <v>0</v>
      </c>
      <c r="K7814">
        <v>5</v>
      </c>
      <c r="L7814" t="s">
        <v>639</v>
      </c>
      <c r="M7814" t="b">
        <v>0</v>
      </c>
    </row>
    <row r="7815" spans="1:13" x14ac:dyDescent="0.25">
      <c r="A7815" s="1">
        <v>43262</v>
      </c>
      <c r="B7815" t="s">
        <v>170</v>
      </c>
      <c r="C7815" t="s">
        <v>170</v>
      </c>
      <c r="D7815">
        <v>2</v>
      </c>
      <c r="E7815">
        <v>134.96</v>
      </c>
      <c r="F7815">
        <v>67.48</v>
      </c>
      <c r="G7815">
        <v>2</v>
      </c>
      <c r="H7815">
        <v>2</v>
      </c>
      <c r="I7815">
        <v>2</v>
      </c>
      <c r="J7815">
        <v>0</v>
      </c>
      <c r="K7815">
        <v>5</v>
      </c>
      <c r="L7815" t="s">
        <v>409</v>
      </c>
      <c r="M7815" t="b">
        <v>1</v>
      </c>
    </row>
    <row r="7816" spans="1:13" x14ac:dyDescent="0.25">
      <c r="A7816" s="1">
        <v>43262</v>
      </c>
      <c r="B7816" t="s">
        <v>170</v>
      </c>
      <c r="C7816" t="s">
        <v>174</v>
      </c>
      <c r="D7816">
        <v>2</v>
      </c>
      <c r="E7816">
        <v>119.45</v>
      </c>
      <c r="F7816">
        <v>59.73</v>
      </c>
      <c r="G7816">
        <v>2</v>
      </c>
      <c r="H7816">
        <v>2</v>
      </c>
      <c r="I7816">
        <v>11</v>
      </c>
      <c r="J7816">
        <v>0</v>
      </c>
      <c r="K7816">
        <v>5</v>
      </c>
      <c r="L7816" t="s">
        <v>307</v>
      </c>
      <c r="M7816" t="b">
        <v>0</v>
      </c>
    </row>
    <row r="7817" spans="1:13" x14ac:dyDescent="0.25">
      <c r="A7817" s="1">
        <v>43262</v>
      </c>
      <c r="B7817" t="s">
        <v>170</v>
      </c>
      <c r="C7817" t="s">
        <v>182</v>
      </c>
      <c r="D7817">
        <v>1</v>
      </c>
      <c r="E7817">
        <v>104.17</v>
      </c>
      <c r="F7817">
        <v>104.17</v>
      </c>
      <c r="G7817">
        <v>1</v>
      </c>
      <c r="H7817">
        <v>1</v>
      </c>
      <c r="I7817">
        <v>20</v>
      </c>
      <c r="J7817">
        <v>0</v>
      </c>
      <c r="K7817">
        <v>5</v>
      </c>
      <c r="L7817" t="s">
        <v>507</v>
      </c>
      <c r="M7817" t="b">
        <v>0</v>
      </c>
    </row>
    <row r="7818" spans="1:13" x14ac:dyDescent="0.25">
      <c r="A7818" s="1">
        <v>43262</v>
      </c>
      <c r="B7818" t="s">
        <v>170</v>
      </c>
      <c r="C7818" t="s">
        <v>163</v>
      </c>
      <c r="D7818">
        <v>1</v>
      </c>
      <c r="E7818">
        <v>40.950000000000003</v>
      </c>
      <c r="F7818">
        <v>40.950000000000003</v>
      </c>
      <c r="G7818">
        <v>1</v>
      </c>
      <c r="H7818">
        <v>1</v>
      </c>
      <c r="I7818">
        <v>7</v>
      </c>
      <c r="J7818">
        <v>0</v>
      </c>
      <c r="K7818">
        <v>3</v>
      </c>
      <c r="L7818" t="s">
        <v>257</v>
      </c>
      <c r="M7818" t="b">
        <v>0</v>
      </c>
    </row>
    <row r="7819" spans="1:13" x14ac:dyDescent="0.25">
      <c r="A7819" s="1">
        <v>43262</v>
      </c>
      <c r="B7819" t="s">
        <v>170</v>
      </c>
      <c r="C7819" t="s">
        <v>175</v>
      </c>
      <c r="D7819">
        <v>1</v>
      </c>
      <c r="E7819">
        <v>68.489999999999995</v>
      </c>
      <c r="F7819">
        <v>68.489999999999995</v>
      </c>
      <c r="G7819">
        <v>1</v>
      </c>
      <c r="H7819">
        <v>1</v>
      </c>
      <c r="I7819">
        <v>8</v>
      </c>
      <c r="J7819">
        <v>0</v>
      </c>
      <c r="K7819">
        <v>5</v>
      </c>
      <c r="L7819" t="s">
        <v>258</v>
      </c>
      <c r="M7819" t="b">
        <v>0</v>
      </c>
    </row>
    <row r="7820" spans="1:13" x14ac:dyDescent="0.25">
      <c r="A7820" s="1">
        <v>43262</v>
      </c>
      <c r="B7820" t="s">
        <v>170</v>
      </c>
      <c r="C7820" t="s">
        <v>165</v>
      </c>
      <c r="D7820">
        <v>4</v>
      </c>
      <c r="E7820">
        <v>394.63</v>
      </c>
      <c r="F7820">
        <v>98.66</v>
      </c>
      <c r="G7820">
        <v>4</v>
      </c>
      <c r="H7820">
        <v>4</v>
      </c>
      <c r="I7820">
        <v>9.25</v>
      </c>
      <c r="J7820">
        <v>0</v>
      </c>
      <c r="K7820">
        <v>3.75</v>
      </c>
      <c r="L7820" t="s">
        <v>259</v>
      </c>
      <c r="M7820" t="b">
        <v>0</v>
      </c>
    </row>
    <row r="7821" spans="1:13" x14ac:dyDescent="0.25">
      <c r="A7821" s="1">
        <v>43262</v>
      </c>
      <c r="B7821" t="s">
        <v>172</v>
      </c>
      <c r="C7821" t="s">
        <v>167</v>
      </c>
      <c r="D7821">
        <v>1</v>
      </c>
      <c r="E7821">
        <v>187.06</v>
      </c>
      <c r="F7821">
        <v>187.06</v>
      </c>
      <c r="G7821">
        <v>1</v>
      </c>
      <c r="H7821">
        <v>1</v>
      </c>
      <c r="I7821">
        <v>13</v>
      </c>
      <c r="J7821">
        <v>0</v>
      </c>
      <c r="K7821">
        <v>4</v>
      </c>
      <c r="L7821" t="s">
        <v>489</v>
      </c>
      <c r="M7821" t="b">
        <v>0</v>
      </c>
    </row>
    <row r="7822" spans="1:13" x14ac:dyDescent="0.25">
      <c r="A7822" s="1">
        <v>43262</v>
      </c>
      <c r="B7822" t="s">
        <v>172</v>
      </c>
      <c r="C7822" t="s">
        <v>161</v>
      </c>
      <c r="D7822">
        <v>1</v>
      </c>
      <c r="E7822">
        <v>47.1</v>
      </c>
      <c r="F7822">
        <v>47.1</v>
      </c>
      <c r="G7822">
        <v>1</v>
      </c>
      <c r="H7822">
        <v>1</v>
      </c>
      <c r="I7822">
        <v>9</v>
      </c>
      <c r="J7822">
        <v>0</v>
      </c>
      <c r="K7822">
        <v>5</v>
      </c>
      <c r="L7822" t="s">
        <v>428</v>
      </c>
      <c r="M7822" t="b">
        <v>0</v>
      </c>
    </row>
    <row r="7823" spans="1:13" x14ac:dyDescent="0.25">
      <c r="A7823" s="1">
        <v>43262</v>
      </c>
      <c r="B7823" t="s">
        <v>172</v>
      </c>
      <c r="C7823" t="s">
        <v>163</v>
      </c>
      <c r="D7823">
        <v>1</v>
      </c>
      <c r="E7823">
        <v>219.44</v>
      </c>
      <c r="F7823">
        <v>219.44</v>
      </c>
      <c r="G7823">
        <v>1</v>
      </c>
      <c r="H7823">
        <v>1</v>
      </c>
      <c r="I7823">
        <v>13</v>
      </c>
      <c r="J7823">
        <v>0</v>
      </c>
      <c r="K7823">
        <v>4</v>
      </c>
      <c r="L7823" t="s">
        <v>459</v>
      </c>
      <c r="M7823" t="b">
        <v>0</v>
      </c>
    </row>
    <row r="7824" spans="1:13" x14ac:dyDescent="0.25">
      <c r="A7824" s="1">
        <v>43262</v>
      </c>
      <c r="B7824" t="s">
        <v>172</v>
      </c>
      <c r="C7824" t="s">
        <v>165</v>
      </c>
      <c r="D7824">
        <v>2</v>
      </c>
      <c r="E7824">
        <v>1632.43</v>
      </c>
      <c r="F7824">
        <v>816.22</v>
      </c>
      <c r="G7824">
        <v>2</v>
      </c>
      <c r="H7824">
        <v>2</v>
      </c>
      <c r="I7824">
        <v>7.5</v>
      </c>
      <c r="J7824">
        <v>0</v>
      </c>
      <c r="K7824">
        <v>5</v>
      </c>
      <c r="L7824" t="s">
        <v>308</v>
      </c>
      <c r="M7824" t="b">
        <v>0</v>
      </c>
    </row>
    <row r="7825" spans="1:13" x14ac:dyDescent="0.25">
      <c r="A7825" s="1">
        <v>43262</v>
      </c>
      <c r="B7825" t="s">
        <v>171</v>
      </c>
      <c r="C7825" t="s">
        <v>170</v>
      </c>
      <c r="D7825">
        <v>1</v>
      </c>
      <c r="E7825">
        <v>63.73</v>
      </c>
      <c r="F7825">
        <v>63.73</v>
      </c>
      <c r="G7825">
        <v>1</v>
      </c>
      <c r="H7825">
        <v>1</v>
      </c>
      <c r="I7825">
        <v>10</v>
      </c>
      <c r="J7825">
        <v>0</v>
      </c>
      <c r="K7825">
        <v>5</v>
      </c>
      <c r="L7825" t="s">
        <v>475</v>
      </c>
      <c r="M7825" t="b">
        <v>0</v>
      </c>
    </row>
    <row r="7826" spans="1:13" x14ac:dyDescent="0.25">
      <c r="A7826" s="1">
        <v>43262</v>
      </c>
      <c r="B7826" t="s">
        <v>171</v>
      </c>
      <c r="C7826" t="s">
        <v>171</v>
      </c>
      <c r="D7826">
        <v>1</v>
      </c>
      <c r="E7826">
        <v>194.12</v>
      </c>
      <c r="F7826">
        <v>194.12</v>
      </c>
      <c r="G7826">
        <v>1</v>
      </c>
      <c r="H7826">
        <v>1</v>
      </c>
      <c r="I7826">
        <v>2</v>
      </c>
      <c r="J7826">
        <v>0</v>
      </c>
      <c r="K7826">
        <v>5</v>
      </c>
      <c r="L7826" t="s">
        <v>483</v>
      </c>
      <c r="M7826" t="b">
        <v>1</v>
      </c>
    </row>
    <row r="7827" spans="1:13" x14ac:dyDescent="0.25">
      <c r="A7827" s="1">
        <v>43262</v>
      </c>
      <c r="B7827" t="s">
        <v>171</v>
      </c>
      <c r="C7827" t="s">
        <v>177</v>
      </c>
      <c r="D7827">
        <v>1</v>
      </c>
      <c r="E7827">
        <v>144.36000000000001</v>
      </c>
      <c r="F7827">
        <v>144.36000000000001</v>
      </c>
      <c r="G7827">
        <v>1</v>
      </c>
      <c r="H7827">
        <v>1</v>
      </c>
      <c r="I7827">
        <v>15</v>
      </c>
      <c r="J7827">
        <v>0</v>
      </c>
      <c r="K7827">
        <v>3</v>
      </c>
      <c r="L7827" t="s">
        <v>491</v>
      </c>
      <c r="M7827" t="b">
        <v>0</v>
      </c>
    </row>
    <row r="7828" spans="1:13" x14ac:dyDescent="0.25">
      <c r="A7828" s="1">
        <v>43262</v>
      </c>
      <c r="B7828" t="s">
        <v>171</v>
      </c>
      <c r="C7828" t="s">
        <v>165</v>
      </c>
      <c r="D7828">
        <v>2</v>
      </c>
      <c r="E7828">
        <v>264.49</v>
      </c>
      <c r="F7828">
        <v>132.25</v>
      </c>
      <c r="G7828">
        <v>2</v>
      </c>
      <c r="H7828">
        <v>2</v>
      </c>
      <c r="I7828">
        <v>9.5</v>
      </c>
      <c r="J7828">
        <v>0</v>
      </c>
      <c r="K7828">
        <v>4.5</v>
      </c>
      <c r="L7828" t="s">
        <v>421</v>
      </c>
      <c r="M7828" t="b">
        <v>0</v>
      </c>
    </row>
    <row r="7829" spans="1:13" x14ac:dyDescent="0.25">
      <c r="A7829" s="1">
        <v>43262</v>
      </c>
      <c r="B7829" t="s">
        <v>180</v>
      </c>
      <c r="C7829" t="s">
        <v>170</v>
      </c>
      <c r="D7829">
        <v>1</v>
      </c>
      <c r="E7829">
        <v>148.19999999999999</v>
      </c>
      <c r="F7829">
        <v>148.19999999999999</v>
      </c>
      <c r="G7829">
        <v>1</v>
      </c>
      <c r="H7829">
        <v>1</v>
      </c>
      <c r="I7829">
        <v>11</v>
      </c>
      <c r="J7829">
        <v>0</v>
      </c>
      <c r="K7829">
        <v>5</v>
      </c>
      <c r="L7829" t="s">
        <v>592</v>
      </c>
      <c r="M7829" t="b">
        <v>0</v>
      </c>
    </row>
    <row r="7830" spans="1:13" x14ac:dyDescent="0.25">
      <c r="A7830" s="1">
        <v>43262</v>
      </c>
      <c r="B7830" t="s">
        <v>180</v>
      </c>
      <c r="C7830" t="s">
        <v>172</v>
      </c>
      <c r="D7830">
        <v>2</v>
      </c>
      <c r="E7830">
        <v>180.36</v>
      </c>
      <c r="F7830">
        <v>90.18</v>
      </c>
      <c r="G7830">
        <v>2</v>
      </c>
      <c r="H7830">
        <v>2</v>
      </c>
      <c r="I7830">
        <v>11.5</v>
      </c>
      <c r="J7830">
        <v>0</v>
      </c>
      <c r="K7830">
        <v>5</v>
      </c>
      <c r="L7830" t="s">
        <v>600</v>
      </c>
      <c r="M7830" t="b">
        <v>0</v>
      </c>
    </row>
    <row r="7831" spans="1:13" x14ac:dyDescent="0.25">
      <c r="A7831" s="1">
        <v>43262</v>
      </c>
      <c r="B7831" t="s">
        <v>180</v>
      </c>
      <c r="C7831" t="s">
        <v>161</v>
      </c>
      <c r="D7831">
        <v>1</v>
      </c>
      <c r="E7831">
        <v>89.96</v>
      </c>
      <c r="F7831">
        <v>89.96</v>
      </c>
      <c r="G7831">
        <v>1</v>
      </c>
      <c r="H7831">
        <v>1</v>
      </c>
      <c r="I7831">
        <v>10</v>
      </c>
      <c r="J7831">
        <v>0</v>
      </c>
      <c r="K7831">
        <v>5</v>
      </c>
      <c r="L7831" t="s">
        <v>593</v>
      </c>
      <c r="M7831" t="b">
        <v>0</v>
      </c>
    </row>
    <row r="7832" spans="1:13" x14ac:dyDescent="0.25">
      <c r="A7832" s="1">
        <v>43262</v>
      </c>
      <c r="B7832" t="s">
        <v>180</v>
      </c>
      <c r="C7832" t="s">
        <v>174</v>
      </c>
      <c r="D7832">
        <v>1</v>
      </c>
      <c r="E7832">
        <v>150.69</v>
      </c>
      <c r="F7832">
        <v>150.69</v>
      </c>
      <c r="G7832">
        <v>1</v>
      </c>
      <c r="H7832">
        <v>1</v>
      </c>
      <c r="I7832">
        <v>11</v>
      </c>
      <c r="J7832">
        <v>0</v>
      </c>
      <c r="K7832">
        <v>5</v>
      </c>
      <c r="L7832" t="s">
        <v>603</v>
      </c>
      <c r="M7832" t="b">
        <v>0</v>
      </c>
    </row>
    <row r="7833" spans="1:13" x14ac:dyDescent="0.25">
      <c r="A7833" s="1">
        <v>43262</v>
      </c>
      <c r="B7833" t="s">
        <v>180</v>
      </c>
      <c r="C7833" t="s">
        <v>182</v>
      </c>
      <c r="D7833">
        <v>1</v>
      </c>
      <c r="E7833">
        <v>85.56</v>
      </c>
      <c r="F7833">
        <v>85.56</v>
      </c>
      <c r="G7833">
        <v>1</v>
      </c>
      <c r="H7833">
        <v>1</v>
      </c>
      <c r="I7833">
        <v>19</v>
      </c>
      <c r="J7833">
        <v>0</v>
      </c>
      <c r="K7833">
        <v>5</v>
      </c>
      <c r="L7833" t="s">
        <v>637</v>
      </c>
      <c r="M7833" t="b">
        <v>0</v>
      </c>
    </row>
    <row r="7834" spans="1:13" x14ac:dyDescent="0.25">
      <c r="A7834" s="1">
        <v>43262</v>
      </c>
      <c r="B7834" t="s">
        <v>180</v>
      </c>
      <c r="C7834" t="s">
        <v>164</v>
      </c>
      <c r="D7834">
        <v>1</v>
      </c>
      <c r="E7834">
        <v>207.62</v>
      </c>
      <c r="F7834">
        <v>207.62</v>
      </c>
      <c r="G7834">
        <v>1</v>
      </c>
      <c r="H7834">
        <v>1</v>
      </c>
      <c r="I7834">
        <v>14</v>
      </c>
      <c r="J7834">
        <v>0</v>
      </c>
      <c r="K7834">
        <v>4</v>
      </c>
      <c r="L7834" t="s">
        <v>601</v>
      </c>
      <c r="M7834" t="b">
        <v>0</v>
      </c>
    </row>
    <row r="7835" spans="1:13" x14ac:dyDescent="0.25">
      <c r="A7835" s="1">
        <v>43262</v>
      </c>
      <c r="B7835" t="s">
        <v>180</v>
      </c>
      <c r="C7835" t="s">
        <v>165</v>
      </c>
      <c r="D7835">
        <v>4</v>
      </c>
      <c r="E7835">
        <v>495.24</v>
      </c>
      <c r="F7835">
        <v>123.81</v>
      </c>
      <c r="G7835">
        <v>4</v>
      </c>
      <c r="H7835">
        <v>4</v>
      </c>
      <c r="I7835">
        <v>10.75</v>
      </c>
      <c r="J7835">
        <v>0</v>
      </c>
      <c r="K7835">
        <v>4.25</v>
      </c>
      <c r="L7835" t="s">
        <v>589</v>
      </c>
      <c r="M7835" t="b">
        <v>0</v>
      </c>
    </row>
    <row r="7836" spans="1:13" x14ac:dyDescent="0.25">
      <c r="A7836" s="1">
        <v>43262</v>
      </c>
      <c r="B7836" t="s">
        <v>161</v>
      </c>
      <c r="C7836" t="s">
        <v>167</v>
      </c>
      <c r="D7836">
        <v>9</v>
      </c>
      <c r="E7836">
        <v>1203.9000000000001</v>
      </c>
      <c r="F7836">
        <v>133.77000000000001</v>
      </c>
      <c r="G7836">
        <v>9</v>
      </c>
      <c r="H7836">
        <v>9</v>
      </c>
      <c r="I7836">
        <v>20.11</v>
      </c>
      <c r="J7836">
        <v>0.22220000000000001</v>
      </c>
      <c r="K7836">
        <v>3.67</v>
      </c>
      <c r="L7836" t="s">
        <v>282</v>
      </c>
      <c r="M7836" t="b">
        <v>0</v>
      </c>
    </row>
    <row r="7837" spans="1:13" x14ac:dyDescent="0.25">
      <c r="A7837" s="1">
        <v>43262</v>
      </c>
      <c r="B7837" t="s">
        <v>161</v>
      </c>
      <c r="C7837" t="s">
        <v>170</v>
      </c>
      <c r="D7837">
        <v>6</v>
      </c>
      <c r="E7837">
        <v>791.69</v>
      </c>
      <c r="F7837">
        <v>131.94999999999999</v>
      </c>
      <c r="G7837">
        <v>6</v>
      </c>
      <c r="H7837">
        <v>6</v>
      </c>
      <c r="I7837">
        <v>6.5</v>
      </c>
      <c r="J7837">
        <v>0</v>
      </c>
      <c r="K7837">
        <v>4.5</v>
      </c>
      <c r="L7837" t="s">
        <v>260</v>
      </c>
      <c r="M7837" t="b">
        <v>0</v>
      </c>
    </row>
    <row r="7838" spans="1:13" x14ac:dyDescent="0.25">
      <c r="A7838" s="1">
        <v>43262</v>
      </c>
      <c r="B7838" t="s">
        <v>161</v>
      </c>
      <c r="C7838" t="s">
        <v>172</v>
      </c>
      <c r="D7838">
        <v>6</v>
      </c>
      <c r="E7838">
        <v>1608.38</v>
      </c>
      <c r="F7838">
        <v>268.06</v>
      </c>
      <c r="G7838">
        <v>6</v>
      </c>
      <c r="H7838">
        <v>6</v>
      </c>
      <c r="I7838">
        <v>20.420000000000002</v>
      </c>
      <c r="J7838">
        <v>0.5</v>
      </c>
      <c r="K7838">
        <v>2.17</v>
      </c>
      <c r="L7838" t="s">
        <v>283</v>
      </c>
      <c r="M7838" t="b">
        <v>0</v>
      </c>
    </row>
    <row r="7839" spans="1:13" x14ac:dyDescent="0.25">
      <c r="A7839" s="1">
        <v>43262</v>
      </c>
      <c r="B7839" t="s">
        <v>161</v>
      </c>
      <c r="C7839" t="s">
        <v>171</v>
      </c>
      <c r="D7839">
        <v>2</v>
      </c>
      <c r="E7839">
        <v>355.4</v>
      </c>
      <c r="F7839">
        <v>177.7</v>
      </c>
      <c r="G7839">
        <v>2</v>
      </c>
      <c r="H7839">
        <v>2</v>
      </c>
      <c r="I7839">
        <v>18</v>
      </c>
      <c r="J7839">
        <v>0</v>
      </c>
      <c r="K7839">
        <v>4.5</v>
      </c>
      <c r="L7839" t="s">
        <v>261</v>
      </c>
      <c r="M7839" t="b">
        <v>0</v>
      </c>
    </row>
    <row r="7840" spans="1:13" x14ac:dyDescent="0.25">
      <c r="A7840" s="1">
        <v>43262</v>
      </c>
      <c r="B7840" t="s">
        <v>161</v>
      </c>
      <c r="C7840" t="s">
        <v>180</v>
      </c>
      <c r="D7840">
        <v>2</v>
      </c>
      <c r="E7840">
        <v>561.13</v>
      </c>
      <c r="F7840">
        <v>280.57</v>
      </c>
      <c r="G7840">
        <v>2</v>
      </c>
      <c r="H7840">
        <v>2</v>
      </c>
      <c r="I7840">
        <v>23.5</v>
      </c>
      <c r="J7840">
        <v>0</v>
      </c>
      <c r="K7840">
        <v>4.5</v>
      </c>
      <c r="L7840" t="s">
        <v>380</v>
      </c>
      <c r="M7840" t="b">
        <v>0</v>
      </c>
    </row>
    <row r="7841" spans="1:13" x14ac:dyDescent="0.25">
      <c r="A7841" s="1">
        <v>43262</v>
      </c>
      <c r="B7841" t="s">
        <v>161</v>
      </c>
      <c r="C7841" t="s">
        <v>161</v>
      </c>
      <c r="D7841">
        <v>28</v>
      </c>
      <c r="E7841">
        <v>3918.23</v>
      </c>
      <c r="F7841">
        <v>139.94</v>
      </c>
      <c r="G7841">
        <v>28</v>
      </c>
      <c r="H7841">
        <v>28</v>
      </c>
      <c r="I7841">
        <v>6.11</v>
      </c>
      <c r="J7841">
        <v>0</v>
      </c>
      <c r="K7841">
        <v>4.25</v>
      </c>
      <c r="L7841" t="s">
        <v>262</v>
      </c>
      <c r="M7841" t="b">
        <v>1</v>
      </c>
    </row>
    <row r="7842" spans="1:13" x14ac:dyDescent="0.25">
      <c r="A7842" s="1">
        <v>43262</v>
      </c>
      <c r="B7842" t="s">
        <v>161</v>
      </c>
      <c r="C7842" t="s">
        <v>177</v>
      </c>
      <c r="D7842">
        <v>1</v>
      </c>
      <c r="E7842">
        <v>272.79000000000002</v>
      </c>
      <c r="F7842">
        <v>272.79000000000002</v>
      </c>
      <c r="G7842">
        <v>1</v>
      </c>
      <c r="H7842">
        <v>1</v>
      </c>
      <c r="I7842">
        <v>30</v>
      </c>
      <c r="J7842">
        <v>1</v>
      </c>
      <c r="K7842">
        <v>4</v>
      </c>
      <c r="L7842" t="s">
        <v>381</v>
      </c>
      <c r="M7842" t="b">
        <v>0</v>
      </c>
    </row>
    <row r="7843" spans="1:13" x14ac:dyDescent="0.25">
      <c r="A7843" s="1">
        <v>43262</v>
      </c>
      <c r="B7843" t="s">
        <v>161</v>
      </c>
      <c r="C7843" t="s">
        <v>181</v>
      </c>
      <c r="D7843">
        <v>1</v>
      </c>
      <c r="E7843">
        <v>112.67</v>
      </c>
      <c r="F7843">
        <v>112.67</v>
      </c>
      <c r="G7843">
        <v>1</v>
      </c>
      <c r="H7843">
        <v>1</v>
      </c>
      <c r="I7843">
        <v>20</v>
      </c>
      <c r="J7843">
        <v>0</v>
      </c>
      <c r="K7843">
        <v>1</v>
      </c>
      <c r="L7843" t="s">
        <v>309</v>
      </c>
      <c r="M7843" t="b">
        <v>0</v>
      </c>
    </row>
    <row r="7844" spans="1:13" x14ac:dyDescent="0.25">
      <c r="A7844" s="1">
        <v>43262</v>
      </c>
      <c r="B7844" t="s">
        <v>161</v>
      </c>
      <c r="C7844" t="s">
        <v>179</v>
      </c>
      <c r="D7844">
        <v>3</v>
      </c>
      <c r="E7844">
        <v>773.56</v>
      </c>
      <c r="F7844">
        <v>257.85000000000002</v>
      </c>
      <c r="G7844">
        <v>3</v>
      </c>
      <c r="H7844">
        <v>3</v>
      </c>
      <c r="I7844">
        <v>16.25</v>
      </c>
      <c r="J7844">
        <v>0</v>
      </c>
      <c r="K7844">
        <v>4.25</v>
      </c>
      <c r="L7844" t="s">
        <v>310</v>
      </c>
      <c r="M7844" t="b">
        <v>0</v>
      </c>
    </row>
    <row r="7845" spans="1:13" x14ac:dyDescent="0.25">
      <c r="A7845" s="1">
        <v>43262</v>
      </c>
      <c r="B7845" t="s">
        <v>161</v>
      </c>
      <c r="C7845" t="s">
        <v>183</v>
      </c>
      <c r="D7845">
        <v>1</v>
      </c>
      <c r="E7845">
        <v>1635.54</v>
      </c>
      <c r="F7845">
        <v>1635.54</v>
      </c>
      <c r="G7845">
        <v>1</v>
      </c>
      <c r="H7845">
        <v>1</v>
      </c>
      <c r="I7845">
        <v>23</v>
      </c>
      <c r="J7845">
        <v>0</v>
      </c>
      <c r="K7845">
        <v>5</v>
      </c>
      <c r="L7845" t="s">
        <v>284</v>
      </c>
      <c r="M7845" t="b">
        <v>0</v>
      </c>
    </row>
    <row r="7846" spans="1:13" x14ac:dyDescent="0.25">
      <c r="A7846" s="1">
        <v>43262</v>
      </c>
      <c r="B7846" t="s">
        <v>161</v>
      </c>
      <c r="C7846" t="s">
        <v>174</v>
      </c>
      <c r="D7846">
        <v>1</v>
      </c>
      <c r="E7846">
        <v>57.86</v>
      </c>
      <c r="F7846">
        <v>57.86</v>
      </c>
      <c r="G7846">
        <v>1</v>
      </c>
      <c r="H7846">
        <v>1</v>
      </c>
      <c r="I7846">
        <v>15</v>
      </c>
      <c r="J7846">
        <v>0</v>
      </c>
      <c r="K7846">
        <v>5</v>
      </c>
      <c r="L7846" t="s">
        <v>343</v>
      </c>
      <c r="M7846" t="b">
        <v>0</v>
      </c>
    </row>
    <row r="7847" spans="1:13" x14ac:dyDescent="0.25">
      <c r="A7847" s="1">
        <v>43262</v>
      </c>
      <c r="B7847" t="s">
        <v>161</v>
      </c>
      <c r="C7847" t="s">
        <v>163</v>
      </c>
      <c r="D7847">
        <v>9</v>
      </c>
      <c r="E7847">
        <v>2051.79</v>
      </c>
      <c r="F7847">
        <v>227.98</v>
      </c>
      <c r="G7847">
        <v>9</v>
      </c>
      <c r="H7847">
        <v>9</v>
      </c>
      <c r="I7847">
        <v>10.82</v>
      </c>
      <c r="J7847">
        <v>0</v>
      </c>
      <c r="K7847">
        <v>4.2699999999999996</v>
      </c>
      <c r="L7847" t="s">
        <v>263</v>
      </c>
      <c r="M7847" t="b">
        <v>0</v>
      </c>
    </row>
    <row r="7848" spans="1:13" x14ac:dyDescent="0.25">
      <c r="A7848" s="1">
        <v>43262</v>
      </c>
      <c r="B7848" t="s">
        <v>161</v>
      </c>
      <c r="C7848" t="s">
        <v>175</v>
      </c>
      <c r="D7848">
        <v>12</v>
      </c>
      <c r="E7848">
        <v>2860.48</v>
      </c>
      <c r="F7848">
        <v>238.37</v>
      </c>
      <c r="G7848">
        <v>12</v>
      </c>
      <c r="H7848">
        <v>12</v>
      </c>
      <c r="I7848">
        <v>13.67</v>
      </c>
      <c r="J7848">
        <v>8.3299999999999999E-2</v>
      </c>
      <c r="K7848">
        <v>4.25</v>
      </c>
      <c r="L7848" t="s">
        <v>264</v>
      </c>
      <c r="M7848" t="b">
        <v>0</v>
      </c>
    </row>
    <row r="7849" spans="1:13" x14ac:dyDescent="0.25">
      <c r="A7849" s="1">
        <v>43262</v>
      </c>
      <c r="B7849" t="s">
        <v>161</v>
      </c>
      <c r="C7849" t="s">
        <v>173</v>
      </c>
      <c r="D7849">
        <v>1</v>
      </c>
      <c r="E7849">
        <v>203.17</v>
      </c>
      <c r="F7849">
        <v>203.17</v>
      </c>
      <c r="G7849">
        <v>1</v>
      </c>
      <c r="H7849">
        <v>1</v>
      </c>
      <c r="I7849">
        <v>9</v>
      </c>
      <c r="J7849">
        <v>0</v>
      </c>
      <c r="K7849">
        <v>1</v>
      </c>
      <c r="L7849" t="s">
        <v>392</v>
      </c>
      <c r="M7849" t="b">
        <v>0</v>
      </c>
    </row>
    <row r="7850" spans="1:13" x14ac:dyDescent="0.25">
      <c r="A7850" s="1">
        <v>43262</v>
      </c>
      <c r="B7850" t="s">
        <v>161</v>
      </c>
      <c r="C7850" t="s">
        <v>185</v>
      </c>
      <c r="D7850">
        <v>1</v>
      </c>
      <c r="E7850">
        <v>57.39</v>
      </c>
      <c r="F7850">
        <v>57.39</v>
      </c>
      <c r="G7850">
        <v>1</v>
      </c>
      <c r="H7850">
        <v>1</v>
      </c>
      <c r="I7850">
        <v>29</v>
      </c>
      <c r="J7850">
        <v>0</v>
      </c>
      <c r="K7850">
        <v>3</v>
      </c>
      <c r="L7850" t="s">
        <v>393</v>
      </c>
      <c r="M7850" t="b">
        <v>0</v>
      </c>
    </row>
    <row r="7851" spans="1:13" x14ac:dyDescent="0.25">
      <c r="A7851" s="1">
        <v>43262</v>
      </c>
      <c r="B7851" t="s">
        <v>161</v>
      </c>
      <c r="C7851" t="s">
        <v>164</v>
      </c>
      <c r="D7851">
        <v>3</v>
      </c>
      <c r="E7851">
        <v>1015.23</v>
      </c>
      <c r="F7851">
        <v>338.41</v>
      </c>
      <c r="G7851">
        <v>3</v>
      </c>
      <c r="H7851">
        <v>3</v>
      </c>
      <c r="I7851">
        <v>10.5</v>
      </c>
      <c r="J7851">
        <v>0</v>
      </c>
      <c r="K7851">
        <v>5</v>
      </c>
      <c r="L7851" t="s">
        <v>285</v>
      </c>
      <c r="M7851" t="b">
        <v>0</v>
      </c>
    </row>
    <row r="7852" spans="1:13" x14ac:dyDescent="0.25">
      <c r="A7852" s="1">
        <v>43262</v>
      </c>
      <c r="B7852" t="s">
        <v>161</v>
      </c>
      <c r="C7852" t="s">
        <v>176</v>
      </c>
      <c r="D7852">
        <v>6</v>
      </c>
      <c r="E7852">
        <v>1642.13</v>
      </c>
      <c r="F7852">
        <v>273.69</v>
      </c>
      <c r="G7852">
        <v>6</v>
      </c>
      <c r="H7852">
        <v>6</v>
      </c>
      <c r="I7852">
        <v>9.57</v>
      </c>
      <c r="J7852">
        <v>0</v>
      </c>
      <c r="K7852">
        <v>4.8600000000000003</v>
      </c>
      <c r="L7852" t="s">
        <v>286</v>
      </c>
      <c r="M7852" t="b">
        <v>0</v>
      </c>
    </row>
    <row r="7853" spans="1:13" x14ac:dyDescent="0.25">
      <c r="A7853" s="1">
        <v>43262</v>
      </c>
      <c r="B7853" t="s">
        <v>161</v>
      </c>
      <c r="C7853" t="s">
        <v>165</v>
      </c>
      <c r="D7853">
        <v>42</v>
      </c>
      <c r="E7853">
        <v>6901.99</v>
      </c>
      <c r="F7853">
        <v>164.33</v>
      </c>
      <c r="G7853">
        <v>40</v>
      </c>
      <c r="H7853">
        <v>42</v>
      </c>
      <c r="I7853">
        <v>7.93</v>
      </c>
      <c r="J7853">
        <v>0</v>
      </c>
      <c r="K7853">
        <v>4.38</v>
      </c>
      <c r="L7853" t="s">
        <v>265</v>
      </c>
      <c r="M7853" t="b">
        <v>0</v>
      </c>
    </row>
    <row r="7854" spans="1:13" x14ac:dyDescent="0.25">
      <c r="A7854" s="1">
        <v>43262</v>
      </c>
      <c r="B7854" t="s">
        <v>161</v>
      </c>
      <c r="C7854" t="s">
        <v>184</v>
      </c>
      <c r="D7854">
        <v>1</v>
      </c>
      <c r="E7854">
        <v>172.58</v>
      </c>
      <c r="F7854">
        <v>172.58</v>
      </c>
      <c r="G7854">
        <v>1</v>
      </c>
      <c r="H7854">
        <v>1</v>
      </c>
      <c r="I7854">
        <v>20</v>
      </c>
      <c r="J7854">
        <v>0</v>
      </c>
      <c r="K7854">
        <v>5</v>
      </c>
      <c r="L7854" t="s">
        <v>412</v>
      </c>
      <c r="M7854" t="b">
        <v>0</v>
      </c>
    </row>
    <row r="7855" spans="1:13" x14ac:dyDescent="0.25">
      <c r="A7855" s="1">
        <v>43262</v>
      </c>
      <c r="B7855" t="s">
        <v>181</v>
      </c>
      <c r="C7855" t="s">
        <v>170</v>
      </c>
      <c r="D7855">
        <v>1</v>
      </c>
      <c r="E7855">
        <v>224.34</v>
      </c>
      <c r="F7855">
        <v>224.34</v>
      </c>
      <c r="G7855">
        <v>1</v>
      </c>
      <c r="H7855">
        <v>1</v>
      </c>
      <c r="I7855">
        <v>9</v>
      </c>
      <c r="J7855">
        <v>0</v>
      </c>
      <c r="K7855">
        <v>5</v>
      </c>
      <c r="L7855" t="s">
        <v>517</v>
      </c>
      <c r="M7855" t="b">
        <v>0</v>
      </c>
    </row>
    <row r="7856" spans="1:13" x14ac:dyDescent="0.25">
      <c r="A7856" s="1">
        <v>43262</v>
      </c>
      <c r="B7856" t="s">
        <v>181</v>
      </c>
      <c r="C7856" t="s">
        <v>183</v>
      </c>
      <c r="D7856">
        <v>1</v>
      </c>
      <c r="E7856">
        <v>203.13</v>
      </c>
      <c r="F7856">
        <v>203.13</v>
      </c>
      <c r="G7856">
        <v>1</v>
      </c>
      <c r="H7856">
        <v>1</v>
      </c>
      <c r="I7856">
        <v>22</v>
      </c>
      <c r="J7856">
        <v>0</v>
      </c>
      <c r="K7856">
        <v>3</v>
      </c>
      <c r="L7856" t="s">
        <v>552</v>
      </c>
      <c r="M7856" t="b">
        <v>0</v>
      </c>
    </row>
    <row r="7857" spans="1:13" x14ac:dyDescent="0.25">
      <c r="A7857" s="1">
        <v>43262</v>
      </c>
      <c r="B7857" t="s">
        <v>181</v>
      </c>
      <c r="C7857" t="s">
        <v>175</v>
      </c>
      <c r="D7857">
        <v>1</v>
      </c>
      <c r="E7857">
        <v>226.95</v>
      </c>
      <c r="F7857">
        <v>226.95</v>
      </c>
      <c r="G7857">
        <v>1</v>
      </c>
      <c r="H7857">
        <v>1</v>
      </c>
      <c r="I7857">
        <v>12</v>
      </c>
      <c r="J7857">
        <v>0</v>
      </c>
      <c r="K7857">
        <v>5</v>
      </c>
      <c r="L7857" t="s">
        <v>538</v>
      </c>
      <c r="M7857" t="b">
        <v>0</v>
      </c>
    </row>
    <row r="7858" spans="1:13" x14ac:dyDescent="0.25">
      <c r="A7858" s="1">
        <v>43262</v>
      </c>
      <c r="B7858" t="s">
        <v>181</v>
      </c>
      <c r="C7858" t="s">
        <v>165</v>
      </c>
      <c r="D7858">
        <v>2</v>
      </c>
      <c r="E7858">
        <v>350.37</v>
      </c>
      <c r="F7858">
        <v>175.19</v>
      </c>
      <c r="G7858">
        <v>2</v>
      </c>
      <c r="H7858">
        <v>2</v>
      </c>
      <c r="I7858">
        <v>8.5</v>
      </c>
      <c r="J7858">
        <v>0</v>
      </c>
      <c r="K7858">
        <v>5</v>
      </c>
      <c r="L7858" t="s">
        <v>549</v>
      </c>
      <c r="M7858" t="b">
        <v>0</v>
      </c>
    </row>
    <row r="7859" spans="1:13" x14ac:dyDescent="0.25">
      <c r="A7859" s="1">
        <v>43262</v>
      </c>
      <c r="B7859" t="s">
        <v>174</v>
      </c>
      <c r="C7859" t="s">
        <v>170</v>
      </c>
      <c r="D7859">
        <v>1</v>
      </c>
      <c r="E7859">
        <v>175.3</v>
      </c>
      <c r="F7859">
        <v>175.3</v>
      </c>
      <c r="G7859">
        <v>1</v>
      </c>
      <c r="H7859">
        <v>1</v>
      </c>
      <c r="I7859">
        <v>9</v>
      </c>
      <c r="J7859">
        <v>0</v>
      </c>
      <c r="K7859">
        <v>5</v>
      </c>
      <c r="L7859" t="s">
        <v>583</v>
      </c>
      <c r="M7859" t="b">
        <v>0</v>
      </c>
    </row>
    <row r="7860" spans="1:13" x14ac:dyDescent="0.25">
      <c r="A7860" s="1">
        <v>43262</v>
      </c>
      <c r="B7860" t="s">
        <v>174</v>
      </c>
      <c r="C7860" t="s">
        <v>172</v>
      </c>
      <c r="D7860">
        <v>1</v>
      </c>
      <c r="E7860">
        <v>169.1</v>
      </c>
      <c r="F7860">
        <v>169.1</v>
      </c>
      <c r="G7860">
        <v>1</v>
      </c>
      <c r="H7860">
        <v>1</v>
      </c>
      <c r="I7860">
        <v>15</v>
      </c>
      <c r="J7860">
        <v>0</v>
      </c>
      <c r="K7860">
        <v>1</v>
      </c>
      <c r="L7860" t="s">
        <v>486</v>
      </c>
      <c r="M7860" t="b">
        <v>0</v>
      </c>
    </row>
    <row r="7861" spans="1:13" x14ac:dyDescent="0.25">
      <c r="A7861" s="1">
        <v>43262</v>
      </c>
      <c r="B7861" t="s">
        <v>174</v>
      </c>
      <c r="C7861" t="s">
        <v>161</v>
      </c>
      <c r="D7861">
        <v>1</v>
      </c>
      <c r="E7861">
        <v>171.22</v>
      </c>
      <c r="F7861">
        <v>171.22</v>
      </c>
      <c r="G7861">
        <v>1</v>
      </c>
      <c r="H7861">
        <v>1</v>
      </c>
      <c r="I7861">
        <v>9</v>
      </c>
      <c r="J7861">
        <v>0</v>
      </c>
      <c r="K7861">
        <v>3</v>
      </c>
      <c r="L7861" t="s">
        <v>394</v>
      </c>
      <c r="M7861" t="b">
        <v>0</v>
      </c>
    </row>
    <row r="7862" spans="1:13" x14ac:dyDescent="0.25">
      <c r="A7862" s="1">
        <v>43262</v>
      </c>
      <c r="B7862" t="s">
        <v>174</v>
      </c>
      <c r="C7862" t="s">
        <v>182</v>
      </c>
      <c r="D7862">
        <v>1</v>
      </c>
      <c r="E7862">
        <v>222.03</v>
      </c>
      <c r="F7862">
        <v>222.03</v>
      </c>
      <c r="G7862">
        <v>1</v>
      </c>
      <c r="H7862">
        <v>1</v>
      </c>
      <c r="I7862">
        <v>15</v>
      </c>
      <c r="J7862">
        <v>0</v>
      </c>
      <c r="K7862">
        <v>5</v>
      </c>
      <c r="L7862" t="s">
        <v>590</v>
      </c>
      <c r="M7862" t="b">
        <v>0</v>
      </c>
    </row>
    <row r="7863" spans="1:13" x14ac:dyDescent="0.25">
      <c r="A7863" s="1">
        <v>43262</v>
      </c>
      <c r="B7863" t="s">
        <v>174</v>
      </c>
      <c r="C7863" t="s">
        <v>175</v>
      </c>
      <c r="D7863">
        <v>2</v>
      </c>
      <c r="E7863">
        <v>2322.5100000000002</v>
      </c>
      <c r="F7863">
        <v>1161.26</v>
      </c>
      <c r="G7863">
        <v>2</v>
      </c>
      <c r="H7863">
        <v>2</v>
      </c>
      <c r="I7863">
        <v>13.5</v>
      </c>
      <c r="J7863">
        <v>0</v>
      </c>
      <c r="K7863">
        <v>3.5</v>
      </c>
      <c r="L7863" t="s">
        <v>432</v>
      </c>
      <c r="M7863" t="b">
        <v>0</v>
      </c>
    </row>
    <row r="7864" spans="1:13" x14ac:dyDescent="0.25">
      <c r="A7864" s="1">
        <v>43262</v>
      </c>
      <c r="B7864" t="s">
        <v>174</v>
      </c>
      <c r="C7864" t="s">
        <v>165</v>
      </c>
      <c r="D7864">
        <v>1</v>
      </c>
      <c r="E7864">
        <v>175.08</v>
      </c>
      <c r="F7864">
        <v>175.08</v>
      </c>
      <c r="G7864">
        <v>1</v>
      </c>
      <c r="H7864">
        <v>1</v>
      </c>
      <c r="I7864">
        <v>7</v>
      </c>
      <c r="J7864">
        <v>0</v>
      </c>
      <c r="K7864">
        <v>5</v>
      </c>
      <c r="L7864" t="s">
        <v>347</v>
      </c>
      <c r="M7864" t="b">
        <v>0</v>
      </c>
    </row>
    <row r="7865" spans="1:13" x14ac:dyDescent="0.25">
      <c r="A7865" s="1">
        <v>43262</v>
      </c>
      <c r="B7865" t="s">
        <v>163</v>
      </c>
      <c r="C7865" t="s">
        <v>167</v>
      </c>
      <c r="D7865">
        <v>1</v>
      </c>
      <c r="E7865">
        <v>717.23</v>
      </c>
      <c r="F7865">
        <v>717.23</v>
      </c>
      <c r="G7865">
        <v>1</v>
      </c>
      <c r="H7865">
        <v>1</v>
      </c>
      <c r="I7865">
        <v>25</v>
      </c>
      <c r="J7865">
        <v>0</v>
      </c>
      <c r="K7865">
        <v>3</v>
      </c>
      <c r="L7865" t="s">
        <v>266</v>
      </c>
      <c r="M7865" t="b">
        <v>0</v>
      </c>
    </row>
    <row r="7866" spans="1:13" x14ac:dyDescent="0.25">
      <c r="A7866" s="1">
        <v>43262</v>
      </c>
      <c r="B7866" t="s">
        <v>163</v>
      </c>
      <c r="C7866" t="s">
        <v>170</v>
      </c>
      <c r="D7866">
        <v>1</v>
      </c>
      <c r="E7866">
        <v>109.22</v>
      </c>
      <c r="F7866">
        <v>109.22</v>
      </c>
      <c r="G7866">
        <v>1</v>
      </c>
      <c r="H7866">
        <v>1</v>
      </c>
      <c r="I7866">
        <v>7</v>
      </c>
      <c r="J7866">
        <v>0</v>
      </c>
      <c r="K7866">
        <v>5</v>
      </c>
      <c r="L7866" t="s">
        <v>267</v>
      </c>
      <c r="M7866" t="b">
        <v>0</v>
      </c>
    </row>
    <row r="7867" spans="1:13" x14ac:dyDescent="0.25">
      <c r="A7867" s="1">
        <v>43262</v>
      </c>
      <c r="B7867" t="s">
        <v>163</v>
      </c>
      <c r="C7867" t="s">
        <v>171</v>
      </c>
      <c r="D7867">
        <v>1</v>
      </c>
      <c r="E7867">
        <v>161.91999999999999</v>
      </c>
      <c r="F7867">
        <v>161.91999999999999</v>
      </c>
      <c r="G7867">
        <v>1</v>
      </c>
      <c r="H7867">
        <v>1</v>
      </c>
      <c r="I7867">
        <v>13</v>
      </c>
      <c r="J7867">
        <v>0</v>
      </c>
      <c r="K7867">
        <v>5</v>
      </c>
      <c r="L7867" t="s">
        <v>288</v>
      </c>
      <c r="M7867" t="b">
        <v>0</v>
      </c>
    </row>
    <row r="7868" spans="1:13" x14ac:dyDescent="0.25">
      <c r="A7868" s="1">
        <v>43262</v>
      </c>
      <c r="B7868" t="s">
        <v>163</v>
      </c>
      <c r="C7868" t="s">
        <v>180</v>
      </c>
      <c r="D7868">
        <v>1</v>
      </c>
      <c r="E7868">
        <v>63.4</v>
      </c>
      <c r="F7868">
        <v>63.4</v>
      </c>
      <c r="G7868">
        <v>1</v>
      </c>
      <c r="H7868">
        <v>1</v>
      </c>
      <c r="I7868">
        <v>21</v>
      </c>
      <c r="J7868">
        <v>0</v>
      </c>
      <c r="K7868">
        <v>5</v>
      </c>
      <c r="L7868" t="s">
        <v>433</v>
      </c>
      <c r="M7868" t="b">
        <v>0</v>
      </c>
    </row>
    <row r="7869" spans="1:13" x14ac:dyDescent="0.25">
      <c r="A7869" s="1">
        <v>43262</v>
      </c>
      <c r="B7869" t="s">
        <v>163</v>
      </c>
      <c r="C7869" t="s">
        <v>161</v>
      </c>
      <c r="D7869">
        <v>14</v>
      </c>
      <c r="E7869">
        <v>2654.57</v>
      </c>
      <c r="F7869">
        <v>189.61</v>
      </c>
      <c r="G7869">
        <v>14</v>
      </c>
      <c r="H7869">
        <v>13</v>
      </c>
      <c r="I7869">
        <v>8.2100000000000009</v>
      </c>
      <c r="J7869">
        <v>0</v>
      </c>
      <c r="K7869">
        <v>4.92</v>
      </c>
      <c r="L7869" t="s">
        <v>241</v>
      </c>
      <c r="M7869" t="b">
        <v>0</v>
      </c>
    </row>
    <row r="7870" spans="1:13" x14ac:dyDescent="0.25">
      <c r="A7870" s="1">
        <v>43262</v>
      </c>
      <c r="B7870" t="s">
        <v>163</v>
      </c>
      <c r="C7870" t="s">
        <v>177</v>
      </c>
      <c r="D7870">
        <v>3</v>
      </c>
      <c r="E7870">
        <v>450.17</v>
      </c>
      <c r="F7870">
        <v>150.06</v>
      </c>
      <c r="G7870">
        <v>3</v>
      </c>
      <c r="H7870">
        <v>3</v>
      </c>
      <c r="I7870">
        <v>8.67</v>
      </c>
      <c r="J7870">
        <v>0</v>
      </c>
      <c r="K7870">
        <v>5</v>
      </c>
      <c r="L7870" t="s">
        <v>382</v>
      </c>
      <c r="M7870" t="b">
        <v>0</v>
      </c>
    </row>
    <row r="7871" spans="1:13" x14ac:dyDescent="0.25">
      <c r="A7871" s="1">
        <v>43262</v>
      </c>
      <c r="B7871" t="s">
        <v>163</v>
      </c>
      <c r="C7871" t="s">
        <v>181</v>
      </c>
      <c r="D7871">
        <v>1</v>
      </c>
      <c r="E7871">
        <v>111.77</v>
      </c>
      <c r="F7871">
        <v>111.77</v>
      </c>
      <c r="G7871">
        <v>1</v>
      </c>
      <c r="H7871">
        <v>1</v>
      </c>
      <c r="I7871">
        <v>10</v>
      </c>
      <c r="J7871">
        <v>0</v>
      </c>
      <c r="K7871">
        <v>5</v>
      </c>
      <c r="L7871" t="s">
        <v>314</v>
      </c>
      <c r="M7871" t="b">
        <v>0</v>
      </c>
    </row>
    <row r="7872" spans="1:13" x14ac:dyDescent="0.25">
      <c r="A7872" s="1">
        <v>43262</v>
      </c>
      <c r="B7872" t="s">
        <v>163</v>
      </c>
      <c r="C7872" t="s">
        <v>179</v>
      </c>
      <c r="D7872">
        <v>2</v>
      </c>
      <c r="E7872">
        <v>700.34</v>
      </c>
      <c r="F7872">
        <v>350.17</v>
      </c>
      <c r="G7872">
        <v>2</v>
      </c>
      <c r="H7872">
        <v>2</v>
      </c>
      <c r="I7872">
        <v>24</v>
      </c>
      <c r="J7872">
        <v>0</v>
      </c>
      <c r="K7872">
        <v>4</v>
      </c>
      <c r="L7872" t="s">
        <v>268</v>
      </c>
      <c r="M7872" t="b">
        <v>0</v>
      </c>
    </row>
    <row r="7873" spans="1:13" x14ac:dyDescent="0.25">
      <c r="A7873" s="1">
        <v>43262</v>
      </c>
      <c r="B7873" t="s">
        <v>163</v>
      </c>
      <c r="C7873" t="s">
        <v>174</v>
      </c>
      <c r="D7873">
        <v>2</v>
      </c>
      <c r="E7873">
        <v>856.74</v>
      </c>
      <c r="F7873">
        <v>428.37</v>
      </c>
      <c r="G7873">
        <v>2</v>
      </c>
      <c r="H7873">
        <v>2</v>
      </c>
      <c r="I7873">
        <v>9.67</v>
      </c>
      <c r="J7873">
        <v>0</v>
      </c>
      <c r="K7873">
        <v>5</v>
      </c>
      <c r="L7873" t="s">
        <v>289</v>
      </c>
      <c r="M7873" t="b">
        <v>0</v>
      </c>
    </row>
    <row r="7874" spans="1:13" x14ac:dyDescent="0.25">
      <c r="A7874" s="1">
        <v>43262</v>
      </c>
      <c r="B7874" t="s">
        <v>163</v>
      </c>
      <c r="C7874" t="s">
        <v>163</v>
      </c>
      <c r="D7874">
        <v>8</v>
      </c>
      <c r="E7874">
        <v>2760.33</v>
      </c>
      <c r="F7874">
        <v>345.04</v>
      </c>
      <c r="G7874">
        <v>8</v>
      </c>
      <c r="H7874">
        <v>8</v>
      </c>
      <c r="I7874">
        <v>3.75</v>
      </c>
      <c r="J7874">
        <v>0</v>
      </c>
      <c r="K7874">
        <v>4.75</v>
      </c>
      <c r="L7874" t="s">
        <v>242</v>
      </c>
      <c r="M7874" t="b">
        <v>1</v>
      </c>
    </row>
    <row r="7875" spans="1:13" x14ac:dyDescent="0.25">
      <c r="A7875" s="1">
        <v>43262</v>
      </c>
      <c r="B7875" t="s">
        <v>163</v>
      </c>
      <c r="C7875" t="s">
        <v>175</v>
      </c>
      <c r="D7875">
        <v>13</v>
      </c>
      <c r="E7875">
        <v>3358.97</v>
      </c>
      <c r="F7875">
        <v>258.38</v>
      </c>
      <c r="G7875">
        <v>13</v>
      </c>
      <c r="H7875">
        <v>13</v>
      </c>
      <c r="I7875">
        <v>9.6300000000000008</v>
      </c>
      <c r="J7875">
        <v>0</v>
      </c>
      <c r="K7875">
        <v>4.5599999999999996</v>
      </c>
      <c r="L7875" t="s">
        <v>269</v>
      </c>
      <c r="M7875" t="b">
        <v>0</v>
      </c>
    </row>
    <row r="7876" spans="1:13" x14ac:dyDescent="0.25">
      <c r="A7876" s="1">
        <v>43262</v>
      </c>
      <c r="B7876" t="s">
        <v>163</v>
      </c>
      <c r="C7876" t="s">
        <v>173</v>
      </c>
      <c r="D7876">
        <v>1</v>
      </c>
      <c r="E7876">
        <v>79.31</v>
      </c>
      <c r="F7876">
        <v>79.31</v>
      </c>
      <c r="G7876">
        <v>1</v>
      </c>
      <c r="H7876">
        <v>1</v>
      </c>
      <c r="I7876">
        <v>17</v>
      </c>
      <c r="J7876">
        <v>0</v>
      </c>
      <c r="K7876">
        <v>5</v>
      </c>
      <c r="L7876" t="s">
        <v>434</v>
      </c>
      <c r="M7876" t="b">
        <v>0</v>
      </c>
    </row>
    <row r="7877" spans="1:13" x14ac:dyDescent="0.25">
      <c r="A7877" s="1">
        <v>43262</v>
      </c>
      <c r="B7877" t="s">
        <v>163</v>
      </c>
      <c r="C7877" t="s">
        <v>164</v>
      </c>
      <c r="D7877">
        <v>4</v>
      </c>
      <c r="E7877">
        <v>819.56</v>
      </c>
      <c r="F7877">
        <v>204.89</v>
      </c>
      <c r="G7877">
        <v>4</v>
      </c>
      <c r="H7877">
        <v>4</v>
      </c>
      <c r="I7877">
        <v>9.75</v>
      </c>
      <c r="J7877">
        <v>0</v>
      </c>
      <c r="K7877">
        <v>4.75</v>
      </c>
      <c r="L7877" t="s">
        <v>290</v>
      </c>
      <c r="M7877" t="b">
        <v>0</v>
      </c>
    </row>
    <row r="7878" spans="1:13" x14ac:dyDescent="0.25">
      <c r="A7878" s="1">
        <v>43262</v>
      </c>
      <c r="B7878" t="s">
        <v>163</v>
      </c>
      <c r="C7878" t="s">
        <v>176</v>
      </c>
      <c r="D7878">
        <v>2</v>
      </c>
      <c r="E7878">
        <v>300.44</v>
      </c>
      <c r="F7878">
        <v>150.22</v>
      </c>
      <c r="G7878">
        <v>2</v>
      </c>
      <c r="H7878">
        <v>2</v>
      </c>
      <c r="I7878">
        <v>9.67</v>
      </c>
      <c r="J7878">
        <v>0</v>
      </c>
      <c r="K7878">
        <v>2.33</v>
      </c>
      <c r="L7878" t="s">
        <v>243</v>
      </c>
      <c r="M7878" t="b">
        <v>0</v>
      </c>
    </row>
    <row r="7879" spans="1:13" x14ac:dyDescent="0.25">
      <c r="A7879" s="1">
        <v>43262</v>
      </c>
      <c r="B7879" t="s">
        <v>163</v>
      </c>
      <c r="C7879" t="s">
        <v>165</v>
      </c>
      <c r="D7879">
        <v>43</v>
      </c>
      <c r="E7879">
        <v>9172.33</v>
      </c>
      <c r="F7879">
        <v>213.31</v>
      </c>
      <c r="G7879">
        <v>43</v>
      </c>
      <c r="H7879">
        <v>43</v>
      </c>
      <c r="I7879">
        <v>6.84</v>
      </c>
      <c r="J7879">
        <v>0</v>
      </c>
      <c r="K7879">
        <v>4.24</v>
      </c>
      <c r="L7879" t="s">
        <v>244</v>
      </c>
      <c r="M7879" t="b">
        <v>0</v>
      </c>
    </row>
    <row r="7880" spans="1:13" x14ac:dyDescent="0.25">
      <c r="A7880" s="1">
        <v>43262</v>
      </c>
      <c r="B7880" t="s">
        <v>175</v>
      </c>
      <c r="C7880" t="s">
        <v>178</v>
      </c>
      <c r="D7880">
        <v>1</v>
      </c>
      <c r="E7880">
        <v>133.26</v>
      </c>
      <c r="F7880">
        <v>133.26</v>
      </c>
      <c r="G7880">
        <v>1</v>
      </c>
      <c r="H7880">
        <v>1</v>
      </c>
      <c r="I7880">
        <v>22</v>
      </c>
      <c r="J7880">
        <v>0</v>
      </c>
      <c r="K7880">
        <v>5</v>
      </c>
      <c r="L7880" t="s">
        <v>383</v>
      </c>
      <c r="M7880" t="b">
        <v>0</v>
      </c>
    </row>
    <row r="7881" spans="1:13" x14ac:dyDescent="0.25">
      <c r="A7881" s="1">
        <v>43262</v>
      </c>
      <c r="B7881" t="s">
        <v>175</v>
      </c>
      <c r="C7881" t="s">
        <v>186</v>
      </c>
      <c r="D7881">
        <v>1</v>
      </c>
      <c r="E7881">
        <v>210.98</v>
      </c>
      <c r="F7881">
        <v>210.98</v>
      </c>
      <c r="G7881">
        <v>1</v>
      </c>
      <c r="H7881">
        <v>1</v>
      </c>
      <c r="I7881">
        <v>20</v>
      </c>
      <c r="J7881">
        <v>0</v>
      </c>
      <c r="K7881">
        <v>4</v>
      </c>
      <c r="L7881" t="s">
        <v>479</v>
      </c>
      <c r="M7881" t="b">
        <v>0</v>
      </c>
    </row>
    <row r="7882" spans="1:13" x14ac:dyDescent="0.25">
      <c r="A7882" s="1">
        <v>43262</v>
      </c>
      <c r="B7882" t="s">
        <v>175</v>
      </c>
      <c r="C7882" t="s">
        <v>167</v>
      </c>
      <c r="D7882">
        <v>1</v>
      </c>
      <c r="E7882">
        <v>243.58</v>
      </c>
      <c r="F7882">
        <v>243.58</v>
      </c>
      <c r="G7882">
        <v>1</v>
      </c>
      <c r="H7882">
        <v>1</v>
      </c>
      <c r="I7882">
        <v>21</v>
      </c>
      <c r="J7882">
        <v>0</v>
      </c>
      <c r="K7882">
        <v>4</v>
      </c>
      <c r="L7882" t="s">
        <v>317</v>
      </c>
      <c r="M7882" t="b">
        <v>0</v>
      </c>
    </row>
    <row r="7883" spans="1:13" x14ac:dyDescent="0.25">
      <c r="A7883" s="1">
        <v>43262</v>
      </c>
      <c r="B7883" t="s">
        <v>175</v>
      </c>
      <c r="C7883" t="s">
        <v>169</v>
      </c>
      <c r="D7883">
        <v>1</v>
      </c>
      <c r="E7883">
        <v>153.62</v>
      </c>
      <c r="F7883">
        <v>153.62</v>
      </c>
      <c r="G7883">
        <v>0</v>
      </c>
      <c r="H7883">
        <v>1</v>
      </c>
      <c r="K7883">
        <v>2</v>
      </c>
      <c r="L7883" t="s">
        <v>423</v>
      </c>
      <c r="M7883" t="b">
        <v>0</v>
      </c>
    </row>
    <row r="7884" spans="1:13" x14ac:dyDescent="0.25">
      <c r="A7884" s="1">
        <v>43262</v>
      </c>
      <c r="B7884" t="s">
        <v>175</v>
      </c>
      <c r="C7884" t="s">
        <v>170</v>
      </c>
      <c r="D7884">
        <v>1</v>
      </c>
      <c r="E7884">
        <v>145.47</v>
      </c>
      <c r="F7884">
        <v>145.47</v>
      </c>
      <c r="G7884">
        <v>1</v>
      </c>
      <c r="H7884">
        <v>1</v>
      </c>
      <c r="I7884">
        <v>4</v>
      </c>
      <c r="J7884">
        <v>0</v>
      </c>
      <c r="K7884">
        <v>5</v>
      </c>
      <c r="L7884" t="s">
        <v>270</v>
      </c>
      <c r="M7884" t="b">
        <v>0</v>
      </c>
    </row>
    <row r="7885" spans="1:13" x14ac:dyDescent="0.25">
      <c r="A7885" s="1">
        <v>43262</v>
      </c>
      <c r="B7885" t="s">
        <v>175</v>
      </c>
      <c r="C7885" t="s">
        <v>172</v>
      </c>
      <c r="D7885">
        <v>1</v>
      </c>
      <c r="E7885">
        <v>49</v>
      </c>
      <c r="F7885">
        <v>49</v>
      </c>
      <c r="G7885">
        <v>1</v>
      </c>
      <c r="H7885">
        <v>1</v>
      </c>
      <c r="I7885">
        <v>12</v>
      </c>
      <c r="J7885">
        <v>0</v>
      </c>
      <c r="K7885">
        <v>5</v>
      </c>
      <c r="L7885" t="s">
        <v>384</v>
      </c>
      <c r="M7885" t="b">
        <v>0</v>
      </c>
    </row>
    <row r="7886" spans="1:13" x14ac:dyDescent="0.25">
      <c r="A7886" s="1">
        <v>43262</v>
      </c>
      <c r="B7886" t="s">
        <v>175</v>
      </c>
      <c r="C7886" t="s">
        <v>171</v>
      </c>
      <c r="D7886">
        <v>2</v>
      </c>
      <c r="E7886">
        <v>340.71</v>
      </c>
      <c r="F7886">
        <v>170.36</v>
      </c>
      <c r="G7886">
        <v>2</v>
      </c>
      <c r="H7886">
        <v>2</v>
      </c>
      <c r="I7886">
        <v>11.5</v>
      </c>
      <c r="J7886">
        <v>0</v>
      </c>
      <c r="K7886">
        <v>5</v>
      </c>
      <c r="L7886" t="s">
        <v>291</v>
      </c>
      <c r="M7886" t="b">
        <v>0</v>
      </c>
    </row>
    <row r="7887" spans="1:13" x14ac:dyDescent="0.25">
      <c r="A7887" s="1">
        <v>43262</v>
      </c>
      <c r="B7887" t="s">
        <v>175</v>
      </c>
      <c r="C7887" t="s">
        <v>180</v>
      </c>
      <c r="D7887">
        <v>1</v>
      </c>
      <c r="E7887">
        <v>625.33000000000004</v>
      </c>
      <c r="F7887">
        <v>625.33000000000004</v>
      </c>
      <c r="G7887">
        <v>1</v>
      </c>
      <c r="H7887">
        <v>1</v>
      </c>
      <c r="I7887">
        <v>15</v>
      </c>
      <c r="J7887">
        <v>0</v>
      </c>
      <c r="K7887">
        <v>4</v>
      </c>
      <c r="L7887" t="s">
        <v>318</v>
      </c>
      <c r="M7887" t="b">
        <v>0</v>
      </c>
    </row>
    <row r="7888" spans="1:13" x14ac:dyDescent="0.25">
      <c r="A7888" s="1">
        <v>43262</v>
      </c>
      <c r="B7888" t="s">
        <v>175</v>
      </c>
      <c r="C7888" t="s">
        <v>161</v>
      </c>
      <c r="D7888">
        <v>14</v>
      </c>
      <c r="E7888">
        <v>2652.87</v>
      </c>
      <c r="F7888">
        <v>189.49</v>
      </c>
      <c r="G7888">
        <v>14</v>
      </c>
      <c r="H7888">
        <v>14</v>
      </c>
      <c r="I7888">
        <v>7.53</v>
      </c>
      <c r="J7888">
        <v>0</v>
      </c>
      <c r="K7888">
        <v>4.5999999999999996</v>
      </c>
      <c r="L7888" t="s">
        <v>245</v>
      </c>
      <c r="M7888" t="b">
        <v>0</v>
      </c>
    </row>
    <row r="7889" spans="1:13" x14ac:dyDescent="0.25">
      <c r="A7889" s="1">
        <v>43262</v>
      </c>
      <c r="B7889" t="s">
        <v>175</v>
      </c>
      <c r="C7889" t="s">
        <v>177</v>
      </c>
      <c r="D7889">
        <v>2</v>
      </c>
      <c r="E7889">
        <v>1422.1</v>
      </c>
      <c r="F7889">
        <v>711.05</v>
      </c>
      <c r="G7889">
        <v>2</v>
      </c>
      <c r="H7889">
        <v>2</v>
      </c>
      <c r="I7889">
        <v>13.67</v>
      </c>
      <c r="J7889">
        <v>0</v>
      </c>
      <c r="K7889">
        <v>5</v>
      </c>
      <c r="L7889" t="s">
        <v>487</v>
      </c>
      <c r="M7889" t="b">
        <v>0</v>
      </c>
    </row>
    <row r="7890" spans="1:13" x14ac:dyDescent="0.25">
      <c r="A7890" s="1">
        <v>43262</v>
      </c>
      <c r="B7890" t="s">
        <v>175</v>
      </c>
      <c r="C7890" t="s">
        <v>181</v>
      </c>
      <c r="D7890">
        <v>1</v>
      </c>
      <c r="E7890">
        <v>243.58</v>
      </c>
      <c r="F7890">
        <v>243.58</v>
      </c>
      <c r="G7890">
        <v>1</v>
      </c>
      <c r="H7890">
        <v>1</v>
      </c>
      <c r="I7890">
        <v>20</v>
      </c>
      <c r="J7890">
        <v>0</v>
      </c>
      <c r="K7890">
        <v>5</v>
      </c>
      <c r="L7890" t="s">
        <v>520</v>
      </c>
      <c r="M7890" t="b">
        <v>0</v>
      </c>
    </row>
    <row r="7891" spans="1:13" x14ac:dyDescent="0.25">
      <c r="A7891" s="1">
        <v>43262</v>
      </c>
      <c r="B7891" t="s">
        <v>175</v>
      </c>
      <c r="C7891" t="s">
        <v>179</v>
      </c>
      <c r="D7891">
        <v>3</v>
      </c>
      <c r="E7891">
        <v>737.32</v>
      </c>
      <c r="F7891">
        <v>245.77</v>
      </c>
      <c r="G7891">
        <v>3</v>
      </c>
      <c r="H7891">
        <v>3</v>
      </c>
      <c r="I7891">
        <v>18.670000000000002</v>
      </c>
      <c r="J7891">
        <v>0</v>
      </c>
      <c r="K7891">
        <v>4.33</v>
      </c>
      <c r="L7891" t="s">
        <v>319</v>
      </c>
      <c r="M7891" t="b">
        <v>0</v>
      </c>
    </row>
    <row r="7892" spans="1:13" x14ac:dyDescent="0.25">
      <c r="A7892" s="1">
        <v>43262</v>
      </c>
      <c r="B7892" t="s">
        <v>175</v>
      </c>
      <c r="C7892" t="s">
        <v>174</v>
      </c>
      <c r="D7892">
        <v>1</v>
      </c>
      <c r="E7892">
        <v>384.23</v>
      </c>
      <c r="F7892">
        <v>384.23</v>
      </c>
      <c r="G7892">
        <v>1</v>
      </c>
      <c r="H7892">
        <v>1</v>
      </c>
      <c r="I7892">
        <v>56</v>
      </c>
      <c r="J7892">
        <v>1</v>
      </c>
      <c r="K7892">
        <v>1</v>
      </c>
      <c r="L7892" t="s">
        <v>352</v>
      </c>
      <c r="M7892" t="b">
        <v>0</v>
      </c>
    </row>
    <row r="7893" spans="1:13" x14ac:dyDescent="0.25">
      <c r="A7893" s="1">
        <v>43262</v>
      </c>
      <c r="B7893" t="s">
        <v>175</v>
      </c>
      <c r="C7893" t="s">
        <v>163</v>
      </c>
      <c r="D7893">
        <v>3</v>
      </c>
      <c r="E7893">
        <v>680.13</v>
      </c>
      <c r="F7893">
        <v>226.71</v>
      </c>
      <c r="G7893">
        <v>3</v>
      </c>
      <c r="H7893">
        <v>3</v>
      </c>
      <c r="I7893">
        <v>11</v>
      </c>
      <c r="J7893">
        <v>0</v>
      </c>
      <c r="K7893">
        <v>3</v>
      </c>
      <c r="L7893" t="s">
        <v>320</v>
      </c>
      <c r="M7893" t="b">
        <v>0</v>
      </c>
    </row>
    <row r="7894" spans="1:13" x14ac:dyDescent="0.25">
      <c r="A7894" s="1">
        <v>43262</v>
      </c>
      <c r="B7894" t="s">
        <v>175</v>
      </c>
      <c r="C7894" t="s">
        <v>175</v>
      </c>
      <c r="D7894">
        <v>30</v>
      </c>
      <c r="E7894">
        <v>5845.64</v>
      </c>
      <c r="F7894">
        <v>194.85</v>
      </c>
      <c r="G7894">
        <v>30</v>
      </c>
      <c r="H7894">
        <v>30</v>
      </c>
      <c r="I7894">
        <v>6.25</v>
      </c>
      <c r="J7894">
        <v>2.7799999999999998E-2</v>
      </c>
      <c r="K7894">
        <v>4.0599999999999996</v>
      </c>
      <c r="L7894" t="s">
        <v>292</v>
      </c>
      <c r="M7894" t="b">
        <v>1</v>
      </c>
    </row>
    <row r="7895" spans="1:13" x14ac:dyDescent="0.25">
      <c r="A7895" s="1">
        <v>43262</v>
      </c>
      <c r="B7895" t="s">
        <v>175</v>
      </c>
      <c r="C7895" t="s">
        <v>173</v>
      </c>
      <c r="D7895">
        <v>1</v>
      </c>
      <c r="E7895">
        <v>1359.47</v>
      </c>
      <c r="F7895">
        <v>1359.47</v>
      </c>
      <c r="G7895">
        <v>1</v>
      </c>
      <c r="H7895">
        <v>1</v>
      </c>
      <c r="I7895">
        <v>12</v>
      </c>
      <c r="J7895">
        <v>0</v>
      </c>
      <c r="K7895">
        <v>5</v>
      </c>
      <c r="L7895" t="s">
        <v>445</v>
      </c>
      <c r="M7895" t="b">
        <v>0</v>
      </c>
    </row>
    <row r="7896" spans="1:13" x14ac:dyDescent="0.25">
      <c r="A7896" s="1">
        <v>43262</v>
      </c>
      <c r="B7896" t="s">
        <v>175</v>
      </c>
      <c r="C7896" t="s">
        <v>185</v>
      </c>
      <c r="D7896">
        <v>1</v>
      </c>
      <c r="E7896">
        <v>152.62</v>
      </c>
      <c r="F7896">
        <v>152.62</v>
      </c>
      <c r="G7896">
        <v>1</v>
      </c>
      <c r="H7896">
        <v>1</v>
      </c>
      <c r="I7896">
        <v>15</v>
      </c>
      <c r="J7896">
        <v>0</v>
      </c>
      <c r="K7896">
        <v>5</v>
      </c>
      <c r="L7896" t="s">
        <v>321</v>
      </c>
      <c r="M7896" t="b">
        <v>0</v>
      </c>
    </row>
    <row r="7897" spans="1:13" x14ac:dyDescent="0.25">
      <c r="A7897" s="1">
        <v>43262</v>
      </c>
      <c r="B7897" t="s">
        <v>175</v>
      </c>
      <c r="C7897" t="s">
        <v>164</v>
      </c>
      <c r="D7897">
        <v>4</v>
      </c>
      <c r="E7897">
        <v>783.72</v>
      </c>
      <c r="F7897">
        <v>195.93</v>
      </c>
      <c r="G7897">
        <v>4</v>
      </c>
      <c r="H7897">
        <v>4</v>
      </c>
      <c r="I7897">
        <v>10.25</v>
      </c>
      <c r="J7897">
        <v>0</v>
      </c>
      <c r="K7897">
        <v>5</v>
      </c>
      <c r="L7897" t="s">
        <v>293</v>
      </c>
      <c r="M7897" t="b">
        <v>0</v>
      </c>
    </row>
    <row r="7898" spans="1:13" x14ac:dyDescent="0.25">
      <c r="A7898" s="1">
        <v>43262</v>
      </c>
      <c r="B7898" t="s">
        <v>175</v>
      </c>
      <c r="C7898" t="s">
        <v>176</v>
      </c>
      <c r="D7898">
        <v>4</v>
      </c>
      <c r="E7898">
        <v>752.29</v>
      </c>
      <c r="F7898">
        <v>188.07</v>
      </c>
      <c r="G7898">
        <v>4</v>
      </c>
      <c r="H7898">
        <v>4</v>
      </c>
      <c r="I7898">
        <v>10</v>
      </c>
      <c r="J7898">
        <v>0</v>
      </c>
      <c r="K7898">
        <v>4.17</v>
      </c>
      <c r="L7898" t="s">
        <v>322</v>
      </c>
      <c r="M7898" t="b">
        <v>0</v>
      </c>
    </row>
    <row r="7899" spans="1:13" x14ac:dyDescent="0.25">
      <c r="A7899" s="1">
        <v>43262</v>
      </c>
      <c r="B7899" t="s">
        <v>175</v>
      </c>
      <c r="C7899" t="s">
        <v>165</v>
      </c>
      <c r="D7899">
        <v>20</v>
      </c>
      <c r="E7899">
        <v>3131.95</v>
      </c>
      <c r="F7899">
        <v>156.6</v>
      </c>
      <c r="G7899">
        <v>18</v>
      </c>
      <c r="H7899">
        <v>20</v>
      </c>
      <c r="I7899">
        <v>7.48</v>
      </c>
      <c r="J7899">
        <v>4.3499999999999997E-2</v>
      </c>
      <c r="K7899">
        <v>3.96</v>
      </c>
      <c r="L7899" t="s">
        <v>294</v>
      </c>
      <c r="M7899" t="b">
        <v>0</v>
      </c>
    </row>
    <row r="7900" spans="1:13" x14ac:dyDescent="0.25">
      <c r="A7900" s="1">
        <v>43262</v>
      </c>
      <c r="B7900" t="s">
        <v>175</v>
      </c>
      <c r="C7900" t="s">
        <v>184</v>
      </c>
      <c r="D7900">
        <v>1</v>
      </c>
      <c r="E7900">
        <v>127.95</v>
      </c>
      <c r="F7900">
        <v>127.95</v>
      </c>
      <c r="G7900">
        <v>1</v>
      </c>
      <c r="H7900">
        <v>1</v>
      </c>
      <c r="I7900">
        <v>10</v>
      </c>
      <c r="J7900">
        <v>0</v>
      </c>
      <c r="K7900">
        <v>3</v>
      </c>
      <c r="L7900" t="s">
        <v>323</v>
      </c>
      <c r="M7900" t="b">
        <v>0</v>
      </c>
    </row>
    <row r="7901" spans="1:13" x14ac:dyDescent="0.25">
      <c r="A7901" s="1">
        <v>43262</v>
      </c>
      <c r="B7901" t="s">
        <v>164</v>
      </c>
      <c r="C7901" t="s">
        <v>170</v>
      </c>
      <c r="D7901">
        <v>1</v>
      </c>
      <c r="E7901">
        <v>544.41</v>
      </c>
      <c r="F7901">
        <v>544.41</v>
      </c>
      <c r="G7901">
        <v>1</v>
      </c>
      <c r="H7901">
        <v>1</v>
      </c>
      <c r="I7901">
        <v>8</v>
      </c>
      <c r="J7901">
        <v>0</v>
      </c>
      <c r="K7901">
        <v>5</v>
      </c>
      <c r="L7901" t="s">
        <v>324</v>
      </c>
      <c r="M7901" t="b">
        <v>0</v>
      </c>
    </row>
    <row r="7902" spans="1:13" x14ac:dyDescent="0.25">
      <c r="A7902" s="1">
        <v>43262</v>
      </c>
      <c r="B7902" t="s">
        <v>164</v>
      </c>
      <c r="C7902" t="s">
        <v>180</v>
      </c>
      <c r="D7902">
        <v>1</v>
      </c>
      <c r="E7902">
        <v>112.93</v>
      </c>
      <c r="F7902">
        <v>112.93</v>
      </c>
      <c r="G7902">
        <v>1</v>
      </c>
      <c r="H7902">
        <v>1</v>
      </c>
      <c r="I7902">
        <v>15</v>
      </c>
      <c r="J7902">
        <v>0</v>
      </c>
      <c r="K7902">
        <v>5</v>
      </c>
      <c r="L7902" t="s">
        <v>414</v>
      </c>
      <c r="M7902" t="b">
        <v>0</v>
      </c>
    </row>
    <row r="7903" spans="1:13" x14ac:dyDescent="0.25">
      <c r="A7903" s="1">
        <v>43262</v>
      </c>
      <c r="B7903" t="s">
        <v>164</v>
      </c>
      <c r="C7903" t="s">
        <v>161</v>
      </c>
      <c r="D7903">
        <v>3</v>
      </c>
      <c r="E7903">
        <v>1409.83</v>
      </c>
      <c r="F7903">
        <v>469.94</v>
      </c>
      <c r="G7903">
        <v>3</v>
      </c>
      <c r="H7903">
        <v>3</v>
      </c>
      <c r="I7903">
        <v>6</v>
      </c>
      <c r="J7903">
        <v>0</v>
      </c>
      <c r="K7903">
        <v>4.67</v>
      </c>
      <c r="L7903" t="s">
        <v>325</v>
      </c>
      <c r="M7903" t="b">
        <v>0</v>
      </c>
    </row>
    <row r="7904" spans="1:13" x14ac:dyDescent="0.25">
      <c r="A7904" s="1">
        <v>43262</v>
      </c>
      <c r="B7904" t="s">
        <v>164</v>
      </c>
      <c r="C7904" t="s">
        <v>163</v>
      </c>
      <c r="D7904">
        <v>1</v>
      </c>
      <c r="E7904">
        <v>315.69</v>
      </c>
      <c r="F7904">
        <v>315.69</v>
      </c>
      <c r="G7904">
        <v>1</v>
      </c>
      <c r="H7904">
        <v>1</v>
      </c>
      <c r="I7904">
        <v>9</v>
      </c>
      <c r="J7904">
        <v>0</v>
      </c>
      <c r="K7904">
        <v>5</v>
      </c>
      <c r="L7904" t="s">
        <v>357</v>
      </c>
      <c r="M7904" t="b">
        <v>0</v>
      </c>
    </row>
    <row r="7905" spans="1:13" x14ac:dyDescent="0.25">
      <c r="A7905" s="1">
        <v>43262</v>
      </c>
      <c r="B7905" t="s">
        <v>164</v>
      </c>
      <c r="C7905" t="s">
        <v>175</v>
      </c>
      <c r="D7905">
        <v>4</v>
      </c>
      <c r="E7905">
        <v>762.73</v>
      </c>
      <c r="F7905">
        <v>190.68</v>
      </c>
      <c r="G7905">
        <v>4</v>
      </c>
      <c r="H7905">
        <v>4</v>
      </c>
      <c r="I7905">
        <v>9.75</v>
      </c>
      <c r="J7905">
        <v>0</v>
      </c>
      <c r="K7905">
        <v>5</v>
      </c>
      <c r="L7905" t="s">
        <v>358</v>
      </c>
      <c r="M7905" t="b">
        <v>0</v>
      </c>
    </row>
    <row r="7906" spans="1:13" x14ac:dyDescent="0.25">
      <c r="A7906" s="1">
        <v>43262</v>
      </c>
      <c r="B7906" t="s">
        <v>164</v>
      </c>
      <c r="C7906" t="s">
        <v>185</v>
      </c>
      <c r="D7906">
        <v>1</v>
      </c>
      <c r="E7906">
        <v>231.37</v>
      </c>
      <c r="F7906">
        <v>231.37</v>
      </c>
      <c r="G7906">
        <v>1</v>
      </c>
      <c r="H7906">
        <v>1</v>
      </c>
      <c r="I7906">
        <v>13</v>
      </c>
      <c r="J7906">
        <v>0</v>
      </c>
      <c r="K7906">
        <v>5</v>
      </c>
      <c r="L7906" t="s">
        <v>385</v>
      </c>
      <c r="M7906" t="b">
        <v>0</v>
      </c>
    </row>
    <row r="7907" spans="1:13" x14ac:dyDescent="0.25">
      <c r="A7907" s="1">
        <v>43262</v>
      </c>
      <c r="B7907" t="s">
        <v>164</v>
      </c>
      <c r="C7907" t="s">
        <v>164</v>
      </c>
      <c r="D7907">
        <v>3</v>
      </c>
      <c r="E7907">
        <v>1758.36</v>
      </c>
      <c r="F7907">
        <v>586.12</v>
      </c>
      <c r="G7907">
        <v>3</v>
      </c>
      <c r="H7907">
        <v>3</v>
      </c>
      <c r="I7907">
        <v>7.33</v>
      </c>
      <c r="J7907">
        <v>0</v>
      </c>
      <c r="K7907">
        <v>4.33</v>
      </c>
      <c r="L7907" t="s">
        <v>359</v>
      </c>
      <c r="M7907" t="b">
        <v>1</v>
      </c>
    </row>
    <row r="7908" spans="1:13" x14ac:dyDescent="0.25">
      <c r="A7908" s="1">
        <v>43262</v>
      </c>
      <c r="B7908" t="s">
        <v>164</v>
      </c>
      <c r="C7908" t="s">
        <v>176</v>
      </c>
      <c r="D7908">
        <v>3</v>
      </c>
      <c r="E7908">
        <v>949.66</v>
      </c>
      <c r="F7908">
        <v>316.55</v>
      </c>
      <c r="G7908">
        <v>3</v>
      </c>
      <c r="H7908">
        <v>3</v>
      </c>
      <c r="I7908">
        <v>9.25</v>
      </c>
      <c r="J7908">
        <v>0</v>
      </c>
      <c r="K7908">
        <v>5</v>
      </c>
      <c r="L7908" t="s">
        <v>271</v>
      </c>
      <c r="M7908" t="b">
        <v>0</v>
      </c>
    </row>
    <row r="7909" spans="1:13" x14ac:dyDescent="0.25">
      <c r="A7909" s="1">
        <v>43262</v>
      </c>
      <c r="B7909" t="s">
        <v>164</v>
      </c>
      <c r="C7909" t="s">
        <v>165</v>
      </c>
      <c r="D7909">
        <v>13</v>
      </c>
      <c r="E7909">
        <v>2965.73</v>
      </c>
      <c r="F7909">
        <v>228.13</v>
      </c>
      <c r="G7909">
        <v>13</v>
      </c>
      <c r="H7909">
        <v>13</v>
      </c>
      <c r="I7909">
        <v>8</v>
      </c>
      <c r="J7909">
        <v>0</v>
      </c>
      <c r="K7909">
        <v>4.1500000000000004</v>
      </c>
      <c r="L7909" t="s">
        <v>295</v>
      </c>
      <c r="M7909" t="b">
        <v>0</v>
      </c>
    </row>
    <row r="7910" spans="1:13" x14ac:dyDescent="0.25">
      <c r="A7910" s="1">
        <v>43262</v>
      </c>
      <c r="B7910" t="s">
        <v>176</v>
      </c>
      <c r="C7910" t="s">
        <v>167</v>
      </c>
      <c r="D7910">
        <v>1</v>
      </c>
      <c r="E7910">
        <v>318.14</v>
      </c>
      <c r="F7910">
        <v>318.14</v>
      </c>
      <c r="G7910">
        <v>1</v>
      </c>
      <c r="H7910">
        <v>1</v>
      </c>
      <c r="I7910">
        <v>9</v>
      </c>
      <c r="J7910">
        <v>0</v>
      </c>
      <c r="K7910">
        <v>5</v>
      </c>
      <c r="L7910" t="s">
        <v>328</v>
      </c>
      <c r="M7910" t="b">
        <v>0</v>
      </c>
    </row>
    <row r="7911" spans="1:13" x14ac:dyDescent="0.25">
      <c r="A7911" s="1">
        <v>43262</v>
      </c>
      <c r="B7911" t="s">
        <v>176</v>
      </c>
      <c r="C7911" t="s">
        <v>170</v>
      </c>
      <c r="D7911">
        <v>1</v>
      </c>
      <c r="E7911">
        <v>87.16</v>
      </c>
      <c r="F7911">
        <v>87.16</v>
      </c>
      <c r="G7911">
        <v>1</v>
      </c>
      <c r="H7911">
        <v>1</v>
      </c>
      <c r="I7911">
        <v>11</v>
      </c>
      <c r="J7911">
        <v>0</v>
      </c>
      <c r="K7911">
        <v>5</v>
      </c>
      <c r="L7911" t="s">
        <v>387</v>
      </c>
      <c r="M7911" t="b">
        <v>0</v>
      </c>
    </row>
    <row r="7912" spans="1:13" x14ac:dyDescent="0.25">
      <c r="A7912" s="1">
        <v>43262</v>
      </c>
      <c r="B7912" t="s">
        <v>176</v>
      </c>
      <c r="C7912" t="s">
        <v>172</v>
      </c>
      <c r="D7912">
        <v>2</v>
      </c>
      <c r="E7912">
        <v>400.06</v>
      </c>
      <c r="F7912">
        <v>200.03</v>
      </c>
      <c r="G7912">
        <v>2</v>
      </c>
      <c r="H7912">
        <v>2</v>
      </c>
      <c r="I7912">
        <v>12.5</v>
      </c>
      <c r="J7912">
        <v>0</v>
      </c>
      <c r="K7912">
        <v>3.5</v>
      </c>
      <c r="L7912" t="s">
        <v>399</v>
      </c>
      <c r="M7912" t="b">
        <v>0</v>
      </c>
    </row>
    <row r="7913" spans="1:13" x14ac:dyDescent="0.25">
      <c r="A7913" s="1">
        <v>43262</v>
      </c>
      <c r="B7913" t="s">
        <v>176</v>
      </c>
      <c r="C7913" t="s">
        <v>161</v>
      </c>
      <c r="D7913">
        <v>9</v>
      </c>
      <c r="E7913">
        <v>1284.6600000000001</v>
      </c>
      <c r="F7913">
        <v>142.74</v>
      </c>
      <c r="G7913">
        <v>9</v>
      </c>
      <c r="H7913">
        <v>9</v>
      </c>
      <c r="I7913">
        <v>9.9</v>
      </c>
      <c r="J7913">
        <v>0</v>
      </c>
      <c r="K7913">
        <v>3.1</v>
      </c>
      <c r="L7913" t="s">
        <v>272</v>
      </c>
      <c r="M7913" t="b">
        <v>0</v>
      </c>
    </row>
    <row r="7914" spans="1:13" x14ac:dyDescent="0.25">
      <c r="A7914" s="1">
        <v>43262</v>
      </c>
      <c r="B7914" t="s">
        <v>176</v>
      </c>
      <c r="C7914" t="s">
        <v>163</v>
      </c>
      <c r="D7914">
        <v>2</v>
      </c>
      <c r="E7914">
        <v>306.24</v>
      </c>
      <c r="F7914">
        <v>153.12</v>
      </c>
      <c r="G7914">
        <v>2</v>
      </c>
      <c r="H7914">
        <v>2</v>
      </c>
      <c r="I7914">
        <v>7</v>
      </c>
      <c r="J7914">
        <v>0</v>
      </c>
      <c r="K7914">
        <v>4.5</v>
      </c>
      <c r="L7914" t="s">
        <v>361</v>
      </c>
      <c r="M7914" t="b">
        <v>0</v>
      </c>
    </row>
    <row r="7915" spans="1:13" x14ac:dyDescent="0.25">
      <c r="A7915" s="1">
        <v>43262</v>
      </c>
      <c r="B7915" t="s">
        <v>176</v>
      </c>
      <c r="C7915" t="s">
        <v>175</v>
      </c>
      <c r="D7915">
        <v>6</v>
      </c>
      <c r="E7915">
        <v>970.88</v>
      </c>
      <c r="F7915">
        <v>161.81</v>
      </c>
      <c r="G7915">
        <v>6</v>
      </c>
      <c r="H7915">
        <v>5</v>
      </c>
      <c r="I7915">
        <v>7.82</v>
      </c>
      <c r="J7915">
        <v>0</v>
      </c>
      <c r="K7915">
        <v>4.4000000000000004</v>
      </c>
      <c r="L7915" t="s">
        <v>297</v>
      </c>
      <c r="M7915" t="b">
        <v>0</v>
      </c>
    </row>
    <row r="7916" spans="1:13" x14ac:dyDescent="0.25">
      <c r="A7916" s="1">
        <v>43262</v>
      </c>
      <c r="B7916" t="s">
        <v>176</v>
      </c>
      <c r="C7916" t="s">
        <v>164</v>
      </c>
      <c r="D7916">
        <v>2</v>
      </c>
      <c r="E7916">
        <v>415.98</v>
      </c>
      <c r="F7916">
        <v>207.99</v>
      </c>
      <c r="G7916">
        <v>2</v>
      </c>
      <c r="H7916">
        <v>2</v>
      </c>
      <c r="I7916">
        <v>17.5</v>
      </c>
      <c r="J7916">
        <v>0</v>
      </c>
      <c r="K7916">
        <v>3.5</v>
      </c>
      <c r="L7916" t="s">
        <v>362</v>
      </c>
      <c r="M7916" t="b">
        <v>0</v>
      </c>
    </row>
    <row r="7917" spans="1:13" x14ac:dyDescent="0.25">
      <c r="A7917" s="1">
        <v>43262</v>
      </c>
      <c r="B7917" t="s">
        <v>176</v>
      </c>
      <c r="C7917" t="s">
        <v>176</v>
      </c>
      <c r="D7917">
        <v>2</v>
      </c>
      <c r="E7917">
        <v>452.66</v>
      </c>
      <c r="F7917">
        <v>226.33</v>
      </c>
      <c r="G7917">
        <v>2</v>
      </c>
      <c r="H7917">
        <v>2</v>
      </c>
      <c r="I7917">
        <v>6.43</v>
      </c>
      <c r="J7917">
        <v>0</v>
      </c>
      <c r="K7917">
        <v>5</v>
      </c>
      <c r="L7917" t="s">
        <v>273</v>
      </c>
      <c r="M7917" t="b">
        <v>1</v>
      </c>
    </row>
    <row r="7918" spans="1:13" x14ac:dyDescent="0.25">
      <c r="A7918" s="1">
        <v>43262</v>
      </c>
      <c r="B7918" t="s">
        <v>176</v>
      </c>
      <c r="C7918" t="s">
        <v>165</v>
      </c>
      <c r="D7918">
        <v>19</v>
      </c>
      <c r="E7918">
        <v>1907.78</v>
      </c>
      <c r="F7918">
        <v>100.41</v>
      </c>
      <c r="G7918">
        <v>19</v>
      </c>
      <c r="H7918">
        <v>19</v>
      </c>
      <c r="I7918">
        <v>8.5</v>
      </c>
      <c r="J7918">
        <v>0</v>
      </c>
      <c r="K7918">
        <v>4.3499999999999996</v>
      </c>
      <c r="L7918" t="s">
        <v>274</v>
      </c>
      <c r="M7918" t="b">
        <v>0</v>
      </c>
    </row>
    <row r="7919" spans="1:13" x14ac:dyDescent="0.25">
      <c r="A7919" s="1">
        <v>43262</v>
      </c>
      <c r="B7919" t="s">
        <v>176</v>
      </c>
      <c r="C7919" t="s">
        <v>184</v>
      </c>
      <c r="D7919">
        <v>1</v>
      </c>
      <c r="E7919">
        <v>435.27</v>
      </c>
      <c r="F7919">
        <v>435.27</v>
      </c>
      <c r="G7919">
        <v>1</v>
      </c>
      <c r="H7919">
        <v>1</v>
      </c>
      <c r="I7919">
        <v>11</v>
      </c>
      <c r="J7919">
        <v>0</v>
      </c>
      <c r="K7919">
        <v>4</v>
      </c>
      <c r="L7919" t="s">
        <v>416</v>
      </c>
      <c r="M7919" t="b">
        <v>0</v>
      </c>
    </row>
    <row r="7920" spans="1:13" x14ac:dyDescent="0.25">
      <c r="A7920" s="1">
        <v>43262</v>
      </c>
      <c r="B7920" t="s">
        <v>165</v>
      </c>
      <c r="C7920" t="s">
        <v>166</v>
      </c>
      <c r="D7920">
        <v>1</v>
      </c>
      <c r="E7920">
        <v>240.53</v>
      </c>
      <c r="F7920">
        <v>240.53</v>
      </c>
      <c r="G7920">
        <v>1</v>
      </c>
      <c r="H7920">
        <v>1</v>
      </c>
      <c r="I7920">
        <v>13</v>
      </c>
      <c r="J7920">
        <v>0</v>
      </c>
      <c r="K7920">
        <v>4</v>
      </c>
      <c r="L7920" t="s">
        <v>298</v>
      </c>
      <c r="M7920" t="b">
        <v>0</v>
      </c>
    </row>
    <row r="7921" spans="1:13" x14ac:dyDescent="0.25">
      <c r="A7921" s="1">
        <v>43262</v>
      </c>
      <c r="B7921" t="s">
        <v>165</v>
      </c>
      <c r="C7921" t="s">
        <v>178</v>
      </c>
      <c r="D7921">
        <v>5</v>
      </c>
      <c r="E7921">
        <v>969.56</v>
      </c>
      <c r="F7921">
        <v>193.91</v>
      </c>
      <c r="G7921">
        <v>5</v>
      </c>
      <c r="H7921">
        <v>5</v>
      </c>
      <c r="I7921">
        <v>19</v>
      </c>
      <c r="J7921">
        <v>0</v>
      </c>
      <c r="K7921">
        <v>4.2</v>
      </c>
      <c r="L7921" t="s">
        <v>333</v>
      </c>
      <c r="M7921" t="b">
        <v>0</v>
      </c>
    </row>
    <row r="7922" spans="1:13" x14ac:dyDescent="0.25">
      <c r="A7922" s="1">
        <v>43262</v>
      </c>
      <c r="B7922" t="s">
        <v>165</v>
      </c>
      <c r="C7922" t="s">
        <v>167</v>
      </c>
      <c r="D7922">
        <v>39</v>
      </c>
      <c r="E7922">
        <v>9416.7199999999993</v>
      </c>
      <c r="F7922">
        <v>241.45</v>
      </c>
      <c r="G7922">
        <v>38</v>
      </c>
      <c r="H7922">
        <v>39</v>
      </c>
      <c r="I7922">
        <v>16.64</v>
      </c>
      <c r="J7922">
        <v>4.5499999999999999E-2</v>
      </c>
      <c r="K7922">
        <v>4.18</v>
      </c>
      <c r="L7922" t="s">
        <v>246</v>
      </c>
      <c r="M7922" t="b">
        <v>0</v>
      </c>
    </row>
    <row r="7923" spans="1:13" x14ac:dyDescent="0.25">
      <c r="A7923" s="1">
        <v>43262</v>
      </c>
      <c r="B7923" t="s">
        <v>165</v>
      </c>
      <c r="C7923" t="s">
        <v>169</v>
      </c>
      <c r="D7923">
        <v>12</v>
      </c>
      <c r="E7923">
        <v>5179.0200000000004</v>
      </c>
      <c r="F7923">
        <v>431.59</v>
      </c>
      <c r="G7923">
        <v>12</v>
      </c>
      <c r="H7923">
        <v>12</v>
      </c>
      <c r="I7923">
        <v>18.829999999999998</v>
      </c>
      <c r="J7923">
        <v>0</v>
      </c>
      <c r="K7923">
        <v>4.58</v>
      </c>
      <c r="L7923" t="s">
        <v>275</v>
      </c>
      <c r="M7923" t="b">
        <v>0</v>
      </c>
    </row>
    <row r="7924" spans="1:13" x14ac:dyDescent="0.25">
      <c r="A7924" s="1">
        <v>43262</v>
      </c>
      <c r="B7924" t="s">
        <v>165</v>
      </c>
      <c r="C7924" t="s">
        <v>170</v>
      </c>
      <c r="D7924">
        <v>27</v>
      </c>
      <c r="E7924">
        <v>4196.68</v>
      </c>
      <c r="F7924">
        <v>155.43</v>
      </c>
      <c r="G7924">
        <v>27</v>
      </c>
      <c r="H7924">
        <v>27</v>
      </c>
      <c r="I7924">
        <v>10.77</v>
      </c>
      <c r="J7924">
        <v>3.3300000000000003E-2</v>
      </c>
      <c r="K7924">
        <v>4.5</v>
      </c>
      <c r="L7924" t="s">
        <v>276</v>
      </c>
      <c r="M7924" t="b">
        <v>0</v>
      </c>
    </row>
    <row r="7925" spans="1:13" x14ac:dyDescent="0.25">
      <c r="A7925" s="1">
        <v>43262</v>
      </c>
      <c r="B7925" t="s">
        <v>165</v>
      </c>
      <c r="C7925" t="s">
        <v>172</v>
      </c>
      <c r="D7925">
        <v>19</v>
      </c>
      <c r="E7925">
        <v>2760.81</v>
      </c>
      <c r="F7925">
        <v>145.31</v>
      </c>
      <c r="G7925">
        <v>19</v>
      </c>
      <c r="H7925">
        <v>19</v>
      </c>
      <c r="I7925">
        <v>14.62</v>
      </c>
      <c r="J7925">
        <v>9.5200000000000007E-2</v>
      </c>
      <c r="K7925">
        <v>3.95</v>
      </c>
      <c r="L7925" t="s">
        <v>247</v>
      </c>
      <c r="M7925" t="b">
        <v>0</v>
      </c>
    </row>
    <row r="7926" spans="1:13" x14ac:dyDescent="0.25">
      <c r="A7926" s="1">
        <v>43262</v>
      </c>
      <c r="B7926" t="s">
        <v>165</v>
      </c>
      <c r="C7926" t="s">
        <v>171</v>
      </c>
      <c r="D7926">
        <v>11</v>
      </c>
      <c r="E7926">
        <v>1491.9</v>
      </c>
      <c r="F7926">
        <v>135.63</v>
      </c>
      <c r="G7926">
        <v>11</v>
      </c>
      <c r="H7926">
        <v>11</v>
      </c>
      <c r="I7926">
        <v>14.82</v>
      </c>
      <c r="J7926">
        <v>9.0899999999999995E-2</v>
      </c>
      <c r="K7926">
        <v>4.2699999999999996</v>
      </c>
      <c r="L7926" t="s">
        <v>299</v>
      </c>
      <c r="M7926" t="b">
        <v>0</v>
      </c>
    </row>
    <row r="7927" spans="1:13" x14ac:dyDescent="0.25">
      <c r="A7927" s="1">
        <v>43262</v>
      </c>
      <c r="B7927" t="s">
        <v>165</v>
      </c>
      <c r="C7927" t="s">
        <v>180</v>
      </c>
      <c r="D7927">
        <v>8</v>
      </c>
      <c r="E7927">
        <v>1319.08</v>
      </c>
      <c r="F7927">
        <v>164.89</v>
      </c>
      <c r="G7927">
        <v>8</v>
      </c>
      <c r="H7927">
        <v>8</v>
      </c>
      <c r="I7927">
        <v>18.88</v>
      </c>
      <c r="J7927">
        <v>0.125</v>
      </c>
      <c r="K7927">
        <v>3.5</v>
      </c>
      <c r="L7927" t="s">
        <v>300</v>
      </c>
      <c r="M7927" t="b">
        <v>0</v>
      </c>
    </row>
    <row r="7928" spans="1:13" x14ac:dyDescent="0.25">
      <c r="A7928" s="1">
        <v>43262</v>
      </c>
      <c r="B7928" t="s">
        <v>165</v>
      </c>
      <c r="C7928" t="s">
        <v>161</v>
      </c>
      <c r="D7928">
        <v>122</v>
      </c>
      <c r="E7928">
        <v>25135.03</v>
      </c>
      <c r="F7928">
        <v>206.02</v>
      </c>
      <c r="G7928">
        <v>122</v>
      </c>
      <c r="H7928">
        <v>121</v>
      </c>
      <c r="I7928">
        <v>8.82</v>
      </c>
      <c r="J7928">
        <v>7.1000000000000004E-3</v>
      </c>
      <c r="K7928">
        <v>4.4000000000000004</v>
      </c>
      <c r="L7928" t="s">
        <v>248</v>
      </c>
      <c r="M7928" t="b">
        <v>0</v>
      </c>
    </row>
    <row r="7929" spans="1:13" x14ac:dyDescent="0.25">
      <c r="A7929" s="1">
        <v>43262</v>
      </c>
      <c r="B7929" t="s">
        <v>165</v>
      </c>
      <c r="C7929" t="s">
        <v>177</v>
      </c>
      <c r="D7929">
        <v>6</v>
      </c>
      <c r="E7929">
        <v>663.36</v>
      </c>
      <c r="F7929">
        <v>110.56</v>
      </c>
      <c r="G7929">
        <v>6</v>
      </c>
      <c r="H7929">
        <v>6</v>
      </c>
      <c r="I7929">
        <v>10.17</v>
      </c>
      <c r="J7929">
        <v>0</v>
      </c>
      <c r="K7929">
        <v>4.5</v>
      </c>
      <c r="L7929" t="s">
        <v>301</v>
      </c>
      <c r="M7929" t="b">
        <v>0</v>
      </c>
    </row>
    <row r="7930" spans="1:13" x14ac:dyDescent="0.25">
      <c r="A7930" s="1">
        <v>43262</v>
      </c>
      <c r="B7930" t="s">
        <v>165</v>
      </c>
      <c r="C7930" t="s">
        <v>181</v>
      </c>
      <c r="D7930">
        <v>11</v>
      </c>
      <c r="E7930">
        <v>2267.38</v>
      </c>
      <c r="F7930">
        <v>206.13</v>
      </c>
      <c r="G7930">
        <v>11</v>
      </c>
      <c r="H7930">
        <v>11</v>
      </c>
      <c r="I7930">
        <v>13.07</v>
      </c>
      <c r="J7930">
        <v>0</v>
      </c>
      <c r="K7930">
        <v>4</v>
      </c>
      <c r="L7930" t="s">
        <v>302</v>
      </c>
      <c r="M7930" t="b">
        <v>0</v>
      </c>
    </row>
    <row r="7931" spans="1:13" x14ac:dyDescent="0.25">
      <c r="A7931" s="1">
        <v>43262</v>
      </c>
      <c r="B7931" t="s">
        <v>165</v>
      </c>
      <c r="C7931" t="s">
        <v>179</v>
      </c>
      <c r="D7931">
        <v>8</v>
      </c>
      <c r="E7931">
        <v>1401.48</v>
      </c>
      <c r="F7931">
        <v>175.19</v>
      </c>
      <c r="G7931">
        <v>8</v>
      </c>
      <c r="H7931">
        <v>8</v>
      </c>
      <c r="I7931">
        <v>19</v>
      </c>
      <c r="J7931">
        <v>0</v>
      </c>
      <c r="K7931">
        <v>2.89</v>
      </c>
      <c r="L7931" t="s">
        <v>277</v>
      </c>
      <c r="M7931" t="b">
        <v>0</v>
      </c>
    </row>
    <row r="7932" spans="1:13" x14ac:dyDescent="0.25">
      <c r="A7932" s="1">
        <v>43262</v>
      </c>
      <c r="B7932" t="s">
        <v>165</v>
      </c>
      <c r="C7932" t="s">
        <v>183</v>
      </c>
      <c r="D7932">
        <v>4</v>
      </c>
      <c r="E7932">
        <v>1696.4</v>
      </c>
      <c r="F7932">
        <v>424.1</v>
      </c>
      <c r="G7932">
        <v>4</v>
      </c>
      <c r="H7932">
        <v>4</v>
      </c>
      <c r="I7932">
        <v>24.25</v>
      </c>
      <c r="J7932">
        <v>0</v>
      </c>
      <c r="K7932">
        <v>3.75</v>
      </c>
      <c r="L7932" t="s">
        <v>365</v>
      </c>
      <c r="M7932" t="b">
        <v>0</v>
      </c>
    </row>
    <row r="7933" spans="1:13" x14ac:dyDescent="0.25">
      <c r="A7933" s="1">
        <v>43262</v>
      </c>
      <c r="B7933" t="s">
        <v>165</v>
      </c>
      <c r="C7933" t="s">
        <v>174</v>
      </c>
      <c r="D7933">
        <v>17</v>
      </c>
      <c r="E7933">
        <v>2411.71</v>
      </c>
      <c r="F7933">
        <v>141.87</v>
      </c>
      <c r="G7933">
        <v>16</v>
      </c>
      <c r="H7933">
        <v>17</v>
      </c>
      <c r="I7933">
        <v>13.42</v>
      </c>
      <c r="J7933">
        <v>5.2600000000000001E-2</v>
      </c>
      <c r="K7933">
        <v>4.5999999999999996</v>
      </c>
      <c r="L7933" t="s">
        <v>303</v>
      </c>
      <c r="M7933" t="b">
        <v>0</v>
      </c>
    </row>
    <row r="7934" spans="1:13" x14ac:dyDescent="0.25">
      <c r="A7934" s="1">
        <v>43262</v>
      </c>
      <c r="B7934" t="s">
        <v>165</v>
      </c>
      <c r="C7934" t="s">
        <v>182</v>
      </c>
      <c r="D7934">
        <v>2</v>
      </c>
      <c r="E7934">
        <v>352.32</v>
      </c>
      <c r="F7934">
        <v>176.16</v>
      </c>
      <c r="G7934">
        <v>2</v>
      </c>
      <c r="H7934">
        <v>2</v>
      </c>
      <c r="I7934">
        <v>35.5</v>
      </c>
      <c r="J7934">
        <v>1</v>
      </c>
      <c r="K7934">
        <v>3</v>
      </c>
      <c r="L7934" t="s">
        <v>304</v>
      </c>
      <c r="M7934" t="b">
        <v>0</v>
      </c>
    </row>
    <row r="7935" spans="1:13" x14ac:dyDescent="0.25">
      <c r="A7935" s="1">
        <v>43262</v>
      </c>
      <c r="B7935" t="s">
        <v>165</v>
      </c>
      <c r="C7935" t="s">
        <v>163</v>
      </c>
      <c r="D7935">
        <v>46</v>
      </c>
      <c r="E7935">
        <v>6444.5</v>
      </c>
      <c r="F7935">
        <v>140.1</v>
      </c>
      <c r="G7935">
        <v>46</v>
      </c>
      <c r="H7935">
        <v>46</v>
      </c>
      <c r="I7935">
        <v>8.65</v>
      </c>
      <c r="J7935">
        <v>0</v>
      </c>
      <c r="K7935">
        <v>4.18</v>
      </c>
      <c r="L7935" t="s">
        <v>249</v>
      </c>
      <c r="M7935" t="b">
        <v>0</v>
      </c>
    </row>
    <row r="7936" spans="1:13" x14ac:dyDescent="0.25">
      <c r="A7936" s="1">
        <v>43262</v>
      </c>
      <c r="B7936" t="s">
        <v>165</v>
      </c>
      <c r="C7936" t="s">
        <v>175</v>
      </c>
      <c r="D7936">
        <v>124</v>
      </c>
      <c r="E7936">
        <v>17064.080000000002</v>
      </c>
      <c r="F7936">
        <v>137.61000000000001</v>
      </c>
      <c r="G7936">
        <v>122</v>
      </c>
      <c r="H7936">
        <v>123</v>
      </c>
      <c r="I7936">
        <v>10.3</v>
      </c>
      <c r="J7936">
        <v>2.1899999999999999E-2</v>
      </c>
      <c r="K7936">
        <v>4.09</v>
      </c>
      <c r="L7936" t="s">
        <v>250</v>
      </c>
      <c r="M7936" t="b">
        <v>0</v>
      </c>
    </row>
    <row r="7937" spans="1:13" x14ac:dyDescent="0.25">
      <c r="A7937" s="1">
        <v>43262</v>
      </c>
      <c r="B7937" t="s">
        <v>165</v>
      </c>
      <c r="C7937" t="s">
        <v>173</v>
      </c>
      <c r="D7937">
        <v>8</v>
      </c>
      <c r="E7937">
        <v>2086.92</v>
      </c>
      <c r="F7937">
        <v>260.87</v>
      </c>
      <c r="G7937">
        <v>7</v>
      </c>
      <c r="H7937">
        <v>8</v>
      </c>
      <c r="I7937">
        <v>13.29</v>
      </c>
      <c r="J7937">
        <v>0</v>
      </c>
      <c r="K7937">
        <v>3.88</v>
      </c>
      <c r="L7937" t="s">
        <v>251</v>
      </c>
      <c r="M7937" t="b">
        <v>0</v>
      </c>
    </row>
    <row r="7938" spans="1:13" x14ac:dyDescent="0.25">
      <c r="A7938" s="1">
        <v>43262</v>
      </c>
      <c r="B7938" t="s">
        <v>165</v>
      </c>
      <c r="C7938" t="s">
        <v>185</v>
      </c>
      <c r="D7938">
        <v>1</v>
      </c>
      <c r="E7938">
        <v>347.79</v>
      </c>
      <c r="F7938">
        <v>347.79</v>
      </c>
      <c r="G7938">
        <v>1</v>
      </c>
      <c r="H7938">
        <v>1</v>
      </c>
      <c r="I7938">
        <v>20</v>
      </c>
      <c r="J7938">
        <v>0</v>
      </c>
      <c r="K7938">
        <v>4</v>
      </c>
      <c r="L7938" t="s">
        <v>334</v>
      </c>
      <c r="M7938" t="b">
        <v>0</v>
      </c>
    </row>
    <row r="7939" spans="1:13" x14ac:dyDescent="0.25">
      <c r="A7939" s="1">
        <v>43262</v>
      </c>
      <c r="B7939" t="s">
        <v>165</v>
      </c>
      <c r="C7939" t="s">
        <v>162</v>
      </c>
      <c r="D7939">
        <v>1</v>
      </c>
      <c r="E7939">
        <v>272.99</v>
      </c>
      <c r="F7939">
        <v>272.99</v>
      </c>
      <c r="G7939">
        <v>1</v>
      </c>
      <c r="H7939">
        <v>1</v>
      </c>
      <c r="I7939">
        <v>25</v>
      </c>
      <c r="J7939">
        <v>0</v>
      </c>
      <c r="K7939">
        <v>5</v>
      </c>
      <c r="L7939" t="s">
        <v>366</v>
      </c>
      <c r="M7939" t="b">
        <v>0</v>
      </c>
    </row>
    <row r="7940" spans="1:13" x14ac:dyDescent="0.25">
      <c r="A7940" s="1">
        <v>43262</v>
      </c>
      <c r="B7940" t="s">
        <v>165</v>
      </c>
      <c r="C7940" t="s">
        <v>164</v>
      </c>
      <c r="D7940">
        <v>40</v>
      </c>
      <c r="E7940">
        <v>4754.7700000000004</v>
      </c>
      <c r="F7940">
        <v>118.87</v>
      </c>
      <c r="G7940">
        <v>40</v>
      </c>
      <c r="H7940">
        <v>40</v>
      </c>
      <c r="I7940">
        <v>11.65</v>
      </c>
      <c r="J7940">
        <v>0</v>
      </c>
      <c r="K7940">
        <v>4.28</v>
      </c>
      <c r="L7940" t="s">
        <v>278</v>
      </c>
      <c r="M7940" t="b">
        <v>0</v>
      </c>
    </row>
    <row r="7941" spans="1:13" x14ac:dyDescent="0.25">
      <c r="A7941" s="1">
        <v>43262</v>
      </c>
      <c r="B7941" t="s">
        <v>165</v>
      </c>
      <c r="C7941" t="s">
        <v>176</v>
      </c>
      <c r="D7941">
        <v>30</v>
      </c>
      <c r="E7941">
        <v>5724.99</v>
      </c>
      <c r="F7941">
        <v>190.83</v>
      </c>
      <c r="G7941">
        <v>30</v>
      </c>
      <c r="H7941">
        <v>30</v>
      </c>
      <c r="I7941">
        <v>10.029999999999999</v>
      </c>
      <c r="J7941">
        <v>0</v>
      </c>
      <c r="K7941">
        <v>4.34</v>
      </c>
      <c r="L7941" t="s">
        <v>279</v>
      </c>
      <c r="M7941" t="b">
        <v>0</v>
      </c>
    </row>
    <row r="7942" spans="1:13" x14ac:dyDescent="0.25">
      <c r="A7942" s="1">
        <v>43262</v>
      </c>
      <c r="B7942" t="s">
        <v>165</v>
      </c>
      <c r="C7942" t="s">
        <v>168</v>
      </c>
      <c r="D7942">
        <v>11</v>
      </c>
      <c r="E7942">
        <v>2316.23</v>
      </c>
      <c r="F7942">
        <v>210.57</v>
      </c>
      <c r="G7942">
        <v>11</v>
      </c>
      <c r="H7942">
        <v>11</v>
      </c>
      <c r="I7942">
        <v>12.63</v>
      </c>
      <c r="J7942">
        <v>0</v>
      </c>
      <c r="K7942">
        <v>4.8099999999999996</v>
      </c>
      <c r="L7942" t="s">
        <v>280</v>
      </c>
      <c r="M7942" t="b">
        <v>0</v>
      </c>
    </row>
    <row r="7943" spans="1:13" x14ac:dyDescent="0.25">
      <c r="A7943" s="1">
        <v>43262</v>
      </c>
      <c r="B7943" t="s">
        <v>165</v>
      </c>
      <c r="C7943" t="s">
        <v>165</v>
      </c>
      <c r="D7943">
        <v>522</v>
      </c>
      <c r="E7943">
        <v>65125.75</v>
      </c>
      <c r="F7943">
        <v>124.76</v>
      </c>
      <c r="G7943">
        <v>515</v>
      </c>
      <c r="H7943">
        <v>522</v>
      </c>
      <c r="I7943">
        <v>5.32</v>
      </c>
      <c r="J7943">
        <v>1.5100000000000001E-2</v>
      </c>
      <c r="K7943">
        <v>4.32</v>
      </c>
      <c r="L7943" t="s">
        <v>252</v>
      </c>
      <c r="M7943" t="b">
        <v>1</v>
      </c>
    </row>
    <row r="7944" spans="1:13" x14ac:dyDescent="0.25">
      <c r="A7944" s="1">
        <v>43262</v>
      </c>
      <c r="B7944" t="s">
        <v>165</v>
      </c>
      <c r="C7944" t="s">
        <v>184</v>
      </c>
      <c r="D7944">
        <v>3</v>
      </c>
      <c r="E7944">
        <v>716.17</v>
      </c>
      <c r="F7944">
        <v>238.72</v>
      </c>
      <c r="G7944">
        <v>3</v>
      </c>
      <c r="H7944">
        <v>3</v>
      </c>
      <c r="I7944">
        <v>12.33</v>
      </c>
      <c r="J7944">
        <v>0</v>
      </c>
      <c r="K7944">
        <v>3.67</v>
      </c>
      <c r="L7944" t="s">
        <v>401</v>
      </c>
      <c r="M7944" t="b">
        <v>0</v>
      </c>
    </row>
    <row r="7945" spans="1:13" x14ac:dyDescent="0.25">
      <c r="A7945" s="1">
        <v>43269</v>
      </c>
      <c r="B7945" t="s">
        <v>167</v>
      </c>
      <c r="C7945" t="s">
        <v>183</v>
      </c>
      <c r="D7945">
        <v>3</v>
      </c>
      <c r="E7945">
        <v>5808.41</v>
      </c>
      <c r="F7945">
        <v>1936.14</v>
      </c>
      <c r="G7945">
        <v>3</v>
      </c>
      <c r="H7945">
        <v>3</v>
      </c>
      <c r="I7945">
        <v>14</v>
      </c>
      <c r="J7945">
        <v>0</v>
      </c>
      <c r="K7945">
        <v>4.33</v>
      </c>
      <c r="L7945" t="s">
        <v>496</v>
      </c>
      <c r="M7945" t="b">
        <v>0</v>
      </c>
    </row>
    <row r="7946" spans="1:13" x14ac:dyDescent="0.25">
      <c r="A7946" s="1">
        <v>43269</v>
      </c>
      <c r="B7946" t="s">
        <v>169</v>
      </c>
      <c r="C7946" t="s">
        <v>169</v>
      </c>
      <c r="D7946">
        <v>1</v>
      </c>
      <c r="E7946">
        <v>462.07</v>
      </c>
      <c r="F7946">
        <v>462.07</v>
      </c>
      <c r="G7946">
        <v>1</v>
      </c>
      <c r="H7946">
        <v>1</v>
      </c>
      <c r="I7946">
        <v>3</v>
      </c>
      <c r="J7946">
        <v>0</v>
      </c>
      <c r="K7946">
        <v>5</v>
      </c>
      <c r="L7946" t="s">
        <v>339</v>
      </c>
      <c r="M7946" t="b">
        <v>1</v>
      </c>
    </row>
    <row r="7947" spans="1:13" x14ac:dyDescent="0.25">
      <c r="A7947" s="1">
        <v>43269</v>
      </c>
      <c r="B7947" t="s">
        <v>169</v>
      </c>
      <c r="C7947" t="s">
        <v>165</v>
      </c>
      <c r="D7947">
        <v>1</v>
      </c>
      <c r="E7947">
        <v>632.23</v>
      </c>
      <c r="F7947">
        <v>632.23</v>
      </c>
      <c r="G7947">
        <v>1</v>
      </c>
      <c r="H7947">
        <v>1</v>
      </c>
      <c r="I7947">
        <v>11</v>
      </c>
      <c r="J7947">
        <v>0</v>
      </c>
      <c r="K7947">
        <v>1</v>
      </c>
      <c r="L7947" t="s">
        <v>306</v>
      </c>
      <c r="M7947" t="b">
        <v>0</v>
      </c>
    </row>
    <row r="7948" spans="1:13" x14ac:dyDescent="0.25">
      <c r="A7948" s="1">
        <v>43269</v>
      </c>
      <c r="B7948" t="s">
        <v>170</v>
      </c>
      <c r="C7948" t="s">
        <v>167</v>
      </c>
      <c r="D7948">
        <v>1</v>
      </c>
      <c r="E7948">
        <v>44.98</v>
      </c>
      <c r="F7948">
        <v>44.98</v>
      </c>
      <c r="G7948">
        <v>1</v>
      </c>
      <c r="H7948">
        <v>1</v>
      </c>
      <c r="I7948">
        <v>23</v>
      </c>
      <c r="J7948">
        <v>0</v>
      </c>
      <c r="K7948">
        <v>5</v>
      </c>
      <c r="L7948" t="s">
        <v>427</v>
      </c>
      <c r="M7948" t="b">
        <v>0</v>
      </c>
    </row>
    <row r="7949" spans="1:13" x14ac:dyDescent="0.25">
      <c r="A7949" s="1">
        <v>43269</v>
      </c>
      <c r="B7949" t="s">
        <v>170</v>
      </c>
      <c r="C7949" t="s">
        <v>175</v>
      </c>
      <c r="D7949">
        <v>1</v>
      </c>
      <c r="E7949">
        <v>219.54</v>
      </c>
      <c r="F7949">
        <v>219.54</v>
      </c>
      <c r="G7949">
        <v>1</v>
      </c>
      <c r="H7949">
        <v>1</v>
      </c>
      <c r="I7949">
        <v>7</v>
      </c>
      <c r="J7949">
        <v>0</v>
      </c>
      <c r="K7949">
        <v>5</v>
      </c>
      <c r="L7949" t="s">
        <v>258</v>
      </c>
      <c r="M7949" t="b">
        <v>0</v>
      </c>
    </row>
    <row r="7950" spans="1:13" x14ac:dyDescent="0.25">
      <c r="A7950" s="1">
        <v>43269</v>
      </c>
      <c r="B7950" t="s">
        <v>170</v>
      </c>
      <c r="C7950" t="s">
        <v>165</v>
      </c>
      <c r="D7950">
        <v>7</v>
      </c>
      <c r="E7950">
        <v>1321.06</v>
      </c>
      <c r="F7950">
        <v>188.72</v>
      </c>
      <c r="G7950">
        <v>7</v>
      </c>
      <c r="H7950">
        <v>7</v>
      </c>
      <c r="I7950">
        <v>9.2200000000000006</v>
      </c>
      <c r="J7950">
        <v>0</v>
      </c>
      <c r="K7950">
        <v>3.11</v>
      </c>
      <c r="L7950" t="s">
        <v>259</v>
      </c>
      <c r="M7950" t="b">
        <v>0</v>
      </c>
    </row>
    <row r="7951" spans="1:13" x14ac:dyDescent="0.25">
      <c r="A7951" s="1">
        <v>43269</v>
      </c>
      <c r="B7951" t="s">
        <v>172</v>
      </c>
      <c r="C7951" t="s">
        <v>161</v>
      </c>
      <c r="D7951">
        <v>1</v>
      </c>
      <c r="E7951">
        <v>48.21</v>
      </c>
      <c r="F7951">
        <v>48.21</v>
      </c>
      <c r="G7951">
        <v>1</v>
      </c>
      <c r="H7951">
        <v>1</v>
      </c>
      <c r="I7951">
        <v>7</v>
      </c>
      <c r="J7951">
        <v>0</v>
      </c>
      <c r="K7951">
        <v>4</v>
      </c>
      <c r="L7951" t="s">
        <v>428</v>
      </c>
      <c r="M7951" t="b">
        <v>0</v>
      </c>
    </row>
    <row r="7952" spans="1:13" x14ac:dyDescent="0.25">
      <c r="A7952" s="1">
        <v>43269</v>
      </c>
      <c r="B7952" t="s">
        <v>172</v>
      </c>
      <c r="C7952" t="s">
        <v>163</v>
      </c>
      <c r="D7952">
        <v>1</v>
      </c>
      <c r="E7952">
        <v>172.01</v>
      </c>
      <c r="F7952">
        <v>172.01</v>
      </c>
      <c r="G7952">
        <v>1</v>
      </c>
      <c r="H7952">
        <v>1</v>
      </c>
      <c r="I7952">
        <v>14</v>
      </c>
      <c r="J7952">
        <v>0</v>
      </c>
      <c r="K7952">
        <v>5</v>
      </c>
      <c r="L7952" t="s">
        <v>459</v>
      </c>
      <c r="M7952" t="b">
        <v>0</v>
      </c>
    </row>
    <row r="7953" spans="1:13" x14ac:dyDescent="0.25">
      <c r="A7953" s="1">
        <v>43269</v>
      </c>
      <c r="B7953" t="s">
        <v>172</v>
      </c>
      <c r="C7953" t="s">
        <v>175</v>
      </c>
      <c r="D7953">
        <v>1</v>
      </c>
      <c r="E7953">
        <v>95.1</v>
      </c>
      <c r="F7953">
        <v>95.1</v>
      </c>
      <c r="G7953">
        <v>1</v>
      </c>
      <c r="H7953">
        <v>1</v>
      </c>
      <c r="I7953">
        <v>10</v>
      </c>
      <c r="J7953">
        <v>0</v>
      </c>
      <c r="K7953">
        <v>5</v>
      </c>
      <c r="L7953" t="s">
        <v>375</v>
      </c>
      <c r="M7953" t="b">
        <v>0</v>
      </c>
    </row>
    <row r="7954" spans="1:13" x14ac:dyDescent="0.25">
      <c r="A7954" s="1">
        <v>43269</v>
      </c>
      <c r="B7954" t="s">
        <v>172</v>
      </c>
      <c r="C7954" t="s">
        <v>176</v>
      </c>
      <c r="D7954">
        <v>1</v>
      </c>
      <c r="E7954">
        <v>1442.79</v>
      </c>
      <c r="F7954">
        <v>1442.79</v>
      </c>
      <c r="G7954">
        <v>1</v>
      </c>
      <c r="H7954">
        <v>1</v>
      </c>
      <c r="I7954">
        <v>8</v>
      </c>
      <c r="J7954">
        <v>0</v>
      </c>
      <c r="K7954">
        <v>2</v>
      </c>
      <c r="L7954" t="s">
        <v>281</v>
      </c>
      <c r="M7954" t="b">
        <v>0</v>
      </c>
    </row>
    <row r="7955" spans="1:13" x14ac:dyDescent="0.25">
      <c r="A7955" s="1">
        <v>43269</v>
      </c>
      <c r="B7955" t="s">
        <v>172</v>
      </c>
      <c r="C7955" t="s">
        <v>165</v>
      </c>
      <c r="D7955">
        <v>2</v>
      </c>
      <c r="E7955">
        <v>186.51</v>
      </c>
      <c r="F7955">
        <v>93.26</v>
      </c>
      <c r="G7955">
        <v>2</v>
      </c>
      <c r="H7955">
        <v>2</v>
      </c>
      <c r="I7955">
        <v>7.67</v>
      </c>
      <c r="J7955">
        <v>0</v>
      </c>
      <c r="K7955">
        <v>3.67</v>
      </c>
      <c r="L7955" t="s">
        <v>308</v>
      </c>
      <c r="M7955" t="b">
        <v>0</v>
      </c>
    </row>
    <row r="7956" spans="1:13" x14ac:dyDescent="0.25">
      <c r="A7956" s="1">
        <v>43269</v>
      </c>
      <c r="B7956" t="s">
        <v>171</v>
      </c>
      <c r="C7956" t="s">
        <v>172</v>
      </c>
      <c r="D7956">
        <v>1</v>
      </c>
      <c r="E7956">
        <v>233</v>
      </c>
      <c r="F7956">
        <v>233</v>
      </c>
      <c r="G7956">
        <v>1</v>
      </c>
      <c r="H7956">
        <v>1</v>
      </c>
      <c r="I7956">
        <v>11</v>
      </c>
      <c r="J7956">
        <v>0</v>
      </c>
      <c r="K7956">
        <v>4</v>
      </c>
      <c r="L7956" t="s">
        <v>499</v>
      </c>
      <c r="M7956" t="b">
        <v>0</v>
      </c>
    </row>
    <row r="7957" spans="1:13" x14ac:dyDescent="0.25">
      <c r="A7957" s="1">
        <v>43269</v>
      </c>
      <c r="B7957" t="s">
        <v>171</v>
      </c>
      <c r="C7957" t="s">
        <v>180</v>
      </c>
      <c r="D7957">
        <v>1</v>
      </c>
      <c r="E7957">
        <v>130.13</v>
      </c>
      <c r="F7957">
        <v>130.13</v>
      </c>
      <c r="G7957">
        <v>1</v>
      </c>
      <c r="H7957">
        <v>1</v>
      </c>
      <c r="I7957">
        <v>15</v>
      </c>
      <c r="J7957">
        <v>0</v>
      </c>
      <c r="K7957">
        <v>5</v>
      </c>
      <c r="L7957" t="s">
        <v>476</v>
      </c>
      <c r="M7957" t="b">
        <v>0</v>
      </c>
    </row>
    <row r="7958" spans="1:13" x14ac:dyDescent="0.25">
      <c r="A7958" s="1">
        <v>43269</v>
      </c>
      <c r="B7958" t="s">
        <v>171</v>
      </c>
      <c r="C7958" t="s">
        <v>175</v>
      </c>
      <c r="D7958">
        <v>3</v>
      </c>
      <c r="E7958">
        <v>559.58000000000004</v>
      </c>
      <c r="F7958">
        <v>186.53</v>
      </c>
      <c r="G7958">
        <v>3</v>
      </c>
      <c r="H7958">
        <v>3</v>
      </c>
      <c r="I7958">
        <v>9.67</v>
      </c>
      <c r="J7958">
        <v>0</v>
      </c>
      <c r="K7958">
        <v>5</v>
      </c>
      <c r="L7958" t="s">
        <v>440</v>
      </c>
      <c r="M7958" t="b">
        <v>0</v>
      </c>
    </row>
    <row r="7959" spans="1:13" x14ac:dyDescent="0.25">
      <c r="A7959" s="1">
        <v>43269</v>
      </c>
      <c r="B7959" t="s">
        <v>171</v>
      </c>
      <c r="C7959" t="s">
        <v>165</v>
      </c>
      <c r="D7959">
        <v>3</v>
      </c>
      <c r="E7959">
        <v>410.19</v>
      </c>
      <c r="F7959">
        <v>136.72999999999999</v>
      </c>
      <c r="G7959">
        <v>3</v>
      </c>
      <c r="H7959">
        <v>3</v>
      </c>
      <c r="I7959">
        <v>7.67</v>
      </c>
      <c r="J7959">
        <v>0</v>
      </c>
      <c r="K7959">
        <v>5</v>
      </c>
      <c r="L7959" t="s">
        <v>421</v>
      </c>
      <c r="M7959" t="b">
        <v>0</v>
      </c>
    </row>
    <row r="7960" spans="1:13" x14ac:dyDescent="0.25">
      <c r="A7960" s="1">
        <v>43269</v>
      </c>
      <c r="B7960" t="s">
        <v>180</v>
      </c>
      <c r="C7960" t="s">
        <v>186</v>
      </c>
      <c r="D7960">
        <v>1</v>
      </c>
      <c r="E7960">
        <v>148.19999999999999</v>
      </c>
      <c r="F7960">
        <v>148.19999999999999</v>
      </c>
      <c r="G7960">
        <v>1</v>
      </c>
      <c r="H7960">
        <v>1</v>
      </c>
      <c r="I7960">
        <v>16</v>
      </c>
      <c r="J7960">
        <v>0</v>
      </c>
      <c r="K7960">
        <v>5</v>
      </c>
      <c r="L7960" t="s">
        <v>640</v>
      </c>
      <c r="M7960" t="b">
        <v>0</v>
      </c>
    </row>
    <row r="7961" spans="1:13" x14ac:dyDescent="0.25">
      <c r="A7961" s="1">
        <v>43269</v>
      </c>
      <c r="B7961" t="s">
        <v>180</v>
      </c>
      <c r="C7961" t="s">
        <v>170</v>
      </c>
      <c r="D7961">
        <v>3</v>
      </c>
      <c r="E7961">
        <v>444.6</v>
      </c>
      <c r="F7961">
        <v>148.19999999999999</v>
      </c>
      <c r="G7961">
        <v>3</v>
      </c>
      <c r="H7961">
        <v>3</v>
      </c>
      <c r="I7961">
        <v>11.67</v>
      </c>
      <c r="J7961">
        <v>0</v>
      </c>
      <c r="K7961">
        <v>4.67</v>
      </c>
      <c r="L7961" t="s">
        <v>592</v>
      </c>
      <c r="M7961" t="b">
        <v>0</v>
      </c>
    </row>
    <row r="7962" spans="1:13" x14ac:dyDescent="0.25">
      <c r="A7962" s="1">
        <v>43269</v>
      </c>
      <c r="B7962" t="s">
        <v>180</v>
      </c>
      <c r="C7962" t="s">
        <v>172</v>
      </c>
      <c r="D7962">
        <v>1</v>
      </c>
      <c r="E7962">
        <v>148.19999999999999</v>
      </c>
      <c r="F7962">
        <v>148.19999999999999</v>
      </c>
      <c r="G7962">
        <v>1</v>
      </c>
      <c r="H7962">
        <v>1</v>
      </c>
      <c r="I7962">
        <v>10</v>
      </c>
      <c r="J7962">
        <v>0</v>
      </c>
      <c r="K7962">
        <v>5</v>
      </c>
      <c r="L7962" t="s">
        <v>600</v>
      </c>
      <c r="M7962" t="b">
        <v>0</v>
      </c>
    </row>
    <row r="7963" spans="1:13" x14ac:dyDescent="0.25">
      <c r="A7963" s="1">
        <v>43269</v>
      </c>
      <c r="B7963" t="s">
        <v>180</v>
      </c>
      <c r="C7963" t="s">
        <v>171</v>
      </c>
      <c r="D7963">
        <v>1</v>
      </c>
      <c r="E7963">
        <v>148.19999999999999</v>
      </c>
      <c r="F7963">
        <v>148.19999999999999</v>
      </c>
      <c r="G7963">
        <v>1</v>
      </c>
      <c r="H7963">
        <v>1</v>
      </c>
      <c r="I7963">
        <v>15</v>
      </c>
      <c r="J7963">
        <v>0</v>
      </c>
      <c r="K7963">
        <v>5</v>
      </c>
      <c r="L7963" t="s">
        <v>613</v>
      </c>
      <c r="M7963" t="b">
        <v>0</v>
      </c>
    </row>
    <row r="7964" spans="1:13" x14ac:dyDescent="0.25">
      <c r="A7964" s="1">
        <v>43269</v>
      </c>
      <c r="B7964" t="s">
        <v>180</v>
      </c>
      <c r="C7964" t="s">
        <v>180</v>
      </c>
      <c r="D7964">
        <v>4</v>
      </c>
      <c r="E7964">
        <v>485.91</v>
      </c>
      <c r="F7964">
        <v>121.48</v>
      </c>
      <c r="G7964">
        <v>4</v>
      </c>
      <c r="H7964">
        <v>4</v>
      </c>
      <c r="I7964">
        <v>9.5</v>
      </c>
      <c r="J7964">
        <v>0</v>
      </c>
      <c r="K7964">
        <v>3.25</v>
      </c>
      <c r="L7964" t="s">
        <v>620</v>
      </c>
      <c r="M7964" t="b">
        <v>1</v>
      </c>
    </row>
    <row r="7965" spans="1:13" x14ac:dyDescent="0.25">
      <c r="A7965" s="1">
        <v>43269</v>
      </c>
      <c r="B7965" t="s">
        <v>180</v>
      </c>
      <c r="C7965" t="s">
        <v>161</v>
      </c>
      <c r="D7965">
        <v>1</v>
      </c>
      <c r="E7965">
        <v>90.18</v>
      </c>
      <c r="F7965">
        <v>90.18</v>
      </c>
      <c r="G7965">
        <v>1</v>
      </c>
      <c r="H7965">
        <v>1</v>
      </c>
      <c r="I7965">
        <v>12</v>
      </c>
      <c r="J7965">
        <v>0</v>
      </c>
      <c r="K7965">
        <v>5</v>
      </c>
      <c r="L7965" t="s">
        <v>593</v>
      </c>
      <c r="M7965" t="b">
        <v>0</v>
      </c>
    </row>
    <row r="7966" spans="1:13" x14ac:dyDescent="0.25">
      <c r="A7966" s="1">
        <v>43269</v>
      </c>
      <c r="B7966" t="s">
        <v>180</v>
      </c>
      <c r="C7966" t="s">
        <v>174</v>
      </c>
      <c r="D7966">
        <v>1</v>
      </c>
      <c r="E7966">
        <v>102.36</v>
      </c>
      <c r="F7966">
        <v>102.36</v>
      </c>
      <c r="G7966">
        <v>1</v>
      </c>
      <c r="H7966">
        <v>1</v>
      </c>
      <c r="I7966">
        <v>11</v>
      </c>
      <c r="J7966">
        <v>0</v>
      </c>
      <c r="K7966">
        <v>5</v>
      </c>
      <c r="L7966" t="s">
        <v>603</v>
      </c>
      <c r="M7966" t="b">
        <v>0</v>
      </c>
    </row>
    <row r="7967" spans="1:13" x14ac:dyDescent="0.25">
      <c r="A7967" s="1">
        <v>43269</v>
      </c>
      <c r="B7967" t="s">
        <v>180</v>
      </c>
      <c r="C7967" t="s">
        <v>163</v>
      </c>
      <c r="D7967">
        <v>1</v>
      </c>
      <c r="E7967">
        <v>150.08000000000001</v>
      </c>
      <c r="F7967">
        <v>150.08000000000001</v>
      </c>
      <c r="G7967">
        <v>1</v>
      </c>
      <c r="H7967">
        <v>1</v>
      </c>
      <c r="I7967">
        <v>11</v>
      </c>
      <c r="J7967">
        <v>0</v>
      </c>
      <c r="K7967">
        <v>5</v>
      </c>
      <c r="L7967" t="s">
        <v>615</v>
      </c>
      <c r="M7967" t="b">
        <v>0</v>
      </c>
    </row>
    <row r="7968" spans="1:13" x14ac:dyDescent="0.25">
      <c r="A7968" s="1">
        <v>43269</v>
      </c>
      <c r="B7968" t="s">
        <v>180</v>
      </c>
      <c r="C7968" t="s">
        <v>175</v>
      </c>
      <c r="D7968">
        <v>1</v>
      </c>
      <c r="E7968">
        <v>153.1</v>
      </c>
      <c r="F7968">
        <v>153.1</v>
      </c>
      <c r="G7968">
        <v>1</v>
      </c>
      <c r="H7968">
        <v>1</v>
      </c>
      <c r="I7968">
        <v>7</v>
      </c>
      <c r="J7968">
        <v>0</v>
      </c>
      <c r="K7968">
        <v>5</v>
      </c>
      <c r="L7968" t="s">
        <v>598</v>
      </c>
      <c r="M7968" t="b">
        <v>0</v>
      </c>
    </row>
    <row r="7969" spans="1:13" x14ac:dyDescent="0.25">
      <c r="A7969" s="1">
        <v>43269</v>
      </c>
      <c r="B7969" t="s">
        <v>180</v>
      </c>
      <c r="C7969" t="s">
        <v>164</v>
      </c>
      <c r="D7969">
        <v>4</v>
      </c>
      <c r="E7969">
        <v>756.79</v>
      </c>
      <c r="F7969">
        <v>189.2</v>
      </c>
      <c r="G7969">
        <v>4</v>
      </c>
      <c r="H7969">
        <v>4</v>
      </c>
      <c r="I7969">
        <v>13.25</v>
      </c>
      <c r="J7969">
        <v>0</v>
      </c>
      <c r="K7969">
        <v>4.5</v>
      </c>
      <c r="L7969" t="s">
        <v>601</v>
      </c>
      <c r="M7969" t="b">
        <v>0</v>
      </c>
    </row>
    <row r="7970" spans="1:13" x14ac:dyDescent="0.25">
      <c r="A7970" s="1">
        <v>43269</v>
      </c>
      <c r="B7970" t="s">
        <v>180</v>
      </c>
      <c r="C7970" t="s">
        <v>168</v>
      </c>
      <c r="D7970">
        <v>1</v>
      </c>
      <c r="E7970">
        <v>144.12</v>
      </c>
      <c r="F7970">
        <v>144.12</v>
      </c>
      <c r="G7970">
        <v>1</v>
      </c>
      <c r="H7970">
        <v>1</v>
      </c>
      <c r="I7970">
        <v>17</v>
      </c>
      <c r="J7970">
        <v>0</v>
      </c>
      <c r="K7970">
        <v>5</v>
      </c>
      <c r="L7970" t="s">
        <v>628</v>
      </c>
      <c r="M7970" t="b">
        <v>0</v>
      </c>
    </row>
    <row r="7971" spans="1:13" x14ac:dyDescent="0.25">
      <c r="A7971" s="1">
        <v>43269</v>
      </c>
      <c r="B7971" t="s">
        <v>180</v>
      </c>
      <c r="C7971" t="s">
        <v>165</v>
      </c>
      <c r="D7971">
        <v>3</v>
      </c>
      <c r="E7971">
        <v>400.94</v>
      </c>
      <c r="F7971">
        <v>133.65</v>
      </c>
      <c r="G7971">
        <v>3</v>
      </c>
      <c r="H7971">
        <v>3</v>
      </c>
      <c r="I7971">
        <v>11</v>
      </c>
      <c r="J7971">
        <v>0</v>
      </c>
      <c r="K7971">
        <v>5</v>
      </c>
      <c r="L7971" t="s">
        <v>589</v>
      </c>
      <c r="M7971" t="b">
        <v>0</v>
      </c>
    </row>
    <row r="7972" spans="1:13" x14ac:dyDescent="0.25">
      <c r="A7972" s="1">
        <v>43269</v>
      </c>
      <c r="B7972" t="s">
        <v>161</v>
      </c>
      <c r="C7972" t="s">
        <v>167</v>
      </c>
      <c r="D7972">
        <v>4</v>
      </c>
      <c r="E7972">
        <v>545.83000000000004</v>
      </c>
      <c r="F7972">
        <v>136.46</v>
      </c>
      <c r="G7972">
        <v>4</v>
      </c>
      <c r="H7972">
        <v>4</v>
      </c>
      <c r="I7972">
        <v>23.8</v>
      </c>
      <c r="J7972">
        <v>0.2</v>
      </c>
      <c r="K7972">
        <v>4.5999999999999996</v>
      </c>
      <c r="L7972" t="s">
        <v>282</v>
      </c>
      <c r="M7972" t="b">
        <v>0</v>
      </c>
    </row>
    <row r="7973" spans="1:13" x14ac:dyDescent="0.25">
      <c r="A7973" s="1">
        <v>43269</v>
      </c>
      <c r="B7973" t="s">
        <v>161</v>
      </c>
      <c r="C7973" t="s">
        <v>169</v>
      </c>
      <c r="D7973">
        <v>3</v>
      </c>
      <c r="E7973">
        <v>254.55</v>
      </c>
      <c r="F7973">
        <v>84.85</v>
      </c>
      <c r="G7973">
        <v>3</v>
      </c>
      <c r="H7973">
        <v>3</v>
      </c>
      <c r="I7973">
        <v>15</v>
      </c>
      <c r="J7973">
        <v>0</v>
      </c>
      <c r="K7973">
        <v>4.67</v>
      </c>
      <c r="L7973" t="s">
        <v>379</v>
      </c>
      <c r="M7973" t="b">
        <v>0</v>
      </c>
    </row>
    <row r="7974" spans="1:13" x14ac:dyDescent="0.25">
      <c r="A7974" s="1">
        <v>43269</v>
      </c>
      <c r="B7974" t="s">
        <v>161</v>
      </c>
      <c r="C7974" t="s">
        <v>170</v>
      </c>
      <c r="D7974">
        <v>3</v>
      </c>
      <c r="E7974">
        <v>291.18</v>
      </c>
      <c r="F7974">
        <v>97.06</v>
      </c>
      <c r="G7974">
        <v>3</v>
      </c>
      <c r="H7974">
        <v>3</v>
      </c>
      <c r="I7974">
        <v>5</v>
      </c>
      <c r="J7974">
        <v>0</v>
      </c>
      <c r="K7974">
        <v>4.67</v>
      </c>
      <c r="L7974" t="s">
        <v>260</v>
      </c>
      <c r="M7974" t="b">
        <v>0</v>
      </c>
    </row>
    <row r="7975" spans="1:13" x14ac:dyDescent="0.25">
      <c r="A7975" s="1">
        <v>43269</v>
      </c>
      <c r="B7975" t="s">
        <v>161</v>
      </c>
      <c r="C7975" t="s">
        <v>172</v>
      </c>
      <c r="D7975">
        <v>2</v>
      </c>
      <c r="E7975">
        <v>322.93</v>
      </c>
      <c r="F7975">
        <v>161.47</v>
      </c>
      <c r="G7975">
        <v>2</v>
      </c>
      <c r="H7975">
        <v>2</v>
      </c>
      <c r="I7975">
        <v>8.5</v>
      </c>
      <c r="J7975">
        <v>0</v>
      </c>
      <c r="K7975">
        <v>4.5</v>
      </c>
      <c r="L7975" t="s">
        <v>283</v>
      </c>
      <c r="M7975" t="b">
        <v>0</v>
      </c>
    </row>
    <row r="7976" spans="1:13" x14ac:dyDescent="0.25">
      <c r="A7976" s="1">
        <v>43269</v>
      </c>
      <c r="B7976" t="s">
        <v>161</v>
      </c>
      <c r="C7976" t="s">
        <v>171</v>
      </c>
      <c r="D7976">
        <v>1</v>
      </c>
      <c r="E7976">
        <v>64.010000000000005</v>
      </c>
      <c r="F7976">
        <v>64.010000000000005</v>
      </c>
      <c r="G7976">
        <v>1</v>
      </c>
      <c r="H7976">
        <v>1</v>
      </c>
      <c r="I7976">
        <v>8</v>
      </c>
      <c r="J7976">
        <v>0</v>
      </c>
      <c r="K7976">
        <v>5</v>
      </c>
      <c r="L7976" t="s">
        <v>261</v>
      </c>
      <c r="M7976" t="b">
        <v>0</v>
      </c>
    </row>
    <row r="7977" spans="1:13" x14ac:dyDescent="0.25">
      <c r="A7977" s="1">
        <v>43269</v>
      </c>
      <c r="B7977" t="s">
        <v>161</v>
      </c>
      <c r="C7977" t="s">
        <v>180</v>
      </c>
      <c r="D7977">
        <v>1</v>
      </c>
      <c r="E7977">
        <v>45.2</v>
      </c>
      <c r="F7977">
        <v>45.2</v>
      </c>
      <c r="G7977">
        <v>1</v>
      </c>
      <c r="H7977">
        <v>1</v>
      </c>
      <c r="I7977">
        <v>34</v>
      </c>
      <c r="J7977">
        <v>0</v>
      </c>
      <c r="K7977">
        <v>4</v>
      </c>
      <c r="L7977" t="s">
        <v>380</v>
      </c>
      <c r="M7977" t="b">
        <v>0</v>
      </c>
    </row>
    <row r="7978" spans="1:13" x14ac:dyDescent="0.25">
      <c r="A7978" s="1">
        <v>43269</v>
      </c>
      <c r="B7978" t="s">
        <v>161</v>
      </c>
      <c r="C7978" t="s">
        <v>161</v>
      </c>
      <c r="D7978">
        <v>25</v>
      </c>
      <c r="E7978">
        <v>4479.21</v>
      </c>
      <c r="F7978">
        <v>179.17</v>
      </c>
      <c r="G7978">
        <v>24</v>
      </c>
      <c r="H7978">
        <v>25</v>
      </c>
      <c r="I7978">
        <v>6.19</v>
      </c>
      <c r="J7978">
        <v>0</v>
      </c>
      <c r="K7978">
        <v>4.26</v>
      </c>
      <c r="L7978" t="s">
        <v>262</v>
      </c>
      <c r="M7978" t="b">
        <v>1</v>
      </c>
    </row>
    <row r="7979" spans="1:13" x14ac:dyDescent="0.25">
      <c r="A7979" s="1">
        <v>43269</v>
      </c>
      <c r="B7979" t="s">
        <v>161</v>
      </c>
      <c r="C7979" t="s">
        <v>177</v>
      </c>
      <c r="D7979">
        <v>1</v>
      </c>
      <c r="E7979">
        <v>92.41</v>
      </c>
      <c r="F7979">
        <v>92.41</v>
      </c>
      <c r="G7979">
        <v>1</v>
      </c>
      <c r="H7979">
        <v>1</v>
      </c>
      <c r="I7979">
        <v>9</v>
      </c>
      <c r="J7979">
        <v>0</v>
      </c>
      <c r="K7979">
        <v>5</v>
      </c>
      <c r="L7979" t="s">
        <v>381</v>
      </c>
      <c r="M7979" t="b">
        <v>0</v>
      </c>
    </row>
    <row r="7980" spans="1:13" x14ac:dyDescent="0.25">
      <c r="A7980" s="1">
        <v>43269</v>
      </c>
      <c r="B7980" t="s">
        <v>161</v>
      </c>
      <c r="C7980" t="s">
        <v>181</v>
      </c>
      <c r="D7980">
        <v>2</v>
      </c>
      <c r="E7980">
        <v>415.42</v>
      </c>
      <c r="F7980">
        <v>207.71</v>
      </c>
      <c r="G7980">
        <v>2</v>
      </c>
      <c r="H7980">
        <v>2</v>
      </c>
      <c r="I7980">
        <v>27.5</v>
      </c>
      <c r="J7980">
        <v>0</v>
      </c>
      <c r="K7980">
        <v>4.5</v>
      </c>
      <c r="L7980" t="s">
        <v>309</v>
      </c>
      <c r="M7980" t="b">
        <v>0</v>
      </c>
    </row>
    <row r="7981" spans="1:13" x14ac:dyDescent="0.25">
      <c r="A7981" s="1">
        <v>43269</v>
      </c>
      <c r="B7981" t="s">
        <v>161</v>
      </c>
      <c r="C7981" t="s">
        <v>183</v>
      </c>
      <c r="D7981">
        <v>1</v>
      </c>
      <c r="E7981">
        <v>45.2</v>
      </c>
      <c r="F7981">
        <v>45.2</v>
      </c>
      <c r="G7981">
        <v>1</v>
      </c>
      <c r="H7981">
        <v>1</v>
      </c>
      <c r="I7981">
        <v>21</v>
      </c>
      <c r="J7981">
        <v>0</v>
      </c>
      <c r="K7981">
        <v>5</v>
      </c>
      <c r="L7981" t="s">
        <v>284</v>
      </c>
      <c r="M7981" t="b">
        <v>0</v>
      </c>
    </row>
    <row r="7982" spans="1:13" x14ac:dyDescent="0.25">
      <c r="A7982" s="1">
        <v>43269</v>
      </c>
      <c r="B7982" t="s">
        <v>161</v>
      </c>
      <c r="C7982" t="s">
        <v>174</v>
      </c>
      <c r="D7982">
        <v>1</v>
      </c>
      <c r="E7982">
        <v>61.61</v>
      </c>
      <c r="F7982">
        <v>61.61</v>
      </c>
      <c r="G7982">
        <v>1</v>
      </c>
      <c r="H7982">
        <v>1</v>
      </c>
      <c r="I7982">
        <v>9</v>
      </c>
      <c r="J7982">
        <v>0</v>
      </c>
      <c r="K7982">
        <v>5</v>
      </c>
      <c r="L7982" t="s">
        <v>343</v>
      </c>
      <c r="M7982" t="b">
        <v>0</v>
      </c>
    </row>
    <row r="7983" spans="1:13" x14ac:dyDescent="0.25">
      <c r="A7983" s="1">
        <v>43269</v>
      </c>
      <c r="B7983" t="s">
        <v>161</v>
      </c>
      <c r="C7983" t="s">
        <v>163</v>
      </c>
      <c r="D7983">
        <v>6</v>
      </c>
      <c r="E7983">
        <v>1389.35</v>
      </c>
      <c r="F7983">
        <v>231.56</v>
      </c>
      <c r="G7983">
        <v>6</v>
      </c>
      <c r="H7983">
        <v>6</v>
      </c>
      <c r="I7983">
        <v>10.67</v>
      </c>
      <c r="J7983">
        <v>0</v>
      </c>
      <c r="K7983">
        <v>4.5</v>
      </c>
      <c r="L7983" t="s">
        <v>263</v>
      </c>
      <c r="M7983" t="b">
        <v>0</v>
      </c>
    </row>
    <row r="7984" spans="1:13" x14ac:dyDescent="0.25">
      <c r="A7984" s="1">
        <v>43269</v>
      </c>
      <c r="B7984" t="s">
        <v>161</v>
      </c>
      <c r="C7984" t="s">
        <v>175</v>
      </c>
      <c r="D7984">
        <v>6</v>
      </c>
      <c r="E7984">
        <v>1445.48</v>
      </c>
      <c r="F7984">
        <v>240.91</v>
      </c>
      <c r="G7984">
        <v>6</v>
      </c>
      <c r="H7984">
        <v>6</v>
      </c>
      <c r="I7984">
        <v>7.67</v>
      </c>
      <c r="J7984">
        <v>0</v>
      </c>
      <c r="K7984">
        <v>4.5</v>
      </c>
      <c r="L7984" t="s">
        <v>264</v>
      </c>
      <c r="M7984" t="b">
        <v>0</v>
      </c>
    </row>
    <row r="7985" spans="1:13" x14ac:dyDescent="0.25">
      <c r="A7985" s="1">
        <v>43269</v>
      </c>
      <c r="B7985" t="s">
        <v>161</v>
      </c>
      <c r="C7985" t="s">
        <v>173</v>
      </c>
      <c r="D7985">
        <v>1</v>
      </c>
      <c r="E7985">
        <v>59.16</v>
      </c>
      <c r="F7985">
        <v>59.16</v>
      </c>
      <c r="G7985">
        <v>1</v>
      </c>
      <c r="H7985">
        <v>1</v>
      </c>
      <c r="I7985">
        <v>9</v>
      </c>
      <c r="J7985">
        <v>0</v>
      </c>
      <c r="K7985">
        <v>5</v>
      </c>
      <c r="L7985" t="s">
        <v>392</v>
      </c>
      <c r="M7985" t="b">
        <v>0</v>
      </c>
    </row>
    <row r="7986" spans="1:13" x14ac:dyDescent="0.25">
      <c r="A7986" s="1">
        <v>43269</v>
      </c>
      <c r="B7986" t="s">
        <v>161</v>
      </c>
      <c r="C7986" t="s">
        <v>164</v>
      </c>
      <c r="D7986">
        <v>2</v>
      </c>
      <c r="E7986">
        <v>343.21</v>
      </c>
      <c r="F7986">
        <v>171.61</v>
      </c>
      <c r="G7986">
        <v>2</v>
      </c>
      <c r="H7986">
        <v>2</v>
      </c>
      <c r="I7986">
        <v>10.5</v>
      </c>
      <c r="J7986">
        <v>0</v>
      </c>
      <c r="K7986">
        <v>5</v>
      </c>
      <c r="L7986" t="s">
        <v>285</v>
      </c>
      <c r="M7986" t="b">
        <v>0</v>
      </c>
    </row>
    <row r="7987" spans="1:13" x14ac:dyDescent="0.25">
      <c r="A7987" s="1">
        <v>43269</v>
      </c>
      <c r="B7987" t="s">
        <v>161</v>
      </c>
      <c r="C7987" t="s">
        <v>176</v>
      </c>
      <c r="D7987">
        <v>3</v>
      </c>
      <c r="E7987">
        <v>396.24</v>
      </c>
      <c r="F7987">
        <v>132.08000000000001</v>
      </c>
      <c r="G7987">
        <v>3</v>
      </c>
      <c r="H7987">
        <v>3</v>
      </c>
      <c r="I7987">
        <v>10.67</v>
      </c>
      <c r="J7987">
        <v>0</v>
      </c>
      <c r="K7987">
        <v>4.33</v>
      </c>
      <c r="L7987" t="s">
        <v>286</v>
      </c>
      <c r="M7987" t="b">
        <v>0</v>
      </c>
    </row>
    <row r="7988" spans="1:13" x14ac:dyDescent="0.25">
      <c r="A7988" s="1">
        <v>43269</v>
      </c>
      <c r="B7988" t="s">
        <v>161</v>
      </c>
      <c r="C7988" t="s">
        <v>165</v>
      </c>
      <c r="D7988">
        <v>32</v>
      </c>
      <c r="E7988">
        <v>4973.6000000000004</v>
      </c>
      <c r="F7988">
        <v>155.43</v>
      </c>
      <c r="G7988">
        <v>32</v>
      </c>
      <c r="H7988">
        <v>32</v>
      </c>
      <c r="I7988">
        <v>6.61</v>
      </c>
      <c r="J7988">
        <v>0</v>
      </c>
      <c r="K7988">
        <v>4.58</v>
      </c>
      <c r="L7988" t="s">
        <v>265</v>
      </c>
      <c r="M7988" t="b">
        <v>0</v>
      </c>
    </row>
    <row r="7989" spans="1:13" x14ac:dyDescent="0.25">
      <c r="A7989" s="1">
        <v>43269</v>
      </c>
      <c r="B7989" t="s">
        <v>177</v>
      </c>
      <c r="C7989" t="s">
        <v>170</v>
      </c>
      <c r="D7989">
        <v>1</v>
      </c>
      <c r="E7989">
        <v>211.07</v>
      </c>
      <c r="F7989">
        <v>211.07</v>
      </c>
      <c r="G7989">
        <v>1</v>
      </c>
      <c r="H7989">
        <v>1</v>
      </c>
      <c r="I7989">
        <v>7</v>
      </c>
      <c r="J7989">
        <v>0</v>
      </c>
      <c r="K7989">
        <v>5</v>
      </c>
      <c r="L7989" t="s">
        <v>465</v>
      </c>
      <c r="M7989" t="b">
        <v>0</v>
      </c>
    </row>
    <row r="7990" spans="1:13" x14ac:dyDescent="0.25">
      <c r="A7990" s="1">
        <v>43269</v>
      </c>
      <c r="B7990" t="s">
        <v>181</v>
      </c>
      <c r="C7990" t="s">
        <v>165</v>
      </c>
      <c r="D7990">
        <v>2</v>
      </c>
      <c r="E7990">
        <v>452.92</v>
      </c>
      <c r="F7990">
        <v>226.46</v>
      </c>
      <c r="G7990">
        <v>2</v>
      </c>
      <c r="H7990">
        <v>2</v>
      </c>
      <c r="I7990">
        <v>10.5</v>
      </c>
      <c r="J7990">
        <v>0</v>
      </c>
      <c r="K7990">
        <v>4.5</v>
      </c>
      <c r="L7990" t="s">
        <v>549</v>
      </c>
      <c r="M7990" t="b">
        <v>0</v>
      </c>
    </row>
    <row r="7991" spans="1:13" x14ac:dyDescent="0.25">
      <c r="A7991" s="1">
        <v>43269</v>
      </c>
      <c r="B7991" t="s">
        <v>174</v>
      </c>
      <c r="C7991" t="s">
        <v>161</v>
      </c>
      <c r="D7991">
        <v>1</v>
      </c>
      <c r="E7991">
        <v>171.22</v>
      </c>
      <c r="F7991">
        <v>171.22</v>
      </c>
      <c r="G7991">
        <v>1</v>
      </c>
      <c r="H7991">
        <v>1</v>
      </c>
      <c r="I7991">
        <v>10</v>
      </c>
      <c r="J7991">
        <v>0</v>
      </c>
      <c r="K7991">
        <v>5</v>
      </c>
      <c r="L7991" t="s">
        <v>394</v>
      </c>
      <c r="M7991" t="b">
        <v>0</v>
      </c>
    </row>
    <row r="7992" spans="1:13" x14ac:dyDescent="0.25">
      <c r="A7992" s="1">
        <v>43269</v>
      </c>
      <c r="B7992" t="s">
        <v>174</v>
      </c>
      <c r="C7992" t="s">
        <v>175</v>
      </c>
      <c r="D7992">
        <v>4</v>
      </c>
      <c r="E7992">
        <v>839.02</v>
      </c>
      <c r="F7992">
        <v>209.76</v>
      </c>
      <c r="G7992">
        <v>4</v>
      </c>
      <c r="H7992">
        <v>4</v>
      </c>
      <c r="I7992">
        <v>10</v>
      </c>
      <c r="J7992">
        <v>0</v>
      </c>
      <c r="K7992">
        <v>4.75</v>
      </c>
      <c r="L7992" t="s">
        <v>432</v>
      </c>
      <c r="M7992" t="b">
        <v>0</v>
      </c>
    </row>
    <row r="7993" spans="1:13" x14ac:dyDescent="0.25">
      <c r="A7993" s="1">
        <v>43269</v>
      </c>
      <c r="B7993" t="s">
        <v>174</v>
      </c>
      <c r="C7993" t="s">
        <v>173</v>
      </c>
      <c r="D7993">
        <v>1</v>
      </c>
      <c r="E7993">
        <v>170.14</v>
      </c>
      <c r="F7993">
        <v>170.14</v>
      </c>
      <c r="G7993">
        <v>1</v>
      </c>
      <c r="H7993">
        <v>1</v>
      </c>
      <c r="I7993">
        <v>4</v>
      </c>
      <c r="J7993">
        <v>0</v>
      </c>
      <c r="K7993">
        <v>5</v>
      </c>
      <c r="L7993" t="s">
        <v>636</v>
      </c>
      <c r="M7993" t="b">
        <v>0</v>
      </c>
    </row>
    <row r="7994" spans="1:13" x14ac:dyDescent="0.25">
      <c r="A7994" s="1">
        <v>43269</v>
      </c>
      <c r="B7994" t="s">
        <v>174</v>
      </c>
      <c r="C7994" t="s">
        <v>165</v>
      </c>
      <c r="D7994">
        <v>2</v>
      </c>
      <c r="E7994">
        <v>418.84</v>
      </c>
      <c r="F7994">
        <v>209.42</v>
      </c>
      <c r="G7994">
        <v>2</v>
      </c>
      <c r="H7994">
        <v>2</v>
      </c>
      <c r="I7994">
        <v>13.5</v>
      </c>
      <c r="J7994">
        <v>0</v>
      </c>
      <c r="K7994">
        <v>4.5</v>
      </c>
      <c r="L7994" t="s">
        <v>347</v>
      </c>
      <c r="M7994" t="b">
        <v>0</v>
      </c>
    </row>
    <row r="7995" spans="1:13" x14ac:dyDescent="0.25">
      <c r="A7995" s="1">
        <v>43269</v>
      </c>
      <c r="B7995" t="s">
        <v>163</v>
      </c>
      <c r="C7995" t="s">
        <v>167</v>
      </c>
      <c r="D7995">
        <v>2</v>
      </c>
      <c r="E7995">
        <v>530.75</v>
      </c>
      <c r="F7995">
        <v>265.38</v>
      </c>
      <c r="G7995">
        <v>2</v>
      </c>
      <c r="H7995">
        <v>2</v>
      </c>
      <c r="I7995">
        <v>18</v>
      </c>
      <c r="J7995">
        <v>0</v>
      </c>
      <c r="K7995">
        <v>5</v>
      </c>
      <c r="L7995" t="s">
        <v>266</v>
      </c>
      <c r="M7995" t="b">
        <v>0</v>
      </c>
    </row>
    <row r="7996" spans="1:13" x14ac:dyDescent="0.25">
      <c r="A7996" s="1">
        <v>43269</v>
      </c>
      <c r="B7996" t="s">
        <v>163</v>
      </c>
      <c r="C7996" t="s">
        <v>169</v>
      </c>
      <c r="D7996">
        <v>1</v>
      </c>
      <c r="E7996">
        <v>186.05</v>
      </c>
      <c r="F7996">
        <v>186.05</v>
      </c>
      <c r="G7996">
        <v>1</v>
      </c>
      <c r="H7996">
        <v>1</v>
      </c>
      <c r="I7996">
        <v>15</v>
      </c>
      <c r="J7996">
        <v>0</v>
      </c>
      <c r="K7996">
        <v>5</v>
      </c>
      <c r="L7996" t="s">
        <v>313</v>
      </c>
      <c r="M7996" t="b">
        <v>0</v>
      </c>
    </row>
    <row r="7997" spans="1:13" x14ac:dyDescent="0.25">
      <c r="A7997" s="1">
        <v>43269</v>
      </c>
      <c r="B7997" t="s">
        <v>163</v>
      </c>
      <c r="C7997" t="s">
        <v>170</v>
      </c>
      <c r="D7997">
        <v>2</v>
      </c>
      <c r="E7997">
        <v>2049.63</v>
      </c>
      <c r="F7997">
        <v>1024.82</v>
      </c>
      <c r="G7997">
        <v>2</v>
      </c>
      <c r="H7997">
        <v>2</v>
      </c>
      <c r="I7997">
        <v>9</v>
      </c>
      <c r="J7997">
        <v>0</v>
      </c>
      <c r="K7997">
        <v>4.67</v>
      </c>
      <c r="L7997" t="s">
        <v>267</v>
      </c>
      <c r="M7997" t="b">
        <v>0</v>
      </c>
    </row>
    <row r="7998" spans="1:13" x14ac:dyDescent="0.25">
      <c r="A7998" s="1">
        <v>43269</v>
      </c>
      <c r="B7998" t="s">
        <v>163</v>
      </c>
      <c r="C7998" t="s">
        <v>171</v>
      </c>
      <c r="D7998">
        <v>1</v>
      </c>
      <c r="E7998">
        <v>526.66999999999996</v>
      </c>
      <c r="F7998">
        <v>526.66999999999996</v>
      </c>
      <c r="G7998">
        <v>1</v>
      </c>
      <c r="H7998">
        <v>1</v>
      </c>
      <c r="I7998">
        <v>12</v>
      </c>
      <c r="J7998">
        <v>0</v>
      </c>
      <c r="K7998">
        <v>5</v>
      </c>
      <c r="L7998" t="s">
        <v>288</v>
      </c>
      <c r="M7998" t="b">
        <v>0</v>
      </c>
    </row>
    <row r="7999" spans="1:13" x14ac:dyDescent="0.25">
      <c r="A7999" s="1">
        <v>43269</v>
      </c>
      <c r="B7999" t="s">
        <v>163</v>
      </c>
      <c r="C7999" t="s">
        <v>161</v>
      </c>
      <c r="D7999">
        <v>6</v>
      </c>
      <c r="E7999">
        <v>1702.46</v>
      </c>
      <c r="F7999">
        <v>283.74</v>
      </c>
      <c r="G7999">
        <v>6</v>
      </c>
      <c r="H7999">
        <v>6</v>
      </c>
      <c r="I7999">
        <v>7.71</v>
      </c>
      <c r="J7999">
        <v>0</v>
      </c>
      <c r="K7999">
        <v>4.8600000000000003</v>
      </c>
      <c r="L7999" t="s">
        <v>241</v>
      </c>
      <c r="M7999" t="b">
        <v>0</v>
      </c>
    </row>
    <row r="8000" spans="1:13" x14ac:dyDescent="0.25">
      <c r="A8000" s="1">
        <v>43269</v>
      </c>
      <c r="B8000" t="s">
        <v>163</v>
      </c>
      <c r="C8000" t="s">
        <v>181</v>
      </c>
      <c r="D8000">
        <v>1</v>
      </c>
      <c r="E8000">
        <v>162.68</v>
      </c>
      <c r="F8000">
        <v>162.68</v>
      </c>
      <c r="G8000">
        <v>1</v>
      </c>
      <c r="H8000">
        <v>1</v>
      </c>
      <c r="I8000">
        <v>16</v>
      </c>
      <c r="J8000">
        <v>0</v>
      </c>
      <c r="K8000">
        <v>3</v>
      </c>
      <c r="L8000" t="s">
        <v>314</v>
      </c>
      <c r="M8000" t="b">
        <v>0</v>
      </c>
    </row>
    <row r="8001" spans="1:13" x14ac:dyDescent="0.25">
      <c r="A8001" s="1">
        <v>43269</v>
      </c>
      <c r="B8001" t="s">
        <v>163</v>
      </c>
      <c r="C8001" t="s">
        <v>174</v>
      </c>
      <c r="D8001">
        <v>1</v>
      </c>
      <c r="E8001">
        <v>480.33</v>
      </c>
      <c r="F8001">
        <v>480.33</v>
      </c>
      <c r="G8001">
        <v>1</v>
      </c>
      <c r="H8001">
        <v>1</v>
      </c>
      <c r="I8001">
        <v>20</v>
      </c>
      <c r="J8001">
        <v>0</v>
      </c>
      <c r="K8001">
        <v>5</v>
      </c>
      <c r="L8001" t="s">
        <v>289</v>
      </c>
      <c r="M8001" t="b">
        <v>0</v>
      </c>
    </row>
    <row r="8002" spans="1:13" x14ac:dyDescent="0.25">
      <c r="A8002" s="1">
        <v>43269</v>
      </c>
      <c r="B8002" t="s">
        <v>163</v>
      </c>
      <c r="C8002" t="s">
        <v>182</v>
      </c>
      <c r="D8002">
        <v>1</v>
      </c>
      <c r="E8002">
        <v>643.33000000000004</v>
      </c>
      <c r="F8002">
        <v>643.33000000000004</v>
      </c>
      <c r="G8002">
        <v>1</v>
      </c>
      <c r="H8002">
        <v>1</v>
      </c>
      <c r="I8002">
        <v>15</v>
      </c>
      <c r="J8002">
        <v>0</v>
      </c>
      <c r="K8002">
        <v>5</v>
      </c>
      <c r="L8002" t="s">
        <v>395</v>
      </c>
      <c r="M8002" t="b">
        <v>0</v>
      </c>
    </row>
    <row r="8003" spans="1:13" x14ac:dyDescent="0.25">
      <c r="A8003" s="1">
        <v>43269</v>
      </c>
      <c r="B8003" t="s">
        <v>163</v>
      </c>
      <c r="C8003" t="s">
        <v>163</v>
      </c>
      <c r="D8003">
        <v>12</v>
      </c>
      <c r="E8003">
        <v>2078.98</v>
      </c>
      <c r="F8003">
        <v>173.25</v>
      </c>
      <c r="G8003">
        <v>11</v>
      </c>
      <c r="H8003">
        <v>12</v>
      </c>
      <c r="I8003">
        <v>4.3600000000000003</v>
      </c>
      <c r="J8003">
        <v>0</v>
      </c>
      <c r="K8003">
        <v>3.67</v>
      </c>
      <c r="L8003" t="s">
        <v>242</v>
      </c>
      <c r="M8003" t="b">
        <v>1</v>
      </c>
    </row>
    <row r="8004" spans="1:13" x14ac:dyDescent="0.25">
      <c r="A8004" s="1">
        <v>43269</v>
      </c>
      <c r="B8004" t="s">
        <v>163</v>
      </c>
      <c r="C8004" t="s">
        <v>175</v>
      </c>
      <c r="D8004">
        <v>15</v>
      </c>
      <c r="E8004">
        <v>2576.16</v>
      </c>
      <c r="F8004">
        <v>171.74</v>
      </c>
      <c r="G8004">
        <v>15</v>
      </c>
      <c r="H8004">
        <v>15</v>
      </c>
      <c r="I8004">
        <v>9.39</v>
      </c>
      <c r="J8004">
        <v>0</v>
      </c>
      <c r="K8004">
        <v>4.8899999999999997</v>
      </c>
      <c r="L8004" t="s">
        <v>269</v>
      </c>
      <c r="M8004" t="b">
        <v>0</v>
      </c>
    </row>
    <row r="8005" spans="1:13" x14ac:dyDescent="0.25">
      <c r="A8005" s="1">
        <v>43269</v>
      </c>
      <c r="B8005" t="s">
        <v>163</v>
      </c>
      <c r="C8005" t="s">
        <v>164</v>
      </c>
      <c r="D8005">
        <v>11</v>
      </c>
      <c r="E8005">
        <v>2037.81</v>
      </c>
      <c r="F8005">
        <v>185.26</v>
      </c>
      <c r="G8005">
        <v>11</v>
      </c>
      <c r="H8005">
        <v>11</v>
      </c>
      <c r="I8005">
        <v>9.5399999999999991</v>
      </c>
      <c r="J8005">
        <v>0</v>
      </c>
      <c r="K8005">
        <v>3.85</v>
      </c>
      <c r="L8005" t="s">
        <v>290</v>
      </c>
      <c r="M8005" t="b">
        <v>0</v>
      </c>
    </row>
    <row r="8006" spans="1:13" x14ac:dyDescent="0.25">
      <c r="A8006" s="1">
        <v>43269</v>
      </c>
      <c r="B8006" t="s">
        <v>163</v>
      </c>
      <c r="C8006" t="s">
        <v>176</v>
      </c>
      <c r="D8006">
        <v>6</v>
      </c>
      <c r="E8006">
        <v>1554.05</v>
      </c>
      <c r="F8006">
        <v>259.01</v>
      </c>
      <c r="G8006">
        <v>6</v>
      </c>
      <c r="H8006">
        <v>6</v>
      </c>
      <c r="I8006">
        <v>9.86</v>
      </c>
      <c r="J8006">
        <v>0</v>
      </c>
      <c r="K8006">
        <v>3.86</v>
      </c>
      <c r="L8006" t="s">
        <v>243</v>
      </c>
      <c r="M8006" t="b">
        <v>0</v>
      </c>
    </row>
    <row r="8007" spans="1:13" x14ac:dyDescent="0.25">
      <c r="A8007" s="1">
        <v>43269</v>
      </c>
      <c r="B8007" t="s">
        <v>163</v>
      </c>
      <c r="C8007" t="s">
        <v>168</v>
      </c>
      <c r="D8007">
        <v>1</v>
      </c>
      <c r="E8007">
        <v>398.69</v>
      </c>
      <c r="F8007">
        <v>398.69</v>
      </c>
      <c r="G8007">
        <v>0</v>
      </c>
      <c r="H8007">
        <v>1</v>
      </c>
      <c r="K8007">
        <v>2</v>
      </c>
      <c r="L8007" t="s">
        <v>315</v>
      </c>
      <c r="M8007" t="b">
        <v>0</v>
      </c>
    </row>
    <row r="8008" spans="1:13" x14ac:dyDescent="0.25">
      <c r="A8008" s="1">
        <v>43269</v>
      </c>
      <c r="B8008" t="s">
        <v>163</v>
      </c>
      <c r="C8008" t="s">
        <v>165</v>
      </c>
      <c r="D8008">
        <v>41</v>
      </c>
      <c r="E8008">
        <v>7324.78</v>
      </c>
      <c r="F8008">
        <v>178.65</v>
      </c>
      <c r="G8008">
        <v>41</v>
      </c>
      <c r="H8008">
        <v>40</v>
      </c>
      <c r="I8008">
        <v>8.1</v>
      </c>
      <c r="J8008">
        <v>0</v>
      </c>
      <c r="K8008">
        <v>4.3499999999999996</v>
      </c>
      <c r="L8008" t="s">
        <v>244</v>
      </c>
      <c r="M8008" t="b">
        <v>0</v>
      </c>
    </row>
    <row r="8009" spans="1:13" x14ac:dyDescent="0.25">
      <c r="A8009" s="1">
        <v>43269</v>
      </c>
      <c r="B8009" t="s">
        <v>175</v>
      </c>
      <c r="C8009" t="s">
        <v>167</v>
      </c>
      <c r="D8009">
        <v>2</v>
      </c>
      <c r="E8009">
        <v>578.85</v>
      </c>
      <c r="F8009">
        <v>289.43</v>
      </c>
      <c r="G8009">
        <v>2</v>
      </c>
      <c r="H8009">
        <v>2</v>
      </c>
      <c r="I8009">
        <v>18</v>
      </c>
      <c r="J8009">
        <v>0</v>
      </c>
      <c r="K8009">
        <v>5</v>
      </c>
      <c r="L8009" t="s">
        <v>317</v>
      </c>
      <c r="M8009" t="b">
        <v>0</v>
      </c>
    </row>
    <row r="8010" spans="1:13" x14ac:dyDescent="0.25">
      <c r="A8010" s="1">
        <v>43269</v>
      </c>
      <c r="B8010" t="s">
        <v>175</v>
      </c>
      <c r="C8010" t="s">
        <v>170</v>
      </c>
      <c r="D8010">
        <v>3</v>
      </c>
      <c r="E8010">
        <v>726.59</v>
      </c>
      <c r="F8010">
        <v>242.2</v>
      </c>
      <c r="G8010">
        <v>3</v>
      </c>
      <c r="H8010">
        <v>3</v>
      </c>
      <c r="I8010">
        <v>6.67</v>
      </c>
      <c r="J8010">
        <v>0</v>
      </c>
      <c r="K8010">
        <v>4.67</v>
      </c>
      <c r="L8010" t="s">
        <v>270</v>
      </c>
      <c r="M8010" t="b">
        <v>0</v>
      </c>
    </row>
    <row r="8011" spans="1:13" x14ac:dyDescent="0.25">
      <c r="A8011" s="1">
        <v>43269</v>
      </c>
      <c r="B8011" t="s">
        <v>175</v>
      </c>
      <c r="C8011" t="s">
        <v>172</v>
      </c>
      <c r="D8011">
        <v>2</v>
      </c>
      <c r="E8011">
        <v>91.61</v>
      </c>
      <c r="F8011">
        <v>45.81</v>
      </c>
      <c r="G8011">
        <v>2</v>
      </c>
      <c r="H8011">
        <v>2</v>
      </c>
      <c r="I8011">
        <v>7.5</v>
      </c>
      <c r="J8011">
        <v>0</v>
      </c>
      <c r="K8011">
        <v>4.5</v>
      </c>
      <c r="L8011" t="s">
        <v>384</v>
      </c>
      <c r="M8011" t="b">
        <v>0</v>
      </c>
    </row>
    <row r="8012" spans="1:13" x14ac:dyDescent="0.25">
      <c r="A8012" s="1">
        <v>43269</v>
      </c>
      <c r="B8012" t="s">
        <v>175</v>
      </c>
      <c r="C8012" t="s">
        <v>171</v>
      </c>
      <c r="D8012">
        <v>1</v>
      </c>
      <c r="E8012">
        <v>257.77999999999997</v>
      </c>
      <c r="F8012">
        <v>257.77999999999997</v>
      </c>
      <c r="G8012">
        <v>1</v>
      </c>
      <c r="H8012">
        <v>1</v>
      </c>
      <c r="I8012">
        <v>14</v>
      </c>
      <c r="J8012">
        <v>0</v>
      </c>
      <c r="K8012">
        <v>3</v>
      </c>
      <c r="L8012" t="s">
        <v>291</v>
      </c>
      <c r="M8012" t="b">
        <v>0</v>
      </c>
    </row>
    <row r="8013" spans="1:13" x14ac:dyDescent="0.25">
      <c r="A8013" s="1">
        <v>43269</v>
      </c>
      <c r="B8013" t="s">
        <v>175</v>
      </c>
      <c r="C8013" t="s">
        <v>180</v>
      </c>
      <c r="D8013">
        <v>1</v>
      </c>
      <c r="E8013">
        <v>83.76</v>
      </c>
      <c r="F8013">
        <v>83.76</v>
      </c>
      <c r="G8013">
        <v>1</v>
      </c>
      <c r="H8013">
        <v>1</v>
      </c>
      <c r="I8013">
        <v>17</v>
      </c>
      <c r="J8013">
        <v>0</v>
      </c>
      <c r="K8013">
        <v>4</v>
      </c>
      <c r="L8013" t="s">
        <v>318</v>
      </c>
      <c r="M8013" t="b">
        <v>0</v>
      </c>
    </row>
    <row r="8014" spans="1:13" x14ac:dyDescent="0.25">
      <c r="A8014" s="1">
        <v>43269</v>
      </c>
      <c r="B8014" t="s">
        <v>175</v>
      </c>
      <c r="C8014" t="s">
        <v>161</v>
      </c>
      <c r="D8014">
        <v>10</v>
      </c>
      <c r="E8014">
        <v>3084.72</v>
      </c>
      <c r="F8014">
        <v>308.47000000000003</v>
      </c>
      <c r="G8014">
        <v>10</v>
      </c>
      <c r="H8014">
        <v>10</v>
      </c>
      <c r="I8014">
        <v>7</v>
      </c>
      <c r="J8014">
        <v>0</v>
      </c>
      <c r="K8014">
        <v>5</v>
      </c>
      <c r="L8014" t="s">
        <v>245</v>
      </c>
      <c r="M8014" t="b">
        <v>0</v>
      </c>
    </row>
    <row r="8015" spans="1:13" x14ac:dyDescent="0.25">
      <c r="A8015" s="1">
        <v>43269</v>
      </c>
      <c r="B8015" t="s">
        <v>175</v>
      </c>
      <c r="C8015" t="s">
        <v>181</v>
      </c>
      <c r="D8015">
        <v>1</v>
      </c>
      <c r="E8015">
        <v>144.01</v>
      </c>
      <c r="F8015">
        <v>144.01</v>
      </c>
      <c r="G8015">
        <v>1</v>
      </c>
      <c r="H8015">
        <v>1</v>
      </c>
      <c r="I8015">
        <v>17</v>
      </c>
      <c r="J8015">
        <v>0</v>
      </c>
      <c r="K8015">
        <v>5</v>
      </c>
      <c r="L8015" t="s">
        <v>520</v>
      </c>
      <c r="M8015" t="b">
        <v>0</v>
      </c>
    </row>
    <row r="8016" spans="1:13" x14ac:dyDescent="0.25">
      <c r="A8016" s="1">
        <v>43269</v>
      </c>
      <c r="B8016" t="s">
        <v>175</v>
      </c>
      <c r="C8016" t="s">
        <v>179</v>
      </c>
      <c r="D8016">
        <v>1</v>
      </c>
      <c r="E8016">
        <v>167.99</v>
      </c>
      <c r="F8016">
        <v>167.99</v>
      </c>
      <c r="G8016">
        <v>1</v>
      </c>
      <c r="H8016">
        <v>1</v>
      </c>
      <c r="I8016">
        <v>19</v>
      </c>
      <c r="J8016">
        <v>0</v>
      </c>
      <c r="K8016">
        <v>5</v>
      </c>
      <c r="L8016" t="s">
        <v>319</v>
      </c>
      <c r="M8016" t="b">
        <v>0</v>
      </c>
    </row>
    <row r="8017" spans="1:13" x14ac:dyDescent="0.25">
      <c r="A8017" s="1">
        <v>43269</v>
      </c>
      <c r="B8017" t="s">
        <v>175</v>
      </c>
      <c r="C8017" t="s">
        <v>183</v>
      </c>
      <c r="D8017">
        <v>1</v>
      </c>
      <c r="E8017">
        <v>130.09</v>
      </c>
      <c r="F8017">
        <v>130.09</v>
      </c>
      <c r="G8017">
        <v>1</v>
      </c>
      <c r="H8017">
        <v>1</v>
      </c>
      <c r="I8017">
        <v>17</v>
      </c>
      <c r="J8017">
        <v>0</v>
      </c>
      <c r="K8017">
        <v>1</v>
      </c>
      <c r="L8017" t="s">
        <v>396</v>
      </c>
      <c r="M8017" t="b">
        <v>0</v>
      </c>
    </row>
    <row r="8018" spans="1:13" x14ac:dyDescent="0.25">
      <c r="A8018" s="1">
        <v>43269</v>
      </c>
      <c r="B8018" t="s">
        <v>175</v>
      </c>
      <c r="C8018" t="s">
        <v>163</v>
      </c>
      <c r="D8018">
        <v>8</v>
      </c>
      <c r="E8018">
        <v>828.25</v>
      </c>
      <c r="F8018">
        <v>103.53</v>
      </c>
      <c r="G8018">
        <v>8</v>
      </c>
      <c r="H8018">
        <v>8</v>
      </c>
      <c r="I8018">
        <v>8.8800000000000008</v>
      </c>
      <c r="J8018">
        <v>0</v>
      </c>
      <c r="K8018">
        <v>4.63</v>
      </c>
      <c r="L8018" t="s">
        <v>320</v>
      </c>
      <c r="M8018" t="b">
        <v>0</v>
      </c>
    </row>
    <row r="8019" spans="1:13" x14ac:dyDescent="0.25">
      <c r="A8019" s="1">
        <v>43269</v>
      </c>
      <c r="B8019" t="s">
        <v>175</v>
      </c>
      <c r="C8019" t="s">
        <v>175</v>
      </c>
      <c r="D8019">
        <v>15</v>
      </c>
      <c r="E8019">
        <v>4401.54</v>
      </c>
      <c r="F8019">
        <v>293.44</v>
      </c>
      <c r="G8019">
        <v>15</v>
      </c>
      <c r="H8019">
        <v>15</v>
      </c>
      <c r="I8019">
        <v>6.13</v>
      </c>
      <c r="J8019">
        <v>0</v>
      </c>
      <c r="K8019">
        <v>4.67</v>
      </c>
      <c r="L8019" t="s">
        <v>292</v>
      </c>
      <c r="M8019" t="b">
        <v>1</v>
      </c>
    </row>
    <row r="8020" spans="1:13" x14ac:dyDescent="0.25">
      <c r="A8020" s="1">
        <v>43269</v>
      </c>
      <c r="B8020" t="s">
        <v>175</v>
      </c>
      <c r="C8020" t="s">
        <v>173</v>
      </c>
      <c r="D8020">
        <v>1</v>
      </c>
      <c r="E8020">
        <v>142.35</v>
      </c>
      <c r="F8020">
        <v>142.35</v>
      </c>
      <c r="G8020">
        <v>1</v>
      </c>
      <c r="H8020">
        <v>1</v>
      </c>
      <c r="I8020">
        <v>13</v>
      </c>
      <c r="J8020">
        <v>0</v>
      </c>
      <c r="K8020">
        <v>5</v>
      </c>
      <c r="L8020" t="s">
        <v>445</v>
      </c>
      <c r="M8020" t="b">
        <v>0</v>
      </c>
    </row>
    <row r="8021" spans="1:13" x14ac:dyDescent="0.25">
      <c r="A8021" s="1">
        <v>43269</v>
      </c>
      <c r="B8021" t="s">
        <v>175</v>
      </c>
      <c r="C8021" t="s">
        <v>164</v>
      </c>
      <c r="D8021">
        <v>5</v>
      </c>
      <c r="E8021">
        <v>761.03</v>
      </c>
      <c r="F8021">
        <v>152.21</v>
      </c>
      <c r="G8021">
        <v>5</v>
      </c>
      <c r="H8021">
        <v>5</v>
      </c>
      <c r="I8021">
        <v>11.6</v>
      </c>
      <c r="J8021">
        <v>0</v>
      </c>
      <c r="K8021">
        <v>4.8</v>
      </c>
      <c r="L8021" t="s">
        <v>293</v>
      </c>
      <c r="M8021" t="b">
        <v>0</v>
      </c>
    </row>
    <row r="8022" spans="1:13" x14ac:dyDescent="0.25">
      <c r="A8022" s="1">
        <v>43269</v>
      </c>
      <c r="B8022" t="s">
        <v>175</v>
      </c>
      <c r="C8022" t="s">
        <v>176</v>
      </c>
      <c r="D8022">
        <v>2</v>
      </c>
      <c r="E8022">
        <v>699.43</v>
      </c>
      <c r="F8022">
        <v>349.72</v>
      </c>
      <c r="G8022">
        <v>2</v>
      </c>
      <c r="H8022">
        <v>2</v>
      </c>
      <c r="I8022">
        <v>10.17</v>
      </c>
      <c r="J8022">
        <v>0</v>
      </c>
      <c r="K8022">
        <v>4.33</v>
      </c>
      <c r="L8022" t="s">
        <v>322</v>
      </c>
      <c r="M8022" t="b">
        <v>0</v>
      </c>
    </row>
    <row r="8023" spans="1:13" x14ac:dyDescent="0.25">
      <c r="A8023" s="1">
        <v>43269</v>
      </c>
      <c r="B8023" t="s">
        <v>175</v>
      </c>
      <c r="C8023" t="s">
        <v>165</v>
      </c>
      <c r="D8023">
        <v>22</v>
      </c>
      <c r="E8023">
        <v>4418.3</v>
      </c>
      <c r="F8023">
        <v>200.83</v>
      </c>
      <c r="G8023">
        <v>22</v>
      </c>
      <c r="H8023">
        <v>22</v>
      </c>
      <c r="I8023">
        <v>7.08</v>
      </c>
      <c r="J8023">
        <v>0</v>
      </c>
      <c r="K8023">
        <v>4.38</v>
      </c>
      <c r="L8023" t="s">
        <v>294</v>
      </c>
      <c r="M8023" t="b">
        <v>0</v>
      </c>
    </row>
    <row r="8024" spans="1:13" x14ac:dyDescent="0.25">
      <c r="A8024" s="1">
        <v>43269</v>
      </c>
      <c r="B8024" t="s">
        <v>164</v>
      </c>
      <c r="C8024" t="s">
        <v>172</v>
      </c>
      <c r="D8024">
        <v>1</v>
      </c>
      <c r="E8024">
        <v>316.26</v>
      </c>
      <c r="F8024">
        <v>316.26</v>
      </c>
      <c r="G8024">
        <v>1</v>
      </c>
      <c r="H8024">
        <v>1</v>
      </c>
      <c r="I8024">
        <v>14</v>
      </c>
      <c r="J8024">
        <v>0</v>
      </c>
      <c r="K8024">
        <v>5</v>
      </c>
      <c r="L8024" t="s">
        <v>446</v>
      </c>
      <c r="M8024" t="b">
        <v>0</v>
      </c>
    </row>
    <row r="8025" spans="1:13" x14ac:dyDescent="0.25">
      <c r="A8025" s="1">
        <v>43269</v>
      </c>
      <c r="B8025" t="s">
        <v>164</v>
      </c>
      <c r="C8025" t="s">
        <v>161</v>
      </c>
      <c r="D8025">
        <v>2</v>
      </c>
      <c r="E8025">
        <v>431.55</v>
      </c>
      <c r="F8025">
        <v>215.78</v>
      </c>
      <c r="G8025">
        <v>2</v>
      </c>
      <c r="H8025">
        <v>2</v>
      </c>
      <c r="I8025">
        <v>9</v>
      </c>
      <c r="J8025">
        <v>0</v>
      </c>
      <c r="K8025">
        <v>4</v>
      </c>
      <c r="L8025" t="s">
        <v>325</v>
      </c>
      <c r="M8025" t="b">
        <v>0</v>
      </c>
    </row>
    <row r="8026" spans="1:13" x14ac:dyDescent="0.25">
      <c r="A8026" s="1">
        <v>43269</v>
      </c>
      <c r="B8026" t="s">
        <v>164</v>
      </c>
      <c r="C8026" t="s">
        <v>163</v>
      </c>
      <c r="D8026">
        <v>3</v>
      </c>
      <c r="E8026">
        <v>540.19000000000005</v>
      </c>
      <c r="F8026">
        <v>180.06</v>
      </c>
      <c r="G8026">
        <v>3</v>
      </c>
      <c r="H8026">
        <v>3</v>
      </c>
      <c r="I8026">
        <v>9.67</v>
      </c>
      <c r="J8026">
        <v>0</v>
      </c>
      <c r="K8026">
        <v>5</v>
      </c>
      <c r="L8026" t="s">
        <v>357</v>
      </c>
      <c r="M8026" t="b">
        <v>0</v>
      </c>
    </row>
    <row r="8027" spans="1:13" x14ac:dyDescent="0.25">
      <c r="A8027" s="1">
        <v>43269</v>
      </c>
      <c r="B8027" t="s">
        <v>164</v>
      </c>
      <c r="C8027" t="s">
        <v>175</v>
      </c>
      <c r="D8027">
        <v>3</v>
      </c>
      <c r="E8027">
        <v>551.77</v>
      </c>
      <c r="F8027">
        <v>183.92</v>
      </c>
      <c r="G8027">
        <v>3</v>
      </c>
      <c r="H8027">
        <v>3</v>
      </c>
      <c r="I8027">
        <v>9.67</v>
      </c>
      <c r="J8027">
        <v>0</v>
      </c>
      <c r="K8027">
        <v>4.67</v>
      </c>
      <c r="L8027" t="s">
        <v>358</v>
      </c>
      <c r="M8027" t="b">
        <v>0</v>
      </c>
    </row>
    <row r="8028" spans="1:13" x14ac:dyDescent="0.25">
      <c r="A8028" s="1">
        <v>43269</v>
      </c>
      <c r="B8028" t="s">
        <v>164</v>
      </c>
      <c r="C8028" t="s">
        <v>185</v>
      </c>
      <c r="D8028">
        <v>1</v>
      </c>
      <c r="E8028">
        <v>352.3</v>
      </c>
      <c r="F8028">
        <v>352.3</v>
      </c>
      <c r="G8028">
        <v>1</v>
      </c>
      <c r="H8028">
        <v>1</v>
      </c>
      <c r="I8028">
        <v>10</v>
      </c>
      <c r="J8028">
        <v>0</v>
      </c>
      <c r="K8028">
        <v>2</v>
      </c>
      <c r="L8028" t="s">
        <v>385</v>
      </c>
      <c r="M8028" t="b">
        <v>0</v>
      </c>
    </row>
    <row r="8029" spans="1:13" x14ac:dyDescent="0.25">
      <c r="A8029" s="1">
        <v>43269</v>
      </c>
      <c r="B8029" t="s">
        <v>164</v>
      </c>
      <c r="C8029" t="s">
        <v>164</v>
      </c>
      <c r="D8029">
        <v>9</v>
      </c>
      <c r="E8029">
        <v>3068.77</v>
      </c>
      <c r="F8029">
        <v>340.97</v>
      </c>
      <c r="G8029">
        <v>9</v>
      </c>
      <c r="H8029">
        <v>9</v>
      </c>
      <c r="I8029">
        <v>5.1100000000000003</v>
      </c>
      <c r="J8029">
        <v>0</v>
      </c>
      <c r="K8029">
        <v>4.4400000000000004</v>
      </c>
      <c r="L8029" t="s">
        <v>359</v>
      </c>
      <c r="M8029" t="b">
        <v>1</v>
      </c>
    </row>
    <row r="8030" spans="1:13" x14ac:dyDescent="0.25">
      <c r="A8030" s="1">
        <v>43269</v>
      </c>
      <c r="B8030" t="s">
        <v>164</v>
      </c>
      <c r="C8030" t="s">
        <v>176</v>
      </c>
      <c r="D8030">
        <v>3</v>
      </c>
      <c r="E8030">
        <v>619.55999999999995</v>
      </c>
      <c r="F8030">
        <v>206.52</v>
      </c>
      <c r="G8030">
        <v>3</v>
      </c>
      <c r="H8030">
        <v>3</v>
      </c>
      <c r="I8030">
        <v>4.33</v>
      </c>
      <c r="J8030">
        <v>0</v>
      </c>
      <c r="K8030">
        <v>4</v>
      </c>
      <c r="L8030" t="s">
        <v>271</v>
      </c>
      <c r="M8030" t="b">
        <v>0</v>
      </c>
    </row>
    <row r="8031" spans="1:13" x14ac:dyDescent="0.25">
      <c r="A8031" s="1">
        <v>43269</v>
      </c>
      <c r="B8031" t="s">
        <v>164</v>
      </c>
      <c r="C8031" t="s">
        <v>165</v>
      </c>
      <c r="D8031">
        <v>12</v>
      </c>
      <c r="E8031">
        <v>2846.08</v>
      </c>
      <c r="F8031">
        <v>237.17</v>
      </c>
      <c r="G8031">
        <v>12</v>
      </c>
      <c r="H8031">
        <v>12</v>
      </c>
      <c r="I8031">
        <v>8.06</v>
      </c>
      <c r="J8031">
        <v>0</v>
      </c>
      <c r="K8031">
        <v>4.25</v>
      </c>
      <c r="L8031" t="s">
        <v>295</v>
      </c>
      <c r="M8031" t="b">
        <v>0</v>
      </c>
    </row>
    <row r="8032" spans="1:13" x14ac:dyDescent="0.25">
      <c r="A8032" s="1">
        <v>43269</v>
      </c>
      <c r="B8032" t="s">
        <v>176</v>
      </c>
      <c r="C8032" t="s">
        <v>169</v>
      </c>
      <c r="D8032">
        <v>1</v>
      </c>
      <c r="E8032">
        <v>125.69</v>
      </c>
      <c r="F8032">
        <v>125.69</v>
      </c>
      <c r="G8032">
        <v>1</v>
      </c>
      <c r="H8032">
        <v>1</v>
      </c>
      <c r="I8032">
        <v>18</v>
      </c>
      <c r="J8032">
        <v>0</v>
      </c>
      <c r="K8032">
        <v>5</v>
      </c>
      <c r="L8032" t="s">
        <v>408</v>
      </c>
      <c r="M8032" t="b">
        <v>0</v>
      </c>
    </row>
    <row r="8033" spans="1:13" x14ac:dyDescent="0.25">
      <c r="A8033" s="1">
        <v>43269</v>
      </c>
      <c r="B8033" t="s">
        <v>176</v>
      </c>
      <c r="C8033" t="s">
        <v>171</v>
      </c>
      <c r="D8033">
        <v>1</v>
      </c>
      <c r="E8033">
        <v>61.99</v>
      </c>
      <c r="F8033">
        <v>61.99</v>
      </c>
      <c r="G8033">
        <v>1</v>
      </c>
      <c r="H8033">
        <v>1</v>
      </c>
      <c r="I8033">
        <v>15</v>
      </c>
      <c r="J8033">
        <v>0</v>
      </c>
      <c r="K8033">
        <v>5</v>
      </c>
      <c r="L8033" t="s">
        <v>329</v>
      </c>
      <c r="M8033" t="b">
        <v>0</v>
      </c>
    </row>
    <row r="8034" spans="1:13" x14ac:dyDescent="0.25">
      <c r="A8034" s="1">
        <v>43269</v>
      </c>
      <c r="B8034" t="s">
        <v>176</v>
      </c>
      <c r="C8034" t="s">
        <v>161</v>
      </c>
      <c r="D8034">
        <v>10</v>
      </c>
      <c r="E8034">
        <v>2616.88</v>
      </c>
      <c r="F8034">
        <v>261.69</v>
      </c>
      <c r="G8034">
        <v>10</v>
      </c>
      <c r="H8034">
        <v>10</v>
      </c>
      <c r="I8034">
        <v>8.75</v>
      </c>
      <c r="J8034">
        <v>0</v>
      </c>
      <c r="K8034">
        <v>4.1900000000000004</v>
      </c>
      <c r="L8034" t="s">
        <v>272</v>
      </c>
      <c r="M8034" t="b">
        <v>0</v>
      </c>
    </row>
    <row r="8035" spans="1:13" x14ac:dyDescent="0.25">
      <c r="A8035" s="1">
        <v>43269</v>
      </c>
      <c r="B8035" t="s">
        <v>176</v>
      </c>
      <c r="C8035" t="s">
        <v>177</v>
      </c>
      <c r="D8035">
        <v>1</v>
      </c>
      <c r="E8035">
        <v>190.33</v>
      </c>
      <c r="F8035">
        <v>190.33</v>
      </c>
      <c r="G8035">
        <v>1</v>
      </c>
      <c r="H8035">
        <v>1</v>
      </c>
      <c r="I8035">
        <v>8</v>
      </c>
      <c r="J8035">
        <v>0</v>
      </c>
      <c r="K8035">
        <v>5</v>
      </c>
      <c r="L8035" t="s">
        <v>437</v>
      </c>
      <c r="M8035" t="b">
        <v>0</v>
      </c>
    </row>
    <row r="8036" spans="1:13" x14ac:dyDescent="0.25">
      <c r="A8036" s="1">
        <v>43269</v>
      </c>
      <c r="B8036" t="s">
        <v>176</v>
      </c>
      <c r="C8036" t="s">
        <v>182</v>
      </c>
      <c r="D8036">
        <v>1</v>
      </c>
      <c r="E8036">
        <v>99.55</v>
      </c>
      <c r="F8036">
        <v>99.55</v>
      </c>
      <c r="G8036">
        <v>1</v>
      </c>
      <c r="H8036">
        <v>1</v>
      </c>
      <c r="I8036">
        <v>35</v>
      </c>
      <c r="J8036">
        <v>1</v>
      </c>
      <c r="K8036">
        <v>4</v>
      </c>
      <c r="L8036" t="s">
        <v>400</v>
      </c>
      <c r="M8036" t="b">
        <v>0</v>
      </c>
    </row>
    <row r="8037" spans="1:13" x14ac:dyDescent="0.25">
      <c r="A8037" s="1">
        <v>43269</v>
      </c>
      <c r="B8037" t="s">
        <v>176</v>
      </c>
      <c r="C8037" t="s">
        <v>163</v>
      </c>
      <c r="D8037">
        <v>5</v>
      </c>
      <c r="E8037">
        <v>1293.67</v>
      </c>
      <c r="F8037">
        <v>258.73</v>
      </c>
      <c r="G8037">
        <v>5</v>
      </c>
      <c r="H8037">
        <v>5</v>
      </c>
      <c r="I8037">
        <v>6.2</v>
      </c>
      <c r="J8037">
        <v>0</v>
      </c>
      <c r="K8037">
        <v>4.4000000000000004</v>
      </c>
      <c r="L8037" t="s">
        <v>361</v>
      </c>
      <c r="M8037" t="b">
        <v>0</v>
      </c>
    </row>
    <row r="8038" spans="1:13" x14ac:dyDescent="0.25">
      <c r="A8038" s="1">
        <v>43269</v>
      </c>
      <c r="B8038" t="s">
        <v>176</v>
      </c>
      <c r="C8038" t="s">
        <v>175</v>
      </c>
      <c r="D8038">
        <v>6</v>
      </c>
      <c r="E8038">
        <v>1031.55</v>
      </c>
      <c r="F8038">
        <v>171.93</v>
      </c>
      <c r="G8038">
        <v>6</v>
      </c>
      <c r="H8038">
        <v>6</v>
      </c>
      <c r="I8038">
        <v>16.440000000000001</v>
      </c>
      <c r="J8038">
        <v>0</v>
      </c>
      <c r="K8038">
        <v>2.56</v>
      </c>
      <c r="L8038" t="s">
        <v>297</v>
      </c>
      <c r="M8038" t="b">
        <v>0</v>
      </c>
    </row>
    <row r="8039" spans="1:13" x14ac:dyDescent="0.25">
      <c r="A8039" s="1">
        <v>43269</v>
      </c>
      <c r="B8039" t="s">
        <v>176</v>
      </c>
      <c r="C8039" t="s">
        <v>173</v>
      </c>
      <c r="D8039">
        <v>1</v>
      </c>
      <c r="E8039">
        <v>251.51</v>
      </c>
      <c r="F8039">
        <v>251.51</v>
      </c>
      <c r="G8039">
        <v>1</v>
      </c>
      <c r="H8039">
        <v>1</v>
      </c>
      <c r="I8039">
        <v>10</v>
      </c>
      <c r="J8039">
        <v>0</v>
      </c>
      <c r="K8039">
        <v>5</v>
      </c>
      <c r="L8039" t="s">
        <v>332</v>
      </c>
      <c r="M8039" t="b">
        <v>0</v>
      </c>
    </row>
    <row r="8040" spans="1:13" x14ac:dyDescent="0.25">
      <c r="A8040" s="1">
        <v>43269</v>
      </c>
      <c r="B8040" t="s">
        <v>176</v>
      </c>
      <c r="C8040" t="s">
        <v>164</v>
      </c>
      <c r="D8040">
        <v>2</v>
      </c>
      <c r="E8040">
        <v>323.89</v>
      </c>
      <c r="F8040">
        <v>161.94999999999999</v>
      </c>
      <c r="G8040">
        <v>2</v>
      </c>
      <c r="H8040">
        <v>2</v>
      </c>
      <c r="I8040">
        <v>6.5</v>
      </c>
      <c r="J8040">
        <v>0</v>
      </c>
      <c r="K8040">
        <v>4.5</v>
      </c>
      <c r="L8040" t="s">
        <v>362</v>
      </c>
      <c r="M8040" t="b">
        <v>0</v>
      </c>
    </row>
    <row r="8041" spans="1:13" x14ac:dyDescent="0.25">
      <c r="A8041" s="1">
        <v>43269</v>
      </c>
      <c r="B8041" t="s">
        <v>176</v>
      </c>
      <c r="C8041" t="s">
        <v>176</v>
      </c>
      <c r="D8041">
        <v>2</v>
      </c>
      <c r="E8041">
        <v>389.42</v>
      </c>
      <c r="F8041">
        <v>194.71</v>
      </c>
      <c r="G8041">
        <v>2</v>
      </c>
      <c r="H8041">
        <v>2</v>
      </c>
      <c r="I8041">
        <v>6</v>
      </c>
      <c r="J8041">
        <v>0</v>
      </c>
      <c r="K8041">
        <v>3</v>
      </c>
      <c r="L8041" t="s">
        <v>273</v>
      </c>
      <c r="M8041" t="b">
        <v>1</v>
      </c>
    </row>
    <row r="8042" spans="1:13" x14ac:dyDescent="0.25">
      <c r="A8042" s="1">
        <v>43269</v>
      </c>
      <c r="B8042" t="s">
        <v>176</v>
      </c>
      <c r="C8042" t="s">
        <v>168</v>
      </c>
      <c r="D8042">
        <v>1</v>
      </c>
      <c r="E8042">
        <v>47.41</v>
      </c>
      <c r="F8042">
        <v>47.41</v>
      </c>
      <c r="G8042">
        <v>1</v>
      </c>
      <c r="H8042">
        <v>1</v>
      </c>
      <c r="I8042">
        <v>15</v>
      </c>
      <c r="J8042">
        <v>0</v>
      </c>
      <c r="K8042">
        <v>5</v>
      </c>
      <c r="L8042" t="s">
        <v>388</v>
      </c>
      <c r="M8042" t="b">
        <v>0</v>
      </c>
    </row>
    <row r="8043" spans="1:13" x14ac:dyDescent="0.25">
      <c r="A8043" s="1">
        <v>43269</v>
      </c>
      <c r="B8043" t="s">
        <v>176</v>
      </c>
      <c r="C8043" t="s">
        <v>165</v>
      </c>
      <c r="D8043">
        <v>18</v>
      </c>
      <c r="E8043">
        <v>1977.42</v>
      </c>
      <c r="F8043">
        <v>109.86</v>
      </c>
      <c r="G8043">
        <v>18</v>
      </c>
      <c r="H8043">
        <v>18</v>
      </c>
      <c r="I8043">
        <v>8.18</v>
      </c>
      <c r="J8043">
        <v>0</v>
      </c>
      <c r="K8043">
        <v>4.5</v>
      </c>
      <c r="L8043" t="s">
        <v>274</v>
      </c>
      <c r="M8043" t="b">
        <v>0</v>
      </c>
    </row>
    <row r="8044" spans="1:13" x14ac:dyDescent="0.25">
      <c r="A8044" s="1">
        <v>43269</v>
      </c>
      <c r="B8044" t="s">
        <v>165</v>
      </c>
      <c r="C8044" t="s">
        <v>178</v>
      </c>
      <c r="D8044">
        <v>3</v>
      </c>
      <c r="E8044">
        <v>258.43</v>
      </c>
      <c r="F8044">
        <v>86.14</v>
      </c>
      <c r="G8044">
        <v>3</v>
      </c>
      <c r="H8044">
        <v>3</v>
      </c>
      <c r="I8044">
        <v>19.75</v>
      </c>
      <c r="J8044">
        <v>0</v>
      </c>
      <c r="K8044">
        <v>5</v>
      </c>
      <c r="L8044" t="s">
        <v>333</v>
      </c>
      <c r="M8044" t="b">
        <v>0</v>
      </c>
    </row>
    <row r="8045" spans="1:13" x14ac:dyDescent="0.25">
      <c r="A8045" s="1">
        <v>43269</v>
      </c>
      <c r="B8045" t="s">
        <v>165</v>
      </c>
      <c r="C8045" t="s">
        <v>167</v>
      </c>
      <c r="D8045">
        <v>28</v>
      </c>
      <c r="E8045">
        <v>3390.5</v>
      </c>
      <c r="F8045">
        <v>121.09</v>
      </c>
      <c r="G8045">
        <v>28</v>
      </c>
      <c r="H8045">
        <v>28</v>
      </c>
      <c r="I8045">
        <v>21</v>
      </c>
      <c r="J8045">
        <v>7.1400000000000005E-2</v>
      </c>
      <c r="K8045">
        <v>3.68</v>
      </c>
      <c r="L8045" t="s">
        <v>246</v>
      </c>
      <c r="M8045" t="b">
        <v>0</v>
      </c>
    </row>
    <row r="8046" spans="1:13" x14ac:dyDescent="0.25">
      <c r="A8046" s="1">
        <v>43269</v>
      </c>
      <c r="B8046" t="s">
        <v>165</v>
      </c>
      <c r="C8046" t="s">
        <v>169</v>
      </c>
      <c r="D8046">
        <v>12</v>
      </c>
      <c r="E8046">
        <v>2371.48</v>
      </c>
      <c r="F8046">
        <v>197.62</v>
      </c>
      <c r="G8046">
        <v>12</v>
      </c>
      <c r="H8046">
        <v>12</v>
      </c>
      <c r="I8046">
        <v>14.15</v>
      </c>
      <c r="J8046">
        <v>0</v>
      </c>
      <c r="K8046">
        <v>4.46</v>
      </c>
      <c r="L8046" t="s">
        <v>275</v>
      </c>
      <c r="M8046" t="b">
        <v>0</v>
      </c>
    </row>
    <row r="8047" spans="1:13" x14ac:dyDescent="0.25">
      <c r="A8047" s="1">
        <v>43269</v>
      </c>
      <c r="B8047" t="s">
        <v>165</v>
      </c>
      <c r="C8047" t="s">
        <v>170</v>
      </c>
      <c r="D8047">
        <v>26</v>
      </c>
      <c r="E8047">
        <v>2543.9699999999998</v>
      </c>
      <c r="F8047">
        <v>97.85</v>
      </c>
      <c r="G8047">
        <v>25</v>
      </c>
      <c r="H8047">
        <v>26</v>
      </c>
      <c r="I8047">
        <v>7.71</v>
      </c>
      <c r="J8047">
        <v>0</v>
      </c>
      <c r="K8047">
        <v>4.3099999999999996</v>
      </c>
      <c r="L8047" t="s">
        <v>276</v>
      </c>
      <c r="M8047" t="b">
        <v>0</v>
      </c>
    </row>
    <row r="8048" spans="1:13" x14ac:dyDescent="0.25">
      <c r="A8048" s="1">
        <v>43269</v>
      </c>
      <c r="B8048" t="s">
        <v>165</v>
      </c>
      <c r="C8048" t="s">
        <v>172</v>
      </c>
      <c r="D8048">
        <v>29</v>
      </c>
      <c r="E8048">
        <v>3710.24</v>
      </c>
      <c r="F8048">
        <v>127.94</v>
      </c>
      <c r="G8048">
        <v>29</v>
      </c>
      <c r="H8048">
        <v>29</v>
      </c>
      <c r="I8048">
        <v>11.2</v>
      </c>
      <c r="J8048">
        <v>0</v>
      </c>
      <c r="K8048">
        <v>4.2699999999999996</v>
      </c>
      <c r="L8048" t="s">
        <v>247</v>
      </c>
      <c r="M8048" t="b">
        <v>0</v>
      </c>
    </row>
    <row r="8049" spans="1:13" x14ac:dyDescent="0.25">
      <c r="A8049" s="1">
        <v>43269</v>
      </c>
      <c r="B8049" t="s">
        <v>165</v>
      </c>
      <c r="C8049" t="s">
        <v>171</v>
      </c>
      <c r="D8049">
        <v>19</v>
      </c>
      <c r="E8049">
        <v>2393.4699999999998</v>
      </c>
      <c r="F8049">
        <v>125.97</v>
      </c>
      <c r="G8049">
        <v>19</v>
      </c>
      <c r="H8049">
        <v>19</v>
      </c>
      <c r="I8049">
        <v>10.33</v>
      </c>
      <c r="J8049">
        <v>0</v>
      </c>
      <c r="K8049">
        <v>4.0999999999999996</v>
      </c>
      <c r="L8049" t="s">
        <v>299</v>
      </c>
      <c r="M8049" t="b">
        <v>0</v>
      </c>
    </row>
    <row r="8050" spans="1:13" x14ac:dyDescent="0.25">
      <c r="A8050" s="1">
        <v>43269</v>
      </c>
      <c r="B8050" t="s">
        <v>165</v>
      </c>
      <c r="C8050" t="s">
        <v>180</v>
      </c>
      <c r="D8050">
        <v>6</v>
      </c>
      <c r="E8050">
        <v>929.47</v>
      </c>
      <c r="F8050">
        <v>154.91</v>
      </c>
      <c r="G8050">
        <v>6</v>
      </c>
      <c r="H8050">
        <v>6</v>
      </c>
      <c r="I8050">
        <v>21.5</v>
      </c>
      <c r="J8050">
        <v>0.33329999999999999</v>
      </c>
      <c r="K8050">
        <v>4</v>
      </c>
      <c r="L8050" t="s">
        <v>300</v>
      </c>
      <c r="M8050" t="b">
        <v>0</v>
      </c>
    </row>
    <row r="8051" spans="1:13" x14ac:dyDescent="0.25">
      <c r="A8051" s="1">
        <v>43269</v>
      </c>
      <c r="B8051" t="s">
        <v>165</v>
      </c>
      <c r="C8051" t="s">
        <v>161</v>
      </c>
      <c r="D8051">
        <v>115</v>
      </c>
      <c r="E8051">
        <v>15438.88</v>
      </c>
      <c r="F8051">
        <v>134.25</v>
      </c>
      <c r="G8051">
        <v>115</v>
      </c>
      <c r="H8051">
        <v>113</v>
      </c>
      <c r="I8051">
        <v>8.23</v>
      </c>
      <c r="J8051">
        <v>0</v>
      </c>
      <c r="K8051">
        <v>4.22</v>
      </c>
      <c r="L8051" t="s">
        <v>248</v>
      </c>
      <c r="M8051" t="b">
        <v>0</v>
      </c>
    </row>
    <row r="8052" spans="1:13" x14ac:dyDescent="0.25">
      <c r="A8052" s="1">
        <v>43269</v>
      </c>
      <c r="B8052" t="s">
        <v>165</v>
      </c>
      <c r="C8052" t="s">
        <v>177</v>
      </c>
      <c r="D8052">
        <v>9</v>
      </c>
      <c r="E8052">
        <v>1070.95</v>
      </c>
      <c r="F8052">
        <v>118.99</v>
      </c>
      <c r="G8052">
        <v>9</v>
      </c>
      <c r="H8052">
        <v>9</v>
      </c>
      <c r="I8052">
        <v>10.86</v>
      </c>
      <c r="J8052">
        <v>0</v>
      </c>
      <c r="K8052">
        <v>3.64</v>
      </c>
      <c r="L8052" t="s">
        <v>301</v>
      </c>
      <c r="M8052" t="b">
        <v>0</v>
      </c>
    </row>
    <row r="8053" spans="1:13" x14ac:dyDescent="0.25">
      <c r="A8053" s="1">
        <v>43269</v>
      </c>
      <c r="B8053" t="s">
        <v>165</v>
      </c>
      <c r="C8053" t="s">
        <v>181</v>
      </c>
      <c r="D8053">
        <v>16</v>
      </c>
      <c r="E8053">
        <v>2580.16</v>
      </c>
      <c r="F8053">
        <v>161.26</v>
      </c>
      <c r="G8053">
        <v>16</v>
      </c>
      <c r="H8053">
        <v>15</v>
      </c>
      <c r="I8053">
        <v>12.83</v>
      </c>
      <c r="J8053">
        <v>0</v>
      </c>
      <c r="K8053">
        <v>3.53</v>
      </c>
      <c r="L8053" t="s">
        <v>302</v>
      </c>
      <c r="M8053" t="b">
        <v>0</v>
      </c>
    </row>
    <row r="8054" spans="1:13" x14ac:dyDescent="0.25">
      <c r="A8054" s="1">
        <v>43269</v>
      </c>
      <c r="B8054" t="s">
        <v>165</v>
      </c>
      <c r="C8054" t="s">
        <v>179</v>
      </c>
      <c r="D8054">
        <v>10</v>
      </c>
      <c r="E8054">
        <v>1490.1</v>
      </c>
      <c r="F8054">
        <v>149.01</v>
      </c>
      <c r="G8054">
        <v>10</v>
      </c>
      <c r="H8054">
        <v>10</v>
      </c>
      <c r="I8054">
        <v>21.36</v>
      </c>
      <c r="J8054">
        <v>0</v>
      </c>
      <c r="K8054">
        <v>4.91</v>
      </c>
      <c r="L8054" t="s">
        <v>277</v>
      </c>
      <c r="M8054" t="b">
        <v>0</v>
      </c>
    </row>
    <row r="8055" spans="1:13" x14ac:dyDescent="0.25">
      <c r="A8055" s="1">
        <v>43269</v>
      </c>
      <c r="B8055" t="s">
        <v>165</v>
      </c>
      <c r="C8055" t="s">
        <v>183</v>
      </c>
      <c r="D8055">
        <v>7</v>
      </c>
      <c r="E8055">
        <v>2470.34</v>
      </c>
      <c r="F8055">
        <v>352.91</v>
      </c>
      <c r="G8055">
        <v>7</v>
      </c>
      <c r="H8055">
        <v>7</v>
      </c>
      <c r="I8055">
        <v>11.57</v>
      </c>
      <c r="J8055">
        <v>0</v>
      </c>
      <c r="K8055">
        <v>4</v>
      </c>
      <c r="L8055" t="s">
        <v>365</v>
      </c>
      <c r="M8055" t="b">
        <v>0</v>
      </c>
    </row>
    <row r="8056" spans="1:13" x14ac:dyDescent="0.25">
      <c r="A8056" s="1">
        <v>43269</v>
      </c>
      <c r="B8056" t="s">
        <v>165</v>
      </c>
      <c r="C8056" t="s">
        <v>174</v>
      </c>
      <c r="D8056">
        <v>12</v>
      </c>
      <c r="E8056">
        <v>1662.59</v>
      </c>
      <c r="F8056">
        <v>138.55000000000001</v>
      </c>
      <c r="G8056">
        <v>12</v>
      </c>
      <c r="H8056">
        <v>12</v>
      </c>
      <c r="I8056">
        <v>10</v>
      </c>
      <c r="J8056">
        <v>0</v>
      </c>
      <c r="K8056">
        <v>4.75</v>
      </c>
      <c r="L8056" t="s">
        <v>303</v>
      </c>
      <c r="M8056" t="b">
        <v>0</v>
      </c>
    </row>
    <row r="8057" spans="1:13" x14ac:dyDescent="0.25">
      <c r="A8057" s="1">
        <v>43269</v>
      </c>
      <c r="B8057" t="s">
        <v>165</v>
      </c>
      <c r="C8057" t="s">
        <v>182</v>
      </c>
      <c r="D8057">
        <v>6</v>
      </c>
      <c r="E8057">
        <v>1214.33</v>
      </c>
      <c r="F8057">
        <v>202.39</v>
      </c>
      <c r="G8057">
        <v>6</v>
      </c>
      <c r="H8057">
        <v>6</v>
      </c>
      <c r="I8057">
        <v>20.170000000000002</v>
      </c>
      <c r="J8057">
        <v>0.16669999999999999</v>
      </c>
      <c r="K8057">
        <v>4.17</v>
      </c>
      <c r="L8057" t="s">
        <v>304</v>
      </c>
      <c r="M8057" t="b">
        <v>0</v>
      </c>
    </row>
    <row r="8058" spans="1:13" x14ac:dyDescent="0.25">
      <c r="A8058" s="1">
        <v>43269</v>
      </c>
      <c r="B8058" t="s">
        <v>165</v>
      </c>
      <c r="C8058" t="s">
        <v>163</v>
      </c>
      <c r="D8058">
        <v>38</v>
      </c>
      <c r="E8058">
        <v>5345.72</v>
      </c>
      <c r="F8058">
        <v>140.68</v>
      </c>
      <c r="G8058">
        <v>38</v>
      </c>
      <c r="H8058">
        <v>38</v>
      </c>
      <c r="I8058">
        <v>8.7799999999999994</v>
      </c>
      <c r="J8058">
        <v>0</v>
      </c>
      <c r="K8058">
        <v>4.53</v>
      </c>
      <c r="L8058" t="s">
        <v>249</v>
      </c>
      <c r="M8058" t="b">
        <v>0</v>
      </c>
    </row>
    <row r="8059" spans="1:13" x14ac:dyDescent="0.25">
      <c r="A8059" s="1">
        <v>43269</v>
      </c>
      <c r="B8059" t="s">
        <v>165</v>
      </c>
      <c r="C8059" t="s">
        <v>175</v>
      </c>
      <c r="D8059">
        <v>101</v>
      </c>
      <c r="E8059">
        <v>13448.96</v>
      </c>
      <c r="F8059">
        <v>133.16</v>
      </c>
      <c r="G8059">
        <v>98</v>
      </c>
      <c r="H8059">
        <v>100</v>
      </c>
      <c r="I8059">
        <v>9.5</v>
      </c>
      <c r="J8059">
        <v>8.9999999999999993E-3</v>
      </c>
      <c r="K8059">
        <v>4.25</v>
      </c>
      <c r="L8059" t="s">
        <v>250</v>
      </c>
      <c r="M8059" t="b">
        <v>0</v>
      </c>
    </row>
    <row r="8060" spans="1:13" x14ac:dyDescent="0.25">
      <c r="A8060" s="1">
        <v>43269</v>
      </c>
      <c r="B8060" t="s">
        <v>165</v>
      </c>
      <c r="C8060" t="s">
        <v>173</v>
      </c>
      <c r="D8060">
        <v>6</v>
      </c>
      <c r="E8060">
        <v>1389.77</v>
      </c>
      <c r="F8060">
        <v>231.63</v>
      </c>
      <c r="G8060">
        <v>6</v>
      </c>
      <c r="H8060">
        <v>6</v>
      </c>
      <c r="I8060">
        <v>11</v>
      </c>
      <c r="J8060">
        <v>0</v>
      </c>
      <c r="K8060">
        <v>4.33</v>
      </c>
      <c r="L8060" t="s">
        <v>251</v>
      </c>
      <c r="M8060" t="b">
        <v>0</v>
      </c>
    </row>
    <row r="8061" spans="1:13" x14ac:dyDescent="0.25">
      <c r="A8061" s="1">
        <v>43269</v>
      </c>
      <c r="B8061" t="s">
        <v>165</v>
      </c>
      <c r="C8061" t="s">
        <v>164</v>
      </c>
      <c r="D8061">
        <v>39</v>
      </c>
      <c r="E8061">
        <v>6061.02</v>
      </c>
      <c r="F8061">
        <v>155.41</v>
      </c>
      <c r="G8061">
        <v>39</v>
      </c>
      <c r="H8061">
        <v>39</v>
      </c>
      <c r="I8061">
        <v>13.42</v>
      </c>
      <c r="J8061">
        <v>6.9800000000000001E-2</v>
      </c>
      <c r="K8061">
        <v>4.2300000000000004</v>
      </c>
      <c r="L8061" t="s">
        <v>278</v>
      </c>
      <c r="M8061" t="b">
        <v>0</v>
      </c>
    </row>
    <row r="8062" spans="1:13" x14ac:dyDescent="0.25">
      <c r="A8062" s="1">
        <v>43269</v>
      </c>
      <c r="B8062" t="s">
        <v>165</v>
      </c>
      <c r="C8062" t="s">
        <v>176</v>
      </c>
      <c r="D8062">
        <v>39</v>
      </c>
      <c r="E8062">
        <v>6095.2</v>
      </c>
      <c r="F8062">
        <v>156.29</v>
      </c>
      <c r="G8062">
        <v>39</v>
      </c>
      <c r="H8062">
        <v>39</v>
      </c>
      <c r="I8062">
        <v>9.5399999999999991</v>
      </c>
      <c r="J8062">
        <v>0</v>
      </c>
      <c r="K8062">
        <v>4.49</v>
      </c>
      <c r="L8062" t="s">
        <v>279</v>
      </c>
      <c r="M8062" t="b">
        <v>0</v>
      </c>
    </row>
    <row r="8063" spans="1:13" x14ac:dyDescent="0.25">
      <c r="A8063" s="1">
        <v>43269</v>
      </c>
      <c r="B8063" t="s">
        <v>165</v>
      </c>
      <c r="C8063" t="s">
        <v>168</v>
      </c>
      <c r="D8063">
        <v>3</v>
      </c>
      <c r="E8063">
        <v>396.75</v>
      </c>
      <c r="F8063">
        <v>132.25</v>
      </c>
      <c r="G8063">
        <v>1</v>
      </c>
      <c r="H8063">
        <v>3</v>
      </c>
      <c r="I8063">
        <v>12</v>
      </c>
      <c r="J8063">
        <v>0</v>
      </c>
      <c r="K8063">
        <v>1.67</v>
      </c>
      <c r="L8063" t="s">
        <v>280</v>
      </c>
      <c r="M8063" t="b">
        <v>0</v>
      </c>
    </row>
    <row r="8064" spans="1:13" x14ac:dyDescent="0.25">
      <c r="A8064" s="1">
        <v>43269</v>
      </c>
      <c r="B8064" t="s">
        <v>165</v>
      </c>
      <c r="C8064" t="s">
        <v>165</v>
      </c>
      <c r="D8064">
        <v>524</v>
      </c>
      <c r="E8064">
        <v>65158.35</v>
      </c>
      <c r="F8064">
        <v>124.35</v>
      </c>
      <c r="G8064">
        <v>518</v>
      </c>
      <c r="H8064">
        <v>521</v>
      </c>
      <c r="I8064">
        <v>5.35</v>
      </c>
      <c r="J8064">
        <v>5.1000000000000004E-3</v>
      </c>
      <c r="K8064">
        <v>4.34</v>
      </c>
      <c r="L8064" t="s">
        <v>252</v>
      </c>
      <c r="M8064" t="b">
        <v>1</v>
      </c>
    </row>
    <row r="8065" spans="1:13" x14ac:dyDescent="0.25">
      <c r="A8065" s="1">
        <v>43269</v>
      </c>
      <c r="B8065" t="s">
        <v>165</v>
      </c>
      <c r="C8065" t="s">
        <v>184</v>
      </c>
      <c r="D8065">
        <v>4</v>
      </c>
      <c r="E8065">
        <v>350.68</v>
      </c>
      <c r="F8065">
        <v>87.67</v>
      </c>
      <c r="G8065">
        <v>4</v>
      </c>
      <c r="H8065">
        <v>4</v>
      </c>
      <c r="I8065">
        <v>11.75</v>
      </c>
      <c r="J8065">
        <v>0</v>
      </c>
      <c r="K8065">
        <v>3.75</v>
      </c>
      <c r="L8065" t="s">
        <v>401</v>
      </c>
      <c r="M8065" t="b">
        <v>0</v>
      </c>
    </row>
    <row r="8066" spans="1:13" x14ac:dyDescent="0.25">
      <c r="A8066" s="1">
        <v>43276</v>
      </c>
      <c r="B8066" t="s">
        <v>167</v>
      </c>
      <c r="C8066" t="s">
        <v>178</v>
      </c>
      <c r="D8066">
        <v>1</v>
      </c>
      <c r="E8066">
        <v>321.29000000000002</v>
      </c>
      <c r="F8066">
        <v>321.29000000000002</v>
      </c>
      <c r="G8066">
        <v>1</v>
      </c>
      <c r="H8066">
        <v>1</v>
      </c>
      <c r="I8066">
        <v>12</v>
      </c>
      <c r="J8066">
        <v>0</v>
      </c>
      <c r="K8066">
        <v>4</v>
      </c>
      <c r="L8066" t="s">
        <v>336</v>
      </c>
      <c r="M8066" t="b">
        <v>0</v>
      </c>
    </row>
    <row r="8067" spans="1:13" x14ac:dyDescent="0.25">
      <c r="A8067" s="1">
        <v>43276</v>
      </c>
      <c r="B8067" t="s">
        <v>167</v>
      </c>
      <c r="C8067" t="s">
        <v>167</v>
      </c>
      <c r="D8067">
        <v>1</v>
      </c>
      <c r="E8067">
        <v>245.95</v>
      </c>
      <c r="F8067">
        <v>245.95</v>
      </c>
      <c r="G8067">
        <v>1</v>
      </c>
      <c r="H8067">
        <v>1</v>
      </c>
      <c r="I8067">
        <v>12</v>
      </c>
      <c r="J8067">
        <v>0</v>
      </c>
      <c r="K8067">
        <v>5</v>
      </c>
      <c r="L8067" t="s">
        <v>337</v>
      </c>
      <c r="M8067" t="b">
        <v>1</v>
      </c>
    </row>
    <row r="8068" spans="1:13" x14ac:dyDescent="0.25">
      <c r="A8068" s="1">
        <v>43276</v>
      </c>
      <c r="B8068" t="s">
        <v>167</v>
      </c>
      <c r="C8068" t="s">
        <v>171</v>
      </c>
      <c r="D8068">
        <v>1</v>
      </c>
      <c r="E8068">
        <v>238.24</v>
      </c>
      <c r="F8068">
        <v>238.24</v>
      </c>
      <c r="G8068">
        <v>1</v>
      </c>
      <c r="H8068">
        <v>1</v>
      </c>
      <c r="I8068">
        <v>19</v>
      </c>
      <c r="J8068">
        <v>0</v>
      </c>
      <c r="K8068">
        <v>1</v>
      </c>
      <c r="L8068" t="s">
        <v>253</v>
      </c>
      <c r="M8068" t="b">
        <v>0</v>
      </c>
    </row>
    <row r="8069" spans="1:13" x14ac:dyDescent="0.25">
      <c r="A8069" s="1">
        <v>43276</v>
      </c>
      <c r="B8069" t="s">
        <v>167</v>
      </c>
      <c r="C8069" t="s">
        <v>180</v>
      </c>
      <c r="D8069">
        <v>1</v>
      </c>
      <c r="E8069">
        <v>209.36</v>
      </c>
      <c r="F8069">
        <v>209.36</v>
      </c>
      <c r="G8069">
        <v>1</v>
      </c>
      <c r="H8069">
        <v>1</v>
      </c>
      <c r="I8069">
        <v>27</v>
      </c>
      <c r="J8069">
        <v>0</v>
      </c>
      <c r="K8069">
        <v>5</v>
      </c>
      <c r="L8069" t="s">
        <v>367</v>
      </c>
      <c r="M8069" t="b">
        <v>0</v>
      </c>
    </row>
    <row r="8070" spans="1:13" x14ac:dyDescent="0.25">
      <c r="A8070" s="1">
        <v>43276</v>
      </c>
      <c r="B8070" t="s">
        <v>167</v>
      </c>
      <c r="C8070" t="s">
        <v>161</v>
      </c>
      <c r="D8070">
        <v>1</v>
      </c>
      <c r="E8070">
        <v>510.22</v>
      </c>
      <c r="F8070">
        <v>510.22</v>
      </c>
      <c r="G8070">
        <v>1</v>
      </c>
      <c r="H8070">
        <v>1</v>
      </c>
      <c r="I8070">
        <v>6</v>
      </c>
      <c r="J8070">
        <v>0</v>
      </c>
      <c r="K8070">
        <v>5</v>
      </c>
      <c r="L8070" t="s">
        <v>368</v>
      </c>
      <c r="M8070" t="b">
        <v>0</v>
      </c>
    </row>
    <row r="8071" spans="1:13" x14ac:dyDescent="0.25">
      <c r="A8071" s="1">
        <v>43276</v>
      </c>
      <c r="B8071" t="s">
        <v>167</v>
      </c>
      <c r="C8071" t="s">
        <v>175</v>
      </c>
      <c r="D8071">
        <v>2</v>
      </c>
      <c r="E8071">
        <v>598.61</v>
      </c>
      <c r="F8071">
        <v>299.31</v>
      </c>
      <c r="G8071">
        <v>2</v>
      </c>
      <c r="H8071">
        <v>2</v>
      </c>
      <c r="I8071">
        <v>12</v>
      </c>
      <c r="J8071">
        <v>0</v>
      </c>
      <c r="K8071">
        <v>5</v>
      </c>
      <c r="L8071" t="s">
        <v>305</v>
      </c>
      <c r="M8071" t="b">
        <v>0</v>
      </c>
    </row>
    <row r="8072" spans="1:13" x14ac:dyDescent="0.25">
      <c r="A8072" s="1">
        <v>43276</v>
      </c>
      <c r="B8072" t="s">
        <v>167</v>
      </c>
      <c r="C8072" t="s">
        <v>165</v>
      </c>
      <c r="D8072">
        <v>1</v>
      </c>
      <c r="E8072">
        <v>354.45</v>
      </c>
      <c r="F8072">
        <v>354.45</v>
      </c>
      <c r="G8072">
        <v>1</v>
      </c>
      <c r="H8072">
        <v>1</v>
      </c>
      <c r="I8072">
        <v>7</v>
      </c>
      <c r="J8072">
        <v>0</v>
      </c>
      <c r="K8072">
        <v>3</v>
      </c>
      <c r="L8072" t="s">
        <v>255</v>
      </c>
      <c r="M8072" t="b">
        <v>0</v>
      </c>
    </row>
    <row r="8073" spans="1:13" x14ac:dyDescent="0.25">
      <c r="A8073" s="1">
        <v>43276</v>
      </c>
      <c r="B8073" t="s">
        <v>169</v>
      </c>
      <c r="C8073" t="s">
        <v>172</v>
      </c>
      <c r="D8073">
        <v>1</v>
      </c>
      <c r="E8073">
        <v>87.42</v>
      </c>
      <c r="F8073">
        <v>87.42</v>
      </c>
      <c r="G8073">
        <v>1</v>
      </c>
      <c r="H8073">
        <v>1</v>
      </c>
      <c r="I8073">
        <v>23</v>
      </c>
      <c r="J8073">
        <v>0</v>
      </c>
      <c r="K8073">
        <v>1</v>
      </c>
      <c r="L8073" t="s">
        <v>426</v>
      </c>
      <c r="M8073" t="b">
        <v>0</v>
      </c>
    </row>
    <row r="8074" spans="1:13" x14ac:dyDescent="0.25">
      <c r="A8074" s="1">
        <v>43276</v>
      </c>
      <c r="B8074" t="s">
        <v>169</v>
      </c>
      <c r="C8074" t="s">
        <v>183</v>
      </c>
      <c r="D8074">
        <v>1</v>
      </c>
      <c r="E8074">
        <v>515.08000000000004</v>
      </c>
      <c r="F8074">
        <v>515.08000000000004</v>
      </c>
      <c r="G8074">
        <v>0</v>
      </c>
      <c r="H8074">
        <v>1</v>
      </c>
      <c r="K8074">
        <v>1</v>
      </c>
      <c r="L8074" t="s">
        <v>641</v>
      </c>
      <c r="M8074" t="b">
        <v>0</v>
      </c>
    </row>
    <row r="8075" spans="1:13" x14ac:dyDescent="0.25">
      <c r="A8075" s="1">
        <v>43276</v>
      </c>
      <c r="B8075" t="s">
        <v>169</v>
      </c>
      <c r="C8075" t="s">
        <v>173</v>
      </c>
      <c r="D8075">
        <v>1</v>
      </c>
      <c r="E8075">
        <v>496.44</v>
      </c>
      <c r="F8075">
        <v>496.44</v>
      </c>
      <c r="G8075">
        <v>1</v>
      </c>
      <c r="H8075">
        <v>1</v>
      </c>
      <c r="I8075">
        <v>14</v>
      </c>
      <c r="J8075">
        <v>0</v>
      </c>
      <c r="K8075">
        <v>4</v>
      </c>
      <c r="L8075" t="s">
        <v>642</v>
      </c>
      <c r="M8075" t="b">
        <v>0</v>
      </c>
    </row>
    <row r="8076" spans="1:13" x14ac:dyDescent="0.25">
      <c r="A8076" s="1">
        <v>43276</v>
      </c>
      <c r="B8076" t="s">
        <v>170</v>
      </c>
      <c r="C8076" t="s">
        <v>169</v>
      </c>
      <c r="D8076">
        <v>1</v>
      </c>
      <c r="E8076">
        <v>92.12</v>
      </c>
      <c r="F8076">
        <v>92.12</v>
      </c>
      <c r="G8076">
        <v>1</v>
      </c>
      <c r="H8076">
        <v>1</v>
      </c>
      <c r="I8076">
        <v>14</v>
      </c>
      <c r="J8076">
        <v>0</v>
      </c>
      <c r="K8076">
        <v>5</v>
      </c>
      <c r="L8076" t="s">
        <v>509</v>
      </c>
      <c r="M8076" t="b">
        <v>0</v>
      </c>
    </row>
    <row r="8077" spans="1:13" x14ac:dyDescent="0.25">
      <c r="A8077" s="1">
        <v>43276</v>
      </c>
      <c r="B8077" t="s">
        <v>170</v>
      </c>
      <c r="C8077" t="s">
        <v>170</v>
      </c>
      <c r="D8077">
        <v>1</v>
      </c>
      <c r="E8077">
        <v>31.75</v>
      </c>
      <c r="F8077">
        <v>31.75</v>
      </c>
      <c r="G8077">
        <v>1</v>
      </c>
      <c r="H8077">
        <v>1</v>
      </c>
      <c r="I8077">
        <v>7</v>
      </c>
      <c r="J8077">
        <v>0</v>
      </c>
      <c r="K8077">
        <v>1</v>
      </c>
      <c r="L8077" t="s">
        <v>409</v>
      </c>
      <c r="M8077" t="b">
        <v>1</v>
      </c>
    </row>
    <row r="8078" spans="1:13" x14ac:dyDescent="0.25">
      <c r="A8078" s="1">
        <v>43276</v>
      </c>
      <c r="B8078" t="s">
        <v>170</v>
      </c>
      <c r="C8078" t="s">
        <v>172</v>
      </c>
      <c r="D8078">
        <v>1</v>
      </c>
      <c r="E8078">
        <v>37.83</v>
      </c>
      <c r="F8078">
        <v>37.83</v>
      </c>
      <c r="G8078">
        <v>1</v>
      </c>
      <c r="H8078">
        <v>1</v>
      </c>
      <c r="I8078">
        <v>11</v>
      </c>
      <c r="J8078">
        <v>0</v>
      </c>
      <c r="K8078">
        <v>5</v>
      </c>
      <c r="L8078" t="s">
        <v>460</v>
      </c>
      <c r="M8078" t="b">
        <v>0</v>
      </c>
    </row>
    <row r="8079" spans="1:13" x14ac:dyDescent="0.25">
      <c r="A8079" s="1">
        <v>43276</v>
      </c>
      <c r="B8079" t="s">
        <v>170</v>
      </c>
      <c r="C8079" t="s">
        <v>177</v>
      </c>
      <c r="D8079">
        <v>1</v>
      </c>
      <c r="E8079">
        <v>73.92</v>
      </c>
      <c r="F8079">
        <v>73.92</v>
      </c>
      <c r="G8079">
        <v>1</v>
      </c>
      <c r="H8079">
        <v>1</v>
      </c>
      <c r="I8079">
        <v>12</v>
      </c>
      <c r="J8079">
        <v>0</v>
      </c>
      <c r="K8079">
        <v>4</v>
      </c>
      <c r="L8079" t="s">
        <v>503</v>
      </c>
      <c r="M8079" t="b">
        <v>0</v>
      </c>
    </row>
    <row r="8080" spans="1:13" x14ac:dyDescent="0.25">
      <c r="A8080" s="1">
        <v>43276</v>
      </c>
      <c r="B8080" t="s">
        <v>170</v>
      </c>
      <c r="C8080" t="s">
        <v>179</v>
      </c>
      <c r="D8080">
        <v>1</v>
      </c>
      <c r="E8080">
        <v>342.65</v>
      </c>
      <c r="F8080">
        <v>342.65</v>
      </c>
      <c r="G8080">
        <v>1</v>
      </c>
      <c r="H8080">
        <v>1</v>
      </c>
      <c r="I8080">
        <v>18</v>
      </c>
      <c r="J8080">
        <v>0</v>
      </c>
      <c r="K8080">
        <v>5</v>
      </c>
      <c r="L8080" t="s">
        <v>448</v>
      </c>
      <c r="M8080" t="b">
        <v>0</v>
      </c>
    </row>
    <row r="8081" spans="1:13" x14ac:dyDescent="0.25">
      <c r="A8081" s="1">
        <v>43276</v>
      </c>
      <c r="B8081" t="s">
        <v>170</v>
      </c>
      <c r="C8081" t="s">
        <v>182</v>
      </c>
      <c r="D8081">
        <v>1</v>
      </c>
      <c r="E8081">
        <v>87.63</v>
      </c>
      <c r="F8081">
        <v>87.63</v>
      </c>
      <c r="G8081">
        <v>1</v>
      </c>
      <c r="H8081">
        <v>1</v>
      </c>
      <c r="I8081">
        <v>27</v>
      </c>
      <c r="J8081">
        <v>1</v>
      </c>
      <c r="K8081">
        <v>1</v>
      </c>
      <c r="L8081" t="s">
        <v>507</v>
      </c>
      <c r="M8081" t="b">
        <v>0</v>
      </c>
    </row>
    <row r="8082" spans="1:13" x14ac:dyDescent="0.25">
      <c r="A8082" s="1">
        <v>43276</v>
      </c>
      <c r="B8082" t="s">
        <v>170</v>
      </c>
      <c r="C8082" t="s">
        <v>175</v>
      </c>
      <c r="D8082">
        <v>1</v>
      </c>
      <c r="E8082">
        <v>57.06</v>
      </c>
      <c r="F8082">
        <v>57.06</v>
      </c>
      <c r="G8082">
        <v>1</v>
      </c>
      <c r="H8082">
        <v>1</v>
      </c>
      <c r="I8082">
        <v>16</v>
      </c>
      <c r="J8082">
        <v>0</v>
      </c>
      <c r="K8082">
        <v>5</v>
      </c>
      <c r="L8082" t="s">
        <v>258</v>
      </c>
      <c r="M8082" t="b">
        <v>0</v>
      </c>
    </row>
    <row r="8083" spans="1:13" x14ac:dyDescent="0.25">
      <c r="A8083" s="1">
        <v>43276</v>
      </c>
      <c r="B8083" t="s">
        <v>170</v>
      </c>
      <c r="C8083" t="s">
        <v>165</v>
      </c>
      <c r="D8083">
        <v>3</v>
      </c>
      <c r="E8083">
        <v>977.54</v>
      </c>
      <c r="F8083">
        <v>325.85000000000002</v>
      </c>
      <c r="G8083">
        <v>3</v>
      </c>
      <c r="H8083">
        <v>3</v>
      </c>
      <c r="I8083">
        <v>12.17</v>
      </c>
      <c r="J8083">
        <v>0</v>
      </c>
      <c r="K8083">
        <v>3.67</v>
      </c>
      <c r="L8083" t="s">
        <v>259</v>
      </c>
      <c r="M8083" t="b">
        <v>0</v>
      </c>
    </row>
    <row r="8084" spans="1:13" x14ac:dyDescent="0.25">
      <c r="A8084" s="1">
        <v>43276</v>
      </c>
      <c r="B8084" t="s">
        <v>170</v>
      </c>
      <c r="C8084" t="s">
        <v>184</v>
      </c>
      <c r="D8084">
        <v>1</v>
      </c>
      <c r="E8084">
        <v>529.54999999999995</v>
      </c>
      <c r="F8084">
        <v>529.54999999999995</v>
      </c>
      <c r="G8084">
        <v>1</v>
      </c>
      <c r="H8084">
        <v>1</v>
      </c>
      <c r="I8084">
        <v>14</v>
      </c>
      <c r="J8084">
        <v>0</v>
      </c>
      <c r="K8084">
        <v>5</v>
      </c>
      <c r="L8084" t="s">
        <v>532</v>
      </c>
      <c r="M8084" t="b">
        <v>0</v>
      </c>
    </row>
    <row r="8085" spans="1:13" x14ac:dyDescent="0.25">
      <c r="A8085" s="1">
        <v>43276</v>
      </c>
      <c r="B8085" t="s">
        <v>172</v>
      </c>
      <c r="C8085" t="s">
        <v>164</v>
      </c>
      <c r="D8085">
        <v>1</v>
      </c>
      <c r="E8085">
        <v>404.72</v>
      </c>
      <c r="F8085">
        <v>404.72</v>
      </c>
      <c r="G8085">
        <v>1</v>
      </c>
      <c r="H8085">
        <v>1</v>
      </c>
      <c r="I8085">
        <v>10</v>
      </c>
      <c r="J8085">
        <v>0</v>
      </c>
      <c r="K8085">
        <v>5</v>
      </c>
      <c r="L8085" t="s">
        <v>410</v>
      </c>
      <c r="M8085" t="b">
        <v>0</v>
      </c>
    </row>
    <row r="8086" spans="1:13" x14ac:dyDescent="0.25">
      <c r="A8086" s="1">
        <v>43276</v>
      </c>
      <c r="B8086" t="s">
        <v>172</v>
      </c>
      <c r="C8086" t="s">
        <v>165</v>
      </c>
      <c r="D8086">
        <v>1</v>
      </c>
      <c r="E8086">
        <v>75.400000000000006</v>
      </c>
      <c r="F8086">
        <v>75.400000000000006</v>
      </c>
      <c r="G8086">
        <v>1</v>
      </c>
      <c r="H8086">
        <v>1</v>
      </c>
      <c r="I8086">
        <v>5</v>
      </c>
      <c r="J8086">
        <v>0</v>
      </c>
      <c r="K8086">
        <v>4</v>
      </c>
      <c r="L8086" t="s">
        <v>308</v>
      </c>
      <c r="M8086" t="b">
        <v>0</v>
      </c>
    </row>
    <row r="8087" spans="1:13" x14ac:dyDescent="0.25">
      <c r="A8087" s="1">
        <v>43276</v>
      </c>
      <c r="B8087" t="s">
        <v>171</v>
      </c>
      <c r="C8087" t="s">
        <v>169</v>
      </c>
      <c r="D8087">
        <v>2</v>
      </c>
      <c r="E8087">
        <v>887.98</v>
      </c>
      <c r="F8087">
        <v>443.99</v>
      </c>
      <c r="G8087">
        <v>2</v>
      </c>
      <c r="H8087">
        <v>2</v>
      </c>
      <c r="I8087">
        <v>22.5</v>
      </c>
      <c r="J8087">
        <v>0</v>
      </c>
      <c r="K8087">
        <v>4</v>
      </c>
      <c r="L8087" t="s">
        <v>473</v>
      </c>
      <c r="M8087" t="b">
        <v>0</v>
      </c>
    </row>
    <row r="8088" spans="1:13" x14ac:dyDescent="0.25">
      <c r="A8088" s="1">
        <v>43276</v>
      </c>
      <c r="B8088" t="s">
        <v>171</v>
      </c>
      <c r="C8088" t="s">
        <v>161</v>
      </c>
      <c r="D8088">
        <v>1</v>
      </c>
      <c r="E8088">
        <v>223.1</v>
      </c>
      <c r="F8088">
        <v>223.1</v>
      </c>
      <c r="G8088">
        <v>1</v>
      </c>
      <c r="H8088">
        <v>1</v>
      </c>
      <c r="I8088">
        <v>10</v>
      </c>
      <c r="J8088">
        <v>0</v>
      </c>
      <c r="K8088">
        <v>1</v>
      </c>
      <c r="L8088" t="s">
        <v>439</v>
      </c>
      <c r="M8088" t="b">
        <v>0</v>
      </c>
    </row>
    <row r="8089" spans="1:13" x14ac:dyDescent="0.25">
      <c r="A8089" s="1">
        <v>43276</v>
      </c>
      <c r="B8089" t="s">
        <v>171</v>
      </c>
      <c r="C8089" t="s">
        <v>182</v>
      </c>
      <c r="D8089">
        <v>1</v>
      </c>
      <c r="E8089">
        <v>178.23</v>
      </c>
      <c r="F8089">
        <v>178.23</v>
      </c>
      <c r="G8089">
        <v>1</v>
      </c>
      <c r="H8089">
        <v>1</v>
      </c>
      <c r="I8089">
        <v>31</v>
      </c>
      <c r="J8089">
        <v>0</v>
      </c>
      <c r="K8089">
        <v>4</v>
      </c>
      <c r="L8089" t="s">
        <v>588</v>
      </c>
      <c r="M8089" t="b">
        <v>0</v>
      </c>
    </row>
    <row r="8090" spans="1:13" x14ac:dyDescent="0.25">
      <c r="A8090" s="1">
        <v>43276</v>
      </c>
      <c r="B8090" t="s">
        <v>171</v>
      </c>
      <c r="C8090" t="s">
        <v>175</v>
      </c>
      <c r="D8090">
        <v>1</v>
      </c>
      <c r="E8090">
        <v>126.53</v>
      </c>
      <c r="F8090">
        <v>126.53</v>
      </c>
      <c r="G8090">
        <v>1</v>
      </c>
      <c r="H8090">
        <v>1</v>
      </c>
      <c r="I8090">
        <v>12</v>
      </c>
      <c r="J8090">
        <v>0</v>
      </c>
      <c r="K8090">
        <v>4</v>
      </c>
      <c r="L8090" t="s">
        <v>440</v>
      </c>
      <c r="M8090" t="b">
        <v>0</v>
      </c>
    </row>
    <row r="8091" spans="1:13" x14ac:dyDescent="0.25">
      <c r="A8091" s="1">
        <v>43276</v>
      </c>
      <c r="B8091" t="s">
        <v>171</v>
      </c>
      <c r="C8091" t="s">
        <v>176</v>
      </c>
      <c r="D8091">
        <v>1</v>
      </c>
      <c r="E8091">
        <v>468.63</v>
      </c>
      <c r="F8091">
        <v>468.63</v>
      </c>
      <c r="G8091">
        <v>1</v>
      </c>
      <c r="H8091">
        <v>1</v>
      </c>
      <c r="I8091">
        <v>9</v>
      </c>
      <c r="J8091">
        <v>0</v>
      </c>
      <c r="K8091">
        <v>4</v>
      </c>
      <c r="L8091" t="s">
        <v>544</v>
      </c>
      <c r="M8091" t="b">
        <v>0</v>
      </c>
    </row>
    <row r="8092" spans="1:13" x14ac:dyDescent="0.25">
      <c r="A8092" s="1">
        <v>43276</v>
      </c>
      <c r="B8092" t="s">
        <v>180</v>
      </c>
      <c r="C8092" t="s">
        <v>169</v>
      </c>
      <c r="D8092">
        <v>1</v>
      </c>
      <c r="E8092">
        <v>82.56</v>
      </c>
      <c r="F8092">
        <v>82.56</v>
      </c>
      <c r="G8092">
        <v>1</v>
      </c>
      <c r="H8092">
        <v>1</v>
      </c>
      <c r="I8092">
        <v>9</v>
      </c>
      <c r="J8092">
        <v>0</v>
      </c>
      <c r="K8092">
        <v>5</v>
      </c>
      <c r="L8092" t="s">
        <v>623</v>
      </c>
      <c r="M8092" t="b">
        <v>0</v>
      </c>
    </row>
    <row r="8093" spans="1:13" x14ac:dyDescent="0.25">
      <c r="A8093" s="1">
        <v>43276</v>
      </c>
      <c r="B8093" t="s">
        <v>180</v>
      </c>
      <c r="C8093" t="s">
        <v>161</v>
      </c>
      <c r="D8093">
        <v>2</v>
      </c>
      <c r="E8093">
        <v>324.39999999999998</v>
      </c>
      <c r="F8093">
        <v>162.19999999999999</v>
      </c>
      <c r="G8093">
        <v>2</v>
      </c>
      <c r="H8093">
        <v>2</v>
      </c>
      <c r="I8093">
        <v>10.5</v>
      </c>
      <c r="J8093">
        <v>0</v>
      </c>
      <c r="K8093">
        <v>4.5</v>
      </c>
      <c r="L8093" t="s">
        <v>593</v>
      </c>
      <c r="M8093" t="b">
        <v>0</v>
      </c>
    </row>
    <row r="8094" spans="1:13" x14ac:dyDescent="0.25">
      <c r="A8094" s="1">
        <v>43276</v>
      </c>
      <c r="B8094" t="s">
        <v>180</v>
      </c>
      <c r="C8094" t="s">
        <v>181</v>
      </c>
      <c r="D8094">
        <v>1</v>
      </c>
      <c r="E8094">
        <v>176.2</v>
      </c>
      <c r="F8094">
        <v>176.2</v>
      </c>
      <c r="G8094">
        <v>1</v>
      </c>
      <c r="H8094">
        <v>1</v>
      </c>
      <c r="I8094">
        <v>14</v>
      </c>
      <c r="J8094">
        <v>0</v>
      </c>
      <c r="K8094">
        <v>5</v>
      </c>
      <c r="L8094" t="s">
        <v>597</v>
      </c>
      <c r="M8094" t="b">
        <v>0</v>
      </c>
    </row>
    <row r="8095" spans="1:13" x14ac:dyDescent="0.25">
      <c r="A8095" s="1">
        <v>43276</v>
      </c>
      <c r="B8095" t="s">
        <v>180</v>
      </c>
      <c r="C8095" t="s">
        <v>179</v>
      </c>
      <c r="D8095">
        <v>1</v>
      </c>
      <c r="E8095">
        <v>143.04</v>
      </c>
      <c r="F8095">
        <v>143.04</v>
      </c>
      <c r="G8095">
        <v>1</v>
      </c>
      <c r="H8095">
        <v>1</v>
      </c>
      <c r="I8095">
        <v>14</v>
      </c>
      <c r="J8095">
        <v>0</v>
      </c>
      <c r="K8095">
        <v>5</v>
      </c>
      <c r="L8095" t="s">
        <v>627</v>
      </c>
      <c r="M8095" t="b">
        <v>0</v>
      </c>
    </row>
    <row r="8096" spans="1:13" x14ac:dyDescent="0.25">
      <c r="A8096" s="1">
        <v>43276</v>
      </c>
      <c r="B8096" t="s">
        <v>180</v>
      </c>
      <c r="C8096" t="s">
        <v>174</v>
      </c>
      <c r="D8096">
        <v>1</v>
      </c>
      <c r="E8096">
        <v>159.1</v>
      </c>
      <c r="F8096">
        <v>159.1</v>
      </c>
      <c r="G8096">
        <v>1</v>
      </c>
      <c r="H8096">
        <v>1</v>
      </c>
      <c r="I8096">
        <v>7</v>
      </c>
      <c r="J8096">
        <v>0</v>
      </c>
      <c r="K8096">
        <v>3</v>
      </c>
      <c r="L8096" t="s">
        <v>603</v>
      </c>
      <c r="M8096" t="b">
        <v>0</v>
      </c>
    </row>
    <row r="8097" spans="1:13" x14ac:dyDescent="0.25">
      <c r="A8097" s="1">
        <v>43276</v>
      </c>
      <c r="B8097" t="s">
        <v>180</v>
      </c>
      <c r="C8097" t="s">
        <v>175</v>
      </c>
      <c r="D8097">
        <v>3</v>
      </c>
      <c r="E8097">
        <v>284.22000000000003</v>
      </c>
      <c r="F8097">
        <v>94.74</v>
      </c>
      <c r="G8097">
        <v>3</v>
      </c>
      <c r="H8097">
        <v>2</v>
      </c>
      <c r="I8097">
        <v>9</v>
      </c>
      <c r="J8097">
        <v>0</v>
      </c>
      <c r="K8097">
        <v>5</v>
      </c>
      <c r="L8097" t="s">
        <v>598</v>
      </c>
      <c r="M8097" t="b">
        <v>0</v>
      </c>
    </row>
    <row r="8098" spans="1:13" x14ac:dyDescent="0.25">
      <c r="A8098" s="1">
        <v>43276</v>
      </c>
      <c r="B8098" t="s">
        <v>180</v>
      </c>
      <c r="C8098" t="s">
        <v>164</v>
      </c>
      <c r="D8098">
        <v>1</v>
      </c>
      <c r="E8098">
        <v>159.62</v>
      </c>
      <c r="F8098">
        <v>159.62</v>
      </c>
      <c r="G8098">
        <v>1</v>
      </c>
      <c r="H8098">
        <v>1</v>
      </c>
      <c r="I8098">
        <v>14</v>
      </c>
      <c r="J8098">
        <v>0</v>
      </c>
      <c r="K8098">
        <v>5</v>
      </c>
      <c r="L8098" t="s">
        <v>601</v>
      </c>
      <c r="M8098" t="b">
        <v>0</v>
      </c>
    </row>
    <row r="8099" spans="1:13" x14ac:dyDescent="0.25">
      <c r="A8099" s="1">
        <v>43276</v>
      </c>
      <c r="B8099" t="s">
        <v>180</v>
      </c>
      <c r="C8099" t="s">
        <v>176</v>
      </c>
      <c r="D8099">
        <v>1</v>
      </c>
      <c r="E8099">
        <v>153.1</v>
      </c>
      <c r="F8099">
        <v>153.1</v>
      </c>
      <c r="G8099">
        <v>1</v>
      </c>
      <c r="H8099">
        <v>1</v>
      </c>
      <c r="I8099">
        <v>8</v>
      </c>
      <c r="J8099">
        <v>0</v>
      </c>
      <c r="K8099">
        <v>5</v>
      </c>
      <c r="L8099" t="s">
        <v>594</v>
      </c>
      <c r="M8099" t="b">
        <v>0</v>
      </c>
    </row>
    <row r="8100" spans="1:13" x14ac:dyDescent="0.25">
      <c r="A8100" s="1">
        <v>43276</v>
      </c>
      <c r="B8100" t="s">
        <v>180</v>
      </c>
      <c r="C8100" t="s">
        <v>165</v>
      </c>
      <c r="D8100">
        <v>6</v>
      </c>
      <c r="E8100">
        <v>898.87</v>
      </c>
      <c r="F8100">
        <v>149.81</v>
      </c>
      <c r="G8100">
        <v>6</v>
      </c>
      <c r="H8100">
        <v>6</v>
      </c>
      <c r="I8100">
        <v>9</v>
      </c>
      <c r="J8100">
        <v>0</v>
      </c>
      <c r="K8100">
        <v>4.17</v>
      </c>
      <c r="L8100" t="s">
        <v>589</v>
      </c>
      <c r="M8100" t="b">
        <v>0</v>
      </c>
    </row>
    <row r="8101" spans="1:13" x14ac:dyDescent="0.25">
      <c r="A8101" s="1">
        <v>43276</v>
      </c>
      <c r="B8101" t="s">
        <v>161</v>
      </c>
      <c r="C8101" t="s">
        <v>166</v>
      </c>
      <c r="D8101">
        <v>1</v>
      </c>
      <c r="E8101">
        <v>198.46</v>
      </c>
      <c r="F8101">
        <v>198.46</v>
      </c>
      <c r="G8101">
        <v>1</v>
      </c>
      <c r="H8101">
        <v>1</v>
      </c>
      <c r="I8101">
        <v>12</v>
      </c>
      <c r="J8101">
        <v>0</v>
      </c>
      <c r="K8101">
        <v>5</v>
      </c>
      <c r="L8101" t="s">
        <v>377</v>
      </c>
      <c r="M8101" t="b">
        <v>0</v>
      </c>
    </row>
    <row r="8102" spans="1:13" x14ac:dyDescent="0.25">
      <c r="A8102" s="1">
        <v>43276</v>
      </c>
      <c r="B8102" t="s">
        <v>161</v>
      </c>
      <c r="C8102" t="s">
        <v>167</v>
      </c>
      <c r="D8102">
        <v>3</v>
      </c>
      <c r="E8102">
        <v>553.04</v>
      </c>
      <c r="F8102">
        <v>184.35</v>
      </c>
      <c r="G8102">
        <v>3</v>
      </c>
      <c r="H8102">
        <v>3</v>
      </c>
      <c r="I8102">
        <v>10</v>
      </c>
      <c r="J8102">
        <v>0</v>
      </c>
      <c r="K8102">
        <v>5</v>
      </c>
      <c r="L8102" t="s">
        <v>282</v>
      </c>
      <c r="M8102" t="b">
        <v>0</v>
      </c>
    </row>
    <row r="8103" spans="1:13" x14ac:dyDescent="0.25">
      <c r="A8103" s="1">
        <v>43276</v>
      </c>
      <c r="B8103" t="s">
        <v>161</v>
      </c>
      <c r="C8103" t="s">
        <v>170</v>
      </c>
      <c r="D8103">
        <v>3</v>
      </c>
      <c r="E8103">
        <v>236.38</v>
      </c>
      <c r="F8103">
        <v>78.790000000000006</v>
      </c>
      <c r="G8103">
        <v>3</v>
      </c>
      <c r="H8103">
        <v>3</v>
      </c>
      <c r="I8103">
        <v>10</v>
      </c>
      <c r="J8103">
        <v>0</v>
      </c>
      <c r="K8103">
        <v>5</v>
      </c>
      <c r="L8103" t="s">
        <v>260</v>
      </c>
      <c r="M8103" t="b">
        <v>0</v>
      </c>
    </row>
    <row r="8104" spans="1:13" x14ac:dyDescent="0.25">
      <c r="A8104" s="1">
        <v>43276</v>
      </c>
      <c r="B8104" t="s">
        <v>161</v>
      </c>
      <c r="C8104" t="s">
        <v>172</v>
      </c>
      <c r="D8104">
        <v>1</v>
      </c>
      <c r="E8104">
        <v>274.89</v>
      </c>
      <c r="F8104">
        <v>274.89</v>
      </c>
      <c r="G8104">
        <v>1</v>
      </c>
      <c r="H8104">
        <v>1</v>
      </c>
      <c r="I8104">
        <v>12</v>
      </c>
      <c r="J8104">
        <v>0</v>
      </c>
      <c r="K8104">
        <v>5</v>
      </c>
      <c r="L8104" t="s">
        <v>283</v>
      </c>
      <c r="M8104" t="b">
        <v>0</v>
      </c>
    </row>
    <row r="8105" spans="1:13" x14ac:dyDescent="0.25">
      <c r="A8105" s="1">
        <v>43276</v>
      </c>
      <c r="B8105" t="s">
        <v>161</v>
      </c>
      <c r="C8105" t="s">
        <v>171</v>
      </c>
      <c r="D8105">
        <v>2</v>
      </c>
      <c r="E8105">
        <v>336.79</v>
      </c>
      <c r="F8105">
        <v>168.4</v>
      </c>
      <c r="G8105">
        <v>2</v>
      </c>
      <c r="H8105">
        <v>2</v>
      </c>
      <c r="I8105">
        <v>11</v>
      </c>
      <c r="J8105">
        <v>0</v>
      </c>
      <c r="K8105">
        <v>5</v>
      </c>
      <c r="L8105" t="s">
        <v>261</v>
      </c>
      <c r="M8105" t="b">
        <v>0</v>
      </c>
    </row>
    <row r="8106" spans="1:13" x14ac:dyDescent="0.25">
      <c r="A8106" s="1">
        <v>43276</v>
      </c>
      <c r="B8106" t="s">
        <v>161</v>
      </c>
      <c r="C8106" t="s">
        <v>161</v>
      </c>
      <c r="D8106">
        <v>36</v>
      </c>
      <c r="E8106">
        <v>4117.2</v>
      </c>
      <c r="F8106">
        <v>114.37</v>
      </c>
      <c r="G8106">
        <v>34</v>
      </c>
      <c r="H8106">
        <v>36</v>
      </c>
      <c r="I8106">
        <v>6.24</v>
      </c>
      <c r="J8106">
        <v>0</v>
      </c>
      <c r="K8106">
        <v>4.17</v>
      </c>
      <c r="L8106" t="s">
        <v>262</v>
      </c>
      <c r="M8106" t="b">
        <v>1</v>
      </c>
    </row>
    <row r="8107" spans="1:13" x14ac:dyDescent="0.25">
      <c r="A8107" s="1">
        <v>43276</v>
      </c>
      <c r="B8107" t="s">
        <v>161</v>
      </c>
      <c r="C8107" t="s">
        <v>177</v>
      </c>
      <c r="D8107">
        <v>2</v>
      </c>
      <c r="E8107">
        <v>1758.34</v>
      </c>
      <c r="F8107">
        <v>879.17</v>
      </c>
      <c r="G8107">
        <v>2</v>
      </c>
      <c r="H8107">
        <v>2</v>
      </c>
      <c r="I8107">
        <v>12</v>
      </c>
      <c r="J8107">
        <v>0</v>
      </c>
      <c r="K8107">
        <v>5</v>
      </c>
      <c r="L8107" t="s">
        <v>381</v>
      </c>
      <c r="M8107" t="b">
        <v>0</v>
      </c>
    </row>
    <row r="8108" spans="1:13" x14ac:dyDescent="0.25">
      <c r="A8108" s="1">
        <v>43276</v>
      </c>
      <c r="B8108" t="s">
        <v>161</v>
      </c>
      <c r="C8108" t="s">
        <v>181</v>
      </c>
      <c r="D8108">
        <v>1</v>
      </c>
      <c r="E8108">
        <v>461.87</v>
      </c>
      <c r="F8108">
        <v>461.87</v>
      </c>
      <c r="G8108">
        <v>1</v>
      </c>
      <c r="H8108">
        <v>1</v>
      </c>
      <c r="I8108">
        <v>9</v>
      </c>
      <c r="J8108">
        <v>0</v>
      </c>
      <c r="K8108">
        <v>3</v>
      </c>
      <c r="L8108" t="s">
        <v>309</v>
      </c>
      <c r="M8108" t="b">
        <v>0</v>
      </c>
    </row>
    <row r="8109" spans="1:13" x14ac:dyDescent="0.25">
      <c r="A8109" s="1">
        <v>43276</v>
      </c>
      <c r="B8109" t="s">
        <v>161</v>
      </c>
      <c r="C8109" t="s">
        <v>183</v>
      </c>
      <c r="D8109">
        <v>1</v>
      </c>
      <c r="E8109">
        <v>36.450000000000003</v>
      </c>
      <c r="F8109">
        <v>36.450000000000003</v>
      </c>
      <c r="G8109">
        <v>1</v>
      </c>
      <c r="H8109">
        <v>1</v>
      </c>
      <c r="I8109">
        <v>12</v>
      </c>
      <c r="J8109">
        <v>0</v>
      </c>
      <c r="K8109">
        <v>5</v>
      </c>
      <c r="L8109" t="s">
        <v>284</v>
      </c>
      <c r="M8109" t="b">
        <v>0</v>
      </c>
    </row>
    <row r="8110" spans="1:13" x14ac:dyDescent="0.25">
      <c r="A8110" s="1">
        <v>43276</v>
      </c>
      <c r="B8110" t="s">
        <v>161</v>
      </c>
      <c r="C8110" t="s">
        <v>174</v>
      </c>
      <c r="D8110">
        <v>2</v>
      </c>
      <c r="E8110">
        <v>1260.9100000000001</v>
      </c>
      <c r="F8110">
        <v>630.46</v>
      </c>
      <c r="G8110">
        <v>2</v>
      </c>
      <c r="H8110">
        <v>2</v>
      </c>
      <c r="I8110">
        <v>8</v>
      </c>
      <c r="J8110">
        <v>0</v>
      </c>
      <c r="K8110">
        <v>5</v>
      </c>
      <c r="L8110" t="s">
        <v>343</v>
      </c>
      <c r="M8110" t="b">
        <v>0</v>
      </c>
    </row>
    <row r="8111" spans="1:13" x14ac:dyDescent="0.25">
      <c r="A8111" s="1">
        <v>43276</v>
      </c>
      <c r="B8111" t="s">
        <v>161</v>
      </c>
      <c r="C8111" t="s">
        <v>163</v>
      </c>
      <c r="D8111">
        <v>4</v>
      </c>
      <c r="E8111">
        <v>680.84</v>
      </c>
      <c r="F8111">
        <v>170.21</v>
      </c>
      <c r="G8111">
        <v>4</v>
      </c>
      <c r="H8111">
        <v>4</v>
      </c>
      <c r="I8111">
        <v>8.5</v>
      </c>
      <c r="J8111">
        <v>0</v>
      </c>
      <c r="K8111">
        <v>4</v>
      </c>
      <c r="L8111" t="s">
        <v>263</v>
      </c>
      <c r="M8111" t="b">
        <v>0</v>
      </c>
    </row>
    <row r="8112" spans="1:13" x14ac:dyDescent="0.25">
      <c r="A8112" s="1">
        <v>43276</v>
      </c>
      <c r="B8112" t="s">
        <v>161</v>
      </c>
      <c r="C8112" t="s">
        <v>175</v>
      </c>
      <c r="D8112">
        <v>20</v>
      </c>
      <c r="E8112">
        <v>3397.93</v>
      </c>
      <c r="F8112">
        <v>169.9</v>
      </c>
      <c r="G8112">
        <v>20</v>
      </c>
      <c r="H8112">
        <v>20</v>
      </c>
      <c r="I8112">
        <v>15.19</v>
      </c>
      <c r="J8112">
        <v>4.7600000000000003E-2</v>
      </c>
      <c r="K8112">
        <v>4.05</v>
      </c>
      <c r="L8112" t="s">
        <v>264</v>
      </c>
      <c r="M8112" t="b">
        <v>0</v>
      </c>
    </row>
    <row r="8113" spans="1:13" x14ac:dyDescent="0.25">
      <c r="A8113" s="1">
        <v>43276</v>
      </c>
      <c r="B8113" t="s">
        <v>161</v>
      </c>
      <c r="C8113" t="s">
        <v>173</v>
      </c>
      <c r="D8113">
        <v>1</v>
      </c>
      <c r="E8113">
        <v>280.81</v>
      </c>
      <c r="F8113">
        <v>280.81</v>
      </c>
      <c r="G8113">
        <v>1</v>
      </c>
      <c r="H8113">
        <v>1</v>
      </c>
      <c r="I8113">
        <v>48</v>
      </c>
      <c r="J8113">
        <v>0</v>
      </c>
      <c r="K8113">
        <v>1</v>
      </c>
      <c r="L8113" t="s">
        <v>392</v>
      </c>
      <c r="M8113" t="b">
        <v>0</v>
      </c>
    </row>
    <row r="8114" spans="1:13" x14ac:dyDescent="0.25">
      <c r="A8114" s="1">
        <v>43276</v>
      </c>
      <c r="B8114" t="s">
        <v>161</v>
      </c>
      <c r="C8114" t="s">
        <v>164</v>
      </c>
      <c r="D8114">
        <v>2</v>
      </c>
      <c r="E8114">
        <v>315.19</v>
      </c>
      <c r="F8114">
        <v>157.6</v>
      </c>
      <c r="G8114">
        <v>2</v>
      </c>
      <c r="H8114">
        <v>2</v>
      </c>
      <c r="I8114">
        <v>11</v>
      </c>
      <c r="J8114">
        <v>0</v>
      </c>
      <c r="K8114">
        <v>4.5</v>
      </c>
      <c r="L8114" t="s">
        <v>285</v>
      </c>
      <c r="M8114" t="b">
        <v>0</v>
      </c>
    </row>
    <row r="8115" spans="1:13" x14ac:dyDescent="0.25">
      <c r="A8115" s="1">
        <v>43276</v>
      </c>
      <c r="B8115" t="s">
        <v>161</v>
      </c>
      <c r="C8115" t="s">
        <v>176</v>
      </c>
      <c r="D8115">
        <v>4</v>
      </c>
      <c r="E8115">
        <v>809.82</v>
      </c>
      <c r="F8115">
        <v>202.46</v>
      </c>
      <c r="G8115">
        <v>4</v>
      </c>
      <c r="H8115">
        <v>4</v>
      </c>
      <c r="I8115">
        <v>8.5</v>
      </c>
      <c r="J8115">
        <v>0</v>
      </c>
      <c r="K8115">
        <v>4.5</v>
      </c>
      <c r="L8115" t="s">
        <v>286</v>
      </c>
      <c r="M8115" t="b">
        <v>0</v>
      </c>
    </row>
    <row r="8116" spans="1:13" x14ac:dyDescent="0.25">
      <c r="A8116" s="1">
        <v>43276</v>
      </c>
      <c r="B8116" t="s">
        <v>161</v>
      </c>
      <c r="C8116" t="s">
        <v>165</v>
      </c>
      <c r="D8116">
        <v>42</v>
      </c>
      <c r="E8116">
        <v>6895.38</v>
      </c>
      <c r="F8116">
        <v>164.18</v>
      </c>
      <c r="G8116">
        <v>39</v>
      </c>
      <c r="H8116">
        <v>42</v>
      </c>
      <c r="I8116">
        <v>9.34</v>
      </c>
      <c r="J8116">
        <v>2.1299999999999999E-2</v>
      </c>
      <c r="K8116">
        <v>4.28</v>
      </c>
      <c r="L8116" t="s">
        <v>265</v>
      </c>
      <c r="M8116" t="b">
        <v>0</v>
      </c>
    </row>
    <row r="8117" spans="1:13" x14ac:dyDescent="0.25">
      <c r="A8117" s="1">
        <v>43276</v>
      </c>
      <c r="B8117" t="s">
        <v>161</v>
      </c>
      <c r="C8117" t="s">
        <v>184</v>
      </c>
      <c r="D8117">
        <v>1</v>
      </c>
      <c r="E8117">
        <v>482.72</v>
      </c>
      <c r="F8117">
        <v>482.72</v>
      </c>
      <c r="G8117">
        <v>1</v>
      </c>
      <c r="H8117">
        <v>1</v>
      </c>
      <c r="I8117">
        <v>16</v>
      </c>
      <c r="J8117">
        <v>0</v>
      </c>
      <c r="K8117">
        <v>4</v>
      </c>
      <c r="L8117" t="s">
        <v>412</v>
      </c>
      <c r="M8117" t="b">
        <v>0</v>
      </c>
    </row>
    <row r="8118" spans="1:13" x14ac:dyDescent="0.25">
      <c r="A8118" s="1">
        <v>43276</v>
      </c>
      <c r="B8118" t="s">
        <v>181</v>
      </c>
      <c r="C8118" t="s">
        <v>164</v>
      </c>
      <c r="D8118">
        <v>1</v>
      </c>
      <c r="E8118">
        <v>327.87</v>
      </c>
      <c r="F8118">
        <v>327.87</v>
      </c>
      <c r="G8118">
        <v>1</v>
      </c>
      <c r="H8118">
        <v>1</v>
      </c>
      <c r="I8118">
        <v>11</v>
      </c>
      <c r="J8118">
        <v>0</v>
      </c>
      <c r="K8118">
        <v>5</v>
      </c>
      <c r="L8118" t="s">
        <v>553</v>
      </c>
      <c r="M8118" t="b">
        <v>0</v>
      </c>
    </row>
    <row r="8119" spans="1:13" x14ac:dyDescent="0.25">
      <c r="A8119" s="1">
        <v>43276</v>
      </c>
      <c r="B8119" t="s">
        <v>181</v>
      </c>
      <c r="C8119" t="s">
        <v>165</v>
      </c>
      <c r="D8119">
        <v>1</v>
      </c>
      <c r="E8119">
        <v>354.26</v>
      </c>
      <c r="F8119">
        <v>354.26</v>
      </c>
      <c r="G8119">
        <v>1</v>
      </c>
      <c r="H8119">
        <v>1</v>
      </c>
      <c r="I8119">
        <v>11</v>
      </c>
      <c r="J8119">
        <v>0</v>
      </c>
      <c r="K8119">
        <v>4</v>
      </c>
      <c r="L8119" t="s">
        <v>549</v>
      </c>
      <c r="M8119" t="b">
        <v>0</v>
      </c>
    </row>
    <row r="8120" spans="1:13" x14ac:dyDescent="0.25">
      <c r="A8120" s="1">
        <v>43276</v>
      </c>
      <c r="B8120" t="s">
        <v>183</v>
      </c>
      <c r="C8120" t="s">
        <v>169</v>
      </c>
      <c r="D8120">
        <v>1</v>
      </c>
      <c r="E8120">
        <v>131.66</v>
      </c>
      <c r="F8120">
        <v>131.66</v>
      </c>
      <c r="G8120">
        <v>1</v>
      </c>
      <c r="H8120">
        <v>1</v>
      </c>
      <c r="I8120">
        <v>7</v>
      </c>
      <c r="J8120">
        <v>0</v>
      </c>
      <c r="K8120">
        <v>4</v>
      </c>
      <c r="L8120" t="s">
        <v>539</v>
      </c>
      <c r="M8120" t="b">
        <v>0</v>
      </c>
    </row>
    <row r="8121" spans="1:13" x14ac:dyDescent="0.25">
      <c r="A8121" s="1">
        <v>43276</v>
      </c>
      <c r="B8121" t="s">
        <v>183</v>
      </c>
      <c r="C8121" t="s">
        <v>168</v>
      </c>
      <c r="D8121">
        <v>1</v>
      </c>
      <c r="E8121">
        <v>62.98</v>
      </c>
      <c r="F8121">
        <v>62.98</v>
      </c>
      <c r="G8121">
        <v>1</v>
      </c>
      <c r="H8121">
        <v>1</v>
      </c>
      <c r="I8121">
        <v>11</v>
      </c>
      <c r="J8121">
        <v>0</v>
      </c>
      <c r="K8121">
        <v>5</v>
      </c>
      <c r="L8121" t="s">
        <v>643</v>
      </c>
      <c r="M8121" t="b">
        <v>0</v>
      </c>
    </row>
    <row r="8122" spans="1:13" x14ac:dyDescent="0.25">
      <c r="A8122" s="1">
        <v>43276</v>
      </c>
      <c r="B8122" t="s">
        <v>183</v>
      </c>
      <c r="C8122" t="s">
        <v>165</v>
      </c>
      <c r="D8122">
        <v>1</v>
      </c>
      <c r="E8122">
        <v>107.32</v>
      </c>
      <c r="F8122">
        <v>107.32</v>
      </c>
      <c r="G8122">
        <v>1</v>
      </c>
      <c r="H8122">
        <v>1</v>
      </c>
      <c r="I8122">
        <v>11</v>
      </c>
      <c r="J8122">
        <v>0</v>
      </c>
      <c r="K8122">
        <v>5</v>
      </c>
      <c r="L8122" t="s">
        <v>444</v>
      </c>
      <c r="M8122" t="b">
        <v>0</v>
      </c>
    </row>
    <row r="8123" spans="1:13" x14ac:dyDescent="0.25">
      <c r="A8123" s="1">
        <v>43276</v>
      </c>
      <c r="B8123" t="s">
        <v>174</v>
      </c>
      <c r="C8123" t="s">
        <v>172</v>
      </c>
      <c r="D8123">
        <v>2</v>
      </c>
      <c r="E8123">
        <v>2098.13</v>
      </c>
      <c r="F8123">
        <v>1049.07</v>
      </c>
      <c r="G8123">
        <v>2</v>
      </c>
      <c r="H8123">
        <v>2</v>
      </c>
      <c r="I8123">
        <v>11</v>
      </c>
      <c r="J8123">
        <v>0</v>
      </c>
      <c r="K8123">
        <v>2.5</v>
      </c>
      <c r="L8123" t="s">
        <v>486</v>
      </c>
      <c r="M8123" t="b">
        <v>0</v>
      </c>
    </row>
    <row r="8124" spans="1:13" x14ac:dyDescent="0.25">
      <c r="A8124" s="1">
        <v>43276</v>
      </c>
      <c r="B8124" t="s">
        <v>174</v>
      </c>
      <c r="C8124" t="s">
        <v>174</v>
      </c>
      <c r="D8124">
        <v>1</v>
      </c>
      <c r="E8124">
        <v>165.4</v>
      </c>
      <c r="F8124">
        <v>165.4</v>
      </c>
      <c r="G8124">
        <v>1</v>
      </c>
      <c r="H8124">
        <v>1</v>
      </c>
      <c r="I8124">
        <v>5</v>
      </c>
      <c r="J8124">
        <v>0</v>
      </c>
      <c r="K8124">
        <v>5</v>
      </c>
      <c r="L8124" t="s">
        <v>523</v>
      </c>
      <c r="M8124" t="b">
        <v>1</v>
      </c>
    </row>
    <row r="8125" spans="1:13" x14ac:dyDescent="0.25">
      <c r="A8125" s="1">
        <v>43276</v>
      </c>
      <c r="B8125" t="s">
        <v>174</v>
      </c>
      <c r="C8125" t="s">
        <v>182</v>
      </c>
      <c r="D8125">
        <v>1</v>
      </c>
      <c r="E8125">
        <v>169.1</v>
      </c>
      <c r="F8125">
        <v>169.1</v>
      </c>
      <c r="G8125">
        <v>1</v>
      </c>
      <c r="H8125">
        <v>1</v>
      </c>
      <c r="I8125">
        <v>27</v>
      </c>
      <c r="J8125">
        <v>1</v>
      </c>
      <c r="K8125">
        <v>3</v>
      </c>
      <c r="L8125" t="s">
        <v>590</v>
      </c>
      <c r="M8125" t="b">
        <v>0</v>
      </c>
    </row>
    <row r="8126" spans="1:13" x14ac:dyDescent="0.25">
      <c r="A8126" s="1">
        <v>43276</v>
      </c>
      <c r="B8126" t="s">
        <v>174</v>
      </c>
      <c r="C8126" t="s">
        <v>175</v>
      </c>
      <c r="D8126">
        <v>1</v>
      </c>
      <c r="E8126">
        <v>171.22</v>
      </c>
      <c r="F8126">
        <v>171.22</v>
      </c>
      <c r="G8126">
        <v>1</v>
      </c>
      <c r="H8126">
        <v>1</v>
      </c>
      <c r="I8126">
        <v>7</v>
      </c>
      <c r="J8126">
        <v>0</v>
      </c>
      <c r="K8126">
        <v>5</v>
      </c>
      <c r="L8126" t="s">
        <v>432</v>
      </c>
      <c r="M8126" t="b">
        <v>0</v>
      </c>
    </row>
    <row r="8127" spans="1:13" x14ac:dyDescent="0.25">
      <c r="A8127" s="1">
        <v>43276</v>
      </c>
      <c r="B8127" t="s">
        <v>174</v>
      </c>
      <c r="C8127" t="s">
        <v>165</v>
      </c>
      <c r="D8127">
        <v>1</v>
      </c>
      <c r="E8127">
        <v>175.3</v>
      </c>
      <c r="F8127">
        <v>175.3</v>
      </c>
      <c r="G8127">
        <v>1</v>
      </c>
      <c r="H8127">
        <v>1</v>
      </c>
      <c r="I8127">
        <v>12</v>
      </c>
      <c r="J8127">
        <v>0</v>
      </c>
      <c r="K8127">
        <v>1</v>
      </c>
      <c r="L8127" t="s">
        <v>347</v>
      </c>
      <c r="M8127" t="b">
        <v>0</v>
      </c>
    </row>
    <row r="8128" spans="1:13" x14ac:dyDescent="0.25">
      <c r="A8128" s="1">
        <v>43276</v>
      </c>
      <c r="B8128" t="s">
        <v>163</v>
      </c>
      <c r="C8128" t="s">
        <v>167</v>
      </c>
      <c r="D8128">
        <v>4</v>
      </c>
      <c r="E8128">
        <v>1615.82</v>
      </c>
      <c r="F8128">
        <v>403.96</v>
      </c>
      <c r="G8128">
        <v>4</v>
      </c>
      <c r="H8128">
        <v>4</v>
      </c>
      <c r="I8128">
        <v>15.25</v>
      </c>
      <c r="J8128">
        <v>0</v>
      </c>
      <c r="K8128">
        <v>4.75</v>
      </c>
      <c r="L8128" t="s">
        <v>266</v>
      </c>
      <c r="M8128" t="b">
        <v>0</v>
      </c>
    </row>
    <row r="8129" spans="1:13" x14ac:dyDescent="0.25">
      <c r="A8129" s="1">
        <v>43276</v>
      </c>
      <c r="B8129" t="s">
        <v>163</v>
      </c>
      <c r="C8129" t="s">
        <v>169</v>
      </c>
      <c r="D8129">
        <v>2</v>
      </c>
      <c r="E8129">
        <v>242.52</v>
      </c>
      <c r="F8129">
        <v>121.26</v>
      </c>
      <c r="G8129">
        <v>2</v>
      </c>
      <c r="H8129">
        <v>2</v>
      </c>
      <c r="I8129">
        <v>14.5</v>
      </c>
      <c r="J8129">
        <v>0</v>
      </c>
      <c r="K8129">
        <v>2</v>
      </c>
      <c r="L8129" t="s">
        <v>313</v>
      </c>
      <c r="M8129" t="b">
        <v>0</v>
      </c>
    </row>
    <row r="8130" spans="1:13" x14ac:dyDescent="0.25">
      <c r="A8130" s="1">
        <v>43276</v>
      </c>
      <c r="B8130" t="s">
        <v>163</v>
      </c>
      <c r="C8130" t="s">
        <v>170</v>
      </c>
      <c r="D8130">
        <v>3</v>
      </c>
      <c r="E8130">
        <v>658.69</v>
      </c>
      <c r="F8130">
        <v>219.56</v>
      </c>
      <c r="G8130">
        <v>3</v>
      </c>
      <c r="H8130">
        <v>3</v>
      </c>
      <c r="I8130">
        <v>7.67</v>
      </c>
      <c r="J8130">
        <v>0</v>
      </c>
      <c r="K8130">
        <v>5</v>
      </c>
      <c r="L8130" t="s">
        <v>267</v>
      </c>
      <c r="M8130" t="b">
        <v>0</v>
      </c>
    </row>
    <row r="8131" spans="1:13" x14ac:dyDescent="0.25">
      <c r="A8131" s="1">
        <v>43276</v>
      </c>
      <c r="B8131" t="s">
        <v>163</v>
      </c>
      <c r="C8131" t="s">
        <v>172</v>
      </c>
      <c r="D8131">
        <v>1</v>
      </c>
      <c r="E8131">
        <v>594.38</v>
      </c>
      <c r="F8131">
        <v>594.38</v>
      </c>
      <c r="G8131">
        <v>1</v>
      </c>
      <c r="H8131">
        <v>1</v>
      </c>
      <c r="I8131">
        <v>7</v>
      </c>
      <c r="J8131">
        <v>0</v>
      </c>
      <c r="K8131">
        <v>2</v>
      </c>
      <c r="L8131" t="s">
        <v>287</v>
      </c>
      <c r="M8131" t="b">
        <v>0</v>
      </c>
    </row>
    <row r="8132" spans="1:13" x14ac:dyDescent="0.25">
      <c r="A8132" s="1">
        <v>43276</v>
      </c>
      <c r="B8132" t="s">
        <v>163</v>
      </c>
      <c r="C8132" t="s">
        <v>171</v>
      </c>
      <c r="D8132">
        <v>1</v>
      </c>
      <c r="E8132">
        <v>250.11</v>
      </c>
      <c r="F8132">
        <v>250.11</v>
      </c>
      <c r="G8132">
        <v>1</v>
      </c>
      <c r="H8132">
        <v>1</v>
      </c>
      <c r="I8132">
        <v>11</v>
      </c>
      <c r="J8132">
        <v>0</v>
      </c>
      <c r="K8132">
        <v>5</v>
      </c>
      <c r="L8132" t="s">
        <v>288</v>
      </c>
      <c r="M8132" t="b">
        <v>0</v>
      </c>
    </row>
    <row r="8133" spans="1:13" x14ac:dyDescent="0.25">
      <c r="A8133" s="1">
        <v>43276</v>
      </c>
      <c r="B8133" t="s">
        <v>163</v>
      </c>
      <c r="C8133" t="s">
        <v>161</v>
      </c>
      <c r="D8133">
        <v>11</v>
      </c>
      <c r="E8133">
        <v>2978.33</v>
      </c>
      <c r="F8133">
        <v>270.76</v>
      </c>
      <c r="G8133">
        <v>11</v>
      </c>
      <c r="H8133">
        <v>11</v>
      </c>
      <c r="I8133">
        <v>8.75</v>
      </c>
      <c r="J8133">
        <v>0</v>
      </c>
      <c r="K8133">
        <v>3.67</v>
      </c>
      <c r="L8133" t="s">
        <v>241</v>
      </c>
      <c r="M8133" t="b">
        <v>0</v>
      </c>
    </row>
    <row r="8134" spans="1:13" x14ac:dyDescent="0.25">
      <c r="A8134" s="1">
        <v>43276</v>
      </c>
      <c r="B8134" t="s">
        <v>163</v>
      </c>
      <c r="C8134" t="s">
        <v>181</v>
      </c>
      <c r="D8134">
        <v>1</v>
      </c>
      <c r="E8134">
        <v>561.66</v>
      </c>
      <c r="F8134">
        <v>561.66</v>
      </c>
      <c r="G8134">
        <v>1</v>
      </c>
      <c r="H8134">
        <v>1</v>
      </c>
      <c r="I8134">
        <v>13</v>
      </c>
      <c r="J8134">
        <v>0</v>
      </c>
      <c r="K8134">
        <v>5</v>
      </c>
      <c r="L8134" t="s">
        <v>314</v>
      </c>
      <c r="M8134" t="b">
        <v>0</v>
      </c>
    </row>
    <row r="8135" spans="1:13" x14ac:dyDescent="0.25">
      <c r="A8135" s="1">
        <v>43276</v>
      </c>
      <c r="B8135" t="s">
        <v>163</v>
      </c>
      <c r="C8135" t="s">
        <v>163</v>
      </c>
      <c r="D8135">
        <v>17</v>
      </c>
      <c r="E8135">
        <v>3263.98</v>
      </c>
      <c r="F8135">
        <v>192</v>
      </c>
      <c r="G8135">
        <v>17</v>
      </c>
      <c r="H8135">
        <v>16</v>
      </c>
      <c r="I8135">
        <v>6.95</v>
      </c>
      <c r="J8135">
        <v>0</v>
      </c>
      <c r="K8135">
        <v>4.1100000000000003</v>
      </c>
      <c r="L8135" t="s">
        <v>242</v>
      </c>
      <c r="M8135" t="b">
        <v>1</v>
      </c>
    </row>
    <row r="8136" spans="1:13" x14ac:dyDescent="0.25">
      <c r="A8136" s="1">
        <v>43276</v>
      </c>
      <c r="B8136" t="s">
        <v>163</v>
      </c>
      <c r="C8136" t="s">
        <v>175</v>
      </c>
      <c r="D8136">
        <v>14</v>
      </c>
      <c r="E8136">
        <v>2712.18</v>
      </c>
      <c r="F8136">
        <v>193.73</v>
      </c>
      <c r="G8136">
        <v>14</v>
      </c>
      <c r="H8136">
        <v>14</v>
      </c>
      <c r="I8136">
        <v>10.78</v>
      </c>
      <c r="J8136">
        <v>0</v>
      </c>
      <c r="K8136">
        <v>3.67</v>
      </c>
      <c r="L8136" t="s">
        <v>269</v>
      </c>
      <c r="M8136" t="b">
        <v>0</v>
      </c>
    </row>
    <row r="8137" spans="1:13" x14ac:dyDescent="0.25">
      <c r="A8137" s="1">
        <v>43276</v>
      </c>
      <c r="B8137" t="s">
        <v>163</v>
      </c>
      <c r="C8137" t="s">
        <v>164</v>
      </c>
      <c r="D8137">
        <v>11</v>
      </c>
      <c r="E8137">
        <v>1473.69</v>
      </c>
      <c r="F8137">
        <v>133.97</v>
      </c>
      <c r="G8137">
        <v>11</v>
      </c>
      <c r="H8137">
        <v>11</v>
      </c>
      <c r="I8137">
        <v>11.83</v>
      </c>
      <c r="J8137">
        <v>0</v>
      </c>
      <c r="K8137">
        <v>4.17</v>
      </c>
      <c r="L8137" t="s">
        <v>290</v>
      </c>
      <c r="M8137" t="b">
        <v>0</v>
      </c>
    </row>
    <row r="8138" spans="1:13" x14ac:dyDescent="0.25">
      <c r="A8138" s="1">
        <v>43276</v>
      </c>
      <c r="B8138" t="s">
        <v>163</v>
      </c>
      <c r="C8138" t="s">
        <v>176</v>
      </c>
      <c r="D8138">
        <v>6</v>
      </c>
      <c r="E8138">
        <v>1640.29</v>
      </c>
      <c r="F8138">
        <v>273.38</v>
      </c>
      <c r="G8138">
        <v>6</v>
      </c>
      <c r="H8138">
        <v>6</v>
      </c>
      <c r="I8138">
        <v>8</v>
      </c>
      <c r="J8138">
        <v>0</v>
      </c>
      <c r="K8138">
        <v>4.33</v>
      </c>
      <c r="L8138" t="s">
        <v>243</v>
      </c>
      <c r="M8138" t="b">
        <v>0</v>
      </c>
    </row>
    <row r="8139" spans="1:13" x14ac:dyDescent="0.25">
      <c r="A8139" s="1">
        <v>43276</v>
      </c>
      <c r="B8139" t="s">
        <v>163</v>
      </c>
      <c r="C8139" t="s">
        <v>165</v>
      </c>
      <c r="D8139">
        <v>47</v>
      </c>
      <c r="E8139">
        <v>7979.6</v>
      </c>
      <c r="F8139">
        <v>169.78</v>
      </c>
      <c r="G8139">
        <v>47</v>
      </c>
      <c r="H8139">
        <v>47</v>
      </c>
      <c r="I8139">
        <v>6.98</v>
      </c>
      <c r="J8139">
        <v>0</v>
      </c>
      <c r="K8139">
        <v>4.45</v>
      </c>
      <c r="L8139" t="s">
        <v>244</v>
      </c>
      <c r="M8139" t="b">
        <v>0</v>
      </c>
    </row>
    <row r="8140" spans="1:13" x14ac:dyDescent="0.25">
      <c r="A8140" s="1">
        <v>43276</v>
      </c>
      <c r="B8140" t="s">
        <v>175</v>
      </c>
      <c r="C8140" t="s">
        <v>178</v>
      </c>
      <c r="D8140">
        <v>2</v>
      </c>
      <c r="E8140">
        <v>232.68</v>
      </c>
      <c r="F8140">
        <v>116.34</v>
      </c>
      <c r="G8140">
        <v>2</v>
      </c>
      <c r="H8140">
        <v>2</v>
      </c>
      <c r="I8140">
        <v>15.5</v>
      </c>
      <c r="J8140">
        <v>0</v>
      </c>
      <c r="K8140">
        <v>5</v>
      </c>
      <c r="L8140" t="s">
        <v>383</v>
      </c>
      <c r="M8140" t="b">
        <v>0</v>
      </c>
    </row>
    <row r="8141" spans="1:13" x14ac:dyDescent="0.25">
      <c r="A8141" s="1">
        <v>43276</v>
      </c>
      <c r="B8141" t="s">
        <v>175</v>
      </c>
      <c r="C8141" t="s">
        <v>167</v>
      </c>
      <c r="D8141">
        <v>1</v>
      </c>
      <c r="E8141">
        <v>129.66999999999999</v>
      </c>
      <c r="F8141">
        <v>129.66999999999999</v>
      </c>
      <c r="G8141">
        <v>1</v>
      </c>
      <c r="H8141">
        <v>1</v>
      </c>
      <c r="I8141">
        <v>14</v>
      </c>
      <c r="J8141">
        <v>0</v>
      </c>
      <c r="K8141">
        <v>5</v>
      </c>
      <c r="L8141" t="s">
        <v>317</v>
      </c>
      <c r="M8141" t="b">
        <v>0</v>
      </c>
    </row>
    <row r="8142" spans="1:13" x14ac:dyDescent="0.25">
      <c r="A8142" s="1">
        <v>43276</v>
      </c>
      <c r="B8142" t="s">
        <v>175</v>
      </c>
      <c r="C8142" t="s">
        <v>169</v>
      </c>
      <c r="D8142">
        <v>1</v>
      </c>
      <c r="E8142">
        <v>283.52999999999997</v>
      </c>
      <c r="F8142">
        <v>283.52999999999997</v>
      </c>
      <c r="G8142">
        <v>1</v>
      </c>
      <c r="H8142">
        <v>1</v>
      </c>
      <c r="I8142">
        <v>11</v>
      </c>
      <c r="J8142">
        <v>0</v>
      </c>
      <c r="K8142">
        <v>5</v>
      </c>
      <c r="L8142" t="s">
        <v>423</v>
      </c>
      <c r="M8142" t="b">
        <v>0</v>
      </c>
    </row>
    <row r="8143" spans="1:13" x14ac:dyDescent="0.25">
      <c r="A8143" s="1">
        <v>43276</v>
      </c>
      <c r="B8143" t="s">
        <v>175</v>
      </c>
      <c r="C8143" t="s">
        <v>170</v>
      </c>
      <c r="D8143">
        <v>1</v>
      </c>
      <c r="E8143">
        <v>51.12</v>
      </c>
      <c r="F8143">
        <v>51.12</v>
      </c>
      <c r="G8143">
        <v>1</v>
      </c>
      <c r="H8143">
        <v>1</v>
      </c>
      <c r="I8143">
        <v>8</v>
      </c>
      <c r="J8143">
        <v>0</v>
      </c>
      <c r="K8143">
        <v>5</v>
      </c>
      <c r="L8143" t="s">
        <v>270</v>
      </c>
      <c r="M8143" t="b">
        <v>0</v>
      </c>
    </row>
    <row r="8144" spans="1:13" x14ac:dyDescent="0.25">
      <c r="A8144" s="1">
        <v>43276</v>
      </c>
      <c r="B8144" t="s">
        <v>175</v>
      </c>
      <c r="C8144" t="s">
        <v>172</v>
      </c>
      <c r="D8144">
        <v>1</v>
      </c>
      <c r="E8144">
        <v>279.92</v>
      </c>
      <c r="F8144">
        <v>279.92</v>
      </c>
      <c r="G8144">
        <v>1</v>
      </c>
      <c r="H8144">
        <v>1</v>
      </c>
      <c r="I8144">
        <v>9</v>
      </c>
      <c r="J8144">
        <v>0</v>
      </c>
      <c r="K8144">
        <v>4</v>
      </c>
      <c r="L8144" t="s">
        <v>384</v>
      </c>
      <c r="M8144" t="b">
        <v>0</v>
      </c>
    </row>
    <row r="8145" spans="1:13" x14ac:dyDescent="0.25">
      <c r="A8145" s="1">
        <v>43276</v>
      </c>
      <c r="B8145" t="s">
        <v>175</v>
      </c>
      <c r="C8145" t="s">
        <v>171</v>
      </c>
      <c r="D8145">
        <v>1</v>
      </c>
      <c r="E8145">
        <v>48.25</v>
      </c>
      <c r="F8145">
        <v>48.25</v>
      </c>
      <c r="G8145">
        <v>1</v>
      </c>
      <c r="H8145">
        <v>1</v>
      </c>
      <c r="I8145">
        <v>11</v>
      </c>
      <c r="J8145">
        <v>0</v>
      </c>
      <c r="K8145">
        <v>5</v>
      </c>
      <c r="L8145" t="s">
        <v>291</v>
      </c>
      <c r="M8145" t="b">
        <v>0</v>
      </c>
    </row>
    <row r="8146" spans="1:13" x14ac:dyDescent="0.25">
      <c r="A8146" s="1">
        <v>43276</v>
      </c>
      <c r="B8146" t="s">
        <v>175</v>
      </c>
      <c r="C8146" t="s">
        <v>180</v>
      </c>
      <c r="D8146">
        <v>1</v>
      </c>
      <c r="E8146">
        <v>52.45</v>
      </c>
      <c r="F8146">
        <v>52.45</v>
      </c>
      <c r="G8146">
        <v>1</v>
      </c>
      <c r="H8146">
        <v>1</v>
      </c>
      <c r="I8146">
        <v>18</v>
      </c>
      <c r="J8146">
        <v>0</v>
      </c>
      <c r="K8146">
        <v>5</v>
      </c>
      <c r="L8146" t="s">
        <v>318</v>
      </c>
      <c r="M8146" t="b">
        <v>0</v>
      </c>
    </row>
    <row r="8147" spans="1:13" x14ac:dyDescent="0.25">
      <c r="A8147" s="1">
        <v>43276</v>
      </c>
      <c r="B8147" t="s">
        <v>175</v>
      </c>
      <c r="C8147" t="s">
        <v>161</v>
      </c>
      <c r="D8147">
        <v>8</v>
      </c>
      <c r="E8147">
        <v>879.99</v>
      </c>
      <c r="F8147">
        <v>110</v>
      </c>
      <c r="G8147">
        <v>8</v>
      </c>
      <c r="H8147">
        <v>8</v>
      </c>
      <c r="I8147">
        <v>5.75</v>
      </c>
      <c r="J8147">
        <v>0</v>
      </c>
      <c r="K8147">
        <v>4.63</v>
      </c>
      <c r="L8147" t="s">
        <v>245</v>
      </c>
      <c r="M8147" t="b">
        <v>0</v>
      </c>
    </row>
    <row r="8148" spans="1:13" x14ac:dyDescent="0.25">
      <c r="A8148" s="1">
        <v>43276</v>
      </c>
      <c r="B8148" t="s">
        <v>175</v>
      </c>
      <c r="C8148" t="s">
        <v>181</v>
      </c>
      <c r="D8148">
        <v>1</v>
      </c>
      <c r="E8148">
        <v>149.82</v>
      </c>
      <c r="F8148">
        <v>149.82</v>
      </c>
      <c r="G8148">
        <v>1</v>
      </c>
      <c r="H8148">
        <v>1</v>
      </c>
      <c r="I8148">
        <v>15</v>
      </c>
      <c r="J8148">
        <v>0</v>
      </c>
      <c r="K8148">
        <v>5</v>
      </c>
      <c r="L8148" t="s">
        <v>520</v>
      </c>
      <c r="M8148" t="b">
        <v>0</v>
      </c>
    </row>
    <row r="8149" spans="1:13" x14ac:dyDescent="0.25">
      <c r="A8149" s="1">
        <v>43276</v>
      </c>
      <c r="B8149" t="s">
        <v>175</v>
      </c>
      <c r="C8149" t="s">
        <v>179</v>
      </c>
      <c r="D8149">
        <v>1</v>
      </c>
      <c r="E8149">
        <v>134.99</v>
      </c>
      <c r="F8149">
        <v>134.99</v>
      </c>
      <c r="G8149">
        <v>1</v>
      </c>
      <c r="H8149">
        <v>1</v>
      </c>
      <c r="I8149">
        <v>13</v>
      </c>
      <c r="J8149">
        <v>0</v>
      </c>
      <c r="K8149">
        <v>5</v>
      </c>
      <c r="L8149" t="s">
        <v>319</v>
      </c>
      <c r="M8149" t="b">
        <v>0</v>
      </c>
    </row>
    <row r="8150" spans="1:13" x14ac:dyDescent="0.25">
      <c r="A8150" s="1">
        <v>43276</v>
      </c>
      <c r="B8150" t="s">
        <v>175</v>
      </c>
      <c r="C8150" t="s">
        <v>174</v>
      </c>
      <c r="D8150">
        <v>2</v>
      </c>
      <c r="E8150">
        <v>276.47000000000003</v>
      </c>
      <c r="F8150">
        <v>138.24</v>
      </c>
      <c r="G8150">
        <v>2</v>
      </c>
      <c r="H8150">
        <v>2</v>
      </c>
      <c r="I8150">
        <v>10</v>
      </c>
      <c r="J8150">
        <v>0</v>
      </c>
      <c r="K8150">
        <v>3</v>
      </c>
      <c r="L8150" t="s">
        <v>352</v>
      </c>
      <c r="M8150" t="b">
        <v>0</v>
      </c>
    </row>
    <row r="8151" spans="1:13" x14ac:dyDescent="0.25">
      <c r="A8151" s="1">
        <v>43276</v>
      </c>
      <c r="B8151" t="s">
        <v>175</v>
      </c>
      <c r="C8151" t="s">
        <v>163</v>
      </c>
      <c r="D8151">
        <v>1</v>
      </c>
      <c r="E8151">
        <v>468.24</v>
      </c>
      <c r="F8151">
        <v>468.24</v>
      </c>
      <c r="G8151">
        <v>1</v>
      </c>
      <c r="H8151">
        <v>1</v>
      </c>
      <c r="I8151">
        <v>7</v>
      </c>
      <c r="J8151">
        <v>0</v>
      </c>
      <c r="K8151">
        <v>5</v>
      </c>
      <c r="L8151" t="s">
        <v>320</v>
      </c>
      <c r="M8151" t="b">
        <v>0</v>
      </c>
    </row>
    <row r="8152" spans="1:13" x14ac:dyDescent="0.25">
      <c r="A8152" s="1">
        <v>43276</v>
      </c>
      <c r="B8152" t="s">
        <v>175</v>
      </c>
      <c r="C8152" t="s">
        <v>175</v>
      </c>
      <c r="D8152">
        <v>11</v>
      </c>
      <c r="E8152">
        <v>1718.15</v>
      </c>
      <c r="F8152">
        <v>156.19999999999999</v>
      </c>
      <c r="G8152">
        <v>11</v>
      </c>
      <c r="H8152">
        <v>11</v>
      </c>
      <c r="I8152">
        <v>5.42</v>
      </c>
      <c r="J8152">
        <v>0</v>
      </c>
      <c r="K8152">
        <v>4.75</v>
      </c>
      <c r="L8152" t="s">
        <v>292</v>
      </c>
      <c r="M8152" t="b">
        <v>1</v>
      </c>
    </row>
    <row r="8153" spans="1:13" x14ac:dyDescent="0.25">
      <c r="A8153" s="1">
        <v>43276</v>
      </c>
      <c r="B8153" t="s">
        <v>175</v>
      </c>
      <c r="C8153" t="s">
        <v>173</v>
      </c>
      <c r="D8153">
        <v>1</v>
      </c>
      <c r="E8153">
        <v>52.45</v>
      </c>
      <c r="F8153">
        <v>52.45</v>
      </c>
      <c r="G8153">
        <v>1</v>
      </c>
      <c r="H8153">
        <v>1</v>
      </c>
      <c r="I8153">
        <v>7</v>
      </c>
      <c r="J8153">
        <v>0</v>
      </c>
      <c r="K8153">
        <v>5</v>
      </c>
      <c r="L8153" t="s">
        <v>445</v>
      </c>
      <c r="M8153" t="b">
        <v>0</v>
      </c>
    </row>
    <row r="8154" spans="1:13" x14ac:dyDescent="0.25">
      <c r="A8154" s="1">
        <v>43276</v>
      </c>
      <c r="B8154" t="s">
        <v>175</v>
      </c>
      <c r="C8154" t="s">
        <v>164</v>
      </c>
      <c r="D8154">
        <v>4</v>
      </c>
      <c r="E8154">
        <v>1649.61</v>
      </c>
      <c r="F8154">
        <v>412.4</v>
      </c>
      <c r="G8154">
        <v>4</v>
      </c>
      <c r="H8154">
        <v>4</v>
      </c>
      <c r="I8154">
        <v>10.5</v>
      </c>
      <c r="J8154">
        <v>0</v>
      </c>
      <c r="K8154">
        <v>4.5</v>
      </c>
      <c r="L8154" t="s">
        <v>293</v>
      </c>
      <c r="M8154" t="b">
        <v>0</v>
      </c>
    </row>
    <row r="8155" spans="1:13" x14ac:dyDescent="0.25">
      <c r="A8155" s="1">
        <v>43276</v>
      </c>
      <c r="B8155" t="s">
        <v>175</v>
      </c>
      <c r="C8155" t="s">
        <v>176</v>
      </c>
      <c r="D8155">
        <v>2</v>
      </c>
      <c r="E8155">
        <v>291.95</v>
      </c>
      <c r="F8155">
        <v>145.97999999999999</v>
      </c>
      <c r="G8155">
        <v>2</v>
      </c>
      <c r="H8155">
        <v>2</v>
      </c>
      <c r="I8155">
        <v>12.5</v>
      </c>
      <c r="J8155">
        <v>0</v>
      </c>
      <c r="K8155">
        <v>3.5</v>
      </c>
      <c r="L8155" t="s">
        <v>322</v>
      </c>
      <c r="M8155" t="b">
        <v>0</v>
      </c>
    </row>
    <row r="8156" spans="1:13" x14ac:dyDescent="0.25">
      <c r="A8156" s="1">
        <v>43276</v>
      </c>
      <c r="B8156" t="s">
        <v>175</v>
      </c>
      <c r="C8156" t="s">
        <v>165</v>
      </c>
      <c r="D8156">
        <v>25</v>
      </c>
      <c r="E8156">
        <v>3557.69</v>
      </c>
      <c r="F8156">
        <v>142.31</v>
      </c>
      <c r="G8156">
        <v>25</v>
      </c>
      <c r="H8156">
        <v>25</v>
      </c>
      <c r="I8156">
        <v>7</v>
      </c>
      <c r="J8156">
        <v>0</v>
      </c>
      <c r="K8156">
        <v>4.43</v>
      </c>
      <c r="L8156" t="s">
        <v>294</v>
      </c>
      <c r="M8156" t="b">
        <v>0</v>
      </c>
    </row>
    <row r="8157" spans="1:13" x14ac:dyDescent="0.25">
      <c r="A8157" s="1">
        <v>43276</v>
      </c>
      <c r="B8157" t="s">
        <v>164</v>
      </c>
      <c r="C8157" t="s">
        <v>178</v>
      </c>
      <c r="D8157">
        <v>1</v>
      </c>
      <c r="E8157">
        <v>117.41</v>
      </c>
      <c r="F8157">
        <v>117.41</v>
      </c>
      <c r="G8157">
        <v>1</v>
      </c>
      <c r="H8157">
        <v>1</v>
      </c>
      <c r="I8157">
        <v>14</v>
      </c>
      <c r="J8157">
        <v>0</v>
      </c>
      <c r="K8157">
        <v>5</v>
      </c>
      <c r="L8157" t="s">
        <v>436</v>
      </c>
      <c r="M8157" t="b">
        <v>0</v>
      </c>
    </row>
    <row r="8158" spans="1:13" x14ac:dyDescent="0.25">
      <c r="A8158" s="1">
        <v>43276</v>
      </c>
      <c r="B8158" t="s">
        <v>164</v>
      </c>
      <c r="C8158" t="s">
        <v>167</v>
      </c>
      <c r="D8158">
        <v>2</v>
      </c>
      <c r="E8158">
        <v>630.74</v>
      </c>
      <c r="F8158">
        <v>315.37</v>
      </c>
      <c r="G8158">
        <v>2</v>
      </c>
      <c r="H8158">
        <v>2</v>
      </c>
      <c r="I8158">
        <v>9</v>
      </c>
      <c r="J8158">
        <v>0</v>
      </c>
      <c r="K8158">
        <v>5</v>
      </c>
      <c r="L8158" t="s">
        <v>354</v>
      </c>
      <c r="M8158" t="b">
        <v>0</v>
      </c>
    </row>
    <row r="8159" spans="1:13" x14ac:dyDescent="0.25">
      <c r="A8159" s="1">
        <v>43276</v>
      </c>
      <c r="B8159" t="s">
        <v>164</v>
      </c>
      <c r="C8159" t="s">
        <v>170</v>
      </c>
      <c r="D8159">
        <v>1</v>
      </c>
      <c r="E8159">
        <v>51.95</v>
      </c>
      <c r="F8159">
        <v>51.95</v>
      </c>
      <c r="G8159">
        <v>1</v>
      </c>
      <c r="H8159">
        <v>1</v>
      </c>
      <c r="I8159">
        <v>6</v>
      </c>
      <c r="J8159">
        <v>0</v>
      </c>
      <c r="K8159">
        <v>4</v>
      </c>
      <c r="L8159" t="s">
        <v>324</v>
      </c>
      <c r="M8159" t="b">
        <v>0</v>
      </c>
    </row>
    <row r="8160" spans="1:13" x14ac:dyDescent="0.25">
      <c r="A8160" s="1">
        <v>43276</v>
      </c>
      <c r="B8160" t="s">
        <v>164</v>
      </c>
      <c r="C8160" t="s">
        <v>161</v>
      </c>
      <c r="D8160">
        <v>4</v>
      </c>
      <c r="E8160">
        <v>1225.8900000000001</v>
      </c>
      <c r="F8160">
        <v>306.47000000000003</v>
      </c>
      <c r="G8160">
        <v>4</v>
      </c>
      <c r="H8160">
        <v>4</v>
      </c>
      <c r="I8160">
        <v>7</v>
      </c>
      <c r="J8160">
        <v>0</v>
      </c>
      <c r="K8160">
        <v>3.63</v>
      </c>
      <c r="L8160" t="s">
        <v>325</v>
      </c>
      <c r="M8160" t="b">
        <v>0</v>
      </c>
    </row>
    <row r="8161" spans="1:13" x14ac:dyDescent="0.25">
      <c r="A8161" s="1">
        <v>43276</v>
      </c>
      <c r="B8161" t="s">
        <v>164</v>
      </c>
      <c r="C8161" t="s">
        <v>163</v>
      </c>
      <c r="D8161">
        <v>6</v>
      </c>
      <c r="E8161">
        <v>777.53</v>
      </c>
      <c r="F8161">
        <v>129.59</v>
      </c>
      <c r="G8161">
        <v>6</v>
      </c>
      <c r="H8161">
        <v>6</v>
      </c>
      <c r="I8161">
        <v>7.33</v>
      </c>
      <c r="J8161">
        <v>0</v>
      </c>
      <c r="K8161">
        <v>5</v>
      </c>
      <c r="L8161" t="s">
        <v>357</v>
      </c>
      <c r="M8161" t="b">
        <v>0</v>
      </c>
    </row>
    <row r="8162" spans="1:13" x14ac:dyDescent="0.25">
      <c r="A8162" s="1">
        <v>43276</v>
      </c>
      <c r="B8162" t="s">
        <v>164</v>
      </c>
      <c r="C8162" t="s">
        <v>175</v>
      </c>
      <c r="D8162">
        <v>3</v>
      </c>
      <c r="E8162">
        <v>1304.8699999999999</v>
      </c>
      <c r="F8162">
        <v>434.96</v>
      </c>
      <c r="G8162">
        <v>3</v>
      </c>
      <c r="H8162">
        <v>3</v>
      </c>
      <c r="I8162">
        <v>8.83</v>
      </c>
      <c r="J8162">
        <v>0</v>
      </c>
      <c r="K8162">
        <v>2.33</v>
      </c>
      <c r="L8162" t="s">
        <v>358</v>
      </c>
      <c r="M8162" t="b">
        <v>0</v>
      </c>
    </row>
    <row r="8163" spans="1:13" x14ac:dyDescent="0.25">
      <c r="A8163" s="1">
        <v>43276</v>
      </c>
      <c r="B8163" t="s">
        <v>164</v>
      </c>
      <c r="C8163" t="s">
        <v>164</v>
      </c>
      <c r="D8163">
        <v>2</v>
      </c>
      <c r="E8163">
        <v>1039.22</v>
      </c>
      <c r="F8163">
        <v>519.61</v>
      </c>
      <c r="G8163">
        <v>2</v>
      </c>
      <c r="H8163">
        <v>2</v>
      </c>
      <c r="I8163">
        <v>4</v>
      </c>
      <c r="J8163">
        <v>0</v>
      </c>
      <c r="K8163">
        <v>5</v>
      </c>
      <c r="L8163" t="s">
        <v>359</v>
      </c>
      <c r="M8163" t="b">
        <v>1</v>
      </c>
    </row>
    <row r="8164" spans="1:13" x14ac:dyDescent="0.25">
      <c r="A8164" s="1">
        <v>43276</v>
      </c>
      <c r="B8164" t="s">
        <v>164</v>
      </c>
      <c r="C8164" t="s">
        <v>176</v>
      </c>
      <c r="D8164">
        <v>2</v>
      </c>
      <c r="E8164">
        <v>203.3</v>
      </c>
      <c r="F8164">
        <v>101.65</v>
      </c>
      <c r="G8164">
        <v>2</v>
      </c>
      <c r="H8164">
        <v>2</v>
      </c>
      <c r="I8164">
        <v>6.5</v>
      </c>
      <c r="J8164">
        <v>0</v>
      </c>
      <c r="K8164">
        <v>5</v>
      </c>
      <c r="L8164" t="s">
        <v>271</v>
      </c>
      <c r="M8164" t="b">
        <v>0</v>
      </c>
    </row>
    <row r="8165" spans="1:13" x14ac:dyDescent="0.25">
      <c r="A8165" s="1">
        <v>43276</v>
      </c>
      <c r="B8165" t="s">
        <v>164</v>
      </c>
      <c r="C8165" t="s">
        <v>165</v>
      </c>
      <c r="D8165">
        <v>10</v>
      </c>
      <c r="E8165">
        <v>1718.72</v>
      </c>
      <c r="F8165">
        <v>171.87</v>
      </c>
      <c r="G8165">
        <v>10</v>
      </c>
      <c r="H8165">
        <v>10</v>
      </c>
      <c r="I8165">
        <v>6.91</v>
      </c>
      <c r="J8165">
        <v>0</v>
      </c>
      <c r="K8165">
        <v>3.91</v>
      </c>
      <c r="L8165" t="s">
        <v>295</v>
      </c>
      <c r="M8165" t="b">
        <v>0</v>
      </c>
    </row>
    <row r="8166" spans="1:13" x14ac:dyDescent="0.25">
      <c r="A8166" s="1">
        <v>43276</v>
      </c>
      <c r="B8166" t="s">
        <v>176</v>
      </c>
      <c r="C8166" t="s">
        <v>167</v>
      </c>
      <c r="D8166">
        <v>5</v>
      </c>
      <c r="E8166">
        <v>1429.27</v>
      </c>
      <c r="F8166">
        <v>285.85000000000002</v>
      </c>
      <c r="G8166">
        <v>5</v>
      </c>
      <c r="H8166">
        <v>5</v>
      </c>
      <c r="I8166">
        <v>12.6</v>
      </c>
      <c r="J8166">
        <v>0</v>
      </c>
      <c r="K8166">
        <v>4.5999999999999996</v>
      </c>
      <c r="L8166" t="s">
        <v>328</v>
      </c>
      <c r="M8166" t="b">
        <v>0</v>
      </c>
    </row>
    <row r="8167" spans="1:13" x14ac:dyDescent="0.25">
      <c r="A8167" s="1">
        <v>43276</v>
      </c>
      <c r="B8167" t="s">
        <v>176</v>
      </c>
      <c r="C8167" t="s">
        <v>170</v>
      </c>
      <c r="D8167">
        <v>4</v>
      </c>
      <c r="E8167">
        <v>650.09</v>
      </c>
      <c r="F8167">
        <v>162.52000000000001</v>
      </c>
      <c r="G8167">
        <v>4</v>
      </c>
      <c r="H8167">
        <v>4</v>
      </c>
      <c r="I8167">
        <v>8</v>
      </c>
      <c r="J8167">
        <v>0</v>
      </c>
      <c r="K8167">
        <v>4.75</v>
      </c>
      <c r="L8167" t="s">
        <v>387</v>
      </c>
      <c r="M8167" t="b">
        <v>0</v>
      </c>
    </row>
    <row r="8168" spans="1:13" x14ac:dyDescent="0.25">
      <c r="A8168" s="1">
        <v>43276</v>
      </c>
      <c r="B8168" t="s">
        <v>176</v>
      </c>
      <c r="C8168" t="s">
        <v>161</v>
      </c>
      <c r="D8168">
        <v>5</v>
      </c>
      <c r="E8168">
        <v>768.88</v>
      </c>
      <c r="F8168">
        <v>153.78</v>
      </c>
      <c r="G8168">
        <v>5</v>
      </c>
      <c r="H8168">
        <v>4</v>
      </c>
      <c r="I8168">
        <v>9.8000000000000007</v>
      </c>
      <c r="J8168">
        <v>0</v>
      </c>
      <c r="K8168">
        <v>5</v>
      </c>
      <c r="L8168" t="s">
        <v>272</v>
      </c>
      <c r="M8168" t="b">
        <v>0</v>
      </c>
    </row>
    <row r="8169" spans="1:13" x14ac:dyDescent="0.25">
      <c r="A8169" s="1">
        <v>43276</v>
      </c>
      <c r="B8169" t="s">
        <v>176</v>
      </c>
      <c r="C8169" t="s">
        <v>163</v>
      </c>
      <c r="D8169">
        <v>4</v>
      </c>
      <c r="E8169">
        <v>297.68</v>
      </c>
      <c r="F8169">
        <v>74.42</v>
      </c>
      <c r="G8169">
        <v>4</v>
      </c>
      <c r="H8169">
        <v>4</v>
      </c>
      <c r="I8169">
        <v>7.5</v>
      </c>
      <c r="J8169">
        <v>0</v>
      </c>
      <c r="K8169">
        <v>3.75</v>
      </c>
      <c r="L8169" t="s">
        <v>361</v>
      </c>
      <c r="M8169" t="b">
        <v>0</v>
      </c>
    </row>
    <row r="8170" spans="1:13" x14ac:dyDescent="0.25">
      <c r="A8170" s="1">
        <v>43276</v>
      </c>
      <c r="B8170" t="s">
        <v>176</v>
      </c>
      <c r="C8170" t="s">
        <v>175</v>
      </c>
      <c r="D8170">
        <v>4</v>
      </c>
      <c r="E8170">
        <v>900.97</v>
      </c>
      <c r="F8170">
        <v>225.24</v>
      </c>
      <c r="G8170">
        <v>4</v>
      </c>
      <c r="H8170">
        <v>4</v>
      </c>
      <c r="I8170">
        <v>6.6</v>
      </c>
      <c r="J8170">
        <v>0</v>
      </c>
      <c r="K8170">
        <v>3.2</v>
      </c>
      <c r="L8170" t="s">
        <v>297</v>
      </c>
      <c r="M8170" t="b">
        <v>0</v>
      </c>
    </row>
    <row r="8171" spans="1:13" x14ac:dyDescent="0.25">
      <c r="A8171" s="1">
        <v>43276</v>
      </c>
      <c r="B8171" t="s">
        <v>176</v>
      </c>
      <c r="C8171" t="s">
        <v>173</v>
      </c>
      <c r="D8171">
        <v>1</v>
      </c>
      <c r="E8171">
        <v>201.12</v>
      </c>
      <c r="F8171">
        <v>201.12</v>
      </c>
      <c r="G8171">
        <v>1</v>
      </c>
      <c r="H8171">
        <v>1</v>
      </c>
      <c r="I8171">
        <v>14</v>
      </c>
      <c r="J8171">
        <v>0</v>
      </c>
      <c r="K8171">
        <v>5</v>
      </c>
      <c r="L8171" t="s">
        <v>332</v>
      </c>
      <c r="M8171" t="b">
        <v>0</v>
      </c>
    </row>
    <row r="8172" spans="1:13" x14ac:dyDescent="0.25">
      <c r="A8172" s="1">
        <v>43276</v>
      </c>
      <c r="B8172" t="s">
        <v>176</v>
      </c>
      <c r="C8172" t="s">
        <v>164</v>
      </c>
      <c r="D8172">
        <v>5</v>
      </c>
      <c r="E8172">
        <v>1085.6400000000001</v>
      </c>
      <c r="F8172">
        <v>217.13</v>
      </c>
      <c r="G8172">
        <v>5</v>
      </c>
      <c r="H8172">
        <v>5</v>
      </c>
      <c r="I8172">
        <v>10.8</v>
      </c>
      <c r="J8172">
        <v>0</v>
      </c>
      <c r="K8172">
        <v>5</v>
      </c>
      <c r="L8172" t="s">
        <v>362</v>
      </c>
      <c r="M8172" t="b">
        <v>0</v>
      </c>
    </row>
    <row r="8173" spans="1:13" x14ac:dyDescent="0.25">
      <c r="A8173" s="1">
        <v>43276</v>
      </c>
      <c r="B8173" t="s">
        <v>176</v>
      </c>
      <c r="C8173" t="s">
        <v>176</v>
      </c>
      <c r="D8173">
        <v>3</v>
      </c>
      <c r="E8173">
        <v>571.94000000000005</v>
      </c>
      <c r="F8173">
        <v>190.65</v>
      </c>
      <c r="G8173">
        <v>3</v>
      </c>
      <c r="H8173">
        <v>3</v>
      </c>
      <c r="I8173">
        <v>5</v>
      </c>
      <c r="J8173">
        <v>0</v>
      </c>
      <c r="K8173">
        <v>4</v>
      </c>
      <c r="L8173" t="s">
        <v>273</v>
      </c>
      <c r="M8173" t="b">
        <v>1</v>
      </c>
    </row>
    <row r="8174" spans="1:13" x14ac:dyDescent="0.25">
      <c r="A8174" s="1">
        <v>43276</v>
      </c>
      <c r="B8174" t="s">
        <v>176</v>
      </c>
      <c r="C8174" t="s">
        <v>165</v>
      </c>
      <c r="D8174">
        <v>24</v>
      </c>
      <c r="E8174">
        <v>3331.21</v>
      </c>
      <c r="F8174">
        <v>138.80000000000001</v>
      </c>
      <c r="G8174">
        <v>24</v>
      </c>
      <c r="H8174">
        <v>24</v>
      </c>
      <c r="I8174">
        <v>7.46</v>
      </c>
      <c r="J8174">
        <v>0</v>
      </c>
      <c r="K8174">
        <v>4.08</v>
      </c>
      <c r="L8174" t="s">
        <v>274</v>
      </c>
      <c r="M8174" t="b">
        <v>0</v>
      </c>
    </row>
    <row r="8175" spans="1:13" x14ac:dyDescent="0.25">
      <c r="A8175" s="1">
        <v>43276</v>
      </c>
      <c r="B8175" t="s">
        <v>165</v>
      </c>
      <c r="C8175" t="s">
        <v>166</v>
      </c>
      <c r="D8175">
        <v>1</v>
      </c>
      <c r="E8175">
        <v>158.27000000000001</v>
      </c>
      <c r="F8175">
        <v>158.27000000000001</v>
      </c>
      <c r="G8175">
        <v>1</v>
      </c>
      <c r="H8175">
        <v>1</v>
      </c>
      <c r="I8175">
        <v>10</v>
      </c>
      <c r="J8175">
        <v>0</v>
      </c>
      <c r="K8175">
        <v>5</v>
      </c>
      <c r="L8175" t="s">
        <v>298</v>
      </c>
      <c r="M8175" t="b">
        <v>0</v>
      </c>
    </row>
    <row r="8176" spans="1:13" x14ac:dyDescent="0.25">
      <c r="A8176" s="1">
        <v>43276</v>
      </c>
      <c r="B8176" t="s">
        <v>165</v>
      </c>
      <c r="C8176" t="s">
        <v>178</v>
      </c>
      <c r="D8176">
        <v>2</v>
      </c>
      <c r="E8176">
        <v>440.99</v>
      </c>
      <c r="F8176">
        <v>220.5</v>
      </c>
      <c r="G8176">
        <v>2</v>
      </c>
      <c r="H8176">
        <v>2</v>
      </c>
      <c r="I8176">
        <v>13.5</v>
      </c>
      <c r="J8176">
        <v>0</v>
      </c>
      <c r="K8176">
        <v>4.5</v>
      </c>
      <c r="L8176" t="s">
        <v>333</v>
      </c>
      <c r="M8176" t="b">
        <v>0</v>
      </c>
    </row>
    <row r="8177" spans="1:13" x14ac:dyDescent="0.25">
      <c r="A8177" s="1">
        <v>43276</v>
      </c>
      <c r="B8177" t="s">
        <v>165</v>
      </c>
      <c r="C8177" t="s">
        <v>186</v>
      </c>
      <c r="D8177">
        <v>2</v>
      </c>
      <c r="E8177">
        <v>228.13</v>
      </c>
      <c r="F8177">
        <v>114.07</v>
      </c>
      <c r="G8177">
        <v>2</v>
      </c>
      <c r="H8177">
        <v>2</v>
      </c>
      <c r="I8177">
        <v>29.5</v>
      </c>
      <c r="J8177">
        <v>0</v>
      </c>
      <c r="K8177">
        <v>3</v>
      </c>
      <c r="L8177" t="s">
        <v>364</v>
      </c>
      <c r="M8177" t="b">
        <v>0</v>
      </c>
    </row>
    <row r="8178" spans="1:13" x14ac:dyDescent="0.25">
      <c r="A8178" s="1">
        <v>43276</v>
      </c>
      <c r="B8178" t="s">
        <v>165</v>
      </c>
      <c r="C8178" t="s">
        <v>187</v>
      </c>
      <c r="D8178">
        <v>1</v>
      </c>
      <c r="E8178">
        <v>157.46</v>
      </c>
      <c r="F8178">
        <v>157.46</v>
      </c>
      <c r="G8178">
        <v>1</v>
      </c>
      <c r="H8178">
        <v>1</v>
      </c>
      <c r="I8178">
        <v>17</v>
      </c>
      <c r="J8178">
        <v>0</v>
      </c>
      <c r="K8178">
        <v>5</v>
      </c>
      <c r="L8178" t="s">
        <v>417</v>
      </c>
      <c r="M8178" t="b">
        <v>0</v>
      </c>
    </row>
    <row r="8179" spans="1:13" x14ac:dyDescent="0.25">
      <c r="A8179" s="1">
        <v>43276</v>
      </c>
      <c r="B8179" t="s">
        <v>165</v>
      </c>
      <c r="C8179" t="s">
        <v>167</v>
      </c>
      <c r="D8179">
        <v>28</v>
      </c>
      <c r="E8179">
        <v>4632.8500000000004</v>
      </c>
      <c r="F8179">
        <v>165.46</v>
      </c>
      <c r="G8179">
        <v>28</v>
      </c>
      <c r="H8179">
        <v>28</v>
      </c>
      <c r="I8179">
        <v>11.39</v>
      </c>
      <c r="J8179">
        <v>0</v>
      </c>
      <c r="K8179">
        <v>3.61</v>
      </c>
      <c r="L8179" t="s">
        <v>246</v>
      </c>
      <c r="M8179" t="b">
        <v>0</v>
      </c>
    </row>
    <row r="8180" spans="1:13" x14ac:dyDescent="0.25">
      <c r="A8180" s="1">
        <v>43276</v>
      </c>
      <c r="B8180" t="s">
        <v>165</v>
      </c>
      <c r="C8180" t="s">
        <v>169</v>
      </c>
      <c r="D8180">
        <v>12</v>
      </c>
      <c r="E8180">
        <v>2577.42</v>
      </c>
      <c r="F8180">
        <v>214.79</v>
      </c>
      <c r="G8180">
        <v>11</v>
      </c>
      <c r="H8180">
        <v>12</v>
      </c>
      <c r="I8180">
        <v>13.06</v>
      </c>
      <c r="J8180">
        <v>0</v>
      </c>
      <c r="K8180">
        <v>4.72</v>
      </c>
      <c r="L8180" t="s">
        <v>275</v>
      </c>
      <c r="M8180" t="b">
        <v>0</v>
      </c>
    </row>
    <row r="8181" spans="1:13" x14ac:dyDescent="0.25">
      <c r="A8181" s="1">
        <v>43276</v>
      </c>
      <c r="B8181" t="s">
        <v>165</v>
      </c>
      <c r="C8181" t="s">
        <v>170</v>
      </c>
      <c r="D8181">
        <v>18</v>
      </c>
      <c r="E8181">
        <v>2151.7399999999998</v>
      </c>
      <c r="F8181">
        <v>119.54</v>
      </c>
      <c r="G8181">
        <v>16</v>
      </c>
      <c r="H8181">
        <v>17</v>
      </c>
      <c r="I8181">
        <v>7.5</v>
      </c>
      <c r="J8181">
        <v>0</v>
      </c>
      <c r="K8181">
        <v>4</v>
      </c>
      <c r="L8181" t="s">
        <v>276</v>
      </c>
      <c r="M8181" t="b">
        <v>0</v>
      </c>
    </row>
    <row r="8182" spans="1:13" x14ac:dyDescent="0.25">
      <c r="A8182" s="1">
        <v>43276</v>
      </c>
      <c r="B8182" t="s">
        <v>165</v>
      </c>
      <c r="C8182" t="s">
        <v>172</v>
      </c>
      <c r="D8182">
        <v>22</v>
      </c>
      <c r="E8182">
        <v>2289.36</v>
      </c>
      <c r="F8182">
        <v>104.06</v>
      </c>
      <c r="G8182">
        <v>22</v>
      </c>
      <c r="H8182">
        <v>22</v>
      </c>
      <c r="I8182">
        <v>10.65</v>
      </c>
      <c r="J8182">
        <v>0</v>
      </c>
      <c r="K8182">
        <v>4.26</v>
      </c>
      <c r="L8182" t="s">
        <v>247</v>
      </c>
      <c r="M8182" t="b">
        <v>0</v>
      </c>
    </row>
    <row r="8183" spans="1:13" x14ac:dyDescent="0.25">
      <c r="A8183" s="1">
        <v>43276</v>
      </c>
      <c r="B8183" t="s">
        <v>165</v>
      </c>
      <c r="C8183" t="s">
        <v>171</v>
      </c>
      <c r="D8183">
        <v>25</v>
      </c>
      <c r="E8183">
        <v>4737.3900000000003</v>
      </c>
      <c r="F8183">
        <v>189.5</v>
      </c>
      <c r="G8183">
        <v>25</v>
      </c>
      <c r="H8183">
        <v>25</v>
      </c>
      <c r="I8183">
        <v>10.85</v>
      </c>
      <c r="J8183">
        <v>0</v>
      </c>
      <c r="K8183">
        <v>3.81</v>
      </c>
      <c r="L8183" t="s">
        <v>299</v>
      </c>
      <c r="M8183" t="b">
        <v>0</v>
      </c>
    </row>
    <row r="8184" spans="1:13" x14ac:dyDescent="0.25">
      <c r="A8184" s="1">
        <v>43276</v>
      </c>
      <c r="B8184" t="s">
        <v>165</v>
      </c>
      <c r="C8184" t="s">
        <v>180</v>
      </c>
      <c r="D8184">
        <v>4</v>
      </c>
      <c r="E8184">
        <v>612.04999999999995</v>
      </c>
      <c r="F8184">
        <v>153.01</v>
      </c>
      <c r="G8184">
        <v>3</v>
      </c>
      <c r="H8184">
        <v>4</v>
      </c>
      <c r="I8184">
        <v>14.33</v>
      </c>
      <c r="J8184">
        <v>0</v>
      </c>
      <c r="K8184">
        <v>3.4</v>
      </c>
      <c r="L8184" t="s">
        <v>300</v>
      </c>
      <c r="M8184" t="b">
        <v>0</v>
      </c>
    </row>
    <row r="8185" spans="1:13" x14ac:dyDescent="0.25">
      <c r="A8185" s="1">
        <v>43276</v>
      </c>
      <c r="B8185" t="s">
        <v>165</v>
      </c>
      <c r="C8185" t="s">
        <v>161</v>
      </c>
      <c r="D8185">
        <v>101</v>
      </c>
      <c r="E8185">
        <v>13717.26</v>
      </c>
      <c r="F8185">
        <v>135.81</v>
      </c>
      <c r="G8185">
        <v>101</v>
      </c>
      <c r="H8185">
        <v>101</v>
      </c>
      <c r="I8185">
        <v>7.11</v>
      </c>
      <c r="J8185">
        <v>0</v>
      </c>
      <c r="K8185">
        <v>4.3</v>
      </c>
      <c r="L8185" t="s">
        <v>248</v>
      </c>
      <c r="M8185" t="b">
        <v>0</v>
      </c>
    </row>
    <row r="8186" spans="1:13" x14ac:dyDescent="0.25">
      <c r="A8186" s="1">
        <v>43276</v>
      </c>
      <c r="B8186" t="s">
        <v>165</v>
      </c>
      <c r="C8186" t="s">
        <v>177</v>
      </c>
      <c r="D8186">
        <v>4</v>
      </c>
      <c r="E8186">
        <v>893.07</v>
      </c>
      <c r="F8186">
        <v>223.27</v>
      </c>
      <c r="G8186">
        <v>4</v>
      </c>
      <c r="H8186">
        <v>4</v>
      </c>
      <c r="I8186">
        <v>11.6</v>
      </c>
      <c r="J8186">
        <v>0</v>
      </c>
      <c r="K8186">
        <v>3.4</v>
      </c>
      <c r="L8186" t="s">
        <v>301</v>
      </c>
      <c r="M8186" t="b">
        <v>0</v>
      </c>
    </row>
    <row r="8187" spans="1:13" x14ac:dyDescent="0.25">
      <c r="A8187" s="1">
        <v>43276</v>
      </c>
      <c r="B8187" t="s">
        <v>165</v>
      </c>
      <c r="C8187" t="s">
        <v>181</v>
      </c>
      <c r="D8187">
        <v>15</v>
      </c>
      <c r="E8187">
        <v>3949.12</v>
      </c>
      <c r="F8187">
        <v>263.27</v>
      </c>
      <c r="G8187">
        <v>15</v>
      </c>
      <c r="H8187">
        <v>15</v>
      </c>
      <c r="I8187">
        <v>12.35</v>
      </c>
      <c r="J8187">
        <v>0</v>
      </c>
      <c r="K8187">
        <v>4.59</v>
      </c>
      <c r="L8187" t="s">
        <v>302</v>
      </c>
      <c r="M8187" t="b">
        <v>0</v>
      </c>
    </row>
    <row r="8188" spans="1:13" x14ac:dyDescent="0.25">
      <c r="A8188" s="1">
        <v>43276</v>
      </c>
      <c r="B8188" t="s">
        <v>165</v>
      </c>
      <c r="C8188" t="s">
        <v>179</v>
      </c>
      <c r="D8188">
        <v>5</v>
      </c>
      <c r="E8188">
        <v>952.38</v>
      </c>
      <c r="F8188">
        <v>190.48</v>
      </c>
      <c r="G8188">
        <v>5</v>
      </c>
      <c r="H8188">
        <v>5</v>
      </c>
      <c r="I8188">
        <v>12.17</v>
      </c>
      <c r="J8188">
        <v>0</v>
      </c>
      <c r="K8188">
        <v>3.83</v>
      </c>
      <c r="L8188" t="s">
        <v>277</v>
      </c>
      <c r="M8188" t="b">
        <v>0</v>
      </c>
    </row>
    <row r="8189" spans="1:13" x14ac:dyDescent="0.25">
      <c r="A8189" s="1">
        <v>43276</v>
      </c>
      <c r="B8189" t="s">
        <v>165</v>
      </c>
      <c r="C8189" t="s">
        <v>183</v>
      </c>
      <c r="D8189">
        <v>5</v>
      </c>
      <c r="E8189">
        <v>1407.31</v>
      </c>
      <c r="F8189">
        <v>281.45999999999998</v>
      </c>
      <c r="G8189">
        <v>5</v>
      </c>
      <c r="H8189">
        <v>5</v>
      </c>
      <c r="I8189">
        <v>18.89</v>
      </c>
      <c r="J8189">
        <v>0.1111</v>
      </c>
      <c r="K8189">
        <v>2.67</v>
      </c>
      <c r="L8189" t="s">
        <v>365</v>
      </c>
      <c r="M8189" t="b">
        <v>0</v>
      </c>
    </row>
    <row r="8190" spans="1:13" x14ac:dyDescent="0.25">
      <c r="A8190" s="1">
        <v>43276</v>
      </c>
      <c r="B8190" t="s">
        <v>165</v>
      </c>
      <c r="C8190" t="s">
        <v>174</v>
      </c>
      <c r="D8190">
        <v>13</v>
      </c>
      <c r="E8190">
        <v>2464.0700000000002</v>
      </c>
      <c r="F8190">
        <v>189.54</v>
      </c>
      <c r="G8190">
        <v>13</v>
      </c>
      <c r="H8190">
        <v>13</v>
      </c>
      <c r="I8190">
        <v>9.57</v>
      </c>
      <c r="J8190">
        <v>0</v>
      </c>
      <c r="K8190">
        <v>4.3600000000000003</v>
      </c>
      <c r="L8190" t="s">
        <v>303</v>
      </c>
      <c r="M8190" t="b">
        <v>0</v>
      </c>
    </row>
    <row r="8191" spans="1:13" x14ac:dyDescent="0.25">
      <c r="A8191" s="1">
        <v>43276</v>
      </c>
      <c r="B8191" t="s">
        <v>165</v>
      </c>
      <c r="C8191" t="s">
        <v>182</v>
      </c>
      <c r="D8191">
        <v>2</v>
      </c>
      <c r="E8191">
        <v>180.69</v>
      </c>
      <c r="F8191">
        <v>90.35</v>
      </c>
      <c r="G8191">
        <v>2</v>
      </c>
      <c r="H8191">
        <v>2</v>
      </c>
      <c r="I8191">
        <v>20</v>
      </c>
      <c r="J8191">
        <v>0.5</v>
      </c>
      <c r="K8191">
        <v>2.5</v>
      </c>
      <c r="L8191" t="s">
        <v>304</v>
      </c>
      <c r="M8191" t="b">
        <v>0</v>
      </c>
    </row>
    <row r="8192" spans="1:13" x14ac:dyDescent="0.25">
      <c r="A8192" s="1">
        <v>43276</v>
      </c>
      <c r="B8192" t="s">
        <v>165</v>
      </c>
      <c r="C8192" t="s">
        <v>163</v>
      </c>
      <c r="D8192">
        <v>45</v>
      </c>
      <c r="E8192">
        <v>8687.75</v>
      </c>
      <c r="F8192">
        <v>193.06</v>
      </c>
      <c r="G8192">
        <v>45</v>
      </c>
      <c r="H8192">
        <v>44</v>
      </c>
      <c r="I8192">
        <v>7.78</v>
      </c>
      <c r="J8192">
        <v>0</v>
      </c>
      <c r="K8192">
        <v>4.32</v>
      </c>
      <c r="L8192" t="s">
        <v>249</v>
      </c>
      <c r="M8192" t="b">
        <v>0</v>
      </c>
    </row>
    <row r="8193" spans="1:13" x14ac:dyDescent="0.25">
      <c r="A8193" s="1">
        <v>43276</v>
      </c>
      <c r="B8193" t="s">
        <v>165</v>
      </c>
      <c r="C8193" t="s">
        <v>175</v>
      </c>
      <c r="D8193">
        <v>91</v>
      </c>
      <c r="E8193">
        <v>15116.78</v>
      </c>
      <c r="F8193">
        <v>166.12</v>
      </c>
      <c r="G8193">
        <v>87</v>
      </c>
      <c r="H8193">
        <v>90</v>
      </c>
      <c r="I8193">
        <v>9.56</v>
      </c>
      <c r="J8193">
        <v>1.01E-2</v>
      </c>
      <c r="K8193">
        <v>3.87</v>
      </c>
      <c r="L8193" t="s">
        <v>250</v>
      </c>
      <c r="M8193" t="b">
        <v>0</v>
      </c>
    </row>
    <row r="8194" spans="1:13" x14ac:dyDescent="0.25">
      <c r="A8194" s="1">
        <v>43276</v>
      </c>
      <c r="B8194" t="s">
        <v>165</v>
      </c>
      <c r="C8194" t="s">
        <v>173</v>
      </c>
      <c r="D8194">
        <v>5</v>
      </c>
      <c r="E8194">
        <v>1145.53</v>
      </c>
      <c r="F8194">
        <v>229.11</v>
      </c>
      <c r="G8194">
        <v>5</v>
      </c>
      <c r="H8194">
        <v>5</v>
      </c>
      <c r="I8194">
        <v>13.4</v>
      </c>
      <c r="J8194">
        <v>0</v>
      </c>
      <c r="K8194">
        <v>4</v>
      </c>
      <c r="L8194" t="s">
        <v>251</v>
      </c>
      <c r="M8194" t="b">
        <v>0</v>
      </c>
    </row>
    <row r="8195" spans="1:13" x14ac:dyDescent="0.25">
      <c r="A8195" s="1">
        <v>43276</v>
      </c>
      <c r="B8195" t="s">
        <v>165</v>
      </c>
      <c r="C8195" t="s">
        <v>185</v>
      </c>
      <c r="D8195">
        <v>3</v>
      </c>
      <c r="E8195">
        <v>405.17</v>
      </c>
      <c r="F8195">
        <v>135.06</v>
      </c>
      <c r="G8195">
        <v>3</v>
      </c>
      <c r="H8195">
        <v>3</v>
      </c>
      <c r="I8195">
        <v>9.75</v>
      </c>
      <c r="J8195">
        <v>0</v>
      </c>
      <c r="K8195">
        <v>4</v>
      </c>
      <c r="L8195" t="s">
        <v>334</v>
      </c>
      <c r="M8195" t="b">
        <v>0</v>
      </c>
    </row>
    <row r="8196" spans="1:13" x14ac:dyDescent="0.25">
      <c r="A8196" s="1">
        <v>43276</v>
      </c>
      <c r="B8196" t="s">
        <v>165</v>
      </c>
      <c r="C8196" t="s">
        <v>164</v>
      </c>
      <c r="D8196">
        <v>54</v>
      </c>
      <c r="E8196">
        <v>6620.52</v>
      </c>
      <c r="F8196">
        <v>122.6</v>
      </c>
      <c r="G8196">
        <v>54</v>
      </c>
      <c r="H8196">
        <v>53</v>
      </c>
      <c r="I8196">
        <v>11.3</v>
      </c>
      <c r="J8196">
        <v>1.6400000000000001E-2</v>
      </c>
      <c r="K8196">
        <v>4.1500000000000004</v>
      </c>
      <c r="L8196" t="s">
        <v>278</v>
      </c>
      <c r="M8196" t="b">
        <v>0</v>
      </c>
    </row>
    <row r="8197" spans="1:13" x14ac:dyDescent="0.25">
      <c r="A8197" s="1">
        <v>43276</v>
      </c>
      <c r="B8197" t="s">
        <v>165</v>
      </c>
      <c r="C8197" t="s">
        <v>176</v>
      </c>
      <c r="D8197">
        <v>29</v>
      </c>
      <c r="E8197">
        <v>4157.6499999999996</v>
      </c>
      <c r="F8197">
        <v>143.37</v>
      </c>
      <c r="G8197">
        <v>29</v>
      </c>
      <c r="H8197">
        <v>29</v>
      </c>
      <c r="I8197">
        <v>8.7200000000000006</v>
      </c>
      <c r="J8197">
        <v>0</v>
      </c>
      <c r="K8197">
        <v>4.38</v>
      </c>
      <c r="L8197" t="s">
        <v>279</v>
      </c>
      <c r="M8197" t="b">
        <v>0</v>
      </c>
    </row>
    <row r="8198" spans="1:13" x14ac:dyDescent="0.25">
      <c r="A8198" s="1">
        <v>43276</v>
      </c>
      <c r="B8198" t="s">
        <v>165</v>
      </c>
      <c r="C8198" t="s">
        <v>165</v>
      </c>
      <c r="D8198">
        <v>462</v>
      </c>
      <c r="E8198">
        <v>58405.71</v>
      </c>
      <c r="F8198">
        <v>126.42</v>
      </c>
      <c r="G8198">
        <v>456</v>
      </c>
      <c r="H8198">
        <v>460</v>
      </c>
      <c r="I8198">
        <v>5.65</v>
      </c>
      <c r="J8198">
        <v>3.7000000000000002E-3</v>
      </c>
      <c r="K8198">
        <v>4.3600000000000003</v>
      </c>
      <c r="L8198" t="s">
        <v>252</v>
      </c>
      <c r="M8198" t="b">
        <v>1</v>
      </c>
    </row>
    <row r="8199" spans="1:13" x14ac:dyDescent="0.25">
      <c r="A8199" s="1">
        <v>43276</v>
      </c>
      <c r="B8199" t="s">
        <v>165</v>
      </c>
      <c r="C8199" t="s">
        <v>184</v>
      </c>
      <c r="D8199">
        <v>2</v>
      </c>
      <c r="E8199">
        <v>486.13</v>
      </c>
      <c r="F8199">
        <v>243.07</v>
      </c>
      <c r="G8199">
        <v>2</v>
      </c>
      <c r="H8199">
        <v>2</v>
      </c>
      <c r="I8199">
        <v>10</v>
      </c>
      <c r="J8199">
        <v>0</v>
      </c>
      <c r="K8199">
        <v>4.33</v>
      </c>
      <c r="L8199" t="s">
        <v>401</v>
      </c>
      <c r="M8199" t="b">
        <v>0</v>
      </c>
    </row>
    <row r="8200" spans="1:13" x14ac:dyDescent="0.25">
      <c r="A8200" s="1">
        <v>43283</v>
      </c>
      <c r="B8200" t="s">
        <v>167</v>
      </c>
      <c r="C8200" t="s">
        <v>167</v>
      </c>
      <c r="D8200">
        <v>1</v>
      </c>
      <c r="E8200">
        <v>229.04</v>
      </c>
      <c r="F8200">
        <v>229.04</v>
      </c>
      <c r="G8200">
        <v>1</v>
      </c>
      <c r="H8200">
        <v>1</v>
      </c>
      <c r="I8200">
        <v>3</v>
      </c>
      <c r="J8200">
        <v>0</v>
      </c>
      <c r="K8200">
        <v>5</v>
      </c>
      <c r="L8200" t="s">
        <v>337</v>
      </c>
      <c r="M8200" t="b">
        <v>1</v>
      </c>
    </row>
    <row r="8201" spans="1:13" x14ac:dyDescent="0.25">
      <c r="A8201" s="1">
        <v>43283</v>
      </c>
      <c r="B8201" t="s">
        <v>167</v>
      </c>
      <c r="C8201" t="s">
        <v>174</v>
      </c>
      <c r="D8201">
        <v>1</v>
      </c>
      <c r="E8201">
        <v>464.08</v>
      </c>
      <c r="F8201">
        <v>464.08</v>
      </c>
      <c r="G8201">
        <v>1</v>
      </c>
      <c r="H8201">
        <v>1</v>
      </c>
      <c r="I8201">
        <v>16</v>
      </c>
      <c r="J8201">
        <v>0</v>
      </c>
      <c r="K8201">
        <v>4</v>
      </c>
      <c r="L8201" t="s">
        <v>389</v>
      </c>
      <c r="M8201" t="b">
        <v>0</v>
      </c>
    </row>
    <row r="8202" spans="1:13" x14ac:dyDescent="0.25">
      <c r="A8202" s="1">
        <v>43283</v>
      </c>
      <c r="B8202" t="s">
        <v>167</v>
      </c>
      <c r="C8202" t="s">
        <v>165</v>
      </c>
      <c r="D8202">
        <v>1</v>
      </c>
      <c r="E8202">
        <v>354.45</v>
      </c>
      <c r="F8202">
        <v>354.45</v>
      </c>
      <c r="G8202">
        <v>1</v>
      </c>
      <c r="H8202">
        <v>1</v>
      </c>
      <c r="I8202">
        <v>9</v>
      </c>
      <c r="J8202">
        <v>0</v>
      </c>
      <c r="K8202">
        <v>5</v>
      </c>
      <c r="L8202" t="s">
        <v>255</v>
      </c>
      <c r="M8202" t="b">
        <v>0</v>
      </c>
    </row>
    <row r="8203" spans="1:13" x14ac:dyDescent="0.25">
      <c r="A8203" s="1">
        <v>43283</v>
      </c>
      <c r="B8203" t="s">
        <v>169</v>
      </c>
      <c r="C8203" t="s">
        <v>178</v>
      </c>
      <c r="D8203">
        <v>1</v>
      </c>
      <c r="E8203">
        <v>87.42</v>
      </c>
      <c r="F8203">
        <v>87.42</v>
      </c>
      <c r="G8203">
        <v>1</v>
      </c>
      <c r="H8203">
        <v>1</v>
      </c>
      <c r="I8203">
        <v>26</v>
      </c>
      <c r="J8203">
        <v>0</v>
      </c>
      <c r="K8203">
        <v>5</v>
      </c>
      <c r="L8203" t="s">
        <v>644</v>
      </c>
      <c r="M8203" t="b">
        <v>0</v>
      </c>
    </row>
    <row r="8204" spans="1:13" x14ac:dyDescent="0.25">
      <c r="A8204" s="1">
        <v>43283</v>
      </c>
      <c r="B8204" t="s">
        <v>169</v>
      </c>
      <c r="C8204" t="s">
        <v>169</v>
      </c>
      <c r="D8204">
        <v>1</v>
      </c>
      <c r="E8204">
        <v>462.07</v>
      </c>
      <c r="F8204">
        <v>462.07</v>
      </c>
      <c r="G8204">
        <v>1</v>
      </c>
      <c r="H8204">
        <v>1</v>
      </c>
      <c r="I8204">
        <v>5</v>
      </c>
      <c r="J8204">
        <v>0</v>
      </c>
      <c r="K8204">
        <v>5</v>
      </c>
      <c r="L8204" t="s">
        <v>339</v>
      </c>
      <c r="M8204" t="b">
        <v>1</v>
      </c>
    </row>
    <row r="8205" spans="1:13" x14ac:dyDescent="0.25">
      <c r="A8205" s="1">
        <v>43283</v>
      </c>
      <c r="B8205" t="s">
        <v>170</v>
      </c>
      <c r="C8205" t="s">
        <v>169</v>
      </c>
      <c r="D8205">
        <v>1</v>
      </c>
      <c r="E8205">
        <v>65.739999999999995</v>
      </c>
      <c r="F8205">
        <v>65.739999999999995</v>
      </c>
      <c r="G8205">
        <v>1</v>
      </c>
      <c r="H8205">
        <v>1</v>
      </c>
      <c r="I8205">
        <v>5</v>
      </c>
      <c r="J8205">
        <v>0</v>
      </c>
      <c r="K8205">
        <v>5</v>
      </c>
      <c r="L8205" t="s">
        <v>509</v>
      </c>
      <c r="M8205" t="b">
        <v>0</v>
      </c>
    </row>
    <row r="8206" spans="1:13" x14ac:dyDescent="0.25">
      <c r="A8206" s="1">
        <v>43283</v>
      </c>
      <c r="B8206" t="s">
        <v>170</v>
      </c>
      <c r="C8206" t="s">
        <v>170</v>
      </c>
      <c r="D8206">
        <v>1</v>
      </c>
      <c r="E8206">
        <v>22.6</v>
      </c>
      <c r="F8206">
        <v>22.6</v>
      </c>
      <c r="G8206">
        <v>1</v>
      </c>
      <c r="H8206">
        <v>1</v>
      </c>
      <c r="I8206">
        <v>3</v>
      </c>
      <c r="J8206">
        <v>0</v>
      </c>
      <c r="K8206">
        <v>1</v>
      </c>
      <c r="L8206" t="s">
        <v>409</v>
      </c>
      <c r="M8206" t="b">
        <v>1</v>
      </c>
    </row>
    <row r="8207" spans="1:13" x14ac:dyDescent="0.25">
      <c r="A8207" s="1">
        <v>43283</v>
      </c>
      <c r="B8207" t="s">
        <v>170</v>
      </c>
      <c r="C8207" t="s">
        <v>161</v>
      </c>
      <c r="D8207">
        <v>1</v>
      </c>
      <c r="E8207">
        <v>74.510000000000005</v>
      </c>
      <c r="F8207">
        <v>74.510000000000005</v>
      </c>
      <c r="G8207">
        <v>1</v>
      </c>
      <c r="H8207">
        <v>1</v>
      </c>
      <c r="I8207">
        <v>9</v>
      </c>
      <c r="J8207">
        <v>0</v>
      </c>
      <c r="K8207">
        <v>4</v>
      </c>
      <c r="L8207" t="s">
        <v>256</v>
      </c>
      <c r="M8207" t="b">
        <v>0</v>
      </c>
    </row>
    <row r="8208" spans="1:13" x14ac:dyDescent="0.25">
      <c r="A8208" s="1">
        <v>43283</v>
      </c>
      <c r="B8208" t="s">
        <v>170</v>
      </c>
      <c r="C8208" t="s">
        <v>183</v>
      </c>
      <c r="D8208">
        <v>1</v>
      </c>
      <c r="E8208">
        <v>147.4</v>
      </c>
      <c r="F8208">
        <v>147.4</v>
      </c>
      <c r="G8208">
        <v>1</v>
      </c>
      <c r="H8208">
        <v>1</v>
      </c>
      <c r="I8208">
        <v>16</v>
      </c>
      <c r="J8208">
        <v>0</v>
      </c>
      <c r="K8208">
        <v>4</v>
      </c>
      <c r="L8208" t="s">
        <v>457</v>
      </c>
      <c r="M8208" t="b">
        <v>0</v>
      </c>
    </row>
    <row r="8209" spans="1:13" x14ac:dyDescent="0.25">
      <c r="A8209" s="1">
        <v>43283</v>
      </c>
      <c r="B8209" t="s">
        <v>170</v>
      </c>
      <c r="C8209" t="s">
        <v>164</v>
      </c>
      <c r="D8209">
        <v>1</v>
      </c>
      <c r="E8209">
        <v>84.85</v>
      </c>
      <c r="F8209">
        <v>84.85</v>
      </c>
      <c r="G8209">
        <v>1</v>
      </c>
      <c r="H8209">
        <v>1</v>
      </c>
      <c r="I8209">
        <v>8</v>
      </c>
      <c r="J8209">
        <v>0</v>
      </c>
      <c r="K8209">
        <v>1</v>
      </c>
      <c r="L8209" t="s">
        <v>438</v>
      </c>
      <c r="M8209" t="b">
        <v>0</v>
      </c>
    </row>
    <row r="8210" spans="1:13" x14ac:dyDescent="0.25">
      <c r="A8210" s="1">
        <v>43283</v>
      </c>
      <c r="B8210" t="s">
        <v>170</v>
      </c>
      <c r="C8210" t="s">
        <v>165</v>
      </c>
      <c r="D8210">
        <v>2</v>
      </c>
      <c r="E8210">
        <v>183.76</v>
      </c>
      <c r="F8210">
        <v>91.88</v>
      </c>
      <c r="G8210">
        <v>2</v>
      </c>
      <c r="H8210">
        <v>2</v>
      </c>
      <c r="I8210">
        <v>24.5</v>
      </c>
      <c r="J8210">
        <v>0.5</v>
      </c>
      <c r="K8210">
        <v>4</v>
      </c>
      <c r="L8210" t="s">
        <v>259</v>
      </c>
      <c r="M8210" t="b">
        <v>0</v>
      </c>
    </row>
    <row r="8211" spans="1:13" x14ac:dyDescent="0.25">
      <c r="A8211" s="1">
        <v>43283</v>
      </c>
      <c r="B8211" t="s">
        <v>172</v>
      </c>
      <c r="C8211" t="s">
        <v>180</v>
      </c>
      <c r="D8211">
        <v>1</v>
      </c>
      <c r="E8211">
        <v>120.31</v>
      </c>
      <c r="F8211">
        <v>120.31</v>
      </c>
      <c r="G8211">
        <v>1</v>
      </c>
      <c r="H8211">
        <v>1</v>
      </c>
      <c r="I8211">
        <v>18</v>
      </c>
      <c r="J8211">
        <v>0</v>
      </c>
      <c r="K8211">
        <v>5</v>
      </c>
      <c r="L8211" t="s">
        <v>645</v>
      </c>
      <c r="M8211" t="b">
        <v>0</v>
      </c>
    </row>
    <row r="8212" spans="1:13" x14ac:dyDescent="0.25">
      <c r="A8212" s="1">
        <v>43283</v>
      </c>
      <c r="B8212" t="s">
        <v>172</v>
      </c>
      <c r="C8212" t="s">
        <v>163</v>
      </c>
      <c r="D8212">
        <v>1</v>
      </c>
      <c r="E8212">
        <v>498.14</v>
      </c>
      <c r="F8212">
        <v>498.14</v>
      </c>
      <c r="G8212">
        <v>1</v>
      </c>
      <c r="H8212">
        <v>1</v>
      </c>
      <c r="I8212">
        <v>16</v>
      </c>
      <c r="J8212">
        <v>0</v>
      </c>
      <c r="K8212">
        <v>4</v>
      </c>
      <c r="L8212" t="s">
        <v>459</v>
      </c>
      <c r="M8212" t="b">
        <v>0</v>
      </c>
    </row>
    <row r="8213" spans="1:13" x14ac:dyDescent="0.25">
      <c r="A8213" s="1">
        <v>43283</v>
      </c>
      <c r="B8213" t="s">
        <v>172</v>
      </c>
      <c r="C8213" t="s">
        <v>165</v>
      </c>
      <c r="D8213">
        <v>2</v>
      </c>
      <c r="E8213">
        <v>98.57</v>
      </c>
      <c r="F8213">
        <v>49.29</v>
      </c>
      <c r="G8213">
        <v>2</v>
      </c>
      <c r="H8213">
        <v>2</v>
      </c>
      <c r="I8213">
        <v>6</v>
      </c>
      <c r="J8213">
        <v>0</v>
      </c>
      <c r="K8213">
        <v>4.5</v>
      </c>
      <c r="L8213" t="s">
        <v>308</v>
      </c>
      <c r="M8213" t="b">
        <v>0</v>
      </c>
    </row>
    <row r="8214" spans="1:13" x14ac:dyDescent="0.25">
      <c r="A8214" s="1">
        <v>43283</v>
      </c>
      <c r="B8214" t="s">
        <v>171</v>
      </c>
      <c r="C8214" t="s">
        <v>169</v>
      </c>
      <c r="D8214">
        <v>1</v>
      </c>
      <c r="E8214">
        <v>340.64</v>
      </c>
      <c r="F8214">
        <v>340.64</v>
      </c>
      <c r="G8214">
        <v>1</v>
      </c>
      <c r="H8214">
        <v>1</v>
      </c>
      <c r="I8214">
        <v>20</v>
      </c>
      <c r="J8214">
        <v>0</v>
      </c>
      <c r="K8214">
        <v>4</v>
      </c>
      <c r="L8214" t="s">
        <v>473</v>
      </c>
      <c r="M8214" t="b">
        <v>0</v>
      </c>
    </row>
    <row r="8215" spans="1:13" x14ac:dyDescent="0.25">
      <c r="A8215" s="1">
        <v>43283</v>
      </c>
      <c r="B8215" t="s">
        <v>171</v>
      </c>
      <c r="C8215" t="s">
        <v>170</v>
      </c>
      <c r="D8215">
        <v>1</v>
      </c>
      <c r="E8215">
        <v>107.72</v>
      </c>
      <c r="F8215">
        <v>107.72</v>
      </c>
      <c r="G8215">
        <v>1</v>
      </c>
      <c r="H8215">
        <v>1</v>
      </c>
      <c r="I8215">
        <v>6</v>
      </c>
      <c r="J8215">
        <v>0</v>
      </c>
      <c r="K8215">
        <v>4</v>
      </c>
      <c r="L8215" t="s">
        <v>475</v>
      </c>
      <c r="M8215" t="b">
        <v>0</v>
      </c>
    </row>
    <row r="8216" spans="1:13" x14ac:dyDescent="0.25">
      <c r="A8216" s="1">
        <v>43283</v>
      </c>
      <c r="B8216" t="s">
        <v>171</v>
      </c>
      <c r="C8216" t="s">
        <v>171</v>
      </c>
      <c r="D8216">
        <v>1</v>
      </c>
      <c r="E8216">
        <v>77.989999999999995</v>
      </c>
      <c r="F8216">
        <v>77.989999999999995</v>
      </c>
      <c r="G8216">
        <v>1</v>
      </c>
      <c r="H8216">
        <v>1</v>
      </c>
      <c r="I8216">
        <v>4</v>
      </c>
      <c r="J8216">
        <v>0</v>
      </c>
      <c r="K8216">
        <v>5</v>
      </c>
      <c r="L8216" t="s">
        <v>483</v>
      </c>
      <c r="M8216" t="b">
        <v>1</v>
      </c>
    </row>
    <row r="8217" spans="1:13" x14ac:dyDescent="0.25">
      <c r="A8217" s="1">
        <v>43283</v>
      </c>
      <c r="B8217" t="s">
        <v>171</v>
      </c>
      <c r="C8217" t="s">
        <v>161</v>
      </c>
      <c r="D8217">
        <v>1</v>
      </c>
      <c r="E8217">
        <v>745.69</v>
      </c>
      <c r="F8217">
        <v>745.69</v>
      </c>
      <c r="G8217">
        <v>1</v>
      </c>
      <c r="H8217">
        <v>1</v>
      </c>
      <c r="I8217">
        <v>8</v>
      </c>
      <c r="J8217">
        <v>0</v>
      </c>
      <c r="K8217">
        <v>5</v>
      </c>
      <c r="L8217" t="s">
        <v>439</v>
      </c>
      <c r="M8217" t="b">
        <v>0</v>
      </c>
    </row>
    <row r="8218" spans="1:13" x14ac:dyDescent="0.25">
      <c r="A8218" s="1">
        <v>43283</v>
      </c>
      <c r="B8218" t="s">
        <v>171</v>
      </c>
      <c r="C8218" t="s">
        <v>177</v>
      </c>
      <c r="D8218">
        <v>1</v>
      </c>
      <c r="E8218">
        <v>110</v>
      </c>
      <c r="F8218">
        <v>110</v>
      </c>
      <c r="G8218">
        <v>1</v>
      </c>
      <c r="H8218">
        <v>1</v>
      </c>
      <c r="I8218">
        <v>8</v>
      </c>
      <c r="J8218">
        <v>0</v>
      </c>
      <c r="K8218">
        <v>5</v>
      </c>
      <c r="L8218" t="s">
        <v>491</v>
      </c>
      <c r="M8218" t="b">
        <v>0</v>
      </c>
    </row>
    <row r="8219" spans="1:13" x14ac:dyDescent="0.25">
      <c r="A8219" s="1">
        <v>43283</v>
      </c>
      <c r="B8219" t="s">
        <v>171</v>
      </c>
      <c r="C8219" t="s">
        <v>175</v>
      </c>
      <c r="D8219">
        <v>2</v>
      </c>
      <c r="E8219">
        <v>349.64</v>
      </c>
      <c r="F8219">
        <v>174.82</v>
      </c>
      <c r="G8219">
        <v>2</v>
      </c>
      <c r="H8219">
        <v>2</v>
      </c>
      <c r="I8219">
        <v>7</v>
      </c>
      <c r="J8219">
        <v>0</v>
      </c>
      <c r="K8219">
        <v>5</v>
      </c>
      <c r="L8219" t="s">
        <v>440</v>
      </c>
      <c r="M8219" t="b">
        <v>0</v>
      </c>
    </row>
    <row r="8220" spans="1:13" x14ac:dyDescent="0.25">
      <c r="A8220" s="1">
        <v>43283</v>
      </c>
      <c r="B8220" t="s">
        <v>180</v>
      </c>
      <c r="C8220" t="s">
        <v>169</v>
      </c>
      <c r="D8220">
        <v>2</v>
      </c>
      <c r="E8220">
        <v>283.08</v>
      </c>
      <c r="F8220">
        <v>141.54</v>
      </c>
      <c r="G8220">
        <v>2</v>
      </c>
      <c r="H8220">
        <v>2</v>
      </c>
      <c r="I8220">
        <v>9.5</v>
      </c>
      <c r="J8220">
        <v>0</v>
      </c>
      <c r="K8220">
        <v>5</v>
      </c>
      <c r="L8220" t="s">
        <v>623</v>
      </c>
      <c r="M8220" t="b">
        <v>0</v>
      </c>
    </row>
    <row r="8221" spans="1:13" x14ac:dyDescent="0.25">
      <c r="A8221" s="1">
        <v>43283</v>
      </c>
      <c r="B8221" t="s">
        <v>180</v>
      </c>
      <c r="C8221" t="s">
        <v>170</v>
      </c>
      <c r="D8221">
        <v>1</v>
      </c>
      <c r="E8221">
        <v>148.19999999999999</v>
      </c>
      <c r="F8221">
        <v>148.19999999999999</v>
      </c>
      <c r="G8221">
        <v>1</v>
      </c>
      <c r="H8221">
        <v>1</v>
      </c>
      <c r="I8221">
        <v>17</v>
      </c>
      <c r="J8221">
        <v>0</v>
      </c>
      <c r="K8221">
        <v>3</v>
      </c>
      <c r="L8221" t="s">
        <v>592</v>
      </c>
      <c r="M8221" t="b">
        <v>0</v>
      </c>
    </row>
    <row r="8222" spans="1:13" x14ac:dyDescent="0.25">
      <c r="A8222" s="1">
        <v>43283</v>
      </c>
      <c r="B8222" t="s">
        <v>180</v>
      </c>
      <c r="C8222" t="s">
        <v>172</v>
      </c>
      <c r="D8222">
        <v>1</v>
      </c>
      <c r="E8222">
        <v>118.18</v>
      </c>
      <c r="F8222">
        <v>118.18</v>
      </c>
      <c r="G8222">
        <v>1</v>
      </c>
      <c r="H8222">
        <v>1</v>
      </c>
      <c r="I8222">
        <v>21</v>
      </c>
      <c r="J8222">
        <v>0</v>
      </c>
      <c r="K8222">
        <v>4</v>
      </c>
      <c r="L8222" t="s">
        <v>600</v>
      </c>
      <c r="M8222" t="b">
        <v>0</v>
      </c>
    </row>
    <row r="8223" spans="1:13" x14ac:dyDescent="0.25">
      <c r="A8223" s="1">
        <v>43283</v>
      </c>
      <c r="B8223" t="s">
        <v>180</v>
      </c>
      <c r="C8223" t="s">
        <v>180</v>
      </c>
      <c r="D8223">
        <v>1</v>
      </c>
      <c r="E8223">
        <v>76.150000000000006</v>
      </c>
      <c r="F8223">
        <v>76.150000000000006</v>
      </c>
      <c r="G8223">
        <v>1</v>
      </c>
      <c r="H8223">
        <v>1</v>
      </c>
      <c r="I8223">
        <v>3</v>
      </c>
      <c r="J8223">
        <v>0</v>
      </c>
      <c r="K8223">
        <v>5</v>
      </c>
      <c r="L8223" t="s">
        <v>620</v>
      </c>
      <c r="M8223" t="b">
        <v>1</v>
      </c>
    </row>
    <row r="8224" spans="1:13" x14ac:dyDescent="0.25">
      <c r="A8224" s="1">
        <v>43283</v>
      </c>
      <c r="B8224" t="s">
        <v>180</v>
      </c>
      <c r="C8224" t="s">
        <v>161</v>
      </c>
      <c r="D8224">
        <v>2</v>
      </c>
      <c r="E8224">
        <v>264.37</v>
      </c>
      <c r="F8224">
        <v>132.19</v>
      </c>
      <c r="G8224">
        <v>2</v>
      </c>
      <c r="H8224">
        <v>2</v>
      </c>
      <c r="I8224">
        <v>18</v>
      </c>
      <c r="J8224">
        <v>0</v>
      </c>
      <c r="K8224">
        <v>5</v>
      </c>
      <c r="L8224" t="s">
        <v>593</v>
      </c>
      <c r="M8224" t="b">
        <v>0</v>
      </c>
    </row>
    <row r="8225" spans="1:13" x14ac:dyDescent="0.25">
      <c r="A8225" s="1">
        <v>43283</v>
      </c>
      <c r="B8225" t="s">
        <v>180</v>
      </c>
      <c r="C8225" t="s">
        <v>183</v>
      </c>
      <c r="D8225">
        <v>1</v>
      </c>
      <c r="E8225">
        <v>86.37</v>
      </c>
      <c r="F8225">
        <v>86.37</v>
      </c>
      <c r="G8225">
        <v>1</v>
      </c>
      <c r="H8225">
        <v>1</v>
      </c>
      <c r="I8225">
        <v>22</v>
      </c>
      <c r="J8225">
        <v>0</v>
      </c>
      <c r="K8225">
        <v>5</v>
      </c>
      <c r="L8225" t="s">
        <v>614</v>
      </c>
      <c r="M8225" t="b">
        <v>0</v>
      </c>
    </row>
    <row r="8226" spans="1:13" x14ac:dyDescent="0.25">
      <c r="A8226" s="1">
        <v>43283</v>
      </c>
      <c r="B8226" t="s">
        <v>180</v>
      </c>
      <c r="C8226" t="s">
        <v>174</v>
      </c>
      <c r="D8226">
        <v>1</v>
      </c>
      <c r="E8226">
        <v>144.12</v>
      </c>
      <c r="F8226">
        <v>144.12</v>
      </c>
      <c r="G8226">
        <v>0</v>
      </c>
      <c r="H8226">
        <v>1</v>
      </c>
      <c r="K8226">
        <v>1</v>
      </c>
      <c r="L8226" t="s">
        <v>603</v>
      </c>
      <c r="M8226" t="b">
        <v>0</v>
      </c>
    </row>
    <row r="8227" spans="1:13" x14ac:dyDescent="0.25">
      <c r="A8227" s="1">
        <v>43283</v>
      </c>
      <c r="B8227" t="s">
        <v>180</v>
      </c>
      <c r="C8227" t="s">
        <v>182</v>
      </c>
      <c r="D8227">
        <v>1</v>
      </c>
      <c r="E8227">
        <v>82.56</v>
      </c>
      <c r="F8227">
        <v>82.56</v>
      </c>
      <c r="G8227">
        <v>1</v>
      </c>
      <c r="H8227">
        <v>1</v>
      </c>
      <c r="I8227">
        <v>7</v>
      </c>
      <c r="J8227">
        <v>0</v>
      </c>
      <c r="K8227">
        <v>4</v>
      </c>
      <c r="L8227" t="s">
        <v>637</v>
      </c>
      <c r="M8227" t="b">
        <v>0</v>
      </c>
    </row>
    <row r="8228" spans="1:13" x14ac:dyDescent="0.25">
      <c r="A8228" s="1">
        <v>43283</v>
      </c>
      <c r="B8228" t="s">
        <v>180</v>
      </c>
      <c r="C8228" t="s">
        <v>175</v>
      </c>
      <c r="D8228">
        <v>5</v>
      </c>
      <c r="E8228">
        <v>669.7</v>
      </c>
      <c r="F8228">
        <v>133.94</v>
      </c>
      <c r="G8228">
        <v>5</v>
      </c>
      <c r="H8228">
        <v>5</v>
      </c>
      <c r="I8228">
        <v>18.399999999999999</v>
      </c>
      <c r="J8228">
        <v>0</v>
      </c>
      <c r="K8228">
        <v>4.8</v>
      </c>
      <c r="L8228" t="s">
        <v>598</v>
      </c>
      <c r="M8228" t="b">
        <v>0</v>
      </c>
    </row>
    <row r="8229" spans="1:13" x14ac:dyDescent="0.25">
      <c r="A8229" s="1">
        <v>43283</v>
      </c>
      <c r="B8229" t="s">
        <v>180</v>
      </c>
      <c r="C8229" t="s">
        <v>164</v>
      </c>
      <c r="D8229">
        <v>2</v>
      </c>
      <c r="E8229">
        <v>319.24</v>
      </c>
      <c r="F8229">
        <v>159.62</v>
      </c>
      <c r="G8229">
        <v>2</v>
      </c>
      <c r="H8229">
        <v>2</v>
      </c>
      <c r="I8229">
        <v>14.5</v>
      </c>
      <c r="J8229">
        <v>0</v>
      </c>
      <c r="K8229">
        <v>3</v>
      </c>
      <c r="L8229" t="s">
        <v>601</v>
      </c>
      <c r="M8229" t="b">
        <v>0</v>
      </c>
    </row>
    <row r="8230" spans="1:13" x14ac:dyDescent="0.25">
      <c r="A8230" s="1">
        <v>43283</v>
      </c>
      <c r="B8230" t="s">
        <v>180</v>
      </c>
      <c r="C8230" t="s">
        <v>176</v>
      </c>
      <c r="D8230">
        <v>1</v>
      </c>
      <c r="E8230">
        <v>153.1</v>
      </c>
      <c r="F8230">
        <v>153.1</v>
      </c>
      <c r="G8230">
        <v>1</v>
      </c>
      <c r="H8230">
        <v>1</v>
      </c>
      <c r="I8230">
        <v>10</v>
      </c>
      <c r="J8230">
        <v>0</v>
      </c>
      <c r="K8230">
        <v>4</v>
      </c>
      <c r="L8230" t="s">
        <v>594</v>
      </c>
      <c r="M8230" t="b">
        <v>0</v>
      </c>
    </row>
    <row r="8231" spans="1:13" x14ac:dyDescent="0.25">
      <c r="A8231" s="1">
        <v>43283</v>
      </c>
      <c r="B8231" t="s">
        <v>180</v>
      </c>
      <c r="C8231" t="s">
        <v>165</v>
      </c>
      <c r="D8231">
        <v>10</v>
      </c>
      <c r="E8231">
        <v>1209.82</v>
      </c>
      <c r="F8231">
        <v>120.98</v>
      </c>
      <c r="G8231">
        <v>10</v>
      </c>
      <c r="H8231">
        <v>10</v>
      </c>
      <c r="I8231">
        <v>13.9</v>
      </c>
      <c r="J8231">
        <v>0</v>
      </c>
      <c r="K8231">
        <v>4.5</v>
      </c>
      <c r="L8231" t="s">
        <v>589</v>
      </c>
      <c r="M8231" t="b">
        <v>0</v>
      </c>
    </row>
    <row r="8232" spans="1:13" x14ac:dyDescent="0.25">
      <c r="A8232" s="1">
        <v>43283</v>
      </c>
      <c r="B8232" t="s">
        <v>161</v>
      </c>
      <c r="C8232" t="s">
        <v>167</v>
      </c>
      <c r="D8232">
        <v>5</v>
      </c>
      <c r="E8232">
        <v>440.2</v>
      </c>
      <c r="F8232">
        <v>88.04</v>
      </c>
      <c r="G8232">
        <v>5</v>
      </c>
      <c r="H8232">
        <v>5</v>
      </c>
      <c r="I8232">
        <v>13.8</v>
      </c>
      <c r="J8232">
        <v>0</v>
      </c>
      <c r="K8232">
        <v>4.4000000000000004</v>
      </c>
      <c r="L8232" t="s">
        <v>282</v>
      </c>
      <c r="M8232" t="b">
        <v>0</v>
      </c>
    </row>
    <row r="8233" spans="1:13" x14ac:dyDescent="0.25">
      <c r="A8233" s="1">
        <v>43283</v>
      </c>
      <c r="B8233" t="s">
        <v>161</v>
      </c>
      <c r="C8233" t="s">
        <v>169</v>
      </c>
      <c r="D8233">
        <v>1</v>
      </c>
      <c r="E8233">
        <v>112.24</v>
      </c>
      <c r="F8233">
        <v>112.24</v>
      </c>
      <c r="G8233">
        <v>1</v>
      </c>
      <c r="H8233">
        <v>1</v>
      </c>
      <c r="I8233">
        <v>16</v>
      </c>
      <c r="J8233">
        <v>0</v>
      </c>
      <c r="K8233">
        <v>5</v>
      </c>
      <c r="L8233" t="s">
        <v>379</v>
      </c>
      <c r="M8233" t="b">
        <v>0</v>
      </c>
    </row>
    <row r="8234" spans="1:13" x14ac:dyDescent="0.25">
      <c r="A8234" s="1">
        <v>43283</v>
      </c>
      <c r="B8234" t="s">
        <v>161</v>
      </c>
      <c r="C8234" t="s">
        <v>170</v>
      </c>
      <c r="D8234">
        <v>2</v>
      </c>
      <c r="E8234">
        <v>174.88</v>
      </c>
      <c r="F8234">
        <v>87.44</v>
      </c>
      <c r="G8234">
        <v>2</v>
      </c>
      <c r="H8234">
        <v>2</v>
      </c>
      <c r="I8234">
        <v>5</v>
      </c>
      <c r="J8234">
        <v>0</v>
      </c>
      <c r="K8234">
        <v>4.5</v>
      </c>
      <c r="L8234" t="s">
        <v>260</v>
      </c>
      <c r="M8234" t="b">
        <v>0</v>
      </c>
    </row>
    <row r="8235" spans="1:13" x14ac:dyDescent="0.25">
      <c r="A8235" s="1">
        <v>43283</v>
      </c>
      <c r="B8235" t="s">
        <v>161</v>
      </c>
      <c r="C8235" t="s">
        <v>172</v>
      </c>
      <c r="D8235">
        <v>2</v>
      </c>
      <c r="E8235">
        <v>679.18</v>
      </c>
      <c r="F8235">
        <v>339.59</v>
      </c>
      <c r="G8235">
        <v>2</v>
      </c>
      <c r="H8235">
        <v>2</v>
      </c>
      <c r="I8235">
        <v>5.67</v>
      </c>
      <c r="J8235">
        <v>0</v>
      </c>
      <c r="K8235">
        <v>2.33</v>
      </c>
      <c r="L8235" t="s">
        <v>283</v>
      </c>
      <c r="M8235" t="b">
        <v>0</v>
      </c>
    </row>
    <row r="8236" spans="1:13" x14ac:dyDescent="0.25">
      <c r="A8236" s="1">
        <v>43283</v>
      </c>
      <c r="B8236" t="s">
        <v>161</v>
      </c>
      <c r="C8236" t="s">
        <v>171</v>
      </c>
      <c r="D8236">
        <v>1</v>
      </c>
      <c r="E8236">
        <v>31.96</v>
      </c>
      <c r="F8236">
        <v>31.96</v>
      </c>
      <c r="G8236">
        <v>1</v>
      </c>
      <c r="H8236">
        <v>1</v>
      </c>
      <c r="I8236">
        <v>9</v>
      </c>
      <c r="J8236">
        <v>0</v>
      </c>
      <c r="K8236">
        <v>5</v>
      </c>
      <c r="L8236" t="s">
        <v>261</v>
      </c>
      <c r="M8236" t="b">
        <v>0</v>
      </c>
    </row>
    <row r="8237" spans="1:13" x14ac:dyDescent="0.25">
      <c r="A8237" s="1">
        <v>43283</v>
      </c>
      <c r="B8237" t="s">
        <v>161</v>
      </c>
      <c r="C8237" t="s">
        <v>161</v>
      </c>
      <c r="D8237">
        <v>28</v>
      </c>
      <c r="E8237">
        <v>3722.6</v>
      </c>
      <c r="F8237">
        <v>132.94999999999999</v>
      </c>
      <c r="G8237">
        <v>25</v>
      </c>
      <c r="H8237">
        <v>28</v>
      </c>
      <c r="I8237">
        <v>4.63</v>
      </c>
      <c r="J8237">
        <v>0</v>
      </c>
      <c r="K8237">
        <v>3.79</v>
      </c>
      <c r="L8237" t="s">
        <v>262</v>
      </c>
      <c r="M8237" t="b">
        <v>1</v>
      </c>
    </row>
    <row r="8238" spans="1:13" x14ac:dyDescent="0.25">
      <c r="A8238" s="1">
        <v>43283</v>
      </c>
      <c r="B8238" t="s">
        <v>161</v>
      </c>
      <c r="C8238" t="s">
        <v>181</v>
      </c>
      <c r="D8238">
        <v>1</v>
      </c>
      <c r="E8238">
        <v>148.02000000000001</v>
      </c>
      <c r="F8238">
        <v>148.02000000000001</v>
      </c>
      <c r="G8238">
        <v>1</v>
      </c>
      <c r="H8238">
        <v>1</v>
      </c>
      <c r="I8238">
        <v>11</v>
      </c>
      <c r="J8238">
        <v>0</v>
      </c>
      <c r="K8238">
        <v>5</v>
      </c>
      <c r="L8238" t="s">
        <v>309</v>
      </c>
      <c r="M8238" t="b">
        <v>0</v>
      </c>
    </row>
    <row r="8239" spans="1:13" x14ac:dyDescent="0.25">
      <c r="A8239" s="1">
        <v>43283</v>
      </c>
      <c r="B8239" t="s">
        <v>161</v>
      </c>
      <c r="C8239" t="s">
        <v>174</v>
      </c>
      <c r="D8239">
        <v>2</v>
      </c>
      <c r="E8239">
        <v>311.08999999999997</v>
      </c>
      <c r="F8239">
        <v>155.55000000000001</v>
      </c>
      <c r="G8239">
        <v>2</v>
      </c>
      <c r="H8239">
        <v>2</v>
      </c>
      <c r="I8239">
        <v>10</v>
      </c>
      <c r="J8239">
        <v>0</v>
      </c>
      <c r="K8239">
        <v>5</v>
      </c>
      <c r="L8239" t="s">
        <v>343</v>
      </c>
      <c r="M8239" t="b">
        <v>0</v>
      </c>
    </row>
    <row r="8240" spans="1:13" x14ac:dyDescent="0.25">
      <c r="A8240" s="1">
        <v>43283</v>
      </c>
      <c r="B8240" t="s">
        <v>161</v>
      </c>
      <c r="C8240" t="s">
        <v>182</v>
      </c>
      <c r="D8240">
        <v>1</v>
      </c>
      <c r="E8240">
        <v>352.21</v>
      </c>
      <c r="F8240">
        <v>352.21</v>
      </c>
      <c r="G8240">
        <v>1</v>
      </c>
      <c r="H8240">
        <v>1</v>
      </c>
      <c r="I8240">
        <v>26</v>
      </c>
      <c r="J8240">
        <v>0</v>
      </c>
      <c r="K8240">
        <v>5</v>
      </c>
      <c r="L8240" t="s">
        <v>391</v>
      </c>
      <c r="M8240" t="b">
        <v>0</v>
      </c>
    </row>
    <row r="8241" spans="1:13" x14ac:dyDescent="0.25">
      <c r="A8241" s="1">
        <v>43283</v>
      </c>
      <c r="B8241" t="s">
        <v>161</v>
      </c>
      <c r="C8241" t="s">
        <v>163</v>
      </c>
      <c r="D8241">
        <v>5</v>
      </c>
      <c r="E8241">
        <v>594.6</v>
      </c>
      <c r="F8241">
        <v>118.92</v>
      </c>
      <c r="G8241">
        <v>5</v>
      </c>
      <c r="H8241">
        <v>5</v>
      </c>
      <c r="I8241">
        <v>5.0999999999999996</v>
      </c>
      <c r="J8241">
        <v>0</v>
      </c>
      <c r="K8241">
        <v>4.5</v>
      </c>
      <c r="L8241" t="s">
        <v>263</v>
      </c>
      <c r="M8241" t="b">
        <v>0</v>
      </c>
    </row>
    <row r="8242" spans="1:13" x14ac:dyDescent="0.25">
      <c r="A8242" s="1">
        <v>43283</v>
      </c>
      <c r="B8242" t="s">
        <v>161</v>
      </c>
      <c r="C8242" t="s">
        <v>175</v>
      </c>
      <c r="D8242">
        <v>8</v>
      </c>
      <c r="E8242">
        <v>1635.77</v>
      </c>
      <c r="F8242">
        <v>204.47</v>
      </c>
      <c r="G8242">
        <v>8</v>
      </c>
      <c r="H8242">
        <v>7</v>
      </c>
      <c r="I8242">
        <v>8.5</v>
      </c>
      <c r="J8242">
        <v>0</v>
      </c>
      <c r="K8242">
        <v>5</v>
      </c>
      <c r="L8242" t="s">
        <v>264</v>
      </c>
      <c r="M8242" t="b">
        <v>0</v>
      </c>
    </row>
    <row r="8243" spans="1:13" x14ac:dyDescent="0.25">
      <c r="A8243" s="1">
        <v>43283</v>
      </c>
      <c r="B8243" t="s">
        <v>161</v>
      </c>
      <c r="C8243" t="s">
        <v>164</v>
      </c>
      <c r="D8243">
        <v>3</v>
      </c>
      <c r="E8243">
        <v>560.74</v>
      </c>
      <c r="F8243">
        <v>186.91</v>
      </c>
      <c r="G8243">
        <v>3</v>
      </c>
      <c r="H8243">
        <v>3</v>
      </c>
      <c r="I8243">
        <v>13.33</v>
      </c>
      <c r="J8243">
        <v>0</v>
      </c>
      <c r="K8243">
        <v>2.67</v>
      </c>
      <c r="L8243" t="s">
        <v>285</v>
      </c>
      <c r="M8243" t="b">
        <v>0</v>
      </c>
    </row>
    <row r="8244" spans="1:13" x14ac:dyDescent="0.25">
      <c r="A8244" s="1">
        <v>43283</v>
      </c>
      <c r="B8244" t="s">
        <v>161</v>
      </c>
      <c r="C8244" t="s">
        <v>176</v>
      </c>
      <c r="D8244">
        <v>1</v>
      </c>
      <c r="E8244">
        <v>52.25</v>
      </c>
      <c r="F8244">
        <v>52.25</v>
      </c>
      <c r="G8244">
        <v>1</v>
      </c>
      <c r="H8244">
        <v>1</v>
      </c>
      <c r="I8244">
        <v>23</v>
      </c>
      <c r="J8244">
        <v>0</v>
      </c>
      <c r="K8244">
        <v>4</v>
      </c>
      <c r="L8244" t="s">
        <v>286</v>
      </c>
      <c r="M8244" t="b">
        <v>0</v>
      </c>
    </row>
    <row r="8245" spans="1:13" x14ac:dyDescent="0.25">
      <c r="A8245" s="1">
        <v>43283</v>
      </c>
      <c r="B8245" t="s">
        <v>161</v>
      </c>
      <c r="C8245" t="s">
        <v>165</v>
      </c>
      <c r="D8245">
        <v>17</v>
      </c>
      <c r="E8245">
        <v>2585.38</v>
      </c>
      <c r="F8245">
        <v>152.08000000000001</v>
      </c>
      <c r="G8245">
        <v>17</v>
      </c>
      <c r="H8245">
        <v>17</v>
      </c>
      <c r="I8245">
        <v>9.68</v>
      </c>
      <c r="J8245">
        <v>0</v>
      </c>
      <c r="K8245">
        <v>4.26</v>
      </c>
      <c r="L8245" t="s">
        <v>265</v>
      </c>
      <c r="M8245" t="b">
        <v>0</v>
      </c>
    </row>
    <row r="8246" spans="1:13" x14ac:dyDescent="0.25">
      <c r="A8246" s="1">
        <v>43283</v>
      </c>
      <c r="B8246" t="s">
        <v>174</v>
      </c>
      <c r="C8246" t="s">
        <v>171</v>
      </c>
      <c r="D8246">
        <v>1</v>
      </c>
      <c r="E8246">
        <v>203.3</v>
      </c>
      <c r="F8246">
        <v>203.3</v>
      </c>
      <c r="G8246">
        <v>1</v>
      </c>
      <c r="H8246">
        <v>1</v>
      </c>
      <c r="I8246">
        <v>17</v>
      </c>
      <c r="J8246">
        <v>0</v>
      </c>
      <c r="K8246">
        <v>5</v>
      </c>
      <c r="L8246" t="s">
        <v>431</v>
      </c>
      <c r="M8246" t="b">
        <v>0</v>
      </c>
    </row>
    <row r="8247" spans="1:13" x14ac:dyDescent="0.25">
      <c r="A8247" s="1">
        <v>43283</v>
      </c>
      <c r="B8247" t="s">
        <v>174</v>
      </c>
      <c r="C8247" t="s">
        <v>165</v>
      </c>
      <c r="D8247">
        <v>2</v>
      </c>
      <c r="E8247">
        <v>350.6</v>
      </c>
      <c r="F8247">
        <v>175.3</v>
      </c>
      <c r="G8247">
        <v>2</v>
      </c>
      <c r="H8247">
        <v>2</v>
      </c>
      <c r="I8247">
        <v>8</v>
      </c>
      <c r="J8247">
        <v>0</v>
      </c>
      <c r="K8247">
        <v>5</v>
      </c>
      <c r="L8247" t="s">
        <v>347</v>
      </c>
      <c r="M8247" t="b">
        <v>0</v>
      </c>
    </row>
    <row r="8248" spans="1:13" x14ac:dyDescent="0.25">
      <c r="A8248" s="1">
        <v>43283</v>
      </c>
      <c r="B8248" t="s">
        <v>163</v>
      </c>
      <c r="C8248" t="s">
        <v>178</v>
      </c>
      <c r="D8248">
        <v>2</v>
      </c>
      <c r="E8248">
        <v>601.91999999999996</v>
      </c>
      <c r="F8248">
        <v>300.95999999999998</v>
      </c>
      <c r="G8248">
        <v>2</v>
      </c>
      <c r="H8248">
        <v>2</v>
      </c>
      <c r="I8248">
        <v>46.5</v>
      </c>
      <c r="J8248">
        <v>0.5</v>
      </c>
      <c r="K8248">
        <v>3</v>
      </c>
      <c r="L8248" t="s">
        <v>348</v>
      </c>
      <c r="M8248" t="b">
        <v>0</v>
      </c>
    </row>
    <row r="8249" spans="1:13" x14ac:dyDescent="0.25">
      <c r="A8249" s="1">
        <v>43283</v>
      </c>
      <c r="B8249" t="s">
        <v>163</v>
      </c>
      <c r="C8249" t="s">
        <v>170</v>
      </c>
      <c r="D8249">
        <v>5</v>
      </c>
      <c r="E8249">
        <v>475.27</v>
      </c>
      <c r="F8249">
        <v>95.05</v>
      </c>
      <c r="G8249">
        <v>5</v>
      </c>
      <c r="H8249">
        <v>5</v>
      </c>
      <c r="I8249">
        <v>6.2</v>
      </c>
      <c r="J8249">
        <v>0</v>
      </c>
      <c r="K8249">
        <v>4.5999999999999996</v>
      </c>
      <c r="L8249" t="s">
        <v>267</v>
      </c>
      <c r="M8249" t="b">
        <v>0</v>
      </c>
    </row>
    <row r="8250" spans="1:13" x14ac:dyDescent="0.25">
      <c r="A8250" s="1">
        <v>43283</v>
      </c>
      <c r="B8250" t="s">
        <v>163</v>
      </c>
      <c r="C8250" t="s">
        <v>172</v>
      </c>
      <c r="D8250">
        <v>1</v>
      </c>
      <c r="E8250">
        <v>162.63</v>
      </c>
      <c r="F8250">
        <v>162.63</v>
      </c>
      <c r="G8250">
        <v>1</v>
      </c>
      <c r="H8250">
        <v>1</v>
      </c>
      <c r="I8250">
        <v>8</v>
      </c>
      <c r="J8250">
        <v>0</v>
      </c>
      <c r="K8250">
        <v>2</v>
      </c>
      <c r="L8250" t="s">
        <v>287</v>
      </c>
      <c r="M8250" t="b">
        <v>0</v>
      </c>
    </row>
    <row r="8251" spans="1:13" x14ac:dyDescent="0.25">
      <c r="A8251" s="1">
        <v>43283</v>
      </c>
      <c r="B8251" t="s">
        <v>163</v>
      </c>
      <c r="C8251" t="s">
        <v>180</v>
      </c>
      <c r="D8251">
        <v>1</v>
      </c>
      <c r="E8251">
        <v>91.45</v>
      </c>
      <c r="F8251">
        <v>91.45</v>
      </c>
      <c r="G8251">
        <v>1</v>
      </c>
      <c r="H8251">
        <v>1</v>
      </c>
      <c r="I8251">
        <v>17</v>
      </c>
      <c r="J8251">
        <v>0</v>
      </c>
      <c r="K8251">
        <v>5</v>
      </c>
      <c r="L8251" t="s">
        <v>433</v>
      </c>
      <c r="M8251" t="b">
        <v>0</v>
      </c>
    </row>
    <row r="8252" spans="1:13" x14ac:dyDescent="0.25">
      <c r="A8252" s="1">
        <v>43283</v>
      </c>
      <c r="B8252" t="s">
        <v>163</v>
      </c>
      <c r="C8252" t="s">
        <v>161</v>
      </c>
      <c r="D8252">
        <v>12</v>
      </c>
      <c r="E8252">
        <v>2593.6</v>
      </c>
      <c r="F8252">
        <v>216.13</v>
      </c>
      <c r="G8252">
        <v>12</v>
      </c>
      <c r="H8252">
        <v>12</v>
      </c>
      <c r="I8252">
        <v>5.41</v>
      </c>
      <c r="J8252">
        <v>0</v>
      </c>
      <c r="K8252">
        <v>4.53</v>
      </c>
      <c r="L8252" t="s">
        <v>241</v>
      </c>
      <c r="M8252" t="b">
        <v>0</v>
      </c>
    </row>
    <row r="8253" spans="1:13" x14ac:dyDescent="0.25">
      <c r="A8253" s="1">
        <v>43283</v>
      </c>
      <c r="B8253" t="s">
        <v>163</v>
      </c>
      <c r="C8253" t="s">
        <v>183</v>
      </c>
      <c r="D8253">
        <v>1</v>
      </c>
      <c r="E8253">
        <v>433.69</v>
      </c>
      <c r="F8253">
        <v>433.69</v>
      </c>
      <c r="G8253">
        <v>1</v>
      </c>
      <c r="H8253">
        <v>1</v>
      </c>
      <c r="I8253">
        <v>10</v>
      </c>
      <c r="J8253">
        <v>0</v>
      </c>
      <c r="K8253">
        <v>5</v>
      </c>
      <c r="L8253" t="s">
        <v>351</v>
      </c>
      <c r="M8253" t="b">
        <v>0</v>
      </c>
    </row>
    <row r="8254" spans="1:13" x14ac:dyDescent="0.25">
      <c r="A8254" s="1">
        <v>43283</v>
      </c>
      <c r="B8254" t="s">
        <v>163</v>
      </c>
      <c r="C8254" t="s">
        <v>174</v>
      </c>
      <c r="D8254">
        <v>1</v>
      </c>
      <c r="E8254">
        <v>319.94</v>
      </c>
      <c r="F8254">
        <v>319.94</v>
      </c>
      <c r="G8254">
        <v>1</v>
      </c>
      <c r="H8254">
        <v>1</v>
      </c>
      <c r="I8254">
        <v>10</v>
      </c>
      <c r="J8254">
        <v>0</v>
      </c>
      <c r="K8254">
        <v>5</v>
      </c>
      <c r="L8254" t="s">
        <v>289</v>
      </c>
      <c r="M8254" t="b">
        <v>0</v>
      </c>
    </row>
    <row r="8255" spans="1:13" x14ac:dyDescent="0.25">
      <c r="A8255" s="1">
        <v>43283</v>
      </c>
      <c r="B8255" t="s">
        <v>163</v>
      </c>
      <c r="C8255" t="s">
        <v>163</v>
      </c>
      <c r="D8255">
        <v>10</v>
      </c>
      <c r="E8255">
        <v>1830.65</v>
      </c>
      <c r="F8255">
        <v>183.07</v>
      </c>
      <c r="G8255">
        <v>10</v>
      </c>
      <c r="H8255">
        <v>10</v>
      </c>
      <c r="I8255">
        <v>7.08</v>
      </c>
      <c r="J8255">
        <v>8.3299999999999999E-2</v>
      </c>
      <c r="K8255">
        <v>4.67</v>
      </c>
      <c r="L8255" t="s">
        <v>242</v>
      </c>
      <c r="M8255" t="b">
        <v>1</v>
      </c>
    </row>
    <row r="8256" spans="1:13" x14ac:dyDescent="0.25">
      <c r="A8256" s="1">
        <v>43283</v>
      </c>
      <c r="B8256" t="s">
        <v>163</v>
      </c>
      <c r="C8256" t="s">
        <v>175</v>
      </c>
      <c r="D8256">
        <v>15</v>
      </c>
      <c r="E8256">
        <v>1947.8</v>
      </c>
      <c r="F8256">
        <v>129.85</v>
      </c>
      <c r="G8256">
        <v>13</v>
      </c>
      <c r="H8256">
        <v>15</v>
      </c>
      <c r="I8256">
        <v>8.73</v>
      </c>
      <c r="J8256">
        <v>0</v>
      </c>
      <c r="K8256">
        <v>3.71</v>
      </c>
      <c r="L8256" t="s">
        <v>269</v>
      </c>
      <c r="M8256" t="b">
        <v>0</v>
      </c>
    </row>
    <row r="8257" spans="1:13" x14ac:dyDescent="0.25">
      <c r="A8257" s="1">
        <v>43283</v>
      </c>
      <c r="B8257" t="s">
        <v>163</v>
      </c>
      <c r="C8257" t="s">
        <v>164</v>
      </c>
      <c r="D8257">
        <v>4</v>
      </c>
      <c r="E8257">
        <v>917.75</v>
      </c>
      <c r="F8257">
        <v>229.44</v>
      </c>
      <c r="G8257">
        <v>4</v>
      </c>
      <c r="H8257">
        <v>4</v>
      </c>
      <c r="I8257">
        <v>10</v>
      </c>
      <c r="J8257">
        <v>0</v>
      </c>
      <c r="K8257">
        <v>4.25</v>
      </c>
      <c r="L8257" t="s">
        <v>290</v>
      </c>
      <c r="M8257" t="b">
        <v>0</v>
      </c>
    </row>
    <row r="8258" spans="1:13" x14ac:dyDescent="0.25">
      <c r="A8258" s="1">
        <v>43283</v>
      </c>
      <c r="B8258" t="s">
        <v>163</v>
      </c>
      <c r="C8258" t="s">
        <v>176</v>
      </c>
      <c r="D8258">
        <v>9</v>
      </c>
      <c r="E8258">
        <v>908.95</v>
      </c>
      <c r="F8258">
        <v>100.99</v>
      </c>
      <c r="G8258">
        <v>9</v>
      </c>
      <c r="H8258">
        <v>9</v>
      </c>
      <c r="I8258">
        <v>6.78</v>
      </c>
      <c r="J8258">
        <v>0</v>
      </c>
      <c r="K8258">
        <v>4.5599999999999996</v>
      </c>
      <c r="L8258" t="s">
        <v>243</v>
      </c>
      <c r="M8258" t="b">
        <v>0</v>
      </c>
    </row>
    <row r="8259" spans="1:13" x14ac:dyDescent="0.25">
      <c r="A8259" s="1">
        <v>43283</v>
      </c>
      <c r="B8259" t="s">
        <v>163</v>
      </c>
      <c r="C8259" t="s">
        <v>165</v>
      </c>
      <c r="D8259">
        <v>38</v>
      </c>
      <c r="E8259">
        <v>7434.25</v>
      </c>
      <c r="F8259">
        <v>195.64</v>
      </c>
      <c r="G8259">
        <v>38</v>
      </c>
      <c r="H8259">
        <v>38</v>
      </c>
      <c r="I8259">
        <v>9.0500000000000007</v>
      </c>
      <c r="J8259">
        <v>0</v>
      </c>
      <c r="K8259">
        <v>4.59</v>
      </c>
      <c r="L8259" t="s">
        <v>244</v>
      </c>
      <c r="M8259" t="b">
        <v>0</v>
      </c>
    </row>
    <row r="8260" spans="1:13" x14ac:dyDescent="0.25">
      <c r="A8260" s="1">
        <v>43283</v>
      </c>
      <c r="B8260" t="s">
        <v>175</v>
      </c>
      <c r="C8260" t="s">
        <v>178</v>
      </c>
      <c r="D8260">
        <v>1</v>
      </c>
      <c r="E8260">
        <v>118.99</v>
      </c>
      <c r="F8260">
        <v>118.99</v>
      </c>
      <c r="G8260">
        <v>1</v>
      </c>
      <c r="H8260">
        <v>1</v>
      </c>
      <c r="I8260">
        <v>23</v>
      </c>
      <c r="J8260">
        <v>0</v>
      </c>
      <c r="K8260">
        <v>4</v>
      </c>
      <c r="L8260" t="s">
        <v>383</v>
      </c>
      <c r="M8260" t="b">
        <v>0</v>
      </c>
    </row>
    <row r="8261" spans="1:13" x14ac:dyDescent="0.25">
      <c r="A8261" s="1">
        <v>43283</v>
      </c>
      <c r="B8261" t="s">
        <v>175</v>
      </c>
      <c r="C8261" t="s">
        <v>167</v>
      </c>
      <c r="D8261">
        <v>2</v>
      </c>
      <c r="E8261">
        <v>404.78</v>
      </c>
      <c r="F8261">
        <v>202.39</v>
      </c>
      <c r="G8261">
        <v>2</v>
      </c>
      <c r="H8261">
        <v>2</v>
      </c>
      <c r="I8261">
        <v>26.5</v>
      </c>
      <c r="J8261">
        <v>0.5</v>
      </c>
      <c r="K8261">
        <v>4.5</v>
      </c>
      <c r="L8261" t="s">
        <v>317</v>
      </c>
      <c r="M8261" t="b">
        <v>0</v>
      </c>
    </row>
    <row r="8262" spans="1:13" x14ac:dyDescent="0.25">
      <c r="A8262" s="1">
        <v>43283</v>
      </c>
      <c r="B8262" t="s">
        <v>175</v>
      </c>
      <c r="C8262" t="s">
        <v>169</v>
      </c>
      <c r="D8262">
        <v>2</v>
      </c>
      <c r="E8262">
        <v>214.6</v>
      </c>
      <c r="F8262">
        <v>107.3</v>
      </c>
      <c r="G8262">
        <v>2</v>
      </c>
      <c r="H8262">
        <v>2</v>
      </c>
      <c r="I8262">
        <v>17.5</v>
      </c>
      <c r="J8262">
        <v>0</v>
      </c>
      <c r="K8262">
        <v>4</v>
      </c>
      <c r="L8262" t="s">
        <v>423</v>
      </c>
      <c r="M8262" t="b">
        <v>0</v>
      </c>
    </row>
    <row r="8263" spans="1:13" x14ac:dyDescent="0.25">
      <c r="A8263" s="1">
        <v>43283</v>
      </c>
      <c r="B8263" t="s">
        <v>175</v>
      </c>
      <c r="C8263" t="s">
        <v>172</v>
      </c>
      <c r="D8263">
        <v>1</v>
      </c>
      <c r="E8263">
        <v>84.65</v>
      </c>
      <c r="F8263">
        <v>84.65</v>
      </c>
      <c r="G8263">
        <v>1</v>
      </c>
      <c r="H8263">
        <v>1</v>
      </c>
      <c r="I8263">
        <v>8</v>
      </c>
      <c r="J8263">
        <v>0</v>
      </c>
      <c r="K8263">
        <v>4</v>
      </c>
      <c r="L8263" t="s">
        <v>384</v>
      </c>
      <c r="M8263" t="b">
        <v>0</v>
      </c>
    </row>
    <row r="8264" spans="1:13" x14ac:dyDescent="0.25">
      <c r="A8264" s="1">
        <v>43283</v>
      </c>
      <c r="B8264" t="s">
        <v>175</v>
      </c>
      <c r="C8264" t="s">
        <v>171</v>
      </c>
      <c r="D8264">
        <v>2</v>
      </c>
      <c r="E8264">
        <v>227.07</v>
      </c>
      <c r="F8264">
        <v>113.54</v>
      </c>
      <c r="G8264">
        <v>2</v>
      </c>
      <c r="H8264">
        <v>2</v>
      </c>
      <c r="I8264">
        <v>7.5</v>
      </c>
      <c r="J8264">
        <v>0</v>
      </c>
      <c r="K8264">
        <v>5</v>
      </c>
      <c r="L8264" t="s">
        <v>291</v>
      </c>
      <c r="M8264" t="b">
        <v>0</v>
      </c>
    </row>
    <row r="8265" spans="1:13" x14ac:dyDescent="0.25">
      <c r="A8265" s="1">
        <v>43283</v>
      </c>
      <c r="B8265" t="s">
        <v>175</v>
      </c>
      <c r="C8265" t="s">
        <v>161</v>
      </c>
      <c r="D8265">
        <v>7</v>
      </c>
      <c r="E8265">
        <v>1504.78</v>
      </c>
      <c r="F8265">
        <v>214.97</v>
      </c>
      <c r="G8265">
        <v>7</v>
      </c>
      <c r="H8265">
        <v>7</v>
      </c>
      <c r="I8265">
        <v>7.13</v>
      </c>
      <c r="J8265">
        <v>0</v>
      </c>
      <c r="K8265">
        <v>4.5</v>
      </c>
      <c r="L8265" t="s">
        <v>245</v>
      </c>
      <c r="M8265" t="b">
        <v>0</v>
      </c>
    </row>
    <row r="8266" spans="1:13" x14ac:dyDescent="0.25">
      <c r="A8266" s="1">
        <v>43283</v>
      </c>
      <c r="B8266" t="s">
        <v>175</v>
      </c>
      <c r="C8266" t="s">
        <v>179</v>
      </c>
      <c r="D8266">
        <v>2</v>
      </c>
      <c r="E8266">
        <v>551.42999999999995</v>
      </c>
      <c r="F8266">
        <v>275.72000000000003</v>
      </c>
      <c r="G8266">
        <v>2</v>
      </c>
      <c r="H8266">
        <v>2</v>
      </c>
      <c r="I8266">
        <v>18.5</v>
      </c>
      <c r="J8266">
        <v>0</v>
      </c>
      <c r="K8266">
        <v>5</v>
      </c>
      <c r="L8266" t="s">
        <v>319</v>
      </c>
      <c r="M8266" t="b">
        <v>0</v>
      </c>
    </row>
    <row r="8267" spans="1:13" x14ac:dyDescent="0.25">
      <c r="A8267" s="1">
        <v>43283</v>
      </c>
      <c r="B8267" t="s">
        <v>175</v>
      </c>
      <c r="C8267" t="s">
        <v>183</v>
      </c>
      <c r="D8267">
        <v>1</v>
      </c>
      <c r="E8267">
        <v>157.99</v>
      </c>
      <c r="F8267">
        <v>157.99</v>
      </c>
      <c r="G8267">
        <v>1</v>
      </c>
      <c r="H8267">
        <v>1</v>
      </c>
      <c r="I8267">
        <v>19</v>
      </c>
      <c r="J8267">
        <v>0</v>
      </c>
      <c r="K8267">
        <v>5</v>
      </c>
      <c r="L8267" t="s">
        <v>396</v>
      </c>
      <c r="M8267" t="b">
        <v>0</v>
      </c>
    </row>
    <row r="8268" spans="1:13" x14ac:dyDescent="0.25">
      <c r="A8268" s="1">
        <v>43283</v>
      </c>
      <c r="B8268" t="s">
        <v>175</v>
      </c>
      <c r="C8268" t="s">
        <v>174</v>
      </c>
      <c r="D8268">
        <v>1</v>
      </c>
      <c r="E8268">
        <v>222.13</v>
      </c>
      <c r="F8268">
        <v>222.13</v>
      </c>
      <c r="G8268">
        <v>1</v>
      </c>
      <c r="H8268">
        <v>1</v>
      </c>
      <c r="I8268">
        <v>10</v>
      </c>
      <c r="J8268">
        <v>0</v>
      </c>
      <c r="K8268">
        <v>5</v>
      </c>
      <c r="L8268" t="s">
        <v>352</v>
      </c>
      <c r="M8268" t="b">
        <v>0</v>
      </c>
    </row>
    <row r="8269" spans="1:13" x14ac:dyDescent="0.25">
      <c r="A8269" s="1">
        <v>43283</v>
      </c>
      <c r="B8269" t="s">
        <v>175</v>
      </c>
      <c r="C8269" t="s">
        <v>163</v>
      </c>
      <c r="D8269">
        <v>1</v>
      </c>
      <c r="E8269">
        <v>111.79</v>
      </c>
      <c r="F8269">
        <v>111.79</v>
      </c>
      <c r="G8269">
        <v>1</v>
      </c>
      <c r="H8269">
        <v>1</v>
      </c>
      <c r="I8269">
        <v>8</v>
      </c>
      <c r="J8269">
        <v>0</v>
      </c>
      <c r="K8269">
        <v>5</v>
      </c>
      <c r="L8269" t="s">
        <v>320</v>
      </c>
      <c r="M8269" t="b">
        <v>0</v>
      </c>
    </row>
    <row r="8270" spans="1:13" x14ac:dyDescent="0.25">
      <c r="A8270" s="1">
        <v>43283</v>
      </c>
      <c r="B8270" t="s">
        <v>175</v>
      </c>
      <c r="C8270" t="s">
        <v>175</v>
      </c>
      <c r="D8270">
        <v>17</v>
      </c>
      <c r="E8270">
        <v>1805.18</v>
      </c>
      <c r="F8270">
        <v>106.19</v>
      </c>
      <c r="G8270">
        <v>17</v>
      </c>
      <c r="H8270">
        <v>17</v>
      </c>
      <c r="I8270">
        <v>4.0599999999999996</v>
      </c>
      <c r="J8270">
        <v>0</v>
      </c>
      <c r="K8270">
        <v>4.78</v>
      </c>
      <c r="L8270" t="s">
        <v>292</v>
      </c>
      <c r="M8270" t="b">
        <v>1</v>
      </c>
    </row>
    <row r="8271" spans="1:13" x14ac:dyDescent="0.25">
      <c r="A8271" s="1">
        <v>43283</v>
      </c>
      <c r="B8271" t="s">
        <v>175</v>
      </c>
      <c r="C8271" t="s">
        <v>164</v>
      </c>
      <c r="D8271">
        <v>3</v>
      </c>
      <c r="E8271">
        <v>534.17999999999995</v>
      </c>
      <c r="F8271">
        <v>178.06</v>
      </c>
      <c r="G8271">
        <v>3</v>
      </c>
      <c r="H8271">
        <v>3</v>
      </c>
      <c r="I8271">
        <v>13.33</v>
      </c>
      <c r="J8271">
        <v>0</v>
      </c>
      <c r="K8271">
        <v>5</v>
      </c>
      <c r="L8271" t="s">
        <v>293</v>
      </c>
      <c r="M8271" t="b">
        <v>0</v>
      </c>
    </row>
    <row r="8272" spans="1:13" x14ac:dyDescent="0.25">
      <c r="A8272" s="1">
        <v>43283</v>
      </c>
      <c r="B8272" t="s">
        <v>175</v>
      </c>
      <c r="C8272" t="s">
        <v>176</v>
      </c>
      <c r="D8272">
        <v>1</v>
      </c>
      <c r="E8272">
        <v>90.65</v>
      </c>
      <c r="F8272">
        <v>90.65</v>
      </c>
      <c r="G8272">
        <v>1</v>
      </c>
      <c r="H8272">
        <v>1</v>
      </c>
      <c r="I8272">
        <v>8</v>
      </c>
      <c r="J8272">
        <v>0</v>
      </c>
      <c r="K8272">
        <v>5</v>
      </c>
      <c r="L8272" t="s">
        <v>322</v>
      </c>
      <c r="M8272" t="b">
        <v>0</v>
      </c>
    </row>
    <row r="8273" spans="1:13" x14ac:dyDescent="0.25">
      <c r="A8273" s="1">
        <v>43283</v>
      </c>
      <c r="B8273" t="s">
        <v>175</v>
      </c>
      <c r="C8273" t="s">
        <v>165</v>
      </c>
      <c r="D8273">
        <v>18</v>
      </c>
      <c r="E8273">
        <v>2028.18</v>
      </c>
      <c r="F8273">
        <v>112.68</v>
      </c>
      <c r="G8273">
        <v>18</v>
      </c>
      <c r="H8273">
        <v>18</v>
      </c>
      <c r="I8273">
        <v>7.63</v>
      </c>
      <c r="J8273">
        <v>0</v>
      </c>
      <c r="K8273">
        <v>3.89</v>
      </c>
      <c r="L8273" t="s">
        <v>294</v>
      </c>
      <c r="M8273" t="b">
        <v>0</v>
      </c>
    </row>
    <row r="8274" spans="1:13" x14ac:dyDescent="0.25">
      <c r="A8274" s="1">
        <v>43283</v>
      </c>
      <c r="B8274" t="s">
        <v>164</v>
      </c>
      <c r="C8274" t="s">
        <v>172</v>
      </c>
      <c r="D8274">
        <v>1</v>
      </c>
      <c r="E8274">
        <v>166.49</v>
      </c>
      <c r="F8274">
        <v>166.49</v>
      </c>
      <c r="G8274">
        <v>1</v>
      </c>
      <c r="H8274">
        <v>1</v>
      </c>
      <c r="I8274">
        <v>10</v>
      </c>
      <c r="J8274">
        <v>0</v>
      </c>
      <c r="K8274">
        <v>5</v>
      </c>
      <c r="L8274" t="s">
        <v>446</v>
      </c>
      <c r="M8274" t="b">
        <v>0</v>
      </c>
    </row>
    <row r="8275" spans="1:13" x14ac:dyDescent="0.25">
      <c r="A8275" s="1">
        <v>43283</v>
      </c>
      <c r="B8275" t="s">
        <v>164</v>
      </c>
      <c r="C8275" t="s">
        <v>161</v>
      </c>
      <c r="D8275">
        <v>1</v>
      </c>
      <c r="E8275">
        <v>142.66999999999999</v>
      </c>
      <c r="F8275">
        <v>142.66999999999999</v>
      </c>
      <c r="G8275">
        <v>1</v>
      </c>
      <c r="H8275">
        <v>1</v>
      </c>
      <c r="I8275">
        <v>7</v>
      </c>
      <c r="J8275">
        <v>0</v>
      </c>
      <c r="K8275">
        <v>5</v>
      </c>
      <c r="L8275" t="s">
        <v>325</v>
      </c>
      <c r="M8275" t="b">
        <v>0</v>
      </c>
    </row>
    <row r="8276" spans="1:13" x14ac:dyDescent="0.25">
      <c r="A8276" s="1">
        <v>43283</v>
      </c>
      <c r="B8276" t="s">
        <v>164</v>
      </c>
      <c r="C8276" t="s">
        <v>163</v>
      </c>
      <c r="D8276">
        <v>3</v>
      </c>
      <c r="E8276">
        <v>298.29000000000002</v>
      </c>
      <c r="F8276">
        <v>99.43</v>
      </c>
      <c r="G8276">
        <v>3</v>
      </c>
      <c r="H8276">
        <v>3</v>
      </c>
      <c r="I8276">
        <v>6.33</v>
      </c>
      <c r="J8276">
        <v>0</v>
      </c>
      <c r="K8276">
        <v>4.67</v>
      </c>
      <c r="L8276" t="s">
        <v>357</v>
      </c>
      <c r="M8276" t="b">
        <v>0</v>
      </c>
    </row>
    <row r="8277" spans="1:13" x14ac:dyDescent="0.25">
      <c r="A8277" s="1">
        <v>43283</v>
      </c>
      <c r="B8277" t="s">
        <v>164</v>
      </c>
      <c r="C8277" t="s">
        <v>175</v>
      </c>
      <c r="D8277">
        <v>3</v>
      </c>
      <c r="E8277">
        <v>179.91</v>
      </c>
      <c r="F8277">
        <v>59.97</v>
      </c>
      <c r="G8277">
        <v>3</v>
      </c>
      <c r="H8277">
        <v>2</v>
      </c>
      <c r="I8277">
        <v>8</v>
      </c>
      <c r="J8277">
        <v>0</v>
      </c>
      <c r="K8277">
        <v>5</v>
      </c>
      <c r="L8277" t="s">
        <v>358</v>
      </c>
      <c r="M8277" t="b">
        <v>0</v>
      </c>
    </row>
    <row r="8278" spans="1:13" x14ac:dyDescent="0.25">
      <c r="A8278" s="1">
        <v>43283</v>
      </c>
      <c r="B8278" t="s">
        <v>164</v>
      </c>
      <c r="C8278" t="s">
        <v>164</v>
      </c>
      <c r="D8278">
        <v>6</v>
      </c>
      <c r="E8278">
        <v>734.44</v>
      </c>
      <c r="F8278">
        <v>122.41</v>
      </c>
      <c r="G8278">
        <v>6</v>
      </c>
      <c r="H8278">
        <v>6</v>
      </c>
      <c r="I8278">
        <v>4.57</v>
      </c>
      <c r="J8278">
        <v>0</v>
      </c>
      <c r="K8278">
        <v>4.43</v>
      </c>
      <c r="L8278" t="s">
        <v>359</v>
      </c>
      <c r="M8278" t="b">
        <v>1</v>
      </c>
    </row>
    <row r="8279" spans="1:13" x14ac:dyDescent="0.25">
      <c r="A8279" s="1">
        <v>43283</v>
      </c>
      <c r="B8279" t="s">
        <v>164</v>
      </c>
      <c r="C8279" t="s">
        <v>176</v>
      </c>
      <c r="D8279">
        <v>1</v>
      </c>
      <c r="E8279">
        <v>73.38</v>
      </c>
      <c r="F8279">
        <v>73.38</v>
      </c>
      <c r="G8279">
        <v>1</v>
      </c>
      <c r="H8279">
        <v>1</v>
      </c>
      <c r="I8279">
        <v>6</v>
      </c>
      <c r="J8279">
        <v>0</v>
      </c>
      <c r="K8279">
        <v>5</v>
      </c>
      <c r="L8279" t="s">
        <v>271</v>
      </c>
      <c r="M8279" t="b">
        <v>0</v>
      </c>
    </row>
    <row r="8280" spans="1:13" x14ac:dyDescent="0.25">
      <c r="A8280" s="1">
        <v>43283</v>
      </c>
      <c r="B8280" t="s">
        <v>164</v>
      </c>
      <c r="C8280" t="s">
        <v>165</v>
      </c>
      <c r="D8280">
        <v>8</v>
      </c>
      <c r="E8280">
        <v>933.95</v>
      </c>
      <c r="F8280">
        <v>116.74</v>
      </c>
      <c r="G8280">
        <v>8</v>
      </c>
      <c r="H8280">
        <v>8</v>
      </c>
      <c r="I8280">
        <v>7.25</v>
      </c>
      <c r="J8280">
        <v>0</v>
      </c>
      <c r="K8280">
        <v>4.25</v>
      </c>
      <c r="L8280" t="s">
        <v>295</v>
      </c>
      <c r="M8280" t="b">
        <v>0</v>
      </c>
    </row>
    <row r="8281" spans="1:13" x14ac:dyDescent="0.25">
      <c r="A8281" s="1">
        <v>43283</v>
      </c>
      <c r="B8281" t="s">
        <v>176</v>
      </c>
      <c r="C8281" t="s">
        <v>167</v>
      </c>
      <c r="D8281">
        <v>2</v>
      </c>
      <c r="E8281">
        <v>767.69</v>
      </c>
      <c r="F8281">
        <v>383.85</v>
      </c>
      <c r="G8281">
        <v>2</v>
      </c>
      <c r="H8281">
        <v>2</v>
      </c>
      <c r="I8281">
        <v>14.5</v>
      </c>
      <c r="J8281">
        <v>0</v>
      </c>
      <c r="K8281">
        <v>4.5</v>
      </c>
      <c r="L8281" t="s">
        <v>328</v>
      </c>
      <c r="M8281" t="b">
        <v>0</v>
      </c>
    </row>
    <row r="8282" spans="1:13" x14ac:dyDescent="0.25">
      <c r="A8282" s="1">
        <v>43283</v>
      </c>
      <c r="B8282" t="s">
        <v>176</v>
      </c>
      <c r="C8282" t="s">
        <v>171</v>
      </c>
      <c r="D8282">
        <v>2</v>
      </c>
      <c r="E8282">
        <v>617.11</v>
      </c>
      <c r="F8282">
        <v>308.56</v>
      </c>
      <c r="G8282">
        <v>2</v>
      </c>
      <c r="H8282">
        <v>2</v>
      </c>
      <c r="I8282">
        <v>6.33</v>
      </c>
      <c r="J8282">
        <v>0</v>
      </c>
      <c r="K8282">
        <v>3.67</v>
      </c>
      <c r="L8282" t="s">
        <v>329</v>
      </c>
      <c r="M8282" t="b">
        <v>0</v>
      </c>
    </row>
    <row r="8283" spans="1:13" x14ac:dyDescent="0.25">
      <c r="A8283" s="1">
        <v>43283</v>
      </c>
      <c r="B8283" t="s">
        <v>176</v>
      </c>
      <c r="C8283" t="s">
        <v>161</v>
      </c>
      <c r="D8283">
        <v>6</v>
      </c>
      <c r="E8283">
        <v>1387.42</v>
      </c>
      <c r="F8283">
        <v>231.24</v>
      </c>
      <c r="G8283">
        <v>6</v>
      </c>
      <c r="H8283">
        <v>6</v>
      </c>
      <c r="I8283">
        <v>8.83</v>
      </c>
      <c r="J8283">
        <v>0</v>
      </c>
      <c r="K8283">
        <v>4</v>
      </c>
      <c r="L8283" t="s">
        <v>272</v>
      </c>
      <c r="M8283" t="b">
        <v>0</v>
      </c>
    </row>
    <row r="8284" spans="1:13" x14ac:dyDescent="0.25">
      <c r="A8284" s="1">
        <v>43283</v>
      </c>
      <c r="B8284" t="s">
        <v>176</v>
      </c>
      <c r="C8284" t="s">
        <v>177</v>
      </c>
      <c r="D8284">
        <v>1</v>
      </c>
      <c r="E8284">
        <v>68.459999999999994</v>
      </c>
      <c r="F8284">
        <v>68.459999999999994</v>
      </c>
      <c r="G8284">
        <v>1</v>
      </c>
      <c r="H8284">
        <v>1</v>
      </c>
      <c r="I8284">
        <v>5</v>
      </c>
      <c r="J8284">
        <v>0</v>
      </c>
      <c r="K8284">
        <v>5</v>
      </c>
      <c r="L8284" t="s">
        <v>437</v>
      </c>
      <c r="M8284" t="b">
        <v>0</v>
      </c>
    </row>
    <row r="8285" spans="1:13" x14ac:dyDescent="0.25">
      <c r="A8285" s="1">
        <v>43283</v>
      </c>
      <c r="B8285" t="s">
        <v>176</v>
      </c>
      <c r="C8285" t="s">
        <v>181</v>
      </c>
      <c r="D8285">
        <v>1</v>
      </c>
      <c r="E8285">
        <v>237.55</v>
      </c>
      <c r="F8285">
        <v>237.55</v>
      </c>
      <c r="G8285">
        <v>1</v>
      </c>
      <c r="H8285">
        <v>1</v>
      </c>
      <c r="I8285">
        <v>11</v>
      </c>
      <c r="J8285">
        <v>0</v>
      </c>
      <c r="K8285">
        <v>5</v>
      </c>
      <c r="L8285" t="s">
        <v>331</v>
      </c>
      <c r="M8285" t="b">
        <v>0</v>
      </c>
    </row>
    <row r="8286" spans="1:13" x14ac:dyDescent="0.25">
      <c r="A8286" s="1">
        <v>43283</v>
      </c>
      <c r="B8286" t="s">
        <v>176</v>
      </c>
      <c r="C8286" t="s">
        <v>183</v>
      </c>
      <c r="D8286">
        <v>2</v>
      </c>
      <c r="E8286">
        <v>3592.15</v>
      </c>
      <c r="F8286">
        <v>1796.08</v>
      </c>
      <c r="G8286">
        <v>2</v>
      </c>
      <c r="H8286">
        <v>2</v>
      </c>
      <c r="I8286">
        <v>20</v>
      </c>
      <c r="J8286">
        <v>0</v>
      </c>
      <c r="K8286">
        <v>3</v>
      </c>
      <c r="L8286" t="s">
        <v>360</v>
      </c>
      <c r="M8286" t="b">
        <v>0</v>
      </c>
    </row>
    <row r="8287" spans="1:13" x14ac:dyDescent="0.25">
      <c r="A8287" s="1">
        <v>43283</v>
      </c>
      <c r="B8287" t="s">
        <v>176</v>
      </c>
      <c r="C8287" t="s">
        <v>174</v>
      </c>
      <c r="D8287">
        <v>2</v>
      </c>
      <c r="E8287">
        <v>477.67</v>
      </c>
      <c r="F8287">
        <v>238.84</v>
      </c>
      <c r="G8287">
        <v>2</v>
      </c>
      <c r="H8287">
        <v>2</v>
      </c>
      <c r="I8287">
        <v>12</v>
      </c>
      <c r="J8287">
        <v>0</v>
      </c>
      <c r="K8287">
        <v>5</v>
      </c>
      <c r="L8287" t="s">
        <v>415</v>
      </c>
      <c r="M8287" t="b">
        <v>0</v>
      </c>
    </row>
    <row r="8288" spans="1:13" x14ac:dyDescent="0.25">
      <c r="A8288" s="1">
        <v>43283</v>
      </c>
      <c r="B8288" t="s">
        <v>176</v>
      </c>
      <c r="C8288" t="s">
        <v>182</v>
      </c>
      <c r="D8288">
        <v>1</v>
      </c>
      <c r="E8288">
        <v>315.82</v>
      </c>
      <c r="F8288">
        <v>315.82</v>
      </c>
      <c r="G8288">
        <v>1</v>
      </c>
      <c r="H8288">
        <v>1</v>
      </c>
      <c r="I8288">
        <v>24</v>
      </c>
      <c r="J8288">
        <v>0</v>
      </c>
      <c r="K8288">
        <v>4</v>
      </c>
      <c r="L8288" t="s">
        <v>400</v>
      </c>
      <c r="M8288" t="b">
        <v>0</v>
      </c>
    </row>
    <row r="8289" spans="1:13" x14ac:dyDescent="0.25">
      <c r="A8289" s="1">
        <v>43283</v>
      </c>
      <c r="B8289" t="s">
        <v>176</v>
      </c>
      <c r="C8289" t="s">
        <v>175</v>
      </c>
      <c r="D8289">
        <v>6</v>
      </c>
      <c r="E8289">
        <v>864.03</v>
      </c>
      <c r="F8289">
        <v>144.01</v>
      </c>
      <c r="G8289">
        <v>6</v>
      </c>
      <c r="H8289">
        <v>6</v>
      </c>
      <c r="I8289">
        <v>10.83</v>
      </c>
      <c r="J8289">
        <v>0</v>
      </c>
      <c r="K8289">
        <v>4</v>
      </c>
      <c r="L8289" t="s">
        <v>297</v>
      </c>
      <c r="M8289" t="b">
        <v>0</v>
      </c>
    </row>
    <row r="8290" spans="1:13" x14ac:dyDescent="0.25">
      <c r="A8290" s="1">
        <v>43283</v>
      </c>
      <c r="B8290" t="s">
        <v>176</v>
      </c>
      <c r="C8290" t="s">
        <v>164</v>
      </c>
      <c r="D8290">
        <v>6</v>
      </c>
      <c r="E8290">
        <v>734.4</v>
      </c>
      <c r="F8290">
        <v>122.4</v>
      </c>
      <c r="G8290">
        <v>6</v>
      </c>
      <c r="H8290">
        <v>6</v>
      </c>
      <c r="I8290">
        <v>9.14</v>
      </c>
      <c r="J8290">
        <v>0</v>
      </c>
      <c r="K8290">
        <v>4.43</v>
      </c>
      <c r="L8290" t="s">
        <v>362</v>
      </c>
      <c r="M8290" t="b">
        <v>0</v>
      </c>
    </row>
    <row r="8291" spans="1:13" x14ac:dyDescent="0.25">
      <c r="A8291" s="1">
        <v>43283</v>
      </c>
      <c r="B8291" t="s">
        <v>176</v>
      </c>
      <c r="C8291" t="s">
        <v>176</v>
      </c>
      <c r="D8291">
        <v>3</v>
      </c>
      <c r="E8291">
        <v>392.11</v>
      </c>
      <c r="F8291">
        <v>130.69999999999999</v>
      </c>
      <c r="G8291">
        <v>3</v>
      </c>
      <c r="H8291">
        <v>3</v>
      </c>
      <c r="I8291">
        <v>7</v>
      </c>
      <c r="J8291">
        <v>0</v>
      </c>
      <c r="K8291">
        <v>3.33</v>
      </c>
      <c r="L8291" t="s">
        <v>273</v>
      </c>
      <c r="M8291" t="b">
        <v>1</v>
      </c>
    </row>
    <row r="8292" spans="1:13" x14ac:dyDescent="0.25">
      <c r="A8292" s="1">
        <v>43283</v>
      </c>
      <c r="B8292" t="s">
        <v>176</v>
      </c>
      <c r="C8292" t="s">
        <v>165</v>
      </c>
      <c r="D8292">
        <v>20</v>
      </c>
      <c r="E8292">
        <v>2623.36</v>
      </c>
      <c r="F8292">
        <v>131.16999999999999</v>
      </c>
      <c r="G8292">
        <v>19</v>
      </c>
      <c r="H8292">
        <v>20</v>
      </c>
      <c r="I8292">
        <v>7.42</v>
      </c>
      <c r="J8292">
        <v>0</v>
      </c>
      <c r="K8292">
        <v>4.5</v>
      </c>
      <c r="L8292" t="s">
        <v>274</v>
      </c>
      <c r="M8292" t="b">
        <v>0</v>
      </c>
    </row>
    <row r="8293" spans="1:13" x14ac:dyDescent="0.25">
      <c r="A8293" s="1">
        <v>43283</v>
      </c>
      <c r="B8293" t="s">
        <v>165</v>
      </c>
      <c r="C8293" t="s">
        <v>178</v>
      </c>
      <c r="D8293">
        <v>1</v>
      </c>
      <c r="E8293">
        <v>78.11</v>
      </c>
      <c r="F8293">
        <v>78.11</v>
      </c>
      <c r="G8293">
        <v>1</v>
      </c>
      <c r="H8293">
        <v>1</v>
      </c>
      <c r="I8293">
        <v>21</v>
      </c>
      <c r="J8293">
        <v>0</v>
      </c>
      <c r="K8293">
        <v>5</v>
      </c>
      <c r="L8293" t="s">
        <v>333</v>
      </c>
      <c r="M8293" t="b">
        <v>0</v>
      </c>
    </row>
    <row r="8294" spans="1:13" x14ac:dyDescent="0.25">
      <c r="A8294" s="1">
        <v>43283</v>
      </c>
      <c r="B8294" t="s">
        <v>165</v>
      </c>
      <c r="C8294" t="s">
        <v>186</v>
      </c>
      <c r="D8294">
        <v>1</v>
      </c>
      <c r="E8294">
        <v>100.88</v>
      </c>
      <c r="F8294">
        <v>100.88</v>
      </c>
      <c r="G8294">
        <v>1</v>
      </c>
      <c r="H8294">
        <v>1</v>
      </c>
      <c r="I8294">
        <v>26</v>
      </c>
      <c r="J8294">
        <v>0</v>
      </c>
      <c r="K8294">
        <v>2</v>
      </c>
      <c r="L8294" t="s">
        <v>364</v>
      </c>
      <c r="M8294" t="b">
        <v>0</v>
      </c>
    </row>
    <row r="8295" spans="1:13" x14ac:dyDescent="0.25">
      <c r="A8295" s="1">
        <v>43283</v>
      </c>
      <c r="B8295" t="s">
        <v>165</v>
      </c>
      <c r="C8295" t="s">
        <v>187</v>
      </c>
      <c r="D8295">
        <v>2</v>
      </c>
      <c r="E8295">
        <v>1168.98</v>
      </c>
      <c r="F8295">
        <v>584.49</v>
      </c>
      <c r="G8295">
        <v>2</v>
      </c>
      <c r="H8295">
        <v>2</v>
      </c>
      <c r="I8295">
        <v>31.5</v>
      </c>
      <c r="J8295">
        <v>0</v>
      </c>
      <c r="K8295">
        <v>4</v>
      </c>
      <c r="L8295" t="s">
        <v>417</v>
      </c>
      <c r="M8295" t="b">
        <v>0</v>
      </c>
    </row>
    <row r="8296" spans="1:13" x14ac:dyDescent="0.25">
      <c r="A8296" s="1">
        <v>43283</v>
      </c>
      <c r="B8296" t="s">
        <v>165</v>
      </c>
      <c r="C8296" t="s">
        <v>167</v>
      </c>
      <c r="D8296">
        <v>24</v>
      </c>
      <c r="E8296">
        <v>4357.82</v>
      </c>
      <c r="F8296">
        <v>181.58</v>
      </c>
      <c r="G8296">
        <v>24</v>
      </c>
      <c r="H8296">
        <v>24</v>
      </c>
      <c r="I8296">
        <v>12.3</v>
      </c>
      <c r="J8296">
        <v>0</v>
      </c>
      <c r="K8296">
        <v>3.7</v>
      </c>
      <c r="L8296" t="s">
        <v>246</v>
      </c>
      <c r="M8296" t="b">
        <v>0</v>
      </c>
    </row>
    <row r="8297" spans="1:13" x14ac:dyDescent="0.25">
      <c r="A8297" s="1">
        <v>43283</v>
      </c>
      <c r="B8297" t="s">
        <v>165</v>
      </c>
      <c r="C8297" t="s">
        <v>169</v>
      </c>
      <c r="D8297">
        <v>15</v>
      </c>
      <c r="E8297">
        <v>2521.33</v>
      </c>
      <c r="F8297">
        <v>168.09</v>
      </c>
      <c r="G8297">
        <v>15</v>
      </c>
      <c r="H8297">
        <v>15</v>
      </c>
      <c r="I8297">
        <v>14.5</v>
      </c>
      <c r="J8297">
        <v>0</v>
      </c>
      <c r="K8297">
        <v>4.4400000000000004</v>
      </c>
      <c r="L8297" t="s">
        <v>275</v>
      </c>
      <c r="M8297" t="b">
        <v>0</v>
      </c>
    </row>
    <row r="8298" spans="1:13" x14ac:dyDescent="0.25">
      <c r="A8298" s="1">
        <v>43283</v>
      </c>
      <c r="B8298" t="s">
        <v>165</v>
      </c>
      <c r="C8298" t="s">
        <v>170</v>
      </c>
      <c r="D8298">
        <v>16</v>
      </c>
      <c r="E8298">
        <v>2764.54</v>
      </c>
      <c r="F8298">
        <v>172.78</v>
      </c>
      <c r="G8298">
        <v>16</v>
      </c>
      <c r="H8298">
        <v>16</v>
      </c>
      <c r="I8298">
        <v>8.24</v>
      </c>
      <c r="J8298">
        <v>0</v>
      </c>
      <c r="K8298">
        <v>4.3499999999999996</v>
      </c>
      <c r="L8298" t="s">
        <v>276</v>
      </c>
      <c r="M8298" t="b">
        <v>0</v>
      </c>
    </row>
    <row r="8299" spans="1:13" x14ac:dyDescent="0.25">
      <c r="A8299" s="1">
        <v>43283</v>
      </c>
      <c r="B8299" t="s">
        <v>165</v>
      </c>
      <c r="C8299" t="s">
        <v>172</v>
      </c>
      <c r="D8299">
        <v>11</v>
      </c>
      <c r="E8299">
        <v>1633.11</v>
      </c>
      <c r="F8299">
        <v>148.46</v>
      </c>
      <c r="G8299">
        <v>11</v>
      </c>
      <c r="H8299">
        <v>11</v>
      </c>
      <c r="I8299">
        <v>13.36</v>
      </c>
      <c r="J8299">
        <v>0.18179999999999999</v>
      </c>
      <c r="K8299">
        <v>4.09</v>
      </c>
      <c r="L8299" t="s">
        <v>247</v>
      </c>
      <c r="M8299" t="b">
        <v>0</v>
      </c>
    </row>
    <row r="8300" spans="1:13" x14ac:dyDescent="0.25">
      <c r="A8300" s="1">
        <v>43283</v>
      </c>
      <c r="B8300" t="s">
        <v>165</v>
      </c>
      <c r="C8300" t="s">
        <v>171</v>
      </c>
      <c r="D8300">
        <v>18</v>
      </c>
      <c r="E8300">
        <v>3384.32</v>
      </c>
      <c r="F8300">
        <v>188.02</v>
      </c>
      <c r="G8300">
        <v>18</v>
      </c>
      <c r="H8300">
        <v>18</v>
      </c>
      <c r="I8300">
        <v>14.37</v>
      </c>
      <c r="J8300">
        <v>0.1053</v>
      </c>
      <c r="K8300">
        <v>4.21</v>
      </c>
      <c r="L8300" t="s">
        <v>299</v>
      </c>
      <c r="M8300" t="b">
        <v>0</v>
      </c>
    </row>
    <row r="8301" spans="1:13" x14ac:dyDescent="0.25">
      <c r="A8301" s="1">
        <v>43283</v>
      </c>
      <c r="B8301" t="s">
        <v>165</v>
      </c>
      <c r="C8301" t="s">
        <v>180</v>
      </c>
      <c r="D8301">
        <v>4</v>
      </c>
      <c r="E8301">
        <v>826.61</v>
      </c>
      <c r="F8301">
        <v>206.65</v>
      </c>
      <c r="G8301">
        <v>4</v>
      </c>
      <c r="H8301">
        <v>4</v>
      </c>
      <c r="I8301">
        <v>26.5</v>
      </c>
      <c r="J8301">
        <v>0.25</v>
      </c>
      <c r="K8301">
        <v>2</v>
      </c>
      <c r="L8301" t="s">
        <v>300</v>
      </c>
      <c r="M8301" t="b">
        <v>0</v>
      </c>
    </row>
    <row r="8302" spans="1:13" x14ac:dyDescent="0.25">
      <c r="A8302" s="1">
        <v>43283</v>
      </c>
      <c r="B8302" t="s">
        <v>165</v>
      </c>
      <c r="C8302" t="s">
        <v>161</v>
      </c>
      <c r="D8302">
        <v>69</v>
      </c>
      <c r="E8302">
        <v>10271.34</v>
      </c>
      <c r="F8302">
        <v>148.86000000000001</v>
      </c>
      <c r="G8302">
        <v>69</v>
      </c>
      <c r="H8302">
        <v>69</v>
      </c>
      <c r="I8302">
        <v>7.63</v>
      </c>
      <c r="J8302">
        <v>0</v>
      </c>
      <c r="K8302">
        <v>4.47</v>
      </c>
      <c r="L8302" t="s">
        <v>248</v>
      </c>
      <c r="M8302" t="b">
        <v>0</v>
      </c>
    </row>
    <row r="8303" spans="1:13" x14ac:dyDescent="0.25">
      <c r="A8303" s="1">
        <v>43283</v>
      </c>
      <c r="B8303" t="s">
        <v>165</v>
      </c>
      <c r="C8303" t="s">
        <v>177</v>
      </c>
      <c r="D8303">
        <v>1</v>
      </c>
      <c r="E8303">
        <v>49.3</v>
      </c>
      <c r="F8303">
        <v>49.3</v>
      </c>
      <c r="G8303">
        <v>1</v>
      </c>
      <c r="H8303">
        <v>1</v>
      </c>
      <c r="I8303">
        <v>9</v>
      </c>
      <c r="J8303">
        <v>0</v>
      </c>
      <c r="K8303">
        <v>5</v>
      </c>
      <c r="L8303" t="s">
        <v>301</v>
      </c>
      <c r="M8303" t="b">
        <v>0</v>
      </c>
    </row>
    <row r="8304" spans="1:13" x14ac:dyDescent="0.25">
      <c r="A8304" s="1">
        <v>43283</v>
      </c>
      <c r="B8304" t="s">
        <v>165</v>
      </c>
      <c r="C8304" t="s">
        <v>181</v>
      </c>
      <c r="D8304">
        <v>4</v>
      </c>
      <c r="E8304">
        <v>805.58</v>
      </c>
      <c r="F8304">
        <v>201.4</v>
      </c>
      <c r="G8304">
        <v>4</v>
      </c>
      <c r="H8304">
        <v>4</v>
      </c>
      <c r="I8304">
        <v>10.14</v>
      </c>
      <c r="J8304">
        <v>0</v>
      </c>
      <c r="K8304">
        <v>4.43</v>
      </c>
      <c r="L8304" t="s">
        <v>302</v>
      </c>
      <c r="M8304" t="b">
        <v>0</v>
      </c>
    </row>
    <row r="8305" spans="1:13" x14ac:dyDescent="0.25">
      <c r="A8305" s="1">
        <v>43283</v>
      </c>
      <c r="B8305" t="s">
        <v>165</v>
      </c>
      <c r="C8305" t="s">
        <v>179</v>
      </c>
      <c r="D8305">
        <v>5</v>
      </c>
      <c r="E8305">
        <v>1091.23</v>
      </c>
      <c r="F8305">
        <v>218.25</v>
      </c>
      <c r="G8305">
        <v>5</v>
      </c>
      <c r="H8305">
        <v>5</v>
      </c>
      <c r="I8305">
        <v>19.5</v>
      </c>
      <c r="J8305">
        <v>0.16669999999999999</v>
      </c>
      <c r="K8305">
        <v>4.17</v>
      </c>
      <c r="L8305" t="s">
        <v>277</v>
      </c>
      <c r="M8305" t="b">
        <v>0</v>
      </c>
    </row>
    <row r="8306" spans="1:13" x14ac:dyDescent="0.25">
      <c r="A8306" s="1">
        <v>43283</v>
      </c>
      <c r="B8306" t="s">
        <v>165</v>
      </c>
      <c r="C8306" t="s">
        <v>183</v>
      </c>
      <c r="D8306">
        <v>7</v>
      </c>
      <c r="E8306">
        <v>4046.36</v>
      </c>
      <c r="F8306">
        <v>578.04999999999995</v>
      </c>
      <c r="G8306">
        <v>7</v>
      </c>
      <c r="H8306">
        <v>7</v>
      </c>
      <c r="I8306">
        <v>14.83</v>
      </c>
      <c r="J8306">
        <v>0</v>
      </c>
      <c r="K8306">
        <v>4</v>
      </c>
      <c r="L8306" t="s">
        <v>365</v>
      </c>
      <c r="M8306" t="b">
        <v>0</v>
      </c>
    </row>
    <row r="8307" spans="1:13" x14ac:dyDescent="0.25">
      <c r="A8307" s="1">
        <v>43283</v>
      </c>
      <c r="B8307" t="s">
        <v>165</v>
      </c>
      <c r="C8307" t="s">
        <v>174</v>
      </c>
      <c r="D8307">
        <v>15</v>
      </c>
      <c r="E8307">
        <v>2102.86</v>
      </c>
      <c r="F8307">
        <v>140.19</v>
      </c>
      <c r="G8307">
        <v>15</v>
      </c>
      <c r="H8307">
        <v>15</v>
      </c>
      <c r="I8307">
        <v>14.47</v>
      </c>
      <c r="J8307">
        <v>6.6699999999999995E-2</v>
      </c>
      <c r="K8307">
        <v>4.5999999999999996</v>
      </c>
      <c r="L8307" t="s">
        <v>303</v>
      </c>
      <c r="M8307" t="b">
        <v>0</v>
      </c>
    </row>
    <row r="8308" spans="1:13" x14ac:dyDescent="0.25">
      <c r="A8308" s="1">
        <v>43283</v>
      </c>
      <c r="B8308" t="s">
        <v>165</v>
      </c>
      <c r="C8308" t="s">
        <v>163</v>
      </c>
      <c r="D8308">
        <v>34</v>
      </c>
      <c r="E8308">
        <v>4983.7</v>
      </c>
      <c r="F8308">
        <v>146.58000000000001</v>
      </c>
      <c r="G8308">
        <v>32</v>
      </c>
      <c r="H8308">
        <v>34</v>
      </c>
      <c r="I8308">
        <v>7.73</v>
      </c>
      <c r="J8308">
        <v>0</v>
      </c>
      <c r="K8308">
        <v>4.08</v>
      </c>
      <c r="L8308" t="s">
        <v>249</v>
      </c>
      <c r="M8308" t="b">
        <v>0</v>
      </c>
    </row>
    <row r="8309" spans="1:13" x14ac:dyDescent="0.25">
      <c r="A8309" s="1">
        <v>43283</v>
      </c>
      <c r="B8309" t="s">
        <v>165</v>
      </c>
      <c r="C8309" t="s">
        <v>175</v>
      </c>
      <c r="D8309">
        <v>75</v>
      </c>
      <c r="E8309">
        <v>11673.39</v>
      </c>
      <c r="F8309">
        <v>155.65</v>
      </c>
      <c r="G8309">
        <v>75</v>
      </c>
      <c r="H8309">
        <v>74</v>
      </c>
      <c r="I8309">
        <v>10.1</v>
      </c>
      <c r="J8309">
        <v>2.41E-2</v>
      </c>
      <c r="K8309">
        <v>4.38</v>
      </c>
      <c r="L8309" t="s">
        <v>250</v>
      </c>
      <c r="M8309" t="b">
        <v>0</v>
      </c>
    </row>
    <row r="8310" spans="1:13" x14ac:dyDescent="0.25">
      <c r="A8310" s="1">
        <v>43283</v>
      </c>
      <c r="B8310" t="s">
        <v>165</v>
      </c>
      <c r="C8310" t="s">
        <v>173</v>
      </c>
      <c r="D8310">
        <v>3</v>
      </c>
      <c r="E8310">
        <v>321.75</v>
      </c>
      <c r="F8310">
        <v>107.25</v>
      </c>
      <c r="G8310">
        <v>3</v>
      </c>
      <c r="H8310">
        <v>2</v>
      </c>
      <c r="I8310">
        <v>15</v>
      </c>
      <c r="J8310">
        <v>0</v>
      </c>
      <c r="K8310">
        <v>4.5</v>
      </c>
      <c r="L8310" t="s">
        <v>251</v>
      </c>
      <c r="M8310" t="b">
        <v>0</v>
      </c>
    </row>
    <row r="8311" spans="1:13" x14ac:dyDescent="0.25">
      <c r="A8311" s="1">
        <v>43283</v>
      </c>
      <c r="B8311" t="s">
        <v>165</v>
      </c>
      <c r="C8311" t="s">
        <v>185</v>
      </c>
      <c r="D8311">
        <v>4</v>
      </c>
      <c r="E8311">
        <v>513.46</v>
      </c>
      <c r="F8311">
        <v>128.37</v>
      </c>
      <c r="G8311">
        <v>4</v>
      </c>
      <c r="H8311">
        <v>4</v>
      </c>
      <c r="I8311">
        <v>11.25</v>
      </c>
      <c r="J8311">
        <v>0</v>
      </c>
      <c r="K8311">
        <v>4</v>
      </c>
      <c r="L8311" t="s">
        <v>334</v>
      </c>
      <c r="M8311" t="b">
        <v>0</v>
      </c>
    </row>
    <row r="8312" spans="1:13" x14ac:dyDescent="0.25">
      <c r="A8312" s="1">
        <v>43283</v>
      </c>
      <c r="B8312" t="s">
        <v>165</v>
      </c>
      <c r="C8312" t="s">
        <v>162</v>
      </c>
      <c r="D8312">
        <v>1</v>
      </c>
      <c r="E8312">
        <v>707.72</v>
      </c>
      <c r="F8312">
        <v>707.72</v>
      </c>
      <c r="G8312">
        <v>1</v>
      </c>
      <c r="H8312">
        <v>1</v>
      </c>
      <c r="I8312">
        <v>30</v>
      </c>
      <c r="J8312">
        <v>0</v>
      </c>
      <c r="K8312">
        <v>5</v>
      </c>
      <c r="L8312" t="s">
        <v>366</v>
      </c>
      <c r="M8312" t="b">
        <v>0</v>
      </c>
    </row>
    <row r="8313" spans="1:13" x14ac:dyDescent="0.25">
      <c r="A8313" s="1">
        <v>43283</v>
      </c>
      <c r="B8313" t="s">
        <v>165</v>
      </c>
      <c r="C8313" t="s">
        <v>164</v>
      </c>
      <c r="D8313">
        <v>36</v>
      </c>
      <c r="E8313">
        <v>6307.02</v>
      </c>
      <c r="F8313">
        <v>175.2</v>
      </c>
      <c r="G8313">
        <v>36</v>
      </c>
      <c r="H8313">
        <v>36</v>
      </c>
      <c r="I8313">
        <v>9.6</v>
      </c>
      <c r="J8313">
        <v>0</v>
      </c>
      <c r="K8313">
        <v>4.42</v>
      </c>
      <c r="L8313" t="s">
        <v>278</v>
      </c>
      <c r="M8313" t="b">
        <v>0</v>
      </c>
    </row>
    <row r="8314" spans="1:13" x14ac:dyDescent="0.25">
      <c r="A8314" s="1">
        <v>43283</v>
      </c>
      <c r="B8314" t="s">
        <v>165</v>
      </c>
      <c r="C8314" t="s">
        <v>176</v>
      </c>
      <c r="D8314">
        <v>23</v>
      </c>
      <c r="E8314">
        <v>4003.97</v>
      </c>
      <c r="F8314">
        <v>174.09</v>
      </c>
      <c r="G8314">
        <v>22</v>
      </c>
      <c r="H8314">
        <v>23</v>
      </c>
      <c r="I8314">
        <v>7.73</v>
      </c>
      <c r="J8314">
        <v>0</v>
      </c>
      <c r="K8314">
        <v>4.09</v>
      </c>
      <c r="L8314" t="s">
        <v>279</v>
      </c>
      <c r="M8314" t="b">
        <v>0</v>
      </c>
    </row>
    <row r="8315" spans="1:13" x14ac:dyDescent="0.25">
      <c r="A8315" s="1">
        <v>43283</v>
      </c>
      <c r="B8315" t="s">
        <v>165</v>
      </c>
      <c r="C8315" t="s">
        <v>168</v>
      </c>
      <c r="D8315">
        <v>3</v>
      </c>
      <c r="E8315">
        <v>1070.8599999999999</v>
      </c>
      <c r="F8315">
        <v>356.95</v>
      </c>
      <c r="G8315">
        <v>3</v>
      </c>
      <c r="H8315">
        <v>3</v>
      </c>
      <c r="I8315">
        <v>12</v>
      </c>
      <c r="J8315">
        <v>0</v>
      </c>
      <c r="K8315">
        <v>4.33</v>
      </c>
      <c r="L8315" t="s">
        <v>280</v>
      </c>
      <c r="M8315" t="b">
        <v>0</v>
      </c>
    </row>
    <row r="8316" spans="1:13" x14ac:dyDescent="0.25">
      <c r="A8316" s="1">
        <v>43283</v>
      </c>
      <c r="B8316" t="s">
        <v>165</v>
      </c>
      <c r="C8316" t="s">
        <v>165</v>
      </c>
      <c r="D8316">
        <v>464</v>
      </c>
      <c r="E8316">
        <v>60932.5</v>
      </c>
      <c r="F8316">
        <v>131.32</v>
      </c>
      <c r="G8316">
        <v>456</v>
      </c>
      <c r="H8316">
        <v>459</v>
      </c>
      <c r="I8316">
        <v>5.96</v>
      </c>
      <c r="J8316">
        <v>7.7000000000000002E-3</v>
      </c>
      <c r="K8316">
        <v>4.32</v>
      </c>
      <c r="L8316" t="s">
        <v>252</v>
      </c>
      <c r="M8316" t="b">
        <v>1</v>
      </c>
    </row>
    <row r="8317" spans="1:13" x14ac:dyDescent="0.25">
      <c r="A8317" s="1">
        <v>43283</v>
      </c>
      <c r="B8317" t="s">
        <v>165</v>
      </c>
      <c r="C8317" t="s">
        <v>184</v>
      </c>
      <c r="D8317">
        <v>2</v>
      </c>
      <c r="E8317">
        <v>1114.49</v>
      </c>
      <c r="F8317">
        <v>557.25</v>
      </c>
      <c r="G8317">
        <v>2</v>
      </c>
      <c r="H8317">
        <v>2</v>
      </c>
      <c r="I8317">
        <v>14</v>
      </c>
      <c r="J8317">
        <v>0</v>
      </c>
      <c r="K8317">
        <v>4</v>
      </c>
      <c r="L8317" t="s">
        <v>401</v>
      </c>
      <c r="M8317" t="b">
        <v>0</v>
      </c>
    </row>
    <row r="8318" spans="1:13" x14ac:dyDescent="0.25">
      <c r="A8318" s="1">
        <v>43290</v>
      </c>
      <c r="B8318" t="s">
        <v>167</v>
      </c>
      <c r="C8318" t="s">
        <v>171</v>
      </c>
      <c r="D8318">
        <v>1</v>
      </c>
      <c r="E8318">
        <v>243.25</v>
      </c>
      <c r="F8318">
        <v>243.25</v>
      </c>
      <c r="G8318">
        <v>1</v>
      </c>
      <c r="H8318">
        <v>1</v>
      </c>
      <c r="I8318">
        <v>15</v>
      </c>
      <c r="J8318">
        <v>0</v>
      </c>
      <c r="K8318">
        <v>5</v>
      </c>
      <c r="L8318" t="s">
        <v>253</v>
      </c>
      <c r="M8318" t="b">
        <v>0</v>
      </c>
    </row>
    <row r="8319" spans="1:13" x14ac:dyDescent="0.25">
      <c r="A8319" s="1">
        <v>43290</v>
      </c>
      <c r="B8319" t="s">
        <v>167</v>
      </c>
      <c r="C8319" t="s">
        <v>174</v>
      </c>
      <c r="D8319">
        <v>2</v>
      </c>
      <c r="E8319">
        <v>1655.78</v>
      </c>
      <c r="F8319">
        <v>827.89</v>
      </c>
      <c r="G8319">
        <v>2</v>
      </c>
      <c r="H8319">
        <v>2</v>
      </c>
      <c r="I8319">
        <v>13.5</v>
      </c>
      <c r="J8319">
        <v>0</v>
      </c>
      <c r="K8319">
        <v>4.5</v>
      </c>
      <c r="L8319" t="s">
        <v>389</v>
      </c>
      <c r="M8319" t="b">
        <v>0</v>
      </c>
    </row>
    <row r="8320" spans="1:13" x14ac:dyDescent="0.25">
      <c r="A8320" s="1">
        <v>43290</v>
      </c>
      <c r="B8320" t="s">
        <v>167</v>
      </c>
      <c r="C8320" t="s">
        <v>175</v>
      </c>
      <c r="D8320">
        <v>1</v>
      </c>
      <c r="E8320">
        <v>209.36</v>
      </c>
      <c r="F8320">
        <v>209.36</v>
      </c>
      <c r="G8320">
        <v>1</v>
      </c>
      <c r="H8320">
        <v>1</v>
      </c>
      <c r="I8320">
        <v>8</v>
      </c>
      <c r="J8320">
        <v>0</v>
      </c>
      <c r="K8320">
        <v>5</v>
      </c>
      <c r="L8320" t="s">
        <v>305</v>
      </c>
      <c r="M8320" t="b">
        <v>0</v>
      </c>
    </row>
    <row r="8321" spans="1:13" x14ac:dyDescent="0.25">
      <c r="A8321" s="1">
        <v>43290</v>
      </c>
      <c r="B8321" t="s">
        <v>167</v>
      </c>
      <c r="C8321" t="s">
        <v>164</v>
      </c>
      <c r="D8321">
        <v>1</v>
      </c>
      <c r="E8321">
        <v>324.35000000000002</v>
      </c>
      <c r="F8321">
        <v>324.35000000000002</v>
      </c>
      <c r="G8321">
        <v>1</v>
      </c>
      <c r="H8321">
        <v>1</v>
      </c>
      <c r="I8321">
        <v>11</v>
      </c>
      <c r="J8321">
        <v>0</v>
      </c>
      <c r="K8321">
        <v>4</v>
      </c>
      <c r="L8321" t="s">
        <v>534</v>
      </c>
      <c r="M8321" t="b">
        <v>0</v>
      </c>
    </row>
    <row r="8322" spans="1:13" x14ac:dyDescent="0.25">
      <c r="A8322" s="1">
        <v>43290</v>
      </c>
      <c r="B8322" t="s">
        <v>167</v>
      </c>
      <c r="C8322" t="s">
        <v>168</v>
      </c>
      <c r="D8322">
        <v>1</v>
      </c>
      <c r="E8322">
        <v>315.17</v>
      </c>
      <c r="F8322">
        <v>315.17</v>
      </c>
      <c r="G8322">
        <v>1</v>
      </c>
      <c r="H8322">
        <v>1</v>
      </c>
      <c r="I8322">
        <v>16</v>
      </c>
      <c r="J8322">
        <v>0</v>
      </c>
      <c r="K8322">
        <v>3</v>
      </c>
      <c r="L8322" t="s">
        <v>535</v>
      </c>
      <c r="M8322" t="b">
        <v>0</v>
      </c>
    </row>
    <row r="8323" spans="1:13" x14ac:dyDescent="0.25">
      <c r="A8323" s="1">
        <v>43290</v>
      </c>
      <c r="B8323" t="s">
        <v>169</v>
      </c>
      <c r="C8323" t="s">
        <v>179</v>
      </c>
      <c r="D8323">
        <v>1</v>
      </c>
      <c r="E8323">
        <v>519.91</v>
      </c>
      <c r="F8323">
        <v>519.91</v>
      </c>
      <c r="G8323">
        <v>1</v>
      </c>
      <c r="H8323">
        <v>1</v>
      </c>
      <c r="I8323">
        <v>17</v>
      </c>
      <c r="J8323">
        <v>0</v>
      </c>
      <c r="K8323">
        <v>1</v>
      </c>
      <c r="L8323" t="s">
        <v>580</v>
      </c>
      <c r="M8323" t="b">
        <v>0</v>
      </c>
    </row>
    <row r="8324" spans="1:13" x14ac:dyDescent="0.25">
      <c r="A8324" s="1">
        <v>43290</v>
      </c>
      <c r="B8324" t="s">
        <v>169</v>
      </c>
      <c r="C8324" t="s">
        <v>163</v>
      </c>
      <c r="D8324">
        <v>1</v>
      </c>
      <c r="E8324">
        <v>571.30999999999995</v>
      </c>
      <c r="F8324">
        <v>571.30999999999995</v>
      </c>
      <c r="G8324">
        <v>1</v>
      </c>
      <c r="H8324">
        <v>1</v>
      </c>
      <c r="I8324">
        <v>12</v>
      </c>
      <c r="J8324">
        <v>0</v>
      </c>
      <c r="K8324">
        <v>5</v>
      </c>
      <c r="L8324" t="s">
        <v>372</v>
      </c>
      <c r="M8324" t="b">
        <v>0</v>
      </c>
    </row>
    <row r="8325" spans="1:13" x14ac:dyDescent="0.25">
      <c r="A8325" s="1">
        <v>43290</v>
      </c>
      <c r="B8325" t="s">
        <v>169</v>
      </c>
      <c r="C8325" t="s">
        <v>175</v>
      </c>
      <c r="D8325">
        <v>1</v>
      </c>
      <c r="E8325">
        <v>519.91</v>
      </c>
      <c r="F8325">
        <v>519.91</v>
      </c>
      <c r="G8325">
        <v>1</v>
      </c>
      <c r="H8325">
        <v>1</v>
      </c>
      <c r="I8325">
        <v>9</v>
      </c>
      <c r="J8325">
        <v>0</v>
      </c>
      <c r="K8325">
        <v>5</v>
      </c>
      <c r="L8325" t="s">
        <v>373</v>
      </c>
      <c r="M8325" t="b">
        <v>0</v>
      </c>
    </row>
    <row r="8326" spans="1:13" x14ac:dyDescent="0.25">
      <c r="A8326" s="1">
        <v>43290</v>
      </c>
      <c r="B8326" t="s">
        <v>170</v>
      </c>
      <c r="C8326" t="s">
        <v>167</v>
      </c>
      <c r="D8326">
        <v>1</v>
      </c>
      <c r="E8326">
        <v>44.98</v>
      </c>
      <c r="F8326">
        <v>44.98</v>
      </c>
      <c r="G8326">
        <v>1</v>
      </c>
      <c r="H8326">
        <v>1</v>
      </c>
      <c r="I8326">
        <v>11</v>
      </c>
      <c r="J8326">
        <v>0</v>
      </c>
      <c r="K8326">
        <v>5</v>
      </c>
      <c r="L8326" t="s">
        <v>427</v>
      </c>
      <c r="M8326" t="b">
        <v>0</v>
      </c>
    </row>
    <row r="8327" spans="1:13" x14ac:dyDescent="0.25">
      <c r="A8327" s="1">
        <v>43290</v>
      </c>
      <c r="B8327" t="s">
        <v>170</v>
      </c>
      <c r="C8327" t="s">
        <v>169</v>
      </c>
      <c r="D8327">
        <v>1</v>
      </c>
      <c r="E8327">
        <v>92.12</v>
      </c>
      <c r="F8327">
        <v>92.12</v>
      </c>
      <c r="G8327">
        <v>1</v>
      </c>
      <c r="H8327">
        <v>1</v>
      </c>
      <c r="I8327">
        <v>10</v>
      </c>
      <c r="J8327">
        <v>0</v>
      </c>
      <c r="K8327">
        <v>5</v>
      </c>
      <c r="L8327" t="s">
        <v>509</v>
      </c>
      <c r="M8327" t="b">
        <v>0</v>
      </c>
    </row>
    <row r="8328" spans="1:13" x14ac:dyDescent="0.25">
      <c r="A8328" s="1">
        <v>43290</v>
      </c>
      <c r="B8328" t="s">
        <v>170</v>
      </c>
      <c r="C8328" t="s">
        <v>170</v>
      </c>
      <c r="D8328">
        <v>1</v>
      </c>
      <c r="E8328">
        <v>136.26</v>
      </c>
      <c r="F8328">
        <v>136.26</v>
      </c>
      <c r="G8328">
        <v>1</v>
      </c>
      <c r="H8328">
        <v>1</v>
      </c>
      <c r="I8328">
        <v>7</v>
      </c>
      <c r="J8328">
        <v>0</v>
      </c>
      <c r="K8328">
        <v>5</v>
      </c>
      <c r="L8328" t="s">
        <v>409</v>
      </c>
      <c r="M8328" t="b">
        <v>1</v>
      </c>
    </row>
    <row r="8329" spans="1:13" x14ac:dyDescent="0.25">
      <c r="A8329" s="1">
        <v>43290</v>
      </c>
      <c r="B8329" t="s">
        <v>170</v>
      </c>
      <c r="C8329" t="s">
        <v>161</v>
      </c>
      <c r="D8329">
        <v>1</v>
      </c>
      <c r="E8329">
        <v>43.16</v>
      </c>
      <c r="F8329">
        <v>43.16</v>
      </c>
      <c r="G8329">
        <v>1</v>
      </c>
      <c r="H8329">
        <v>1</v>
      </c>
      <c r="I8329">
        <v>3</v>
      </c>
      <c r="J8329">
        <v>0</v>
      </c>
      <c r="K8329">
        <v>5</v>
      </c>
      <c r="L8329" t="s">
        <v>256</v>
      </c>
      <c r="M8329" t="b">
        <v>0</v>
      </c>
    </row>
    <row r="8330" spans="1:13" x14ac:dyDescent="0.25">
      <c r="A8330" s="1">
        <v>43290</v>
      </c>
      <c r="B8330" t="s">
        <v>170</v>
      </c>
      <c r="C8330" t="s">
        <v>182</v>
      </c>
      <c r="D8330">
        <v>1</v>
      </c>
      <c r="E8330">
        <v>132.91</v>
      </c>
      <c r="F8330">
        <v>132.91</v>
      </c>
      <c r="G8330">
        <v>1</v>
      </c>
      <c r="H8330">
        <v>1</v>
      </c>
      <c r="I8330">
        <v>17</v>
      </c>
      <c r="J8330">
        <v>0</v>
      </c>
      <c r="K8330">
        <v>5</v>
      </c>
      <c r="L8330" t="s">
        <v>507</v>
      </c>
      <c r="M8330" t="b">
        <v>0</v>
      </c>
    </row>
    <row r="8331" spans="1:13" x14ac:dyDescent="0.25">
      <c r="A8331" s="1">
        <v>43290</v>
      </c>
      <c r="B8331" t="s">
        <v>170</v>
      </c>
      <c r="C8331" t="s">
        <v>163</v>
      </c>
      <c r="D8331">
        <v>1</v>
      </c>
      <c r="E8331">
        <v>79.22</v>
      </c>
      <c r="F8331">
        <v>79.22</v>
      </c>
      <c r="G8331">
        <v>1</v>
      </c>
      <c r="H8331">
        <v>1</v>
      </c>
      <c r="I8331">
        <v>8</v>
      </c>
      <c r="J8331">
        <v>0</v>
      </c>
      <c r="K8331">
        <v>5</v>
      </c>
      <c r="L8331" t="s">
        <v>257</v>
      </c>
      <c r="M8331" t="b">
        <v>0</v>
      </c>
    </row>
    <row r="8332" spans="1:13" x14ac:dyDescent="0.25">
      <c r="A8332" s="1">
        <v>43290</v>
      </c>
      <c r="B8332" t="s">
        <v>170</v>
      </c>
      <c r="C8332" t="s">
        <v>175</v>
      </c>
      <c r="D8332">
        <v>1</v>
      </c>
      <c r="E8332">
        <v>92.34</v>
      </c>
      <c r="F8332">
        <v>92.34</v>
      </c>
      <c r="G8332">
        <v>1</v>
      </c>
      <c r="H8332">
        <v>1</v>
      </c>
      <c r="I8332">
        <v>10</v>
      </c>
      <c r="J8332">
        <v>0</v>
      </c>
      <c r="K8332">
        <v>2</v>
      </c>
      <c r="L8332" t="s">
        <v>258</v>
      </c>
      <c r="M8332" t="b">
        <v>0</v>
      </c>
    </row>
    <row r="8333" spans="1:13" x14ac:dyDescent="0.25">
      <c r="A8333" s="1">
        <v>43290</v>
      </c>
      <c r="B8333" t="s">
        <v>170</v>
      </c>
      <c r="C8333" t="s">
        <v>165</v>
      </c>
      <c r="D8333">
        <v>3</v>
      </c>
      <c r="E8333">
        <v>264.95999999999998</v>
      </c>
      <c r="F8333">
        <v>88.32</v>
      </c>
      <c r="G8333">
        <v>3</v>
      </c>
      <c r="H8333">
        <v>3</v>
      </c>
      <c r="I8333">
        <v>10.25</v>
      </c>
      <c r="J8333">
        <v>0</v>
      </c>
      <c r="K8333">
        <v>4.5</v>
      </c>
      <c r="L8333" t="s">
        <v>259</v>
      </c>
      <c r="M8333" t="b">
        <v>0</v>
      </c>
    </row>
    <row r="8334" spans="1:13" x14ac:dyDescent="0.25">
      <c r="A8334" s="1">
        <v>43290</v>
      </c>
      <c r="B8334" t="s">
        <v>172</v>
      </c>
      <c r="C8334" t="s">
        <v>161</v>
      </c>
      <c r="D8334">
        <v>1</v>
      </c>
      <c r="E8334">
        <v>166.04</v>
      </c>
      <c r="F8334">
        <v>166.04</v>
      </c>
      <c r="G8334">
        <v>1</v>
      </c>
      <c r="H8334">
        <v>1</v>
      </c>
      <c r="I8334">
        <v>8</v>
      </c>
      <c r="J8334">
        <v>0</v>
      </c>
      <c r="K8334">
        <v>5</v>
      </c>
      <c r="L8334" t="s">
        <v>428</v>
      </c>
      <c r="M8334" t="b">
        <v>0</v>
      </c>
    </row>
    <row r="8335" spans="1:13" x14ac:dyDescent="0.25">
      <c r="A8335" s="1">
        <v>43290</v>
      </c>
      <c r="B8335" t="s">
        <v>172</v>
      </c>
      <c r="C8335" t="s">
        <v>175</v>
      </c>
      <c r="D8335">
        <v>1</v>
      </c>
      <c r="E8335">
        <v>410.91</v>
      </c>
      <c r="F8335">
        <v>410.91</v>
      </c>
      <c r="G8335">
        <v>1</v>
      </c>
      <c r="H8335">
        <v>1</v>
      </c>
      <c r="I8335">
        <v>11</v>
      </c>
      <c r="J8335">
        <v>0</v>
      </c>
      <c r="K8335">
        <v>5</v>
      </c>
      <c r="L8335" t="s">
        <v>375</v>
      </c>
      <c r="M8335" t="b">
        <v>0</v>
      </c>
    </row>
    <row r="8336" spans="1:13" x14ac:dyDescent="0.25">
      <c r="A8336" s="1">
        <v>43290</v>
      </c>
      <c r="B8336" t="s">
        <v>171</v>
      </c>
      <c r="C8336" t="s">
        <v>179</v>
      </c>
      <c r="D8336">
        <v>1</v>
      </c>
      <c r="E8336">
        <v>239.04</v>
      </c>
      <c r="F8336">
        <v>239.04</v>
      </c>
      <c r="G8336">
        <v>1</v>
      </c>
      <c r="H8336">
        <v>1</v>
      </c>
      <c r="I8336">
        <v>15</v>
      </c>
      <c r="J8336">
        <v>0</v>
      </c>
      <c r="K8336">
        <v>5</v>
      </c>
      <c r="L8336" t="s">
        <v>429</v>
      </c>
      <c r="M8336" t="b">
        <v>0</v>
      </c>
    </row>
    <row r="8337" spans="1:13" x14ac:dyDescent="0.25">
      <c r="A8337" s="1">
        <v>43290</v>
      </c>
      <c r="B8337" t="s">
        <v>171</v>
      </c>
      <c r="C8337" t="s">
        <v>165</v>
      </c>
      <c r="D8337">
        <v>2</v>
      </c>
      <c r="E8337">
        <v>425.44</v>
      </c>
      <c r="F8337">
        <v>212.72</v>
      </c>
      <c r="G8337">
        <v>2</v>
      </c>
      <c r="H8337">
        <v>2</v>
      </c>
      <c r="I8337">
        <v>10.33</v>
      </c>
      <c r="J8337">
        <v>0</v>
      </c>
      <c r="K8337">
        <v>4.33</v>
      </c>
      <c r="L8337" t="s">
        <v>421</v>
      </c>
      <c r="M8337" t="b">
        <v>0</v>
      </c>
    </row>
    <row r="8338" spans="1:13" x14ac:dyDescent="0.25">
      <c r="A8338" s="1">
        <v>43290</v>
      </c>
      <c r="B8338" t="s">
        <v>180</v>
      </c>
      <c r="C8338" t="s">
        <v>178</v>
      </c>
      <c r="D8338">
        <v>1</v>
      </c>
      <c r="E8338">
        <v>86.37</v>
      </c>
      <c r="F8338">
        <v>86.37</v>
      </c>
      <c r="G8338">
        <v>1</v>
      </c>
      <c r="H8338">
        <v>1</v>
      </c>
      <c r="I8338">
        <v>38</v>
      </c>
      <c r="J8338">
        <v>1</v>
      </c>
      <c r="K8338">
        <v>1</v>
      </c>
      <c r="L8338" t="s">
        <v>622</v>
      </c>
      <c r="M8338" t="b">
        <v>0</v>
      </c>
    </row>
    <row r="8339" spans="1:13" x14ac:dyDescent="0.25">
      <c r="A8339" s="1">
        <v>43290</v>
      </c>
      <c r="B8339" t="s">
        <v>180</v>
      </c>
      <c r="C8339" t="s">
        <v>187</v>
      </c>
      <c r="D8339">
        <v>1</v>
      </c>
      <c r="E8339">
        <v>144.12</v>
      </c>
      <c r="F8339">
        <v>144.12</v>
      </c>
      <c r="G8339">
        <v>1</v>
      </c>
      <c r="H8339">
        <v>1</v>
      </c>
      <c r="I8339">
        <v>28</v>
      </c>
      <c r="J8339">
        <v>0</v>
      </c>
      <c r="K8339">
        <v>5</v>
      </c>
      <c r="L8339" t="s">
        <v>646</v>
      </c>
      <c r="M8339" t="b">
        <v>0</v>
      </c>
    </row>
    <row r="8340" spans="1:13" x14ac:dyDescent="0.25">
      <c r="A8340" s="1">
        <v>43290</v>
      </c>
      <c r="B8340" t="s">
        <v>180</v>
      </c>
      <c r="C8340" t="s">
        <v>167</v>
      </c>
      <c r="D8340">
        <v>2</v>
      </c>
      <c r="E8340">
        <v>223.44</v>
      </c>
      <c r="F8340">
        <v>111.72</v>
      </c>
      <c r="G8340">
        <v>2</v>
      </c>
      <c r="H8340">
        <v>1</v>
      </c>
      <c r="I8340">
        <v>23.5</v>
      </c>
      <c r="J8340">
        <v>0.5</v>
      </c>
      <c r="K8340">
        <v>5</v>
      </c>
      <c r="L8340" t="s">
        <v>607</v>
      </c>
      <c r="M8340" t="b">
        <v>0</v>
      </c>
    </row>
    <row r="8341" spans="1:13" x14ac:dyDescent="0.25">
      <c r="A8341" s="1">
        <v>43290</v>
      </c>
      <c r="B8341" t="s">
        <v>180</v>
      </c>
      <c r="C8341" t="s">
        <v>170</v>
      </c>
      <c r="D8341">
        <v>2</v>
      </c>
      <c r="E8341">
        <v>173.31</v>
      </c>
      <c r="F8341">
        <v>86.66</v>
      </c>
      <c r="G8341">
        <v>2</v>
      </c>
      <c r="H8341">
        <v>2</v>
      </c>
      <c r="I8341">
        <v>22</v>
      </c>
      <c r="J8341">
        <v>0.5</v>
      </c>
      <c r="K8341">
        <v>3</v>
      </c>
      <c r="L8341" t="s">
        <v>592</v>
      </c>
      <c r="M8341" t="b">
        <v>0</v>
      </c>
    </row>
    <row r="8342" spans="1:13" x14ac:dyDescent="0.25">
      <c r="A8342" s="1">
        <v>43290</v>
      </c>
      <c r="B8342" t="s">
        <v>180</v>
      </c>
      <c r="C8342" t="s">
        <v>171</v>
      </c>
      <c r="D8342">
        <v>1</v>
      </c>
      <c r="E8342">
        <v>176.2</v>
      </c>
      <c r="F8342">
        <v>176.2</v>
      </c>
      <c r="G8342">
        <v>1</v>
      </c>
      <c r="H8342">
        <v>1</v>
      </c>
      <c r="I8342">
        <v>29</v>
      </c>
      <c r="J8342">
        <v>1</v>
      </c>
      <c r="K8342">
        <v>4</v>
      </c>
      <c r="L8342" t="s">
        <v>613</v>
      </c>
      <c r="M8342" t="b">
        <v>0</v>
      </c>
    </row>
    <row r="8343" spans="1:13" x14ac:dyDescent="0.25">
      <c r="A8343" s="1">
        <v>43290</v>
      </c>
      <c r="B8343" t="s">
        <v>180</v>
      </c>
      <c r="C8343" t="s">
        <v>180</v>
      </c>
      <c r="D8343">
        <v>1</v>
      </c>
      <c r="E8343">
        <v>78.930000000000007</v>
      </c>
      <c r="F8343">
        <v>78.930000000000007</v>
      </c>
      <c r="G8343">
        <v>1</v>
      </c>
      <c r="H8343">
        <v>1</v>
      </c>
      <c r="I8343">
        <v>25</v>
      </c>
      <c r="J8343">
        <v>1</v>
      </c>
      <c r="K8343">
        <v>1</v>
      </c>
      <c r="L8343" t="s">
        <v>620</v>
      </c>
      <c r="M8343" t="b">
        <v>1</v>
      </c>
    </row>
    <row r="8344" spans="1:13" x14ac:dyDescent="0.25">
      <c r="A8344" s="1">
        <v>43290</v>
      </c>
      <c r="B8344" t="s">
        <v>180</v>
      </c>
      <c r="C8344" t="s">
        <v>181</v>
      </c>
      <c r="D8344">
        <v>1</v>
      </c>
      <c r="E8344">
        <v>148.19999999999999</v>
      </c>
      <c r="F8344">
        <v>148.19999999999999</v>
      </c>
      <c r="G8344">
        <v>1</v>
      </c>
      <c r="H8344">
        <v>1</v>
      </c>
      <c r="I8344">
        <v>25</v>
      </c>
      <c r="J8344">
        <v>0</v>
      </c>
      <c r="K8344">
        <v>5</v>
      </c>
      <c r="L8344" t="s">
        <v>597</v>
      </c>
      <c r="M8344" t="b">
        <v>0</v>
      </c>
    </row>
    <row r="8345" spans="1:13" x14ac:dyDescent="0.25">
      <c r="A8345" s="1">
        <v>43290</v>
      </c>
      <c r="B8345" t="s">
        <v>180</v>
      </c>
      <c r="C8345" t="s">
        <v>174</v>
      </c>
      <c r="D8345">
        <v>2</v>
      </c>
      <c r="E8345">
        <v>223.44</v>
      </c>
      <c r="F8345">
        <v>111.72</v>
      </c>
      <c r="G8345">
        <v>2</v>
      </c>
      <c r="H8345">
        <v>2</v>
      </c>
      <c r="I8345">
        <v>18.5</v>
      </c>
      <c r="J8345">
        <v>0</v>
      </c>
      <c r="K8345">
        <v>5</v>
      </c>
      <c r="L8345" t="s">
        <v>603</v>
      </c>
      <c r="M8345" t="b">
        <v>0</v>
      </c>
    </row>
    <row r="8346" spans="1:13" x14ac:dyDescent="0.25">
      <c r="A8346" s="1">
        <v>43290</v>
      </c>
      <c r="B8346" t="s">
        <v>180</v>
      </c>
      <c r="C8346" t="s">
        <v>182</v>
      </c>
      <c r="D8346">
        <v>1</v>
      </c>
      <c r="E8346">
        <v>140.04</v>
      </c>
      <c r="F8346">
        <v>140.04</v>
      </c>
      <c r="G8346">
        <v>1</v>
      </c>
      <c r="H8346">
        <v>1</v>
      </c>
      <c r="I8346">
        <v>25</v>
      </c>
      <c r="J8346">
        <v>1</v>
      </c>
      <c r="K8346">
        <v>5</v>
      </c>
      <c r="L8346" t="s">
        <v>637</v>
      </c>
      <c r="M8346" t="b">
        <v>0</v>
      </c>
    </row>
    <row r="8347" spans="1:13" x14ac:dyDescent="0.25">
      <c r="A8347" s="1">
        <v>43290</v>
      </c>
      <c r="B8347" t="s">
        <v>180</v>
      </c>
      <c r="C8347" t="s">
        <v>176</v>
      </c>
      <c r="D8347">
        <v>1</v>
      </c>
      <c r="E8347">
        <v>94.74</v>
      </c>
      <c r="F8347">
        <v>94.74</v>
      </c>
      <c r="G8347">
        <v>1</v>
      </c>
      <c r="H8347">
        <v>1</v>
      </c>
      <c r="I8347">
        <v>16</v>
      </c>
      <c r="J8347">
        <v>0</v>
      </c>
      <c r="K8347">
        <v>5</v>
      </c>
      <c r="L8347" t="s">
        <v>594</v>
      </c>
      <c r="M8347" t="b">
        <v>0</v>
      </c>
    </row>
    <row r="8348" spans="1:13" x14ac:dyDescent="0.25">
      <c r="A8348" s="1">
        <v>43290</v>
      </c>
      <c r="B8348" t="s">
        <v>180</v>
      </c>
      <c r="C8348" t="s">
        <v>168</v>
      </c>
      <c r="D8348">
        <v>2</v>
      </c>
      <c r="E8348">
        <v>288.24</v>
      </c>
      <c r="F8348">
        <v>144.12</v>
      </c>
      <c r="G8348">
        <v>1</v>
      </c>
      <c r="H8348">
        <v>2</v>
      </c>
      <c r="I8348">
        <v>32</v>
      </c>
      <c r="J8348">
        <v>1</v>
      </c>
      <c r="K8348">
        <v>2</v>
      </c>
      <c r="L8348" t="s">
        <v>628</v>
      </c>
      <c r="M8348" t="b">
        <v>0</v>
      </c>
    </row>
    <row r="8349" spans="1:13" x14ac:dyDescent="0.25">
      <c r="A8349" s="1">
        <v>43290</v>
      </c>
      <c r="B8349" t="s">
        <v>180</v>
      </c>
      <c r="C8349" t="s">
        <v>165</v>
      </c>
      <c r="D8349">
        <v>9</v>
      </c>
      <c r="E8349">
        <v>1426.88</v>
      </c>
      <c r="F8349">
        <v>158.54</v>
      </c>
      <c r="G8349">
        <v>9</v>
      </c>
      <c r="H8349">
        <v>8</v>
      </c>
      <c r="I8349">
        <v>22.92</v>
      </c>
      <c r="J8349">
        <v>0.76919999999999999</v>
      </c>
      <c r="K8349">
        <v>2.56</v>
      </c>
      <c r="L8349" t="s">
        <v>589</v>
      </c>
      <c r="M8349" t="b">
        <v>0</v>
      </c>
    </row>
    <row r="8350" spans="1:13" x14ac:dyDescent="0.25">
      <c r="A8350" s="1">
        <v>43290</v>
      </c>
      <c r="B8350" t="s">
        <v>180</v>
      </c>
      <c r="C8350" t="s">
        <v>184</v>
      </c>
      <c r="D8350">
        <v>1</v>
      </c>
      <c r="E8350">
        <v>186.1</v>
      </c>
      <c r="F8350">
        <v>186.1</v>
      </c>
      <c r="G8350">
        <v>1</v>
      </c>
      <c r="H8350">
        <v>1</v>
      </c>
      <c r="I8350">
        <v>22</v>
      </c>
      <c r="J8350">
        <v>0</v>
      </c>
      <c r="K8350">
        <v>2</v>
      </c>
      <c r="L8350" t="s">
        <v>647</v>
      </c>
      <c r="M8350" t="b">
        <v>0</v>
      </c>
    </row>
    <row r="8351" spans="1:13" x14ac:dyDescent="0.25">
      <c r="A8351" s="1">
        <v>43290</v>
      </c>
      <c r="B8351" t="s">
        <v>161</v>
      </c>
      <c r="C8351" t="s">
        <v>167</v>
      </c>
      <c r="D8351">
        <v>10</v>
      </c>
      <c r="E8351">
        <v>1482.03</v>
      </c>
      <c r="F8351">
        <v>148.19999999999999</v>
      </c>
      <c r="G8351">
        <v>10</v>
      </c>
      <c r="H8351">
        <v>10</v>
      </c>
      <c r="I8351">
        <v>11.7</v>
      </c>
      <c r="J8351">
        <v>0</v>
      </c>
      <c r="K8351">
        <v>4.5</v>
      </c>
      <c r="L8351" t="s">
        <v>282</v>
      </c>
      <c r="M8351" t="b">
        <v>0</v>
      </c>
    </row>
    <row r="8352" spans="1:13" x14ac:dyDescent="0.25">
      <c r="A8352" s="1">
        <v>43290</v>
      </c>
      <c r="B8352" t="s">
        <v>161</v>
      </c>
      <c r="C8352" t="s">
        <v>169</v>
      </c>
      <c r="D8352">
        <v>2</v>
      </c>
      <c r="E8352">
        <v>1261.1400000000001</v>
      </c>
      <c r="F8352">
        <v>630.57000000000005</v>
      </c>
      <c r="G8352">
        <v>2</v>
      </c>
      <c r="H8352">
        <v>2</v>
      </c>
      <c r="I8352">
        <v>15</v>
      </c>
      <c r="J8352">
        <v>0</v>
      </c>
      <c r="K8352">
        <v>4.5</v>
      </c>
      <c r="L8352" t="s">
        <v>379</v>
      </c>
      <c r="M8352" t="b">
        <v>0</v>
      </c>
    </row>
    <row r="8353" spans="1:13" x14ac:dyDescent="0.25">
      <c r="A8353" s="1">
        <v>43290</v>
      </c>
      <c r="B8353" t="s">
        <v>161</v>
      </c>
      <c r="C8353" t="s">
        <v>170</v>
      </c>
      <c r="D8353">
        <v>2</v>
      </c>
      <c r="E8353">
        <v>942.2</v>
      </c>
      <c r="F8353">
        <v>471.1</v>
      </c>
      <c r="G8353">
        <v>2</v>
      </c>
      <c r="H8353">
        <v>2</v>
      </c>
      <c r="I8353">
        <v>7</v>
      </c>
      <c r="J8353">
        <v>0</v>
      </c>
      <c r="K8353">
        <v>5</v>
      </c>
      <c r="L8353" t="s">
        <v>260</v>
      </c>
      <c r="M8353" t="b">
        <v>0</v>
      </c>
    </row>
    <row r="8354" spans="1:13" x14ac:dyDescent="0.25">
      <c r="A8354" s="1">
        <v>43290</v>
      </c>
      <c r="B8354" t="s">
        <v>161</v>
      </c>
      <c r="C8354" t="s">
        <v>172</v>
      </c>
      <c r="D8354">
        <v>3</v>
      </c>
      <c r="E8354">
        <v>458.1</v>
      </c>
      <c r="F8354">
        <v>152.69999999999999</v>
      </c>
      <c r="G8354">
        <v>3</v>
      </c>
      <c r="H8354">
        <v>3</v>
      </c>
      <c r="I8354">
        <v>11</v>
      </c>
      <c r="J8354">
        <v>0</v>
      </c>
      <c r="K8354">
        <v>5</v>
      </c>
      <c r="L8354" t="s">
        <v>283</v>
      </c>
      <c r="M8354" t="b">
        <v>0</v>
      </c>
    </row>
    <row r="8355" spans="1:13" x14ac:dyDescent="0.25">
      <c r="A8355" s="1">
        <v>43290</v>
      </c>
      <c r="B8355" t="s">
        <v>161</v>
      </c>
      <c r="C8355" t="s">
        <v>171</v>
      </c>
      <c r="D8355">
        <v>3</v>
      </c>
      <c r="E8355">
        <v>634.75</v>
      </c>
      <c r="F8355">
        <v>211.58</v>
      </c>
      <c r="G8355">
        <v>3</v>
      </c>
      <c r="H8355">
        <v>3</v>
      </c>
      <c r="I8355">
        <v>11.67</v>
      </c>
      <c r="J8355">
        <v>0</v>
      </c>
      <c r="K8355">
        <v>3.67</v>
      </c>
      <c r="L8355" t="s">
        <v>261</v>
      </c>
      <c r="M8355" t="b">
        <v>0</v>
      </c>
    </row>
    <row r="8356" spans="1:13" x14ac:dyDescent="0.25">
      <c r="A8356" s="1">
        <v>43290</v>
      </c>
      <c r="B8356" t="s">
        <v>161</v>
      </c>
      <c r="C8356" t="s">
        <v>180</v>
      </c>
      <c r="D8356">
        <v>2</v>
      </c>
      <c r="E8356">
        <v>715.09</v>
      </c>
      <c r="F8356">
        <v>357.55</v>
      </c>
      <c r="G8356">
        <v>2</v>
      </c>
      <c r="H8356">
        <v>2</v>
      </c>
      <c r="I8356">
        <v>11</v>
      </c>
      <c r="J8356">
        <v>0</v>
      </c>
      <c r="K8356">
        <v>5</v>
      </c>
      <c r="L8356" t="s">
        <v>380</v>
      </c>
      <c r="M8356" t="b">
        <v>0</v>
      </c>
    </row>
    <row r="8357" spans="1:13" x14ac:dyDescent="0.25">
      <c r="A8357" s="1">
        <v>43290</v>
      </c>
      <c r="B8357" t="s">
        <v>161</v>
      </c>
      <c r="C8357" t="s">
        <v>161</v>
      </c>
      <c r="D8357">
        <v>13</v>
      </c>
      <c r="E8357">
        <v>2056.33</v>
      </c>
      <c r="F8357">
        <v>158.18</v>
      </c>
      <c r="G8357">
        <v>13</v>
      </c>
      <c r="H8357">
        <v>13</v>
      </c>
      <c r="I8357">
        <v>6.15</v>
      </c>
      <c r="J8357">
        <v>0</v>
      </c>
      <c r="K8357">
        <v>4.62</v>
      </c>
      <c r="L8357" t="s">
        <v>262</v>
      </c>
      <c r="M8357" t="b">
        <v>1</v>
      </c>
    </row>
    <row r="8358" spans="1:13" x14ac:dyDescent="0.25">
      <c r="A8358" s="1">
        <v>43290</v>
      </c>
      <c r="B8358" t="s">
        <v>161</v>
      </c>
      <c r="C8358" t="s">
        <v>179</v>
      </c>
      <c r="D8358">
        <v>1</v>
      </c>
      <c r="E8358">
        <v>111.13</v>
      </c>
      <c r="F8358">
        <v>111.13</v>
      </c>
      <c r="G8358">
        <v>1</v>
      </c>
      <c r="H8358">
        <v>1</v>
      </c>
      <c r="I8358">
        <v>20</v>
      </c>
      <c r="J8358">
        <v>0</v>
      </c>
      <c r="K8358">
        <v>5</v>
      </c>
      <c r="L8358" t="s">
        <v>310</v>
      </c>
      <c r="M8358" t="b">
        <v>0</v>
      </c>
    </row>
    <row r="8359" spans="1:13" x14ac:dyDescent="0.25">
      <c r="A8359" s="1">
        <v>43290</v>
      </c>
      <c r="B8359" t="s">
        <v>161</v>
      </c>
      <c r="C8359" t="s">
        <v>174</v>
      </c>
      <c r="D8359">
        <v>3</v>
      </c>
      <c r="E8359">
        <v>434.62</v>
      </c>
      <c r="F8359">
        <v>144.87</v>
      </c>
      <c r="G8359">
        <v>3</v>
      </c>
      <c r="H8359">
        <v>3</v>
      </c>
      <c r="I8359">
        <v>14</v>
      </c>
      <c r="J8359">
        <v>0</v>
      </c>
      <c r="K8359">
        <v>4.67</v>
      </c>
      <c r="L8359" t="s">
        <v>343</v>
      </c>
      <c r="M8359" t="b">
        <v>0</v>
      </c>
    </row>
    <row r="8360" spans="1:13" x14ac:dyDescent="0.25">
      <c r="A8360" s="1">
        <v>43290</v>
      </c>
      <c r="B8360" t="s">
        <v>161</v>
      </c>
      <c r="C8360" t="s">
        <v>163</v>
      </c>
      <c r="D8360">
        <v>6</v>
      </c>
      <c r="E8360">
        <v>839.79</v>
      </c>
      <c r="F8360">
        <v>139.97</v>
      </c>
      <c r="G8360">
        <v>6</v>
      </c>
      <c r="H8360">
        <v>6</v>
      </c>
      <c r="I8360">
        <v>11.67</v>
      </c>
      <c r="J8360">
        <v>0</v>
      </c>
      <c r="K8360">
        <v>4.33</v>
      </c>
      <c r="L8360" t="s">
        <v>263</v>
      </c>
      <c r="M8360" t="b">
        <v>0</v>
      </c>
    </row>
    <row r="8361" spans="1:13" x14ac:dyDescent="0.25">
      <c r="A8361" s="1">
        <v>43290</v>
      </c>
      <c r="B8361" t="s">
        <v>161</v>
      </c>
      <c r="C8361" t="s">
        <v>175</v>
      </c>
      <c r="D8361">
        <v>9</v>
      </c>
      <c r="E8361">
        <v>1047.95</v>
      </c>
      <c r="F8361">
        <v>116.44</v>
      </c>
      <c r="G8361">
        <v>8</v>
      </c>
      <c r="H8361">
        <v>9</v>
      </c>
      <c r="I8361">
        <v>11.18</v>
      </c>
      <c r="J8361">
        <v>9.0899999999999995E-2</v>
      </c>
      <c r="K8361">
        <v>3.33</v>
      </c>
      <c r="L8361" t="s">
        <v>264</v>
      </c>
      <c r="M8361" t="b">
        <v>0</v>
      </c>
    </row>
    <row r="8362" spans="1:13" x14ac:dyDescent="0.25">
      <c r="A8362" s="1">
        <v>43290</v>
      </c>
      <c r="B8362" t="s">
        <v>161</v>
      </c>
      <c r="C8362" t="s">
        <v>164</v>
      </c>
      <c r="D8362">
        <v>2</v>
      </c>
      <c r="E8362">
        <v>296.66000000000003</v>
      </c>
      <c r="F8362">
        <v>148.33000000000001</v>
      </c>
      <c r="G8362">
        <v>2</v>
      </c>
      <c r="H8362">
        <v>2</v>
      </c>
      <c r="I8362">
        <v>12.5</v>
      </c>
      <c r="J8362">
        <v>0</v>
      </c>
      <c r="K8362">
        <v>3</v>
      </c>
      <c r="L8362" t="s">
        <v>285</v>
      </c>
      <c r="M8362" t="b">
        <v>0</v>
      </c>
    </row>
    <row r="8363" spans="1:13" x14ac:dyDescent="0.25">
      <c r="A8363" s="1">
        <v>43290</v>
      </c>
      <c r="B8363" t="s">
        <v>161</v>
      </c>
      <c r="C8363" t="s">
        <v>176</v>
      </c>
      <c r="D8363">
        <v>2</v>
      </c>
      <c r="E8363">
        <v>610.79999999999995</v>
      </c>
      <c r="F8363">
        <v>305.39999999999998</v>
      </c>
      <c r="G8363">
        <v>2</v>
      </c>
      <c r="H8363">
        <v>2</v>
      </c>
      <c r="I8363">
        <v>11.5</v>
      </c>
      <c r="J8363">
        <v>0</v>
      </c>
      <c r="K8363">
        <v>4.5</v>
      </c>
      <c r="L8363" t="s">
        <v>286</v>
      </c>
      <c r="M8363" t="b">
        <v>0</v>
      </c>
    </row>
    <row r="8364" spans="1:13" x14ac:dyDescent="0.25">
      <c r="A8364" s="1">
        <v>43290</v>
      </c>
      <c r="B8364" t="s">
        <v>161</v>
      </c>
      <c r="C8364" t="s">
        <v>165</v>
      </c>
      <c r="D8364">
        <v>14</v>
      </c>
      <c r="E8364">
        <v>1445.54</v>
      </c>
      <c r="F8364">
        <v>103.25</v>
      </c>
      <c r="G8364">
        <v>14</v>
      </c>
      <c r="H8364">
        <v>14</v>
      </c>
      <c r="I8364">
        <v>8</v>
      </c>
      <c r="J8364">
        <v>0</v>
      </c>
      <c r="K8364">
        <v>4.1399999999999997</v>
      </c>
      <c r="L8364" t="s">
        <v>265</v>
      </c>
      <c r="M8364" t="b">
        <v>0</v>
      </c>
    </row>
    <row r="8365" spans="1:13" x14ac:dyDescent="0.25">
      <c r="A8365" s="1">
        <v>43290</v>
      </c>
      <c r="B8365" t="s">
        <v>183</v>
      </c>
      <c r="C8365" t="s">
        <v>165</v>
      </c>
      <c r="D8365">
        <v>1</v>
      </c>
      <c r="E8365">
        <v>186.16</v>
      </c>
      <c r="F8365">
        <v>186.16</v>
      </c>
      <c r="G8365">
        <v>1</v>
      </c>
      <c r="H8365">
        <v>1</v>
      </c>
      <c r="I8365">
        <v>9</v>
      </c>
      <c r="J8365">
        <v>0</v>
      </c>
      <c r="K8365">
        <v>5</v>
      </c>
      <c r="L8365" t="s">
        <v>444</v>
      </c>
      <c r="M8365" t="b">
        <v>0</v>
      </c>
    </row>
    <row r="8366" spans="1:13" x14ac:dyDescent="0.25">
      <c r="A8366" s="1">
        <v>43290</v>
      </c>
      <c r="B8366" t="s">
        <v>174</v>
      </c>
      <c r="C8366" t="s">
        <v>178</v>
      </c>
      <c r="D8366">
        <v>1</v>
      </c>
      <c r="E8366">
        <v>165.4</v>
      </c>
      <c r="F8366">
        <v>165.4</v>
      </c>
      <c r="G8366">
        <v>1</v>
      </c>
      <c r="H8366">
        <v>1</v>
      </c>
      <c r="I8366">
        <v>19</v>
      </c>
      <c r="J8366">
        <v>0</v>
      </c>
      <c r="K8366">
        <v>5</v>
      </c>
      <c r="L8366" t="s">
        <v>609</v>
      </c>
      <c r="M8366" t="b">
        <v>0</v>
      </c>
    </row>
    <row r="8367" spans="1:13" x14ac:dyDescent="0.25">
      <c r="A8367" s="1">
        <v>43290</v>
      </c>
      <c r="B8367" t="s">
        <v>174</v>
      </c>
      <c r="C8367" t="s">
        <v>169</v>
      </c>
      <c r="D8367">
        <v>1</v>
      </c>
      <c r="E8367">
        <v>197.35</v>
      </c>
      <c r="F8367">
        <v>197.35</v>
      </c>
      <c r="G8367">
        <v>1</v>
      </c>
      <c r="H8367">
        <v>1</v>
      </c>
      <c r="I8367">
        <v>11</v>
      </c>
      <c r="J8367">
        <v>0</v>
      </c>
      <c r="K8367">
        <v>5</v>
      </c>
      <c r="L8367" t="s">
        <v>501</v>
      </c>
      <c r="M8367" t="b">
        <v>0</v>
      </c>
    </row>
    <row r="8368" spans="1:13" x14ac:dyDescent="0.25">
      <c r="A8368" s="1">
        <v>43290</v>
      </c>
      <c r="B8368" t="s">
        <v>174</v>
      </c>
      <c r="C8368" t="s">
        <v>179</v>
      </c>
      <c r="D8368">
        <v>1</v>
      </c>
      <c r="E8368">
        <v>175.3</v>
      </c>
      <c r="F8368">
        <v>175.3</v>
      </c>
      <c r="G8368">
        <v>1</v>
      </c>
      <c r="H8368">
        <v>1</v>
      </c>
      <c r="I8368">
        <v>21</v>
      </c>
      <c r="J8368">
        <v>0</v>
      </c>
      <c r="K8368">
        <v>3</v>
      </c>
      <c r="L8368" t="s">
        <v>519</v>
      </c>
      <c r="M8368" t="b">
        <v>0</v>
      </c>
    </row>
    <row r="8369" spans="1:13" x14ac:dyDescent="0.25">
      <c r="A8369" s="1">
        <v>43290</v>
      </c>
      <c r="B8369" t="s">
        <v>174</v>
      </c>
      <c r="C8369" t="s">
        <v>165</v>
      </c>
      <c r="D8369">
        <v>3</v>
      </c>
      <c r="E8369">
        <v>652.48</v>
      </c>
      <c r="F8369">
        <v>217.49</v>
      </c>
      <c r="G8369">
        <v>3</v>
      </c>
      <c r="H8369">
        <v>3</v>
      </c>
      <c r="I8369">
        <v>9.67</v>
      </c>
      <c r="J8369">
        <v>0</v>
      </c>
      <c r="K8369">
        <v>5</v>
      </c>
      <c r="L8369" t="s">
        <v>347</v>
      </c>
      <c r="M8369" t="b">
        <v>0</v>
      </c>
    </row>
    <row r="8370" spans="1:13" x14ac:dyDescent="0.25">
      <c r="A8370" s="1">
        <v>43290</v>
      </c>
      <c r="B8370" t="s">
        <v>182</v>
      </c>
      <c r="C8370" t="s">
        <v>183</v>
      </c>
      <c r="D8370">
        <v>1</v>
      </c>
      <c r="E8370">
        <v>94.65</v>
      </c>
      <c r="F8370">
        <v>94.65</v>
      </c>
      <c r="G8370">
        <v>1</v>
      </c>
      <c r="H8370">
        <v>1</v>
      </c>
      <c r="I8370">
        <v>12</v>
      </c>
      <c r="J8370">
        <v>0</v>
      </c>
      <c r="K8370">
        <v>5</v>
      </c>
      <c r="L8370" t="s">
        <v>648</v>
      </c>
      <c r="M8370" t="b">
        <v>0</v>
      </c>
    </row>
    <row r="8371" spans="1:13" x14ac:dyDescent="0.25">
      <c r="A8371" s="1">
        <v>43290</v>
      </c>
      <c r="B8371" t="s">
        <v>163</v>
      </c>
      <c r="C8371" t="s">
        <v>167</v>
      </c>
      <c r="D8371">
        <v>2</v>
      </c>
      <c r="E8371">
        <v>780.12</v>
      </c>
      <c r="F8371">
        <v>390.06</v>
      </c>
      <c r="G8371">
        <v>2</v>
      </c>
      <c r="H8371">
        <v>2</v>
      </c>
      <c r="I8371">
        <v>11.5</v>
      </c>
      <c r="J8371">
        <v>0</v>
      </c>
      <c r="K8371">
        <v>5</v>
      </c>
      <c r="L8371" t="s">
        <v>266</v>
      </c>
      <c r="M8371" t="b">
        <v>0</v>
      </c>
    </row>
    <row r="8372" spans="1:13" x14ac:dyDescent="0.25">
      <c r="A8372" s="1">
        <v>43290</v>
      </c>
      <c r="B8372" t="s">
        <v>163</v>
      </c>
      <c r="C8372" t="s">
        <v>170</v>
      </c>
      <c r="D8372">
        <v>1</v>
      </c>
      <c r="E8372">
        <v>92.32</v>
      </c>
      <c r="F8372">
        <v>92.32</v>
      </c>
      <c r="G8372">
        <v>1</v>
      </c>
      <c r="H8372">
        <v>1</v>
      </c>
      <c r="I8372">
        <v>10</v>
      </c>
      <c r="J8372">
        <v>0</v>
      </c>
      <c r="K8372">
        <v>5</v>
      </c>
      <c r="L8372" t="s">
        <v>267</v>
      </c>
      <c r="M8372" t="b">
        <v>0</v>
      </c>
    </row>
    <row r="8373" spans="1:13" x14ac:dyDescent="0.25">
      <c r="A8373" s="1">
        <v>43290</v>
      </c>
      <c r="B8373" t="s">
        <v>163</v>
      </c>
      <c r="C8373" t="s">
        <v>172</v>
      </c>
      <c r="D8373">
        <v>1</v>
      </c>
      <c r="E8373">
        <v>162.66</v>
      </c>
      <c r="F8373">
        <v>162.66</v>
      </c>
      <c r="G8373">
        <v>1</v>
      </c>
      <c r="H8373">
        <v>1</v>
      </c>
      <c r="I8373">
        <v>16</v>
      </c>
      <c r="J8373">
        <v>0</v>
      </c>
      <c r="K8373">
        <v>4</v>
      </c>
      <c r="L8373" t="s">
        <v>287</v>
      </c>
      <c r="M8373" t="b">
        <v>0</v>
      </c>
    </row>
    <row r="8374" spans="1:13" x14ac:dyDescent="0.25">
      <c r="A8374" s="1">
        <v>43290</v>
      </c>
      <c r="B8374" t="s">
        <v>163</v>
      </c>
      <c r="C8374" t="s">
        <v>171</v>
      </c>
      <c r="D8374">
        <v>1</v>
      </c>
      <c r="E8374">
        <v>86.87</v>
      </c>
      <c r="F8374">
        <v>86.87</v>
      </c>
      <c r="G8374">
        <v>1</v>
      </c>
      <c r="H8374">
        <v>1</v>
      </c>
      <c r="I8374">
        <v>16</v>
      </c>
      <c r="J8374">
        <v>0</v>
      </c>
      <c r="K8374">
        <v>4</v>
      </c>
      <c r="L8374" t="s">
        <v>288</v>
      </c>
      <c r="M8374" t="b">
        <v>0</v>
      </c>
    </row>
    <row r="8375" spans="1:13" x14ac:dyDescent="0.25">
      <c r="A8375" s="1">
        <v>43290</v>
      </c>
      <c r="B8375" t="s">
        <v>163</v>
      </c>
      <c r="C8375" t="s">
        <v>161</v>
      </c>
      <c r="D8375">
        <v>6</v>
      </c>
      <c r="E8375">
        <v>793.3</v>
      </c>
      <c r="F8375">
        <v>132.22</v>
      </c>
      <c r="G8375">
        <v>6</v>
      </c>
      <c r="H8375">
        <v>6</v>
      </c>
      <c r="I8375">
        <v>6.83</v>
      </c>
      <c r="J8375">
        <v>0</v>
      </c>
      <c r="K8375">
        <v>5</v>
      </c>
      <c r="L8375" t="s">
        <v>241</v>
      </c>
      <c r="M8375" t="b">
        <v>0</v>
      </c>
    </row>
    <row r="8376" spans="1:13" x14ac:dyDescent="0.25">
      <c r="A8376" s="1">
        <v>43290</v>
      </c>
      <c r="B8376" t="s">
        <v>163</v>
      </c>
      <c r="C8376" t="s">
        <v>181</v>
      </c>
      <c r="D8376">
        <v>1</v>
      </c>
      <c r="E8376">
        <v>723</v>
      </c>
      <c r="F8376">
        <v>723</v>
      </c>
      <c r="G8376">
        <v>1</v>
      </c>
      <c r="H8376">
        <v>1</v>
      </c>
      <c r="I8376">
        <v>11</v>
      </c>
      <c r="J8376">
        <v>0</v>
      </c>
      <c r="K8376">
        <v>5</v>
      </c>
      <c r="L8376" t="s">
        <v>314</v>
      </c>
      <c r="M8376" t="b">
        <v>0</v>
      </c>
    </row>
    <row r="8377" spans="1:13" x14ac:dyDescent="0.25">
      <c r="A8377" s="1">
        <v>43290</v>
      </c>
      <c r="B8377" t="s">
        <v>163</v>
      </c>
      <c r="C8377" t="s">
        <v>183</v>
      </c>
      <c r="D8377">
        <v>1</v>
      </c>
      <c r="E8377">
        <v>142.71</v>
      </c>
      <c r="F8377">
        <v>142.71</v>
      </c>
      <c r="G8377">
        <v>1</v>
      </c>
      <c r="H8377">
        <v>1</v>
      </c>
      <c r="I8377">
        <v>18</v>
      </c>
      <c r="J8377">
        <v>0</v>
      </c>
      <c r="K8377">
        <v>3</v>
      </c>
      <c r="L8377" t="s">
        <v>351</v>
      </c>
      <c r="M8377" t="b">
        <v>0</v>
      </c>
    </row>
    <row r="8378" spans="1:13" x14ac:dyDescent="0.25">
      <c r="A8378" s="1">
        <v>43290</v>
      </c>
      <c r="B8378" t="s">
        <v>163</v>
      </c>
      <c r="C8378" t="s">
        <v>163</v>
      </c>
      <c r="D8378">
        <v>8</v>
      </c>
      <c r="E8378">
        <v>1253.5999999999999</v>
      </c>
      <c r="F8378">
        <v>156.69999999999999</v>
      </c>
      <c r="G8378">
        <v>8</v>
      </c>
      <c r="H8378">
        <v>8</v>
      </c>
      <c r="I8378">
        <v>6.2</v>
      </c>
      <c r="J8378">
        <v>0</v>
      </c>
      <c r="K8378">
        <v>3.4</v>
      </c>
      <c r="L8378" t="s">
        <v>242</v>
      </c>
      <c r="M8378" t="b">
        <v>1</v>
      </c>
    </row>
    <row r="8379" spans="1:13" x14ac:dyDescent="0.25">
      <c r="A8379" s="1">
        <v>43290</v>
      </c>
      <c r="B8379" t="s">
        <v>163</v>
      </c>
      <c r="C8379" t="s">
        <v>175</v>
      </c>
      <c r="D8379">
        <v>11</v>
      </c>
      <c r="E8379">
        <v>2090.34</v>
      </c>
      <c r="F8379">
        <v>190.03</v>
      </c>
      <c r="G8379">
        <v>11</v>
      </c>
      <c r="H8379">
        <v>11</v>
      </c>
      <c r="I8379">
        <v>11.09</v>
      </c>
      <c r="J8379">
        <v>0</v>
      </c>
      <c r="K8379">
        <v>3.91</v>
      </c>
      <c r="L8379" t="s">
        <v>269</v>
      </c>
      <c r="M8379" t="b">
        <v>0</v>
      </c>
    </row>
    <row r="8380" spans="1:13" x14ac:dyDescent="0.25">
      <c r="A8380" s="1">
        <v>43290</v>
      </c>
      <c r="B8380" t="s">
        <v>163</v>
      </c>
      <c r="C8380" t="s">
        <v>162</v>
      </c>
      <c r="D8380">
        <v>1</v>
      </c>
      <c r="E8380">
        <v>257.20999999999998</v>
      </c>
      <c r="F8380">
        <v>257.20999999999998</v>
      </c>
      <c r="G8380">
        <v>1</v>
      </c>
      <c r="H8380">
        <v>1</v>
      </c>
      <c r="I8380">
        <v>33</v>
      </c>
      <c r="J8380">
        <v>0</v>
      </c>
      <c r="K8380">
        <v>5</v>
      </c>
      <c r="L8380" t="s">
        <v>596</v>
      </c>
      <c r="M8380" t="b">
        <v>0</v>
      </c>
    </row>
    <row r="8381" spans="1:13" x14ac:dyDescent="0.25">
      <c r="A8381" s="1">
        <v>43290</v>
      </c>
      <c r="B8381" t="s">
        <v>163</v>
      </c>
      <c r="C8381" t="s">
        <v>164</v>
      </c>
      <c r="D8381">
        <v>6</v>
      </c>
      <c r="E8381">
        <v>1700.19</v>
      </c>
      <c r="F8381">
        <v>283.37</v>
      </c>
      <c r="G8381">
        <v>6</v>
      </c>
      <c r="H8381">
        <v>6</v>
      </c>
      <c r="I8381">
        <v>11.14</v>
      </c>
      <c r="J8381">
        <v>0</v>
      </c>
      <c r="K8381">
        <v>4.1399999999999997</v>
      </c>
      <c r="L8381" t="s">
        <v>290</v>
      </c>
      <c r="M8381" t="b">
        <v>0</v>
      </c>
    </row>
    <row r="8382" spans="1:13" x14ac:dyDescent="0.25">
      <c r="A8382" s="1">
        <v>43290</v>
      </c>
      <c r="B8382" t="s">
        <v>163</v>
      </c>
      <c r="C8382" t="s">
        <v>176</v>
      </c>
      <c r="D8382">
        <v>2</v>
      </c>
      <c r="E8382">
        <v>226.37</v>
      </c>
      <c r="F8382">
        <v>113.19</v>
      </c>
      <c r="G8382">
        <v>2</v>
      </c>
      <c r="H8382">
        <v>2</v>
      </c>
      <c r="I8382">
        <v>10.67</v>
      </c>
      <c r="J8382">
        <v>0</v>
      </c>
      <c r="K8382">
        <v>5</v>
      </c>
      <c r="L8382" t="s">
        <v>243</v>
      </c>
      <c r="M8382" t="b">
        <v>0</v>
      </c>
    </row>
    <row r="8383" spans="1:13" x14ac:dyDescent="0.25">
      <c r="A8383" s="1">
        <v>43290</v>
      </c>
      <c r="B8383" t="s">
        <v>163</v>
      </c>
      <c r="C8383" t="s">
        <v>165</v>
      </c>
      <c r="D8383">
        <v>41</v>
      </c>
      <c r="E8383">
        <v>7956.3</v>
      </c>
      <c r="F8383">
        <v>194.06</v>
      </c>
      <c r="G8383">
        <v>41</v>
      </c>
      <c r="H8383">
        <v>40</v>
      </c>
      <c r="I8383">
        <v>8.2899999999999991</v>
      </c>
      <c r="J8383">
        <v>0</v>
      </c>
      <c r="K8383">
        <v>4.18</v>
      </c>
      <c r="L8383" t="s">
        <v>244</v>
      </c>
      <c r="M8383" t="b">
        <v>0</v>
      </c>
    </row>
    <row r="8384" spans="1:13" x14ac:dyDescent="0.25">
      <c r="A8384" s="1">
        <v>43290</v>
      </c>
      <c r="B8384" t="s">
        <v>175</v>
      </c>
      <c r="C8384" t="s">
        <v>167</v>
      </c>
      <c r="D8384">
        <v>1</v>
      </c>
      <c r="E8384">
        <v>1343.44</v>
      </c>
      <c r="F8384">
        <v>1343.44</v>
      </c>
      <c r="G8384">
        <v>1</v>
      </c>
      <c r="H8384">
        <v>1</v>
      </c>
      <c r="I8384">
        <v>9</v>
      </c>
      <c r="J8384">
        <v>0</v>
      </c>
      <c r="K8384">
        <v>5</v>
      </c>
      <c r="L8384" t="s">
        <v>317</v>
      </c>
      <c r="M8384" t="b">
        <v>0</v>
      </c>
    </row>
    <row r="8385" spans="1:13" x14ac:dyDescent="0.25">
      <c r="A8385" s="1">
        <v>43290</v>
      </c>
      <c r="B8385" t="s">
        <v>175</v>
      </c>
      <c r="C8385" t="s">
        <v>170</v>
      </c>
      <c r="D8385">
        <v>1</v>
      </c>
      <c r="E8385">
        <v>146.01</v>
      </c>
      <c r="F8385">
        <v>146.01</v>
      </c>
      <c r="G8385">
        <v>1</v>
      </c>
      <c r="H8385">
        <v>1</v>
      </c>
      <c r="I8385">
        <v>9</v>
      </c>
      <c r="J8385">
        <v>0</v>
      </c>
      <c r="K8385">
        <v>4</v>
      </c>
      <c r="L8385" t="s">
        <v>270</v>
      </c>
      <c r="M8385" t="b">
        <v>0</v>
      </c>
    </row>
    <row r="8386" spans="1:13" x14ac:dyDescent="0.25">
      <c r="A8386" s="1">
        <v>43290</v>
      </c>
      <c r="B8386" t="s">
        <v>175</v>
      </c>
      <c r="C8386" t="s">
        <v>172</v>
      </c>
      <c r="D8386">
        <v>2</v>
      </c>
      <c r="E8386">
        <v>309</v>
      </c>
      <c r="F8386">
        <v>154.5</v>
      </c>
      <c r="G8386">
        <v>2</v>
      </c>
      <c r="H8386">
        <v>2</v>
      </c>
      <c r="I8386">
        <v>10.5</v>
      </c>
      <c r="J8386">
        <v>0</v>
      </c>
      <c r="K8386">
        <v>4.5</v>
      </c>
      <c r="L8386" t="s">
        <v>384</v>
      </c>
      <c r="M8386" t="b">
        <v>0</v>
      </c>
    </row>
    <row r="8387" spans="1:13" x14ac:dyDescent="0.25">
      <c r="A8387" s="1">
        <v>43290</v>
      </c>
      <c r="B8387" t="s">
        <v>175</v>
      </c>
      <c r="C8387" t="s">
        <v>171</v>
      </c>
      <c r="D8387">
        <v>3</v>
      </c>
      <c r="E8387">
        <v>419.16</v>
      </c>
      <c r="F8387">
        <v>139.72</v>
      </c>
      <c r="G8387">
        <v>3</v>
      </c>
      <c r="H8387">
        <v>3</v>
      </c>
      <c r="I8387">
        <v>11.33</v>
      </c>
      <c r="J8387">
        <v>0</v>
      </c>
      <c r="K8387">
        <v>2</v>
      </c>
      <c r="L8387" t="s">
        <v>291</v>
      </c>
      <c r="M8387" t="b">
        <v>0</v>
      </c>
    </row>
    <row r="8388" spans="1:13" x14ac:dyDescent="0.25">
      <c r="A8388" s="1">
        <v>43290</v>
      </c>
      <c r="B8388" t="s">
        <v>175</v>
      </c>
      <c r="C8388" t="s">
        <v>161</v>
      </c>
      <c r="D8388">
        <v>6</v>
      </c>
      <c r="E8388">
        <v>1161.29</v>
      </c>
      <c r="F8388">
        <v>193.55</v>
      </c>
      <c r="G8388">
        <v>6</v>
      </c>
      <c r="H8388">
        <v>6</v>
      </c>
      <c r="I8388">
        <v>5.67</v>
      </c>
      <c r="J8388">
        <v>0</v>
      </c>
      <c r="K8388">
        <v>5</v>
      </c>
      <c r="L8388" t="s">
        <v>245</v>
      </c>
      <c r="M8388" t="b">
        <v>0</v>
      </c>
    </row>
    <row r="8389" spans="1:13" x14ac:dyDescent="0.25">
      <c r="A8389" s="1">
        <v>43290</v>
      </c>
      <c r="B8389" t="s">
        <v>175</v>
      </c>
      <c r="C8389" t="s">
        <v>177</v>
      </c>
      <c r="D8389">
        <v>1</v>
      </c>
      <c r="E8389">
        <v>383.31</v>
      </c>
      <c r="F8389">
        <v>383.31</v>
      </c>
      <c r="G8389">
        <v>1</v>
      </c>
      <c r="H8389">
        <v>1</v>
      </c>
      <c r="I8389">
        <v>8</v>
      </c>
      <c r="J8389">
        <v>0</v>
      </c>
      <c r="K8389">
        <v>5</v>
      </c>
      <c r="L8389" t="s">
        <v>487</v>
      </c>
      <c r="M8389" t="b">
        <v>0</v>
      </c>
    </row>
    <row r="8390" spans="1:13" x14ac:dyDescent="0.25">
      <c r="A8390" s="1">
        <v>43290</v>
      </c>
      <c r="B8390" t="s">
        <v>175</v>
      </c>
      <c r="C8390" t="s">
        <v>174</v>
      </c>
      <c r="D8390">
        <v>1</v>
      </c>
      <c r="E8390">
        <v>534.74</v>
      </c>
      <c r="F8390">
        <v>534.74</v>
      </c>
      <c r="G8390">
        <v>1</v>
      </c>
      <c r="H8390">
        <v>1</v>
      </c>
      <c r="I8390">
        <v>9</v>
      </c>
      <c r="J8390">
        <v>0</v>
      </c>
      <c r="K8390">
        <v>5</v>
      </c>
      <c r="L8390" t="s">
        <v>352</v>
      </c>
      <c r="M8390" t="b">
        <v>0</v>
      </c>
    </row>
    <row r="8391" spans="1:13" x14ac:dyDescent="0.25">
      <c r="A8391" s="1">
        <v>43290</v>
      </c>
      <c r="B8391" t="s">
        <v>175</v>
      </c>
      <c r="C8391" t="s">
        <v>182</v>
      </c>
      <c r="D8391">
        <v>1</v>
      </c>
      <c r="E8391">
        <v>1168.71</v>
      </c>
      <c r="F8391">
        <v>1168.71</v>
      </c>
      <c r="G8391">
        <v>1</v>
      </c>
      <c r="H8391">
        <v>1</v>
      </c>
      <c r="I8391">
        <v>13</v>
      </c>
      <c r="J8391">
        <v>0</v>
      </c>
      <c r="K8391">
        <v>5</v>
      </c>
      <c r="L8391" t="s">
        <v>455</v>
      </c>
      <c r="M8391" t="b">
        <v>0</v>
      </c>
    </row>
    <row r="8392" spans="1:13" x14ac:dyDescent="0.25">
      <c r="A8392" s="1">
        <v>43290</v>
      </c>
      <c r="B8392" t="s">
        <v>175</v>
      </c>
      <c r="C8392" t="s">
        <v>163</v>
      </c>
      <c r="D8392">
        <v>4</v>
      </c>
      <c r="E8392">
        <v>650.42999999999995</v>
      </c>
      <c r="F8392">
        <v>162.61000000000001</v>
      </c>
      <c r="G8392">
        <v>4</v>
      </c>
      <c r="H8392">
        <v>4</v>
      </c>
      <c r="I8392">
        <v>10.25</v>
      </c>
      <c r="J8392">
        <v>0</v>
      </c>
      <c r="K8392">
        <v>4</v>
      </c>
      <c r="L8392" t="s">
        <v>320</v>
      </c>
      <c r="M8392" t="b">
        <v>0</v>
      </c>
    </row>
    <row r="8393" spans="1:13" x14ac:dyDescent="0.25">
      <c r="A8393" s="1">
        <v>43290</v>
      </c>
      <c r="B8393" t="s">
        <v>175</v>
      </c>
      <c r="C8393" t="s">
        <v>175</v>
      </c>
      <c r="D8393">
        <v>9</v>
      </c>
      <c r="E8393">
        <v>1228.95</v>
      </c>
      <c r="F8393">
        <v>136.55000000000001</v>
      </c>
      <c r="G8393">
        <v>8</v>
      </c>
      <c r="H8393">
        <v>8</v>
      </c>
      <c r="I8393">
        <v>6.63</v>
      </c>
      <c r="J8393">
        <v>0.125</v>
      </c>
      <c r="K8393">
        <v>4.38</v>
      </c>
      <c r="L8393" t="s">
        <v>292</v>
      </c>
      <c r="M8393" t="b">
        <v>1</v>
      </c>
    </row>
    <row r="8394" spans="1:13" x14ac:dyDescent="0.25">
      <c r="A8394" s="1">
        <v>43290</v>
      </c>
      <c r="B8394" t="s">
        <v>175</v>
      </c>
      <c r="C8394" t="s">
        <v>185</v>
      </c>
      <c r="D8394">
        <v>1</v>
      </c>
      <c r="E8394">
        <v>1168.71</v>
      </c>
      <c r="F8394">
        <v>1168.71</v>
      </c>
      <c r="G8394">
        <v>1</v>
      </c>
      <c r="H8394">
        <v>1</v>
      </c>
      <c r="I8394">
        <v>17</v>
      </c>
      <c r="J8394">
        <v>0</v>
      </c>
      <c r="K8394">
        <v>5</v>
      </c>
      <c r="L8394" t="s">
        <v>321</v>
      </c>
      <c r="M8394" t="b">
        <v>0</v>
      </c>
    </row>
    <row r="8395" spans="1:13" x14ac:dyDescent="0.25">
      <c r="A8395" s="1">
        <v>43290</v>
      </c>
      <c r="B8395" t="s">
        <v>175</v>
      </c>
      <c r="C8395" t="s">
        <v>164</v>
      </c>
      <c r="D8395">
        <v>3</v>
      </c>
      <c r="E8395">
        <v>345</v>
      </c>
      <c r="F8395">
        <v>115</v>
      </c>
      <c r="G8395">
        <v>3</v>
      </c>
      <c r="H8395">
        <v>3</v>
      </c>
      <c r="I8395">
        <v>12</v>
      </c>
      <c r="J8395">
        <v>0</v>
      </c>
      <c r="K8395">
        <v>4</v>
      </c>
      <c r="L8395" t="s">
        <v>293</v>
      </c>
      <c r="M8395" t="b">
        <v>0</v>
      </c>
    </row>
    <row r="8396" spans="1:13" x14ac:dyDescent="0.25">
      <c r="A8396" s="1">
        <v>43290</v>
      </c>
      <c r="B8396" t="s">
        <v>175</v>
      </c>
      <c r="C8396" t="s">
        <v>176</v>
      </c>
      <c r="D8396">
        <v>1</v>
      </c>
      <c r="E8396">
        <v>147.79</v>
      </c>
      <c r="F8396">
        <v>147.79</v>
      </c>
      <c r="G8396">
        <v>1</v>
      </c>
      <c r="H8396">
        <v>1</v>
      </c>
      <c r="I8396">
        <v>6</v>
      </c>
      <c r="J8396">
        <v>0</v>
      </c>
      <c r="K8396">
        <v>3</v>
      </c>
      <c r="L8396" t="s">
        <v>322</v>
      </c>
      <c r="M8396" t="b">
        <v>0</v>
      </c>
    </row>
    <row r="8397" spans="1:13" x14ac:dyDescent="0.25">
      <c r="A8397" s="1">
        <v>43290</v>
      </c>
      <c r="B8397" t="s">
        <v>175</v>
      </c>
      <c r="C8397" t="s">
        <v>165</v>
      </c>
      <c r="D8397">
        <v>11</v>
      </c>
      <c r="E8397">
        <v>2122.02</v>
      </c>
      <c r="F8397">
        <v>192.91</v>
      </c>
      <c r="G8397">
        <v>9</v>
      </c>
      <c r="H8397">
        <v>11</v>
      </c>
      <c r="I8397">
        <v>8.4</v>
      </c>
      <c r="J8397">
        <v>0</v>
      </c>
      <c r="K8397">
        <v>3.75</v>
      </c>
      <c r="L8397" t="s">
        <v>294</v>
      </c>
      <c r="M8397" t="b">
        <v>0</v>
      </c>
    </row>
    <row r="8398" spans="1:13" x14ac:dyDescent="0.25">
      <c r="A8398" s="1">
        <v>43290</v>
      </c>
      <c r="B8398" t="s">
        <v>164</v>
      </c>
      <c r="C8398" t="s">
        <v>186</v>
      </c>
      <c r="D8398">
        <v>1</v>
      </c>
      <c r="E8398">
        <v>174.26</v>
      </c>
      <c r="F8398">
        <v>174.26</v>
      </c>
      <c r="G8398">
        <v>1</v>
      </c>
      <c r="H8398">
        <v>1</v>
      </c>
      <c r="I8398">
        <v>25</v>
      </c>
      <c r="J8398">
        <v>0</v>
      </c>
      <c r="K8398">
        <v>5</v>
      </c>
      <c r="L8398" t="s">
        <v>452</v>
      </c>
      <c r="M8398" t="b">
        <v>0</v>
      </c>
    </row>
    <row r="8399" spans="1:13" x14ac:dyDescent="0.25">
      <c r="A8399" s="1">
        <v>43290</v>
      </c>
      <c r="B8399" t="s">
        <v>164</v>
      </c>
      <c r="C8399" t="s">
        <v>170</v>
      </c>
      <c r="D8399">
        <v>3</v>
      </c>
      <c r="E8399">
        <v>419.4</v>
      </c>
      <c r="F8399">
        <v>139.80000000000001</v>
      </c>
      <c r="G8399">
        <v>3</v>
      </c>
      <c r="H8399">
        <v>3</v>
      </c>
      <c r="I8399">
        <v>12.33</v>
      </c>
      <c r="J8399">
        <v>0</v>
      </c>
      <c r="K8399">
        <v>5</v>
      </c>
      <c r="L8399" t="s">
        <v>324</v>
      </c>
      <c r="M8399" t="b">
        <v>0</v>
      </c>
    </row>
    <row r="8400" spans="1:13" x14ac:dyDescent="0.25">
      <c r="A8400" s="1">
        <v>43290</v>
      </c>
      <c r="B8400" t="s">
        <v>164</v>
      </c>
      <c r="C8400" t="s">
        <v>172</v>
      </c>
      <c r="D8400">
        <v>1</v>
      </c>
      <c r="E8400">
        <v>104.4</v>
      </c>
      <c r="F8400">
        <v>104.4</v>
      </c>
      <c r="G8400">
        <v>1</v>
      </c>
      <c r="H8400">
        <v>1</v>
      </c>
      <c r="I8400">
        <v>17</v>
      </c>
      <c r="J8400">
        <v>0</v>
      </c>
      <c r="K8400">
        <v>4</v>
      </c>
      <c r="L8400" t="s">
        <v>446</v>
      </c>
      <c r="M8400" t="b">
        <v>0</v>
      </c>
    </row>
    <row r="8401" spans="1:13" x14ac:dyDescent="0.25">
      <c r="A8401" s="1">
        <v>43290</v>
      </c>
      <c r="B8401" t="s">
        <v>164</v>
      </c>
      <c r="C8401" t="s">
        <v>161</v>
      </c>
      <c r="D8401">
        <v>5</v>
      </c>
      <c r="E8401">
        <v>647.66999999999996</v>
      </c>
      <c r="F8401">
        <v>129.53</v>
      </c>
      <c r="G8401">
        <v>5</v>
      </c>
      <c r="H8401">
        <v>5</v>
      </c>
      <c r="I8401">
        <v>12.6</v>
      </c>
      <c r="J8401">
        <v>0</v>
      </c>
      <c r="K8401">
        <v>4.2</v>
      </c>
      <c r="L8401" t="s">
        <v>325</v>
      </c>
      <c r="M8401" t="b">
        <v>0</v>
      </c>
    </row>
    <row r="8402" spans="1:13" x14ac:dyDescent="0.25">
      <c r="A8402" s="1">
        <v>43290</v>
      </c>
      <c r="B8402" t="s">
        <v>164</v>
      </c>
      <c r="C8402" t="s">
        <v>177</v>
      </c>
      <c r="D8402">
        <v>1</v>
      </c>
      <c r="E8402">
        <v>105.51</v>
      </c>
      <c r="F8402">
        <v>105.51</v>
      </c>
      <c r="G8402">
        <v>1</v>
      </c>
      <c r="H8402">
        <v>1</v>
      </c>
      <c r="I8402">
        <v>16</v>
      </c>
      <c r="J8402">
        <v>0</v>
      </c>
      <c r="K8402">
        <v>5</v>
      </c>
      <c r="L8402" t="s">
        <v>447</v>
      </c>
      <c r="M8402" t="b">
        <v>0</v>
      </c>
    </row>
    <row r="8403" spans="1:13" x14ac:dyDescent="0.25">
      <c r="A8403" s="1">
        <v>43290</v>
      </c>
      <c r="B8403" t="s">
        <v>164</v>
      </c>
      <c r="C8403" t="s">
        <v>179</v>
      </c>
      <c r="D8403">
        <v>1</v>
      </c>
      <c r="E8403">
        <v>258.06</v>
      </c>
      <c r="F8403">
        <v>258.06</v>
      </c>
      <c r="G8403">
        <v>1</v>
      </c>
      <c r="H8403">
        <v>1</v>
      </c>
      <c r="I8403">
        <v>9</v>
      </c>
      <c r="J8403">
        <v>0</v>
      </c>
      <c r="K8403">
        <v>4</v>
      </c>
      <c r="L8403" t="s">
        <v>327</v>
      </c>
      <c r="M8403" t="b">
        <v>0</v>
      </c>
    </row>
    <row r="8404" spans="1:13" x14ac:dyDescent="0.25">
      <c r="A8404" s="1">
        <v>43290</v>
      </c>
      <c r="B8404" t="s">
        <v>164</v>
      </c>
      <c r="C8404" t="s">
        <v>183</v>
      </c>
      <c r="D8404">
        <v>2</v>
      </c>
      <c r="E8404">
        <v>1064.3900000000001</v>
      </c>
      <c r="F8404">
        <v>532.20000000000005</v>
      </c>
      <c r="G8404">
        <v>2</v>
      </c>
      <c r="H8404">
        <v>2</v>
      </c>
      <c r="I8404">
        <v>17</v>
      </c>
      <c r="J8404">
        <v>0</v>
      </c>
      <c r="K8404">
        <v>5</v>
      </c>
      <c r="L8404" t="s">
        <v>397</v>
      </c>
      <c r="M8404" t="b">
        <v>0</v>
      </c>
    </row>
    <row r="8405" spans="1:13" x14ac:dyDescent="0.25">
      <c r="A8405" s="1">
        <v>43290</v>
      </c>
      <c r="B8405" t="s">
        <v>164</v>
      </c>
      <c r="C8405" t="s">
        <v>174</v>
      </c>
      <c r="D8405">
        <v>1</v>
      </c>
      <c r="E8405">
        <v>174.26</v>
      </c>
      <c r="F8405">
        <v>174.26</v>
      </c>
      <c r="G8405">
        <v>1</v>
      </c>
      <c r="H8405">
        <v>1</v>
      </c>
      <c r="I8405">
        <v>11</v>
      </c>
      <c r="J8405">
        <v>0</v>
      </c>
      <c r="K8405">
        <v>5</v>
      </c>
      <c r="L8405" t="s">
        <v>407</v>
      </c>
      <c r="M8405" t="b">
        <v>0</v>
      </c>
    </row>
    <row r="8406" spans="1:13" x14ac:dyDescent="0.25">
      <c r="A8406" s="1">
        <v>43290</v>
      </c>
      <c r="B8406" t="s">
        <v>164</v>
      </c>
      <c r="C8406" t="s">
        <v>163</v>
      </c>
      <c r="D8406">
        <v>5</v>
      </c>
      <c r="E8406">
        <v>483.19</v>
      </c>
      <c r="F8406">
        <v>96.64</v>
      </c>
      <c r="G8406">
        <v>5</v>
      </c>
      <c r="H8406">
        <v>4</v>
      </c>
      <c r="I8406">
        <v>15.8</v>
      </c>
      <c r="J8406">
        <v>0.2</v>
      </c>
      <c r="K8406">
        <v>4.25</v>
      </c>
      <c r="L8406" t="s">
        <v>357</v>
      </c>
      <c r="M8406" t="b">
        <v>0</v>
      </c>
    </row>
    <row r="8407" spans="1:13" x14ac:dyDescent="0.25">
      <c r="A8407" s="1">
        <v>43290</v>
      </c>
      <c r="B8407" t="s">
        <v>164</v>
      </c>
      <c r="C8407" t="s">
        <v>175</v>
      </c>
      <c r="D8407">
        <v>8</v>
      </c>
      <c r="E8407">
        <v>3024.95</v>
      </c>
      <c r="F8407">
        <v>378.12</v>
      </c>
      <c r="G8407">
        <v>8</v>
      </c>
      <c r="H8407">
        <v>8</v>
      </c>
      <c r="I8407">
        <v>13.25</v>
      </c>
      <c r="J8407">
        <v>0</v>
      </c>
      <c r="K8407">
        <v>4.25</v>
      </c>
      <c r="L8407" t="s">
        <v>358</v>
      </c>
      <c r="M8407" t="b">
        <v>0</v>
      </c>
    </row>
    <row r="8408" spans="1:13" x14ac:dyDescent="0.25">
      <c r="A8408" s="1">
        <v>43290</v>
      </c>
      <c r="B8408" t="s">
        <v>164</v>
      </c>
      <c r="C8408" t="s">
        <v>164</v>
      </c>
      <c r="D8408">
        <v>8</v>
      </c>
      <c r="E8408">
        <v>1780.35</v>
      </c>
      <c r="F8408">
        <v>222.54</v>
      </c>
      <c r="G8408">
        <v>7</v>
      </c>
      <c r="H8408">
        <v>8</v>
      </c>
      <c r="I8408">
        <v>8.3800000000000008</v>
      </c>
      <c r="J8408">
        <v>0.125</v>
      </c>
      <c r="K8408">
        <v>4.4400000000000004</v>
      </c>
      <c r="L8408" t="s">
        <v>359</v>
      </c>
      <c r="M8408" t="b">
        <v>1</v>
      </c>
    </row>
    <row r="8409" spans="1:13" x14ac:dyDescent="0.25">
      <c r="A8409" s="1">
        <v>43290</v>
      </c>
      <c r="B8409" t="s">
        <v>164</v>
      </c>
      <c r="C8409" t="s">
        <v>176</v>
      </c>
      <c r="D8409">
        <v>4</v>
      </c>
      <c r="E8409">
        <v>460.59</v>
      </c>
      <c r="F8409">
        <v>115.15</v>
      </c>
      <c r="G8409">
        <v>4</v>
      </c>
      <c r="H8409">
        <v>4</v>
      </c>
      <c r="I8409">
        <v>6</v>
      </c>
      <c r="J8409">
        <v>0</v>
      </c>
      <c r="K8409">
        <v>5</v>
      </c>
      <c r="L8409" t="s">
        <v>271</v>
      </c>
      <c r="M8409" t="b">
        <v>0</v>
      </c>
    </row>
    <row r="8410" spans="1:13" x14ac:dyDescent="0.25">
      <c r="A8410" s="1">
        <v>43290</v>
      </c>
      <c r="B8410" t="s">
        <v>164</v>
      </c>
      <c r="C8410" t="s">
        <v>165</v>
      </c>
      <c r="D8410">
        <v>12</v>
      </c>
      <c r="E8410">
        <v>2067</v>
      </c>
      <c r="F8410">
        <v>172.25</v>
      </c>
      <c r="G8410">
        <v>12</v>
      </c>
      <c r="H8410">
        <v>12</v>
      </c>
      <c r="I8410">
        <v>9.5</v>
      </c>
      <c r="J8410">
        <v>0</v>
      </c>
      <c r="K8410">
        <v>4.58</v>
      </c>
      <c r="L8410" t="s">
        <v>295</v>
      </c>
      <c r="M8410" t="b">
        <v>0</v>
      </c>
    </row>
    <row r="8411" spans="1:13" x14ac:dyDescent="0.25">
      <c r="A8411" s="1">
        <v>43290</v>
      </c>
      <c r="B8411" t="s">
        <v>176</v>
      </c>
      <c r="C8411" t="s">
        <v>167</v>
      </c>
      <c r="D8411">
        <v>1</v>
      </c>
      <c r="E8411">
        <v>127.51</v>
      </c>
      <c r="F8411">
        <v>127.51</v>
      </c>
      <c r="G8411">
        <v>1</v>
      </c>
      <c r="H8411">
        <v>1</v>
      </c>
      <c r="I8411">
        <v>50</v>
      </c>
      <c r="J8411">
        <v>1</v>
      </c>
      <c r="K8411">
        <v>2</v>
      </c>
      <c r="L8411" t="s">
        <v>328</v>
      </c>
      <c r="M8411" t="b">
        <v>0</v>
      </c>
    </row>
    <row r="8412" spans="1:13" x14ac:dyDescent="0.25">
      <c r="A8412" s="1">
        <v>43290</v>
      </c>
      <c r="B8412" t="s">
        <v>176</v>
      </c>
      <c r="C8412" t="s">
        <v>170</v>
      </c>
      <c r="D8412">
        <v>1</v>
      </c>
      <c r="E8412">
        <v>45.5</v>
      </c>
      <c r="F8412">
        <v>45.5</v>
      </c>
      <c r="G8412">
        <v>1</v>
      </c>
      <c r="H8412">
        <v>1</v>
      </c>
      <c r="I8412">
        <v>10</v>
      </c>
      <c r="J8412">
        <v>0</v>
      </c>
      <c r="K8412">
        <v>5</v>
      </c>
      <c r="L8412" t="s">
        <v>387</v>
      </c>
      <c r="M8412" t="b">
        <v>0</v>
      </c>
    </row>
    <row r="8413" spans="1:13" x14ac:dyDescent="0.25">
      <c r="A8413" s="1">
        <v>43290</v>
      </c>
      <c r="B8413" t="s">
        <v>176</v>
      </c>
      <c r="C8413" t="s">
        <v>171</v>
      </c>
      <c r="D8413">
        <v>2</v>
      </c>
      <c r="E8413">
        <v>741.49</v>
      </c>
      <c r="F8413">
        <v>370.75</v>
      </c>
      <c r="G8413">
        <v>2</v>
      </c>
      <c r="H8413">
        <v>2</v>
      </c>
      <c r="I8413">
        <v>12.5</v>
      </c>
      <c r="J8413">
        <v>0</v>
      </c>
      <c r="K8413">
        <v>4</v>
      </c>
      <c r="L8413" t="s">
        <v>329</v>
      </c>
      <c r="M8413" t="b">
        <v>0</v>
      </c>
    </row>
    <row r="8414" spans="1:13" x14ac:dyDescent="0.25">
      <c r="A8414" s="1">
        <v>43290</v>
      </c>
      <c r="B8414" t="s">
        <v>176</v>
      </c>
      <c r="C8414" t="s">
        <v>161</v>
      </c>
      <c r="D8414">
        <v>5</v>
      </c>
      <c r="E8414">
        <v>3960.31</v>
      </c>
      <c r="F8414">
        <v>792.06</v>
      </c>
      <c r="G8414">
        <v>5</v>
      </c>
      <c r="H8414">
        <v>5</v>
      </c>
      <c r="I8414">
        <v>12.2</v>
      </c>
      <c r="J8414">
        <v>0</v>
      </c>
      <c r="K8414">
        <v>2.8</v>
      </c>
      <c r="L8414" t="s">
        <v>272</v>
      </c>
      <c r="M8414" t="b">
        <v>0</v>
      </c>
    </row>
    <row r="8415" spans="1:13" x14ac:dyDescent="0.25">
      <c r="A8415" s="1">
        <v>43290</v>
      </c>
      <c r="B8415" t="s">
        <v>176</v>
      </c>
      <c r="C8415" t="s">
        <v>182</v>
      </c>
      <c r="D8415">
        <v>1</v>
      </c>
      <c r="E8415">
        <v>665.44</v>
      </c>
      <c r="F8415">
        <v>665.44</v>
      </c>
      <c r="G8415">
        <v>1</v>
      </c>
      <c r="H8415">
        <v>1</v>
      </c>
      <c r="I8415">
        <v>22</v>
      </c>
      <c r="J8415">
        <v>0</v>
      </c>
      <c r="K8415">
        <v>1</v>
      </c>
      <c r="L8415" t="s">
        <v>400</v>
      </c>
      <c r="M8415" t="b">
        <v>0</v>
      </c>
    </row>
    <row r="8416" spans="1:13" x14ac:dyDescent="0.25">
      <c r="A8416" s="1">
        <v>43290</v>
      </c>
      <c r="B8416" t="s">
        <v>176</v>
      </c>
      <c r="C8416" t="s">
        <v>163</v>
      </c>
      <c r="D8416">
        <v>2</v>
      </c>
      <c r="E8416">
        <v>383.8</v>
      </c>
      <c r="F8416">
        <v>191.9</v>
      </c>
      <c r="G8416">
        <v>2</v>
      </c>
      <c r="H8416">
        <v>2</v>
      </c>
      <c r="I8416">
        <v>8.5</v>
      </c>
      <c r="J8416">
        <v>0</v>
      </c>
      <c r="K8416">
        <v>4.5</v>
      </c>
      <c r="L8416" t="s">
        <v>361</v>
      </c>
      <c r="M8416" t="b">
        <v>0</v>
      </c>
    </row>
    <row r="8417" spans="1:13" x14ac:dyDescent="0.25">
      <c r="A8417" s="1">
        <v>43290</v>
      </c>
      <c r="B8417" t="s">
        <v>176</v>
      </c>
      <c r="C8417" t="s">
        <v>175</v>
      </c>
      <c r="D8417">
        <v>9</v>
      </c>
      <c r="E8417">
        <v>1160.4100000000001</v>
      </c>
      <c r="F8417">
        <v>128.93</v>
      </c>
      <c r="G8417">
        <v>9</v>
      </c>
      <c r="H8417">
        <v>9</v>
      </c>
      <c r="I8417">
        <v>10.89</v>
      </c>
      <c r="J8417">
        <v>0</v>
      </c>
      <c r="K8417">
        <v>4.33</v>
      </c>
      <c r="L8417" t="s">
        <v>297</v>
      </c>
      <c r="M8417" t="b">
        <v>0</v>
      </c>
    </row>
    <row r="8418" spans="1:13" x14ac:dyDescent="0.25">
      <c r="A8418" s="1">
        <v>43290</v>
      </c>
      <c r="B8418" t="s">
        <v>176</v>
      </c>
      <c r="C8418" t="s">
        <v>164</v>
      </c>
      <c r="D8418">
        <v>1</v>
      </c>
      <c r="E8418">
        <v>126.22</v>
      </c>
      <c r="F8418">
        <v>126.22</v>
      </c>
      <c r="G8418">
        <v>1</v>
      </c>
      <c r="H8418">
        <v>1</v>
      </c>
      <c r="I8418">
        <v>10</v>
      </c>
      <c r="J8418">
        <v>0</v>
      </c>
      <c r="K8418">
        <v>1</v>
      </c>
      <c r="L8418" t="s">
        <v>362</v>
      </c>
      <c r="M8418" t="b">
        <v>0</v>
      </c>
    </row>
    <row r="8419" spans="1:13" x14ac:dyDescent="0.25">
      <c r="A8419" s="1">
        <v>43290</v>
      </c>
      <c r="B8419" t="s">
        <v>176</v>
      </c>
      <c r="C8419" t="s">
        <v>176</v>
      </c>
      <c r="D8419">
        <v>6</v>
      </c>
      <c r="E8419">
        <v>2167.35</v>
      </c>
      <c r="F8419">
        <v>361.23</v>
      </c>
      <c r="G8419">
        <v>6</v>
      </c>
      <c r="H8419">
        <v>6</v>
      </c>
      <c r="I8419">
        <v>10</v>
      </c>
      <c r="J8419">
        <v>0.1429</v>
      </c>
      <c r="K8419">
        <v>4</v>
      </c>
      <c r="L8419" t="s">
        <v>273</v>
      </c>
      <c r="M8419" t="b">
        <v>1</v>
      </c>
    </row>
    <row r="8420" spans="1:13" x14ac:dyDescent="0.25">
      <c r="A8420" s="1">
        <v>43290</v>
      </c>
      <c r="B8420" t="s">
        <v>176</v>
      </c>
      <c r="C8420" t="s">
        <v>165</v>
      </c>
      <c r="D8420">
        <v>11</v>
      </c>
      <c r="E8420">
        <v>1496.24</v>
      </c>
      <c r="F8420">
        <v>136.02000000000001</v>
      </c>
      <c r="G8420">
        <v>11</v>
      </c>
      <c r="H8420">
        <v>11</v>
      </c>
      <c r="I8420">
        <v>8.8000000000000007</v>
      </c>
      <c r="J8420">
        <v>0</v>
      </c>
      <c r="K8420">
        <v>4.7300000000000004</v>
      </c>
      <c r="L8420" t="s">
        <v>274</v>
      </c>
      <c r="M8420" t="b">
        <v>0</v>
      </c>
    </row>
    <row r="8421" spans="1:13" x14ac:dyDescent="0.25">
      <c r="A8421" s="1">
        <v>43290</v>
      </c>
      <c r="B8421" t="s">
        <v>165</v>
      </c>
      <c r="C8421" t="s">
        <v>178</v>
      </c>
      <c r="D8421">
        <v>4</v>
      </c>
      <c r="E8421">
        <v>615.41999999999996</v>
      </c>
      <c r="F8421">
        <v>153.86000000000001</v>
      </c>
      <c r="G8421">
        <v>4</v>
      </c>
      <c r="H8421">
        <v>4</v>
      </c>
      <c r="I8421">
        <v>17.25</v>
      </c>
      <c r="J8421">
        <v>0</v>
      </c>
      <c r="K8421">
        <v>4.75</v>
      </c>
      <c r="L8421" t="s">
        <v>333</v>
      </c>
      <c r="M8421" t="b">
        <v>0</v>
      </c>
    </row>
    <row r="8422" spans="1:13" x14ac:dyDescent="0.25">
      <c r="A8422" s="1">
        <v>43290</v>
      </c>
      <c r="B8422" t="s">
        <v>165</v>
      </c>
      <c r="C8422" t="s">
        <v>186</v>
      </c>
      <c r="D8422">
        <v>3</v>
      </c>
      <c r="E8422">
        <v>403.8</v>
      </c>
      <c r="F8422">
        <v>134.6</v>
      </c>
      <c r="G8422">
        <v>3</v>
      </c>
      <c r="H8422">
        <v>3</v>
      </c>
      <c r="I8422">
        <v>21.67</v>
      </c>
      <c r="J8422">
        <v>0</v>
      </c>
      <c r="K8422">
        <v>3.67</v>
      </c>
      <c r="L8422" t="s">
        <v>364</v>
      </c>
      <c r="M8422" t="b">
        <v>0</v>
      </c>
    </row>
    <row r="8423" spans="1:13" x14ac:dyDescent="0.25">
      <c r="A8423" s="1">
        <v>43290</v>
      </c>
      <c r="B8423" t="s">
        <v>165</v>
      </c>
      <c r="C8423" t="s">
        <v>187</v>
      </c>
      <c r="D8423">
        <v>3</v>
      </c>
      <c r="E8423">
        <v>300.52999999999997</v>
      </c>
      <c r="F8423">
        <v>100.18</v>
      </c>
      <c r="G8423">
        <v>3</v>
      </c>
      <c r="H8423">
        <v>3</v>
      </c>
      <c r="I8423">
        <v>31.33</v>
      </c>
      <c r="J8423">
        <v>0</v>
      </c>
      <c r="K8423">
        <v>3.33</v>
      </c>
      <c r="L8423" t="s">
        <v>417</v>
      </c>
      <c r="M8423" t="b">
        <v>0</v>
      </c>
    </row>
    <row r="8424" spans="1:13" x14ac:dyDescent="0.25">
      <c r="A8424" s="1">
        <v>43290</v>
      </c>
      <c r="B8424" t="s">
        <v>165</v>
      </c>
      <c r="C8424" t="s">
        <v>167</v>
      </c>
      <c r="D8424">
        <v>35</v>
      </c>
      <c r="E8424">
        <v>6085.67</v>
      </c>
      <c r="F8424">
        <v>173.88</v>
      </c>
      <c r="G8424">
        <v>33</v>
      </c>
      <c r="H8424">
        <v>35</v>
      </c>
      <c r="I8424">
        <v>15.06</v>
      </c>
      <c r="J8424">
        <v>6.0600000000000001E-2</v>
      </c>
      <c r="K8424">
        <v>4.09</v>
      </c>
      <c r="L8424" t="s">
        <v>246</v>
      </c>
      <c r="M8424" t="b">
        <v>0</v>
      </c>
    </row>
    <row r="8425" spans="1:13" x14ac:dyDescent="0.25">
      <c r="A8425" s="1">
        <v>43290</v>
      </c>
      <c r="B8425" t="s">
        <v>165</v>
      </c>
      <c r="C8425" t="s">
        <v>169</v>
      </c>
      <c r="D8425">
        <v>18</v>
      </c>
      <c r="E8425">
        <v>3078.7</v>
      </c>
      <c r="F8425">
        <v>171.04</v>
      </c>
      <c r="G8425">
        <v>17</v>
      </c>
      <c r="H8425">
        <v>18</v>
      </c>
      <c r="I8425">
        <v>12.89</v>
      </c>
      <c r="J8425">
        <v>0</v>
      </c>
      <c r="K8425">
        <v>3.89</v>
      </c>
      <c r="L8425" t="s">
        <v>275</v>
      </c>
      <c r="M8425" t="b">
        <v>0</v>
      </c>
    </row>
    <row r="8426" spans="1:13" x14ac:dyDescent="0.25">
      <c r="A8426" s="1">
        <v>43290</v>
      </c>
      <c r="B8426" t="s">
        <v>165</v>
      </c>
      <c r="C8426" t="s">
        <v>170</v>
      </c>
      <c r="D8426">
        <v>17</v>
      </c>
      <c r="E8426">
        <v>3888.96</v>
      </c>
      <c r="F8426">
        <v>228.76</v>
      </c>
      <c r="G8426">
        <v>17</v>
      </c>
      <c r="H8426">
        <v>17</v>
      </c>
      <c r="I8426">
        <v>13.19</v>
      </c>
      <c r="J8426">
        <v>9.5200000000000007E-2</v>
      </c>
      <c r="K8426">
        <v>3.9</v>
      </c>
      <c r="L8426" t="s">
        <v>276</v>
      </c>
      <c r="M8426" t="b">
        <v>0</v>
      </c>
    </row>
    <row r="8427" spans="1:13" x14ac:dyDescent="0.25">
      <c r="A8427" s="1">
        <v>43290</v>
      </c>
      <c r="B8427" t="s">
        <v>165</v>
      </c>
      <c r="C8427" t="s">
        <v>172</v>
      </c>
      <c r="D8427">
        <v>22</v>
      </c>
      <c r="E8427">
        <v>10410.26</v>
      </c>
      <c r="F8427">
        <v>473.19</v>
      </c>
      <c r="G8427">
        <v>22</v>
      </c>
      <c r="H8427">
        <v>22</v>
      </c>
      <c r="I8427">
        <v>14.6</v>
      </c>
      <c r="J8427">
        <v>0.12</v>
      </c>
      <c r="K8427">
        <v>3.68</v>
      </c>
      <c r="L8427" t="s">
        <v>247</v>
      </c>
      <c r="M8427" t="b">
        <v>0</v>
      </c>
    </row>
    <row r="8428" spans="1:13" x14ac:dyDescent="0.25">
      <c r="A8428" s="1">
        <v>43290</v>
      </c>
      <c r="B8428" t="s">
        <v>165</v>
      </c>
      <c r="C8428" t="s">
        <v>171</v>
      </c>
      <c r="D8428">
        <v>19</v>
      </c>
      <c r="E8428">
        <v>7448.58</v>
      </c>
      <c r="F8428">
        <v>392.03</v>
      </c>
      <c r="G8428">
        <v>18</v>
      </c>
      <c r="H8428">
        <v>19</v>
      </c>
      <c r="I8428">
        <v>12.85</v>
      </c>
      <c r="J8428">
        <v>0</v>
      </c>
      <c r="K8428">
        <v>3.86</v>
      </c>
      <c r="L8428" t="s">
        <v>299</v>
      </c>
      <c r="M8428" t="b">
        <v>0</v>
      </c>
    </row>
    <row r="8429" spans="1:13" x14ac:dyDescent="0.25">
      <c r="A8429" s="1">
        <v>43290</v>
      </c>
      <c r="B8429" t="s">
        <v>165</v>
      </c>
      <c r="C8429" t="s">
        <v>180</v>
      </c>
      <c r="D8429">
        <v>7</v>
      </c>
      <c r="E8429">
        <v>2318.2600000000002</v>
      </c>
      <c r="F8429">
        <v>331.18</v>
      </c>
      <c r="G8429">
        <v>6</v>
      </c>
      <c r="H8429">
        <v>7</v>
      </c>
      <c r="I8429">
        <v>21.29</v>
      </c>
      <c r="J8429">
        <v>0.28570000000000001</v>
      </c>
      <c r="K8429">
        <v>3</v>
      </c>
      <c r="L8429" t="s">
        <v>300</v>
      </c>
      <c r="M8429" t="b">
        <v>0</v>
      </c>
    </row>
    <row r="8430" spans="1:13" x14ac:dyDescent="0.25">
      <c r="A8430" s="1">
        <v>43290</v>
      </c>
      <c r="B8430" t="s">
        <v>165</v>
      </c>
      <c r="C8430" t="s">
        <v>161</v>
      </c>
      <c r="D8430">
        <v>49</v>
      </c>
      <c r="E8430">
        <v>11679.65</v>
      </c>
      <c r="F8430">
        <v>238.36</v>
      </c>
      <c r="G8430">
        <v>46</v>
      </c>
      <c r="H8430">
        <v>49</v>
      </c>
      <c r="I8430">
        <v>11.06</v>
      </c>
      <c r="J8430">
        <v>0.02</v>
      </c>
      <c r="K8430">
        <v>4.08</v>
      </c>
      <c r="L8430" t="s">
        <v>248</v>
      </c>
      <c r="M8430" t="b">
        <v>0</v>
      </c>
    </row>
    <row r="8431" spans="1:13" x14ac:dyDescent="0.25">
      <c r="A8431" s="1">
        <v>43290</v>
      </c>
      <c r="B8431" t="s">
        <v>165</v>
      </c>
      <c r="C8431" t="s">
        <v>177</v>
      </c>
      <c r="D8431">
        <v>5</v>
      </c>
      <c r="E8431">
        <v>1195.52</v>
      </c>
      <c r="F8431">
        <v>239.1</v>
      </c>
      <c r="G8431">
        <v>5</v>
      </c>
      <c r="H8431">
        <v>5</v>
      </c>
      <c r="I8431">
        <v>15.67</v>
      </c>
      <c r="J8431">
        <v>0</v>
      </c>
      <c r="K8431">
        <v>3.67</v>
      </c>
      <c r="L8431" t="s">
        <v>301</v>
      </c>
      <c r="M8431" t="b">
        <v>0</v>
      </c>
    </row>
    <row r="8432" spans="1:13" x14ac:dyDescent="0.25">
      <c r="A8432" s="1">
        <v>43290</v>
      </c>
      <c r="B8432" t="s">
        <v>165</v>
      </c>
      <c r="C8432" t="s">
        <v>181</v>
      </c>
      <c r="D8432">
        <v>7</v>
      </c>
      <c r="E8432">
        <v>1478.98</v>
      </c>
      <c r="F8432">
        <v>211.28</v>
      </c>
      <c r="G8432">
        <v>7</v>
      </c>
      <c r="H8432">
        <v>7</v>
      </c>
      <c r="I8432">
        <v>16.75</v>
      </c>
      <c r="J8432">
        <v>0</v>
      </c>
      <c r="K8432">
        <v>5</v>
      </c>
      <c r="L8432" t="s">
        <v>302</v>
      </c>
      <c r="M8432" t="b">
        <v>0</v>
      </c>
    </row>
    <row r="8433" spans="1:13" x14ac:dyDescent="0.25">
      <c r="A8433" s="1">
        <v>43290</v>
      </c>
      <c r="B8433" t="s">
        <v>165</v>
      </c>
      <c r="C8433" t="s">
        <v>179</v>
      </c>
      <c r="D8433">
        <v>5</v>
      </c>
      <c r="E8433">
        <v>875.19</v>
      </c>
      <c r="F8433">
        <v>175.04</v>
      </c>
      <c r="G8433">
        <v>5</v>
      </c>
      <c r="H8433">
        <v>5</v>
      </c>
      <c r="I8433">
        <v>13.4</v>
      </c>
      <c r="J8433">
        <v>0</v>
      </c>
      <c r="K8433">
        <v>4</v>
      </c>
      <c r="L8433" t="s">
        <v>277</v>
      </c>
      <c r="M8433" t="b">
        <v>0</v>
      </c>
    </row>
    <row r="8434" spans="1:13" x14ac:dyDescent="0.25">
      <c r="A8434" s="1">
        <v>43290</v>
      </c>
      <c r="B8434" t="s">
        <v>165</v>
      </c>
      <c r="C8434" t="s">
        <v>183</v>
      </c>
      <c r="D8434">
        <v>6</v>
      </c>
      <c r="E8434">
        <v>1271.03</v>
      </c>
      <c r="F8434">
        <v>211.84</v>
      </c>
      <c r="G8434">
        <v>6</v>
      </c>
      <c r="H8434">
        <v>6</v>
      </c>
      <c r="I8434">
        <v>16</v>
      </c>
      <c r="J8434">
        <v>0</v>
      </c>
      <c r="K8434">
        <v>4.5</v>
      </c>
      <c r="L8434" t="s">
        <v>365</v>
      </c>
      <c r="M8434" t="b">
        <v>0</v>
      </c>
    </row>
    <row r="8435" spans="1:13" x14ac:dyDescent="0.25">
      <c r="A8435" s="1">
        <v>43290</v>
      </c>
      <c r="B8435" t="s">
        <v>165</v>
      </c>
      <c r="C8435" t="s">
        <v>174</v>
      </c>
      <c r="D8435">
        <v>25</v>
      </c>
      <c r="E8435">
        <v>4052.9</v>
      </c>
      <c r="F8435">
        <v>162.12</v>
      </c>
      <c r="G8435">
        <v>25</v>
      </c>
      <c r="H8435">
        <v>25</v>
      </c>
      <c r="I8435">
        <v>13.08</v>
      </c>
      <c r="J8435">
        <v>0.04</v>
      </c>
      <c r="K8435">
        <v>4.6399999999999997</v>
      </c>
      <c r="L8435" t="s">
        <v>303</v>
      </c>
      <c r="M8435" t="b">
        <v>0</v>
      </c>
    </row>
    <row r="8436" spans="1:13" x14ac:dyDescent="0.25">
      <c r="A8436" s="1">
        <v>43290</v>
      </c>
      <c r="B8436" t="s">
        <v>165</v>
      </c>
      <c r="C8436" t="s">
        <v>182</v>
      </c>
      <c r="D8436">
        <v>6</v>
      </c>
      <c r="E8436">
        <v>1778.47</v>
      </c>
      <c r="F8436">
        <v>296.41000000000003</v>
      </c>
      <c r="G8436">
        <v>6</v>
      </c>
      <c r="H8436">
        <v>5</v>
      </c>
      <c r="I8436">
        <v>17.670000000000002</v>
      </c>
      <c r="J8436">
        <v>0</v>
      </c>
      <c r="K8436">
        <v>2.8</v>
      </c>
      <c r="L8436" t="s">
        <v>304</v>
      </c>
      <c r="M8436" t="b">
        <v>0</v>
      </c>
    </row>
    <row r="8437" spans="1:13" x14ac:dyDescent="0.25">
      <c r="A8437" s="1">
        <v>43290</v>
      </c>
      <c r="B8437" t="s">
        <v>165</v>
      </c>
      <c r="C8437" t="s">
        <v>163</v>
      </c>
      <c r="D8437">
        <v>32</v>
      </c>
      <c r="E8437">
        <v>5483.37</v>
      </c>
      <c r="F8437">
        <v>171.36</v>
      </c>
      <c r="G8437">
        <v>32</v>
      </c>
      <c r="H8437">
        <v>32</v>
      </c>
      <c r="I8437">
        <v>10.66</v>
      </c>
      <c r="J8437">
        <v>0</v>
      </c>
      <c r="K8437">
        <v>4.37</v>
      </c>
      <c r="L8437" t="s">
        <v>249</v>
      </c>
      <c r="M8437" t="b">
        <v>0</v>
      </c>
    </row>
    <row r="8438" spans="1:13" x14ac:dyDescent="0.25">
      <c r="A8438" s="1">
        <v>43290</v>
      </c>
      <c r="B8438" t="s">
        <v>165</v>
      </c>
      <c r="C8438" t="s">
        <v>175</v>
      </c>
      <c r="D8438">
        <v>59</v>
      </c>
      <c r="E8438">
        <v>11829.63</v>
      </c>
      <c r="F8438">
        <v>200.5</v>
      </c>
      <c r="G8438">
        <v>57</v>
      </c>
      <c r="H8438">
        <v>58</v>
      </c>
      <c r="I8438">
        <v>12.63</v>
      </c>
      <c r="J8438">
        <v>0</v>
      </c>
      <c r="K8438">
        <v>4.21</v>
      </c>
      <c r="L8438" t="s">
        <v>250</v>
      </c>
      <c r="M8438" t="b">
        <v>0</v>
      </c>
    </row>
    <row r="8439" spans="1:13" x14ac:dyDescent="0.25">
      <c r="A8439" s="1">
        <v>43290</v>
      </c>
      <c r="B8439" t="s">
        <v>165</v>
      </c>
      <c r="C8439" t="s">
        <v>173</v>
      </c>
      <c r="D8439">
        <v>8</v>
      </c>
      <c r="E8439">
        <v>2062.29</v>
      </c>
      <c r="F8439">
        <v>257.79000000000002</v>
      </c>
      <c r="G8439">
        <v>8</v>
      </c>
      <c r="H8439">
        <v>8</v>
      </c>
      <c r="I8439">
        <v>12.3</v>
      </c>
      <c r="J8439">
        <v>0</v>
      </c>
      <c r="K8439">
        <v>4.0999999999999996</v>
      </c>
      <c r="L8439" t="s">
        <v>251</v>
      </c>
      <c r="M8439" t="b">
        <v>0</v>
      </c>
    </row>
    <row r="8440" spans="1:13" x14ac:dyDescent="0.25">
      <c r="A8440" s="1">
        <v>43290</v>
      </c>
      <c r="B8440" t="s">
        <v>165</v>
      </c>
      <c r="C8440" t="s">
        <v>185</v>
      </c>
      <c r="D8440">
        <v>2</v>
      </c>
      <c r="E8440">
        <v>274.63</v>
      </c>
      <c r="F8440">
        <v>137.32</v>
      </c>
      <c r="G8440">
        <v>2</v>
      </c>
      <c r="H8440">
        <v>2</v>
      </c>
      <c r="I8440">
        <v>15</v>
      </c>
      <c r="J8440">
        <v>0</v>
      </c>
      <c r="K8440">
        <v>5</v>
      </c>
      <c r="L8440" t="s">
        <v>334</v>
      </c>
      <c r="M8440" t="b">
        <v>0</v>
      </c>
    </row>
    <row r="8441" spans="1:13" x14ac:dyDescent="0.25">
      <c r="A8441" s="1">
        <v>43290</v>
      </c>
      <c r="B8441" t="s">
        <v>165</v>
      </c>
      <c r="C8441" t="s">
        <v>164</v>
      </c>
      <c r="D8441">
        <v>39</v>
      </c>
      <c r="E8441">
        <v>6097.1</v>
      </c>
      <c r="F8441">
        <v>156.34</v>
      </c>
      <c r="G8441">
        <v>38</v>
      </c>
      <c r="H8441">
        <v>39</v>
      </c>
      <c r="I8441">
        <v>13.72</v>
      </c>
      <c r="J8441">
        <v>5.1299999999999998E-2</v>
      </c>
      <c r="K8441">
        <v>4.13</v>
      </c>
      <c r="L8441" t="s">
        <v>278</v>
      </c>
      <c r="M8441" t="b">
        <v>0</v>
      </c>
    </row>
    <row r="8442" spans="1:13" x14ac:dyDescent="0.25">
      <c r="A8442" s="1">
        <v>43290</v>
      </c>
      <c r="B8442" t="s">
        <v>165</v>
      </c>
      <c r="C8442" t="s">
        <v>176</v>
      </c>
      <c r="D8442">
        <v>21</v>
      </c>
      <c r="E8442">
        <v>3738.34</v>
      </c>
      <c r="F8442">
        <v>178.02</v>
      </c>
      <c r="G8442">
        <v>21</v>
      </c>
      <c r="H8442">
        <v>21</v>
      </c>
      <c r="I8442">
        <v>12.73</v>
      </c>
      <c r="J8442">
        <v>4.5499999999999999E-2</v>
      </c>
      <c r="K8442">
        <v>4.18</v>
      </c>
      <c r="L8442" t="s">
        <v>279</v>
      </c>
      <c r="M8442" t="b">
        <v>0</v>
      </c>
    </row>
    <row r="8443" spans="1:13" x14ac:dyDescent="0.25">
      <c r="A8443" s="1">
        <v>43290</v>
      </c>
      <c r="B8443" t="s">
        <v>165</v>
      </c>
      <c r="C8443" t="s">
        <v>168</v>
      </c>
      <c r="D8443">
        <v>3</v>
      </c>
      <c r="E8443">
        <v>678.44</v>
      </c>
      <c r="F8443">
        <v>226.15</v>
      </c>
      <c r="G8443">
        <v>3</v>
      </c>
      <c r="H8443">
        <v>3</v>
      </c>
      <c r="I8443">
        <v>13</v>
      </c>
      <c r="J8443">
        <v>0</v>
      </c>
      <c r="K8443">
        <v>3.33</v>
      </c>
      <c r="L8443" t="s">
        <v>280</v>
      </c>
      <c r="M8443" t="b">
        <v>0</v>
      </c>
    </row>
    <row r="8444" spans="1:13" x14ac:dyDescent="0.25">
      <c r="A8444" s="1">
        <v>43290</v>
      </c>
      <c r="B8444" t="s">
        <v>165</v>
      </c>
      <c r="C8444" t="s">
        <v>165</v>
      </c>
      <c r="D8444">
        <v>254</v>
      </c>
      <c r="E8444">
        <v>33419.19</v>
      </c>
      <c r="F8444">
        <v>131.57</v>
      </c>
      <c r="G8444">
        <v>248</v>
      </c>
      <c r="H8444">
        <v>252</v>
      </c>
      <c r="I8444">
        <v>7.03</v>
      </c>
      <c r="J8444">
        <v>6.4699999999999994E-2</v>
      </c>
      <c r="K8444">
        <v>4.0599999999999996</v>
      </c>
      <c r="L8444" t="s">
        <v>252</v>
      </c>
      <c r="M8444" t="b">
        <v>1</v>
      </c>
    </row>
    <row r="8445" spans="1:13" x14ac:dyDescent="0.25">
      <c r="A8445" s="1">
        <v>43290</v>
      </c>
      <c r="B8445" t="s">
        <v>165</v>
      </c>
      <c r="C8445" t="s">
        <v>184</v>
      </c>
      <c r="D8445">
        <v>4</v>
      </c>
      <c r="E8445">
        <v>344.43</v>
      </c>
      <c r="F8445">
        <v>86.11</v>
      </c>
      <c r="G8445">
        <v>4</v>
      </c>
      <c r="H8445">
        <v>4</v>
      </c>
      <c r="I8445">
        <v>17.25</v>
      </c>
      <c r="J8445">
        <v>0.25</v>
      </c>
      <c r="K8445">
        <v>5</v>
      </c>
      <c r="L8445" t="s">
        <v>401</v>
      </c>
      <c r="M8445" t="b">
        <v>0</v>
      </c>
    </row>
    <row r="8446" spans="1:13" x14ac:dyDescent="0.25">
      <c r="A8446" s="1">
        <v>43297</v>
      </c>
      <c r="B8446" t="s">
        <v>167</v>
      </c>
      <c r="C8446" t="s">
        <v>167</v>
      </c>
      <c r="D8446">
        <v>1</v>
      </c>
      <c r="E8446">
        <v>161.37</v>
      </c>
      <c r="F8446">
        <v>161.37</v>
      </c>
      <c r="G8446">
        <v>1</v>
      </c>
      <c r="H8446">
        <v>1</v>
      </c>
      <c r="I8446">
        <v>7</v>
      </c>
      <c r="J8446">
        <v>0</v>
      </c>
      <c r="K8446">
        <v>5</v>
      </c>
      <c r="L8446" t="s">
        <v>337</v>
      </c>
      <c r="M8446" t="b">
        <v>1</v>
      </c>
    </row>
    <row r="8447" spans="1:13" x14ac:dyDescent="0.25">
      <c r="A8447" s="1">
        <v>43297</v>
      </c>
      <c r="B8447" t="s">
        <v>167</v>
      </c>
      <c r="C8447" t="s">
        <v>161</v>
      </c>
      <c r="D8447">
        <v>1</v>
      </c>
      <c r="E8447">
        <v>191.46</v>
      </c>
      <c r="F8447">
        <v>191.46</v>
      </c>
      <c r="G8447">
        <v>1</v>
      </c>
      <c r="H8447">
        <v>1</v>
      </c>
      <c r="I8447">
        <v>5</v>
      </c>
      <c r="J8447">
        <v>0</v>
      </c>
      <c r="K8447">
        <v>2</v>
      </c>
      <c r="L8447" t="s">
        <v>368</v>
      </c>
      <c r="M8447" t="b">
        <v>0</v>
      </c>
    </row>
    <row r="8448" spans="1:13" x14ac:dyDescent="0.25">
      <c r="A8448" s="1">
        <v>43297</v>
      </c>
      <c r="B8448" t="s">
        <v>167</v>
      </c>
      <c r="C8448" t="s">
        <v>183</v>
      </c>
      <c r="D8448">
        <v>1</v>
      </c>
      <c r="E8448">
        <v>374.59</v>
      </c>
      <c r="F8448">
        <v>374.59</v>
      </c>
      <c r="G8448">
        <v>1</v>
      </c>
      <c r="H8448">
        <v>1</v>
      </c>
      <c r="I8448">
        <v>12</v>
      </c>
      <c r="J8448">
        <v>0</v>
      </c>
      <c r="K8448">
        <v>4</v>
      </c>
      <c r="L8448" t="s">
        <v>496</v>
      </c>
      <c r="M8448" t="b">
        <v>0</v>
      </c>
    </row>
    <row r="8449" spans="1:13" x14ac:dyDescent="0.25">
      <c r="A8449" s="1">
        <v>43297</v>
      </c>
      <c r="B8449" t="s">
        <v>167</v>
      </c>
      <c r="C8449" t="s">
        <v>182</v>
      </c>
      <c r="D8449">
        <v>1</v>
      </c>
      <c r="E8449">
        <v>224.57</v>
      </c>
      <c r="F8449">
        <v>224.57</v>
      </c>
      <c r="G8449">
        <v>1</v>
      </c>
      <c r="H8449">
        <v>1</v>
      </c>
      <c r="I8449">
        <v>9</v>
      </c>
      <c r="J8449">
        <v>0</v>
      </c>
      <c r="K8449">
        <v>4</v>
      </c>
      <c r="L8449" t="s">
        <v>508</v>
      </c>
      <c r="M8449" t="b">
        <v>0</v>
      </c>
    </row>
    <row r="8450" spans="1:13" x14ac:dyDescent="0.25">
      <c r="A8450" s="1">
        <v>43297</v>
      </c>
      <c r="B8450" t="s">
        <v>167</v>
      </c>
      <c r="C8450" t="s">
        <v>175</v>
      </c>
      <c r="D8450">
        <v>2</v>
      </c>
      <c r="E8450">
        <v>496.88</v>
      </c>
      <c r="F8450">
        <v>248.44</v>
      </c>
      <c r="G8450">
        <v>2</v>
      </c>
      <c r="H8450">
        <v>2</v>
      </c>
      <c r="I8450">
        <v>12.5</v>
      </c>
      <c r="J8450">
        <v>0</v>
      </c>
      <c r="K8450">
        <v>4</v>
      </c>
      <c r="L8450" t="s">
        <v>305</v>
      </c>
      <c r="M8450" t="b">
        <v>0</v>
      </c>
    </row>
    <row r="8451" spans="1:13" x14ac:dyDescent="0.25">
      <c r="A8451" s="1">
        <v>43297</v>
      </c>
      <c r="B8451" t="s">
        <v>167</v>
      </c>
      <c r="C8451" t="s">
        <v>176</v>
      </c>
      <c r="D8451">
        <v>1</v>
      </c>
      <c r="E8451">
        <v>223.44</v>
      </c>
      <c r="F8451">
        <v>223.44</v>
      </c>
      <c r="G8451">
        <v>1</v>
      </c>
      <c r="H8451">
        <v>1</v>
      </c>
      <c r="I8451">
        <v>11</v>
      </c>
      <c r="J8451">
        <v>0</v>
      </c>
      <c r="K8451">
        <v>5</v>
      </c>
      <c r="L8451" t="s">
        <v>254</v>
      </c>
      <c r="M8451" t="b">
        <v>0</v>
      </c>
    </row>
    <row r="8452" spans="1:13" x14ac:dyDescent="0.25">
      <c r="A8452" s="1">
        <v>43297</v>
      </c>
      <c r="B8452" t="s">
        <v>167</v>
      </c>
      <c r="C8452" t="s">
        <v>165</v>
      </c>
      <c r="D8452">
        <v>1</v>
      </c>
      <c r="E8452">
        <v>195.54</v>
      </c>
      <c r="F8452">
        <v>195.54</v>
      </c>
      <c r="G8452">
        <v>1</v>
      </c>
      <c r="H8452">
        <v>1</v>
      </c>
      <c r="I8452">
        <v>9</v>
      </c>
      <c r="J8452">
        <v>0</v>
      </c>
      <c r="K8452">
        <v>5</v>
      </c>
      <c r="L8452" t="s">
        <v>255</v>
      </c>
      <c r="M8452" t="b">
        <v>0</v>
      </c>
    </row>
    <row r="8453" spans="1:13" x14ac:dyDescent="0.25">
      <c r="A8453" s="1">
        <v>43297</v>
      </c>
      <c r="B8453" t="s">
        <v>169</v>
      </c>
      <c r="C8453" t="s">
        <v>178</v>
      </c>
      <c r="D8453">
        <v>1</v>
      </c>
      <c r="E8453">
        <v>237.43</v>
      </c>
      <c r="F8453">
        <v>237.43</v>
      </c>
      <c r="G8453">
        <v>1</v>
      </c>
      <c r="H8453">
        <v>1</v>
      </c>
      <c r="I8453">
        <v>14</v>
      </c>
      <c r="J8453">
        <v>0</v>
      </c>
      <c r="K8453">
        <v>4</v>
      </c>
      <c r="L8453" t="s">
        <v>644</v>
      </c>
      <c r="M8453" t="b">
        <v>0</v>
      </c>
    </row>
    <row r="8454" spans="1:13" x14ac:dyDescent="0.25">
      <c r="A8454" s="1">
        <v>43297</v>
      </c>
      <c r="B8454" t="s">
        <v>169</v>
      </c>
      <c r="C8454" t="s">
        <v>170</v>
      </c>
      <c r="D8454">
        <v>1</v>
      </c>
      <c r="E8454">
        <v>180.33</v>
      </c>
      <c r="F8454">
        <v>180.33</v>
      </c>
      <c r="G8454">
        <v>1</v>
      </c>
      <c r="H8454">
        <v>1</v>
      </c>
      <c r="I8454">
        <v>10</v>
      </c>
      <c r="J8454">
        <v>0</v>
      </c>
      <c r="K8454">
        <v>4</v>
      </c>
      <c r="L8454" t="s">
        <v>649</v>
      </c>
      <c r="M8454" t="b">
        <v>0</v>
      </c>
    </row>
    <row r="8455" spans="1:13" x14ac:dyDescent="0.25">
      <c r="A8455" s="1">
        <v>43297</v>
      </c>
      <c r="B8455" t="s">
        <v>170</v>
      </c>
      <c r="C8455" t="s">
        <v>171</v>
      </c>
      <c r="D8455">
        <v>1</v>
      </c>
      <c r="E8455">
        <v>54.8</v>
      </c>
      <c r="F8455">
        <v>54.8</v>
      </c>
      <c r="G8455">
        <v>1</v>
      </c>
      <c r="H8455">
        <v>1</v>
      </c>
      <c r="I8455">
        <v>6</v>
      </c>
      <c r="J8455">
        <v>0</v>
      </c>
      <c r="K8455">
        <v>4</v>
      </c>
      <c r="L8455" t="s">
        <v>516</v>
      </c>
      <c r="M8455" t="b">
        <v>0</v>
      </c>
    </row>
    <row r="8456" spans="1:13" x14ac:dyDescent="0.25">
      <c r="A8456" s="1">
        <v>43297</v>
      </c>
      <c r="B8456" t="s">
        <v>170</v>
      </c>
      <c r="C8456" t="s">
        <v>180</v>
      </c>
      <c r="D8456">
        <v>2</v>
      </c>
      <c r="E8456">
        <v>373.51</v>
      </c>
      <c r="F8456">
        <v>186.76</v>
      </c>
      <c r="G8456">
        <v>2</v>
      </c>
      <c r="H8456">
        <v>2</v>
      </c>
      <c r="I8456">
        <v>16</v>
      </c>
      <c r="J8456">
        <v>0</v>
      </c>
      <c r="K8456">
        <v>3</v>
      </c>
      <c r="L8456" t="s">
        <v>464</v>
      </c>
      <c r="M8456" t="b">
        <v>0</v>
      </c>
    </row>
    <row r="8457" spans="1:13" x14ac:dyDescent="0.25">
      <c r="A8457" s="1">
        <v>43297</v>
      </c>
      <c r="B8457" t="s">
        <v>170</v>
      </c>
      <c r="C8457" t="s">
        <v>161</v>
      </c>
      <c r="D8457">
        <v>3</v>
      </c>
      <c r="E8457">
        <v>487.86</v>
      </c>
      <c r="F8457">
        <v>162.62</v>
      </c>
      <c r="G8457">
        <v>3</v>
      </c>
      <c r="H8457">
        <v>3</v>
      </c>
      <c r="I8457">
        <v>6.25</v>
      </c>
      <c r="J8457">
        <v>0</v>
      </c>
      <c r="K8457">
        <v>2</v>
      </c>
      <c r="L8457" t="s">
        <v>256</v>
      </c>
      <c r="M8457" t="b">
        <v>0</v>
      </c>
    </row>
    <row r="8458" spans="1:13" x14ac:dyDescent="0.25">
      <c r="A8458" s="1">
        <v>43297</v>
      </c>
      <c r="B8458" t="s">
        <v>170</v>
      </c>
      <c r="C8458" t="s">
        <v>177</v>
      </c>
      <c r="D8458">
        <v>1</v>
      </c>
      <c r="E8458">
        <v>117.58</v>
      </c>
      <c r="F8458">
        <v>117.58</v>
      </c>
      <c r="G8458">
        <v>1</v>
      </c>
      <c r="H8458">
        <v>1</v>
      </c>
      <c r="I8458">
        <v>12</v>
      </c>
      <c r="J8458">
        <v>0</v>
      </c>
      <c r="K8458">
        <v>4</v>
      </c>
      <c r="L8458" t="s">
        <v>503</v>
      </c>
      <c r="M8458" t="b">
        <v>0</v>
      </c>
    </row>
    <row r="8459" spans="1:13" x14ac:dyDescent="0.25">
      <c r="A8459" s="1">
        <v>43297</v>
      </c>
      <c r="B8459" t="s">
        <v>170</v>
      </c>
      <c r="C8459" t="s">
        <v>163</v>
      </c>
      <c r="D8459">
        <v>1</v>
      </c>
      <c r="E8459">
        <v>163.12</v>
      </c>
      <c r="F8459">
        <v>163.12</v>
      </c>
      <c r="G8459">
        <v>1</v>
      </c>
      <c r="H8459">
        <v>1</v>
      </c>
      <c r="I8459">
        <v>21</v>
      </c>
      <c r="J8459">
        <v>0</v>
      </c>
      <c r="K8459">
        <v>4</v>
      </c>
      <c r="L8459" t="s">
        <v>257</v>
      </c>
      <c r="M8459" t="b">
        <v>0</v>
      </c>
    </row>
    <row r="8460" spans="1:13" x14ac:dyDescent="0.25">
      <c r="A8460" s="1">
        <v>43297</v>
      </c>
      <c r="B8460" t="s">
        <v>170</v>
      </c>
      <c r="C8460" t="s">
        <v>175</v>
      </c>
      <c r="D8460">
        <v>1</v>
      </c>
      <c r="E8460">
        <v>35.85</v>
      </c>
      <c r="F8460">
        <v>35.85</v>
      </c>
      <c r="G8460">
        <v>1</v>
      </c>
      <c r="H8460">
        <v>1</v>
      </c>
      <c r="I8460">
        <v>8</v>
      </c>
      <c r="J8460">
        <v>0</v>
      </c>
      <c r="K8460">
        <v>5</v>
      </c>
      <c r="L8460" t="s">
        <v>258</v>
      </c>
      <c r="M8460" t="b">
        <v>0</v>
      </c>
    </row>
    <row r="8461" spans="1:13" x14ac:dyDescent="0.25">
      <c r="A8461" s="1">
        <v>43297</v>
      </c>
      <c r="B8461" t="s">
        <v>170</v>
      </c>
      <c r="C8461" t="s">
        <v>165</v>
      </c>
      <c r="D8461">
        <v>9</v>
      </c>
      <c r="E8461">
        <v>659.7</v>
      </c>
      <c r="F8461">
        <v>73.3</v>
      </c>
      <c r="G8461">
        <v>9</v>
      </c>
      <c r="H8461">
        <v>9</v>
      </c>
      <c r="I8461">
        <v>8.89</v>
      </c>
      <c r="J8461">
        <v>0</v>
      </c>
      <c r="K8461">
        <v>4.78</v>
      </c>
      <c r="L8461" t="s">
        <v>259</v>
      </c>
      <c r="M8461" t="b">
        <v>0</v>
      </c>
    </row>
    <row r="8462" spans="1:13" x14ac:dyDescent="0.25">
      <c r="A8462" s="1">
        <v>43297</v>
      </c>
      <c r="B8462" t="s">
        <v>172</v>
      </c>
      <c r="C8462" t="s">
        <v>161</v>
      </c>
      <c r="D8462">
        <v>1</v>
      </c>
      <c r="E8462">
        <v>219.44</v>
      </c>
      <c r="F8462">
        <v>219.44</v>
      </c>
      <c r="G8462">
        <v>1</v>
      </c>
      <c r="H8462">
        <v>0</v>
      </c>
      <c r="I8462">
        <v>7</v>
      </c>
      <c r="J8462">
        <v>0</v>
      </c>
      <c r="L8462" t="s">
        <v>428</v>
      </c>
      <c r="M8462" t="b">
        <v>0</v>
      </c>
    </row>
    <row r="8463" spans="1:13" x14ac:dyDescent="0.25">
      <c r="A8463" s="1">
        <v>43297</v>
      </c>
      <c r="B8463" t="s">
        <v>172</v>
      </c>
      <c r="C8463" t="s">
        <v>163</v>
      </c>
      <c r="D8463">
        <v>1</v>
      </c>
      <c r="E8463">
        <v>93.29</v>
      </c>
      <c r="F8463">
        <v>93.29</v>
      </c>
      <c r="G8463">
        <v>1</v>
      </c>
      <c r="H8463">
        <v>1</v>
      </c>
      <c r="I8463">
        <v>8</v>
      </c>
      <c r="J8463">
        <v>0</v>
      </c>
      <c r="K8463">
        <v>5</v>
      </c>
      <c r="L8463" t="s">
        <v>459</v>
      </c>
      <c r="M8463" t="b">
        <v>0</v>
      </c>
    </row>
    <row r="8464" spans="1:13" x14ac:dyDescent="0.25">
      <c r="A8464" s="1">
        <v>43297</v>
      </c>
      <c r="B8464" t="s">
        <v>171</v>
      </c>
      <c r="C8464" t="s">
        <v>178</v>
      </c>
      <c r="D8464">
        <v>1</v>
      </c>
      <c r="E8464">
        <v>100.97</v>
      </c>
      <c r="F8464">
        <v>100.97</v>
      </c>
      <c r="G8464">
        <v>1</v>
      </c>
      <c r="H8464">
        <v>1</v>
      </c>
      <c r="I8464">
        <v>17</v>
      </c>
      <c r="J8464">
        <v>0</v>
      </c>
      <c r="K8464">
        <v>5</v>
      </c>
      <c r="L8464" t="s">
        <v>522</v>
      </c>
      <c r="M8464" t="b">
        <v>0</v>
      </c>
    </row>
    <row r="8465" spans="1:13" x14ac:dyDescent="0.25">
      <c r="A8465" s="1">
        <v>43297</v>
      </c>
      <c r="B8465" t="s">
        <v>171</v>
      </c>
      <c r="C8465" t="s">
        <v>170</v>
      </c>
      <c r="D8465">
        <v>1</v>
      </c>
      <c r="E8465">
        <v>107.72</v>
      </c>
      <c r="F8465">
        <v>107.72</v>
      </c>
      <c r="G8465">
        <v>1</v>
      </c>
      <c r="H8465">
        <v>1</v>
      </c>
      <c r="I8465">
        <v>11</v>
      </c>
      <c r="J8465">
        <v>0</v>
      </c>
      <c r="K8465">
        <v>5</v>
      </c>
      <c r="L8465" t="s">
        <v>475</v>
      </c>
      <c r="M8465" t="b">
        <v>0</v>
      </c>
    </row>
    <row r="8466" spans="1:13" x14ac:dyDescent="0.25">
      <c r="A8466" s="1">
        <v>43297</v>
      </c>
      <c r="B8466" t="s">
        <v>171</v>
      </c>
      <c r="C8466" t="s">
        <v>161</v>
      </c>
      <c r="D8466">
        <v>3</v>
      </c>
      <c r="E8466">
        <v>255.67</v>
      </c>
      <c r="F8466">
        <v>85.22</v>
      </c>
      <c r="G8466">
        <v>3</v>
      </c>
      <c r="H8466">
        <v>3</v>
      </c>
      <c r="I8466">
        <v>10</v>
      </c>
      <c r="J8466">
        <v>0</v>
      </c>
      <c r="K8466">
        <v>3.67</v>
      </c>
      <c r="L8466" t="s">
        <v>439</v>
      </c>
      <c r="M8466" t="b">
        <v>0</v>
      </c>
    </row>
    <row r="8467" spans="1:13" x14ac:dyDescent="0.25">
      <c r="A8467" s="1">
        <v>43297</v>
      </c>
      <c r="B8467" t="s">
        <v>171</v>
      </c>
      <c r="C8467" t="s">
        <v>183</v>
      </c>
      <c r="D8467">
        <v>1</v>
      </c>
      <c r="E8467">
        <v>85.71</v>
      </c>
      <c r="F8467">
        <v>85.71</v>
      </c>
      <c r="G8467">
        <v>1</v>
      </c>
      <c r="H8467">
        <v>1</v>
      </c>
      <c r="I8467">
        <v>18</v>
      </c>
      <c r="J8467">
        <v>0</v>
      </c>
      <c r="K8467">
        <v>5</v>
      </c>
      <c r="L8467" t="s">
        <v>543</v>
      </c>
      <c r="M8467" t="b">
        <v>0</v>
      </c>
    </row>
    <row r="8468" spans="1:13" x14ac:dyDescent="0.25">
      <c r="A8468" s="1">
        <v>43297</v>
      </c>
      <c r="B8468" t="s">
        <v>171</v>
      </c>
      <c r="C8468" t="s">
        <v>175</v>
      </c>
      <c r="D8468">
        <v>1</v>
      </c>
      <c r="E8468">
        <v>206.91</v>
      </c>
      <c r="F8468">
        <v>206.91</v>
      </c>
      <c r="G8468">
        <v>1</v>
      </c>
      <c r="H8468">
        <v>1</v>
      </c>
      <c r="I8468">
        <v>9</v>
      </c>
      <c r="J8468">
        <v>0</v>
      </c>
      <c r="K8468">
        <v>5</v>
      </c>
      <c r="L8468" t="s">
        <v>440</v>
      </c>
      <c r="M8468" t="b">
        <v>0</v>
      </c>
    </row>
    <row r="8469" spans="1:13" x14ac:dyDescent="0.25">
      <c r="A8469" s="1">
        <v>43297</v>
      </c>
      <c r="B8469" t="s">
        <v>171</v>
      </c>
      <c r="C8469" t="s">
        <v>165</v>
      </c>
      <c r="D8469">
        <v>2</v>
      </c>
      <c r="E8469">
        <v>351.13</v>
      </c>
      <c r="F8469">
        <v>175.57</v>
      </c>
      <c r="G8469">
        <v>2</v>
      </c>
      <c r="H8469">
        <v>2</v>
      </c>
      <c r="I8469">
        <v>11.5</v>
      </c>
      <c r="J8469">
        <v>0</v>
      </c>
      <c r="K8469">
        <v>3</v>
      </c>
      <c r="L8469" t="s">
        <v>421</v>
      </c>
      <c r="M8469" t="b">
        <v>0</v>
      </c>
    </row>
    <row r="8470" spans="1:13" x14ac:dyDescent="0.25">
      <c r="A8470" s="1">
        <v>43297</v>
      </c>
      <c r="B8470" t="s">
        <v>180</v>
      </c>
      <c r="C8470" t="s">
        <v>178</v>
      </c>
      <c r="D8470">
        <v>1</v>
      </c>
      <c r="E8470">
        <v>86.37</v>
      </c>
      <c r="F8470">
        <v>86.37</v>
      </c>
      <c r="G8470">
        <v>1</v>
      </c>
      <c r="H8470">
        <v>1</v>
      </c>
      <c r="I8470">
        <v>29</v>
      </c>
      <c r="J8470">
        <v>1</v>
      </c>
      <c r="K8470">
        <v>3</v>
      </c>
      <c r="L8470" t="s">
        <v>622</v>
      </c>
      <c r="M8470" t="b">
        <v>0</v>
      </c>
    </row>
    <row r="8471" spans="1:13" x14ac:dyDescent="0.25">
      <c r="A8471" s="1">
        <v>43297</v>
      </c>
      <c r="B8471" t="s">
        <v>180</v>
      </c>
      <c r="C8471" t="s">
        <v>170</v>
      </c>
      <c r="D8471">
        <v>1</v>
      </c>
      <c r="E8471">
        <v>90.18</v>
      </c>
      <c r="F8471">
        <v>90.18</v>
      </c>
      <c r="G8471">
        <v>1</v>
      </c>
      <c r="H8471">
        <v>1</v>
      </c>
      <c r="I8471">
        <v>21</v>
      </c>
      <c r="J8471">
        <v>1</v>
      </c>
      <c r="K8471">
        <v>5</v>
      </c>
      <c r="L8471" t="s">
        <v>592</v>
      </c>
      <c r="M8471" t="b">
        <v>0</v>
      </c>
    </row>
    <row r="8472" spans="1:13" x14ac:dyDescent="0.25">
      <c r="A8472" s="1">
        <v>43297</v>
      </c>
      <c r="B8472" t="s">
        <v>180</v>
      </c>
      <c r="C8472" t="s">
        <v>172</v>
      </c>
      <c r="D8472">
        <v>1</v>
      </c>
      <c r="E8472">
        <v>253.74</v>
      </c>
      <c r="F8472">
        <v>253.74</v>
      </c>
      <c r="G8472">
        <v>1</v>
      </c>
      <c r="H8472">
        <v>1</v>
      </c>
      <c r="I8472">
        <v>27</v>
      </c>
      <c r="J8472">
        <v>0</v>
      </c>
      <c r="K8472">
        <v>5</v>
      </c>
      <c r="L8472" t="s">
        <v>600</v>
      </c>
      <c r="M8472" t="b">
        <v>0</v>
      </c>
    </row>
    <row r="8473" spans="1:13" x14ac:dyDescent="0.25">
      <c r="A8473" s="1">
        <v>43297</v>
      </c>
      <c r="B8473" t="s">
        <v>180</v>
      </c>
      <c r="C8473" t="s">
        <v>171</v>
      </c>
      <c r="D8473">
        <v>2</v>
      </c>
      <c r="E8473">
        <v>236.37</v>
      </c>
      <c r="F8473">
        <v>118.19</v>
      </c>
      <c r="G8473">
        <v>2</v>
      </c>
      <c r="H8473">
        <v>2</v>
      </c>
      <c r="I8473">
        <v>24</v>
      </c>
      <c r="J8473">
        <v>1</v>
      </c>
      <c r="K8473">
        <v>2</v>
      </c>
      <c r="L8473" t="s">
        <v>613</v>
      </c>
      <c r="M8473" t="b">
        <v>0</v>
      </c>
    </row>
    <row r="8474" spans="1:13" x14ac:dyDescent="0.25">
      <c r="A8474" s="1">
        <v>43297</v>
      </c>
      <c r="B8474" t="s">
        <v>180</v>
      </c>
      <c r="C8474" t="s">
        <v>161</v>
      </c>
      <c r="D8474">
        <v>2</v>
      </c>
      <c r="E8474">
        <v>352.4</v>
      </c>
      <c r="F8474">
        <v>176.2</v>
      </c>
      <c r="G8474">
        <v>2</v>
      </c>
      <c r="H8474">
        <v>2</v>
      </c>
      <c r="I8474">
        <v>22</v>
      </c>
      <c r="J8474">
        <v>0</v>
      </c>
      <c r="K8474">
        <v>5</v>
      </c>
      <c r="L8474" t="s">
        <v>593</v>
      </c>
      <c r="M8474" t="b">
        <v>0</v>
      </c>
    </row>
    <row r="8475" spans="1:13" x14ac:dyDescent="0.25">
      <c r="A8475" s="1">
        <v>43297</v>
      </c>
      <c r="B8475" t="s">
        <v>180</v>
      </c>
      <c r="C8475" t="s">
        <v>174</v>
      </c>
      <c r="D8475">
        <v>1</v>
      </c>
      <c r="E8475">
        <v>144.12</v>
      </c>
      <c r="F8475">
        <v>144.12</v>
      </c>
      <c r="G8475">
        <v>1</v>
      </c>
      <c r="H8475">
        <v>1</v>
      </c>
      <c r="I8475">
        <v>42</v>
      </c>
      <c r="J8475">
        <v>1</v>
      </c>
      <c r="K8475">
        <v>1</v>
      </c>
      <c r="L8475" t="s">
        <v>603</v>
      </c>
      <c r="M8475" t="b">
        <v>0</v>
      </c>
    </row>
    <row r="8476" spans="1:13" x14ac:dyDescent="0.25">
      <c r="A8476" s="1">
        <v>43297</v>
      </c>
      <c r="B8476" t="s">
        <v>180</v>
      </c>
      <c r="C8476" t="s">
        <v>182</v>
      </c>
      <c r="D8476">
        <v>1</v>
      </c>
      <c r="E8476">
        <v>129.87</v>
      </c>
      <c r="F8476">
        <v>129.87</v>
      </c>
      <c r="G8476">
        <v>1</v>
      </c>
      <c r="H8476">
        <v>1</v>
      </c>
      <c r="I8476">
        <v>14</v>
      </c>
      <c r="J8476">
        <v>0</v>
      </c>
      <c r="K8476">
        <v>5</v>
      </c>
      <c r="L8476" t="s">
        <v>637</v>
      </c>
      <c r="M8476" t="b">
        <v>0</v>
      </c>
    </row>
    <row r="8477" spans="1:13" x14ac:dyDescent="0.25">
      <c r="A8477" s="1">
        <v>43297</v>
      </c>
      <c r="B8477" t="s">
        <v>180</v>
      </c>
      <c r="C8477" t="s">
        <v>175</v>
      </c>
      <c r="D8477">
        <v>1</v>
      </c>
      <c r="E8477">
        <v>92.73</v>
      </c>
      <c r="F8477">
        <v>92.73</v>
      </c>
      <c r="G8477">
        <v>1</v>
      </c>
      <c r="H8477">
        <v>1</v>
      </c>
      <c r="I8477">
        <v>32</v>
      </c>
      <c r="J8477">
        <v>1</v>
      </c>
      <c r="K8477">
        <v>1</v>
      </c>
      <c r="L8477" t="s">
        <v>598</v>
      </c>
      <c r="M8477" t="b">
        <v>0</v>
      </c>
    </row>
    <row r="8478" spans="1:13" x14ac:dyDescent="0.25">
      <c r="A8478" s="1">
        <v>43297</v>
      </c>
      <c r="B8478" t="s">
        <v>180</v>
      </c>
      <c r="C8478" t="s">
        <v>173</v>
      </c>
      <c r="D8478">
        <v>1</v>
      </c>
      <c r="E8478">
        <v>86.37</v>
      </c>
      <c r="F8478">
        <v>86.37</v>
      </c>
      <c r="G8478">
        <v>1</v>
      </c>
      <c r="H8478">
        <v>1</v>
      </c>
      <c r="I8478">
        <v>23</v>
      </c>
      <c r="J8478">
        <v>0</v>
      </c>
      <c r="K8478">
        <v>5</v>
      </c>
      <c r="L8478" t="s">
        <v>621</v>
      </c>
      <c r="M8478" t="b">
        <v>0</v>
      </c>
    </row>
    <row r="8479" spans="1:13" x14ac:dyDescent="0.25">
      <c r="A8479" s="1">
        <v>43297</v>
      </c>
      <c r="B8479" t="s">
        <v>180</v>
      </c>
      <c r="C8479" t="s">
        <v>176</v>
      </c>
      <c r="D8479">
        <v>1</v>
      </c>
      <c r="E8479">
        <v>153.1</v>
      </c>
      <c r="F8479">
        <v>153.1</v>
      </c>
      <c r="G8479">
        <v>1</v>
      </c>
      <c r="H8479">
        <v>1</v>
      </c>
      <c r="I8479">
        <v>22</v>
      </c>
      <c r="J8479">
        <v>1</v>
      </c>
      <c r="K8479">
        <v>5</v>
      </c>
      <c r="L8479" t="s">
        <v>594</v>
      </c>
      <c r="M8479" t="b">
        <v>0</v>
      </c>
    </row>
    <row r="8480" spans="1:13" x14ac:dyDescent="0.25">
      <c r="A8480" s="1">
        <v>43297</v>
      </c>
      <c r="B8480" t="s">
        <v>180</v>
      </c>
      <c r="C8480" t="s">
        <v>165</v>
      </c>
      <c r="D8480">
        <v>6</v>
      </c>
      <c r="E8480">
        <v>776.48</v>
      </c>
      <c r="F8480">
        <v>129.41</v>
      </c>
      <c r="G8480">
        <v>6</v>
      </c>
      <c r="H8480">
        <v>6</v>
      </c>
      <c r="I8480">
        <v>21.17</v>
      </c>
      <c r="J8480">
        <v>0.5</v>
      </c>
      <c r="K8480">
        <v>3.33</v>
      </c>
      <c r="L8480" t="s">
        <v>589</v>
      </c>
      <c r="M8480" t="b">
        <v>0</v>
      </c>
    </row>
    <row r="8481" spans="1:13" x14ac:dyDescent="0.25">
      <c r="A8481" s="1">
        <v>43297</v>
      </c>
      <c r="B8481" t="s">
        <v>180</v>
      </c>
      <c r="C8481" t="s">
        <v>184</v>
      </c>
      <c r="D8481">
        <v>1</v>
      </c>
      <c r="E8481">
        <v>125.73</v>
      </c>
      <c r="F8481">
        <v>125.73</v>
      </c>
      <c r="G8481">
        <v>1</v>
      </c>
      <c r="H8481">
        <v>1</v>
      </c>
      <c r="I8481">
        <v>25</v>
      </c>
      <c r="J8481">
        <v>0</v>
      </c>
      <c r="K8481">
        <v>5</v>
      </c>
      <c r="L8481" t="s">
        <v>647</v>
      </c>
      <c r="M8481" t="b">
        <v>0</v>
      </c>
    </row>
    <row r="8482" spans="1:13" x14ac:dyDescent="0.25">
      <c r="A8482" s="1">
        <v>43297</v>
      </c>
      <c r="B8482" t="s">
        <v>161</v>
      </c>
      <c r="C8482" t="s">
        <v>178</v>
      </c>
      <c r="D8482">
        <v>2</v>
      </c>
      <c r="E8482">
        <v>320.82</v>
      </c>
      <c r="F8482">
        <v>160.41</v>
      </c>
      <c r="G8482">
        <v>1</v>
      </c>
      <c r="H8482">
        <v>2</v>
      </c>
      <c r="I8482">
        <v>16</v>
      </c>
      <c r="J8482">
        <v>0</v>
      </c>
      <c r="K8482">
        <v>3</v>
      </c>
      <c r="L8482" t="s">
        <v>378</v>
      </c>
      <c r="M8482" t="b">
        <v>0</v>
      </c>
    </row>
    <row r="8483" spans="1:13" x14ac:dyDescent="0.25">
      <c r="A8483" s="1">
        <v>43297</v>
      </c>
      <c r="B8483" t="s">
        <v>161</v>
      </c>
      <c r="C8483" t="s">
        <v>167</v>
      </c>
      <c r="D8483">
        <v>8</v>
      </c>
      <c r="E8483">
        <v>2483.58</v>
      </c>
      <c r="F8483">
        <v>310.45</v>
      </c>
      <c r="G8483">
        <v>8</v>
      </c>
      <c r="H8483">
        <v>8</v>
      </c>
      <c r="I8483">
        <v>8.11</v>
      </c>
      <c r="J8483">
        <v>0</v>
      </c>
      <c r="K8483">
        <v>4.33</v>
      </c>
      <c r="L8483" t="s">
        <v>282</v>
      </c>
      <c r="M8483" t="b">
        <v>0</v>
      </c>
    </row>
    <row r="8484" spans="1:13" x14ac:dyDescent="0.25">
      <c r="A8484" s="1">
        <v>43297</v>
      </c>
      <c r="B8484" t="s">
        <v>161</v>
      </c>
      <c r="C8484" t="s">
        <v>170</v>
      </c>
      <c r="D8484">
        <v>4</v>
      </c>
      <c r="E8484">
        <v>983.58</v>
      </c>
      <c r="F8484">
        <v>245.9</v>
      </c>
      <c r="G8484">
        <v>4</v>
      </c>
      <c r="H8484">
        <v>4</v>
      </c>
      <c r="I8484">
        <v>10.75</v>
      </c>
      <c r="J8484">
        <v>0</v>
      </c>
      <c r="K8484">
        <v>4</v>
      </c>
      <c r="L8484" t="s">
        <v>260</v>
      </c>
      <c r="M8484" t="b">
        <v>0</v>
      </c>
    </row>
    <row r="8485" spans="1:13" x14ac:dyDescent="0.25">
      <c r="A8485" s="1">
        <v>43297</v>
      </c>
      <c r="B8485" t="s">
        <v>161</v>
      </c>
      <c r="C8485" t="s">
        <v>171</v>
      </c>
      <c r="D8485">
        <v>1</v>
      </c>
      <c r="E8485">
        <v>150.97999999999999</v>
      </c>
      <c r="F8485">
        <v>150.97999999999999</v>
      </c>
      <c r="G8485">
        <v>1</v>
      </c>
      <c r="H8485">
        <v>1</v>
      </c>
      <c r="I8485">
        <v>10</v>
      </c>
      <c r="J8485">
        <v>0</v>
      </c>
      <c r="K8485">
        <v>4</v>
      </c>
      <c r="L8485" t="s">
        <v>261</v>
      </c>
      <c r="M8485" t="b">
        <v>0</v>
      </c>
    </row>
    <row r="8486" spans="1:13" x14ac:dyDescent="0.25">
      <c r="A8486" s="1">
        <v>43297</v>
      </c>
      <c r="B8486" t="s">
        <v>161</v>
      </c>
      <c r="C8486" t="s">
        <v>180</v>
      </c>
      <c r="D8486">
        <v>1</v>
      </c>
      <c r="E8486">
        <v>174.73</v>
      </c>
      <c r="F8486">
        <v>174.73</v>
      </c>
      <c r="G8486">
        <v>1</v>
      </c>
      <c r="H8486">
        <v>1</v>
      </c>
      <c r="I8486">
        <v>15</v>
      </c>
      <c r="J8486">
        <v>0</v>
      </c>
      <c r="K8486">
        <v>5</v>
      </c>
      <c r="L8486" t="s">
        <v>380</v>
      </c>
      <c r="M8486" t="b">
        <v>0</v>
      </c>
    </row>
    <row r="8487" spans="1:13" x14ac:dyDescent="0.25">
      <c r="A8487" s="1">
        <v>43297</v>
      </c>
      <c r="B8487" t="s">
        <v>161</v>
      </c>
      <c r="C8487" t="s">
        <v>161</v>
      </c>
      <c r="D8487">
        <v>29</v>
      </c>
      <c r="E8487">
        <v>4937.46</v>
      </c>
      <c r="F8487">
        <v>170.26</v>
      </c>
      <c r="G8487">
        <v>28</v>
      </c>
      <c r="H8487">
        <v>29</v>
      </c>
      <c r="I8487">
        <v>7.54</v>
      </c>
      <c r="J8487">
        <v>0</v>
      </c>
      <c r="K8487">
        <v>4.34</v>
      </c>
      <c r="L8487" t="s">
        <v>262</v>
      </c>
      <c r="M8487" t="b">
        <v>1</v>
      </c>
    </row>
    <row r="8488" spans="1:13" x14ac:dyDescent="0.25">
      <c r="A8488" s="1">
        <v>43297</v>
      </c>
      <c r="B8488" t="s">
        <v>161</v>
      </c>
      <c r="C8488" t="s">
        <v>179</v>
      </c>
      <c r="D8488">
        <v>2</v>
      </c>
      <c r="E8488">
        <v>197.14</v>
      </c>
      <c r="F8488">
        <v>98.57</v>
      </c>
      <c r="G8488">
        <v>2</v>
      </c>
      <c r="H8488">
        <v>2</v>
      </c>
      <c r="I8488">
        <v>13.5</v>
      </c>
      <c r="J8488">
        <v>0</v>
      </c>
      <c r="K8488">
        <v>5</v>
      </c>
      <c r="L8488" t="s">
        <v>310</v>
      </c>
      <c r="M8488" t="b">
        <v>0</v>
      </c>
    </row>
    <row r="8489" spans="1:13" x14ac:dyDescent="0.25">
      <c r="A8489" s="1">
        <v>43297</v>
      </c>
      <c r="B8489" t="s">
        <v>161</v>
      </c>
      <c r="C8489" t="s">
        <v>183</v>
      </c>
      <c r="D8489">
        <v>1</v>
      </c>
      <c r="E8489">
        <v>341.09</v>
      </c>
      <c r="F8489">
        <v>341.09</v>
      </c>
      <c r="G8489">
        <v>1</v>
      </c>
      <c r="H8489">
        <v>1</v>
      </c>
      <c r="I8489">
        <v>6</v>
      </c>
      <c r="J8489">
        <v>0</v>
      </c>
      <c r="K8489">
        <v>5</v>
      </c>
      <c r="L8489" t="s">
        <v>284</v>
      </c>
      <c r="M8489" t="b">
        <v>0</v>
      </c>
    </row>
    <row r="8490" spans="1:13" x14ac:dyDescent="0.25">
      <c r="A8490" s="1">
        <v>43297</v>
      </c>
      <c r="B8490" t="s">
        <v>161</v>
      </c>
      <c r="C8490" t="s">
        <v>182</v>
      </c>
      <c r="D8490">
        <v>1</v>
      </c>
      <c r="E8490">
        <v>82.51</v>
      </c>
      <c r="F8490">
        <v>82.51</v>
      </c>
      <c r="G8490">
        <v>1</v>
      </c>
      <c r="H8490">
        <v>1</v>
      </c>
      <c r="I8490">
        <v>10</v>
      </c>
      <c r="J8490">
        <v>0</v>
      </c>
      <c r="K8490">
        <v>5</v>
      </c>
      <c r="L8490" t="s">
        <v>391</v>
      </c>
      <c r="M8490" t="b">
        <v>0</v>
      </c>
    </row>
    <row r="8491" spans="1:13" x14ac:dyDescent="0.25">
      <c r="A8491" s="1">
        <v>43297</v>
      </c>
      <c r="B8491" t="s">
        <v>161</v>
      </c>
      <c r="C8491" t="s">
        <v>163</v>
      </c>
      <c r="D8491">
        <v>5</v>
      </c>
      <c r="E8491">
        <v>887.83</v>
      </c>
      <c r="F8491">
        <v>177.57</v>
      </c>
      <c r="G8491">
        <v>5</v>
      </c>
      <c r="H8491">
        <v>5</v>
      </c>
      <c r="I8491">
        <v>10.199999999999999</v>
      </c>
      <c r="J8491">
        <v>0</v>
      </c>
      <c r="K8491">
        <v>4.5999999999999996</v>
      </c>
      <c r="L8491" t="s">
        <v>263</v>
      </c>
      <c r="M8491" t="b">
        <v>0</v>
      </c>
    </row>
    <row r="8492" spans="1:13" x14ac:dyDescent="0.25">
      <c r="A8492" s="1">
        <v>43297</v>
      </c>
      <c r="B8492" t="s">
        <v>161</v>
      </c>
      <c r="C8492" t="s">
        <v>175</v>
      </c>
      <c r="D8492">
        <v>24</v>
      </c>
      <c r="E8492">
        <v>5116.1499999999996</v>
      </c>
      <c r="F8492">
        <v>213.17</v>
      </c>
      <c r="G8492">
        <v>24</v>
      </c>
      <c r="H8492">
        <v>24</v>
      </c>
      <c r="I8492">
        <v>7.15</v>
      </c>
      <c r="J8492">
        <v>0</v>
      </c>
      <c r="K8492">
        <v>4.1500000000000004</v>
      </c>
      <c r="L8492" t="s">
        <v>264</v>
      </c>
      <c r="M8492" t="b">
        <v>0</v>
      </c>
    </row>
    <row r="8493" spans="1:13" x14ac:dyDescent="0.25">
      <c r="A8493" s="1">
        <v>43297</v>
      </c>
      <c r="B8493" t="s">
        <v>161</v>
      </c>
      <c r="C8493" t="s">
        <v>164</v>
      </c>
      <c r="D8493">
        <v>2</v>
      </c>
      <c r="E8493">
        <v>167.37</v>
      </c>
      <c r="F8493">
        <v>83.69</v>
      </c>
      <c r="G8493">
        <v>2</v>
      </c>
      <c r="H8493">
        <v>2</v>
      </c>
      <c r="I8493">
        <v>9.5</v>
      </c>
      <c r="J8493">
        <v>0</v>
      </c>
      <c r="K8493">
        <v>4</v>
      </c>
      <c r="L8493" t="s">
        <v>285</v>
      </c>
      <c r="M8493" t="b">
        <v>0</v>
      </c>
    </row>
    <row r="8494" spans="1:13" x14ac:dyDescent="0.25">
      <c r="A8494" s="1">
        <v>43297</v>
      </c>
      <c r="B8494" t="s">
        <v>161</v>
      </c>
      <c r="C8494" t="s">
        <v>176</v>
      </c>
      <c r="D8494">
        <v>8</v>
      </c>
      <c r="E8494">
        <v>2637.87</v>
      </c>
      <c r="F8494">
        <v>329.73</v>
      </c>
      <c r="G8494">
        <v>8</v>
      </c>
      <c r="H8494">
        <v>8</v>
      </c>
      <c r="I8494">
        <v>10.25</v>
      </c>
      <c r="J8494">
        <v>0</v>
      </c>
      <c r="K8494">
        <v>4.88</v>
      </c>
      <c r="L8494" t="s">
        <v>286</v>
      </c>
      <c r="M8494" t="b">
        <v>0</v>
      </c>
    </row>
    <row r="8495" spans="1:13" x14ac:dyDescent="0.25">
      <c r="A8495" s="1">
        <v>43297</v>
      </c>
      <c r="B8495" t="s">
        <v>161</v>
      </c>
      <c r="C8495" t="s">
        <v>165</v>
      </c>
      <c r="D8495">
        <v>37</v>
      </c>
      <c r="E8495">
        <v>5952.14</v>
      </c>
      <c r="F8495">
        <v>160.87</v>
      </c>
      <c r="G8495">
        <v>37</v>
      </c>
      <c r="H8495">
        <v>37</v>
      </c>
      <c r="I8495">
        <v>7.45</v>
      </c>
      <c r="J8495">
        <v>0</v>
      </c>
      <c r="K8495">
        <v>4.13</v>
      </c>
      <c r="L8495" t="s">
        <v>265</v>
      </c>
      <c r="M8495" t="b">
        <v>0</v>
      </c>
    </row>
    <row r="8496" spans="1:13" x14ac:dyDescent="0.25">
      <c r="A8496" s="1">
        <v>43297</v>
      </c>
      <c r="B8496" t="s">
        <v>177</v>
      </c>
      <c r="C8496" t="s">
        <v>165</v>
      </c>
      <c r="D8496">
        <v>1</v>
      </c>
      <c r="E8496">
        <v>336.67</v>
      </c>
      <c r="F8496">
        <v>336.67</v>
      </c>
      <c r="G8496">
        <v>1</v>
      </c>
      <c r="H8496">
        <v>1</v>
      </c>
      <c r="I8496">
        <v>9</v>
      </c>
      <c r="J8496">
        <v>0</v>
      </c>
      <c r="K8496">
        <v>5</v>
      </c>
      <c r="L8496" t="s">
        <v>311</v>
      </c>
      <c r="M8496" t="b">
        <v>0</v>
      </c>
    </row>
    <row r="8497" spans="1:13" x14ac:dyDescent="0.25">
      <c r="A8497" s="1">
        <v>43297</v>
      </c>
      <c r="B8497" t="s">
        <v>181</v>
      </c>
      <c r="C8497" t="s">
        <v>171</v>
      </c>
      <c r="D8497">
        <v>1</v>
      </c>
      <c r="E8497">
        <v>218.62</v>
      </c>
      <c r="F8497">
        <v>218.62</v>
      </c>
      <c r="G8497">
        <v>1</v>
      </c>
      <c r="H8497">
        <v>1</v>
      </c>
      <c r="I8497">
        <v>14</v>
      </c>
      <c r="J8497">
        <v>0</v>
      </c>
      <c r="K8497">
        <v>5</v>
      </c>
      <c r="L8497" t="s">
        <v>537</v>
      </c>
      <c r="M8497" t="b">
        <v>0</v>
      </c>
    </row>
    <row r="8498" spans="1:13" x14ac:dyDescent="0.25">
      <c r="A8498" s="1">
        <v>43297</v>
      </c>
      <c r="B8498" t="s">
        <v>183</v>
      </c>
      <c r="C8498" t="s">
        <v>174</v>
      </c>
      <c r="D8498">
        <v>1</v>
      </c>
      <c r="E8498">
        <v>697.23</v>
      </c>
      <c r="F8498">
        <v>697.23</v>
      </c>
      <c r="G8498">
        <v>1</v>
      </c>
      <c r="H8498">
        <v>1</v>
      </c>
      <c r="I8498">
        <v>9</v>
      </c>
      <c r="J8498">
        <v>0</v>
      </c>
      <c r="K8498">
        <v>1</v>
      </c>
      <c r="L8498" t="s">
        <v>443</v>
      </c>
      <c r="M8498" t="b">
        <v>0</v>
      </c>
    </row>
    <row r="8499" spans="1:13" x14ac:dyDescent="0.25">
      <c r="A8499" s="1">
        <v>43297</v>
      </c>
      <c r="B8499" t="s">
        <v>174</v>
      </c>
      <c r="C8499" t="s">
        <v>169</v>
      </c>
      <c r="D8499">
        <v>3</v>
      </c>
      <c r="E8499">
        <v>592.63</v>
      </c>
      <c r="F8499">
        <v>197.54</v>
      </c>
      <c r="G8499">
        <v>3</v>
      </c>
      <c r="H8499">
        <v>3</v>
      </c>
      <c r="I8499">
        <v>8.33</v>
      </c>
      <c r="J8499">
        <v>0</v>
      </c>
      <c r="K8499">
        <v>4.67</v>
      </c>
      <c r="L8499" t="s">
        <v>501</v>
      </c>
      <c r="M8499" t="b">
        <v>0</v>
      </c>
    </row>
    <row r="8500" spans="1:13" x14ac:dyDescent="0.25">
      <c r="A8500" s="1">
        <v>43297</v>
      </c>
      <c r="B8500" t="s">
        <v>174</v>
      </c>
      <c r="C8500" t="s">
        <v>170</v>
      </c>
      <c r="D8500">
        <v>1</v>
      </c>
      <c r="E8500">
        <v>1832.54</v>
      </c>
      <c r="F8500">
        <v>1832.54</v>
      </c>
      <c r="G8500">
        <v>1</v>
      </c>
      <c r="H8500">
        <v>1</v>
      </c>
      <c r="I8500">
        <v>10</v>
      </c>
      <c r="J8500">
        <v>0</v>
      </c>
      <c r="K8500">
        <v>5</v>
      </c>
      <c r="L8500" t="s">
        <v>583</v>
      </c>
      <c r="M8500" t="b">
        <v>0</v>
      </c>
    </row>
    <row r="8501" spans="1:13" x14ac:dyDescent="0.25">
      <c r="A8501" s="1">
        <v>43297</v>
      </c>
      <c r="B8501" t="s">
        <v>174</v>
      </c>
      <c r="C8501" t="s">
        <v>172</v>
      </c>
      <c r="D8501">
        <v>1</v>
      </c>
      <c r="E8501">
        <v>209.38</v>
      </c>
      <c r="F8501">
        <v>209.38</v>
      </c>
      <c r="G8501">
        <v>1</v>
      </c>
      <c r="H8501">
        <v>1</v>
      </c>
      <c r="I8501">
        <v>12</v>
      </c>
      <c r="J8501">
        <v>0</v>
      </c>
      <c r="K8501">
        <v>5</v>
      </c>
      <c r="L8501" t="s">
        <v>486</v>
      </c>
      <c r="M8501" t="b">
        <v>0</v>
      </c>
    </row>
    <row r="8502" spans="1:13" x14ac:dyDescent="0.25">
      <c r="A8502" s="1">
        <v>43297</v>
      </c>
      <c r="B8502" t="s">
        <v>174</v>
      </c>
      <c r="C8502" t="s">
        <v>180</v>
      </c>
      <c r="D8502">
        <v>1</v>
      </c>
      <c r="E8502">
        <v>219.15</v>
      </c>
      <c r="F8502">
        <v>219.15</v>
      </c>
      <c r="G8502">
        <v>1</v>
      </c>
      <c r="H8502">
        <v>1</v>
      </c>
      <c r="I8502">
        <v>12</v>
      </c>
      <c r="J8502">
        <v>0</v>
      </c>
      <c r="K8502">
        <v>4</v>
      </c>
      <c r="L8502" t="s">
        <v>602</v>
      </c>
      <c r="M8502" t="b">
        <v>0</v>
      </c>
    </row>
    <row r="8503" spans="1:13" x14ac:dyDescent="0.25">
      <c r="A8503" s="1">
        <v>43297</v>
      </c>
      <c r="B8503" t="s">
        <v>174</v>
      </c>
      <c r="C8503" t="s">
        <v>161</v>
      </c>
      <c r="D8503">
        <v>2</v>
      </c>
      <c r="E8503">
        <v>426.37</v>
      </c>
      <c r="F8503">
        <v>213.19</v>
      </c>
      <c r="G8503">
        <v>2</v>
      </c>
      <c r="H8503">
        <v>2</v>
      </c>
      <c r="I8503">
        <v>7.5</v>
      </c>
      <c r="J8503">
        <v>0</v>
      </c>
      <c r="K8503">
        <v>5</v>
      </c>
      <c r="L8503" t="s">
        <v>394</v>
      </c>
      <c r="M8503" t="b">
        <v>0</v>
      </c>
    </row>
    <row r="8504" spans="1:13" x14ac:dyDescent="0.25">
      <c r="A8504" s="1">
        <v>43297</v>
      </c>
      <c r="B8504" t="s">
        <v>174</v>
      </c>
      <c r="C8504" t="s">
        <v>174</v>
      </c>
      <c r="D8504">
        <v>1</v>
      </c>
      <c r="E8504">
        <v>200.36</v>
      </c>
      <c r="F8504">
        <v>200.36</v>
      </c>
      <c r="G8504">
        <v>1</v>
      </c>
      <c r="H8504">
        <v>1</v>
      </c>
      <c r="I8504">
        <v>6</v>
      </c>
      <c r="J8504">
        <v>0</v>
      </c>
      <c r="K8504">
        <v>4</v>
      </c>
      <c r="L8504" t="s">
        <v>523</v>
      </c>
      <c r="M8504" t="b">
        <v>1</v>
      </c>
    </row>
    <row r="8505" spans="1:13" x14ac:dyDescent="0.25">
      <c r="A8505" s="1">
        <v>43297</v>
      </c>
      <c r="B8505" t="s">
        <v>174</v>
      </c>
      <c r="C8505" t="s">
        <v>165</v>
      </c>
      <c r="D8505">
        <v>4</v>
      </c>
      <c r="E8505">
        <v>815.41</v>
      </c>
      <c r="F8505">
        <v>203.85</v>
      </c>
      <c r="G8505">
        <v>4</v>
      </c>
      <c r="H8505">
        <v>4</v>
      </c>
      <c r="I8505">
        <v>7.75</v>
      </c>
      <c r="J8505">
        <v>0</v>
      </c>
      <c r="K8505">
        <v>3.75</v>
      </c>
      <c r="L8505" t="s">
        <v>347</v>
      </c>
      <c r="M8505" t="b">
        <v>0</v>
      </c>
    </row>
    <row r="8506" spans="1:13" x14ac:dyDescent="0.25">
      <c r="A8506" s="1">
        <v>43297</v>
      </c>
      <c r="B8506" t="s">
        <v>163</v>
      </c>
      <c r="C8506" t="s">
        <v>167</v>
      </c>
      <c r="D8506">
        <v>3</v>
      </c>
      <c r="E8506">
        <v>1393.59</v>
      </c>
      <c r="F8506">
        <v>464.53</v>
      </c>
      <c r="G8506">
        <v>3</v>
      </c>
      <c r="H8506">
        <v>3</v>
      </c>
      <c r="I8506">
        <v>16</v>
      </c>
      <c r="J8506">
        <v>0.16669999999999999</v>
      </c>
      <c r="K8506">
        <v>2.17</v>
      </c>
      <c r="L8506" t="s">
        <v>266</v>
      </c>
      <c r="M8506" t="b">
        <v>0</v>
      </c>
    </row>
    <row r="8507" spans="1:13" x14ac:dyDescent="0.25">
      <c r="A8507" s="1">
        <v>43297</v>
      </c>
      <c r="B8507" t="s">
        <v>163</v>
      </c>
      <c r="C8507" t="s">
        <v>170</v>
      </c>
      <c r="D8507">
        <v>7</v>
      </c>
      <c r="E8507">
        <v>1343.05</v>
      </c>
      <c r="F8507">
        <v>191.86</v>
      </c>
      <c r="G8507">
        <v>7</v>
      </c>
      <c r="H8507">
        <v>7</v>
      </c>
      <c r="I8507">
        <v>9.2899999999999991</v>
      </c>
      <c r="J8507">
        <v>0</v>
      </c>
      <c r="K8507">
        <v>4.43</v>
      </c>
      <c r="L8507" t="s">
        <v>267</v>
      </c>
      <c r="M8507" t="b">
        <v>0</v>
      </c>
    </row>
    <row r="8508" spans="1:13" x14ac:dyDescent="0.25">
      <c r="A8508" s="1">
        <v>43297</v>
      </c>
      <c r="B8508" t="s">
        <v>163</v>
      </c>
      <c r="C8508" t="s">
        <v>172</v>
      </c>
      <c r="D8508">
        <v>4</v>
      </c>
      <c r="E8508">
        <v>644.24</v>
      </c>
      <c r="F8508">
        <v>161.06</v>
      </c>
      <c r="G8508">
        <v>4</v>
      </c>
      <c r="H8508">
        <v>4</v>
      </c>
      <c r="I8508">
        <v>17</v>
      </c>
      <c r="J8508">
        <v>0.25</v>
      </c>
      <c r="K8508">
        <v>4.5</v>
      </c>
      <c r="L8508" t="s">
        <v>287</v>
      </c>
      <c r="M8508" t="b">
        <v>0</v>
      </c>
    </row>
    <row r="8509" spans="1:13" x14ac:dyDescent="0.25">
      <c r="A8509" s="1">
        <v>43297</v>
      </c>
      <c r="B8509" t="s">
        <v>163</v>
      </c>
      <c r="C8509" t="s">
        <v>161</v>
      </c>
      <c r="D8509">
        <v>19</v>
      </c>
      <c r="E8509">
        <v>4059.37</v>
      </c>
      <c r="F8509">
        <v>213.65</v>
      </c>
      <c r="G8509">
        <v>19</v>
      </c>
      <c r="H8509">
        <v>19</v>
      </c>
      <c r="I8509">
        <v>11.16</v>
      </c>
      <c r="J8509">
        <v>5.2600000000000001E-2</v>
      </c>
      <c r="K8509">
        <v>4.05</v>
      </c>
      <c r="L8509" t="s">
        <v>241</v>
      </c>
      <c r="M8509" t="b">
        <v>0</v>
      </c>
    </row>
    <row r="8510" spans="1:13" x14ac:dyDescent="0.25">
      <c r="A8510" s="1">
        <v>43297</v>
      </c>
      <c r="B8510" t="s">
        <v>163</v>
      </c>
      <c r="C8510" t="s">
        <v>177</v>
      </c>
      <c r="D8510">
        <v>2</v>
      </c>
      <c r="E8510">
        <v>411.14</v>
      </c>
      <c r="F8510">
        <v>205.57</v>
      </c>
      <c r="G8510">
        <v>2</v>
      </c>
      <c r="H8510">
        <v>2</v>
      </c>
      <c r="I8510">
        <v>10.25</v>
      </c>
      <c r="J8510">
        <v>0</v>
      </c>
      <c r="K8510">
        <v>4</v>
      </c>
      <c r="L8510" t="s">
        <v>382</v>
      </c>
      <c r="M8510" t="b">
        <v>0</v>
      </c>
    </row>
    <row r="8511" spans="1:13" x14ac:dyDescent="0.25">
      <c r="A8511" s="1">
        <v>43297</v>
      </c>
      <c r="B8511" t="s">
        <v>163</v>
      </c>
      <c r="C8511" t="s">
        <v>181</v>
      </c>
      <c r="D8511">
        <v>1</v>
      </c>
      <c r="E8511">
        <v>136.07</v>
      </c>
      <c r="F8511">
        <v>136.07</v>
      </c>
      <c r="G8511">
        <v>1</v>
      </c>
      <c r="H8511">
        <v>1</v>
      </c>
      <c r="I8511">
        <v>10</v>
      </c>
      <c r="J8511">
        <v>0</v>
      </c>
      <c r="K8511">
        <v>5</v>
      </c>
      <c r="L8511" t="s">
        <v>314</v>
      </c>
      <c r="M8511" t="b">
        <v>0</v>
      </c>
    </row>
    <row r="8512" spans="1:13" x14ac:dyDescent="0.25">
      <c r="A8512" s="1">
        <v>43297</v>
      </c>
      <c r="B8512" t="s">
        <v>163</v>
      </c>
      <c r="C8512" t="s">
        <v>174</v>
      </c>
      <c r="D8512">
        <v>2</v>
      </c>
      <c r="E8512">
        <v>519.28</v>
      </c>
      <c r="F8512">
        <v>259.64</v>
      </c>
      <c r="G8512">
        <v>2</v>
      </c>
      <c r="H8512">
        <v>2</v>
      </c>
      <c r="I8512">
        <v>14</v>
      </c>
      <c r="J8512">
        <v>0</v>
      </c>
      <c r="K8512">
        <v>5</v>
      </c>
      <c r="L8512" t="s">
        <v>289</v>
      </c>
      <c r="M8512" t="b">
        <v>0</v>
      </c>
    </row>
    <row r="8513" spans="1:13" x14ac:dyDescent="0.25">
      <c r="A8513" s="1">
        <v>43297</v>
      </c>
      <c r="B8513" t="s">
        <v>163</v>
      </c>
      <c r="C8513" t="s">
        <v>163</v>
      </c>
      <c r="D8513">
        <v>13</v>
      </c>
      <c r="E8513">
        <v>4461.41</v>
      </c>
      <c r="F8513">
        <v>343.19</v>
      </c>
      <c r="G8513">
        <v>11</v>
      </c>
      <c r="H8513">
        <v>13</v>
      </c>
      <c r="I8513">
        <v>8.4499999999999993</v>
      </c>
      <c r="J8513">
        <v>0</v>
      </c>
      <c r="K8513">
        <v>3.71</v>
      </c>
      <c r="L8513" t="s">
        <v>242</v>
      </c>
      <c r="M8513" t="b">
        <v>1</v>
      </c>
    </row>
    <row r="8514" spans="1:13" x14ac:dyDescent="0.25">
      <c r="A8514" s="1">
        <v>43297</v>
      </c>
      <c r="B8514" t="s">
        <v>163</v>
      </c>
      <c r="C8514" t="s">
        <v>175</v>
      </c>
      <c r="D8514">
        <v>20</v>
      </c>
      <c r="E8514">
        <v>2497.91</v>
      </c>
      <c r="F8514">
        <v>124.9</v>
      </c>
      <c r="G8514">
        <v>20</v>
      </c>
      <c r="H8514">
        <v>19</v>
      </c>
      <c r="I8514">
        <v>10.65</v>
      </c>
      <c r="J8514">
        <v>0.05</v>
      </c>
      <c r="K8514">
        <v>3.68</v>
      </c>
      <c r="L8514" t="s">
        <v>269</v>
      </c>
      <c r="M8514" t="b">
        <v>0</v>
      </c>
    </row>
    <row r="8515" spans="1:13" x14ac:dyDescent="0.25">
      <c r="A8515" s="1">
        <v>43297</v>
      </c>
      <c r="B8515" t="s">
        <v>163</v>
      </c>
      <c r="C8515" t="s">
        <v>164</v>
      </c>
      <c r="D8515">
        <v>9</v>
      </c>
      <c r="E8515">
        <v>1360.12</v>
      </c>
      <c r="F8515">
        <v>151.12</v>
      </c>
      <c r="G8515">
        <v>9</v>
      </c>
      <c r="H8515">
        <v>9</v>
      </c>
      <c r="I8515">
        <v>10.3</v>
      </c>
      <c r="J8515">
        <v>0</v>
      </c>
      <c r="K8515">
        <v>3.9</v>
      </c>
      <c r="L8515" t="s">
        <v>290</v>
      </c>
      <c r="M8515" t="b">
        <v>0</v>
      </c>
    </row>
    <row r="8516" spans="1:13" x14ac:dyDescent="0.25">
      <c r="A8516" s="1">
        <v>43297</v>
      </c>
      <c r="B8516" t="s">
        <v>163</v>
      </c>
      <c r="C8516" t="s">
        <v>176</v>
      </c>
      <c r="D8516">
        <v>4</v>
      </c>
      <c r="E8516">
        <v>1152.02</v>
      </c>
      <c r="F8516">
        <v>288.01</v>
      </c>
      <c r="G8516">
        <v>4</v>
      </c>
      <c r="H8516">
        <v>4</v>
      </c>
      <c r="I8516">
        <v>8.25</v>
      </c>
      <c r="J8516">
        <v>0</v>
      </c>
      <c r="K8516">
        <v>5</v>
      </c>
      <c r="L8516" t="s">
        <v>243</v>
      </c>
      <c r="M8516" t="b">
        <v>0</v>
      </c>
    </row>
    <row r="8517" spans="1:13" x14ac:dyDescent="0.25">
      <c r="A8517" s="1">
        <v>43297</v>
      </c>
      <c r="B8517" t="s">
        <v>163</v>
      </c>
      <c r="C8517" t="s">
        <v>165</v>
      </c>
      <c r="D8517">
        <v>40</v>
      </c>
      <c r="E8517">
        <v>5975.42</v>
      </c>
      <c r="F8517">
        <v>149.38999999999999</v>
      </c>
      <c r="G8517">
        <v>40</v>
      </c>
      <c r="H8517">
        <v>40</v>
      </c>
      <c r="I8517">
        <v>9.33</v>
      </c>
      <c r="J8517">
        <v>6.6699999999999995E-2</v>
      </c>
      <c r="K8517">
        <v>4.13</v>
      </c>
      <c r="L8517" t="s">
        <v>244</v>
      </c>
      <c r="M8517" t="b">
        <v>0</v>
      </c>
    </row>
    <row r="8518" spans="1:13" x14ac:dyDescent="0.25">
      <c r="A8518" s="1">
        <v>43297</v>
      </c>
      <c r="B8518" t="s">
        <v>175</v>
      </c>
      <c r="C8518" t="s">
        <v>186</v>
      </c>
      <c r="D8518">
        <v>1</v>
      </c>
      <c r="E8518">
        <v>160.03</v>
      </c>
      <c r="F8518">
        <v>160.03</v>
      </c>
      <c r="G8518">
        <v>1</v>
      </c>
      <c r="H8518">
        <v>1</v>
      </c>
      <c r="I8518">
        <v>21</v>
      </c>
      <c r="J8518">
        <v>0</v>
      </c>
      <c r="K8518">
        <v>5</v>
      </c>
      <c r="L8518" t="s">
        <v>479</v>
      </c>
      <c r="M8518" t="b">
        <v>0</v>
      </c>
    </row>
    <row r="8519" spans="1:13" x14ac:dyDescent="0.25">
      <c r="A8519" s="1">
        <v>43297</v>
      </c>
      <c r="B8519" t="s">
        <v>175</v>
      </c>
      <c r="C8519" t="s">
        <v>167</v>
      </c>
      <c r="D8519">
        <v>2</v>
      </c>
      <c r="E8519">
        <v>612.64</v>
      </c>
      <c r="F8519">
        <v>306.32</v>
      </c>
      <c r="G8519">
        <v>2</v>
      </c>
      <c r="H8519">
        <v>2</v>
      </c>
      <c r="I8519">
        <v>19</v>
      </c>
      <c r="J8519">
        <v>0.5</v>
      </c>
      <c r="K8519">
        <v>5</v>
      </c>
      <c r="L8519" t="s">
        <v>317</v>
      </c>
      <c r="M8519" t="b">
        <v>0</v>
      </c>
    </row>
    <row r="8520" spans="1:13" x14ac:dyDescent="0.25">
      <c r="A8520" s="1">
        <v>43297</v>
      </c>
      <c r="B8520" t="s">
        <v>175</v>
      </c>
      <c r="C8520" t="s">
        <v>172</v>
      </c>
      <c r="D8520">
        <v>5</v>
      </c>
      <c r="E8520">
        <v>1627.75</v>
      </c>
      <c r="F8520">
        <v>325.55</v>
      </c>
      <c r="G8520">
        <v>5</v>
      </c>
      <c r="H8520">
        <v>5</v>
      </c>
      <c r="I8520">
        <v>10.86</v>
      </c>
      <c r="J8520">
        <v>0</v>
      </c>
      <c r="K8520">
        <v>4.57</v>
      </c>
      <c r="L8520" t="s">
        <v>384</v>
      </c>
      <c r="M8520" t="b">
        <v>0</v>
      </c>
    </row>
    <row r="8521" spans="1:13" x14ac:dyDescent="0.25">
      <c r="A8521" s="1">
        <v>43297</v>
      </c>
      <c r="B8521" t="s">
        <v>175</v>
      </c>
      <c r="C8521" t="s">
        <v>171</v>
      </c>
      <c r="D8521">
        <v>3</v>
      </c>
      <c r="E8521">
        <v>1335.71</v>
      </c>
      <c r="F8521">
        <v>445.24</v>
      </c>
      <c r="G8521">
        <v>3</v>
      </c>
      <c r="H8521">
        <v>3</v>
      </c>
      <c r="I8521">
        <v>12</v>
      </c>
      <c r="J8521">
        <v>0</v>
      </c>
      <c r="K8521">
        <v>4.33</v>
      </c>
      <c r="L8521" t="s">
        <v>291</v>
      </c>
      <c r="M8521" t="b">
        <v>0</v>
      </c>
    </row>
    <row r="8522" spans="1:13" x14ac:dyDescent="0.25">
      <c r="A8522" s="1">
        <v>43297</v>
      </c>
      <c r="B8522" t="s">
        <v>175</v>
      </c>
      <c r="C8522" t="s">
        <v>180</v>
      </c>
      <c r="D8522">
        <v>1</v>
      </c>
      <c r="E8522">
        <v>302.45999999999998</v>
      </c>
      <c r="F8522">
        <v>302.45999999999998</v>
      </c>
      <c r="G8522">
        <v>1</v>
      </c>
      <c r="H8522">
        <v>1</v>
      </c>
      <c r="I8522">
        <v>23</v>
      </c>
      <c r="J8522">
        <v>0</v>
      </c>
      <c r="K8522">
        <v>5</v>
      </c>
      <c r="L8522" t="s">
        <v>318</v>
      </c>
      <c r="M8522" t="b">
        <v>0</v>
      </c>
    </row>
    <row r="8523" spans="1:13" x14ac:dyDescent="0.25">
      <c r="A8523" s="1">
        <v>43297</v>
      </c>
      <c r="B8523" t="s">
        <v>175</v>
      </c>
      <c r="C8523" t="s">
        <v>161</v>
      </c>
      <c r="D8523">
        <v>8</v>
      </c>
      <c r="E8523">
        <v>1715.37</v>
      </c>
      <c r="F8523">
        <v>214.42</v>
      </c>
      <c r="G8523">
        <v>8</v>
      </c>
      <c r="H8523">
        <v>8</v>
      </c>
      <c r="I8523">
        <v>7.78</v>
      </c>
      <c r="J8523">
        <v>0</v>
      </c>
      <c r="K8523">
        <v>4.5599999999999996</v>
      </c>
      <c r="L8523" t="s">
        <v>245</v>
      </c>
      <c r="M8523" t="b">
        <v>0</v>
      </c>
    </row>
    <row r="8524" spans="1:13" x14ac:dyDescent="0.25">
      <c r="A8524" s="1">
        <v>43297</v>
      </c>
      <c r="B8524" t="s">
        <v>175</v>
      </c>
      <c r="C8524" t="s">
        <v>177</v>
      </c>
      <c r="D8524">
        <v>1</v>
      </c>
      <c r="E8524">
        <v>60.08</v>
      </c>
      <c r="F8524">
        <v>60.08</v>
      </c>
      <c r="G8524">
        <v>1</v>
      </c>
      <c r="H8524">
        <v>1</v>
      </c>
      <c r="I8524">
        <v>10</v>
      </c>
      <c r="J8524">
        <v>0</v>
      </c>
      <c r="K8524">
        <v>5</v>
      </c>
      <c r="L8524" t="s">
        <v>487</v>
      </c>
      <c r="M8524" t="b">
        <v>0</v>
      </c>
    </row>
    <row r="8525" spans="1:13" x14ac:dyDescent="0.25">
      <c r="A8525" s="1">
        <v>43297</v>
      </c>
      <c r="B8525" t="s">
        <v>175</v>
      </c>
      <c r="C8525" t="s">
        <v>183</v>
      </c>
      <c r="D8525">
        <v>1</v>
      </c>
      <c r="E8525">
        <v>161.01</v>
      </c>
      <c r="F8525">
        <v>161.01</v>
      </c>
      <c r="G8525">
        <v>1</v>
      </c>
      <c r="H8525">
        <v>1</v>
      </c>
      <c r="I8525">
        <v>12</v>
      </c>
      <c r="J8525">
        <v>0</v>
      </c>
      <c r="K8525">
        <v>5</v>
      </c>
      <c r="L8525" t="s">
        <v>396</v>
      </c>
      <c r="M8525" t="b">
        <v>0</v>
      </c>
    </row>
    <row r="8526" spans="1:13" x14ac:dyDescent="0.25">
      <c r="A8526" s="1">
        <v>43297</v>
      </c>
      <c r="B8526" t="s">
        <v>175</v>
      </c>
      <c r="C8526" t="s">
        <v>182</v>
      </c>
      <c r="D8526">
        <v>1</v>
      </c>
      <c r="E8526">
        <v>130.09</v>
      </c>
      <c r="F8526">
        <v>130.09</v>
      </c>
      <c r="G8526">
        <v>1</v>
      </c>
      <c r="H8526">
        <v>1</v>
      </c>
      <c r="I8526">
        <v>14</v>
      </c>
      <c r="J8526">
        <v>0</v>
      </c>
      <c r="K8526">
        <v>5</v>
      </c>
      <c r="L8526" t="s">
        <v>455</v>
      </c>
      <c r="M8526" t="b">
        <v>0</v>
      </c>
    </row>
    <row r="8527" spans="1:13" x14ac:dyDescent="0.25">
      <c r="A8527" s="1">
        <v>43297</v>
      </c>
      <c r="B8527" t="s">
        <v>175</v>
      </c>
      <c r="C8527" t="s">
        <v>163</v>
      </c>
      <c r="D8527">
        <v>7</v>
      </c>
      <c r="E8527">
        <v>659.22</v>
      </c>
      <c r="F8527">
        <v>94.17</v>
      </c>
      <c r="G8527">
        <v>7</v>
      </c>
      <c r="H8527">
        <v>7</v>
      </c>
      <c r="I8527">
        <v>6.75</v>
      </c>
      <c r="J8527">
        <v>0</v>
      </c>
      <c r="K8527">
        <v>4.63</v>
      </c>
      <c r="L8527" t="s">
        <v>320</v>
      </c>
      <c r="M8527" t="b">
        <v>0</v>
      </c>
    </row>
    <row r="8528" spans="1:13" x14ac:dyDescent="0.25">
      <c r="A8528" s="1">
        <v>43297</v>
      </c>
      <c r="B8528" t="s">
        <v>175</v>
      </c>
      <c r="C8528" t="s">
        <v>175</v>
      </c>
      <c r="D8528">
        <v>23</v>
      </c>
      <c r="E8528">
        <v>3628.74</v>
      </c>
      <c r="F8528">
        <v>157.77000000000001</v>
      </c>
      <c r="G8528">
        <v>22</v>
      </c>
      <c r="H8528">
        <v>22</v>
      </c>
      <c r="I8528">
        <v>6.55</v>
      </c>
      <c r="J8528">
        <v>0</v>
      </c>
      <c r="K8528">
        <v>4.59</v>
      </c>
      <c r="L8528" t="s">
        <v>292</v>
      </c>
      <c r="M8528" t="b">
        <v>1</v>
      </c>
    </row>
    <row r="8529" spans="1:13" x14ac:dyDescent="0.25">
      <c r="A8529" s="1">
        <v>43297</v>
      </c>
      <c r="B8529" t="s">
        <v>175</v>
      </c>
      <c r="C8529" t="s">
        <v>164</v>
      </c>
      <c r="D8529">
        <v>4</v>
      </c>
      <c r="E8529">
        <v>999.6</v>
      </c>
      <c r="F8529">
        <v>249.9</v>
      </c>
      <c r="G8529">
        <v>4</v>
      </c>
      <c r="H8529">
        <v>4</v>
      </c>
      <c r="I8529">
        <v>10.5</v>
      </c>
      <c r="J8529">
        <v>0</v>
      </c>
      <c r="K8529">
        <v>5</v>
      </c>
      <c r="L8529" t="s">
        <v>293</v>
      </c>
      <c r="M8529" t="b">
        <v>0</v>
      </c>
    </row>
    <row r="8530" spans="1:13" x14ac:dyDescent="0.25">
      <c r="A8530" s="1">
        <v>43297</v>
      </c>
      <c r="B8530" t="s">
        <v>175</v>
      </c>
      <c r="C8530" t="s">
        <v>176</v>
      </c>
      <c r="D8530">
        <v>3</v>
      </c>
      <c r="E8530">
        <v>759.5</v>
      </c>
      <c r="F8530">
        <v>253.17</v>
      </c>
      <c r="G8530">
        <v>2</v>
      </c>
      <c r="H8530">
        <v>3</v>
      </c>
      <c r="I8530">
        <v>11</v>
      </c>
      <c r="J8530">
        <v>0</v>
      </c>
      <c r="K8530">
        <v>3.75</v>
      </c>
      <c r="L8530" t="s">
        <v>322</v>
      </c>
      <c r="M8530" t="b">
        <v>0</v>
      </c>
    </row>
    <row r="8531" spans="1:13" x14ac:dyDescent="0.25">
      <c r="A8531" s="1">
        <v>43297</v>
      </c>
      <c r="B8531" t="s">
        <v>175</v>
      </c>
      <c r="C8531" t="s">
        <v>168</v>
      </c>
      <c r="D8531">
        <v>1</v>
      </c>
      <c r="E8531">
        <v>103.5</v>
      </c>
      <c r="F8531">
        <v>103.5</v>
      </c>
      <c r="G8531">
        <v>1</v>
      </c>
      <c r="H8531">
        <v>1</v>
      </c>
      <c r="I8531">
        <v>7</v>
      </c>
      <c r="J8531">
        <v>0</v>
      </c>
      <c r="K8531">
        <v>4</v>
      </c>
      <c r="L8531" t="s">
        <v>353</v>
      </c>
      <c r="M8531" t="b">
        <v>0</v>
      </c>
    </row>
    <row r="8532" spans="1:13" x14ac:dyDescent="0.25">
      <c r="A8532" s="1">
        <v>43297</v>
      </c>
      <c r="B8532" t="s">
        <v>175</v>
      </c>
      <c r="C8532" t="s">
        <v>165</v>
      </c>
      <c r="D8532">
        <v>22</v>
      </c>
      <c r="E8532">
        <v>3607.17</v>
      </c>
      <c r="F8532">
        <v>163.96</v>
      </c>
      <c r="G8532">
        <v>21</v>
      </c>
      <c r="H8532">
        <v>22</v>
      </c>
      <c r="I8532">
        <v>6.93</v>
      </c>
      <c r="J8532">
        <v>0</v>
      </c>
      <c r="K8532">
        <v>4.66</v>
      </c>
      <c r="L8532" t="s">
        <v>294</v>
      </c>
      <c r="M8532" t="b">
        <v>0</v>
      </c>
    </row>
    <row r="8533" spans="1:13" x14ac:dyDescent="0.25">
      <c r="A8533" s="1">
        <v>43297</v>
      </c>
      <c r="B8533" t="s">
        <v>175</v>
      </c>
      <c r="C8533" t="s">
        <v>184</v>
      </c>
      <c r="D8533">
        <v>1</v>
      </c>
      <c r="E8533">
        <v>43.98</v>
      </c>
      <c r="F8533">
        <v>43.98</v>
      </c>
      <c r="G8533">
        <v>1</v>
      </c>
      <c r="H8533">
        <v>1</v>
      </c>
      <c r="I8533">
        <v>6</v>
      </c>
      <c r="J8533">
        <v>0</v>
      </c>
      <c r="K8533">
        <v>4</v>
      </c>
      <c r="L8533" t="s">
        <v>323</v>
      </c>
      <c r="M8533" t="b">
        <v>0</v>
      </c>
    </row>
    <row r="8534" spans="1:13" x14ac:dyDescent="0.25">
      <c r="A8534" s="1">
        <v>43297</v>
      </c>
      <c r="B8534" t="s">
        <v>173</v>
      </c>
      <c r="C8534" t="s">
        <v>173</v>
      </c>
      <c r="D8534">
        <v>1</v>
      </c>
      <c r="E8534">
        <v>41.98</v>
      </c>
      <c r="F8534">
        <v>41.98</v>
      </c>
      <c r="G8534">
        <v>1</v>
      </c>
      <c r="H8534">
        <v>1</v>
      </c>
      <c r="I8534">
        <v>4</v>
      </c>
      <c r="J8534">
        <v>0</v>
      </c>
      <c r="K8534">
        <v>5</v>
      </c>
      <c r="L8534" t="s">
        <v>529</v>
      </c>
      <c r="M8534" t="b">
        <v>1</v>
      </c>
    </row>
    <row r="8535" spans="1:13" x14ac:dyDescent="0.25">
      <c r="A8535" s="1">
        <v>43297</v>
      </c>
      <c r="B8535" t="s">
        <v>164</v>
      </c>
      <c r="C8535" t="s">
        <v>178</v>
      </c>
      <c r="D8535">
        <v>1</v>
      </c>
      <c r="E8535">
        <v>680.82</v>
      </c>
      <c r="F8535">
        <v>680.82</v>
      </c>
      <c r="G8535">
        <v>1</v>
      </c>
      <c r="H8535">
        <v>1</v>
      </c>
      <c r="I8535">
        <v>27</v>
      </c>
      <c r="J8535">
        <v>0</v>
      </c>
      <c r="K8535">
        <v>4</v>
      </c>
      <c r="L8535" t="s">
        <v>436</v>
      </c>
      <c r="M8535" t="b">
        <v>0</v>
      </c>
    </row>
    <row r="8536" spans="1:13" x14ac:dyDescent="0.25">
      <c r="A8536" s="1">
        <v>43297</v>
      </c>
      <c r="B8536" t="s">
        <v>164</v>
      </c>
      <c r="C8536" t="s">
        <v>167</v>
      </c>
      <c r="D8536">
        <v>1</v>
      </c>
      <c r="E8536">
        <v>193.06</v>
      </c>
      <c r="F8536">
        <v>193.06</v>
      </c>
      <c r="G8536">
        <v>1</v>
      </c>
      <c r="H8536">
        <v>1</v>
      </c>
      <c r="I8536">
        <v>10</v>
      </c>
      <c r="J8536">
        <v>0</v>
      </c>
      <c r="K8536">
        <v>5</v>
      </c>
      <c r="L8536" t="s">
        <v>354</v>
      </c>
      <c r="M8536" t="b">
        <v>0</v>
      </c>
    </row>
    <row r="8537" spans="1:13" x14ac:dyDescent="0.25">
      <c r="A8537" s="1">
        <v>43297</v>
      </c>
      <c r="B8537" t="s">
        <v>164</v>
      </c>
      <c r="C8537" t="s">
        <v>161</v>
      </c>
      <c r="D8537">
        <v>6</v>
      </c>
      <c r="E8537">
        <v>1659.76</v>
      </c>
      <c r="F8537">
        <v>276.63</v>
      </c>
      <c r="G8537">
        <v>6</v>
      </c>
      <c r="H8537">
        <v>6</v>
      </c>
      <c r="I8537">
        <v>9.5</v>
      </c>
      <c r="J8537">
        <v>0</v>
      </c>
      <c r="K8537">
        <v>4.67</v>
      </c>
      <c r="L8537" t="s">
        <v>325</v>
      </c>
      <c r="M8537" t="b">
        <v>0</v>
      </c>
    </row>
    <row r="8538" spans="1:13" x14ac:dyDescent="0.25">
      <c r="A8538" s="1">
        <v>43297</v>
      </c>
      <c r="B8538" t="s">
        <v>164</v>
      </c>
      <c r="C8538" t="s">
        <v>179</v>
      </c>
      <c r="D8538">
        <v>1</v>
      </c>
      <c r="E8538">
        <v>533.76</v>
      </c>
      <c r="F8538">
        <v>533.76</v>
      </c>
      <c r="G8538">
        <v>1</v>
      </c>
      <c r="H8538">
        <v>1</v>
      </c>
      <c r="I8538">
        <v>16</v>
      </c>
      <c r="J8538">
        <v>0</v>
      </c>
      <c r="K8538">
        <v>5</v>
      </c>
      <c r="L8538" t="s">
        <v>327</v>
      </c>
      <c r="M8538" t="b">
        <v>0</v>
      </c>
    </row>
    <row r="8539" spans="1:13" x14ac:dyDescent="0.25">
      <c r="A8539" s="1">
        <v>43297</v>
      </c>
      <c r="B8539" t="s">
        <v>164</v>
      </c>
      <c r="C8539" t="s">
        <v>163</v>
      </c>
      <c r="D8539">
        <v>4</v>
      </c>
      <c r="E8539">
        <v>605.25</v>
      </c>
      <c r="F8539">
        <v>151.31</v>
      </c>
      <c r="G8539">
        <v>4</v>
      </c>
      <c r="H8539">
        <v>4</v>
      </c>
      <c r="I8539">
        <v>8.5</v>
      </c>
      <c r="J8539">
        <v>0</v>
      </c>
      <c r="K8539">
        <v>3.75</v>
      </c>
      <c r="L8539" t="s">
        <v>357</v>
      </c>
      <c r="M8539" t="b">
        <v>0</v>
      </c>
    </row>
    <row r="8540" spans="1:13" x14ac:dyDescent="0.25">
      <c r="A8540" s="1">
        <v>43297</v>
      </c>
      <c r="B8540" t="s">
        <v>164</v>
      </c>
      <c r="C8540" t="s">
        <v>175</v>
      </c>
      <c r="D8540">
        <v>10</v>
      </c>
      <c r="E8540">
        <v>3680.23</v>
      </c>
      <c r="F8540">
        <v>368.02</v>
      </c>
      <c r="G8540">
        <v>9</v>
      </c>
      <c r="H8540">
        <v>10</v>
      </c>
      <c r="I8540">
        <v>9.56</v>
      </c>
      <c r="J8540">
        <v>0</v>
      </c>
      <c r="K8540">
        <v>4.3</v>
      </c>
      <c r="L8540" t="s">
        <v>358</v>
      </c>
      <c r="M8540" t="b">
        <v>0</v>
      </c>
    </row>
    <row r="8541" spans="1:13" x14ac:dyDescent="0.25">
      <c r="A8541" s="1">
        <v>43297</v>
      </c>
      <c r="B8541" t="s">
        <v>164</v>
      </c>
      <c r="C8541" t="s">
        <v>173</v>
      </c>
      <c r="D8541">
        <v>1</v>
      </c>
      <c r="E8541">
        <v>1120.8399999999999</v>
      </c>
      <c r="F8541">
        <v>1120.8399999999999</v>
      </c>
      <c r="G8541">
        <v>1</v>
      </c>
      <c r="H8541">
        <v>1</v>
      </c>
      <c r="I8541">
        <v>17</v>
      </c>
      <c r="J8541">
        <v>0</v>
      </c>
      <c r="K8541">
        <v>5</v>
      </c>
      <c r="L8541" t="s">
        <v>398</v>
      </c>
      <c r="M8541" t="b">
        <v>0</v>
      </c>
    </row>
    <row r="8542" spans="1:13" x14ac:dyDescent="0.25">
      <c r="A8542" s="1">
        <v>43297</v>
      </c>
      <c r="B8542" t="s">
        <v>164</v>
      </c>
      <c r="C8542" t="s">
        <v>164</v>
      </c>
      <c r="D8542">
        <v>6</v>
      </c>
      <c r="E8542">
        <v>1304.0899999999999</v>
      </c>
      <c r="F8542">
        <v>217.35</v>
      </c>
      <c r="G8542">
        <v>6</v>
      </c>
      <c r="H8542">
        <v>6</v>
      </c>
      <c r="I8542">
        <v>10</v>
      </c>
      <c r="J8542">
        <v>0.16669999999999999</v>
      </c>
      <c r="K8542">
        <v>4.83</v>
      </c>
      <c r="L8542" t="s">
        <v>359</v>
      </c>
      <c r="M8542" t="b">
        <v>1</v>
      </c>
    </row>
    <row r="8543" spans="1:13" x14ac:dyDescent="0.25">
      <c r="A8543" s="1">
        <v>43297</v>
      </c>
      <c r="B8543" t="s">
        <v>164</v>
      </c>
      <c r="C8543" t="s">
        <v>176</v>
      </c>
      <c r="D8543">
        <v>2</v>
      </c>
      <c r="E8543">
        <v>584.35</v>
      </c>
      <c r="F8543">
        <v>292.18</v>
      </c>
      <c r="G8543">
        <v>2</v>
      </c>
      <c r="H8543">
        <v>2</v>
      </c>
      <c r="I8543">
        <v>9.5</v>
      </c>
      <c r="J8543">
        <v>0</v>
      </c>
      <c r="K8543">
        <v>4</v>
      </c>
      <c r="L8543" t="s">
        <v>271</v>
      </c>
      <c r="M8543" t="b">
        <v>0</v>
      </c>
    </row>
    <row r="8544" spans="1:13" x14ac:dyDescent="0.25">
      <c r="A8544" s="1">
        <v>43297</v>
      </c>
      <c r="B8544" t="s">
        <v>164</v>
      </c>
      <c r="C8544" t="s">
        <v>165</v>
      </c>
      <c r="D8544">
        <v>20</v>
      </c>
      <c r="E8544">
        <v>3585.38</v>
      </c>
      <c r="F8544">
        <v>179.27</v>
      </c>
      <c r="G8544">
        <v>20</v>
      </c>
      <c r="H8544">
        <v>20</v>
      </c>
      <c r="I8544">
        <v>8.0500000000000007</v>
      </c>
      <c r="J8544">
        <v>0</v>
      </c>
      <c r="K8544">
        <v>4.2</v>
      </c>
      <c r="L8544" t="s">
        <v>295</v>
      </c>
      <c r="M8544" t="b">
        <v>0</v>
      </c>
    </row>
    <row r="8545" spans="1:13" x14ac:dyDescent="0.25">
      <c r="A8545" s="1">
        <v>43297</v>
      </c>
      <c r="B8545" t="s">
        <v>176</v>
      </c>
      <c r="C8545" t="s">
        <v>167</v>
      </c>
      <c r="D8545">
        <v>1</v>
      </c>
      <c r="E8545">
        <v>540.02</v>
      </c>
      <c r="F8545">
        <v>540.02</v>
      </c>
      <c r="G8545">
        <v>1</v>
      </c>
      <c r="H8545">
        <v>1</v>
      </c>
      <c r="I8545">
        <v>10</v>
      </c>
      <c r="J8545">
        <v>0</v>
      </c>
      <c r="K8545">
        <v>5</v>
      </c>
      <c r="L8545" t="s">
        <v>328</v>
      </c>
      <c r="M8545" t="b">
        <v>0</v>
      </c>
    </row>
    <row r="8546" spans="1:13" x14ac:dyDescent="0.25">
      <c r="A8546" s="1">
        <v>43297</v>
      </c>
      <c r="B8546" t="s">
        <v>176</v>
      </c>
      <c r="C8546" t="s">
        <v>170</v>
      </c>
      <c r="D8546">
        <v>1</v>
      </c>
      <c r="E8546">
        <v>168.95</v>
      </c>
      <c r="F8546">
        <v>168.95</v>
      </c>
      <c r="G8546">
        <v>1</v>
      </c>
      <c r="H8546">
        <v>1</v>
      </c>
      <c r="I8546">
        <v>7</v>
      </c>
      <c r="J8546">
        <v>0</v>
      </c>
      <c r="K8546">
        <v>5</v>
      </c>
      <c r="L8546" t="s">
        <v>387</v>
      </c>
      <c r="M8546" t="b">
        <v>0</v>
      </c>
    </row>
    <row r="8547" spans="1:13" x14ac:dyDescent="0.25">
      <c r="A8547" s="1">
        <v>43297</v>
      </c>
      <c r="B8547" t="s">
        <v>176</v>
      </c>
      <c r="C8547" t="s">
        <v>171</v>
      </c>
      <c r="D8547">
        <v>1</v>
      </c>
      <c r="E8547">
        <v>100.06</v>
      </c>
      <c r="F8547">
        <v>100.06</v>
      </c>
      <c r="G8547">
        <v>1</v>
      </c>
      <c r="H8547">
        <v>1</v>
      </c>
      <c r="I8547">
        <v>9</v>
      </c>
      <c r="J8547">
        <v>0</v>
      </c>
      <c r="K8547">
        <v>5</v>
      </c>
      <c r="L8547" t="s">
        <v>329</v>
      </c>
      <c r="M8547" t="b">
        <v>0</v>
      </c>
    </row>
    <row r="8548" spans="1:13" x14ac:dyDescent="0.25">
      <c r="A8548" s="1">
        <v>43297</v>
      </c>
      <c r="B8548" t="s">
        <v>176</v>
      </c>
      <c r="C8548" t="s">
        <v>161</v>
      </c>
      <c r="D8548">
        <v>6</v>
      </c>
      <c r="E8548">
        <v>1742.71</v>
      </c>
      <c r="F8548">
        <v>290.45</v>
      </c>
      <c r="G8548">
        <v>6</v>
      </c>
      <c r="H8548">
        <v>6</v>
      </c>
      <c r="I8548">
        <v>8.83</v>
      </c>
      <c r="J8548">
        <v>0</v>
      </c>
      <c r="K8548">
        <v>4.17</v>
      </c>
      <c r="L8548" t="s">
        <v>272</v>
      </c>
      <c r="M8548" t="b">
        <v>0</v>
      </c>
    </row>
    <row r="8549" spans="1:13" x14ac:dyDescent="0.25">
      <c r="A8549" s="1">
        <v>43297</v>
      </c>
      <c r="B8549" t="s">
        <v>176</v>
      </c>
      <c r="C8549" t="s">
        <v>181</v>
      </c>
      <c r="D8549">
        <v>1</v>
      </c>
      <c r="E8549">
        <v>280.32</v>
      </c>
      <c r="F8549">
        <v>280.32</v>
      </c>
      <c r="G8549">
        <v>1</v>
      </c>
      <c r="H8549">
        <v>1</v>
      </c>
      <c r="I8549">
        <v>10</v>
      </c>
      <c r="J8549">
        <v>0</v>
      </c>
      <c r="K8549">
        <v>4</v>
      </c>
      <c r="L8549" t="s">
        <v>331</v>
      </c>
      <c r="M8549" t="b">
        <v>0</v>
      </c>
    </row>
    <row r="8550" spans="1:13" x14ac:dyDescent="0.25">
      <c r="A8550" s="1">
        <v>43297</v>
      </c>
      <c r="B8550" t="s">
        <v>176</v>
      </c>
      <c r="C8550" t="s">
        <v>174</v>
      </c>
      <c r="D8550">
        <v>1</v>
      </c>
      <c r="E8550">
        <v>152.65</v>
      </c>
      <c r="F8550">
        <v>152.65</v>
      </c>
      <c r="G8550">
        <v>1</v>
      </c>
      <c r="H8550">
        <v>1</v>
      </c>
      <c r="I8550">
        <v>16</v>
      </c>
      <c r="J8550">
        <v>0</v>
      </c>
      <c r="K8550">
        <v>5</v>
      </c>
      <c r="L8550" t="s">
        <v>415</v>
      </c>
      <c r="M8550" t="b">
        <v>0</v>
      </c>
    </row>
    <row r="8551" spans="1:13" x14ac:dyDescent="0.25">
      <c r="A8551" s="1">
        <v>43297</v>
      </c>
      <c r="B8551" t="s">
        <v>176</v>
      </c>
      <c r="C8551" t="s">
        <v>163</v>
      </c>
      <c r="D8551">
        <v>4</v>
      </c>
      <c r="E8551">
        <v>320.86</v>
      </c>
      <c r="F8551">
        <v>80.22</v>
      </c>
      <c r="G8551">
        <v>4</v>
      </c>
      <c r="H8551">
        <v>4</v>
      </c>
      <c r="I8551">
        <v>11.5</v>
      </c>
      <c r="J8551">
        <v>0.25</v>
      </c>
      <c r="K8551">
        <v>4.75</v>
      </c>
      <c r="L8551" t="s">
        <v>361</v>
      </c>
      <c r="M8551" t="b">
        <v>0</v>
      </c>
    </row>
    <row r="8552" spans="1:13" x14ac:dyDescent="0.25">
      <c r="A8552" s="1">
        <v>43297</v>
      </c>
      <c r="B8552" t="s">
        <v>176</v>
      </c>
      <c r="C8552" t="s">
        <v>175</v>
      </c>
      <c r="D8552">
        <v>8</v>
      </c>
      <c r="E8552">
        <v>1276.5</v>
      </c>
      <c r="F8552">
        <v>159.56</v>
      </c>
      <c r="G8552">
        <v>8</v>
      </c>
      <c r="H8552">
        <v>8</v>
      </c>
      <c r="I8552">
        <v>10.78</v>
      </c>
      <c r="J8552">
        <v>0</v>
      </c>
      <c r="K8552">
        <v>3.89</v>
      </c>
      <c r="L8552" t="s">
        <v>297</v>
      </c>
      <c r="M8552" t="b">
        <v>0</v>
      </c>
    </row>
    <row r="8553" spans="1:13" x14ac:dyDescent="0.25">
      <c r="A8553" s="1">
        <v>43297</v>
      </c>
      <c r="B8553" t="s">
        <v>176</v>
      </c>
      <c r="C8553" t="s">
        <v>185</v>
      </c>
      <c r="D8553">
        <v>1</v>
      </c>
      <c r="E8553">
        <v>1500.19</v>
      </c>
      <c r="F8553">
        <v>1500.19</v>
      </c>
      <c r="G8553">
        <v>1</v>
      </c>
      <c r="H8553">
        <v>1</v>
      </c>
      <c r="I8553">
        <v>21</v>
      </c>
      <c r="J8553">
        <v>0</v>
      </c>
      <c r="K8553">
        <v>1</v>
      </c>
      <c r="L8553" t="s">
        <v>424</v>
      </c>
      <c r="M8553" t="b">
        <v>0</v>
      </c>
    </row>
    <row r="8554" spans="1:13" x14ac:dyDescent="0.25">
      <c r="A8554" s="1">
        <v>43297</v>
      </c>
      <c r="B8554" t="s">
        <v>176</v>
      </c>
      <c r="C8554" t="s">
        <v>164</v>
      </c>
      <c r="D8554">
        <v>3</v>
      </c>
      <c r="E8554">
        <v>353.68</v>
      </c>
      <c r="F8554">
        <v>117.89</v>
      </c>
      <c r="G8554">
        <v>3</v>
      </c>
      <c r="H8554">
        <v>3</v>
      </c>
      <c r="I8554">
        <v>7.75</v>
      </c>
      <c r="J8554">
        <v>0</v>
      </c>
      <c r="K8554">
        <v>5</v>
      </c>
      <c r="L8554" t="s">
        <v>362</v>
      </c>
      <c r="M8554" t="b">
        <v>0</v>
      </c>
    </row>
    <row r="8555" spans="1:13" x14ac:dyDescent="0.25">
      <c r="A8555" s="1">
        <v>43297</v>
      </c>
      <c r="B8555" t="s">
        <v>176</v>
      </c>
      <c r="C8555" t="s">
        <v>176</v>
      </c>
      <c r="D8555">
        <v>4</v>
      </c>
      <c r="E8555">
        <v>727.01</v>
      </c>
      <c r="F8555">
        <v>181.75</v>
      </c>
      <c r="G8555">
        <v>4</v>
      </c>
      <c r="H8555">
        <v>4</v>
      </c>
      <c r="I8555">
        <v>12.9</v>
      </c>
      <c r="J8555">
        <v>0.6</v>
      </c>
      <c r="K8555">
        <v>4.8</v>
      </c>
      <c r="L8555" t="s">
        <v>273</v>
      </c>
      <c r="M8555" t="b">
        <v>1</v>
      </c>
    </row>
    <row r="8556" spans="1:13" x14ac:dyDescent="0.25">
      <c r="A8556" s="1">
        <v>43297</v>
      </c>
      <c r="B8556" t="s">
        <v>176</v>
      </c>
      <c r="C8556" t="s">
        <v>165</v>
      </c>
      <c r="D8556">
        <v>29</v>
      </c>
      <c r="E8556">
        <v>7640.54</v>
      </c>
      <c r="F8556">
        <v>263.47000000000003</v>
      </c>
      <c r="G8556">
        <v>29</v>
      </c>
      <c r="H8556">
        <v>29</v>
      </c>
      <c r="I8556">
        <v>8</v>
      </c>
      <c r="J8556">
        <v>0</v>
      </c>
      <c r="K8556">
        <v>4.32</v>
      </c>
      <c r="L8556" t="s">
        <v>274</v>
      </c>
      <c r="M8556" t="b">
        <v>0</v>
      </c>
    </row>
    <row r="8557" spans="1:13" x14ac:dyDescent="0.25">
      <c r="A8557" s="1">
        <v>43297</v>
      </c>
      <c r="B8557" t="s">
        <v>168</v>
      </c>
      <c r="C8557" t="s">
        <v>172</v>
      </c>
      <c r="D8557">
        <v>1</v>
      </c>
      <c r="E8557">
        <v>132.81</v>
      </c>
      <c r="F8557">
        <v>132.81</v>
      </c>
      <c r="G8557">
        <v>1</v>
      </c>
      <c r="H8557">
        <v>1</v>
      </c>
      <c r="I8557">
        <v>15</v>
      </c>
      <c r="J8557">
        <v>0</v>
      </c>
      <c r="K8557">
        <v>5</v>
      </c>
      <c r="L8557" t="s">
        <v>650</v>
      </c>
      <c r="M8557" t="b">
        <v>0</v>
      </c>
    </row>
    <row r="8558" spans="1:13" x14ac:dyDescent="0.25">
      <c r="A8558" s="1">
        <v>43297</v>
      </c>
      <c r="B8558" t="s">
        <v>168</v>
      </c>
      <c r="C8558" t="s">
        <v>174</v>
      </c>
      <c r="D8558">
        <v>1</v>
      </c>
      <c r="E8558">
        <v>125.43</v>
      </c>
      <c r="F8558">
        <v>125.43</v>
      </c>
      <c r="G8558">
        <v>1</v>
      </c>
      <c r="H8558">
        <v>1</v>
      </c>
      <c r="I8558">
        <v>8</v>
      </c>
      <c r="J8558">
        <v>0</v>
      </c>
      <c r="K8558">
        <v>5</v>
      </c>
      <c r="L8558" t="s">
        <v>563</v>
      </c>
      <c r="M8558" t="b">
        <v>0</v>
      </c>
    </row>
    <row r="8559" spans="1:13" x14ac:dyDescent="0.25">
      <c r="A8559" s="1">
        <v>43297</v>
      </c>
      <c r="B8559" t="s">
        <v>165</v>
      </c>
      <c r="C8559" t="s">
        <v>178</v>
      </c>
      <c r="D8559">
        <v>3</v>
      </c>
      <c r="E8559">
        <v>202.92</v>
      </c>
      <c r="F8559">
        <v>67.64</v>
      </c>
      <c r="G8559">
        <v>3</v>
      </c>
      <c r="H8559">
        <v>3</v>
      </c>
      <c r="I8559">
        <v>23</v>
      </c>
      <c r="J8559">
        <v>0.33329999999999999</v>
      </c>
      <c r="K8559">
        <v>3.33</v>
      </c>
      <c r="L8559" t="s">
        <v>333</v>
      </c>
      <c r="M8559" t="b">
        <v>0</v>
      </c>
    </row>
    <row r="8560" spans="1:13" x14ac:dyDescent="0.25">
      <c r="A8560" s="1">
        <v>43297</v>
      </c>
      <c r="B8560" t="s">
        <v>165</v>
      </c>
      <c r="C8560" t="s">
        <v>186</v>
      </c>
      <c r="D8560">
        <v>3</v>
      </c>
      <c r="E8560">
        <v>622.11</v>
      </c>
      <c r="F8560">
        <v>207.37</v>
      </c>
      <c r="G8560">
        <v>3</v>
      </c>
      <c r="H8560">
        <v>3</v>
      </c>
      <c r="I8560">
        <v>22.6</v>
      </c>
      <c r="J8560">
        <v>0</v>
      </c>
      <c r="K8560">
        <v>5</v>
      </c>
      <c r="L8560" t="s">
        <v>364</v>
      </c>
      <c r="M8560" t="b">
        <v>0</v>
      </c>
    </row>
    <row r="8561" spans="1:13" x14ac:dyDescent="0.25">
      <c r="A8561" s="1">
        <v>43297</v>
      </c>
      <c r="B8561" t="s">
        <v>165</v>
      </c>
      <c r="C8561" t="s">
        <v>167</v>
      </c>
      <c r="D8561">
        <v>46</v>
      </c>
      <c r="E8561">
        <v>8518.14</v>
      </c>
      <c r="F8561">
        <v>185.18</v>
      </c>
      <c r="G8561">
        <v>45</v>
      </c>
      <c r="H8561">
        <v>46</v>
      </c>
      <c r="I8561">
        <v>13.83</v>
      </c>
      <c r="J8561">
        <v>6.5199999999999994E-2</v>
      </c>
      <c r="K8561">
        <v>4.26</v>
      </c>
      <c r="L8561" t="s">
        <v>246</v>
      </c>
      <c r="M8561" t="b">
        <v>0</v>
      </c>
    </row>
    <row r="8562" spans="1:13" x14ac:dyDescent="0.25">
      <c r="A8562" s="1">
        <v>43297</v>
      </c>
      <c r="B8562" t="s">
        <v>165</v>
      </c>
      <c r="C8562" t="s">
        <v>169</v>
      </c>
      <c r="D8562">
        <v>9</v>
      </c>
      <c r="E8562">
        <v>1494.48</v>
      </c>
      <c r="F8562">
        <v>166.05</v>
      </c>
      <c r="G8562">
        <v>9</v>
      </c>
      <c r="H8562">
        <v>9</v>
      </c>
      <c r="I8562">
        <v>11</v>
      </c>
      <c r="J8562">
        <v>0</v>
      </c>
      <c r="K8562">
        <v>4.4400000000000004</v>
      </c>
      <c r="L8562" t="s">
        <v>275</v>
      </c>
      <c r="M8562" t="b">
        <v>0</v>
      </c>
    </row>
    <row r="8563" spans="1:13" x14ac:dyDescent="0.25">
      <c r="A8563" s="1">
        <v>43297</v>
      </c>
      <c r="B8563" t="s">
        <v>165</v>
      </c>
      <c r="C8563" t="s">
        <v>170</v>
      </c>
      <c r="D8563">
        <v>28</v>
      </c>
      <c r="E8563">
        <v>3817.82</v>
      </c>
      <c r="F8563">
        <v>136.35</v>
      </c>
      <c r="G8563">
        <v>28</v>
      </c>
      <c r="H8563">
        <v>28</v>
      </c>
      <c r="I8563">
        <v>9.26</v>
      </c>
      <c r="J8563">
        <v>6.4500000000000002E-2</v>
      </c>
      <c r="K8563">
        <v>4.3499999999999996</v>
      </c>
      <c r="L8563" t="s">
        <v>276</v>
      </c>
      <c r="M8563" t="b">
        <v>0</v>
      </c>
    </row>
    <row r="8564" spans="1:13" x14ac:dyDescent="0.25">
      <c r="A8564" s="1">
        <v>43297</v>
      </c>
      <c r="B8564" t="s">
        <v>165</v>
      </c>
      <c r="C8564" t="s">
        <v>172</v>
      </c>
      <c r="D8564">
        <v>25</v>
      </c>
      <c r="E8564">
        <v>3097.34</v>
      </c>
      <c r="F8564">
        <v>123.89</v>
      </c>
      <c r="G8564">
        <v>25</v>
      </c>
      <c r="H8564">
        <v>24</v>
      </c>
      <c r="I8564">
        <v>11.08</v>
      </c>
      <c r="J8564">
        <v>0</v>
      </c>
      <c r="K8564">
        <v>4.21</v>
      </c>
      <c r="L8564" t="s">
        <v>247</v>
      </c>
      <c r="M8564" t="b">
        <v>0</v>
      </c>
    </row>
    <row r="8565" spans="1:13" x14ac:dyDescent="0.25">
      <c r="A8565" s="1">
        <v>43297</v>
      </c>
      <c r="B8565" t="s">
        <v>165</v>
      </c>
      <c r="C8565" t="s">
        <v>171</v>
      </c>
      <c r="D8565">
        <v>19</v>
      </c>
      <c r="E8565">
        <v>4725.18</v>
      </c>
      <c r="F8565">
        <v>248.69</v>
      </c>
      <c r="G8565">
        <v>18</v>
      </c>
      <c r="H8565">
        <v>19</v>
      </c>
      <c r="I8565">
        <v>9.83</v>
      </c>
      <c r="J8565">
        <v>0</v>
      </c>
      <c r="K8565">
        <v>4.4400000000000004</v>
      </c>
      <c r="L8565" t="s">
        <v>299</v>
      </c>
      <c r="M8565" t="b">
        <v>0</v>
      </c>
    </row>
    <row r="8566" spans="1:13" x14ac:dyDescent="0.25">
      <c r="A8566" s="1">
        <v>43297</v>
      </c>
      <c r="B8566" t="s">
        <v>165</v>
      </c>
      <c r="C8566" t="s">
        <v>180</v>
      </c>
      <c r="D8566">
        <v>6</v>
      </c>
      <c r="E8566">
        <v>746.62</v>
      </c>
      <c r="F8566">
        <v>124.44</v>
      </c>
      <c r="G8566">
        <v>6</v>
      </c>
      <c r="H8566">
        <v>6</v>
      </c>
      <c r="I8566">
        <v>18.5</v>
      </c>
      <c r="J8566">
        <v>0.33329999999999999</v>
      </c>
      <c r="K8566">
        <v>3.83</v>
      </c>
      <c r="L8566" t="s">
        <v>300</v>
      </c>
      <c r="M8566" t="b">
        <v>0</v>
      </c>
    </row>
    <row r="8567" spans="1:13" x14ac:dyDescent="0.25">
      <c r="A8567" s="1">
        <v>43297</v>
      </c>
      <c r="B8567" t="s">
        <v>165</v>
      </c>
      <c r="C8567" t="s">
        <v>161</v>
      </c>
      <c r="D8567">
        <v>131</v>
      </c>
      <c r="E8567">
        <v>16772.11</v>
      </c>
      <c r="F8567">
        <v>128.03</v>
      </c>
      <c r="G8567">
        <v>128</v>
      </c>
      <c r="H8567">
        <v>130</v>
      </c>
      <c r="I8567">
        <v>7.91</v>
      </c>
      <c r="J8567">
        <v>0</v>
      </c>
      <c r="K8567">
        <v>3.95</v>
      </c>
      <c r="L8567" t="s">
        <v>248</v>
      </c>
      <c r="M8567" t="b">
        <v>0</v>
      </c>
    </row>
    <row r="8568" spans="1:13" x14ac:dyDescent="0.25">
      <c r="A8568" s="1">
        <v>43297</v>
      </c>
      <c r="B8568" t="s">
        <v>165</v>
      </c>
      <c r="C8568" t="s">
        <v>177</v>
      </c>
      <c r="D8568">
        <v>15</v>
      </c>
      <c r="E8568">
        <v>1899.8</v>
      </c>
      <c r="F8568">
        <v>126.65</v>
      </c>
      <c r="G8568">
        <v>15</v>
      </c>
      <c r="H8568">
        <v>15</v>
      </c>
      <c r="I8568">
        <v>12.29</v>
      </c>
      <c r="J8568">
        <v>0</v>
      </c>
      <c r="K8568">
        <v>4.41</v>
      </c>
      <c r="L8568" t="s">
        <v>301</v>
      </c>
      <c r="M8568" t="b">
        <v>0</v>
      </c>
    </row>
    <row r="8569" spans="1:13" x14ac:dyDescent="0.25">
      <c r="A8569" s="1">
        <v>43297</v>
      </c>
      <c r="B8569" t="s">
        <v>165</v>
      </c>
      <c r="C8569" t="s">
        <v>181</v>
      </c>
      <c r="D8569">
        <v>8</v>
      </c>
      <c r="E8569">
        <v>1233.8499999999999</v>
      </c>
      <c r="F8569">
        <v>154.22999999999999</v>
      </c>
      <c r="G8569">
        <v>8</v>
      </c>
      <c r="H8569">
        <v>8</v>
      </c>
      <c r="I8569">
        <v>10.6</v>
      </c>
      <c r="J8569">
        <v>0</v>
      </c>
      <c r="K8569">
        <v>4.5</v>
      </c>
      <c r="L8569" t="s">
        <v>302</v>
      </c>
      <c r="M8569" t="b">
        <v>0</v>
      </c>
    </row>
    <row r="8570" spans="1:13" x14ac:dyDescent="0.25">
      <c r="A8570" s="1">
        <v>43297</v>
      </c>
      <c r="B8570" t="s">
        <v>165</v>
      </c>
      <c r="C8570" t="s">
        <v>179</v>
      </c>
      <c r="D8570">
        <v>17</v>
      </c>
      <c r="E8570">
        <v>3970.66</v>
      </c>
      <c r="F8570">
        <v>233.57</v>
      </c>
      <c r="G8570">
        <v>17</v>
      </c>
      <c r="H8570">
        <v>17</v>
      </c>
      <c r="I8570">
        <v>13.76</v>
      </c>
      <c r="J8570">
        <v>0</v>
      </c>
      <c r="K8570">
        <v>4.41</v>
      </c>
      <c r="L8570" t="s">
        <v>277</v>
      </c>
      <c r="M8570" t="b">
        <v>0</v>
      </c>
    </row>
    <row r="8571" spans="1:13" x14ac:dyDescent="0.25">
      <c r="A8571" s="1">
        <v>43297</v>
      </c>
      <c r="B8571" t="s">
        <v>165</v>
      </c>
      <c r="C8571" t="s">
        <v>183</v>
      </c>
      <c r="D8571">
        <v>10</v>
      </c>
      <c r="E8571">
        <v>1653.25</v>
      </c>
      <c r="F8571">
        <v>165.33</v>
      </c>
      <c r="G8571">
        <v>10</v>
      </c>
      <c r="H8571">
        <v>10</v>
      </c>
      <c r="I8571">
        <v>12.7</v>
      </c>
      <c r="J8571">
        <v>0</v>
      </c>
      <c r="K8571">
        <v>4.0999999999999996</v>
      </c>
      <c r="L8571" t="s">
        <v>365</v>
      </c>
      <c r="M8571" t="b">
        <v>0</v>
      </c>
    </row>
    <row r="8572" spans="1:13" x14ac:dyDescent="0.25">
      <c r="A8572" s="1">
        <v>43297</v>
      </c>
      <c r="B8572" t="s">
        <v>165</v>
      </c>
      <c r="C8572" t="s">
        <v>174</v>
      </c>
      <c r="D8572">
        <v>28</v>
      </c>
      <c r="E8572">
        <v>5571.01</v>
      </c>
      <c r="F8572">
        <v>198.96</v>
      </c>
      <c r="G8572">
        <v>28</v>
      </c>
      <c r="H8572">
        <v>28</v>
      </c>
      <c r="I8572">
        <v>13.03</v>
      </c>
      <c r="J8572">
        <v>6.25E-2</v>
      </c>
      <c r="K8572">
        <v>3.5</v>
      </c>
      <c r="L8572" t="s">
        <v>303</v>
      </c>
      <c r="M8572" t="b">
        <v>0</v>
      </c>
    </row>
    <row r="8573" spans="1:13" x14ac:dyDescent="0.25">
      <c r="A8573" s="1">
        <v>43297</v>
      </c>
      <c r="B8573" t="s">
        <v>165</v>
      </c>
      <c r="C8573" t="s">
        <v>182</v>
      </c>
      <c r="D8573">
        <v>2</v>
      </c>
      <c r="E8573">
        <v>189.44</v>
      </c>
      <c r="F8573">
        <v>94.72</v>
      </c>
      <c r="G8573">
        <v>2</v>
      </c>
      <c r="H8573">
        <v>2</v>
      </c>
      <c r="I8573">
        <v>18.5</v>
      </c>
      <c r="J8573">
        <v>0.5</v>
      </c>
      <c r="K8573">
        <v>3.5</v>
      </c>
      <c r="L8573" t="s">
        <v>304</v>
      </c>
      <c r="M8573" t="b">
        <v>0</v>
      </c>
    </row>
    <row r="8574" spans="1:13" x14ac:dyDescent="0.25">
      <c r="A8574" s="1">
        <v>43297</v>
      </c>
      <c r="B8574" t="s">
        <v>165</v>
      </c>
      <c r="C8574" t="s">
        <v>163</v>
      </c>
      <c r="D8574">
        <v>60</v>
      </c>
      <c r="E8574">
        <v>7866.4</v>
      </c>
      <c r="F8574">
        <v>131.11000000000001</v>
      </c>
      <c r="G8574">
        <v>60</v>
      </c>
      <c r="H8574">
        <v>59</v>
      </c>
      <c r="I8574">
        <v>8.67</v>
      </c>
      <c r="J8574">
        <v>1.3899999999999999E-2</v>
      </c>
      <c r="K8574">
        <v>4.3499999999999996</v>
      </c>
      <c r="L8574" t="s">
        <v>249</v>
      </c>
      <c r="M8574" t="b">
        <v>0</v>
      </c>
    </row>
    <row r="8575" spans="1:13" x14ac:dyDescent="0.25">
      <c r="A8575" s="1">
        <v>43297</v>
      </c>
      <c r="B8575" t="s">
        <v>165</v>
      </c>
      <c r="C8575" t="s">
        <v>175</v>
      </c>
      <c r="D8575">
        <v>121</v>
      </c>
      <c r="E8575">
        <v>17171.830000000002</v>
      </c>
      <c r="F8575">
        <v>141.91999999999999</v>
      </c>
      <c r="G8575">
        <v>120</v>
      </c>
      <c r="H8575">
        <v>121</v>
      </c>
      <c r="I8575">
        <v>10.08</v>
      </c>
      <c r="J8575">
        <v>1.46E-2</v>
      </c>
      <c r="K8575">
        <v>4.2699999999999996</v>
      </c>
      <c r="L8575" t="s">
        <v>250</v>
      </c>
      <c r="M8575" t="b">
        <v>0</v>
      </c>
    </row>
    <row r="8576" spans="1:13" x14ac:dyDescent="0.25">
      <c r="A8576" s="1">
        <v>43297</v>
      </c>
      <c r="B8576" t="s">
        <v>165</v>
      </c>
      <c r="C8576" t="s">
        <v>173</v>
      </c>
      <c r="D8576">
        <v>4</v>
      </c>
      <c r="E8576">
        <v>1380.87</v>
      </c>
      <c r="F8576">
        <v>345.22</v>
      </c>
      <c r="G8576">
        <v>4</v>
      </c>
      <c r="H8576">
        <v>3</v>
      </c>
      <c r="I8576">
        <v>14.5</v>
      </c>
      <c r="J8576">
        <v>0</v>
      </c>
      <c r="K8576">
        <v>5</v>
      </c>
      <c r="L8576" t="s">
        <v>251</v>
      </c>
      <c r="M8576" t="b">
        <v>0</v>
      </c>
    </row>
    <row r="8577" spans="1:13" x14ac:dyDescent="0.25">
      <c r="A8577" s="1">
        <v>43297</v>
      </c>
      <c r="B8577" t="s">
        <v>165</v>
      </c>
      <c r="C8577" t="s">
        <v>185</v>
      </c>
      <c r="D8577">
        <v>2</v>
      </c>
      <c r="E8577">
        <v>290.2</v>
      </c>
      <c r="F8577">
        <v>145.1</v>
      </c>
      <c r="G8577">
        <v>2</v>
      </c>
      <c r="H8577">
        <v>2</v>
      </c>
      <c r="I8577">
        <v>9</v>
      </c>
      <c r="J8577">
        <v>0</v>
      </c>
      <c r="K8577">
        <v>5</v>
      </c>
      <c r="L8577" t="s">
        <v>334</v>
      </c>
      <c r="M8577" t="b">
        <v>0</v>
      </c>
    </row>
    <row r="8578" spans="1:13" x14ac:dyDescent="0.25">
      <c r="A8578" s="1">
        <v>43297</v>
      </c>
      <c r="B8578" t="s">
        <v>165</v>
      </c>
      <c r="C8578" t="s">
        <v>162</v>
      </c>
      <c r="D8578">
        <v>2</v>
      </c>
      <c r="E8578">
        <v>560.45000000000005</v>
      </c>
      <c r="F8578">
        <v>280.23</v>
      </c>
      <c r="G8578">
        <v>2</v>
      </c>
      <c r="H8578">
        <v>2</v>
      </c>
      <c r="I8578">
        <v>9.67</v>
      </c>
      <c r="J8578">
        <v>0</v>
      </c>
      <c r="K8578">
        <v>5</v>
      </c>
      <c r="L8578" t="s">
        <v>366</v>
      </c>
      <c r="M8578" t="b">
        <v>0</v>
      </c>
    </row>
    <row r="8579" spans="1:13" x14ac:dyDescent="0.25">
      <c r="A8579" s="1">
        <v>43297</v>
      </c>
      <c r="B8579" t="s">
        <v>165</v>
      </c>
      <c r="C8579" t="s">
        <v>164</v>
      </c>
      <c r="D8579">
        <v>61</v>
      </c>
      <c r="E8579">
        <v>8696.56</v>
      </c>
      <c r="F8579">
        <v>142.57</v>
      </c>
      <c r="G8579">
        <v>60</v>
      </c>
      <c r="H8579">
        <v>61</v>
      </c>
      <c r="I8579">
        <v>10.41</v>
      </c>
      <c r="J8579">
        <v>0</v>
      </c>
      <c r="K8579">
        <v>4.28</v>
      </c>
      <c r="L8579" t="s">
        <v>278</v>
      </c>
      <c r="M8579" t="b">
        <v>0</v>
      </c>
    </row>
    <row r="8580" spans="1:13" x14ac:dyDescent="0.25">
      <c r="A8580" s="1">
        <v>43297</v>
      </c>
      <c r="B8580" t="s">
        <v>165</v>
      </c>
      <c r="C8580" t="s">
        <v>176</v>
      </c>
      <c r="D8580">
        <v>30</v>
      </c>
      <c r="E8580">
        <v>4765.4799999999996</v>
      </c>
      <c r="F8580">
        <v>158.85</v>
      </c>
      <c r="G8580">
        <v>30</v>
      </c>
      <c r="H8580">
        <v>30</v>
      </c>
      <c r="I8580">
        <v>10.27</v>
      </c>
      <c r="J8580">
        <v>0</v>
      </c>
      <c r="K8580">
        <v>4.4800000000000004</v>
      </c>
      <c r="L8580" t="s">
        <v>279</v>
      </c>
      <c r="M8580" t="b">
        <v>0</v>
      </c>
    </row>
    <row r="8581" spans="1:13" x14ac:dyDescent="0.25">
      <c r="A8581" s="1">
        <v>43297</v>
      </c>
      <c r="B8581" t="s">
        <v>165</v>
      </c>
      <c r="C8581" t="s">
        <v>168</v>
      </c>
      <c r="D8581">
        <v>5</v>
      </c>
      <c r="E8581">
        <v>951.22</v>
      </c>
      <c r="F8581">
        <v>190.24</v>
      </c>
      <c r="G8581">
        <v>5</v>
      </c>
      <c r="H8581">
        <v>5</v>
      </c>
      <c r="I8581">
        <v>14</v>
      </c>
      <c r="J8581">
        <v>0</v>
      </c>
      <c r="K8581">
        <v>4.8</v>
      </c>
      <c r="L8581" t="s">
        <v>280</v>
      </c>
      <c r="M8581" t="b">
        <v>0</v>
      </c>
    </row>
    <row r="8582" spans="1:13" x14ac:dyDescent="0.25">
      <c r="A8582" s="1">
        <v>43297</v>
      </c>
      <c r="B8582" t="s">
        <v>165</v>
      </c>
      <c r="C8582" t="s">
        <v>165</v>
      </c>
      <c r="D8582">
        <v>523</v>
      </c>
      <c r="E8582">
        <v>60357.95</v>
      </c>
      <c r="F8582">
        <v>115.41</v>
      </c>
      <c r="G8582">
        <v>512</v>
      </c>
      <c r="H8582">
        <v>518</v>
      </c>
      <c r="I8582">
        <v>6.3</v>
      </c>
      <c r="J8582">
        <v>2.58E-2</v>
      </c>
      <c r="K8582">
        <v>4.32</v>
      </c>
      <c r="L8582" t="s">
        <v>252</v>
      </c>
      <c r="M8582" t="b">
        <v>1</v>
      </c>
    </row>
    <row r="8583" spans="1:13" x14ac:dyDescent="0.25">
      <c r="A8583" s="1">
        <v>43297</v>
      </c>
      <c r="B8583" t="s">
        <v>165</v>
      </c>
      <c r="C8583" t="s">
        <v>184</v>
      </c>
      <c r="D8583">
        <v>3</v>
      </c>
      <c r="E8583">
        <v>382.77</v>
      </c>
      <c r="F8583">
        <v>127.59</v>
      </c>
      <c r="G8583">
        <v>3</v>
      </c>
      <c r="H8583">
        <v>3</v>
      </c>
      <c r="I8583">
        <v>13.67</v>
      </c>
      <c r="J8583">
        <v>0</v>
      </c>
      <c r="K8583">
        <v>4.67</v>
      </c>
      <c r="L8583" t="s">
        <v>401</v>
      </c>
      <c r="M8583" t="b">
        <v>0</v>
      </c>
    </row>
    <row r="8584" spans="1:13" x14ac:dyDescent="0.25">
      <c r="A8584" s="1">
        <v>43304</v>
      </c>
      <c r="B8584" t="s">
        <v>167</v>
      </c>
      <c r="C8584" t="s">
        <v>167</v>
      </c>
      <c r="D8584">
        <v>4</v>
      </c>
      <c r="E8584">
        <v>1277.98</v>
      </c>
      <c r="F8584">
        <v>319.5</v>
      </c>
      <c r="G8584">
        <v>4</v>
      </c>
      <c r="H8584">
        <v>4</v>
      </c>
      <c r="I8584">
        <v>8.25</v>
      </c>
      <c r="J8584">
        <v>0</v>
      </c>
      <c r="K8584">
        <v>4.5</v>
      </c>
      <c r="L8584" t="s">
        <v>337</v>
      </c>
      <c r="M8584" t="b">
        <v>1</v>
      </c>
    </row>
    <row r="8585" spans="1:13" x14ac:dyDescent="0.25">
      <c r="A8585" s="1">
        <v>43304</v>
      </c>
      <c r="B8585" t="s">
        <v>167</v>
      </c>
      <c r="C8585" t="s">
        <v>170</v>
      </c>
      <c r="D8585">
        <v>1</v>
      </c>
      <c r="E8585">
        <v>191.46</v>
      </c>
      <c r="F8585">
        <v>191.46</v>
      </c>
      <c r="G8585">
        <v>1</v>
      </c>
      <c r="H8585">
        <v>1</v>
      </c>
      <c r="I8585">
        <v>11</v>
      </c>
      <c r="J8585">
        <v>0</v>
      </c>
      <c r="K8585">
        <v>4</v>
      </c>
      <c r="L8585" t="s">
        <v>338</v>
      </c>
      <c r="M8585" t="b">
        <v>0</v>
      </c>
    </row>
    <row r="8586" spans="1:13" x14ac:dyDescent="0.25">
      <c r="A8586" s="1">
        <v>43304</v>
      </c>
      <c r="B8586" t="s">
        <v>167</v>
      </c>
      <c r="C8586" t="s">
        <v>172</v>
      </c>
      <c r="D8586">
        <v>1</v>
      </c>
      <c r="E8586">
        <v>189.34</v>
      </c>
      <c r="F8586">
        <v>189.34</v>
      </c>
      <c r="G8586">
        <v>1</v>
      </c>
      <c r="H8586">
        <v>1</v>
      </c>
      <c r="I8586">
        <v>11</v>
      </c>
      <c r="J8586">
        <v>0</v>
      </c>
      <c r="K8586">
        <v>5</v>
      </c>
      <c r="L8586" t="s">
        <v>514</v>
      </c>
      <c r="M8586" t="b">
        <v>0</v>
      </c>
    </row>
    <row r="8587" spans="1:13" x14ac:dyDescent="0.25">
      <c r="A8587" s="1">
        <v>43304</v>
      </c>
      <c r="B8587" t="s">
        <v>167</v>
      </c>
      <c r="C8587" t="s">
        <v>180</v>
      </c>
      <c r="D8587">
        <v>1</v>
      </c>
      <c r="E8587">
        <v>191.46</v>
      </c>
      <c r="F8587">
        <v>191.46</v>
      </c>
      <c r="G8587">
        <v>1</v>
      </c>
      <c r="H8587">
        <v>1</v>
      </c>
      <c r="I8587">
        <v>13</v>
      </c>
      <c r="J8587">
        <v>0</v>
      </c>
      <c r="K8587">
        <v>4</v>
      </c>
      <c r="L8587" t="s">
        <v>367</v>
      </c>
      <c r="M8587" t="b">
        <v>0</v>
      </c>
    </row>
    <row r="8588" spans="1:13" x14ac:dyDescent="0.25">
      <c r="A8588" s="1">
        <v>43304</v>
      </c>
      <c r="B8588" t="s">
        <v>167</v>
      </c>
      <c r="C8588" t="s">
        <v>161</v>
      </c>
      <c r="D8588">
        <v>1</v>
      </c>
      <c r="E8588">
        <v>209.46</v>
      </c>
      <c r="F8588">
        <v>209.46</v>
      </c>
      <c r="G8588">
        <v>1</v>
      </c>
      <c r="H8588">
        <v>1</v>
      </c>
      <c r="I8588">
        <v>10</v>
      </c>
      <c r="J8588">
        <v>0</v>
      </c>
      <c r="K8588">
        <v>5</v>
      </c>
      <c r="L8588" t="s">
        <v>368</v>
      </c>
      <c r="M8588" t="b">
        <v>0</v>
      </c>
    </row>
    <row r="8589" spans="1:13" x14ac:dyDescent="0.25">
      <c r="A8589" s="1">
        <v>43304</v>
      </c>
      <c r="B8589" t="s">
        <v>167</v>
      </c>
      <c r="C8589" t="s">
        <v>181</v>
      </c>
      <c r="D8589">
        <v>1</v>
      </c>
      <c r="E8589">
        <v>223.54</v>
      </c>
      <c r="F8589">
        <v>223.54</v>
      </c>
      <c r="G8589">
        <v>1</v>
      </c>
      <c r="H8589">
        <v>1</v>
      </c>
      <c r="I8589">
        <v>14</v>
      </c>
      <c r="J8589">
        <v>0</v>
      </c>
      <c r="K8589">
        <v>3</v>
      </c>
      <c r="L8589" t="s">
        <v>540</v>
      </c>
      <c r="M8589" t="b">
        <v>0</v>
      </c>
    </row>
    <row r="8590" spans="1:13" x14ac:dyDescent="0.25">
      <c r="A8590" s="1">
        <v>43304</v>
      </c>
      <c r="B8590" t="s">
        <v>167</v>
      </c>
      <c r="C8590" t="s">
        <v>175</v>
      </c>
      <c r="D8590">
        <v>2</v>
      </c>
      <c r="E8590">
        <v>703.15</v>
      </c>
      <c r="F8590">
        <v>351.58</v>
      </c>
      <c r="G8590">
        <v>2</v>
      </c>
      <c r="H8590">
        <v>2</v>
      </c>
      <c r="I8590">
        <v>14</v>
      </c>
      <c r="J8590">
        <v>0</v>
      </c>
      <c r="K8590">
        <v>5</v>
      </c>
      <c r="L8590" t="s">
        <v>305</v>
      </c>
      <c r="M8590" t="b">
        <v>0</v>
      </c>
    </row>
    <row r="8591" spans="1:13" x14ac:dyDescent="0.25">
      <c r="A8591" s="1">
        <v>43304</v>
      </c>
      <c r="B8591" t="s">
        <v>167</v>
      </c>
      <c r="C8591" t="s">
        <v>173</v>
      </c>
      <c r="D8591">
        <v>1</v>
      </c>
      <c r="E8591">
        <v>194.34</v>
      </c>
      <c r="F8591">
        <v>194.34</v>
      </c>
      <c r="G8591">
        <v>1</v>
      </c>
      <c r="H8591">
        <v>1</v>
      </c>
      <c r="I8591">
        <v>20</v>
      </c>
      <c r="J8591">
        <v>0</v>
      </c>
      <c r="K8591">
        <v>5</v>
      </c>
      <c r="L8591" t="s">
        <v>521</v>
      </c>
      <c r="M8591" t="b">
        <v>0</v>
      </c>
    </row>
    <row r="8592" spans="1:13" x14ac:dyDescent="0.25">
      <c r="A8592" s="1">
        <v>43304</v>
      </c>
      <c r="B8592" t="s">
        <v>167</v>
      </c>
      <c r="C8592" t="s">
        <v>162</v>
      </c>
      <c r="D8592">
        <v>1</v>
      </c>
      <c r="E8592">
        <v>435.21</v>
      </c>
      <c r="F8592">
        <v>435.21</v>
      </c>
      <c r="G8592">
        <v>1</v>
      </c>
      <c r="H8592">
        <v>1</v>
      </c>
      <c r="I8592">
        <v>11</v>
      </c>
      <c r="J8592">
        <v>0</v>
      </c>
      <c r="K8592">
        <v>5</v>
      </c>
      <c r="L8592" t="s">
        <v>651</v>
      </c>
      <c r="M8592" t="b">
        <v>0</v>
      </c>
    </row>
    <row r="8593" spans="1:13" x14ac:dyDescent="0.25">
      <c r="A8593" s="1">
        <v>43304</v>
      </c>
      <c r="B8593" t="s">
        <v>167</v>
      </c>
      <c r="C8593" t="s">
        <v>168</v>
      </c>
      <c r="D8593">
        <v>1</v>
      </c>
      <c r="E8593">
        <v>190.38</v>
      </c>
      <c r="F8593">
        <v>190.38</v>
      </c>
      <c r="G8593">
        <v>1</v>
      </c>
      <c r="H8593">
        <v>1</v>
      </c>
      <c r="I8593">
        <v>15</v>
      </c>
      <c r="J8593">
        <v>0</v>
      </c>
      <c r="K8593">
        <v>4</v>
      </c>
      <c r="L8593" t="s">
        <v>535</v>
      </c>
      <c r="M8593" t="b">
        <v>0</v>
      </c>
    </row>
    <row r="8594" spans="1:13" x14ac:dyDescent="0.25">
      <c r="A8594" s="1">
        <v>43304</v>
      </c>
      <c r="B8594" t="s">
        <v>167</v>
      </c>
      <c r="C8594" t="s">
        <v>165</v>
      </c>
      <c r="D8594">
        <v>1</v>
      </c>
      <c r="E8594">
        <v>195.54</v>
      </c>
      <c r="F8594">
        <v>195.54</v>
      </c>
      <c r="G8594">
        <v>1</v>
      </c>
      <c r="H8594">
        <v>1</v>
      </c>
      <c r="I8594">
        <v>14</v>
      </c>
      <c r="J8594">
        <v>0</v>
      </c>
      <c r="K8594">
        <v>5</v>
      </c>
      <c r="L8594" t="s">
        <v>255</v>
      </c>
      <c r="M8594" t="b">
        <v>0</v>
      </c>
    </row>
    <row r="8595" spans="1:13" x14ac:dyDescent="0.25">
      <c r="A8595" s="1">
        <v>43304</v>
      </c>
      <c r="B8595" t="s">
        <v>169</v>
      </c>
      <c r="C8595" t="s">
        <v>168</v>
      </c>
      <c r="D8595">
        <v>1</v>
      </c>
      <c r="E8595">
        <v>232.43</v>
      </c>
      <c r="F8595">
        <v>232.43</v>
      </c>
      <c r="G8595">
        <v>1</v>
      </c>
      <c r="H8595">
        <v>1</v>
      </c>
      <c r="I8595">
        <v>15</v>
      </c>
      <c r="J8595">
        <v>0</v>
      </c>
      <c r="K8595">
        <v>5</v>
      </c>
      <c r="L8595" t="s">
        <v>652</v>
      </c>
      <c r="M8595" t="b">
        <v>0</v>
      </c>
    </row>
    <row r="8596" spans="1:13" x14ac:dyDescent="0.25">
      <c r="A8596" s="1">
        <v>43304</v>
      </c>
      <c r="B8596" t="s">
        <v>169</v>
      </c>
      <c r="C8596" t="s">
        <v>165</v>
      </c>
      <c r="D8596">
        <v>1</v>
      </c>
      <c r="E8596">
        <v>543.29</v>
      </c>
      <c r="F8596">
        <v>543.29</v>
      </c>
      <c r="G8596">
        <v>1</v>
      </c>
      <c r="H8596">
        <v>1</v>
      </c>
      <c r="I8596">
        <v>11</v>
      </c>
      <c r="J8596">
        <v>0</v>
      </c>
      <c r="K8596">
        <v>4</v>
      </c>
      <c r="L8596" t="s">
        <v>306</v>
      </c>
      <c r="M8596" t="b">
        <v>0</v>
      </c>
    </row>
    <row r="8597" spans="1:13" x14ac:dyDescent="0.25">
      <c r="A8597" s="1">
        <v>43304</v>
      </c>
      <c r="B8597" t="s">
        <v>170</v>
      </c>
      <c r="C8597" t="s">
        <v>178</v>
      </c>
      <c r="D8597">
        <v>1</v>
      </c>
      <c r="E8597">
        <v>643.89</v>
      </c>
      <c r="F8597">
        <v>643.89</v>
      </c>
      <c r="G8597">
        <v>1</v>
      </c>
      <c r="H8597">
        <v>1</v>
      </c>
      <c r="I8597">
        <v>21</v>
      </c>
      <c r="J8597">
        <v>0</v>
      </c>
      <c r="K8597">
        <v>5</v>
      </c>
      <c r="L8597" t="s">
        <v>472</v>
      </c>
      <c r="M8597" t="b">
        <v>0</v>
      </c>
    </row>
    <row r="8598" spans="1:13" x14ac:dyDescent="0.25">
      <c r="A8598" s="1">
        <v>43304</v>
      </c>
      <c r="B8598" t="s">
        <v>170</v>
      </c>
      <c r="C8598" t="s">
        <v>170</v>
      </c>
      <c r="D8598">
        <v>3</v>
      </c>
      <c r="E8598">
        <v>101.8</v>
      </c>
      <c r="F8598">
        <v>33.93</v>
      </c>
      <c r="G8598">
        <v>3</v>
      </c>
      <c r="H8598">
        <v>3</v>
      </c>
      <c r="I8598">
        <v>4</v>
      </c>
      <c r="J8598">
        <v>0</v>
      </c>
      <c r="K8598">
        <v>4.67</v>
      </c>
      <c r="L8598" t="s">
        <v>409</v>
      </c>
      <c r="M8598" t="b">
        <v>1</v>
      </c>
    </row>
    <row r="8599" spans="1:13" x14ac:dyDescent="0.25">
      <c r="A8599" s="1">
        <v>43304</v>
      </c>
      <c r="B8599" t="s">
        <v>170</v>
      </c>
      <c r="C8599" t="s">
        <v>171</v>
      </c>
      <c r="D8599">
        <v>1</v>
      </c>
      <c r="E8599">
        <v>127.41</v>
      </c>
      <c r="F8599">
        <v>127.41</v>
      </c>
      <c r="G8599">
        <v>1</v>
      </c>
      <c r="H8599">
        <v>1</v>
      </c>
      <c r="I8599">
        <v>5</v>
      </c>
      <c r="J8599">
        <v>0</v>
      </c>
      <c r="K8599">
        <v>5</v>
      </c>
      <c r="L8599" t="s">
        <v>516</v>
      </c>
      <c r="M8599" t="b">
        <v>0</v>
      </c>
    </row>
    <row r="8600" spans="1:13" x14ac:dyDescent="0.25">
      <c r="A8600" s="1">
        <v>43304</v>
      </c>
      <c r="B8600" t="s">
        <v>170</v>
      </c>
      <c r="C8600" t="s">
        <v>161</v>
      </c>
      <c r="D8600">
        <v>2</v>
      </c>
      <c r="E8600">
        <v>136.66999999999999</v>
      </c>
      <c r="F8600">
        <v>68.34</v>
      </c>
      <c r="G8600">
        <v>2</v>
      </c>
      <c r="H8600">
        <v>2</v>
      </c>
      <c r="I8600">
        <v>7</v>
      </c>
      <c r="J8600">
        <v>0</v>
      </c>
      <c r="K8600">
        <v>3.5</v>
      </c>
      <c r="L8600" t="s">
        <v>256</v>
      </c>
      <c r="M8600" t="b">
        <v>0</v>
      </c>
    </row>
    <row r="8601" spans="1:13" x14ac:dyDescent="0.25">
      <c r="A8601" s="1">
        <v>43304</v>
      </c>
      <c r="B8601" t="s">
        <v>170</v>
      </c>
      <c r="C8601" t="s">
        <v>183</v>
      </c>
      <c r="D8601">
        <v>1</v>
      </c>
      <c r="E8601">
        <v>124.13</v>
      </c>
      <c r="F8601">
        <v>124.13</v>
      </c>
      <c r="G8601">
        <v>1</v>
      </c>
      <c r="H8601">
        <v>1</v>
      </c>
      <c r="I8601">
        <v>31</v>
      </c>
      <c r="J8601">
        <v>1</v>
      </c>
      <c r="K8601">
        <v>2</v>
      </c>
      <c r="L8601" t="s">
        <v>457</v>
      </c>
      <c r="M8601" t="b">
        <v>0</v>
      </c>
    </row>
    <row r="8602" spans="1:13" x14ac:dyDescent="0.25">
      <c r="A8602" s="1">
        <v>43304</v>
      </c>
      <c r="B8602" t="s">
        <v>170</v>
      </c>
      <c r="C8602" t="s">
        <v>163</v>
      </c>
      <c r="D8602">
        <v>1</v>
      </c>
      <c r="E8602">
        <v>262.83</v>
      </c>
      <c r="F8602">
        <v>262.83</v>
      </c>
      <c r="G8602">
        <v>0</v>
      </c>
      <c r="H8602">
        <v>1</v>
      </c>
      <c r="K8602">
        <v>1</v>
      </c>
      <c r="L8602" t="s">
        <v>257</v>
      </c>
      <c r="M8602" t="b">
        <v>0</v>
      </c>
    </row>
    <row r="8603" spans="1:13" x14ac:dyDescent="0.25">
      <c r="A8603" s="1">
        <v>43304</v>
      </c>
      <c r="B8603" t="s">
        <v>170</v>
      </c>
      <c r="C8603" t="s">
        <v>175</v>
      </c>
      <c r="D8603">
        <v>1</v>
      </c>
      <c r="E8603">
        <v>77.239999999999995</v>
      </c>
      <c r="F8603">
        <v>77.239999999999995</v>
      </c>
      <c r="G8603">
        <v>1</v>
      </c>
      <c r="H8603">
        <v>1</v>
      </c>
      <c r="I8603">
        <v>5</v>
      </c>
      <c r="J8603">
        <v>0</v>
      </c>
      <c r="K8603">
        <v>1</v>
      </c>
      <c r="L8603" t="s">
        <v>258</v>
      </c>
      <c r="M8603" t="b">
        <v>0</v>
      </c>
    </row>
    <row r="8604" spans="1:13" x14ac:dyDescent="0.25">
      <c r="A8604" s="1">
        <v>43304</v>
      </c>
      <c r="B8604" t="s">
        <v>170</v>
      </c>
      <c r="C8604" t="s">
        <v>165</v>
      </c>
      <c r="D8604">
        <v>6</v>
      </c>
      <c r="E8604">
        <v>697.3</v>
      </c>
      <c r="F8604">
        <v>116.22</v>
      </c>
      <c r="G8604">
        <v>6</v>
      </c>
      <c r="H8604">
        <v>6</v>
      </c>
      <c r="I8604">
        <v>7.83</v>
      </c>
      <c r="J8604">
        <v>0</v>
      </c>
      <c r="K8604">
        <v>4</v>
      </c>
      <c r="L8604" t="s">
        <v>259</v>
      </c>
      <c r="M8604" t="b">
        <v>0</v>
      </c>
    </row>
    <row r="8605" spans="1:13" x14ac:dyDescent="0.25">
      <c r="A8605" s="1">
        <v>43304</v>
      </c>
      <c r="B8605" t="s">
        <v>172</v>
      </c>
      <c r="C8605" t="s">
        <v>175</v>
      </c>
      <c r="D8605">
        <v>2</v>
      </c>
      <c r="E8605">
        <v>182.41</v>
      </c>
      <c r="F8605">
        <v>91.21</v>
      </c>
      <c r="G8605">
        <v>2</v>
      </c>
      <c r="H8605">
        <v>2</v>
      </c>
      <c r="I8605">
        <v>8</v>
      </c>
      <c r="J8605">
        <v>0</v>
      </c>
      <c r="K8605">
        <v>5</v>
      </c>
      <c r="L8605" t="s">
        <v>375</v>
      </c>
      <c r="M8605" t="b">
        <v>0</v>
      </c>
    </row>
    <row r="8606" spans="1:13" x14ac:dyDescent="0.25">
      <c r="A8606" s="1">
        <v>43304</v>
      </c>
      <c r="B8606" t="s">
        <v>171</v>
      </c>
      <c r="C8606" t="s">
        <v>170</v>
      </c>
      <c r="D8606">
        <v>1</v>
      </c>
      <c r="E8606">
        <v>107.72</v>
      </c>
      <c r="F8606">
        <v>107.72</v>
      </c>
      <c r="G8606">
        <v>1</v>
      </c>
      <c r="H8606">
        <v>1</v>
      </c>
      <c r="I8606">
        <v>9</v>
      </c>
      <c r="J8606">
        <v>0</v>
      </c>
      <c r="K8606">
        <v>5</v>
      </c>
      <c r="L8606" t="s">
        <v>475</v>
      </c>
      <c r="M8606" t="b">
        <v>0</v>
      </c>
    </row>
    <row r="8607" spans="1:13" x14ac:dyDescent="0.25">
      <c r="A8607" s="1">
        <v>43304</v>
      </c>
      <c r="B8607" t="s">
        <v>171</v>
      </c>
      <c r="C8607" t="s">
        <v>171</v>
      </c>
      <c r="D8607">
        <v>1</v>
      </c>
      <c r="E8607">
        <v>82.96</v>
      </c>
      <c r="F8607">
        <v>82.96</v>
      </c>
      <c r="G8607">
        <v>1</v>
      </c>
      <c r="H8607">
        <v>1</v>
      </c>
      <c r="I8607">
        <v>6</v>
      </c>
      <c r="J8607">
        <v>0</v>
      </c>
      <c r="K8607">
        <v>1</v>
      </c>
      <c r="L8607" t="s">
        <v>483</v>
      </c>
      <c r="M8607" t="b">
        <v>1</v>
      </c>
    </row>
    <row r="8608" spans="1:13" x14ac:dyDescent="0.25">
      <c r="A8608" s="1">
        <v>43304</v>
      </c>
      <c r="B8608" t="s">
        <v>171</v>
      </c>
      <c r="C8608" t="s">
        <v>161</v>
      </c>
      <c r="D8608">
        <v>2</v>
      </c>
      <c r="E8608">
        <v>547.54</v>
      </c>
      <c r="F8608">
        <v>273.77</v>
      </c>
      <c r="G8608">
        <v>2</v>
      </c>
      <c r="H8608">
        <v>2</v>
      </c>
      <c r="I8608">
        <v>14.33</v>
      </c>
      <c r="J8608">
        <v>0</v>
      </c>
      <c r="K8608">
        <v>5</v>
      </c>
      <c r="L8608" t="s">
        <v>439</v>
      </c>
      <c r="M8608" t="b">
        <v>0</v>
      </c>
    </row>
    <row r="8609" spans="1:13" x14ac:dyDescent="0.25">
      <c r="A8609" s="1">
        <v>43304</v>
      </c>
      <c r="B8609" t="s">
        <v>171</v>
      </c>
      <c r="C8609" t="s">
        <v>177</v>
      </c>
      <c r="D8609">
        <v>1</v>
      </c>
      <c r="E8609">
        <v>111.55</v>
      </c>
      <c r="F8609">
        <v>111.55</v>
      </c>
      <c r="G8609">
        <v>1</v>
      </c>
      <c r="H8609">
        <v>1</v>
      </c>
      <c r="I8609">
        <v>10</v>
      </c>
      <c r="J8609">
        <v>0</v>
      </c>
      <c r="K8609">
        <v>5</v>
      </c>
      <c r="L8609" t="s">
        <v>491</v>
      </c>
      <c r="M8609" t="b">
        <v>0</v>
      </c>
    </row>
    <row r="8610" spans="1:13" x14ac:dyDescent="0.25">
      <c r="A8610" s="1">
        <v>43304</v>
      </c>
      <c r="B8610" t="s">
        <v>171</v>
      </c>
      <c r="C8610" t="s">
        <v>181</v>
      </c>
      <c r="D8610">
        <v>1</v>
      </c>
      <c r="E8610">
        <v>91.41</v>
      </c>
      <c r="F8610">
        <v>91.41</v>
      </c>
      <c r="G8610">
        <v>1</v>
      </c>
      <c r="H8610">
        <v>1</v>
      </c>
      <c r="I8610">
        <v>15</v>
      </c>
      <c r="J8610">
        <v>0</v>
      </c>
      <c r="K8610">
        <v>5</v>
      </c>
      <c r="L8610" t="s">
        <v>420</v>
      </c>
      <c r="M8610" t="b">
        <v>0</v>
      </c>
    </row>
    <row r="8611" spans="1:13" x14ac:dyDescent="0.25">
      <c r="A8611" s="1">
        <v>43304</v>
      </c>
      <c r="B8611" t="s">
        <v>171</v>
      </c>
      <c r="C8611" t="s">
        <v>165</v>
      </c>
      <c r="D8611">
        <v>2</v>
      </c>
      <c r="E8611">
        <v>132.15</v>
      </c>
      <c r="F8611">
        <v>66.08</v>
      </c>
      <c r="G8611">
        <v>2</v>
      </c>
      <c r="H8611">
        <v>2</v>
      </c>
      <c r="I8611">
        <v>8.5</v>
      </c>
      <c r="J8611">
        <v>0</v>
      </c>
      <c r="K8611">
        <v>4.5</v>
      </c>
      <c r="L8611" t="s">
        <v>421</v>
      </c>
      <c r="M8611" t="b">
        <v>0</v>
      </c>
    </row>
    <row r="8612" spans="1:13" x14ac:dyDescent="0.25">
      <c r="A8612" s="1">
        <v>43304</v>
      </c>
      <c r="B8612" t="s">
        <v>161</v>
      </c>
      <c r="C8612" t="s">
        <v>186</v>
      </c>
      <c r="D8612">
        <v>1</v>
      </c>
      <c r="E8612">
        <v>69.36</v>
      </c>
      <c r="F8612">
        <v>69.36</v>
      </c>
      <c r="G8612">
        <v>1</v>
      </c>
      <c r="H8612">
        <v>1</v>
      </c>
      <c r="I8612">
        <v>5</v>
      </c>
      <c r="J8612">
        <v>0</v>
      </c>
      <c r="K8612">
        <v>5</v>
      </c>
      <c r="L8612" t="s">
        <v>441</v>
      </c>
      <c r="M8612" t="b">
        <v>0</v>
      </c>
    </row>
    <row r="8613" spans="1:13" x14ac:dyDescent="0.25">
      <c r="A8613" s="1">
        <v>43304</v>
      </c>
      <c r="B8613" t="s">
        <v>161</v>
      </c>
      <c r="C8613" t="s">
        <v>167</v>
      </c>
      <c r="D8613">
        <v>9</v>
      </c>
      <c r="E8613">
        <v>1767.75</v>
      </c>
      <c r="F8613">
        <v>196.42</v>
      </c>
      <c r="G8613">
        <v>9</v>
      </c>
      <c r="H8613">
        <v>9</v>
      </c>
      <c r="I8613">
        <v>11.44</v>
      </c>
      <c r="J8613">
        <v>0</v>
      </c>
      <c r="K8613">
        <v>4.67</v>
      </c>
      <c r="L8613" t="s">
        <v>282</v>
      </c>
      <c r="M8613" t="b">
        <v>0</v>
      </c>
    </row>
    <row r="8614" spans="1:13" x14ac:dyDescent="0.25">
      <c r="A8614" s="1">
        <v>43304</v>
      </c>
      <c r="B8614" t="s">
        <v>161</v>
      </c>
      <c r="C8614" t="s">
        <v>169</v>
      </c>
      <c r="D8614">
        <v>1</v>
      </c>
      <c r="E8614">
        <v>85.5</v>
      </c>
      <c r="F8614">
        <v>85.5</v>
      </c>
      <c r="G8614">
        <v>1</v>
      </c>
      <c r="H8614">
        <v>1</v>
      </c>
      <c r="I8614">
        <v>12</v>
      </c>
      <c r="J8614">
        <v>0</v>
      </c>
      <c r="K8614">
        <v>5</v>
      </c>
      <c r="L8614" t="s">
        <v>379</v>
      </c>
      <c r="M8614" t="b">
        <v>0</v>
      </c>
    </row>
    <row r="8615" spans="1:13" x14ac:dyDescent="0.25">
      <c r="A8615" s="1">
        <v>43304</v>
      </c>
      <c r="B8615" t="s">
        <v>161</v>
      </c>
      <c r="C8615" t="s">
        <v>170</v>
      </c>
      <c r="D8615">
        <v>3</v>
      </c>
      <c r="E8615">
        <v>374.19</v>
      </c>
      <c r="F8615">
        <v>124.73</v>
      </c>
      <c r="G8615">
        <v>3</v>
      </c>
      <c r="H8615">
        <v>3</v>
      </c>
      <c r="I8615">
        <v>3.67</v>
      </c>
      <c r="J8615">
        <v>0</v>
      </c>
      <c r="K8615">
        <v>4.67</v>
      </c>
      <c r="L8615" t="s">
        <v>260</v>
      </c>
      <c r="M8615" t="b">
        <v>0</v>
      </c>
    </row>
    <row r="8616" spans="1:13" x14ac:dyDescent="0.25">
      <c r="A8616" s="1">
        <v>43304</v>
      </c>
      <c r="B8616" t="s">
        <v>161</v>
      </c>
      <c r="C8616" t="s">
        <v>172</v>
      </c>
      <c r="D8616">
        <v>1</v>
      </c>
      <c r="E8616">
        <v>87.38</v>
      </c>
      <c r="F8616">
        <v>87.38</v>
      </c>
      <c r="G8616">
        <v>1</v>
      </c>
      <c r="H8616">
        <v>1</v>
      </c>
      <c r="I8616">
        <v>7</v>
      </c>
      <c r="J8616">
        <v>0</v>
      </c>
      <c r="K8616">
        <v>5</v>
      </c>
      <c r="L8616" t="s">
        <v>283</v>
      </c>
      <c r="M8616" t="b">
        <v>0</v>
      </c>
    </row>
    <row r="8617" spans="1:13" x14ac:dyDescent="0.25">
      <c r="A8617" s="1">
        <v>43304</v>
      </c>
      <c r="B8617" t="s">
        <v>161</v>
      </c>
      <c r="C8617" t="s">
        <v>171</v>
      </c>
      <c r="D8617">
        <v>1</v>
      </c>
      <c r="E8617">
        <v>44.41</v>
      </c>
      <c r="F8617">
        <v>44.41</v>
      </c>
      <c r="G8617">
        <v>1</v>
      </c>
      <c r="H8617">
        <v>1</v>
      </c>
      <c r="I8617">
        <v>14</v>
      </c>
      <c r="J8617">
        <v>0</v>
      </c>
      <c r="K8617">
        <v>5</v>
      </c>
      <c r="L8617" t="s">
        <v>261</v>
      </c>
      <c r="M8617" t="b">
        <v>0</v>
      </c>
    </row>
    <row r="8618" spans="1:13" x14ac:dyDescent="0.25">
      <c r="A8618" s="1">
        <v>43304</v>
      </c>
      <c r="B8618" t="s">
        <v>161</v>
      </c>
      <c r="C8618" t="s">
        <v>180</v>
      </c>
      <c r="D8618">
        <v>1</v>
      </c>
      <c r="E8618">
        <v>152.94999999999999</v>
      </c>
      <c r="F8618">
        <v>152.94999999999999</v>
      </c>
      <c r="G8618">
        <v>1</v>
      </c>
      <c r="H8618">
        <v>1</v>
      </c>
      <c r="I8618">
        <v>14</v>
      </c>
      <c r="J8618">
        <v>0</v>
      </c>
      <c r="K8618">
        <v>5</v>
      </c>
      <c r="L8618" t="s">
        <v>380</v>
      </c>
      <c r="M8618" t="b">
        <v>0</v>
      </c>
    </row>
    <row r="8619" spans="1:13" x14ac:dyDescent="0.25">
      <c r="A8619" s="1">
        <v>43304</v>
      </c>
      <c r="B8619" t="s">
        <v>161</v>
      </c>
      <c r="C8619" t="s">
        <v>161</v>
      </c>
      <c r="D8619">
        <v>26</v>
      </c>
      <c r="E8619">
        <v>3487.79</v>
      </c>
      <c r="F8619">
        <v>134.15</v>
      </c>
      <c r="G8619">
        <v>26</v>
      </c>
      <c r="H8619">
        <v>26</v>
      </c>
      <c r="I8619">
        <v>6.75</v>
      </c>
      <c r="J8619">
        <v>0</v>
      </c>
      <c r="K8619">
        <v>4.5</v>
      </c>
      <c r="L8619" t="s">
        <v>262</v>
      </c>
      <c r="M8619" t="b">
        <v>1</v>
      </c>
    </row>
    <row r="8620" spans="1:13" x14ac:dyDescent="0.25">
      <c r="A8620" s="1">
        <v>43304</v>
      </c>
      <c r="B8620" t="s">
        <v>161</v>
      </c>
      <c r="C8620" t="s">
        <v>177</v>
      </c>
      <c r="D8620">
        <v>1</v>
      </c>
      <c r="E8620">
        <v>140.88999999999999</v>
      </c>
      <c r="F8620">
        <v>140.88999999999999</v>
      </c>
      <c r="G8620">
        <v>1</v>
      </c>
      <c r="H8620">
        <v>1</v>
      </c>
      <c r="I8620">
        <v>23</v>
      </c>
      <c r="J8620">
        <v>0</v>
      </c>
      <c r="K8620">
        <v>3</v>
      </c>
      <c r="L8620" t="s">
        <v>381</v>
      </c>
      <c r="M8620" t="b">
        <v>0</v>
      </c>
    </row>
    <row r="8621" spans="1:13" x14ac:dyDescent="0.25">
      <c r="A8621" s="1">
        <v>43304</v>
      </c>
      <c r="B8621" t="s">
        <v>161</v>
      </c>
      <c r="C8621" t="s">
        <v>181</v>
      </c>
      <c r="D8621">
        <v>1</v>
      </c>
      <c r="E8621">
        <v>107.59</v>
      </c>
      <c r="F8621">
        <v>107.59</v>
      </c>
      <c r="G8621">
        <v>1</v>
      </c>
      <c r="H8621">
        <v>1</v>
      </c>
      <c r="I8621">
        <v>12</v>
      </c>
      <c r="J8621">
        <v>0</v>
      </c>
      <c r="K8621">
        <v>5</v>
      </c>
      <c r="L8621" t="s">
        <v>309</v>
      </c>
      <c r="M8621" t="b">
        <v>0</v>
      </c>
    </row>
    <row r="8622" spans="1:13" x14ac:dyDescent="0.25">
      <c r="A8622" s="1">
        <v>43304</v>
      </c>
      <c r="B8622" t="s">
        <v>161</v>
      </c>
      <c r="C8622" t="s">
        <v>179</v>
      </c>
      <c r="D8622">
        <v>2</v>
      </c>
      <c r="E8622">
        <v>268.83999999999997</v>
      </c>
      <c r="F8622">
        <v>134.41999999999999</v>
      </c>
      <c r="G8622">
        <v>2</v>
      </c>
      <c r="H8622">
        <v>2</v>
      </c>
      <c r="I8622">
        <v>16</v>
      </c>
      <c r="J8622">
        <v>0</v>
      </c>
      <c r="K8622">
        <v>5</v>
      </c>
      <c r="L8622" t="s">
        <v>310</v>
      </c>
      <c r="M8622" t="b">
        <v>0</v>
      </c>
    </row>
    <row r="8623" spans="1:13" x14ac:dyDescent="0.25">
      <c r="A8623" s="1">
        <v>43304</v>
      </c>
      <c r="B8623" t="s">
        <v>161</v>
      </c>
      <c r="C8623" t="s">
        <v>183</v>
      </c>
      <c r="D8623">
        <v>2</v>
      </c>
      <c r="E8623">
        <v>808.84</v>
      </c>
      <c r="F8623">
        <v>404.42</v>
      </c>
      <c r="G8623">
        <v>2</v>
      </c>
      <c r="H8623">
        <v>2</v>
      </c>
      <c r="I8623">
        <v>10</v>
      </c>
      <c r="J8623">
        <v>0</v>
      </c>
      <c r="K8623">
        <v>4</v>
      </c>
      <c r="L8623" t="s">
        <v>284</v>
      </c>
      <c r="M8623" t="b">
        <v>0</v>
      </c>
    </row>
    <row r="8624" spans="1:13" x14ac:dyDescent="0.25">
      <c r="A8624" s="1">
        <v>43304</v>
      </c>
      <c r="B8624" t="s">
        <v>161</v>
      </c>
      <c r="C8624" t="s">
        <v>174</v>
      </c>
      <c r="D8624">
        <v>2</v>
      </c>
      <c r="E8624">
        <v>508.96</v>
      </c>
      <c r="F8624">
        <v>254.48</v>
      </c>
      <c r="G8624">
        <v>2</v>
      </c>
      <c r="H8624">
        <v>2</v>
      </c>
      <c r="I8624">
        <v>15.5</v>
      </c>
      <c r="J8624">
        <v>0</v>
      </c>
      <c r="K8624">
        <v>4.5</v>
      </c>
      <c r="L8624" t="s">
        <v>343</v>
      </c>
      <c r="M8624" t="b">
        <v>0</v>
      </c>
    </row>
    <row r="8625" spans="1:13" x14ac:dyDescent="0.25">
      <c r="A8625" s="1">
        <v>43304</v>
      </c>
      <c r="B8625" t="s">
        <v>161</v>
      </c>
      <c r="C8625" t="s">
        <v>182</v>
      </c>
      <c r="D8625">
        <v>2</v>
      </c>
      <c r="E8625">
        <v>524.45000000000005</v>
      </c>
      <c r="F8625">
        <v>262.23</v>
      </c>
      <c r="G8625">
        <v>2</v>
      </c>
      <c r="H8625">
        <v>2</v>
      </c>
      <c r="I8625">
        <v>12.5</v>
      </c>
      <c r="J8625">
        <v>0</v>
      </c>
      <c r="K8625">
        <v>5</v>
      </c>
      <c r="L8625" t="s">
        <v>391</v>
      </c>
      <c r="M8625" t="b">
        <v>0</v>
      </c>
    </row>
    <row r="8626" spans="1:13" x14ac:dyDescent="0.25">
      <c r="A8626" s="1">
        <v>43304</v>
      </c>
      <c r="B8626" t="s">
        <v>161</v>
      </c>
      <c r="C8626" t="s">
        <v>163</v>
      </c>
      <c r="D8626">
        <v>4</v>
      </c>
      <c r="E8626">
        <v>523.89</v>
      </c>
      <c r="F8626">
        <v>130.97</v>
      </c>
      <c r="G8626">
        <v>4</v>
      </c>
      <c r="H8626">
        <v>4</v>
      </c>
      <c r="I8626">
        <v>9.5</v>
      </c>
      <c r="J8626">
        <v>0</v>
      </c>
      <c r="K8626">
        <v>4.75</v>
      </c>
      <c r="L8626" t="s">
        <v>263</v>
      </c>
      <c r="M8626" t="b">
        <v>0</v>
      </c>
    </row>
    <row r="8627" spans="1:13" x14ac:dyDescent="0.25">
      <c r="A8627" s="1">
        <v>43304</v>
      </c>
      <c r="B8627" t="s">
        <v>161</v>
      </c>
      <c r="C8627" t="s">
        <v>175</v>
      </c>
      <c r="D8627">
        <v>13</v>
      </c>
      <c r="E8627">
        <v>2580.5700000000002</v>
      </c>
      <c r="F8627">
        <v>198.51</v>
      </c>
      <c r="G8627">
        <v>13</v>
      </c>
      <c r="H8627">
        <v>13</v>
      </c>
      <c r="I8627">
        <v>8.2899999999999991</v>
      </c>
      <c r="J8627">
        <v>0</v>
      </c>
      <c r="K8627">
        <v>4.5</v>
      </c>
      <c r="L8627" t="s">
        <v>264</v>
      </c>
      <c r="M8627" t="b">
        <v>0</v>
      </c>
    </row>
    <row r="8628" spans="1:13" x14ac:dyDescent="0.25">
      <c r="A8628" s="1">
        <v>43304</v>
      </c>
      <c r="B8628" t="s">
        <v>161</v>
      </c>
      <c r="C8628" t="s">
        <v>164</v>
      </c>
      <c r="D8628">
        <v>4</v>
      </c>
      <c r="E8628">
        <v>858.12</v>
      </c>
      <c r="F8628">
        <v>214.53</v>
      </c>
      <c r="G8628">
        <v>4</v>
      </c>
      <c r="H8628">
        <v>4</v>
      </c>
      <c r="I8628">
        <v>11.4</v>
      </c>
      <c r="J8628">
        <v>0</v>
      </c>
      <c r="K8628">
        <v>5</v>
      </c>
      <c r="L8628" t="s">
        <v>285</v>
      </c>
      <c r="M8628" t="b">
        <v>0</v>
      </c>
    </row>
    <row r="8629" spans="1:13" x14ac:dyDescent="0.25">
      <c r="A8629" s="1">
        <v>43304</v>
      </c>
      <c r="B8629" t="s">
        <v>161</v>
      </c>
      <c r="C8629" t="s">
        <v>176</v>
      </c>
      <c r="D8629">
        <v>2</v>
      </c>
      <c r="E8629">
        <v>325.74</v>
      </c>
      <c r="F8629">
        <v>162.87</v>
      </c>
      <c r="G8629">
        <v>2</v>
      </c>
      <c r="H8629">
        <v>2</v>
      </c>
      <c r="I8629">
        <v>8.67</v>
      </c>
      <c r="J8629">
        <v>0</v>
      </c>
      <c r="K8629">
        <v>5</v>
      </c>
      <c r="L8629" t="s">
        <v>286</v>
      </c>
      <c r="M8629" t="b">
        <v>0</v>
      </c>
    </row>
    <row r="8630" spans="1:13" x14ac:dyDescent="0.25">
      <c r="A8630" s="1">
        <v>43304</v>
      </c>
      <c r="B8630" t="s">
        <v>161</v>
      </c>
      <c r="C8630" t="s">
        <v>165</v>
      </c>
      <c r="D8630">
        <v>41</v>
      </c>
      <c r="E8630">
        <v>6577.34</v>
      </c>
      <c r="F8630">
        <v>160.41999999999999</v>
      </c>
      <c r="G8630">
        <v>41</v>
      </c>
      <c r="H8630">
        <v>40</v>
      </c>
      <c r="I8630">
        <v>7.44</v>
      </c>
      <c r="J8630">
        <v>0.02</v>
      </c>
      <c r="K8630">
        <v>4.13</v>
      </c>
      <c r="L8630" t="s">
        <v>265</v>
      </c>
      <c r="M8630" t="b">
        <v>0</v>
      </c>
    </row>
    <row r="8631" spans="1:13" x14ac:dyDescent="0.25">
      <c r="A8631" s="1">
        <v>43304</v>
      </c>
      <c r="B8631" t="s">
        <v>177</v>
      </c>
      <c r="C8631" t="s">
        <v>161</v>
      </c>
      <c r="D8631">
        <v>1</v>
      </c>
      <c r="E8631">
        <v>344.05</v>
      </c>
      <c r="F8631">
        <v>344.05</v>
      </c>
      <c r="G8631">
        <v>1</v>
      </c>
      <c r="H8631">
        <v>1</v>
      </c>
      <c r="I8631">
        <v>7</v>
      </c>
      <c r="J8631">
        <v>0</v>
      </c>
      <c r="K8631">
        <v>5</v>
      </c>
      <c r="L8631" t="s">
        <v>555</v>
      </c>
      <c r="M8631" t="b">
        <v>0</v>
      </c>
    </row>
    <row r="8632" spans="1:13" x14ac:dyDescent="0.25">
      <c r="A8632" s="1">
        <v>43304</v>
      </c>
      <c r="B8632" t="s">
        <v>181</v>
      </c>
      <c r="C8632" t="s">
        <v>161</v>
      </c>
      <c r="D8632">
        <v>1</v>
      </c>
      <c r="E8632">
        <v>123.42</v>
      </c>
      <c r="F8632">
        <v>123.42</v>
      </c>
      <c r="G8632">
        <v>1</v>
      </c>
      <c r="H8632">
        <v>1</v>
      </c>
      <c r="I8632">
        <v>15</v>
      </c>
      <c r="J8632">
        <v>0</v>
      </c>
      <c r="K8632">
        <v>4</v>
      </c>
      <c r="L8632" t="s">
        <v>526</v>
      </c>
      <c r="M8632" t="b">
        <v>0</v>
      </c>
    </row>
    <row r="8633" spans="1:13" x14ac:dyDescent="0.25">
      <c r="A8633" s="1">
        <v>43304</v>
      </c>
      <c r="B8633" t="s">
        <v>181</v>
      </c>
      <c r="C8633" t="s">
        <v>165</v>
      </c>
      <c r="D8633">
        <v>2</v>
      </c>
      <c r="E8633">
        <v>166.08</v>
      </c>
      <c r="F8633">
        <v>83.04</v>
      </c>
      <c r="G8633">
        <v>2</v>
      </c>
      <c r="H8633">
        <v>2</v>
      </c>
      <c r="I8633">
        <v>14.5</v>
      </c>
      <c r="J8633">
        <v>0</v>
      </c>
      <c r="K8633">
        <v>3.5</v>
      </c>
      <c r="L8633" t="s">
        <v>549</v>
      </c>
      <c r="M8633" t="b">
        <v>0</v>
      </c>
    </row>
    <row r="8634" spans="1:13" x14ac:dyDescent="0.25">
      <c r="A8634" s="1">
        <v>43304</v>
      </c>
      <c r="B8634" t="s">
        <v>183</v>
      </c>
      <c r="C8634" t="s">
        <v>161</v>
      </c>
      <c r="D8634">
        <v>1</v>
      </c>
      <c r="E8634">
        <v>172.76</v>
      </c>
      <c r="F8634">
        <v>172.76</v>
      </c>
      <c r="G8634">
        <v>1</v>
      </c>
      <c r="H8634">
        <v>1</v>
      </c>
      <c r="I8634">
        <v>9</v>
      </c>
      <c r="J8634">
        <v>0</v>
      </c>
      <c r="K8634">
        <v>5</v>
      </c>
      <c r="L8634" t="s">
        <v>575</v>
      </c>
      <c r="M8634" t="b">
        <v>0</v>
      </c>
    </row>
    <row r="8635" spans="1:13" x14ac:dyDescent="0.25">
      <c r="A8635" s="1">
        <v>43304</v>
      </c>
      <c r="B8635" t="s">
        <v>174</v>
      </c>
      <c r="C8635" t="s">
        <v>167</v>
      </c>
      <c r="D8635">
        <v>1</v>
      </c>
      <c r="E8635">
        <v>2304.6799999999998</v>
      </c>
      <c r="F8635">
        <v>2304.6799999999998</v>
      </c>
      <c r="G8635">
        <v>1</v>
      </c>
      <c r="H8635">
        <v>1</v>
      </c>
      <c r="I8635">
        <v>14</v>
      </c>
      <c r="J8635">
        <v>0</v>
      </c>
      <c r="K8635">
        <v>5</v>
      </c>
      <c r="L8635" t="s">
        <v>500</v>
      </c>
      <c r="M8635" t="b">
        <v>0</v>
      </c>
    </row>
    <row r="8636" spans="1:13" x14ac:dyDescent="0.25">
      <c r="A8636" s="1">
        <v>43304</v>
      </c>
      <c r="B8636" t="s">
        <v>174</v>
      </c>
      <c r="C8636" t="s">
        <v>169</v>
      </c>
      <c r="D8636">
        <v>2</v>
      </c>
      <c r="E8636">
        <v>407.77</v>
      </c>
      <c r="F8636">
        <v>203.89</v>
      </c>
      <c r="G8636">
        <v>2</v>
      </c>
      <c r="H8636">
        <v>2</v>
      </c>
      <c r="I8636">
        <v>7</v>
      </c>
      <c r="J8636">
        <v>0</v>
      </c>
      <c r="K8636">
        <v>3</v>
      </c>
      <c r="L8636" t="s">
        <v>501</v>
      </c>
      <c r="M8636" t="b">
        <v>0</v>
      </c>
    </row>
    <row r="8637" spans="1:13" x14ac:dyDescent="0.25">
      <c r="A8637" s="1">
        <v>43304</v>
      </c>
      <c r="B8637" t="s">
        <v>174</v>
      </c>
      <c r="C8637" t="s">
        <v>170</v>
      </c>
      <c r="D8637">
        <v>1</v>
      </c>
      <c r="E8637">
        <v>173.67</v>
      </c>
      <c r="F8637">
        <v>173.67</v>
      </c>
      <c r="G8637">
        <v>1</v>
      </c>
      <c r="H8637">
        <v>1</v>
      </c>
      <c r="I8637">
        <v>7</v>
      </c>
      <c r="J8637">
        <v>0</v>
      </c>
      <c r="K8637">
        <v>5</v>
      </c>
      <c r="L8637" t="s">
        <v>583</v>
      </c>
      <c r="M8637" t="b">
        <v>0</v>
      </c>
    </row>
    <row r="8638" spans="1:13" x14ac:dyDescent="0.25">
      <c r="A8638" s="1">
        <v>43304</v>
      </c>
      <c r="B8638" t="s">
        <v>174</v>
      </c>
      <c r="C8638" t="s">
        <v>174</v>
      </c>
      <c r="D8638">
        <v>1</v>
      </c>
      <c r="E8638">
        <v>111.58</v>
      </c>
      <c r="F8638">
        <v>111.58</v>
      </c>
      <c r="G8638">
        <v>1</v>
      </c>
      <c r="H8638">
        <v>1</v>
      </c>
      <c r="I8638">
        <v>6</v>
      </c>
      <c r="J8638">
        <v>0</v>
      </c>
      <c r="K8638">
        <v>4</v>
      </c>
      <c r="L8638" t="s">
        <v>523</v>
      </c>
      <c r="M8638" t="b">
        <v>1</v>
      </c>
    </row>
    <row r="8639" spans="1:13" x14ac:dyDescent="0.25">
      <c r="A8639" s="1">
        <v>43304</v>
      </c>
      <c r="B8639" t="s">
        <v>174</v>
      </c>
      <c r="C8639" t="s">
        <v>175</v>
      </c>
      <c r="D8639">
        <v>2</v>
      </c>
      <c r="E8639">
        <v>869.79</v>
      </c>
      <c r="F8639">
        <v>434.9</v>
      </c>
      <c r="G8639">
        <v>2</v>
      </c>
      <c r="H8639">
        <v>2</v>
      </c>
      <c r="I8639">
        <v>11</v>
      </c>
      <c r="J8639">
        <v>0</v>
      </c>
      <c r="K8639">
        <v>1.75</v>
      </c>
      <c r="L8639" t="s">
        <v>432</v>
      </c>
      <c r="M8639" t="b">
        <v>0</v>
      </c>
    </row>
    <row r="8640" spans="1:13" x14ac:dyDescent="0.25">
      <c r="A8640" s="1">
        <v>43304</v>
      </c>
      <c r="B8640" t="s">
        <v>174</v>
      </c>
      <c r="C8640" t="s">
        <v>176</v>
      </c>
      <c r="D8640">
        <v>1</v>
      </c>
      <c r="E8640">
        <v>243.41</v>
      </c>
      <c r="F8640">
        <v>243.41</v>
      </c>
      <c r="G8640">
        <v>1</v>
      </c>
      <c r="H8640">
        <v>1</v>
      </c>
      <c r="I8640">
        <v>10</v>
      </c>
      <c r="J8640">
        <v>0</v>
      </c>
      <c r="K8640">
        <v>5</v>
      </c>
      <c r="L8640" t="s">
        <v>572</v>
      </c>
      <c r="M8640" t="b">
        <v>0</v>
      </c>
    </row>
    <row r="8641" spans="1:13" x14ac:dyDescent="0.25">
      <c r="A8641" s="1">
        <v>43304</v>
      </c>
      <c r="B8641" t="s">
        <v>174</v>
      </c>
      <c r="C8641" t="s">
        <v>165</v>
      </c>
      <c r="D8641">
        <v>1</v>
      </c>
      <c r="E8641">
        <v>243.58</v>
      </c>
      <c r="F8641">
        <v>243.58</v>
      </c>
      <c r="G8641">
        <v>1</v>
      </c>
      <c r="H8641">
        <v>1</v>
      </c>
      <c r="I8641">
        <v>9</v>
      </c>
      <c r="J8641">
        <v>0</v>
      </c>
      <c r="K8641">
        <v>5</v>
      </c>
      <c r="L8641" t="s">
        <v>347</v>
      </c>
      <c r="M8641" t="b">
        <v>0</v>
      </c>
    </row>
    <row r="8642" spans="1:13" x14ac:dyDescent="0.25">
      <c r="A8642" s="1">
        <v>43304</v>
      </c>
      <c r="B8642" t="s">
        <v>163</v>
      </c>
      <c r="C8642" t="s">
        <v>186</v>
      </c>
      <c r="D8642">
        <v>1</v>
      </c>
      <c r="E8642">
        <v>173.02</v>
      </c>
      <c r="F8642">
        <v>173.02</v>
      </c>
      <c r="G8642">
        <v>1</v>
      </c>
      <c r="H8642">
        <v>1</v>
      </c>
      <c r="I8642">
        <v>22</v>
      </c>
      <c r="J8642">
        <v>0</v>
      </c>
      <c r="K8642">
        <v>5</v>
      </c>
      <c r="L8642" t="s">
        <v>349</v>
      </c>
      <c r="M8642" t="b">
        <v>0</v>
      </c>
    </row>
    <row r="8643" spans="1:13" x14ac:dyDescent="0.25">
      <c r="A8643" s="1">
        <v>43304</v>
      </c>
      <c r="B8643" t="s">
        <v>163</v>
      </c>
      <c r="C8643" t="s">
        <v>167</v>
      </c>
      <c r="D8643">
        <v>3</v>
      </c>
      <c r="E8643">
        <v>502.68</v>
      </c>
      <c r="F8643">
        <v>167.56</v>
      </c>
      <c r="G8643">
        <v>3</v>
      </c>
      <c r="H8643">
        <v>3</v>
      </c>
      <c r="I8643">
        <v>18.329999999999998</v>
      </c>
      <c r="J8643">
        <v>0</v>
      </c>
      <c r="K8643">
        <v>3.33</v>
      </c>
      <c r="L8643" t="s">
        <v>266</v>
      </c>
      <c r="M8643" t="b">
        <v>0</v>
      </c>
    </row>
    <row r="8644" spans="1:13" x14ac:dyDescent="0.25">
      <c r="A8644" s="1">
        <v>43304</v>
      </c>
      <c r="B8644" t="s">
        <v>163</v>
      </c>
      <c r="C8644" t="s">
        <v>169</v>
      </c>
      <c r="D8644">
        <v>2</v>
      </c>
      <c r="E8644">
        <v>518.47</v>
      </c>
      <c r="F8644">
        <v>259.24</v>
      </c>
      <c r="G8644">
        <v>2</v>
      </c>
      <c r="H8644">
        <v>2</v>
      </c>
      <c r="I8644">
        <v>11</v>
      </c>
      <c r="J8644">
        <v>0</v>
      </c>
      <c r="K8644">
        <v>4.5</v>
      </c>
      <c r="L8644" t="s">
        <v>313</v>
      </c>
      <c r="M8644" t="b">
        <v>0</v>
      </c>
    </row>
    <row r="8645" spans="1:13" x14ac:dyDescent="0.25">
      <c r="A8645" s="1">
        <v>43304</v>
      </c>
      <c r="B8645" t="s">
        <v>163</v>
      </c>
      <c r="C8645" t="s">
        <v>170</v>
      </c>
      <c r="D8645">
        <v>3</v>
      </c>
      <c r="E8645">
        <v>463.33</v>
      </c>
      <c r="F8645">
        <v>154.44</v>
      </c>
      <c r="G8645">
        <v>3</v>
      </c>
      <c r="H8645">
        <v>3</v>
      </c>
      <c r="I8645">
        <v>15.75</v>
      </c>
      <c r="J8645">
        <v>0</v>
      </c>
      <c r="K8645">
        <v>4.5</v>
      </c>
      <c r="L8645" t="s">
        <v>267</v>
      </c>
      <c r="M8645" t="b">
        <v>0</v>
      </c>
    </row>
    <row r="8646" spans="1:13" x14ac:dyDescent="0.25">
      <c r="A8646" s="1">
        <v>43304</v>
      </c>
      <c r="B8646" t="s">
        <v>163</v>
      </c>
      <c r="C8646" t="s">
        <v>172</v>
      </c>
      <c r="D8646">
        <v>2</v>
      </c>
      <c r="E8646">
        <v>7236.87</v>
      </c>
      <c r="F8646">
        <v>3618.44</v>
      </c>
      <c r="G8646">
        <v>2</v>
      </c>
      <c r="H8646">
        <v>1</v>
      </c>
      <c r="I8646">
        <v>13</v>
      </c>
      <c r="J8646">
        <v>0.33329999999999999</v>
      </c>
      <c r="K8646">
        <v>5</v>
      </c>
      <c r="L8646" t="s">
        <v>287</v>
      </c>
      <c r="M8646" t="b">
        <v>0</v>
      </c>
    </row>
    <row r="8647" spans="1:13" x14ac:dyDescent="0.25">
      <c r="A8647" s="1">
        <v>43304</v>
      </c>
      <c r="B8647" t="s">
        <v>163</v>
      </c>
      <c r="C8647" t="s">
        <v>171</v>
      </c>
      <c r="D8647">
        <v>2</v>
      </c>
      <c r="E8647">
        <v>521.41</v>
      </c>
      <c r="F8647">
        <v>260.70999999999998</v>
      </c>
      <c r="G8647">
        <v>2</v>
      </c>
      <c r="H8647">
        <v>2</v>
      </c>
      <c r="I8647">
        <v>10</v>
      </c>
      <c r="J8647">
        <v>0</v>
      </c>
      <c r="K8647">
        <v>5</v>
      </c>
      <c r="L8647" t="s">
        <v>288</v>
      </c>
      <c r="M8647" t="b">
        <v>0</v>
      </c>
    </row>
    <row r="8648" spans="1:13" x14ac:dyDescent="0.25">
      <c r="A8648" s="1">
        <v>43304</v>
      </c>
      <c r="B8648" t="s">
        <v>163</v>
      </c>
      <c r="C8648" t="s">
        <v>161</v>
      </c>
      <c r="D8648">
        <v>12</v>
      </c>
      <c r="E8648">
        <v>1793.82</v>
      </c>
      <c r="F8648">
        <v>149.49</v>
      </c>
      <c r="G8648">
        <v>11</v>
      </c>
      <c r="H8648">
        <v>12</v>
      </c>
      <c r="I8648">
        <v>12.73</v>
      </c>
      <c r="J8648">
        <v>9.0899999999999995E-2</v>
      </c>
      <c r="K8648">
        <v>4.42</v>
      </c>
      <c r="L8648" t="s">
        <v>241</v>
      </c>
      <c r="M8648" t="b">
        <v>0</v>
      </c>
    </row>
    <row r="8649" spans="1:13" x14ac:dyDescent="0.25">
      <c r="A8649" s="1">
        <v>43304</v>
      </c>
      <c r="B8649" t="s">
        <v>163</v>
      </c>
      <c r="C8649" t="s">
        <v>177</v>
      </c>
      <c r="D8649">
        <v>1</v>
      </c>
      <c r="E8649">
        <v>102.48</v>
      </c>
      <c r="F8649">
        <v>102.48</v>
      </c>
      <c r="G8649">
        <v>1</v>
      </c>
      <c r="H8649">
        <v>1</v>
      </c>
      <c r="I8649">
        <v>9</v>
      </c>
      <c r="J8649">
        <v>0</v>
      </c>
      <c r="K8649">
        <v>3</v>
      </c>
      <c r="L8649" t="s">
        <v>382</v>
      </c>
      <c r="M8649" t="b">
        <v>0</v>
      </c>
    </row>
    <row r="8650" spans="1:13" x14ac:dyDescent="0.25">
      <c r="A8650" s="1">
        <v>43304</v>
      </c>
      <c r="B8650" t="s">
        <v>163</v>
      </c>
      <c r="C8650" t="s">
        <v>179</v>
      </c>
      <c r="D8650">
        <v>3</v>
      </c>
      <c r="E8650">
        <v>1002.74</v>
      </c>
      <c r="F8650">
        <v>334.25</v>
      </c>
      <c r="G8650">
        <v>3</v>
      </c>
      <c r="H8650">
        <v>3</v>
      </c>
      <c r="I8650">
        <v>11.67</v>
      </c>
      <c r="J8650">
        <v>0</v>
      </c>
      <c r="K8650">
        <v>5</v>
      </c>
      <c r="L8650" t="s">
        <v>268</v>
      </c>
      <c r="M8650" t="b">
        <v>0</v>
      </c>
    </row>
    <row r="8651" spans="1:13" x14ac:dyDescent="0.25">
      <c r="A8651" s="1">
        <v>43304</v>
      </c>
      <c r="B8651" t="s">
        <v>163</v>
      </c>
      <c r="C8651" t="s">
        <v>183</v>
      </c>
      <c r="D8651">
        <v>1</v>
      </c>
      <c r="E8651">
        <v>136.76</v>
      </c>
      <c r="F8651">
        <v>136.76</v>
      </c>
      <c r="G8651">
        <v>1</v>
      </c>
      <c r="H8651">
        <v>1</v>
      </c>
      <c r="I8651">
        <v>13</v>
      </c>
      <c r="J8651">
        <v>0</v>
      </c>
      <c r="K8651">
        <v>5</v>
      </c>
      <c r="L8651" t="s">
        <v>351</v>
      </c>
      <c r="M8651" t="b">
        <v>0</v>
      </c>
    </row>
    <row r="8652" spans="1:13" x14ac:dyDescent="0.25">
      <c r="A8652" s="1">
        <v>43304</v>
      </c>
      <c r="B8652" t="s">
        <v>163</v>
      </c>
      <c r="C8652" t="s">
        <v>182</v>
      </c>
      <c r="D8652">
        <v>1</v>
      </c>
      <c r="E8652">
        <v>921.27</v>
      </c>
      <c r="F8652">
        <v>921.27</v>
      </c>
      <c r="G8652">
        <v>1</v>
      </c>
      <c r="H8652">
        <v>1</v>
      </c>
      <c r="I8652">
        <v>18</v>
      </c>
      <c r="J8652">
        <v>0</v>
      </c>
      <c r="K8652">
        <v>4</v>
      </c>
      <c r="L8652" t="s">
        <v>395</v>
      </c>
      <c r="M8652" t="b">
        <v>0</v>
      </c>
    </row>
    <row r="8653" spans="1:13" x14ac:dyDescent="0.25">
      <c r="A8653" s="1">
        <v>43304</v>
      </c>
      <c r="B8653" t="s">
        <v>163</v>
      </c>
      <c r="C8653" t="s">
        <v>163</v>
      </c>
      <c r="D8653">
        <v>17</v>
      </c>
      <c r="E8653">
        <v>3693.6</v>
      </c>
      <c r="F8653">
        <v>217.27</v>
      </c>
      <c r="G8653">
        <v>17</v>
      </c>
      <c r="H8653">
        <v>17</v>
      </c>
      <c r="I8653">
        <v>7.06</v>
      </c>
      <c r="J8653">
        <v>5.5599999999999997E-2</v>
      </c>
      <c r="K8653">
        <v>4.5</v>
      </c>
      <c r="L8653" t="s">
        <v>242</v>
      </c>
      <c r="M8653" t="b">
        <v>1</v>
      </c>
    </row>
    <row r="8654" spans="1:13" x14ac:dyDescent="0.25">
      <c r="A8654" s="1">
        <v>43304</v>
      </c>
      <c r="B8654" t="s">
        <v>163</v>
      </c>
      <c r="C8654" t="s">
        <v>175</v>
      </c>
      <c r="D8654">
        <v>20</v>
      </c>
      <c r="E8654">
        <v>3932.12</v>
      </c>
      <c r="F8654">
        <v>196.61</v>
      </c>
      <c r="G8654">
        <v>20</v>
      </c>
      <c r="H8654">
        <v>20</v>
      </c>
      <c r="I8654">
        <v>10.19</v>
      </c>
      <c r="J8654">
        <v>0</v>
      </c>
      <c r="K8654">
        <v>4.43</v>
      </c>
      <c r="L8654" t="s">
        <v>269</v>
      </c>
      <c r="M8654" t="b">
        <v>0</v>
      </c>
    </row>
    <row r="8655" spans="1:13" x14ac:dyDescent="0.25">
      <c r="A8655" s="1">
        <v>43304</v>
      </c>
      <c r="B8655" t="s">
        <v>163</v>
      </c>
      <c r="C8655" t="s">
        <v>164</v>
      </c>
      <c r="D8655">
        <v>14</v>
      </c>
      <c r="E8655">
        <v>3908.96</v>
      </c>
      <c r="F8655">
        <v>279.20999999999998</v>
      </c>
      <c r="G8655">
        <v>13</v>
      </c>
      <c r="H8655">
        <v>14</v>
      </c>
      <c r="I8655">
        <v>9.33</v>
      </c>
      <c r="J8655">
        <v>0</v>
      </c>
      <c r="K8655">
        <v>4.74</v>
      </c>
      <c r="L8655" t="s">
        <v>290</v>
      </c>
      <c r="M8655" t="b">
        <v>0</v>
      </c>
    </row>
    <row r="8656" spans="1:13" x14ac:dyDescent="0.25">
      <c r="A8656" s="1">
        <v>43304</v>
      </c>
      <c r="B8656" t="s">
        <v>163</v>
      </c>
      <c r="C8656" t="s">
        <v>176</v>
      </c>
      <c r="D8656">
        <v>6</v>
      </c>
      <c r="E8656">
        <v>1082.4000000000001</v>
      </c>
      <c r="F8656">
        <v>180.4</v>
      </c>
      <c r="G8656">
        <v>5</v>
      </c>
      <c r="H8656">
        <v>6</v>
      </c>
      <c r="I8656">
        <v>5.17</v>
      </c>
      <c r="J8656">
        <v>0</v>
      </c>
      <c r="K8656">
        <v>3.88</v>
      </c>
      <c r="L8656" t="s">
        <v>243</v>
      </c>
      <c r="M8656" t="b">
        <v>0</v>
      </c>
    </row>
    <row r="8657" spans="1:13" x14ac:dyDescent="0.25">
      <c r="A8657" s="1">
        <v>43304</v>
      </c>
      <c r="B8657" t="s">
        <v>163</v>
      </c>
      <c r="C8657" t="s">
        <v>165</v>
      </c>
      <c r="D8657">
        <v>58</v>
      </c>
      <c r="E8657">
        <v>10122.18</v>
      </c>
      <c r="F8657">
        <v>174.52</v>
      </c>
      <c r="G8657">
        <v>57</v>
      </c>
      <c r="H8657">
        <v>58</v>
      </c>
      <c r="I8657">
        <v>7.44</v>
      </c>
      <c r="J8657">
        <v>0</v>
      </c>
      <c r="K8657">
        <v>4.66</v>
      </c>
      <c r="L8657" t="s">
        <v>244</v>
      </c>
      <c r="M8657" t="b">
        <v>0</v>
      </c>
    </row>
    <row r="8658" spans="1:13" x14ac:dyDescent="0.25">
      <c r="A8658" s="1">
        <v>43304</v>
      </c>
      <c r="B8658" t="s">
        <v>175</v>
      </c>
      <c r="C8658" t="s">
        <v>167</v>
      </c>
      <c r="D8658">
        <v>6</v>
      </c>
      <c r="E8658">
        <v>1159.1199999999999</v>
      </c>
      <c r="F8658">
        <v>193.19</v>
      </c>
      <c r="G8658">
        <v>6</v>
      </c>
      <c r="H8658">
        <v>5</v>
      </c>
      <c r="I8658">
        <v>15</v>
      </c>
      <c r="J8658">
        <v>0.33329999999999999</v>
      </c>
      <c r="K8658">
        <v>4.8</v>
      </c>
      <c r="L8658" t="s">
        <v>317</v>
      </c>
      <c r="M8658" t="b">
        <v>0</v>
      </c>
    </row>
    <row r="8659" spans="1:13" x14ac:dyDescent="0.25">
      <c r="A8659" s="1">
        <v>43304</v>
      </c>
      <c r="B8659" t="s">
        <v>175</v>
      </c>
      <c r="C8659" t="s">
        <v>169</v>
      </c>
      <c r="D8659">
        <v>1</v>
      </c>
      <c r="E8659">
        <v>122.01</v>
      </c>
      <c r="F8659">
        <v>122.01</v>
      </c>
      <c r="G8659">
        <v>1</v>
      </c>
      <c r="H8659">
        <v>1</v>
      </c>
      <c r="I8659">
        <v>11</v>
      </c>
      <c r="J8659">
        <v>0</v>
      </c>
      <c r="K8659">
        <v>5</v>
      </c>
      <c r="L8659" t="s">
        <v>423</v>
      </c>
      <c r="M8659" t="b">
        <v>0</v>
      </c>
    </row>
    <row r="8660" spans="1:13" x14ac:dyDescent="0.25">
      <c r="A8660" s="1">
        <v>43304</v>
      </c>
      <c r="B8660" t="s">
        <v>175</v>
      </c>
      <c r="C8660" t="s">
        <v>170</v>
      </c>
      <c r="D8660">
        <v>4</v>
      </c>
      <c r="E8660">
        <v>594.83000000000004</v>
      </c>
      <c r="F8660">
        <v>148.71</v>
      </c>
      <c r="G8660">
        <v>4</v>
      </c>
      <c r="H8660">
        <v>4</v>
      </c>
      <c r="I8660">
        <v>6.83</v>
      </c>
      <c r="J8660">
        <v>0</v>
      </c>
      <c r="K8660">
        <v>4.83</v>
      </c>
      <c r="L8660" t="s">
        <v>270</v>
      </c>
      <c r="M8660" t="b">
        <v>0</v>
      </c>
    </row>
    <row r="8661" spans="1:13" x14ac:dyDescent="0.25">
      <c r="A8661" s="1">
        <v>43304</v>
      </c>
      <c r="B8661" t="s">
        <v>175</v>
      </c>
      <c r="C8661" t="s">
        <v>172</v>
      </c>
      <c r="D8661">
        <v>2</v>
      </c>
      <c r="E8661">
        <v>195.61</v>
      </c>
      <c r="F8661">
        <v>97.81</v>
      </c>
      <c r="G8661">
        <v>2</v>
      </c>
      <c r="H8661">
        <v>2</v>
      </c>
      <c r="I8661">
        <v>9.5</v>
      </c>
      <c r="J8661">
        <v>0</v>
      </c>
      <c r="K8661">
        <v>5</v>
      </c>
      <c r="L8661" t="s">
        <v>384</v>
      </c>
      <c r="M8661" t="b">
        <v>0</v>
      </c>
    </row>
    <row r="8662" spans="1:13" x14ac:dyDescent="0.25">
      <c r="A8662" s="1">
        <v>43304</v>
      </c>
      <c r="B8662" t="s">
        <v>175</v>
      </c>
      <c r="C8662" t="s">
        <v>171</v>
      </c>
      <c r="D8662">
        <v>2</v>
      </c>
      <c r="E8662">
        <v>334.62</v>
      </c>
      <c r="F8662">
        <v>167.31</v>
      </c>
      <c r="G8662">
        <v>2</v>
      </c>
      <c r="H8662">
        <v>2</v>
      </c>
      <c r="I8662">
        <v>13.33</v>
      </c>
      <c r="J8662">
        <v>0</v>
      </c>
      <c r="K8662">
        <v>5</v>
      </c>
      <c r="L8662" t="s">
        <v>291</v>
      </c>
      <c r="M8662" t="b">
        <v>0</v>
      </c>
    </row>
    <row r="8663" spans="1:13" x14ac:dyDescent="0.25">
      <c r="A8663" s="1">
        <v>43304</v>
      </c>
      <c r="B8663" t="s">
        <v>175</v>
      </c>
      <c r="C8663" t="s">
        <v>161</v>
      </c>
      <c r="D8663">
        <v>9</v>
      </c>
      <c r="E8663">
        <v>1123.06</v>
      </c>
      <c r="F8663">
        <v>124.78</v>
      </c>
      <c r="G8663">
        <v>9</v>
      </c>
      <c r="H8663">
        <v>8</v>
      </c>
      <c r="I8663">
        <v>5.67</v>
      </c>
      <c r="J8663">
        <v>0</v>
      </c>
      <c r="K8663">
        <v>4.75</v>
      </c>
      <c r="L8663" t="s">
        <v>245</v>
      </c>
      <c r="M8663" t="b">
        <v>0</v>
      </c>
    </row>
    <row r="8664" spans="1:13" x14ac:dyDescent="0.25">
      <c r="A8664" s="1">
        <v>43304</v>
      </c>
      <c r="B8664" t="s">
        <v>175</v>
      </c>
      <c r="C8664" t="s">
        <v>179</v>
      </c>
      <c r="D8664">
        <v>1</v>
      </c>
      <c r="E8664">
        <v>143.52000000000001</v>
      </c>
      <c r="F8664">
        <v>143.52000000000001</v>
      </c>
      <c r="G8664">
        <v>1</v>
      </c>
      <c r="H8664">
        <v>1</v>
      </c>
      <c r="I8664">
        <v>9</v>
      </c>
      <c r="J8664">
        <v>0</v>
      </c>
      <c r="K8664">
        <v>1</v>
      </c>
      <c r="L8664" t="s">
        <v>319</v>
      </c>
      <c r="M8664" t="b">
        <v>0</v>
      </c>
    </row>
    <row r="8665" spans="1:13" x14ac:dyDescent="0.25">
      <c r="A8665" s="1">
        <v>43304</v>
      </c>
      <c r="B8665" t="s">
        <v>175</v>
      </c>
      <c r="C8665" t="s">
        <v>174</v>
      </c>
      <c r="D8665">
        <v>5</v>
      </c>
      <c r="E8665">
        <v>2624.43</v>
      </c>
      <c r="F8665">
        <v>524.89</v>
      </c>
      <c r="G8665">
        <v>5</v>
      </c>
      <c r="H8665">
        <v>5</v>
      </c>
      <c r="I8665">
        <v>10.5</v>
      </c>
      <c r="J8665">
        <v>0</v>
      </c>
      <c r="K8665">
        <v>3.67</v>
      </c>
      <c r="L8665" t="s">
        <v>352</v>
      </c>
      <c r="M8665" t="b">
        <v>0</v>
      </c>
    </row>
    <row r="8666" spans="1:13" x14ac:dyDescent="0.25">
      <c r="A8666" s="1">
        <v>43304</v>
      </c>
      <c r="B8666" t="s">
        <v>175</v>
      </c>
      <c r="C8666" t="s">
        <v>182</v>
      </c>
      <c r="D8666">
        <v>1</v>
      </c>
      <c r="E8666">
        <v>291.74</v>
      </c>
      <c r="F8666">
        <v>291.74</v>
      </c>
      <c r="G8666">
        <v>1</v>
      </c>
      <c r="H8666">
        <v>1</v>
      </c>
      <c r="I8666">
        <v>8</v>
      </c>
      <c r="J8666">
        <v>0</v>
      </c>
      <c r="K8666">
        <v>5</v>
      </c>
      <c r="L8666" t="s">
        <v>455</v>
      </c>
      <c r="M8666" t="b">
        <v>0</v>
      </c>
    </row>
    <row r="8667" spans="1:13" x14ac:dyDescent="0.25">
      <c r="A8667" s="1">
        <v>43304</v>
      </c>
      <c r="B8667" t="s">
        <v>175</v>
      </c>
      <c r="C8667" t="s">
        <v>163</v>
      </c>
      <c r="D8667">
        <v>4</v>
      </c>
      <c r="E8667">
        <v>446.37</v>
      </c>
      <c r="F8667">
        <v>111.59</v>
      </c>
      <c r="G8667">
        <v>4</v>
      </c>
      <c r="H8667">
        <v>4</v>
      </c>
      <c r="I8667">
        <v>9</v>
      </c>
      <c r="J8667">
        <v>0</v>
      </c>
      <c r="K8667">
        <v>4.75</v>
      </c>
      <c r="L8667" t="s">
        <v>320</v>
      </c>
      <c r="M8667" t="b">
        <v>0</v>
      </c>
    </row>
    <row r="8668" spans="1:13" x14ac:dyDescent="0.25">
      <c r="A8668" s="1">
        <v>43304</v>
      </c>
      <c r="B8668" t="s">
        <v>175</v>
      </c>
      <c r="C8668" t="s">
        <v>175</v>
      </c>
      <c r="D8668">
        <v>15</v>
      </c>
      <c r="E8668">
        <v>3675.15</v>
      </c>
      <c r="F8668">
        <v>245.01</v>
      </c>
      <c r="G8668">
        <v>13</v>
      </c>
      <c r="H8668">
        <v>15</v>
      </c>
      <c r="I8668">
        <v>4.29</v>
      </c>
      <c r="J8668">
        <v>4.7600000000000003E-2</v>
      </c>
      <c r="K8668">
        <v>3.57</v>
      </c>
      <c r="L8668" t="s">
        <v>292</v>
      </c>
      <c r="M8668" t="b">
        <v>1</v>
      </c>
    </row>
    <row r="8669" spans="1:13" x14ac:dyDescent="0.25">
      <c r="A8669" s="1">
        <v>43304</v>
      </c>
      <c r="B8669" t="s">
        <v>175</v>
      </c>
      <c r="C8669" t="s">
        <v>185</v>
      </c>
      <c r="D8669">
        <v>1</v>
      </c>
      <c r="E8669">
        <v>158.09</v>
      </c>
      <c r="F8669">
        <v>158.09</v>
      </c>
      <c r="G8669">
        <v>1</v>
      </c>
      <c r="H8669">
        <v>1</v>
      </c>
      <c r="I8669">
        <v>27</v>
      </c>
      <c r="J8669">
        <v>0</v>
      </c>
      <c r="K8669">
        <v>5</v>
      </c>
      <c r="L8669" t="s">
        <v>321</v>
      </c>
      <c r="M8669" t="b">
        <v>0</v>
      </c>
    </row>
    <row r="8670" spans="1:13" x14ac:dyDescent="0.25">
      <c r="A8670" s="1">
        <v>43304</v>
      </c>
      <c r="B8670" t="s">
        <v>175</v>
      </c>
      <c r="C8670" t="s">
        <v>164</v>
      </c>
      <c r="D8670">
        <v>6</v>
      </c>
      <c r="E8670">
        <v>878.08</v>
      </c>
      <c r="F8670">
        <v>146.35</v>
      </c>
      <c r="G8670">
        <v>6</v>
      </c>
      <c r="H8670">
        <v>6</v>
      </c>
      <c r="I8670">
        <v>10.17</v>
      </c>
      <c r="J8670">
        <v>0</v>
      </c>
      <c r="K8670">
        <v>4.5</v>
      </c>
      <c r="L8670" t="s">
        <v>293</v>
      </c>
      <c r="M8670" t="b">
        <v>0</v>
      </c>
    </row>
    <row r="8671" spans="1:13" x14ac:dyDescent="0.25">
      <c r="A8671" s="1">
        <v>43304</v>
      </c>
      <c r="B8671" t="s">
        <v>175</v>
      </c>
      <c r="C8671" t="s">
        <v>176</v>
      </c>
      <c r="D8671">
        <v>1</v>
      </c>
      <c r="E8671">
        <v>228.25</v>
      </c>
      <c r="F8671">
        <v>228.25</v>
      </c>
      <c r="G8671">
        <v>1</v>
      </c>
      <c r="H8671">
        <v>1</v>
      </c>
      <c r="I8671">
        <v>8</v>
      </c>
      <c r="J8671">
        <v>0</v>
      </c>
      <c r="K8671">
        <v>4</v>
      </c>
      <c r="L8671" t="s">
        <v>322</v>
      </c>
      <c r="M8671" t="b">
        <v>0</v>
      </c>
    </row>
    <row r="8672" spans="1:13" x14ac:dyDescent="0.25">
      <c r="A8672" s="1">
        <v>43304</v>
      </c>
      <c r="B8672" t="s">
        <v>175</v>
      </c>
      <c r="C8672" t="s">
        <v>168</v>
      </c>
      <c r="D8672">
        <v>1</v>
      </c>
      <c r="E8672">
        <v>114.67</v>
      </c>
      <c r="F8672">
        <v>114.67</v>
      </c>
      <c r="G8672">
        <v>1</v>
      </c>
      <c r="H8672">
        <v>1</v>
      </c>
      <c r="I8672">
        <v>30</v>
      </c>
      <c r="J8672">
        <v>1</v>
      </c>
      <c r="K8672">
        <v>5</v>
      </c>
      <c r="L8672" t="s">
        <v>353</v>
      </c>
      <c r="M8672" t="b">
        <v>0</v>
      </c>
    </row>
    <row r="8673" spans="1:13" x14ac:dyDescent="0.25">
      <c r="A8673" s="1">
        <v>43304</v>
      </c>
      <c r="B8673" t="s">
        <v>175</v>
      </c>
      <c r="C8673" t="s">
        <v>165</v>
      </c>
      <c r="D8673">
        <v>26</v>
      </c>
      <c r="E8673">
        <v>4496.7</v>
      </c>
      <c r="F8673">
        <v>172.95</v>
      </c>
      <c r="G8673">
        <v>26</v>
      </c>
      <c r="H8673">
        <v>26</v>
      </c>
      <c r="I8673">
        <v>7.33</v>
      </c>
      <c r="J8673">
        <v>3.6999999999999998E-2</v>
      </c>
      <c r="K8673">
        <v>4.4400000000000004</v>
      </c>
      <c r="L8673" t="s">
        <v>294</v>
      </c>
      <c r="M8673" t="b">
        <v>0</v>
      </c>
    </row>
    <row r="8674" spans="1:13" x14ac:dyDescent="0.25">
      <c r="A8674" s="1">
        <v>43304</v>
      </c>
      <c r="B8674" t="s">
        <v>175</v>
      </c>
      <c r="C8674" t="s">
        <v>184</v>
      </c>
      <c r="D8674">
        <v>1</v>
      </c>
      <c r="E8674">
        <v>92.76</v>
      </c>
      <c r="F8674">
        <v>92.76</v>
      </c>
      <c r="G8674">
        <v>1</v>
      </c>
      <c r="H8674">
        <v>1</v>
      </c>
      <c r="I8674">
        <v>10</v>
      </c>
      <c r="J8674">
        <v>0</v>
      </c>
      <c r="K8674">
        <v>5</v>
      </c>
      <c r="L8674" t="s">
        <v>323</v>
      </c>
      <c r="M8674" t="b">
        <v>0</v>
      </c>
    </row>
    <row r="8675" spans="1:13" x14ac:dyDescent="0.25">
      <c r="A8675" s="1">
        <v>43304</v>
      </c>
      <c r="B8675" t="s">
        <v>164</v>
      </c>
      <c r="C8675" t="s">
        <v>167</v>
      </c>
      <c r="D8675">
        <v>1</v>
      </c>
      <c r="E8675">
        <v>872.64</v>
      </c>
      <c r="F8675">
        <v>872.64</v>
      </c>
      <c r="G8675">
        <v>1</v>
      </c>
      <c r="H8675">
        <v>1</v>
      </c>
      <c r="I8675">
        <v>14</v>
      </c>
      <c r="J8675">
        <v>0</v>
      </c>
      <c r="K8675">
        <v>5</v>
      </c>
      <c r="L8675" t="s">
        <v>354</v>
      </c>
      <c r="M8675" t="b">
        <v>0</v>
      </c>
    </row>
    <row r="8676" spans="1:13" x14ac:dyDescent="0.25">
      <c r="A8676" s="1">
        <v>43304</v>
      </c>
      <c r="B8676" t="s">
        <v>164</v>
      </c>
      <c r="C8676" t="s">
        <v>169</v>
      </c>
      <c r="D8676">
        <v>1</v>
      </c>
      <c r="E8676">
        <v>122.9</v>
      </c>
      <c r="F8676">
        <v>122.9</v>
      </c>
      <c r="G8676">
        <v>1</v>
      </c>
      <c r="H8676">
        <v>1</v>
      </c>
      <c r="I8676">
        <v>10</v>
      </c>
      <c r="J8676">
        <v>0</v>
      </c>
      <c r="K8676">
        <v>5</v>
      </c>
      <c r="L8676" t="s">
        <v>355</v>
      </c>
      <c r="M8676" t="b">
        <v>0</v>
      </c>
    </row>
    <row r="8677" spans="1:13" x14ac:dyDescent="0.25">
      <c r="A8677" s="1">
        <v>43304</v>
      </c>
      <c r="B8677" t="s">
        <v>164</v>
      </c>
      <c r="C8677" t="s">
        <v>161</v>
      </c>
      <c r="D8677">
        <v>6</v>
      </c>
      <c r="E8677">
        <v>1159.78</v>
      </c>
      <c r="F8677">
        <v>193.3</v>
      </c>
      <c r="G8677">
        <v>6</v>
      </c>
      <c r="H8677">
        <v>6</v>
      </c>
      <c r="I8677">
        <v>9.67</v>
      </c>
      <c r="J8677">
        <v>0</v>
      </c>
      <c r="K8677">
        <v>4.5</v>
      </c>
      <c r="L8677" t="s">
        <v>325</v>
      </c>
      <c r="M8677" t="b">
        <v>0</v>
      </c>
    </row>
    <row r="8678" spans="1:13" x14ac:dyDescent="0.25">
      <c r="A8678" s="1">
        <v>43304</v>
      </c>
      <c r="B8678" t="s">
        <v>164</v>
      </c>
      <c r="C8678" t="s">
        <v>177</v>
      </c>
      <c r="D8678">
        <v>1</v>
      </c>
      <c r="E8678">
        <v>219.2</v>
      </c>
      <c r="F8678">
        <v>219.2</v>
      </c>
      <c r="G8678">
        <v>1</v>
      </c>
      <c r="H8678">
        <v>1</v>
      </c>
      <c r="I8678">
        <v>11</v>
      </c>
      <c r="J8678">
        <v>0</v>
      </c>
      <c r="K8678">
        <v>5</v>
      </c>
      <c r="L8678" t="s">
        <v>447</v>
      </c>
      <c r="M8678" t="b">
        <v>0</v>
      </c>
    </row>
    <row r="8679" spans="1:13" x14ac:dyDescent="0.25">
      <c r="A8679" s="1">
        <v>43304</v>
      </c>
      <c r="B8679" t="s">
        <v>164</v>
      </c>
      <c r="C8679" t="s">
        <v>179</v>
      </c>
      <c r="D8679">
        <v>1</v>
      </c>
      <c r="E8679">
        <v>170.44</v>
      </c>
      <c r="F8679">
        <v>170.44</v>
      </c>
      <c r="G8679">
        <v>1</v>
      </c>
      <c r="H8679">
        <v>1</v>
      </c>
      <c r="I8679">
        <v>17</v>
      </c>
      <c r="J8679">
        <v>0</v>
      </c>
      <c r="K8679">
        <v>4</v>
      </c>
      <c r="L8679" t="s">
        <v>327</v>
      </c>
      <c r="M8679" t="b">
        <v>0</v>
      </c>
    </row>
    <row r="8680" spans="1:13" x14ac:dyDescent="0.25">
      <c r="A8680" s="1">
        <v>43304</v>
      </c>
      <c r="B8680" t="s">
        <v>164</v>
      </c>
      <c r="C8680" t="s">
        <v>174</v>
      </c>
      <c r="D8680">
        <v>1</v>
      </c>
      <c r="E8680">
        <v>353.17</v>
      </c>
      <c r="F8680">
        <v>353.17</v>
      </c>
      <c r="G8680">
        <v>1</v>
      </c>
      <c r="H8680">
        <v>1</v>
      </c>
      <c r="I8680">
        <v>12</v>
      </c>
      <c r="J8680">
        <v>0</v>
      </c>
      <c r="K8680">
        <v>5</v>
      </c>
      <c r="L8680" t="s">
        <v>407</v>
      </c>
      <c r="M8680" t="b">
        <v>0</v>
      </c>
    </row>
    <row r="8681" spans="1:13" x14ac:dyDescent="0.25">
      <c r="A8681" s="1">
        <v>43304</v>
      </c>
      <c r="B8681" t="s">
        <v>164</v>
      </c>
      <c r="C8681" t="s">
        <v>163</v>
      </c>
      <c r="D8681">
        <v>4</v>
      </c>
      <c r="E8681">
        <v>999.89</v>
      </c>
      <c r="F8681">
        <v>249.97</v>
      </c>
      <c r="G8681">
        <v>4</v>
      </c>
      <c r="H8681">
        <v>4</v>
      </c>
      <c r="I8681">
        <v>9.4</v>
      </c>
      <c r="J8681">
        <v>0</v>
      </c>
      <c r="K8681">
        <v>4.5999999999999996</v>
      </c>
      <c r="L8681" t="s">
        <v>357</v>
      </c>
      <c r="M8681" t="b">
        <v>0</v>
      </c>
    </row>
    <row r="8682" spans="1:13" x14ac:dyDescent="0.25">
      <c r="A8682" s="1">
        <v>43304</v>
      </c>
      <c r="B8682" t="s">
        <v>164</v>
      </c>
      <c r="C8682" t="s">
        <v>175</v>
      </c>
      <c r="D8682">
        <v>2</v>
      </c>
      <c r="E8682">
        <v>232.31</v>
      </c>
      <c r="F8682">
        <v>116.16</v>
      </c>
      <c r="G8682">
        <v>2</v>
      </c>
      <c r="H8682">
        <v>2</v>
      </c>
      <c r="I8682">
        <v>16.5</v>
      </c>
      <c r="J8682">
        <v>0</v>
      </c>
      <c r="K8682">
        <v>4</v>
      </c>
      <c r="L8682" t="s">
        <v>358</v>
      </c>
      <c r="M8682" t="b">
        <v>0</v>
      </c>
    </row>
    <row r="8683" spans="1:13" x14ac:dyDescent="0.25">
      <c r="A8683" s="1">
        <v>43304</v>
      </c>
      <c r="B8683" t="s">
        <v>164</v>
      </c>
      <c r="C8683" t="s">
        <v>185</v>
      </c>
      <c r="D8683">
        <v>1</v>
      </c>
      <c r="E8683">
        <v>109.8</v>
      </c>
      <c r="F8683">
        <v>109.8</v>
      </c>
      <c r="G8683">
        <v>1</v>
      </c>
      <c r="H8683">
        <v>1</v>
      </c>
      <c r="I8683">
        <v>13</v>
      </c>
      <c r="J8683">
        <v>0</v>
      </c>
      <c r="K8683">
        <v>3</v>
      </c>
      <c r="L8683" t="s">
        <v>385</v>
      </c>
      <c r="M8683" t="b">
        <v>0</v>
      </c>
    </row>
    <row r="8684" spans="1:13" x14ac:dyDescent="0.25">
      <c r="A8684" s="1">
        <v>43304</v>
      </c>
      <c r="B8684" t="s">
        <v>164</v>
      </c>
      <c r="C8684" t="s">
        <v>164</v>
      </c>
      <c r="D8684">
        <v>7</v>
      </c>
      <c r="E8684">
        <v>2289.11</v>
      </c>
      <c r="F8684">
        <v>327.02</v>
      </c>
      <c r="G8684">
        <v>7</v>
      </c>
      <c r="H8684">
        <v>7</v>
      </c>
      <c r="I8684">
        <v>6.71</v>
      </c>
      <c r="J8684">
        <v>0</v>
      </c>
      <c r="K8684">
        <v>4.57</v>
      </c>
      <c r="L8684" t="s">
        <v>359</v>
      </c>
      <c r="M8684" t="b">
        <v>1</v>
      </c>
    </row>
    <row r="8685" spans="1:13" x14ac:dyDescent="0.25">
      <c r="A8685" s="1">
        <v>43304</v>
      </c>
      <c r="B8685" t="s">
        <v>164</v>
      </c>
      <c r="C8685" t="s">
        <v>176</v>
      </c>
      <c r="D8685">
        <v>1</v>
      </c>
      <c r="E8685">
        <v>622.28</v>
      </c>
      <c r="F8685">
        <v>622.28</v>
      </c>
      <c r="G8685">
        <v>1</v>
      </c>
      <c r="H8685">
        <v>1</v>
      </c>
      <c r="I8685">
        <v>6</v>
      </c>
      <c r="J8685">
        <v>0</v>
      </c>
      <c r="K8685">
        <v>5</v>
      </c>
      <c r="L8685" t="s">
        <v>271</v>
      </c>
      <c r="M8685" t="b">
        <v>0</v>
      </c>
    </row>
    <row r="8686" spans="1:13" x14ac:dyDescent="0.25">
      <c r="A8686" s="1">
        <v>43304</v>
      </c>
      <c r="B8686" t="s">
        <v>164</v>
      </c>
      <c r="C8686" t="s">
        <v>165</v>
      </c>
      <c r="D8686">
        <v>24</v>
      </c>
      <c r="E8686">
        <v>4189.37</v>
      </c>
      <c r="F8686">
        <v>174.56</v>
      </c>
      <c r="G8686">
        <v>23</v>
      </c>
      <c r="H8686">
        <v>24</v>
      </c>
      <c r="I8686">
        <v>10.37</v>
      </c>
      <c r="J8686">
        <v>0</v>
      </c>
      <c r="K8686">
        <v>3.55</v>
      </c>
      <c r="L8686" t="s">
        <v>295</v>
      </c>
      <c r="M8686" t="b">
        <v>0</v>
      </c>
    </row>
    <row r="8687" spans="1:13" x14ac:dyDescent="0.25">
      <c r="A8687" s="1">
        <v>43304</v>
      </c>
      <c r="B8687" t="s">
        <v>176</v>
      </c>
      <c r="C8687" t="s">
        <v>166</v>
      </c>
      <c r="D8687">
        <v>2</v>
      </c>
      <c r="E8687">
        <v>805.21</v>
      </c>
      <c r="F8687">
        <v>402.61</v>
      </c>
      <c r="G8687">
        <v>2</v>
      </c>
      <c r="H8687">
        <v>2</v>
      </c>
      <c r="I8687">
        <v>15.5</v>
      </c>
      <c r="J8687">
        <v>0</v>
      </c>
      <c r="K8687">
        <v>5</v>
      </c>
      <c r="L8687" t="s">
        <v>577</v>
      </c>
      <c r="M8687" t="b">
        <v>0</v>
      </c>
    </row>
    <row r="8688" spans="1:13" x14ac:dyDescent="0.25">
      <c r="A8688" s="1">
        <v>43304</v>
      </c>
      <c r="B8688" t="s">
        <v>176</v>
      </c>
      <c r="C8688" t="s">
        <v>186</v>
      </c>
      <c r="D8688">
        <v>1</v>
      </c>
      <c r="E8688">
        <v>55.03</v>
      </c>
      <c r="F8688">
        <v>55.03</v>
      </c>
      <c r="G8688">
        <v>1</v>
      </c>
      <c r="H8688">
        <v>1</v>
      </c>
      <c r="I8688">
        <v>25</v>
      </c>
      <c r="J8688">
        <v>0</v>
      </c>
      <c r="K8688">
        <v>4</v>
      </c>
      <c r="L8688" t="s">
        <v>531</v>
      </c>
      <c r="M8688" t="b">
        <v>0</v>
      </c>
    </row>
    <row r="8689" spans="1:13" x14ac:dyDescent="0.25">
      <c r="A8689" s="1">
        <v>43304</v>
      </c>
      <c r="B8689" t="s">
        <v>176</v>
      </c>
      <c r="C8689" t="s">
        <v>167</v>
      </c>
      <c r="D8689">
        <v>1</v>
      </c>
      <c r="E8689">
        <v>458.56</v>
      </c>
      <c r="F8689">
        <v>458.56</v>
      </c>
      <c r="G8689">
        <v>1</v>
      </c>
      <c r="H8689">
        <v>1</v>
      </c>
      <c r="I8689">
        <v>10</v>
      </c>
      <c r="J8689">
        <v>0</v>
      </c>
      <c r="K8689">
        <v>5</v>
      </c>
      <c r="L8689" t="s">
        <v>328</v>
      </c>
      <c r="M8689" t="b">
        <v>0</v>
      </c>
    </row>
    <row r="8690" spans="1:13" x14ac:dyDescent="0.25">
      <c r="A8690" s="1">
        <v>43304</v>
      </c>
      <c r="B8690" t="s">
        <v>176</v>
      </c>
      <c r="C8690" t="s">
        <v>172</v>
      </c>
      <c r="D8690">
        <v>1</v>
      </c>
      <c r="E8690">
        <v>219.2</v>
      </c>
      <c r="F8690">
        <v>219.2</v>
      </c>
      <c r="G8690">
        <v>1</v>
      </c>
      <c r="H8690">
        <v>1</v>
      </c>
      <c r="I8690">
        <v>14</v>
      </c>
      <c r="J8690">
        <v>0</v>
      </c>
      <c r="K8690">
        <v>5</v>
      </c>
      <c r="L8690" t="s">
        <v>399</v>
      </c>
      <c r="M8690" t="b">
        <v>0</v>
      </c>
    </row>
    <row r="8691" spans="1:13" x14ac:dyDescent="0.25">
      <c r="A8691" s="1">
        <v>43304</v>
      </c>
      <c r="B8691" t="s">
        <v>176</v>
      </c>
      <c r="C8691" t="s">
        <v>171</v>
      </c>
      <c r="D8691">
        <v>1</v>
      </c>
      <c r="E8691">
        <v>584.33000000000004</v>
      </c>
      <c r="F8691">
        <v>584.33000000000004</v>
      </c>
      <c r="G8691">
        <v>1</v>
      </c>
      <c r="H8691">
        <v>1</v>
      </c>
      <c r="I8691">
        <v>25</v>
      </c>
      <c r="J8691">
        <v>0</v>
      </c>
      <c r="K8691">
        <v>1</v>
      </c>
      <c r="L8691" t="s">
        <v>329</v>
      </c>
      <c r="M8691" t="b">
        <v>0</v>
      </c>
    </row>
    <row r="8692" spans="1:13" x14ac:dyDescent="0.25">
      <c r="A8692" s="1">
        <v>43304</v>
      </c>
      <c r="B8692" t="s">
        <v>176</v>
      </c>
      <c r="C8692" t="s">
        <v>161</v>
      </c>
      <c r="D8692">
        <v>12</v>
      </c>
      <c r="E8692">
        <v>2690.2</v>
      </c>
      <c r="F8692">
        <v>224.18</v>
      </c>
      <c r="G8692">
        <v>12</v>
      </c>
      <c r="H8692">
        <v>12</v>
      </c>
      <c r="I8692">
        <v>14.08</v>
      </c>
      <c r="J8692">
        <v>8.3299999999999999E-2</v>
      </c>
      <c r="K8692">
        <v>4.08</v>
      </c>
      <c r="L8692" t="s">
        <v>272</v>
      </c>
      <c r="M8692" t="b">
        <v>0</v>
      </c>
    </row>
    <row r="8693" spans="1:13" x14ac:dyDescent="0.25">
      <c r="A8693" s="1">
        <v>43304</v>
      </c>
      <c r="B8693" t="s">
        <v>176</v>
      </c>
      <c r="C8693" t="s">
        <v>183</v>
      </c>
      <c r="D8693">
        <v>1</v>
      </c>
      <c r="E8693">
        <v>216.26</v>
      </c>
      <c r="F8693">
        <v>216.26</v>
      </c>
      <c r="G8693">
        <v>1</v>
      </c>
      <c r="H8693">
        <v>1</v>
      </c>
      <c r="I8693">
        <v>10</v>
      </c>
      <c r="J8693">
        <v>0</v>
      </c>
      <c r="K8693">
        <v>5</v>
      </c>
      <c r="L8693" t="s">
        <v>360</v>
      </c>
      <c r="M8693" t="b">
        <v>0</v>
      </c>
    </row>
    <row r="8694" spans="1:13" x14ac:dyDescent="0.25">
      <c r="A8694" s="1">
        <v>43304</v>
      </c>
      <c r="B8694" t="s">
        <v>176</v>
      </c>
      <c r="C8694" t="s">
        <v>174</v>
      </c>
      <c r="D8694">
        <v>1</v>
      </c>
      <c r="E8694">
        <v>167.74</v>
      </c>
      <c r="F8694">
        <v>167.74</v>
      </c>
      <c r="G8694">
        <v>1</v>
      </c>
      <c r="H8694">
        <v>1</v>
      </c>
      <c r="I8694">
        <v>10</v>
      </c>
      <c r="J8694">
        <v>0</v>
      </c>
      <c r="K8694">
        <v>1</v>
      </c>
      <c r="L8694" t="s">
        <v>415</v>
      </c>
      <c r="M8694" t="b">
        <v>0</v>
      </c>
    </row>
    <row r="8695" spans="1:13" x14ac:dyDescent="0.25">
      <c r="A8695" s="1">
        <v>43304</v>
      </c>
      <c r="B8695" t="s">
        <v>176</v>
      </c>
      <c r="C8695" t="s">
        <v>163</v>
      </c>
      <c r="D8695">
        <v>6</v>
      </c>
      <c r="E8695">
        <v>1287.99</v>
      </c>
      <c r="F8695">
        <v>214.67</v>
      </c>
      <c r="G8695">
        <v>6</v>
      </c>
      <c r="H8695">
        <v>6</v>
      </c>
      <c r="I8695">
        <v>6</v>
      </c>
      <c r="J8695">
        <v>0</v>
      </c>
      <c r="K8695">
        <v>4.8600000000000003</v>
      </c>
      <c r="L8695" t="s">
        <v>361</v>
      </c>
      <c r="M8695" t="b">
        <v>0</v>
      </c>
    </row>
    <row r="8696" spans="1:13" x14ac:dyDescent="0.25">
      <c r="A8696" s="1">
        <v>43304</v>
      </c>
      <c r="B8696" t="s">
        <v>176</v>
      </c>
      <c r="C8696" t="s">
        <v>175</v>
      </c>
      <c r="D8696">
        <v>3</v>
      </c>
      <c r="E8696">
        <v>520.13</v>
      </c>
      <c r="F8696">
        <v>173.38</v>
      </c>
      <c r="G8696">
        <v>3</v>
      </c>
      <c r="H8696">
        <v>3</v>
      </c>
      <c r="I8696">
        <v>8</v>
      </c>
      <c r="J8696">
        <v>0</v>
      </c>
      <c r="K8696">
        <v>4.67</v>
      </c>
      <c r="L8696" t="s">
        <v>297</v>
      </c>
      <c r="M8696" t="b">
        <v>0</v>
      </c>
    </row>
    <row r="8697" spans="1:13" x14ac:dyDescent="0.25">
      <c r="A8697" s="1">
        <v>43304</v>
      </c>
      <c r="B8697" t="s">
        <v>176</v>
      </c>
      <c r="C8697" t="s">
        <v>173</v>
      </c>
      <c r="D8697">
        <v>1</v>
      </c>
      <c r="E8697">
        <v>592.88</v>
      </c>
      <c r="F8697">
        <v>592.88</v>
      </c>
      <c r="G8697">
        <v>1</v>
      </c>
      <c r="H8697">
        <v>1</v>
      </c>
      <c r="I8697">
        <v>13</v>
      </c>
      <c r="J8697">
        <v>0</v>
      </c>
      <c r="K8697">
        <v>5</v>
      </c>
      <c r="L8697" t="s">
        <v>332</v>
      </c>
      <c r="M8697" t="b">
        <v>0</v>
      </c>
    </row>
    <row r="8698" spans="1:13" x14ac:dyDescent="0.25">
      <c r="A8698" s="1">
        <v>43304</v>
      </c>
      <c r="B8698" t="s">
        <v>176</v>
      </c>
      <c r="C8698" t="s">
        <v>164</v>
      </c>
      <c r="D8698">
        <v>6</v>
      </c>
      <c r="E8698">
        <v>2290.64</v>
      </c>
      <c r="F8698">
        <v>381.77</v>
      </c>
      <c r="G8698">
        <v>5</v>
      </c>
      <c r="H8698">
        <v>6</v>
      </c>
      <c r="I8698">
        <v>7</v>
      </c>
      <c r="J8698">
        <v>0</v>
      </c>
      <c r="K8698">
        <v>3.83</v>
      </c>
      <c r="L8698" t="s">
        <v>362</v>
      </c>
      <c r="M8698" t="b">
        <v>0</v>
      </c>
    </row>
    <row r="8699" spans="1:13" x14ac:dyDescent="0.25">
      <c r="A8699" s="1">
        <v>43304</v>
      </c>
      <c r="B8699" t="s">
        <v>176</v>
      </c>
      <c r="C8699" t="s">
        <v>176</v>
      </c>
      <c r="D8699">
        <v>2</v>
      </c>
      <c r="E8699">
        <v>894.97</v>
      </c>
      <c r="F8699">
        <v>447.49</v>
      </c>
      <c r="G8699">
        <v>2</v>
      </c>
      <c r="H8699">
        <v>2</v>
      </c>
      <c r="I8699">
        <v>2.75</v>
      </c>
      <c r="J8699">
        <v>0</v>
      </c>
      <c r="K8699">
        <v>5</v>
      </c>
      <c r="L8699" t="s">
        <v>273</v>
      </c>
      <c r="M8699" t="b">
        <v>1</v>
      </c>
    </row>
    <row r="8700" spans="1:13" x14ac:dyDescent="0.25">
      <c r="A8700" s="1">
        <v>43304</v>
      </c>
      <c r="B8700" t="s">
        <v>176</v>
      </c>
      <c r="C8700" t="s">
        <v>165</v>
      </c>
      <c r="D8700">
        <v>22</v>
      </c>
      <c r="E8700">
        <v>6941.15</v>
      </c>
      <c r="F8700">
        <v>315.51</v>
      </c>
      <c r="G8700">
        <v>22</v>
      </c>
      <c r="H8700">
        <v>22</v>
      </c>
      <c r="I8700">
        <v>8.1999999999999993</v>
      </c>
      <c r="J8700">
        <v>0</v>
      </c>
      <c r="K8700">
        <v>4.12</v>
      </c>
      <c r="L8700" t="s">
        <v>274</v>
      </c>
      <c r="M8700" t="b">
        <v>0</v>
      </c>
    </row>
    <row r="8701" spans="1:13" x14ac:dyDescent="0.25">
      <c r="A8701" s="1">
        <v>43304</v>
      </c>
      <c r="B8701" t="s">
        <v>165</v>
      </c>
      <c r="C8701" t="s">
        <v>166</v>
      </c>
      <c r="D8701">
        <v>2</v>
      </c>
      <c r="E8701">
        <v>964.74</v>
      </c>
      <c r="F8701">
        <v>482.37</v>
      </c>
      <c r="G8701">
        <v>2</v>
      </c>
      <c r="H8701">
        <v>2</v>
      </c>
      <c r="I8701">
        <v>13.57</v>
      </c>
      <c r="J8701">
        <v>0</v>
      </c>
      <c r="K8701">
        <v>4.71</v>
      </c>
      <c r="L8701" t="s">
        <v>298</v>
      </c>
      <c r="M8701" t="b">
        <v>0</v>
      </c>
    </row>
    <row r="8702" spans="1:13" x14ac:dyDescent="0.25">
      <c r="A8702" s="1">
        <v>43304</v>
      </c>
      <c r="B8702" t="s">
        <v>165</v>
      </c>
      <c r="C8702" t="s">
        <v>178</v>
      </c>
      <c r="D8702">
        <v>1</v>
      </c>
      <c r="E8702">
        <v>132.91</v>
      </c>
      <c r="F8702">
        <v>132.91</v>
      </c>
      <c r="G8702">
        <v>1</v>
      </c>
      <c r="H8702">
        <v>1</v>
      </c>
      <c r="I8702">
        <v>22</v>
      </c>
      <c r="J8702">
        <v>0</v>
      </c>
      <c r="K8702">
        <v>3</v>
      </c>
      <c r="L8702" t="s">
        <v>333</v>
      </c>
      <c r="M8702" t="b">
        <v>0</v>
      </c>
    </row>
    <row r="8703" spans="1:13" x14ac:dyDescent="0.25">
      <c r="A8703" s="1">
        <v>43304</v>
      </c>
      <c r="B8703" t="s">
        <v>165</v>
      </c>
      <c r="C8703" t="s">
        <v>186</v>
      </c>
      <c r="D8703">
        <v>4</v>
      </c>
      <c r="E8703">
        <v>611.79</v>
      </c>
      <c r="F8703">
        <v>152.94999999999999</v>
      </c>
      <c r="G8703">
        <v>4</v>
      </c>
      <c r="H8703">
        <v>4</v>
      </c>
      <c r="I8703">
        <v>20.6</v>
      </c>
      <c r="J8703">
        <v>0</v>
      </c>
      <c r="K8703">
        <v>3.2</v>
      </c>
      <c r="L8703" t="s">
        <v>364</v>
      </c>
      <c r="M8703" t="b">
        <v>0</v>
      </c>
    </row>
    <row r="8704" spans="1:13" x14ac:dyDescent="0.25">
      <c r="A8704" s="1">
        <v>43304</v>
      </c>
      <c r="B8704" t="s">
        <v>165</v>
      </c>
      <c r="C8704" t="s">
        <v>167</v>
      </c>
      <c r="D8704">
        <v>53</v>
      </c>
      <c r="E8704">
        <v>8757.5499999999993</v>
      </c>
      <c r="F8704">
        <v>165.24</v>
      </c>
      <c r="G8704">
        <v>51</v>
      </c>
      <c r="H8704">
        <v>52</v>
      </c>
      <c r="I8704">
        <v>13.94</v>
      </c>
      <c r="J8704">
        <v>5.5599999999999997E-2</v>
      </c>
      <c r="K8704">
        <v>4.0199999999999996</v>
      </c>
      <c r="L8704" t="s">
        <v>246</v>
      </c>
      <c r="M8704" t="b">
        <v>0</v>
      </c>
    </row>
    <row r="8705" spans="1:13" x14ac:dyDescent="0.25">
      <c r="A8705" s="1">
        <v>43304</v>
      </c>
      <c r="B8705" t="s">
        <v>165</v>
      </c>
      <c r="C8705" t="s">
        <v>169</v>
      </c>
      <c r="D8705">
        <v>19</v>
      </c>
      <c r="E8705">
        <v>4379.1000000000004</v>
      </c>
      <c r="F8705">
        <v>230.48</v>
      </c>
      <c r="G8705">
        <v>17</v>
      </c>
      <c r="H8705">
        <v>19</v>
      </c>
      <c r="I8705">
        <v>12.1</v>
      </c>
      <c r="J8705">
        <v>4.7600000000000003E-2</v>
      </c>
      <c r="K8705">
        <v>4.08</v>
      </c>
      <c r="L8705" t="s">
        <v>275</v>
      </c>
      <c r="M8705" t="b">
        <v>0</v>
      </c>
    </row>
    <row r="8706" spans="1:13" x14ac:dyDescent="0.25">
      <c r="A8706" s="1">
        <v>43304</v>
      </c>
      <c r="B8706" t="s">
        <v>165</v>
      </c>
      <c r="C8706" t="s">
        <v>170</v>
      </c>
      <c r="D8706">
        <v>36</v>
      </c>
      <c r="E8706">
        <v>4763.37</v>
      </c>
      <c r="F8706">
        <v>132.32</v>
      </c>
      <c r="G8706">
        <v>35</v>
      </c>
      <c r="H8706">
        <v>36</v>
      </c>
      <c r="I8706">
        <v>8.0299999999999994</v>
      </c>
      <c r="J8706">
        <v>2.7E-2</v>
      </c>
      <c r="K8706">
        <v>4.32</v>
      </c>
      <c r="L8706" t="s">
        <v>276</v>
      </c>
      <c r="M8706" t="b">
        <v>0</v>
      </c>
    </row>
    <row r="8707" spans="1:13" x14ac:dyDescent="0.25">
      <c r="A8707" s="1">
        <v>43304</v>
      </c>
      <c r="B8707" t="s">
        <v>165</v>
      </c>
      <c r="C8707" t="s">
        <v>172</v>
      </c>
      <c r="D8707">
        <v>20</v>
      </c>
      <c r="E8707">
        <v>3540</v>
      </c>
      <c r="F8707">
        <v>177</v>
      </c>
      <c r="G8707">
        <v>19</v>
      </c>
      <c r="H8707">
        <v>20</v>
      </c>
      <c r="I8707">
        <v>9.6300000000000008</v>
      </c>
      <c r="J8707">
        <v>4.1700000000000001E-2</v>
      </c>
      <c r="K8707">
        <v>4.3600000000000003</v>
      </c>
      <c r="L8707" t="s">
        <v>247</v>
      </c>
      <c r="M8707" t="b">
        <v>0</v>
      </c>
    </row>
    <row r="8708" spans="1:13" x14ac:dyDescent="0.25">
      <c r="A8708" s="1">
        <v>43304</v>
      </c>
      <c r="B8708" t="s">
        <v>165</v>
      </c>
      <c r="C8708" t="s">
        <v>171</v>
      </c>
      <c r="D8708">
        <v>18</v>
      </c>
      <c r="E8708">
        <v>4562.75</v>
      </c>
      <c r="F8708">
        <v>253.49</v>
      </c>
      <c r="G8708">
        <v>17</v>
      </c>
      <c r="H8708">
        <v>18</v>
      </c>
      <c r="I8708">
        <v>13</v>
      </c>
      <c r="J8708">
        <v>0</v>
      </c>
      <c r="K8708">
        <v>4</v>
      </c>
      <c r="L8708" t="s">
        <v>299</v>
      </c>
      <c r="M8708" t="b">
        <v>0</v>
      </c>
    </row>
    <row r="8709" spans="1:13" x14ac:dyDescent="0.25">
      <c r="A8709" s="1">
        <v>43304</v>
      </c>
      <c r="B8709" t="s">
        <v>165</v>
      </c>
      <c r="C8709" t="s">
        <v>180</v>
      </c>
      <c r="D8709">
        <v>8</v>
      </c>
      <c r="E8709">
        <v>1620.26</v>
      </c>
      <c r="F8709">
        <v>202.53</v>
      </c>
      <c r="G8709">
        <v>8</v>
      </c>
      <c r="H8709">
        <v>8</v>
      </c>
      <c r="I8709">
        <v>15.13</v>
      </c>
      <c r="J8709">
        <v>0.125</v>
      </c>
      <c r="K8709">
        <v>4.88</v>
      </c>
      <c r="L8709" t="s">
        <v>300</v>
      </c>
      <c r="M8709" t="b">
        <v>0</v>
      </c>
    </row>
    <row r="8710" spans="1:13" x14ac:dyDescent="0.25">
      <c r="A8710" s="1">
        <v>43304</v>
      </c>
      <c r="B8710" t="s">
        <v>165</v>
      </c>
      <c r="C8710" t="s">
        <v>161</v>
      </c>
      <c r="D8710">
        <v>88</v>
      </c>
      <c r="E8710">
        <v>16374.19</v>
      </c>
      <c r="F8710">
        <v>186.07</v>
      </c>
      <c r="G8710">
        <v>88</v>
      </c>
      <c r="H8710">
        <v>88</v>
      </c>
      <c r="I8710">
        <v>8.17</v>
      </c>
      <c r="J8710">
        <v>1.04E-2</v>
      </c>
      <c r="K8710">
        <v>4.22</v>
      </c>
      <c r="L8710" t="s">
        <v>248</v>
      </c>
      <c r="M8710" t="b">
        <v>0</v>
      </c>
    </row>
    <row r="8711" spans="1:13" x14ac:dyDescent="0.25">
      <c r="A8711" s="1">
        <v>43304</v>
      </c>
      <c r="B8711" t="s">
        <v>165</v>
      </c>
      <c r="C8711" t="s">
        <v>177</v>
      </c>
      <c r="D8711">
        <v>12</v>
      </c>
      <c r="E8711">
        <v>2009.81</v>
      </c>
      <c r="F8711">
        <v>167.48</v>
      </c>
      <c r="G8711">
        <v>12</v>
      </c>
      <c r="H8711">
        <v>12</v>
      </c>
      <c r="I8711">
        <v>11</v>
      </c>
      <c r="J8711">
        <v>8.3299999999999999E-2</v>
      </c>
      <c r="K8711">
        <v>4.58</v>
      </c>
      <c r="L8711" t="s">
        <v>301</v>
      </c>
      <c r="M8711" t="b">
        <v>0</v>
      </c>
    </row>
    <row r="8712" spans="1:13" x14ac:dyDescent="0.25">
      <c r="A8712" s="1">
        <v>43304</v>
      </c>
      <c r="B8712" t="s">
        <v>165</v>
      </c>
      <c r="C8712" t="s">
        <v>181</v>
      </c>
      <c r="D8712">
        <v>10</v>
      </c>
      <c r="E8712">
        <v>1596.97</v>
      </c>
      <c r="F8712">
        <v>159.69999999999999</v>
      </c>
      <c r="G8712">
        <v>10</v>
      </c>
      <c r="H8712">
        <v>10</v>
      </c>
      <c r="I8712">
        <v>10.33</v>
      </c>
      <c r="J8712">
        <v>0</v>
      </c>
      <c r="K8712">
        <v>4.17</v>
      </c>
      <c r="L8712" t="s">
        <v>302</v>
      </c>
      <c r="M8712" t="b">
        <v>0</v>
      </c>
    </row>
    <row r="8713" spans="1:13" x14ac:dyDescent="0.25">
      <c r="A8713" s="1">
        <v>43304</v>
      </c>
      <c r="B8713" t="s">
        <v>165</v>
      </c>
      <c r="C8713" t="s">
        <v>179</v>
      </c>
      <c r="D8713">
        <v>9</v>
      </c>
      <c r="E8713">
        <v>5210.91</v>
      </c>
      <c r="F8713">
        <v>578.99</v>
      </c>
      <c r="G8713">
        <v>9</v>
      </c>
      <c r="H8713">
        <v>9</v>
      </c>
      <c r="I8713">
        <v>16.78</v>
      </c>
      <c r="J8713">
        <v>0.1111</v>
      </c>
      <c r="K8713">
        <v>3.78</v>
      </c>
      <c r="L8713" t="s">
        <v>277</v>
      </c>
      <c r="M8713" t="b">
        <v>0</v>
      </c>
    </row>
    <row r="8714" spans="1:13" x14ac:dyDescent="0.25">
      <c r="A8714" s="1">
        <v>43304</v>
      </c>
      <c r="B8714" t="s">
        <v>165</v>
      </c>
      <c r="C8714" t="s">
        <v>183</v>
      </c>
      <c r="D8714">
        <v>5</v>
      </c>
      <c r="E8714">
        <v>2979.5</v>
      </c>
      <c r="F8714">
        <v>595.9</v>
      </c>
      <c r="G8714">
        <v>5</v>
      </c>
      <c r="H8714">
        <v>5</v>
      </c>
      <c r="I8714">
        <v>16.2</v>
      </c>
      <c r="J8714">
        <v>0.2</v>
      </c>
      <c r="K8714">
        <v>3.8</v>
      </c>
      <c r="L8714" t="s">
        <v>365</v>
      </c>
      <c r="M8714" t="b">
        <v>0</v>
      </c>
    </row>
    <row r="8715" spans="1:13" x14ac:dyDescent="0.25">
      <c r="A8715" s="1">
        <v>43304</v>
      </c>
      <c r="B8715" t="s">
        <v>165</v>
      </c>
      <c r="C8715" t="s">
        <v>174</v>
      </c>
      <c r="D8715">
        <v>21</v>
      </c>
      <c r="E8715">
        <v>4942.5</v>
      </c>
      <c r="F8715">
        <v>235.36</v>
      </c>
      <c r="G8715">
        <v>21</v>
      </c>
      <c r="H8715">
        <v>21</v>
      </c>
      <c r="I8715">
        <v>13.05</v>
      </c>
      <c r="J8715">
        <v>4.7600000000000003E-2</v>
      </c>
      <c r="K8715">
        <v>4.24</v>
      </c>
      <c r="L8715" t="s">
        <v>303</v>
      </c>
      <c r="M8715" t="b">
        <v>0</v>
      </c>
    </row>
    <row r="8716" spans="1:13" x14ac:dyDescent="0.25">
      <c r="A8716" s="1">
        <v>43304</v>
      </c>
      <c r="B8716" t="s">
        <v>165</v>
      </c>
      <c r="C8716" t="s">
        <v>182</v>
      </c>
      <c r="D8716">
        <v>6</v>
      </c>
      <c r="E8716">
        <v>887.59</v>
      </c>
      <c r="F8716">
        <v>147.93</v>
      </c>
      <c r="G8716">
        <v>6</v>
      </c>
      <c r="H8716">
        <v>6</v>
      </c>
      <c r="I8716">
        <v>13.83</v>
      </c>
      <c r="J8716">
        <v>0</v>
      </c>
      <c r="K8716">
        <v>4.5</v>
      </c>
      <c r="L8716" t="s">
        <v>304</v>
      </c>
      <c r="M8716" t="b">
        <v>0</v>
      </c>
    </row>
    <row r="8717" spans="1:13" x14ac:dyDescent="0.25">
      <c r="A8717" s="1">
        <v>43304</v>
      </c>
      <c r="B8717" t="s">
        <v>165</v>
      </c>
      <c r="C8717" t="s">
        <v>163</v>
      </c>
      <c r="D8717">
        <v>50</v>
      </c>
      <c r="E8717">
        <v>6657.33</v>
      </c>
      <c r="F8717">
        <v>133.15</v>
      </c>
      <c r="G8717">
        <v>50</v>
      </c>
      <c r="H8717">
        <v>50</v>
      </c>
      <c r="I8717">
        <v>7.51</v>
      </c>
      <c r="J8717">
        <v>0</v>
      </c>
      <c r="K8717">
        <v>4.5999999999999996</v>
      </c>
      <c r="L8717" t="s">
        <v>249</v>
      </c>
      <c r="M8717" t="b">
        <v>0</v>
      </c>
    </row>
    <row r="8718" spans="1:13" x14ac:dyDescent="0.25">
      <c r="A8718" s="1">
        <v>43304</v>
      </c>
      <c r="B8718" t="s">
        <v>165</v>
      </c>
      <c r="C8718" t="s">
        <v>175</v>
      </c>
      <c r="D8718">
        <v>118</v>
      </c>
      <c r="E8718">
        <v>17710.45</v>
      </c>
      <c r="F8718">
        <v>150.09</v>
      </c>
      <c r="G8718">
        <v>115</v>
      </c>
      <c r="H8718">
        <v>116</v>
      </c>
      <c r="I8718">
        <v>9.0500000000000007</v>
      </c>
      <c r="J8718">
        <v>2.2100000000000002E-2</v>
      </c>
      <c r="K8718">
        <v>4.2</v>
      </c>
      <c r="L8718" t="s">
        <v>250</v>
      </c>
      <c r="M8718" t="b">
        <v>0</v>
      </c>
    </row>
    <row r="8719" spans="1:13" x14ac:dyDescent="0.25">
      <c r="A8719" s="1">
        <v>43304</v>
      </c>
      <c r="B8719" t="s">
        <v>165</v>
      </c>
      <c r="C8719" t="s">
        <v>173</v>
      </c>
      <c r="D8719">
        <v>6</v>
      </c>
      <c r="E8719">
        <v>1202.83</v>
      </c>
      <c r="F8719">
        <v>200.47</v>
      </c>
      <c r="G8719">
        <v>6</v>
      </c>
      <c r="H8719">
        <v>6</v>
      </c>
      <c r="I8719">
        <v>10.5</v>
      </c>
      <c r="J8719">
        <v>0</v>
      </c>
      <c r="K8719">
        <v>4.5</v>
      </c>
      <c r="L8719" t="s">
        <v>251</v>
      </c>
      <c r="M8719" t="b">
        <v>0</v>
      </c>
    </row>
    <row r="8720" spans="1:13" x14ac:dyDescent="0.25">
      <c r="A8720" s="1">
        <v>43304</v>
      </c>
      <c r="B8720" t="s">
        <v>165</v>
      </c>
      <c r="C8720" t="s">
        <v>185</v>
      </c>
      <c r="D8720">
        <v>2</v>
      </c>
      <c r="E8720">
        <v>967.32</v>
      </c>
      <c r="F8720">
        <v>483.66</v>
      </c>
      <c r="G8720">
        <v>2</v>
      </c>
      <c r="H8720">
        <v>2</v>
      </c>
      <c r="I8720">
        <v>11.5</v>
      </c>
      <c r="J8720">
        <v>0</v>
      </c>
      <c r="K8720">
        <v>5</v>
      </c>
      <c r="L8720" t="s">
        <v>334</v>
      </c>
      <c r="M8720" t="b">
        <v>0</v>
      </c>
    </row>
    <row r="8721" spans="1:13" x14ac:dyDescent="0.25">
      <c r="A8721" s="1">
        <v>43304</v>
      </c>
      <c r="B8721" t="s">
        <v>165</v>
      </c>
      <c r="C8721" t="s">
        <v>164</v>
      </c>
      <c r="D8721">
        <v>47</v>
      </c>
      <c r="E8721">
        <v>5318.57</v>
      </c>
      <c r="F8721">
        <v>113.16</v>
      </c>
      <c r="G8721">
        <v>46</v>
      </c>
      <c r="H8721">
        <v>47</v>
      </c>
      <c r="I8721">
        <v>9.74</v>
      </c>
      <c r="J8721">
        <v>0</v>
      </c>
      <c r="K8721">
        <v>4.07</v>
      </c>
      <c r="L8721" t="s">
        <v>278</v>
      </c>
      <c r="M8721" t="b">
        <v>0</v>
      </c>
    </row>
    <row r="8722" spans="1:13" x14ac:dyDescent="0.25">
      <c r="A8722" s="1">
        <v>43304</v>
      </c>
      <c r="B8722" t="s">
        <v>165</v>
      </c>
      <c r="C8722" t="s">
        <v>176</v>
      </c>
      <c r="D8722">
        <v>36</v>
      </c>
      <c r="E8722">
        <v>6935.81</v>
      </c>
      <c r="F8722">
        <v>192.66</v>
      </c>
      <c r="G8722">
        <v>36</v>
      </c>
      <c r="H8722">
        <v>36</v>
      </c>
      <c r="I8722">
        <v>8.85</v>
      </c>
      <c r="J8722">
        <v>0</v>
      </c>
      <c r="K8722">
        <v>4.08</v>
      </c>
      <c r="L8722" t="s">
        <v>279</v>
      </c>
      <c r="M8722" t="b">
        <v>0</v>
      </c>
    </row>
    <row r="8723" spans="1:13" x14ac:dyDescent="0.25">
      <c r="A8723" s="1">
        <v>43304</v>
      </c>
      <c r="B8723" t="s">
        <v>165</v>
      </c>
      <c r="C8723" t="s">
        <v>168</v>
      </c>
      <c r="D8723">
        <v>7</v>
      </c>
      <c r="E8723">
        <v>1188.8499999999999</v>
      </c>
      <c r="F8723">
        <v>169.84</v>
      </c>
      <c r="G8723">
        <v>7</v>
      </c>
      <c r="H8723">
        <v>7</v>
      </c>
      <c r="I8723">
        <v>10.29</v>
      </c>
      <c r="J8723">
        <v>0</v>
      </c>
      <c r="K8723">
        <v>4.57</v>
      </c>
      <c r="L8723" t="s">
        <v>280</v>
      </c>
      <c r="M8723" t="b">
        <v>0</v>
      </c>
    </row>
    <row r="8724" spans="1:13" x14ac:dyDescent="0.25">
      <c r="A8724" s="1">
        <v>43304</v>
      </c>
      <c r="B8724" t="s">
        <v>165</v>
      </c>
      <c r="C8724" t="s">
        <v>165</v>
      </c>
      <c r="D8724">
        <v>561</v>
      </c>
      <c r="E8724">
        <v>66963.539999999994</v>
      </c>
      <c r="F8724">
        <v>119.36</v>
      </c>
      <c r="G8724">
        <v>549</v>
      </c>
      <c r="H8724">
        <v>557</v>
      </c>
      <c r="I8724">
        <v>5.53</v>
      </c>
      <c r="J8724">
        <v>4.0599999999999997E-2</v>
      </c>
      <c r="K8724">
        <v>4.1900000000000004</v>
      </c>
      <c r="L8724" t="s">
        <v>252</v>
      </c>
      <c r="M8724" t="b">
        <v>1</v>
      </c>
    </row>
    <row r="8725" spans="1:13" x14ac:dyDescent="0.25">
      <c r="A8725" s="1">
        <v>43304</v>
      </c>
      <c r="B8725" t="s">
        <v>165</v>
      </c>
      <c r="C8725" t="s">
        <v>184</v>
      </c>
      <c r="D8725">
        <v>5</v>
      </c>
      <c r="E8725">
        <v>826.02</v>
      </c>
      <c r="F8725">
        <v>165.2</v>
      </c>
      <c r="G8725">
        <v>5</v>
      </c>
      <c r="H8725">
        <v>5</v>
      </c>
      <c r="I8725">
        <v>13.83</v>
      </c>
      <c r="J8725">
        <v>0</v>
      </c>
      <c r="K8725">
        <v>5</v>
      </c>
      <c r="L8725" t="s">
        <v>401</v>
      </c>
      <c r="M8725" t="b">
        <v>0</v>
      </c>
    </row>
    <row r="8726" spans="1:13" x14ac:dyDescent="0.25">
      <c r="A8726" s="1">
        <v>43311</v>
      </c>
      <c r="B8726" t="s">
        <v>167</v>
      </c>
      <c r="C8726" t="s">
        <v>167</v>
      </c>
      <c r="D8726">
        <v>7</v>
      </c>
      <c r="E8726">
        <v>1215.04</v>
      </c>
      <c r="F8726">
        <v>173.58</v>
      </c>
      <c r="G8726">
        <v>4</v>
      </c>
      <c r="H8726">
        <v>7</v>
      </c>
      <c r="I8726">
        <v>9.75</v>
      </c>
      <c r="J8726">
        <v>0</v>
      </c>
      <c r="K8726">
        <v>3.43</v>
      </c>
      <c r="L8726" t="s">
        <v>337</v>
      </c>
      <c r="M8726" t="b">
        <v>1</v>
      </c>
    </row>
    <row r="8727" spans="1:13" x14ac:dyDescent="0.25">
      <c r="A8727" s="1">
        <v>43311</v>
      </c>
      <c r="B8727" t="s">
        <v>167</v>
      </c>
      <c r="C8727" t="s">
        <v>180</v>
      </c>
      <c r="D8727">
        <v>2</v>
      </c>
      <c r="E8727">
        <v>418.92</v>
      </c>
      <c r="F8727">
        <v>209.46</v>
      </c>
      <c r="G8727">
        <v>2</v>
      </c>
      <c r="H8727">
        <v>2</v>
      </c>
      <c r="I8727">
        <v>11.5</v>
      </c>
      <c r="J8727">
        <v>0</v>
      </c>
      <c r="K8727">
        <v>3.5</v>
      </c>
      <c r="L8727" t="s">
        <v>367</v>
      </c>
      <c r="M8727" t="b">
        <v>0</v>
      </c>
    </row>
    <row r="8728" spans="1:13" x14ac:dyDescent="0.25">
      <c r="A8728" s="1">
        <v>43311</v>
      </c>
      <c r="B8728" t="s">
        <v>167</v>
      </c>
      <c r="C8728" t="s">
        <v>181</v>
      </c>
      <c r="D8728">
        <v>1</v>
      </c>
      <c r="E8728">
        <v>391.08</v>
      </c>
      <c r="F8728">
        <v>391.08</v>
      </c>
      <c r="G8728">
        <v>1</v>
      </c>
      <c r="H8728">
        <v>1</v>
      </c>
      <c r="I8728">
        <v>24</v>
      </c>
      <c r="J8728">
        <v>0</v>
      </c>
      <c r="K8728">
        <v>1</v>
      </c>
      <c r="L8728" t="s">
        <v>540</v>
      </c>
      <c r="M8728" t="b">
        <v>0</v>
      </c>
    </row>
    <row r="8729" spans="1:13" x14ac:dyDescent="0.25">
      <c r="A8729" s="1">
        <v>43311</v>
      </c>
      <c r="B8729" t="s">
        <v>167</v>
      </c>
      <c r="C8729" t="s">
        <v>174</v>
      </c>
      <c r="D8729">
        <v>2</v>
      </c>
      <c r="E8729">
        <v>948.5</v>
      </c>
      <c r="F8729">
        <v>474.25</v>
      </c>
      <c r="G8729">
        <v>2</v>
      </c>
      <c r="H8729">
        <v>2</v>
      </c>
      <c r="I8729">
        <v>16</v>
      </c>
      <c r="J8729">
        <v>0.5</v>
      </c>
      <c r="K8729">
        <v>5</v>
      </c>
      <c r="L8729" t="s">
        <v>389</v>
      </c>
      <c r="M8729" t="b">
        <v>0</v>
      </c>
    </row>
    <row r="8730" spans="1:13" x14ac:dyDescent="0.25">
      <c r="A8730" s="1">
        <v>43311</v>
      </c>
      <c r="B8730" t="s">
        <v>167</v>
      </c>
      <c r="C8730" t="s">
        <v>182</v>
      </c>
      <c r="D8730">
        <v>1</v>
      </c>
      <c r="E8730">
        <v>209.46</v>
      </c>
      <c r="F8730">
        <v>209.46</v>
      </c>
      <c r="G8730">
        <v>1</v>
      </c>
      <c r="H8730">
        <v>1</v>
      </c>
      <c r="I8730">
        <v>9</v>
      </c>
      <c r="J8730">
        <v>0</v>
      </c>
      <c r="K8730">
        <v>1</v>
      </c>
      <c r="L8730" t="s">
        <v>508</v>
      </c>
      <c r="M8730" t="b">
        <v>0</v>
      </c>
    </row>
    <row r="8731" spans="1:13" x14ac:dyDescent="0.25">
      <c r="A8731" s="1">
        <v>43311</v>
      </c>
      <c r="B8731" t="s">
        <v>167</v>
      </c>
      <c r="C8731" t="s">
        <v>175</v>
      </c>
      <c r="D8731">
        <v>3</v>
      </c>
      <c r="E8731">
        <v>2363.87</v>
      </c>
      <c r="F8731">
        <v>787.96</v>
      </c>
      <c r="G8731">
        <v>3</v>
      </c>
      <c r="H8731">
        <v>3</v>
      </c>
      <c r="I8731">
        <v>10.33</v>
      </c>
      <c r="J8731">
        <v>0</v>
      </c>
      <c r="K8731">
        <v>3.67</v>
      </c>
      <c r="L8731" t="s">
        <v>305</v>
      </c>
      <c r="M8731" t="b">
        <v>0</v>
      </c>
    </row>
    <row r="8732" spans="1:13" x14ac:dyDescent="0.25">
      <c r="A8732" s="1">
        <v>43311</v>
      </c>
      <c r="B8732" t="s">
        <v>167</v>
      </c>
      <c r="C8732" t="s">
        <v>176</v>
      </c>
      <c r="D8732">
        <v>1</v>
      </c>
      <c r="E8732">
        <v>223.54</v>
      </c>
      <c r="F8732">
        <v>223.54</v>
      </c>
      <c r="G8732">
        <v>1</v>
      </c>
      <c r="H8732">
        <v>1</v>
      </c>
      <c r="I8732">
        <v>17</v>
      </c>
      <c r="J8732">
        <v>0</v>
      </c>
      <c r="K8732">
        <v>5</v>
      </c>
      <c r="L8732" t="s">
        <v>254</v>
      </c>
      <c r="M8732" t="b">
        <v>0</v>
      </c>
    </row>
    <row r="8733" spans="1:13" x14ac:dyDescent="0.25">
      <c r="A8733" s="1">
        <v>43311</v>
      </c>
      <c r="B8733" t="s">
        <v>167</v>
      </c>
      <c r="C8733" t="s">
        <v>165</v>
      </c>
      <c r="D8733">
        <v>11</v>
      </c>
      <c r="E8733">
        <v>3104.23</v>
      </c>
      <c r="F8733">
        <v>282.2</v>
      </c>
      <c r="G8733">
        <v>11</v>
      </c>
      <c r="H8733">
        <v>11</v>
      </c>
      <c r="I8733">
        <v>12.33</v>
      </c>
      <c r="J8733">
        <v>6.6699999999999995E-2</v>
      </c>
      <c r="K8733">
        <v>3.13</v>
      </c>
      <c r="L8733" t="s">
        <v>255</v>
      </c>
      <c r="M8733" t="b">
        <v>0</v>
      </c>
    </row>
    <row r="8734" spans="1:13" x14ac:dyDescent="0.25">
      <c r="A8734" s="1">
        <v>43311</v>
      </c>
      <c r="B8734" t="s">
        <v>169</v>
      </c>
      <c r="C8734" t="s">
        <v>179</v>
      </c>
      <c r="D8734">
        <v>1</v>
      </c>
      <c r="E8734">
        <v>602.38</v>
      </c>
      <c r="F8734">
        <v>602.38</v>
      </c>
      <c r="G8734">
        <v>1</v>
      </c>
      <c r="H8734">
        <v>1</v>
      </c>
      <c r="I8734">
        <v>20</v>
      </c>
      <c r="J8734">
        <v>0</v>
      </c>
      <c r="K8734">
        <v>5</v>
      </c>
      <c r="L8734" t="s">
        <v>580</v>
      </c>
      <c r="M8734" t="b">
        <v>0</v>
      </c>
    </row>
    <row r="8735" spans="1:13" x14ac:dyDescent="0.25">
      <c r="A8735" s="1">
        <v>43311</v>
      </c>
      <c r="B8735" t="s">
        <v>169</v>
      </c>
      <c r="C8735" t="s">
        <v>165</v>
      </c>
      <c r="D8735">
        <v>1</v>
      </c>
      <c r="E8735">
        <v>543.29</v>
      </c>
      <c r="F8735">
        <v>543.29</v>
      </c>
      <c r="G8735">
        <v>1</v>
      </c>
      <c r="H8735">
        <v>1</v>
      </c>
      <c r="I8735">
        <v>28</v>
      </c>
      <c r="J8735">
        <v>1</v>
      </c>
      <c r="K8735">
        <v>1</v>
      </c>
      <c r="L8735" t="s">
        <v>306</v>
      </c>
      <c r="M8735" t="b">
        <v>0</v>
      </c>
    </row>
    <row r="8736" spans="1:13" x14ac:dyDescent="0.25">
      <c r="A8736" s="1">
        <v>43311</v>
      </c>
      <c r="B8736" t="s">
        <v>170</v>
      </c>
      <c r="C8736" t="s">
        <v>170</v>
      </c>
      <c r="D8736">
        <v>2</v>
      </c>
      <c r="E8736">
        <v>103.93</v>
      </c>
      <c r="F8736">
        <v>51.97</v>
      </c>
      <c r="G8736">
        <v>2</v>
      </c>
      <c r="H8736">
        <v>2</v>
      </c>
      <c r="I8736">
        <v>5</v>
      </c>
      <c r="J8736">
        <v>0</v>
      </c>
      <c r="K8736">
        <v>4</v>
      </c>
      <c r="L8736" t="s">
        <v>409</v>
      </c>
      <c r="M8736" t="b">
        <v>1</v>
      </c>
    </row>
    <row r="8737" spans="1:13" x14ac:dyDescent="0.25">
      <c r="A8737" s="1">
        <v>43311</v>
      </c>
      <c r="B8737" t="s">
        <v>170</v>
      </c>
      <c r="C8737" t="s">
        <v>171</v>
      </c>
      <c r="D8737">
        <v>2</v>
      </c>
      <c r="E8737">
        <v>321.3</v>
      </c>
      <c r="F8737">
        <v>160.65</v>
      </c>
      <c r="G8737">
        <v>2</v>
      </c>
      <c r="H8737">
        <v>2</v>
      </c>
      <c r="I8737">
        <v>13.5</v>
      </c>
      <c r="J8737">
        <v>0</v>
      </c>
      <c r="K8737">
        <v>5</v>
      </c>
      <c r="L8737" t="s">
        <v>516</v>
      </c>
      <c r="M8737" t="b">
        <v>0</v>
      </c>
    </row>
    <row r="8738" spans="1:13" x14ac:dyDescent="0.25">
      <c r="A8738" s="1">
        <v>43311</v>
      </c>
      <c r="B8738" t="s">
        <v>170</v>
      </c>
      <c r="C8738" t="s">
        <v>161</v>
      </c>
      <c r="D8738">
        <v>1</v>
      </c>
      <c r="E8738">
        <v>44.17</v>
      </c>
      <c r="F8738">
        <v>44.17</v>
      </c>
      <c r="G8738">
        <v>1</v>
      </c>
      <c r="H8738">
        <v>1</v>
      </c>
      <c r="I8738">
        <v>8</v>
      </c>
      <c r="J8738">
        <v>0</v>
      </c>
      <c r="K8738">
        <v>1</v>
      </c>
      <c r="L8738" t="s">
        <v>256</v>
      </c>
      <c r="M8738" t="b">
        <v>0</v>
      </c>
    </row>
    <row r="8739" spans="1:13" x14ac:dyDescent="0.25">
      <c r="A8739" s="1">
        <v>43311</v>
      </c>
      <c r="B8739" t="s">
        <v>170</v>
      </c>
      <c r="C8739" t="s">
        <v>175</v>
      </c>
      <c r="D8739">
        <v>1</v>
      </c>
      <c r="E8739">
        <v>74.19</v>
      </c>
      <c r="F8739">
        <v>74.19</v>
      </c>
      <c r="G8739">
        <v>1</v>
      </c>
      <c r="H8739">
        <v>1</v>
      </c>
      <c r="I8739">
        <v>8</v>
      </c>
      <c r="J8739">
        <v>0</v>
      </c>
      <c r="K8739">
        <v>5</v>
      </c>
      <c r="L8739" t="s">
        <v>258</v>
      </c>
      <c r="M8739" t="b">
        <v>0</v>
      </c>
    </row>
    <row r="8740" spans="1:13" x14ac:dyDescent="0.25">
      <c r="A8740" s="1">
        <v>43311</v>
      </c>
      <c r="B8740" t="s">
        <v>170</v>
      </c>
      <c r="C8740" t="s">
        <v>176</v>
      </c>
      <c r="D8740">
        <v>1</v>
      </c>
      <c r="E8740">
        <v>88.08</v>
      </c>
      <c r="F8740">
        <v>88.08</v>
      </c>
      <c r="G8740">
        <v>1</v>
      </c>
      <c r="H8740">
        <v>1</v>
      </c>
      <c r="I8740">
        <v>25</v>
      </c>
      <c r="J8740">
        <v>1</v>
      </c>
      <c r="K8740">
        <v>5</v>
      </c>
      <c r="L8740" t="s">
        <v>463</v>
      </c>
      <c r="M8740" t="b">
        <v>0</v>
      </c>
    </row>
    <row r="8741" spans="1:13" x14ac:dyDescent="0.25">
      <c r="A8741" s="1">
        <v>43311</v>
      </c>
      <c r="B8741" t="s">
        <v>170</v>
      </c>
      <c r="C8741" t="s">
        <v>165</v>
      </c>
      <c r="D8741">
        <v>4</v>
      </c>
      <c r="E8741">
        <v>746.45</v>
      </c>
      <c r="F8741">
        <v>186.61</v>
      </c>
      <c r="G8741">
        <v>3</v>
      </c>
      <c r="H8741">
        <v>4</v>
      </c>
      <c r="I8741">
        <v>14.75</v>
      </c>
      <c r="J8741">
        <v>0</v>
      </c>
      <c r="K8741">
        <v>4.2</v>
      </c>
      <c r="L8741" t="s">
        <v>259</v>
      </c>
      <c r="M8741" t="b">
        <v>0</v>
      </c>
    </row>
    <row r="8742" spans="1:13" x14ac:dyDescent="0.25">
      <c r="A8742" s="1">
        <v>43311</v>
      </c>
      <c r="B8742" t="s">
        <v>170</v>
      </c>
      <c r="C8742" t="s">
        <v>184</v>
      </c>
      <c r="D8742">
        <v>1</v>
      </c>
      <c r="E8742">
        <v>44.17</v>
      </c>
      <c r="F8742">
        <v>44.17</v>
      </c>
      <c r="G8742">
        <v>1</v>
      </c>
      <c r="H8742">
        <v>1</v>
      </c>
      <c r="I8742">
        <v>15</v>
      </c>
      <c r="J8742">
        <v>1</v>
      </c>
      <c r="K8742">
        <v>4</v>
      </c>
      <c r="L8742" t="s">
        <v>532</v>
      </c>
      <c r="M8742" t="b">
        <v>0</v>
      </c>
    </row>
    <row r="8743" spans="1:13" x14ac:dyDescent="0.25">
      <c r="A8743" s="1">
        <v>43311</v>
      </c>
      <c r="B8743" t="s">
        <v>172</v>
      </c>
      <c r="C8743" t="s">
        <v>172</v>
      </c>
      <c r="D8743">
        <v>1</v>
      </c>
      <c r="E8743">
        <v>465.69</v>
      </c>
      <c r="F8743">
        <v>465.69</v>
      </c>
      <c r="G8743">
        <v>1</v>
      </c>
      <c r="H8743">
        <v>1</v>
      </c>
      <c r="I8743">
        <v>17</v>
      </c>
      <c r="J8743">
        <v>1</v>
      </c>
      <c r="K8743">
        <v>4</v>
      </c>
      <c r="L8743" t="s">
        <v>474</v>
      </c>
      <c r="M8743" t="b">
        <v>1</v>
      </c>
    </row>
    <row r="8744" spans="1:13" x14ac:dyDescent="0.25">
      <c r="A8744" s="1">
        <v>43311</v>
      </c>
      <c r="B8744" t="s">
        <v>172</v>
      </c>
      <c r="C8744" t="s">
        <v>182</v>
      </c>
      <c r="D8744">
        <v>1</v>
      </c>
      <c r="E8744">
        <v>163.04</v>
      </c>
      <c r="F8744">
        <v>163.04</v>
      </c>
      <c r="G8744">
        <v>1</v>
      </c>
      <c r="H8744">
        <v>1</v>
      </c>
      <c r="I8744">
        <v>14</v>
      </c>
      <c r="J8744">
        <v>0</v>
      </c>
      <c r="K8744">
        <v>5</v>
      </c>
      <c r="L8744" t="s">
        <v>511</v>
      </c>
      <c r="M8744" t="b">
        <v>0</v>
      </c>
    </row>
    <row r="8745" spans="1:13" x14ac:dyDescent="0.25">
      <c r="A8745" s="1">
        <v>43311</v>
      </c>
      <c r="B8745" t="s">
        <v>172</v>
      </c>
      <c r="C8745" t="s">
        <v>175</v>
      </c>
      <c r="D8745">
        <v>3</v>
      </c>
      <c r="E8745">
        <v>1638.58</v>
      </c>
      <c r="F8745">
        <v>546.19000000000005</v>
      </c>
      <c r="G8745">
        <v>3</v>
      </c>
      <c r="H8745">
        <v>3</v>
      </c>
      <c r="I8745">
        <v>11.33</v>
      </c>
      <c r="J8745">
        <v>0</v>
      </c>
      <c r="K8745">
        <v>5</v>
      </c>
      <c r="L8745" t="s">
        <v>375</v>
      </c>
      <c r="M8745" t="b">
        <v>0</v>
      </c>
    </row>
    <row r="8746" spans="1:13" x14ac:dyDescent="0.25">
      <c r="A8746" s="1">
        <v>43311</v>
      </c>
      <c r="B8746" t="s">
        <v>172</v>
      </c>
      <c r="C8746" t="s">
        <v>165</v>
      </c>
      <c r="D8746">
        <v>1</v>
      </c>
      <c r="E8746">
        <v>499.29</v>
      </c>
      <c r="F8746">
        <v>499.29</v>
      </c>
      <c r="G8746">
        <v>1</v>
      </c>
      <c r="H8746">
        <v>1</v>
      </c>
      <c r="I8746">
        <v>14</v>
      </c>
      <c r="J8746">
        <v>1</v>
      </c>
      <c r="K8746">
        <v>4</v>
      </c>
      <c r="L8746" t="s">
        <v>308</v>
      </c>
      <c r="M8746" t="b">
        <v>0</v>
      </c>
    </row>
    <row r="8747" spans="1:13" x14ac:dyDescent="0.25">
      <c r="A8747" s="1">
        <v>43311</v>
      </c>
      <c r="B8747" t="s">
        <v>171</v>
      </c>
      <c r="C8747" t="s">
        <v>170</v>
      </c>
      <c r="D8747">
        <v>1</v>
      </c>
      <c r="E8747">
        <v>53.66</v>
      </c>
      <c r="F8747">
        <v>53.66</v>
      </c>
      <c r="G8747">
        <v>1</v>
      </c>
      <c r="H8747">
        <v>1</v>
      </c>
      <c r="I8747">
        <v>5</v>
      </c>
      <c r="J8747">
        <v>0</v>
      </c>
      <c r="K8747">
        <v>5</v>
      </c>
      <c r="L8747" t="s">
        <v>475</v>
      </c>
      <c r="M8747" t="b">
        <v>0</v>
      </c>
    </row>
    <row r="8748" spans="1:13" x14ac:dyDescent="0.25">
      <c r="A8748" s="1">
        <v>43311</v>
      </c>
      <c r="B8748" t="s">
        <v>171</v>
      </c>
      <c r="C8748" t="s">
        <v>171</v>
      </c>
      <c r="D8748">
        <v>2</v>
      </c>
      <c r="E8748">
        <v>223.89</v>
      </c>
      <c r="F8748">
        <v>111.95</v>
      </c>
      <c r="G8748">
        <v>2</v>
      </c>
      <c r="H8748">
        <v>2</v>
      </c>
      <c r="I8748">
        <v>5.5</v>
      </c>
      <c r="J8748">
        <v>0</v>
      </c>
      <c r="K8748">
        <v>4.5</v>
      </c>
      <c r="L8748" t="s">
        <v>483</v>
      </c>
      <c r="M8748" t="b">
        <v>1</v>
      </c>
    </row>
    <row r="8749" spans="1:13" x14ac:dyDescent="0.25">
      <c r="A8749" s="1">
        <v>43311</v>
      </c>
      <c r="B8749" t="s">
        <v>171</v>
      </c>
      <c r="C8749" t="s">
        <v>161</v>
      </c>
      <c r="D8749">
        <v>4</v>
      </c>
      <c r="E8749">
        <v>441.14</v>
      </c>
      <c r="F8749">
        <v>110.29</v>
      </c>
      <c r="G8749">
        <v>4</v>
      </c>
      <c r="H8749">
        <v>4</v>
      </c>
      <c r="I8749">
        <v>9</v>
      </c>
      <c r="J8749">
        <v>0</v>
      </c>
      <c r="K8749">
        <v>4.75</v>
      </c>
      <c r="L8749" t="s">
        <v>439</v>
      </c>
      <c r="M8749" t="b">
        <v>0</v>
      </c>
    </row>
    <row r="8750" spans="1:13" x14ac:dyDescent="0.25">
      <c r="A8750" s="1">
        <v>43311</v>
      </c>
      <c r="B8750" t="s">
        <v>171</v>
      </c>
      <c r="C8750" t="s">
        <v>181</v>
      </c>
      <c r="D8750">
        <v>1</v>
      </c>
      <c r="E8750">
        <v>128.78</v>
      </c>
      <c r="F8750">
        <v>128.78</v>
      </c>
      <c r="G8750">
        <v>1</v>
      </c>
      <c r="H8750">
        <v>1</v>
      </c>
      <c r="I8750">
        <v>16</v>
      </c>
      <c r="J8750">
        <v>0</v>
      </c>
      <c r="K8750">
        <v>5</v>
      </c>
      <c r="L8750" t="s">
        <v>420</v>
      </c>
      <c r="M8750" t="b">
        <v>0</v>
      </c>
    </row>
    <row r="8751" spans="1:13" x14ac:dyDescent="0.25">
      <c r="A8751" s="1">
        <v>43311</v>
      </c>
      <c r="B8751" t="s">
        <v>171</v>
      </c>
      <c r="C8751" t="s">
        <v>175</v>
      </c>
      <c r="D8751">
        <v>3</v>
      </c>
      <c r="E8751">
        <v>467.87</v>
      </c>
      <c r="F8751">
        <v>155.96</v>
      </c>
      <c r="G8751">
        <v>3</v>
      </c>
      <c r="H8751">
        <v>3</v>
      </c>
      <c r="I8751">
        <v>7.33</v>
      </c>
      <c r="J8751">
        <v>0</v>
      </c>
      <c r="K8751">
        <v>5</v>
      </c>
      <c r="L8751" t="s">
        <v>440</v>
      </c>
      <c r="M8751" t="b">
        <v>0</v>
      </c>
    </row>
    <row r="8752" spans="1:13" x14ac:dyDescent="0.25">
      <c r="A8752" s="1">
        <v>43311</v>
      </c>
      <c r="B8752" t="s">
        <v>171</v>
      </c>
      <c r="C8752" t="s">
        <v>165</v>
      </c>
      <c r="D8752">
        <v>6</v>
      </c>
      <c r="E8752">
        <v>927.82</v>
      </c>
      <c r="F8752">
        <v>154.63999999999999</v>
      </c>
      <c r="G8752">
        <v>6</v>
      </c>
      <c r="H8752">
        <v>6</v>
      </c>
      <c r="I8752">
        <v>8.5</v>
      </c>
      <c r="J8752">
        <v>0</v>
      </c>
      <c r="K8752">
        <v>4.83</v>
      </c>
      <c r="L8752" t="s">
        <v>421</v>
      </c>
      <c r="M8752" t="b">
        <v>0</v>
      </c>
    </row>
    <row r="8753" spans="1:13" x14ac:dyDescent="0.25">
      <c r="A8753" s="1">
        <v>43311</v>
      </c>
      <c r="B8753" t="s">
        <v>180</v>
      </c>
      <c r="C8753" t="s">
        <v>169</v>
      </c>
      <c r="D8753">
        <v>2</v>
      </c>
      <c r="E8753">
        <v>223.59</v>
      </c>
      <c r="F8753">
        <v>111.8</v>
      </c>
      <c r="G8753">
        <v>2</v>
      </c>
      <c r="H8753">
        <v>2</v>
      </c>
      <c r="I8753">
        <v>10.5</v>
      </c>
      <c r="J8753">
        <v>0</v>
      </c>
      <c r="K8753">
        <v>5</v>
      </c>
      <c r="L8753" t="s">
        <v>623</v>
      </c>
      <c r="M8753" t="b">
        <v>0</v>
      </c>
    </row>
    <row r="8754" spans="1:13" x14ac:dyDescent="0.25">
      <c r="A8754" s="1">
        <v>43311</v>
      </c>
      <c r="B8754" t="s">
        <v>180</v>
      </c>
      <c r="C8754" t="s">
        <v>180</v>
      </c>
      <c r="D8754">
        <v>1</v>
      </c>
      <c r="E8754">
        <v>76.150000000000006</v>
      </c>
      <c r="F8754">
        <v>76.150000000000006</v>
      </c>
      <c r="G8754">
        <v>1</v>
      </c>
      <c r="H8754">
        <v>1</v>
      </c>
      <c r="I8754">
        <v>4</v>
      </c>
      <c r="J8754">
        <v>0</v>
      </c>
      <c r="K8754">
        <v>5</v>
      </c>
      <c r="L8754" t="s">
        <v>620</v>
      </c>
      <c r="M8754" t="b">
        <v>1</v>
      </c>
    </row>
    <row r="8755" spans="1:13" x14ac:dyDescent="0.25">
      <c r="A8755" s="1">
        <v>43311</v>
      </c>
      <c r="B8755" t="s">
        <v>180</v>
      </c>
      <c r="C8755" t="s">
        <v>174</v>
      </c>
      <c r="D8755">
        <v>2</v>
      </c>
      <c r="E8755">
        <v>168.72</v>
      </c>
      <c r="F8755">
        <v>84.36</v>
      </c>
      <c r="G8755">
        <v>2</v>
      </c>
      <c r="H8755">
        <v>2</v>
      </c>
      <c r="I8755">
        <v>9.5</v>
      </c>
      <c r="J8755">
        <v>0</v>
      </c>
      <c r="K8755">
        <v>3</v>
      </c>
      <c r="L8755" t="s">
        <v>603</v>
      </c>
      <c r="M8755" t="b">
        <v>0</v>
      </c>
    </row>
    <row r="8756" spans="1:13" x14ac:dyDescent="0.25">
      <c r="A8756" s="1">
        <v>43311</v>
      </c>
      <c r="B8756" t="s">
        <v>180</v>
      </c>
      <c r="C8756" t="s">
        <v>164</v>
      </c>
      <c r="D8756">
        <v>1</v>
      </c>
      <c r="E8756">
        <v>207.62</v>
      </c>
      <c r="F8756">
        <v>207.62</v>
      </c>
      <c r="G8756">
        <v>1</v>
      </c>
      <c r="H8756">
        <v>1</v>
      </c>
      <c r="I8756">
        <v>11</v>
      </c>
      <c r="J8756">
        <v>0</v>
      </c>
      <c r="K8756">
        <v>5</v>
      </c>
      <c r="L8756" t="s">
        <v>601</v>
      </c>
      <c r="M8756" t="b">
        <v>0</v>
      </c>
    </row>
    <row r="8757" spans="1:13" x14ac:dyDescent="0.25">
      <c r="A8757" s="1">
        <v>43311</v>
      </c>
      <c r="B8757" t="s">
        <v>161</v>
      </c>
      <c r="C8757" t="s">
        <v>178</v>
      </c>
      <c r="D8757">
        <v>1</v>
      </c>
      <c r="E8757">
        <v>87.07</v>
      </c>
      <c r="F8757">
        <v>87.07</v>
      </c>
      <c r="G8757">
        <v>1</v>
      </c>
      <c r="H8757">
        <v>1</v>
      </c>
      <c r="I8757">
        <v>21</v>
      </c>
      <c r="J8757">
        <v>0</v>
      </c>
      <c r="K8757">
        <v>5</v>
      </c>
      <c r="L8757" t="s">
        <v>378</v>
      </c>
      <c r="M8757" t="b">
        <v>0</v>
      </c>
    </row>
    <row r="8758" spans="1:13" x14ac:dyDescent="0.25">
      <c r="A8758" s="1">
        <v>43311</v>
      </c>
      <c r="B8758" t="s">
        <v>161</v>
      </c>
      <c r="C8758" t="s">
        <v>167</v>
      </c>
      <c r="D8758">
        <v>6</v>
      </c>
      <c r="E8758">
        <v>1677.79</v>
      </c>
      <c r="F8758">
        <v>279.63</v>
      </c>
      <c r="G8758">
        <v>6</v>
      </c>
      <c r="H8758">
        <v>6</v>
      </c>
      <c r="I8758">
        <v>12.29</v>
      </c>
      <c r="J8758">
        <v>0</v>
      </c>
      <c r="K8758">
        <v>3.57</v>
      </c>
      <c r="L8758" t="s">
        <v>282</v>
      </c>
      <c r="M8758" t="b">
        <v>0</v>
      </c>
    </row>
    <row r="8759" spans="1:13" x14ac:dyDescent="0.25">
      <c r="A8759" s="1">
        <v>43311</v>
      </c>
      <c r="B8759" t="s">
        <v>161</v>
      </c>
      <c r="C8759" t="s">
        <v>169</v>
      </c>
      <c r="D8759">
        <v>2</v>
      </c>
      <c r="E8759">
        <v>259.04000000000002</v>
      </c>
      <c r="F8759">
        <v>129.52000000000001</v>
      </c>
      <c r="G8759">
        <v>2</v>
      </c>
      <c r="H8759">
        <v>2</v>
      </c>
      <c r="I8759">
        <v>14.5</v>
      </c>
      <c r="J8759">
        <v>0</v>
      </c>
      <c r="K8759">
        <v>3.5</v>
      </c>
      <c r="L8759" t="s">
        <v>379</v>
      </c>
      <c r="M8759" t="b">
        <v>0</v>
      </c>
    </row>
    <row r="8760" spans="1:13" x14ac:dyDescent="0.25">
      <c r="A8760" s="1">
        <v>43311</v>
      </c>
      <c r="B8760" t="s">
        <v>161</v>
      </c>
      <c r="C8760" t="s">
        <v>170</v>
      </c>
      <c r="D8760">
        <v>3</v>
      </c>
      <c r="E8760">
        <v>383.18</v>
      </c>
      <c r="F8760">
        <v>127.73</v>
      </c>
      <c r="G8760">
        <v>3</v>
      </c>
      <c r="H8760">
        <v>3</v>
      </c>
      <c r="I8760">
        <v>9.67</v>
      </c>
      <c r="J8760">
        <v>0</v>
      </c>
      <c r="K8760">
        <v>4.33</v>
      </c>
      <c r="L8760" t="s">
        <v>260</v>
      </c>
      <c r="M8760" t="b">
        <v>0</v>
      </c>
    </row>
    <row r="8761" spans="1:13" x14ac:dyDescent="0.25">
      <c r="A8761" s="1">
        <v>43311</v>
      </c>
      <c r="B8761" t="s">
        <v>161</v>
      </c>
      <c r="C8761" t="s">
        <v>172</v>
      </c>
      <c r="D8761">
        <v>3</v>
      </c>
      <c r="E8761">
        <v>375.27</v>
      </c>
      <c r="F8761">
        <v>125.09</v>
      </c>
      <c r="G8761">
        <v>3</v>
      </c>
      <c r="H8761">
        <v>3</v>
      </c>
      <c r="I8761">
        <v>11</v>
      </c>
      <c r="J8761">
        <v>0</v>
      </c>
      <c r="K8761">
        <v>5</v>
      </c>
      <c r="L8761" t="s">
        <v>283</v>
      </c>
      <c r="M8761" t="b">
        <v>0</v>
      </c>
    </row>
    <row r="8762" spans="1:13" x14ac:dyDescent="0.25">
      <c r="A8762" s="1">
        <v>43311</v>
      </c>
      <c r="B8762" t="s">
        <v>161</v>
      </c>
      <c r="C8762" t="s">
        <v>171</v>
      </c>
      <c r="D8762">
        <v>3</v>
      </c>
      <c r="E8762">
        <v>320.29000000000002</v>
      </c>
      <c r="F8762">
        <v>106.76</v>
      </c>
      <c r="G8762">
        <v>3</v>
      </c>
      <c r="H8762">
        <v>3</v>
      </c>
      <c r="I8762">
        <v>8</v>
      </c>
      <c r="J8762">
        <v>0</v>
      </c>
      <c r="K8762">
        <v>4.33</v>
      </c>
      <c r="L8762" t="s">
        <v>261</v>
      </c>
      <c r="M8762" t="b">
        <v>0</v>
      </c>
    </row>
    <row r="8763" spans="1:13" x14ac:dyDescent="0.25">
      <c r="A8763" s="1">
        <v>43311</v>
      </c>
      <c r="B8763" t="s">
        <v>161</v>
      </c>
      <c r="C8763" t="s">
        <v>180</v>
      </c>
      <c r="D8763">
        <v>1</v>
      </c>
      <c r="E8763">
        <v>79.040000000000006</v>
      </c>
      <c r="F8763">
        <v>79.040000000000006</v>
      </c>
      <c r="G8763">
        <v>1</v>
      </c>
      <c r="H8763">
        <v>1</v>
      </c>
      <c r="I8763">
        <v>16</v>
      </c>
      <c r="J8763">
        <v>0</v>
      </c>
      <c r="K8763">
        <v>5</v>
      </c>
      <c r="L8763" t="s">
        <v>380</v>
      </c>
      <c r="M8763" t="b">
        <v>0</v>
      </c>
    </row>
    <row r="8764" spans="1:13" x14ac:dyDescent="0.25">
      <c r="A8764" s="1">
        <v>43311</v>
      </c>
      <c r="B8764" t="s">
        <v>161</v>
      </c>
      <c r="C8764" t="s">
        <v>161</v>
      </c>
      <c r="D8764">
        <v>29</v>
      </c>
      <c r="E8764">
        <v>3095.05</v>
      </c>
      <c r="F8764">
        <v>106.73</v>
      </c>
      <c r="G8764">
        <v>29</v>
      </c>
      <c r="H8764">
        <v>29</v>
      </c>
      <c r="I8764">
        <v>4.78</v>
      </c>
      <c r="J8764">
        <v>0</v>
      </c>
      <c r="K8764">
        <v>4.25</v>
      </c>
      <c r="L8764" t="s">
        <v>262</v>
      </c>
      <c r="M8764" t="b">
        <v>1</v>
      </c>
    </row>
    <row r="8765" spans="1:13" x14ac:dyDescent="0.25">
      <c r="A8765" s="1">
        <v>43311</v>
      </c>
      <c r="B8765" t="s">
        <v>161</v>
      </c>
      <c r="C8765" t="s">
        <v>181</v>
      </c>
      <c r="D8765">
        <v>1</v>
      </c>
      <c r="E8765">
        <v>96.32</v>
      </c>
      <c r="F8765">
        <v>96.32</v>
      </c>
      <c r="G8765">
        <v>1</v>
      </c>
      <c r="H8765">
        <v>1</v>
      </c>
      <c r="I8765">
        <v>5</v>
      </c>
      <c r="J8765">
        <v>0</v>
      </c>
      <c r="K8765">
        <v>5</v>
      </c>
      <c r="L8765" t="s">
        <v>309</v>
      </c>
      <c r="M8765" t="b">
        <v>0</v>
      </c>
    </row>
    <row r="8766" spans="1:13" x14ac:dyDescent="0.25">
      <c r="A8766" s="1">
        <v>43311</v>
      </c>
      <c r="B8766" t="s">
        <v>161</v>
      </c>
      <c r="C8766" t="s">
        <v>179</v>
      </c>
      <c r="D8766">
        <v>3</v>
      </c>
      <c r="E8766">
        <v>677.04</v>
      </c>
      <c r="F8766">
        <v>225.68</v>
      </c>
      <c r="G8766">
        <v>3</v>
      </c>
      <c r="H8766">
        <v>3</v>
      </c>
      <c r="I8766">
        <v>15</v>
      </c>
      <c r="J8766">
        <v>0</v>
      </c>
      <c r="K8766">
        <v>5</v>
      </c>
      <c r="L8766" t="s">
        <v>310</v>
      </c>
      <c r="M8766" t="b">
        <v>0</v>
      </c>
    </row>
    <row r="8767" spans="1:13" x14ac:dyDescent="0.25">
      <c r="A8767" s="1">
        <v>43311</v>
      </c>
      <c r="B8767" t="s">
        <v>161</v>
      </c>
      <c r="C8767" t="s">
        <v>163</v>
      </c>
      <c r="D8767">
        <v>2</v>
      </c>
      <c r="E8767">
        <v>313.79000000000002</v>
      </c>
      <c r="F8767">
        <v>156.9</v>
      </c>
      <c r="G8767">
        <v>2</v>
      </c>
      <c r="H8767">
        <v>2</v>
      </c>
      <c r="I8767">
        <v>13</v>
      </c>
      <c r="J8767">
        <v>0</v>
      </c>
      <c r="K8767">
        <v>2.5</v>
      </c>
      <c r="L8767" t="s">
        <v>263</v>
      </c>
      <c r="M8767" t="b">
        <v>0</v>
      </c>
    </row>
    <row r="8768" spans="1:13" x14ac:dyDescent="0.25">
      <c r="A8768" s="1">
        <v>43311</v>
      </c>
      <c r="B8768" t="s">
        <v>161</v>
      </c>
      <c r="C8768" t="s">
        <v>175</v>
      </c>
      <c r="D8768">
        <v>21</v>
      </c>
      <c r="E8768">
        <v>3066.64</v>
      </c>
      <c r="F8768">
        <v>146.03</v>
      </c>
      <c r="G8768">
        <v>18</v>
      </c>
      <c r="H8768">
        <v>21</v>
      </c>
      <c r="I8768">
        <v>8.4700000000000006</v>
      </c>
      <c r="J8768">
        <v>0.1053</v>
      </c>
      <c r="K8768">
        <v>4</v>
      </c>
      <c r="L8768" t="s">
        <v>264</v>
      </c>
      <c r="M8768" t="b">
        <v>0</v>
      </c>
    </row>
    <row r="8769" spans="1:13" x14ac:dyDescent="0.25">
      <c r="A8769" s="1">
        <v>43311</v>
      </c>
      <c r="B8769" t="s">
        <v>161</v>
      </c>
      <c r="C8769" t="s">
        <v>185</v>
      </c>
      <c r="D8769">
        <v>1</v>
      </c>
      <c r="E8769">
        <v>229.78</v>
      </c>
      <c r="F8769">
        <v>229.78</v>
      </c>
      <c r="G8769">
        <v>1</v>
      </c>
      <c r="H8769">
        <v>1</v>
      </c>
      <c r="I8769">
        <v>17</v>
      </c>
      <c r="J8769">
        <v>0</v>
      </c>
      <c r="K8769">
        <v>5</v>
      </c>
      <c r="L8769" t="s">
        <v>393</v>
      </c>
      <c r="M8769" t="b">
        <v>0</v>
      </c>
    </row>
    <row r="8770" spans="1:13" x14ac:dyDescent="0.25">
      <c r="A8770" s="1">
        <v>43311</v>
      </c>
      <c r="B8770" t="s">
        <v>161</v>
      </c>
      <c r="C8770" t="s">
        <v>164</v>
      </c>
      <c r="D8770">
        <v>6</v>
      </c>
      <c r="E8770">
        <v>1367.59</v>
      </c>
      <c r="F8770">
        <v>227.93</v>
      </c>
      <c r="G8770">
        <v>6</v>
      </c>
      <c r="H8770">
        <v>6</v>
      </c>
      <c r="I8770">
        <v>11.17</v>
      </c>
      <c r="J8770">
        <v>0</v>
      </c>
      <c r="K8770">
        <v>4.17</v>
      </c>
      <c r="L8770" t="s">
        <v>285</v>
      </c>
      <c r="M8770" t="b">
        <v>0</v>
      </c>
    </row>
    <row r="8771" spans="1:13" x14ac:dyDescent="0.25">
      <c r="A8771" s="1">
        <v>43311</v>
      </c>
      <c r="B8771" t="s">
        <v>161</v>
      </c>
      <c r="C8771" t="s">
        <v>176</v>
      </c>
      <c r="D8771">
        <v>2</v>
      </c>
      <c r="E8771">
        <v>343.99</v>
      </c>
      <c r="F8771">
        <v>172</v>
      </c>
      <c r="G8771">
        <v>2</v>
      </c>
      <c r="H8771">
        <v>2</v>
      </c>
      <c r="I8771">
        <v>11</v>
      </c>
      <c r="J8771">
        <v>0</v>
      </c>
      <c r="K8771">
        <v>5</v>
      </c>
      <c r="L8771" t="s">
        <v>286</v>
      </c>
      <c r="M8771" t="b">
        <v>0</v>
      </c>
    </row>
    <row r="8772" spans="1:13" x14ac:dyDescent="0.25">
      <c r="A8772" s="1">
        <v>43311</v>
      </c>
      <c r="B8772" t="s">
        <v>161</v>
      </c>
      <c r="C8772" t="s">
        <v>168</v>
      </c>
      <c r="D8772">
        <v>1</v>
      </c>
      <c r="E8772">
        <v>73.2</v>
      </c>
      <c r="F8772">
        <v>73.2</v>
      </c>
      <c r="G8772">
        <v>1</v>
      </c>
      <c r="H8772">
        <v>1</v>
      </c>
      <c r="I8772">
        <v>17</v>
      </c>
      <c r="J8772">
        <v>0</v>
      </c>
      <c r="K8772">
        <v>5</v>
      </c>
      <c r="L8772" t="s">
        <v>345</v>
      </c>
      <c r="M8772" t="b">
        <v>0</v>
      </c>
    </row>
    <row r="8773" spans="1:13" x14ac:dyDescent="0.25">
      <c r="A8773" s="1">
        <v>43311</v>
      </c>
      <c r="B8773" t="s">
        <v>161</v>
      </c>
      <c r="C8773" t="s">
        <v>165</v>
      </c>
      <c r="D8773">
        <v>59</v>
      </c>
      <c r="E8773">
        <v>8826.83</v>
      </c>
      <c r="F8773">
        <v>149.61000000000001</v>
      </c>
      <c r="G8773">
        <v>57</v>
      </c>
      <c r="H8773">
        <v>59</v>
      </c>
      <c r="I8773">
        <v>7.18</v>
      </c>
      <c r="J8773">
        <v>0</v>
      </c>
      <c r="K8773">
        <v>4.16</v>
      </c>
      <c r="L8773" t="s">
        <v>265</v>
      </c>
      <c r="M8773" t="b">
        <v>0</v>
      </c>
    </row>
    <row r="8774" spans="1:13" x14ac:dyDescent="0.25">
      <c r="A8774" s="1">
        <v>43311</v>
      </c>
      <c r="B8774" t="s">
        <v>161</v>
      </c>
      <c r="C8774" t="s">
        <v>184</v>
      </c>
      <c r="D8774">
        <v>1</v>
      </c>
      <c r="E8774">
        <v>66.930000000000007</v>
      </c>
      <c r="F8774">
        <v>66.930000000000007</v>
      </c>
      <c r="G8774">
        <v>1</v>
      </c>
      <c r="H8774">
        <v>1</v>
      </c>
      <c r="I8774">
        <v>8</v>
      </c>
      <c r="J8774">
        <v>0</v>
      </c>
      <c r="K8774">
        <v>5</v>
      </c>
      <c r="L8774" t="s">
        <v>412</v>
      </c>
      <c r="M8774" t="b">
        <v>0</v>
      </c>
    </row>
    <row r="8775" spans="1:13" x14ac:dyDescent="0.25">
      <c r="A8775" s="1">
        <v>43311</v>
      </c>
      <c r="B8775" t="s">
        <v>177</v>
      </c>
      <c r="C8775" t="s">
        <v>181</v>
      </c>
      <c r="D8775">
        <v>1</v>
      </c>
      <c r="E8775">
        <v>128.78</v>
      </c>
      <c r="F8775">
        <v>128.78</v>
      </c>
      <c r="G8775">
        <v>1</v>
      </c>
      <c r="H8775">
        <v>1</v>
      </c>
      <c r="I8775">
        <v>12</v>
      </c>
      <c r="J8775">
        <v>0</v>
      </c>
      <c r="K8775">
        <v>5</v>
      </c>
      <c r="L8775" t="s">
        <v>556</v>
      </c>
      <c r="M8775" t="b">
        <v>0</v>
      </c>
    </row>
    <row r="8776" spans="1:13" x14ac:dyDescent="0.25">
      <c r="A8776" s="1">
        <v>43311</v>
      </c>
      <c r="B8776" t="s">
        <v>177</v>
      </c>
      <c r="C8776" t="s">
        <v>165</v>
      </c>
      <c r="D8776">
        <v>1</v>
      </c>
      <c r="E8776">
        <v>191.89</v>
      </c>
      <c r="F8776">
        <v>191.89</v>
      </c>
      <c r="G8776">
        <v>1</v>
      </c>
      <c r="H8776">
        <v>1</v>
      </c>
      <c r="I8776">
        <v>29</v>
      </c>
      <c r="J8776">
        <v>1</v>
      </c>
      <c r="K8776">
        <v>1</v>
      </c>
      <c r="L8776" t="s">
        <v>311</v>
      </c>
      <c r="M8776" t="b">
        <v>0</v>
      </c>
    </row>
    <row r="8777" spans="1:13" x14ac:dyDescent="0.25">
      <c r="A8777" s="1">
        <v>43311</v>
      </c>
      <c r="B8777" t="s">
        <v>181</v>
      </c>
      <c r="C8777" t="s">
        <v>170</v>
      </c>
      <c r="D8777">
        <v>1</v>
      </c>
      <c r="E8777">
        <v>117.63</v>
      </c>
      <c r="F8777">
        <v>117.63</v>
      </c>
      <c r="G8777">
        <v>1</v>
      </c>
      <c r="H8777">
        <v>1</v>
      </c>
      <c r="I8777">
        <v>16</v>
      </c>
      <c r="J8777">
        <v>0</v>
      </c>
      <c r="K8777">
        <v>5</v>
      </c>
      <c r="L8777" t="s">
        <v>517</v>
      </c>
      <c r="M8777" t="b">
        <v>0</v>
      </c>
    </row>
    <row r="8778" spans="1:13" x14ac:dyDescent="0.25">
      <c r="A8778" s="1">
        <v>43311</v>
      </c>
      <c r="B8778" t="s">
        <v>181</v>
      </c>
      <c r="C8778" t="s">
        <v>165</v>
      </c>
      <c r="D8778">
        <v>1</v>
      </c>
      <c r="E8778">
        <v>99.88</v>
      </c>
      <c r="F8778">
        <v>99.88</v>
      </c>
      <c r="G8778">
        <v>1</v>
      </c>
      <c r="H8778">
        <v>1</v>
      </c>
      <c r="I8778">
        <v>15</v>
      </c>
      <c r="J8778">
        <v>0</v>
      </c>
      <c r="K8778">
        <v>1</v>
      </c>
      <c r="L8778" t="s">
        <v>549</v>
      </c>
      <c r="M8778" t="b">
        <v>0</v>
      </c>
    </row>
    <row r="8779" spans="1:13" x14ac:dyDescent="0.25">
      <c r="A8779" s="1">
        <v>43311</v>
      </c>
      <c r="B8779" t="s">
        <v>183</v>
      </c>
      <c r="C8779" t="s">
        <v>167</v>
      </c>
      <c r="D8779">
        <v>1</v>
      </c>
      <c r="E8779">
        <v>77.2</v>
      </c>
      <c r="F8779">
        <v>77.2</v>
      </c>
      <c r="G8779">
        <v>1</v>
      </c>
      <c r="H8779">
        <v>1</v>
      </c>
      <c r="I8779">
        <v>8</v>
      </c>
      <c r="J8779">
        <v>0</v>
      </c>
      <c r="K8779">
        <v>5</v>
      </c>
      <c r="L8779" t="s">
        <v>504</v>
      </c>
      <c r="M8779" t="b">
        <v>0</v>
      </c>
    </row>
    <row r="8780" spans="1:13" x14ac:dyDescent="0.25">
      <c r="A8780" s="1">
        <v>43311</v>
      </c>
      <c r="B8780" t="s">
        <v>183</v>
      </c>
      <c r="C8780" t="s">
        <v>171</v>
      </c>
      <c r="D8780">
        <v>1</v>
      </c>
      <c r="E8780">
        <v>166.1</v>
      </c>
      <c r="F8780">
        <v>166.1</v>
      </c>
      <c r="G8780">
        <v>1</v>
      </c>
      <c r="H8780">
        <v>1</v>
      </c>
      <c r="I8780">
        <v>8</v>
      </c>
      <c r="J8780">
        <v>0</v>
      </c>
      <c r="K8780">
        <v>1</v>
      </c>
      <c r="L8780" t="s">
        <v>653</v>
      </c>
      <c r="M8780" t="b">
        <v>0</v>
      </c>
    </row>
    <row r="8781" spans="1:13" x14ac:dyDescent="0.25">
      <c r="A8781" s="1">
        <v>43311</v>
      </c>
      <c r="B8781" t="s">
        <v>174</v>
      </c>
      <c r="C8781" t="s">
        <v>170</v>
      </c>
      <c r="D8781">
        <v>1</v>
      </c>
      <c r="E8781">
        <v>215.58</v>
      </c>
      <c r="F8781">
        <v>215.58</v>
      </c>
      <c r="G8781">
        <v>1</v>
      </c>
      <c r="H8781">
        <v>1</v>
      </c>
      <c r="I8781">
        <v>9</v>
      </c>
      <c r="J8781">
        <v>0</v>
      </c>
      <c r="K8781">
        <v>4</v>
      </c>
      <c r="L8781" t="s">
        <v>583</v>
      </c>
      <c r="M8781" t="b">
        <v>0</v>
      </c>
    </row>
    <row r="8782" spans="1:13" x14ac:dyDescent="0.25">
      <c r="A8782" s="1">
        <v>43311</v>
      </c>
      <c r="B8782" t="s">
        <v>174</v>
      </c>
      <c r="C8782" t="s">
        <v>171</v>
      </c>
      <c r="D8782">
        <v>1</v>
      </c>
      <c r="E8782">
        <v>173.67</v>
      </c>
      <c r="F8782">
        <v>173.67</v>
      </c>
      <c r="G8782">
        <v>1</v>
      </c>
      <c r="H8782">
        <v>1</v>
      </c>
      <c r="I8782">
        <v>7</v>
      </c>
      <c r="J8782">
        <v>0</v>
      </c>
      <c r="K8782">
        <v>4</v>
      </c>
      <c r="L8782" t="s">
        <v>431</v>
      </c>
      <c r="M8782" t="b">
        <v>0</v>
      </c>
    </row>
    <row r="8783" spans="1:13" x14ac:dyDescent="0.25">
      <c r="A8783" s="1">
        <v>43311</v>
      </c>
      <c r="B8783" t="s">
        <v>174</v>
      </c>
      <c r="C8783" t="s">
        <v>180</v>
      </c>
      <c r="D8783">
        <v>2</v>
      </c>
      <c r="E8783">
        <v>264.51</v>
      </c>
      <c r="F8783">
        <v>132.26</v>
      </c>
      <c r="G8783">
        <v>2</v>
      </c>
      <c r="H8783">
        <v>2</v>
      </c>
      <c r="I8783">
        <v>12.5</v>
      </c>
      <c r="J8783">
        <v>0</v>
      </c>
      <c r="K8783">
        <v>5</v>
      </c>
      <c r="L8783" t="s">
        <v>602</v>
      </c>
      <c r="M8783" t="b">
        <v>0</v>
      </c>
    </row>
    <row r="8784" spans="1:13" x14ac:dyDescent="0.25">
      <c r="A8784" s="1">
        <v>43311</v>
      </c>
      <c r="B8784" t="s">
        <v>174</v>
      </c>
      <c r="C8784" t="s">
        <v>161</v>
      </c>
      <c r="D8784">
        <v>1</v>
      </c>
      <c r="E8784">
        <v>187.86</v>
      </c>
      <c r="F8784">
        <v>187.86</v>
      </c>
      <c r="G8784">
        <v>1</v>
      </c>
      <c r="H8784">
        <v>1</v>
      </c>
      <c r="I8784">
        <v>5</v>
      </c>
      <c r="J8784">
        <v>0</v>
      </c>
      <c r="K8784">
        <v>5</v>
      </c>
      <c r="L8784" t="s">
        <v>394</v>
      </c>
      <c r="M8784" t="b">
        <v>0</v>
      </c>
    </row>
    <row r="8785" spans="1:13" x14ac:dyDescent="0.25">
      <c r="A8785" s="1">
        <v>43311</v>
      </c>
      <c r="B8785" t="s">
        <v>174</v>
      </c>
      <c r="C8785" t="s">
        <v>179</v>
      </c>
      <c r="D8785">
        <v>1</v>
      </c>
      <c r="E8785">
        <v>700.53</v>
      </c>
      <c r="F8785">
        <v>700.53</v>
      </c>
      <c r="G8785">
        <v>1</v>
      </c>
      <c r="H8785">
        <v>1</v>
      </c>
      <c r="I8785">
        <v>14</v>
      </c>
      <c r="J8785">
        <v>0</v>
      </c>
      <c r="K8785">
        <v>1</v>
      </c>
      <c r="L8785" t="s">
        <v>519</v>
      </c>
      <c r="M8785" t="b">
        <v>0</v>
      </c>
    </row>
    <row r="8786" spans="1:13" x14ac:dyDescent="0.25">
      <c r="A8786" s="1">
        <v>43311</v>
      </c>
      <c r="B8786" t="s">
        <v>174</v>
      </c>
      <c r="C8786" t="s">
        <v>183</v>
      </c>
      <c r="D8786">
        <v>1</v>
      </c>
      <c r="E8786">
        <v>164.43</v>
      </c>
      <c r="F8786">
        <v>164.43</v>
      </c>
      <c r="G8786">
        <v>1</v>
      </c>
      <c r="H8786">
        <v>1</v>
      </c>
      <c r="I8786">
        <v>6</v>
      </c>
      <c r="J8786">
        <v>0</v>
      </c>
      <c r="K8786">
        <v>5</v>
      </c>
      <c r="L8786" t="s">
        <v>584</v>
      </c>
      <c r="M8786" t="b">
        <v>0</v>
      </c>
    </row>
    <row r="8787" spans="1:13" x14ac:dyDescent="0.25">
      <c r="A8787" s="1">
        <v>43311</v>
      </c>
      <c r="B8787" t="s">
        <v>174</v>
      </c>
      <c r="C8787" t="s">
        <v>174</v>
      </c>
      <c r="D8787">
        <v>1</v>
      </c>
      <c r="E8787">
        <v>195.61</v>
      </c>
      <c r="F8787">
        <v>195.61</v>
      </c>
      <c r="G8787">
        <v>1</v>
      </c>
      <c r="H8787">
        <v>1</v>
      </c>
      <c r="I8787">
        <v>8</v>
      </c>
      <c r="J8787">
        <v>0</v>
      </c>
      <c r="K8787">
        <v>5</v>
      </c>
      <c r="L8787" t="s">
        <v>523</v>
      </c>
      <c r="M8787" t="b">
        <v>1</v>
      </c>
    </row>
    <row r="8788" spans="1:13" x14ac:dyDescent="0.25">
      <c r="A8788" s="1">
        <v>43311</v>
      </c>
      <c r="B8788" t="s">
        <v>174</v>
      </c>
      <c r="C8788" t="s">
        <v>163</v>
      </c>
      <c r="D8788">
        <v>1</v>
      </c>
      <c r="E8788">
        <v>210.41</v>
      </c>
      <c r="F8788">
        <v>210.41</v>
      </c>
      <c r="G8788">
        <v>1</v>
      </c>
      <c r="H8788">
        <v>1</v>
      </c>
      <c r="I8788">
        <v>9</v>
      </c>
      <c r="J8788">
        <v>0</v>
      </c>
      <c r="K8788">
        <v>5</v>
      </c>
      <c r="L8788" t="s">
        <v>451</v>
      </c>
      <c r="M8788" t="b">
        <v>0</v>
      </c>
    </row>
    <row r="8789" spans="1:13" x14ac:dyDescent="0.25">
      <c r="A8789" s="1">
        <v>43311</v>
      </c>
      <c r="B8789" t="s">
        <v>174</v>
      </c>
      <c r="C8789" t="s">
        <v>173</v>
      </c>
      <c r="D8789">
        <v>2</v>
      </c>
      <c r="E8789">
        <v>2032.24</v>
      </c>
      <c r="F8789">
        <v>1016.12</v>
      </c>
      <c r="G8789">
        <v>2</v>
      </c>
      <c r="H8789">
        <v>2</v>
      </c>
      <c r="I8789">
        <v>11</v>
      </c>
      <c r="J8789">
        <v>0</v>
      </c>
      <c r="K8789">
        <v>2.5</v>
      </c>
      <c r="L8789" t="s">
        <v>636</v>
      </c>
      <c r="M8789" t="b">
        <v>0</v>
      </c>
    </row>
    <row r="8790" spans="1:13" x14ac:dyDescent="0.25">
      <c r="A8790" s="1">
        <v>43311</v>
      </c>
      <c r="B8790" t="s">
        <v>174</v>
      </c>
      <c r="C8790" t="s">
        <v>165</v>
      </c>
      <c r="D8790">
        <v>2</v>
      </c>
      <c r="E8790">
        <v>421.09</v>
      </c>
      <c r="F8790">
        <v>210.55</v>
      </c>
      <c r="G8790">
        <v>2</v>
      </c>
      <c r="H8790">
        <v>2</v>
      </c>
      <c r="I8790">
        <v>9.5</v>
      </c>
      <c r="J8790">
        <v>0</v>
      </c>
      <c r="K8790">
        <v>5</v>
      </c>
      <c r="L8790" t="s">
        <v>347</v>
      </c>
      <c r="M8790" t="b">
        <v>0</v>
      </c>
    </row>
    <row r="8791" spans="1:13" x14ac:dyDescent="0.25">
      <c r="A8791" s="1">
        <v>43311</v>
      </c>
      <c r="B8791" t="s">
        <v>163</v>
      </c>
      <c r="C8791" t="s">
        <v>178</v>
      </c>
      <c r="D8791">
        <v>1</v>
      </c>
      <c r="E8791">
        <v>102.53</v>
      </c>
      <c r="F8791">
        <v>102.53</v>
      </c>
      <c r="G8791">
        <v>1</v>
      </c>
      <c r="H8791">
        <v>1</v>
      </c>
      <c r="I8791">
        <v>18</v>
      </c>
      <c r="J8791">
        <v>0</v>
      </c>
      <c r="K8791">
        <v>5</v>
      </c>
      <c r="L8791" t="s">
        <v>348</v>
      </c>
      <c r="M8791" t="b">
        <v>0</v>
      </c>
    </row>
    <row r="8792" spans="1:13" x14ac:dyDescent="0.25">
      <c r="A8792" s="1">
        <v>43311</v>
      </c>
      <c r="B8792" t="s">
        <v>163</v>
      </c>
      <c r="C8792" t="s">
        <v>167</v>
      </c>
      <c r="D8792">
        <v>1</v>
      </c>
      <c r="E8792">
        <v>78</v>
      </c>
      <c r="F8792">
        <v>78</v>
      </c>
      <c r="G8792">
        <v>1</v>
      </c>
      <c r="H8792">
        <v>1</v>
      </c>
      <c r="I8792">
        <v>15</v>
      </c>
      <c r="J8792">
        <v>0</v>
      </c>
      <c r="K8792">
        <v>5</v>
      </c>
      <c r="L8792" t="s">
        <v>266</v>
      </c>
      <c r="M8792" t="b">
        <v>0</v>
      </c>
    </row>
    <row r="8793" spans="1:13" x14ac:dyDescent="0.25">
      <c r="A8793" s="1">
        <v>43311</v>
      </c>
      <c r="B8793" t="s">
        <v>163</v>
      </c>
      <c r="C8793" t="s">
        <v>170</v>
      </c>
      <c r="D8793">
        <v>4</v>
      </c>
      <c r="E8793">
        <v>944.5</v>
      </c>
      <c r="F8793">
        <v>236.13</v>
      </c>
      <c r="G8793">
        <v>4</v>
      </c>
      <c r="H8793">
        <v>4</v>
      </c>
      <c r="I8793">
        <v>11.75</v>
      </c>
      <c r="J8793">
        <v>0</v>
      </c>
      <c r="K8793">
        <v>4.5</v>
      </c>
      <c r="L8793" t="s">
        <v>267</v>
      </c>
      <c r="M8793" t="b">
        <v>0</v>
      </c>
    </row>
    <row r="8794" spans="1:13" x14ac:dyDescent="0.25">
      <c r="A8794" s="1">
        <v>43311</v>
      </c>
      <c r="B8794" t="s">
        <v>163</v>
      </c>
      <c r="C8794" t="s">
        <v>172</v>
      </c>
      <c r="D8794">
        <v>4</v>
      </c>
      <c r="E8794">
        <v>607.89</v>
      </c>
      <c r="F8794">
        <v>151.97</v>
      </c>
      <c r="G8794">
        <v>4</v>
      </c>
      <c r="H8794">
        <v>4</v>
      </c>
      <c r="I8794">
        <v>13.75</v>
      </c>
      <c r="J8794">
        <v>0</v>
      </c>
      <c r="K8794">
        <v>4</v>
      </c>
      <c r="L8794" t="s">
        <v>287</v>
      </c>
      <c r="M8794" t="b">
        <v>0</v>
      </c>
    </row>
    <row r="8795" spans="1:13" x14ac:dyDescent="0.25">
      <c r="A8795" s="1">
        <v>43311</v>
      </c>
      <c r="B8795" t="s">
        <v>163</v>
      </c>
      <c r="C8795" t="s">
        <v>161</v>
      </c>
      <c r="D8795">
        <v>27</v>
      </c>
      <c r="E8795">
        <v>3093.39</v>
      </c>
      <c r="F8795">
        <v>114.57</v>
      </c>
      <c r="G8795">
        <v>27</v>
      </c>
      <c r="H8795">
        <v>27</v>
      </c>
      <c r="I8795">
        <v>13.57</v>
      </c>
      <c r="J8795">
        <v>7.1400000000000005E-2</v>
      </c>
      <c r="K8795">
        <v>4.3600000000000003</v>
      </c>
      <c r="L8795" t="s">
        <v>241</v>
      </c>
      <c r="M8795" t="b">
        <v>0</v>
      </c>
    </row>
    <row r="8796" spans="1:13" x14ac:dyDescent="0.25">
      <c r="A8796" s="1">
        <v>43311</v>
      </c>
      <c r="B8796" t="s">
        <v>163</v>
      </c>
      <c r="C8796" t="s">
        <v>177</v>
      </c>
      <c r="D8796">
        <v>1</v>
      </c>
      <c r="E8796">
        <v>62.11</v>
      </c>
      <c r="F8796">
        <v>62.11</v>
      </c>
      <c r="G8796">
        <v>1</v>
      </c>
      <c r="H8796">
        <v>1</v>
      </c>
      <c r="I8796">
        <v>6</v>
      </c>
      <c r="J8796">
        <v>0</v>
      </c>
      <c r="K8796">
        <v>5</v>
      </c>
      <c r="L8796" t="s">
        <v>382</v>
      </c>
      <c r="M8796" t="b">
        <v>0</v>
      </c>
    </row>
    <row r="8797" spans="1:13" x14ac:dyDescent="0.25">
      <c r="A8797" s="1">
        <v>43311</v>
      </c>
      <c r="B8797" t="s">
        <v>163</v>
      </c>
      <c r="C8797" t="s">
        <v>179</v>
      </c>
      <c r="D8797">
        <v>1</v>
      </c>
      <c r="E8797">
        <v>203.08</v>
      </c>
      <c r="F8797">
        <v>203.08</v>
      </c>
      <c r="G8797">
        <v>1</v>
      </c>
      <c r="H8797">
        <v>1</v>
      </c>
      <c r="I8797">
        <v>19</v>
      </c>
      <c r="J8797">
        <v>0</v>
      </c>
      <c r="K8797">
        <v>4</v>
      </c>
      <c r="L8797" t="s">
        <v>268</v>
      </c>
      <c r="M8797" t="b">
        <v>0</v>
      </c>
    </row>
    <row r="8798" spans="1:13" x14ac:dyDescent="0.25">
      <c r="A8798" s="1">
        <v>43311</v>
      </c>
      <c r="B8798" t="s">
        <v>163</v>
      </c>
      <c r="C8798" t="s">
        <v>174</v>
      </c>
      <c r="D8798">
        <v>4</v>
      </c>
      <c r="E8798">
        <v>934.4</v>
      </c>
      <c r="F8798">
        <v>233.6</v>
      </c>
      <c r="G8798">
        <v>4</v>
      </c>
      <c r="H8798">
        <v>4</v>
      </c>
      <c r="I8798">
        <v>10.5</v>
      </c>
      <c r="J8798">
        <v>0</v>
      </c>
      <c r="K8798">
        <v>4.25</v>
      </c>
      <c r="L8798" t="s">
        <v>289</v>
      </c>
      <c r="M8798" t="b">
        <v>0</v>
      </c>
    </row>
    <row r="8799" spans="1:13" x14ac:dyDescent="0.25">
      <c r="A8799" s="1">
        <v>43311</v>
      </c>
      <c r="B8799" t="s">
        <v>163</v>
      </c>
      <c r="C8799" t="s">
        <v>163</v>
      </c>
      <c r="D8799">
        <v>24</v>
      </c>
      <c r="E8799">
        <v>2622.01</v>
      </c>
      <c r="F8799">
        <v>109.25</v>
      </c>
      <c r="G8799">
        <v>23</v>
      </c>
      <c r="H8799">
        <v>24</v>
      </c>
      <c r="I8799">
        <v>6.2</v>
      </c>
      <c r="J8799">
        <v>0</v>
      </c>
      <c r="K8799">
        <v>4.58</v>
      </c>
      <c r="L8799" t="s">
        <v>242</v>
      </c>
      <c r="M8799" t="b">
        <v>1</v>
      </c>
    </row>
    <row r="8800" spans="1:13" x14ac:dyDescent="0.25">
      <c r="A8800" s="1">
        <v>43311</v>
      </c>
      <c r="B8800" t="s">
        <v>163</v>
      </c>
      <c r="C8800" t="s">
        <v>175</v>
      </c>
      <c r="D8800">
        <v>28</v>
      </c>
      <c r="E8800">
        <v>3790.36</v>
      </c>
      <c r="F8800">
        <v>135.37</v>
      </c>
      <c r="G8800">
        <v>28</v>
      </c>
      <c r="H8800">
        <v>27</v>
      </c>
      <c r="I8800">
        <v>12.03</v>
      </c>
      <c r="J8800">
        <v>3.1300000000000001E-2</v>
      </c>
      <c r="K8800">
        <v>3.77</v>
      </c>
      <c r="L8800" t="s">
        <v>269</v>
      </c>
      <c r="M8800" t="b">
        <v>0</v>
      </c>
    </row>
    <row r="8801" spans="1:13" x14ac:dyDescent="0.25">
      <c r="A8801" s="1">
        <v>43311</v>
      </c>
      <c r="B8801" t="s">
        <v>163</v>
      </c>
      <c r="C8801" t="s">
        <v>173</v>
      </c>
      <c r="D8801">
        <v>1</v>
      </c>
      <c r="E8801">
        <v>238.61</v>
      </c>
      <c r="F8801">
        <v>238.61</v>
      </c>
      <c r="G8801">
        <v>1</v>
      </c>
      <c r="H8801">
        <v>1</v>
      </c>
      <c r="I8801">
        <v>19</v>
      </c>
      <c r="J8801">
        <v>0</v>
      </c>
      <c r="K8801">
        <v>5</v>
      </c>
      <c r="L8801" t="s">
        <v>434</v>
      </c>
      <c r="M8801" t="b">
        <v>0</v>
      </c>
    </row>
    <row r="8802" spans="1:13" x14ac:dyDescent="0.25">
      <c r="A8802" s="1">
        <v>43311</v>
      </c>
      <c r="B8802" t="s">
        <v>163</v>
      </c>
      <c r="C8802" t="s">
        <v>185</v>
      </c>
      <c r="D8802">
        <v>1</v>
      </c>
      <c r="E8802">
        <v>263.51</v>
      </c>
      <c r="F8802">
        <v>263.51</v>
      </c>
      <c r="G8802">
        <v>1</v>
      </c>
      <c r="H8802">
        <v>1</v>
      </c>
      <c r="I8802">
        <v>16</v>
      </c>
      <c r="J8802">
        <v>0</v>
      </c>
      <c r="K8802">
        <v>5</v>
      </c>
      <c r="L8802" t="s">
        <v>435</v>
      </c>
      <c r="M8802" t="b">
        <v>0</v>
      </c>
    </row>
    <row r="8803" spans="1:13" x14ac:dyDescent="0.25">
      <c r="A8803" s="1">
        <v>43311</v>
      </c>
      <c r="B8803" t="s">
        <v>163</v>
      </c>
      <c r="C8803" t="s">
        <v>164</v>
      </c>
      <c r="D8803">
        <v>12</v>
      </c>
      <c r="E8803">
        <v>1734.97</v>
      </c>
      <c r="F8803">
        <v>144.58000000000001</v>
      </c>
      <c r="G8803">
        <v>12</v>
      </c>
      <c r="H8803">
        <v>12</v>
      </c>
      <c r="I8803">
        <v>13.07</v>
      </c>
      <c r="J8803">
        <v>7.1400000000000005E-2</v>
      </c>
      <c r="K8803">
        <v>4.43</v>
      </c>
      <c r="L8803" t="s">
        <v>290</v>
      </c>
      <c r="M8803" t="b">
        <v>0</v>
      </c>
    </row>
    <row r="8804" spans="1:13" x14ac:dyDescent="0.25">
      <c r="A8804" s="1">
        <v>43311</v>
      </c>
      <c r="B8804" t="s">
        <v>163</v>
      </c>
      <c r="C8804" t="s">
        <v>176</v>
      </c>
      <c r="D8804">
        <v>4</v>
      </c>
      <c r="E8804">
        <v>641.96</v>
      </c>
      <c r="F8804">
        <v>160.49</v>
      </c>
      <c r="G8804">
        <v>4</v>
      </c>
      <c r="H8804">
        <v>4</v>
      </c>
      <c r="I8804">
        <v>6.75</v>
      </c>
      <c r="J8804">
        <v>0</v>
      </c>
      <c r="K8804">
        <v>4.5</v>
      </c>
      <c r="L8804" t="s">
        <v>243</v>
      </c>
      <c r="M8804" t="b">
        <v>0</v>
      </c>
    </row>
    <row r="8805" spans="1:13" x14ac:dyDescent="0.25">
      <c r="A8805" s="1">
        <v>43311</v>
      </c>
      <c r="B8805" t="s">
        <v>163</v>
      </c>
      <c r="C8805" t="s">
        <v>168</v>
      </c>
      <c r="D8805">
        <v>1</v>
      </c>
      <c r="E8805">
        <v>395.8</v>
      </c>
      <c r="F8805">
        <v>395.8</v>
      </c>
      <c r="G8805">
        <v>1</v>
      </c>
      <c r="H8805">
        <v>1</v>
      </c>
      <c r="I8805">
        <v>13</v>
      </c>
      <c r="J8805">
        <v>0</v>
      </c>
      <c r="K8805">
        <v>5</v>
      </c>
      <c r="L8805" t="s">
        <v>315</v>
      </c>
      <c r="M8805" t="b">
        <v>0</v>
      </c>
    </row>
    <row r="8806" spans="1:13" x14ac:dyDescent="0.25">
      <c r="A8806" s="1">
        <v>43311</v>
      </c>
      <c r="B8806" t="s">
        <v>163</v>
      </c>
      <c r="C8806" t="s">
        <v>165</v>
      </c>
      <c r="D8806">
        <v>63</v>
      </c>
      <c r="E8806">
        <v>10253.540000000001</v>
      </c>
      <c r="F8806">
        <v>162.75</v>
      </c>
      <c r="G8806">
        <v>63</v>
      </c>
      <c r="H8806">
        <v>63</v>
      </c>
      <c r="I8806">
        <v>8.83</v>
      </c>
      <c r="J8806">
        <v>0</v>
      </c>
      <c r="K8806">
        <v>4.26</v>
      </c>
      <c r="L8806" t="s">
        <v>244</v>
      </c>
      <c r="M8806" t="b">
        <v>0</v>
      </c>
    </row>
    <row r="8807" spans="1:13" x14ac:dyDescent="0.25">
      <c r="A8807" s="1">
        <v>43311</v>
      </c>
      <c r="B8807" t="s">
        <v>175</v>
      </c>
      <c r="C8807" t="s">
        <v>167</v>
      </c>
      <c r="D8807">
        <v>4</v>
      </c>
      <c r="E8807">
        <v>382.44</v>
      </c>
      <c r="F8807">
        <v>95.61</v>
      </c>
      <c r="G8807">
        <v>4</v>
      </c>
      <c r="H8807">
        <v>4</v>
      </c>
      <c r="I8807">
        <v>12.75</v>
      </c>
      <c r="J8807">
        <v>0</v>
      </c>
      <c r="K8807">
        <v>4.5</v>
      </c>
      <c r="L8807" t="s">
        <v>317</v>
      </c>
      <c r="M8807" t="b">
        <v>0</v>
      </c>
    </row>
    <row r="8808" spans="1:13" x14ac:dyDescent="0.25">
      <c r="A8808" s="1">
        <v>43311</v>
      </c>
      <c r="B8808" t="s">
        <v>175</v>
      </c>
      <c r="C8808" t="s">
        <v>170</v>
      </c>
      <c r="D8808">
        <v>1</v>
      </c>
      <c r="E8808">
        <v>150.22</v>
      </c>
      <c r="F8808">
        <v>150.22</v>
      </c>
      <c r="G8808">
        <v>1</v>
      </c>
      <c r="H8808">
        <v>1</v>
      </c>
      <c r="I8808">
        <v>7</v>
      </c>
      <c r="J8808">
        <v>0</v>
      </c>
      <c r="K8808">
        <v>1</v>
      </c>
      <c r="L8808" t="s">
        <v>270</v>
      </c>
      <c r="M8808" t="b">
        <v>0</v>
      </c>
    </row>
    <row r="8809" spans="1:13" x14ac:dyDescent="0.25">
      <c r="A8809" s="1">
        <v>43311</v>
      </c>
      <c r="B8809" t="s">
        <v>175</v>
      </c>
      <c r="C8809" t="s">
        <v>171</v>
      </c>
      <c r="D8809">
        <v>2</v>
      </c>
      <c r="E8809">
        <v>339.29</v>
      </c>
      <c r="F8809">
        <v>169.65</v>
      </c>
      <c r="G8809">
        <v>2</v>
      </c>
      <c r="H8809">
        <v>2</v>
      </c>
      <c r="I8809">
        <v>13.5</v>
      </c>
      <c r="J8809">
        <v>0</v>
      </c>
      <c r="K8809">
        <v>4</v>
      </c>
      <c r="L8809" t="s">
        <v>291</v>
      </c>
      <c r="M8809" t="b">
        <v>0</v>
      </c>
    </row>
    <row r="8810" spans="1:13" x14ac:dyDescent="0.25">
      <c r="A8810" s="1">
        <v>43311</v>
      </c>
      <c r="B8810" t="s">
        <v>175</v>
      </c>
      <c r="C8810" t="s">
        <v>161</v>
      </c>
      <c r="D8810">
        <v>21</v>
      </c>
      <c r="E8810">
        <v>3940.32</v>
      </c>
      <c r="F8810">
        <v>187.63</v>
      </c>
      <c r="G8810">
        <v>21</v>
      </c>
      <c r="H8810">
        <v>21</v>
      </c>
      <c r="I8810">
        <v>9.64</v>
      </c>
      <c r="J8810">
        <v>9.0899999999999995E-2</v>
      </c>
      <c r="K8810">
        <v>4.68</v>
      </c>
      <c r="L8810" t="s">
        <v>245</v>
      </c>
      <c r="M8810" t="b">
        <v>0</v>
      </c>
    </row>
    <row r="8811" spans="1:13" x14ac:dyDescent="0.25">
      <c r="A8811" s="1">
        <v>43311</v>
      </c>
      <c r="B8811" t="s">
        <v>175</v>
      </c>
      <c r="C8811" t="s">
        <v>177</v>
      </c>
      <c r="D8811">
        <v>2</v>
      </c>
      <c r="E8811">
        <v>1560.03</v>
      </c>
      <c r="F8811">
        <v>780.02</v>
      </c>
      <c r="G8811">
        <v>2</v>
      </c>
      <c r="H8811">
        <v>2</v>
      </c>
      <c r="I8811">
        <v>15.5</v>
      </c>
      <c r="J8811">
        <v>0</v>
      </c>
      <c r="K8811">
        <v>4</v>
      </c>
      <c r="L8811" t="s">
        <v>487</v>
      </c>
      <c r="M8811" t="b">
        <v>0</v>
      </c>
    </row>
    <row r="8812" spans="1:13" x14ac:dyDescent="0.25">
      <c r="A8812" s="1">
        <v>43311</v>
      </c>
      <c r="B8812" t="s">
        <v>175</v>
      </c>
      <c r="C8812" t="s">
        <v>179</v>
      </c>
      <c r="D8812">
        <v>1</v>
      </c>
      <c r="E8812">
        <v>47.32</v>
      </c>
      <c r="F8812">
        <v>47.32</v>
      </c>
      <c r="G8812">
        <v>1</v>
      </c>
      <c r="H8812">
        <v>1</v>
      </c>
      <c r="I8812">
        <v>12</v>
      </c>
      <c r="J8812">
        <v>0</v>
      </c>
      <c r="K8812">
        <v>5</v>
      </c>
      <c r="L8812" t="s">
        <v>319</v>
      </c>
      <c r="M8812" t="b">
        <v>0</v>
      </c>
    </row>
    <row r="8813" spans="1:13" x14ac:dyDescent="0.25">
      <c r="A8813" s="1">
        <v>43311</v>
      </c>
      <c r="B8813" t="s">
        <v>175</v>
      </c>
      <c r="C8813" t="s">
        <v>174</v>
      </c>
      <c r="D8813">
        <v>4</v>
      </c>
      <c r="E8813">
        <v>637.11</v>
      </c>
      <c r="F8813">
        <v>159.28</v>
      </c>
      <c r="G8813">
        <v>4</v>
      </c>
      <c r="H8813">
        <v>4</v>
      </c>
      <c r="I8813">
        <v>17</v>
      </c>
      <c r="J8813">
        <v>0.25</v>
      </c>
      <c r="K8813">
        <v>3.75</v>
      </c>
      <c r="L8813" t="s">
        <v>352</v>
      </c>
      <c r="M8813" t="b">
        <v>0</v>
      </c>
    </row>
    <row r="8814" spans="1:13" x14ac:dyDescent="0.25">
      <c r="A8814" s="1">
        <v>43311</v>
      </c>
      <c r="B8814" t="s">
        <v>175</v>
      </c>
      <c r="C8814" t="s">
        <v>182</v>
      </c>
      <c r="D8814">
        <v>1</v>
      </c>
      <c r="E8814">
        <v>128.46</v>
      </c>
      <c r="F8814">
        <v>128.46</v>
      </c>
      <c r="G8814">
        <v>1</v>
      </c>
      <c r="H8814">
        <v>1</v>
      </c>
      <c r="I8814">
        <v>13</v>
      </c>
      <c r="J8814">
        <v>0</v>
      </c>
      <c r="K8814">
        <v>5</v>
      </c>
      <c r="L8814" t="s">
        <v>455</v>
      </c>
      <c r="M8814" t="b">
        <v>0</v>
      </c>
    </row>
    <row r="8815" spans="1:13" x14ac:dyDescent="0.25">
      <c r="A8815" s="1">
        <v>43311</v>
      </c>
      <c r="B8815" t="s">
        <v>175</v>
      </c>
      <c r="C8815" t="s">
        <v>163</v>
      </c>
      <c r="D8815">
        <v>5</v>
      </c>
      <c r="E8815">
        <v>737.4</v>
      </c>
      <c r="F8815">
        <v>147.47999999999999</v>
      </c>
      <c r="G8815">
        <v>5</v>
      </c>
      <c r="H8815">
        <v>5</v>
      </c>
      <c r="I8815">
        <v>10.71</v>
      </c>
      <c r="J8815">
        <v>0.1429</v>
      </c>
      <c r="K8815">
        <v>3.29</v>
      </c>
      <c r="L8815" t="s">
        <v>320</v>
      </c>
      <c r="M8815" t="b">
        <v>0</v>
      </c>
    </row>
    <row r="8816" spans="1:13" x14ac:dyDescent="0.25">
      <c r="A8816" s="1">
        <v>43311</v>
      </c>
      <c r="B8816" t="s">
        <v>175</v>
      </c>
      <c r="C8816" t="s">
        <v>175</v>
      </c>
      <c r="D8816">
        <v>32</v>
      </c>
      <c r="E8816">
        <v>4397.7299999999996</v>
      </c>
      <c r="F8816">
        <v>137.43</v>
      </c>
      <c r="G8816">
        <v>30</v>
      </c>
      <c r="H8816">
        <v>31</v>
      </c>
      <c r="I8816">
        <v>6.83</v>
      </c>
      <c r="J8816">
        <v>0.4</v>
      </c>
      <c r="K8816">
        <v>3.56</v>
      </c>
      <c r="L8816" t="s">
        <v>292</v>
      </c>
      <c r="M8816" t="b">
        <v>1</v>
      </c>
    </row>
    <row r="8817" spans="1:13" x14ac:dyDescent="0.25">
      <c r="A8817" s="1">
        <v>43311</v>
      </c>
      <c r="B8817" t="s">
        <v>175</v>
      </c>
      <c r="C8817" t="s">
        <v>173</v>
      </c>
      <c r="D8817">
        <v>1</v>
      </c>
      <c r="E8817">
        <v>439.33</v>
      </c>
      <c r="F8817">
        <v>439.33</v>
      </c>
      <c r="G8817">
        <v>1</v>
      </c>
      <c r="H8817">
        <v>1</v>
      </c>
      <c r="I8817">
        <v>10</v>
      </c>
      <c r="J8817">
        <v>0</v>
      </c>
      <c r="K8817">
        <v>5</v>
      </c>
      <c r="L8817" t="s">
        <v>445</v>
      </c>
      <c r="M8817" t="b">
        <v>0</v>
      </c>
    </row>
    <row r="8818" spans="1:13" x14ac:dyDescent="0.25">
      <c r="A8818" s="1">
        <v>43311</v>
      </c>
      <c r="B8818" t="s">
        <v>175</v>
      </c>
      <c r="C8818" t="s">
        <v>164</v>
      </c>
      <c r="D8818">
        <v>5</v>
      </c>
      <c r="E8818">
        <v>534.91</v>
      </c>
      <c r="F8818">
        <v>106.98</v>
      </c>
      <c r="G8818">
        <v>5</v>
      </c>
      <c r="H8818">
        <v>5</v>
      </c>
      <c r="I8818">
        <v>10</v>
      </c>
      <c r="J8818">
        <v>0</v>
      </c>
      <c r="K8818">
        <v>5</v>
      </c>
      <c r="L8818" t="s">
        <v>293</v>
      </c>
      <c r="M8818" t="b">
        <v>0</v>
      </c>
    </row>
    <row r="8819" spans="1:13" x14ac:dyDescent="0.25">
      <c r="A8819" s="1">
        <v>43311</v>
      </c>
      <c r="B8819" t="s">
        <v>175</v>
      </c>
      <c r="C8819" t="s">
        <v>165</v>
      </c>
      <c r="D8819">
        <v>47</v>
      </c>
      <c r="E8819">
        <v>13881.15</v>
      </c>
      <c r="F8819">
        <v>295.33999999999997</v>
      </c>
      <c r="G8819">
        <v>46</v>
      </c>
      <c r="H8819">
        <v>47</v>
      </c>
      <c r="I8819">
        <v>7.08</v>
      </c>
      <c r="J8819">
        <v>2.0400000000000001E-2</v>
      </c>
      <c r="K8819">
        <v>4.4800000000000004</v>
      </c>
      <c r="L8819" t="s">
        <v>294</v>
      </c>
      <c r="M8819" t="b">
        <v>0</v>
      </c>
    </row>
    <row r="8820" spans="1:13" x14ac:dyDescent="0.25">
      <c r="A8820" s="1">
        <v>43311</v>
      </c>
      <c r="B8820" t="s">
        <v>175</v>
      </c>
      <c r="C8820" t="s">
        <v>184</v>
      </c>
      <c r="D8820">
        <v>2</v>
      </c>
      <c r="E8820">
        <v>278.91000000000003</v>
      </c>
      <c r="F8820">
        <v>139.46</v>
      </c>
      <c r="G8820">
        <v>2</v>
      </c>
      <c r="H8820">
        <v>2</v>
      </c>
      <c r="I8820">
        <v>13.5</v>
      </c>
      <c r="J8820">
        <v>0</v>
      </c>
      <c r="K8820">
        <v>4.5</v>
      </c>
      <c r="L8820" t="s">
        <v>323</v>
      </c>
      <c r="M8820" t="b">
        <v>0</v>
      </c>
    </row>
    <row r="8821" spans="1:13" x14ac:dyDescent="0.25">
      <c r="A8821" s="1">
        <v>43311</v>
      </c>
      <c r="B8821" t="s">
        <v>173</v>
      </c>
      <c r="C8821" t="s">
        <v>167</v>
      </c>
      <c r="D8821">
        <v>1</v>
      </c>
      <c r="E8821">
        <v>125.64</v>
      </c>
      <c r="F8821">
        <v>125.64</v>
      </c>
      <c r="G8821">
        <v>1</v>
      </c>
      <c r="H8821">
        <v>1</v>
      </c>
      <c r="I8821">
        <v>11</v>
      </c>
      <c r="J8821">
        <v>0</v>
      </c>
      <c r="K8821">
        <v>5</v>
      </c>
      <c r="L8821" t="s">
        <v>467</v>
      </c>
      <c r="M8821" t="b">
        <v>0</v>
      </c>
    </row>
    <row r="8822" spans="1:13" x14ac:dyDescent="0.25">
      <c r="A8822" s="1">
        <v>43311</v>
      </c>
      <c r="B8822" t="s">
        <v>173</v>
      </c>
      <c r="C8822" t="s">
        <v>183</v>
      </c>
      <c r="D8822">
        <v>1</v>
      </c>
      <c r="E8822">
        <v>303.45999999999998</v>
      </c>
      <c r="F8822">
        <v>303.45999999999998</v>
      </c>
      <c r="G8822">
        <v>1</v>
      </c>
      <c r="H8822">
        <v>1</v>
      </c>
      <c r="I8822">
        <v>15</v>
      </c>
      <c r="J8822">
        <v>0</v>
      </c>
      <c r="K8822">
        <v>1</v>
      </c>
      <c r="L8822" t="s">
        <v>480</v>
      </c>
      <c r="M8822" t="b">
        <v>0</v>
      </c>
    </row>
    <row r="8823" spans="1:13" x14ac:dyDescent="0.25">
      <c r="A8823" s="1">
        <v>43311</v>
      </c>
      <c r="B8823" t="s">
        <v>164</v>
      </c>
      <c r="C8823" t="s">
        <v>170</v>
      </c>
      <c r="D8823">
        <v>1</v>
      </c>
      <c r="E8823">
        <v>447.68</v>
      </c>
      <c r="F8823">
        <v>447.68</v>
      </c>
      <c r="G8823">
        <v>1</v>
      </c>
      <c r="H8823">
        <v>1</v>
      </c>
      <c r="I8823">
        <v>8</v>
      </c>
      <c r="J8823">
        <v>0</v>
      </c>
      <c r="K8823">
        <v>1</v>
      </c>
      <c r="L8823" t="s">
        <v>324</v>
      </c>
      <c r="M8823" t="b">
        <v>0</v>
      </c>
    </row>
    <row r="8824" spans="1:13" x14ac:dyDescent="0.25">
      <c r="A8824" s="1">
        <v>43311</v>
      </c>
      <c r="B8824" t="s">
        <v>164</v>
      </c>
      <c r="C8824" t="s">
        <v>172</v>
      </c>
      <c r="D8824">
        <v>1</v>
      </c>
      <c r="E8824">
        <v>250.87</v>
      </c>
      <c r="F8824">
        <v>250.87</v>
      </c>
      <c r="G8824">
        <v>1</v>
      </c>
      <c r="H8824">
        <v>1</v>
      </c>
      <c r="I8824">
        <v>9</v>
      </c>
      <c r="J8824">
        <v>0</v>
      </c>
      <c r="K8824">
        <v>5</v>
      </c>
      <c r="L8824" t="s">
        <v>446</v>
      </c>
      <c r="M8824" t="b">
        <v>0</v>
      </c>
    </row>
    <row r="8825" spans="1:13" x14ac:dyDescent="0.25">
      <c r="A8825" s="1">
        <v>43311</v>
      </c>
      <c r="B8825" t="s">
        <v>164</v>
      </c>
      <c r="C8825" t="s">
        <v>161</v>
      </c>
      <c r="D8825">
        <v>2</v>
      </c>
      <c r="E8825">
        <v>216.07</v>
      </c>
      <c r="F8825">
        <v>108.04</v>
      </c>
      <c r="G8825">
        <v>2</v>
      </c>
      <c r="H8825">
        <v>2</v>
      </c>
      <c r="I8825">
        <v>5</v>
      </c>
      <c r="J8825">
        <v>0</v>
      </c>
      <c r="K8825">
        <v>4.5</v>
      </c>
      <c r="L8825" t="s">
        <v>325</v>
      </c>
      <c r="M8825" t="b">
        <v>0</v>
      </c>
    </row>
    <row r="8826" spans="1:13" x14ac:dyDescent="0.25">
      <c r="A8826" s="1">
        <v>43311</v>
      </c>
      <c r="B8826" t="s">
        <v>164</v>
      </c>
      <c r="C8826" t="s">
        <v>181</v>
      </c>
      <c r="D8826">
        <v>1</v>
      </c>
      <c r="E8826">
        <v>907.99</v>
      </c>
      <c r="F8826">
        <v>907.99</v>
      </c>
      <c r="G8826">
        <v>1</v>
      </c>
      <c r="H8826">
        <v>1</v>
      </c>
      <c r="I8826">
        <v>18</v>
      </c>
      <c r="J8826">
        <v>0</v>
      </c>
      <c r="K8826">
        <v>1</v>
      </c>
      <c r="L8826" t="s">
        <v>326</v>
      </c>
      <c r="M8826" t="b">
        <v>0</v>
      </c>
    </row>
    <row r="8827" spans="1:13" x14ac:dyDescent="0.25">
      <c r="A8827" s="1">
        <v>43311</v>
      </c>
      <c r="B8827" t="s">
        <v>164</v>
      </c>
      <c r="C8827" t="s">
        <v>179</v>
      </c>
      <c r="D8827">
        <v>1</v>
      </c>
      <c r="E8827">
        <v>570.71</v>
      </c>
      <c r="F8827">
        <v>570.71</v>
      </c>
      <c r="G8827">
        <v>1</v>
      </c>
      <c r="H8827">
        <v>1</v>
      </c>
      <c r="I8827">
        <v>12</v>
      </c>
      <c r="J8827">
        <v>0</v>
      </c>
      <c r="K8827">
        <v>5</v>
      </c>
      <c r="L8827" t="s">
        <v>327</v>
      </c>
      <c r="M8827" t="b">
        <v>0</v>
      </c>
    </row>
    <row r="8828" spans="1:13" x14ac:dyDescent="0.25">
      <c r="A8828" s="1">
        <v>43311</v>
      </c>
      <c r="B8828" t="s">
        <v>164</v>
      </c>
      <c r="C8828" t="s">
        <v>182</v>
      </c>
      <c r="D8828">
        <v>1</v>
      </c>
      <c r="E8828">
        <v>570.71</v>
      </c>
      <c r="F8828">
        <v>570.71</v>
      </c>
      <c r="G8828">
        <v>1</v>
      </c>
      <c r="H8828">
        <v>1</v>
      </c>
      <c r="I8828">
        <v>13</v>
      </c>
      <c r="J8828">
        <v>0</v>
      </c>
      <c r="K8828">
        <v>5</v>
      </c>
      <c r="L8828" t="s">
        <v>356</v>
      </c>
      <c r="M8828" t="b">
        <v>0</v>
      </c>
    </row>
    <row r="8829" spans="1:13" x14ac:dyDescent="0.25">
      <c r="A8829" s="1">
        <v>43311</v>
      </c>
      <c r="B8829" t="s">
        <v>164</v>
      </c>
      <c r="C8829" t="s">
        <v>163</v>
      </c>
      <c r="D8829">
        <v>2</v>
      </c>
      <c r="E8829">
        <v>521.19000000000005</v>
      </c>
      <c r="F8829">
        <v>260.60000000000002</v>
      </c>
      <c r="G8829">
        <v>2</v>
      </c>
      <c r="H8829">
        <v>2</v>
      </c>
      <c r="I8829">
        <v>14.5</v>
      </c>
      <c r="J8829">
        <v>0.5</v>
      </c>
      <c r="K8829">
        <v>4.5</v>
      </c>
      <c r="L8829" t="s">
        <v>357</v>
      </c>
      <c r="M8829" t="b">
        <v>0</v>
      </c>
    </row>
    <row r="8830" spans="1:13" x14ac:dyDescent="0.25">
      <c r="A8830" s="1">
        <v>43311</v>
      </c>
      <c r="B8830" t="s">
        <v>164</v>
      </c>
      <c r="C8830" t="s">
        <v>175</v>
      </c>
      <c r="D8830">
        <v>11</v>
      </c>
      <c r="E8830">
        <v>2610.34</v>
      </c>
      <c r="F8830">
        <v>237.3</v>
      </c>
      <c r="G8830">
        <v>11</v>
      </c>
      <c r="H8830">
        <v>11</v>
      </c>
      <c r="I8830">
        <v>8.27</v>
      </c>
      <c r="J8830">
        <v>0</v>
      </c>
      <c r="K8830">
        <v>4.91</v>
      </c>
      <c r="L8830" t="s">
        <v>358</v>
      </c>
      <c r="M8830" t="b">
        <v>0</v>
      </c>
    </row>
    <row r="8831" spans="1:13" x14ac:dyDescent="0.25">
      <c r="A8831" s="1">
        <v>43311</v>
      </c>
      <c r="B8831" t="s">
        <v>164</v>
      </c>
      <c r="C8831" t="s">
        <v>185</v>
      </c>
      <c r="D8831">
        <v>1</v>
      </c>
      <c r="E8831">
        <v>563.77</v>
      </c>
      <c r="F8831">
        <v>563.77</v>
      </c>
      <c r="G8831">
        <v>1</v>
      </c>
      <c r="H8831">
        <v>1</v>
      </c>
      <c r="I8831">
        <v>11</v>
      </c>
      <c r="J8831">
        <v>0</v>
      </c>
      <c r="K8831">
        <v>5</v>
      </c>
      <c r="L8831" t="s">
        <v>385</v>
      </c>
      <c r="M8831" t="b">
        <v>0</v>
      </c>
    </row>
    <row r="8832" spans="1:13" x14ac:dyDescent="0.25">
      <c r="A8832" s="1">
        <v>43311</v>
      </c>
      <c r="B8832" t="s">
        <v>164</v>
      </c>
      <c r="C8832" t="s">
        <v>164</v>
      </c>
      <c r="D8832">
        <v>7</v>
      </c>
      <c r="E8832">
        <v>1135.8399999999999</v>
      </c>
      <c r="F8832">
        <v>162.26</v>
      </c>
      <c r="G8832">
        <v>7</v>
      </c>
      <c r="H8832">
        <v>7</v>
      </c>
      <c r="I8832">
        <v>7.38</v>
      </c>
      <c r="J8832">
        <v>0.125</v>
      </c>
      <c r="K8832">
        <v>5</v>
      </c>
      <c r="L8832" t="s">
        <v>359</v>
      </c>
      <c r="M8832" t="b">
        <v>1</v>
      </c>
    </row>
    <row r="8833" spans="1:13" x14ac:dyDescent="0.25">
      <c r="A8833" s="1">
        <v>43311</v>
      </c>
      <c r="B8833" t="s">
        <v>164</v>
      </c>
      <c r="C8833" t="s">
        <v>176</v>
      </c>
      <c r="D8833">
        <v>4</v>
      </c>
      <c r="E8833">
        <v>1159.23</v>
      </c>
      <c r="F8833">
        <v>289.81</v>
      </c>
      <c r="G8833">
        <v>4</v>
      </c>
      <c r="H8833">
        <v>4</v>
      </c>
      <c r="I8833">
        <v>7.75</v>
      </c>
      <c r="J8833">
        <v>0</v>
      </c>
      <c r="K8833">
        <v>4.75</v>
      </c>
      <c r="L8833" t="s">
        <v>271</v>
      </c>
      <c r="M8833" t="b">
        <v>0</v>
      </c>
    </row>
    <row r="8834" spans="1:13" x14ac:dyDescent="0.25">
      <c r="A8834" s="1">
        <v>43311</v>
      </c>
      <c r="B8834" t="s">
        <v>164</v>
      </c>
      <c r="C8834" t="s">
        <v>168</v>
      </c>
      <c r="D8834">
        <v>1</v>
      </c>
      <c r="E8834">
        <v>268.86</v>
      </c>
      <c r="F8834">
        <v>268.86</v>
      </c>
      <c r="G8834">
        <v>1</v>
      </c>
      <c r="H8834">
        <v>1</v>
      </c>
      <c r="I8834">
        <v>14</v>
      </c>
      <c r="J8834">
        <v>0</v>
      </c>
      <c r="K8834">
        <v>5</v>
      </c>
      <c r="L8834" t="s">
        <v>456</v>
      </c>
      <c r="M8834" t="b">
        <v>0</v>
      </c>
    </row>
    <row r="8835" spans="1:13" x14ac:dyDescent="0.25">
      <c r="A8835" s="1">
        <v>43311</v>
      </c>
      <c r="B8835" t="s">
        <v>164</v>
      </c>
      <c r="C8835" t="s">
        <v>165</v>
      </c>
      <c r="D8835">
        <v>19</v>
      </c>
      <c r="E8835">
        <v>5329.89</v>
      </c>
      <c r="F8835">
        <v>280.52</v>
      </c>
      <c r="G8835">
        <v>19</v>
      </c>
      <c r="H8835">
        <v>19</v>
      </c>
      <c r="I8835">
        <v>9.6999999999999993</v>
      </c>
      <c r="J8835">
        <v>0.05</v>
      </c>
      <c r="K8835">
        <v>4.6500000000000004</v>
      </c>
      <c r="L8835" t="s">
        <v>295</v>
      </c>
      <c r="M8835" t="b">
        <v>0</v>
      </c>
    </row>
    <row r="8836" spans="1:13" x14ac:dyDescent="0.25">
      <c r="A8836" s="1">
        <v>43311</v>
      </c>
      <c r="B8836" t="s">
        <v>164</v>
      </c>
      <c r="C8836" t="s">
        <v>184</v>
      </c>
      <c r="D8836">
        <v>1</v>
      </c>
      <c r="E8836">
        <v>200.38</v>
      </c>
      <c r="F8836">
        <v>200.38</v>
      </c>
      <c r="G8836">
        <v>1</v>
      </c>
      <c r="H8836">
        <v>1</v>
      </c>
      <c r="I8836">
        <v>13</v>
      </c>
      <c r="J8836">
        <v>0</v>
      </c>
      <c r="K8836">
        <v>5</v>
      </c>
      <c r="L8836" t="s">
        <v>554</v>
      </c>
      <c r="M8836" t="b">
        <v>0</v>
      </c>
    </row>
    <row r="8837" spans="1:13" x14ac:dyDescent="0.25">
      <c r="A8837" s="1">
        <v>43311</v>
      </c>
      <c r="B8837" t="s">
        <v>176</v>
      </c>
      <c r="C8837" t="s">
        <v>178</v>
      </c>
      <c r="D8837">
        <v>1</v>
      </c>
      <c r="E8837">
        <v>665.44</v>
      </c>
      <c r="F8837">
        <v>665.44</v>
      </c>
      <c r="G8837">
        <v>1</v>
      </c>
      <c r="H8837">
        <v>1</v>
      </c>
      <c r="I8837">
        <v>11</v>
      </c>
      <c r="J8837">
        <v>0</v>
      </c>
      <c r="K8837">
        <v>3</v>
      </c>
      <c r="L8837" t="s">
        <v>386</v>
      </c>
      <c r="M8837" t="b">
        <v>0</v>
      </c>
    </row>
    <row r="8838" spans="1:13" x14ac:dyDescent="0.25">
      <c r="A8838" s="1">
        <v>43311</v>
      </c>
      <c r="B8838" t="s">
        <v>176</v>
      </c>
      <c r="C8838" t="s">
        <v>167</v>
      </c>
      <c r="D8838">
        <v>2</v>
      </c>
      <c r="E8838">
        <v>285.44</v>
      </c>
      <c r="F8838">
        <v>142.72</v>
      </c>
      <c r="G8838">
        <v>2</v>
      </c>
      <c r="H8838">
        <v>2</v>
      </c>
      <c r="I8838">
        <v>12</v>
      </c>
      <c r="J8838">
        <v>0</v>
      </c>
      <c r="K8838">
        <v>3.5</v>
      </c>
      <c r="L8838" t="s">
        <v>328</v>
      </c>
      <c r="M8838" t="b">
        <v>0</v>
      </c>
    </row>
    <row r="8839" spans="1:13" x14ac:dyDescent="0.25">
      <c r="A8839" s="1">
        <v>43311</v>
      </c>
      <c r="B8839" t="s">
        <v>176</v>
      </c>
      <c r="C8839" t="s">
        <v>170</v>
      </c>
      <c r="D8839">
        <v>2</v>
      </c>
      <c r="E8839">
        <v>685.88</v>
      </c>
      <c r="F8839">
        <v>342.94</v>
      </c>
      <c r="G8839">
        <v>2</v>
      </c>
      <c r="H8839">
        <v>2</v>
      </c>
      <c r="I8839">
        <v>18.5</v>
      </c>
      <c r="J8839">
        <v>0</v>
      </c>
      <c r="K8839">
        <v>5</v>
      </c>
      <c r="L8839" t="s">
        <v>387</v>
      </c>
      <c r="M8839" t="b">
        <v>0</v>
      </c>
    </row>
    <row r="8840" spans="1:13" x14ac:dyDescent="0.25">
      <c r="A8840" s="1">
        <v>43311</v>
      </c>
      <c r="B8840" t="s">
        <v>176</v>
      </c>
      <c r="C8840" t="s">
        <v>172</v>
      </c>
      <c r="D8840">
        <v>1</v>
      </c>
      <c r="E8840">
        <v>91.62</v>
      </c>
      <c r="F8840">
        <v>91.62</v>
      </c>
      <c r="G8840">
        <v>1</v>
      </c>
      <c r="H8840">
        <v>1</v>
      </c>
      <c r="I8840">
        <v>12</v>
      </c>
      <c r="J8840">
        <v>0</v>
      </c>
      <c r="K8840">
        <v>5</v>
      </c>
      <c r="L8840" t="s">
        <v>399</v>
      </c>
      <c r="M8840" t="b">
        <v>0</v>
      </c>
    </row>
    <row r="8841" spans="1:13" x14ac:dyDescent="0.25">
      <c r="A8841" s="1">
        <v>43311</v>
      </c>
      <c r="B8841" t="s">
        <v>176</v>
      </c>
      <c r="C8841" t="s">
        <v>171</v>
      </c>
      <c r="D8841">
        <v>3</v>
      </c>
      <c r="E8841">
        <v>1858.28</v>
      </c>
      <c r="F8841">
        <v>619.42999999999995</v>
      </c>
      <c r="G8841">
        <v>3</v>
      </c>
      <c r="H8841">
        <v>3</v>
      </c>
      <c r="I8841">
        <v>14.67</v>
      </c>
      <c r="J8841">
        <v>0</v>
      </c>
      <c r="K8841">
        <v>4.33</v>
      </c>
      <c r="L8841" t="s">
        <v>329</v>
      </c>
      <c r="M8841" t="b">
        <v>0</v>
      </c>
    </row>
    <row r="8842" spans="1:13" x14ac:dyDescent="0.25">
      <c r="A8842" s="1">
        <v>43311</v>
      </c>
      <c r="B8842" t="s">
        <v>176</v>
      </c>
      <c r="C8842" t="s">
        <v>161</v>
      </c>
      <c r="D8842">
        <v>14</v>
      </c>
      <c r="E8842">
        <v>3306.72</v>
      </c>
      <c r="F8842">
        <v>236.19</v>
      </c>
      <c r="G8842">
        <v>14</v>
      </c>
      <c r="H8842">
        <v>14</v>
      </c>
      <c r="I8842">
        <v>10.25</v>
      </c>
      <c r="J8842">
        <v>0</v>
      </c>
      <c r="K8842">
        <v>3.81</v>
      </c>
      <c r="L8842" t="s">
        <v>272</v>
      </c>
      <c r="M8842" t="b">
        <v>0</v>
      </c>
    </row>
    <row r="8843" spans="1:13" x14ac:dyDescent="0.25">
      <c r="A8843" s="1">
        <v>43311</v>
      </c>
      <c r="B8843" t="s">
        <v>176</v>
      </c>
      <c r="C8843" t="s">
        <v>177</v>
      </c>
      <c r="D8843">
        <v>1</v>
      </c>
      <c r="E8843">
        <v>435.23</v>
      </c>
      <c r="F8843">
        <v>435.23</v>
      </c>
      <c r="G8843">
        <v>1</v>
      </c>
      <c r="H8843">
        <v>1</v>
      </c>
      <c r="I8843">
        <v>12</v>
      </c>
      <c r="J8843">
        <v>0</v>
      </c>
      <c r="K8843">
        <v>5</v>
      </c>
      <c r="L8843" t="s">
        <v>437</v>
      </c>
      <c r="M8843" t="b">
        <v>0</v>
      </c>
    </row>
    <row r="8844" spans="1:13" x14ac:dyDescent="0.25">
      <c r="A8844" s="1">
        <v>43311</v>
      </c>
      <c r="B8844" t="s">
        <v>176</v>
      </c>
      <c r="C8844" t="s">
        <v>174</v>
      </c>
      <c r="D8844">
        <v>2</v>
      </c>
      <c r="E8844">
        <v>1183.76</v>
      </c>
      <c r="F8844">
        <v>591.88</v>
      </c>
      <c r="G8844">
        <v>2</v>
      </c>
      <c r="H8844">
        <v>2</v>
      </c>
      <c r="I8844">
        <v>15.5</v>
      </c>
      <c r="J8844">
        <v>0</v>
      </c>
      <c r="K8844">
        <v>5</v>
      </c>
      <c r="L8844" t="s">
        <v>415</v>
      </c>
      <c r="M8844" t="b">
        <v>0</v>
      </c>
    </row>
    <row r="8845" spans="1:13" x14ac:dyDescent="0.25">
      <c r="A8845" s="1">
        <v>43311</v>
      </c>
      <c r="B8845" t="s">
        <v>176</v>
      </c>
      <c r="C8845" t="s">
        <v>163</v>
      </c>
      <c r="D8845">
        <v>3</v>
      </c>
      <c r="E8845">
        <v>981.73</v>
      </c>
      <c r="F8845">
        <v>327.24</v>
      </c>
      <c r="G8845">
        <v>3</v>
      </c>
      <c r="H8845">
        <v>3</v>
      </c>
      <c r="I8845">
        <v>12</v>
      </c>
      <c r="J8845">
        <v>0</v>
      </c>
      <c r="K8845">
        <v>5</v>
      </c>
      <c r="L8845" t="s">
        <v>361</v>
      </c>
      <c r="M8845" t="b">
        <v>0</v>
      </c>
    </row>
    <row r="8846" spans="1:13" x14ac:dyDescent="0.25">
      <c r="A8846" s="1">
        <v>43311</v>
      </c>
      <c r="B8846" t="s">
        <v>176</v>
      </c>
      <c r="C8846" t="s">
        <v>175</v>
      </c>
      <c r="D8846">
        <v>11</v>
      </c>
      <c r="E8846">
        <v>2178.4699999999998</v>
      </c>
      <c r="F8846">
        <v>198.04</v>
      </c>
      <c r="G8846">
        <v>11</v>
      </c>
      <c r="H8846">
        <v>11</v>
      </c>
      <c r="I8846">
        <v>10.17</v>
      </c>
      <c r="J8846">
        <v>0</v>
      </c>
      <c r="K8846">
        <v>4.17</v>
      </c>
      <c r="L8846" t="s">
        <v>297</v>
      </c>
      <c r="M8846" t="b">
        <v>0</v>
      </c>
    </row>
    <row r="8847" spans="1:13" x14ac:dyDescent="0.25">
      <c r="A8847" s="1">
        <v>43311</v>
      </c>
      <c r="B8847" t="s">
        <v>176</v>
      </c>
      <c r="C8847" t="s">
        <v>164</v>
      </c>
      <c r="D8847">
        <v>6</v>
      </c>
      <c r="E8847">
        <v>805.95</v>
      </c>
      <c r="F8847">
        <v>134.33000000000001</v>
      </c>
      <c r="G8847">
        <v>6</v>
      </c>
      <c r="H8847">
        <v>6</v>
      </c>
      <c r="I8847">
        <v>6.13</v>
      </c>
      <c r="J8847">
        <v>0</v>
      </c>
      <c r="K8847">
        <v>4.5</v>
      </c>
      <c r="L8847" t="s">
        <v>362</v>
      </c>
      <c r="M8847" t="b">
        <v>0</v>
      </c>
    </row>
    <row r="8848" spans="1:13" x14ac:dyDescent="0.25">
      <c r="A8848" s="1">
        <v>43311</v>
      </c>
      <c r="B8848" t="s">
        <v>176</v>
      </c>
      <c r="C8848" t="s">
        <v>176</v>
      </c>
      <c r="D8848">
        <v>7</v>
      </c>
      <c r="E8848">
        <v>2245.4499999999998</v>
      </c>
      <c r="F8848">
        <v>320.77999999999997</v>
      </c>
      <c r="G8848">
        <v>7</v>
      </c>
      <c r="H8848">
        <v>7</v>
      </c>
      <c r="I8848">
        <v>7.67</v>
      </c>
      <c r="J8848">
        <v>0.1111</v>
      </c>
      <c r="K8848">
        <v>4.1100000000000003</v>
      </c>
      <c r="L8848" t="s">
        <v>273</v>
      </c>
      <c r="M8848" t="b">
        <v>1</v>
      </c>
    </row>
    <row r="8849" spans="1:13" x14ac:dyDescent="0.25">
      <c r="A8849" s="1">
        <v>43311</v>
      </c>
      <c r="B8849" t="s">
        <v>176</v>
      </c>
      <c r="C8849" t="s">
        <v>165</v>
      </c>
      <c r="D8849">
        <v>29</v>
      </c>
      <c r="E8849">
        <v>7319.73</v>
      </c>
      <c r="F8849">
        <v>252.4</v>
      </c>
      <c r="G8849">
        <v>29</v>
      </c>
      <c r="H8849">
        <v>29</v>
      </c>
      <c r="I8849">
        <v>9.5500000000000007</v>
      </c>
      <c r="J8849">
        <v>9.6799999999999997E-2</v>
      </c>
      <c r="K8849">
        <v>3.74</v>
      </c>
      <c r="L8849" t="s">
        <v>274</v>
      </c>
      <c r="M8849" t="b">
        <v>0</v>
      </c>
    </row>
    <row r="8850" spans="1:13" x14ac:dyDescent="0.25">
      <c r="A8850" s="1">
        <v>43311</v>
      </c>
      <c r="B8850" t="s">
        <v>165</v>
      </c>
      <c r="C8850" t="s">
        <v>178</v>
      </c>
      <c r="D8850">
        <v>3</v>
      </c>
      <c r="E8850">
        <v>429.52</v>
      </c>
      <c r="F8850">
        <v>143.16999999999999</v>
      </c>
      <c r="G8850">
        <v>3</v>
      </c>
      <c r="H8850">
        <v>3</v>
      </c>
      <c r="I8850">
        <v>16</v>
      </c>
      <c r="J8850">
        <v>0</v>
      </c>
      <c r="K8850">
        <v>5</v>
      </c>
      <c r="L8850" t="s">
        <v>333</v>
      </c>
      <c r="M8850" t="b">
        <v>0</v>
      </c>
    </row>
    <row r="8851" spans="1:13" x14ac:dyDescent="0.25">
      <c r="A8851" s="1">
        <v>43311</v>
      </c>
      <c r="B8851" t="s">
        <v>165</v>
      </c>
      <c r="C8851" t="s">
        <v>186</v>
      </c>
      <c r="D8851">
        <v>3</v>
      </c>
      <c r="E8851">
        <v>439.53</v>
      </c>
      <c r="F8851">
        <v>146.51</v>
      </c>
      <c r="G8851">
        <v>3</v>
      </c>
      <c r="H8851">
        <v>3</v>
      </c>
      <c r="I8851">
        <v>23</v>
      </c>
      <c r="J8851">
        <v>0</v>
      </c>
      <c r="K8851">
        <v>3.33</v>
      </c>
      <c r="L8851" t="s">
        <v>364</v>
      </c>
      <c r="M8851" t="b">
        <v>0</v>
      </c>
    </row>
    <row r="8852" spans="1:13" x14ac:dyDescent="0.25">
      <c r="A8852" s="1">
        <v>43311</v>
      </c>
      <c r="B8852" t="s">
        <v>165</v>
      </c>
      <c r="C8852" t="s">
        <v>167</v>
      </c>
      <c r="D8852">
        <v>46</v>
      </c>
      <c r="E8852">
        <v>6002.5</v>
      </c>
      <c r="F8852">
        <v>130.49</v>
      </c>
      <c r="G8852">
        <v>46</v>
      </c>
      <c r="H8852">
        <v>46</v>
      </c>
      <c r="I8852">
        <v>12.2</v>
      </c>
      <c r="J8852">
        <v>0</v>
      </c>
      <c r="K8852">
        <v>4</v>
      </c>
      <c r="L8852" t="s">
        <v>246</v>
      </c>
      <c r="M8852" t="b">
        <v>0</v>
      </c>
    </row>
    <row r="8853" spans="1:13" x14ac:dyDescent="0.25">
      <c r="A8853" s="1">
        <v>43311</v>
      </c>
      <c r="B8853" t="s">
        <v>165</v>
      </c>
      <c r="C8853" t="s">
        <v>169</v>
      </c>
      <c r="D8853">
        <v>18</v>
      </c>
      <c r="E8853">
        <v>3289.82</v>
      </c>
      <c r="F8853">
        <v>182.77</v>
      </c>
      <c r="G8853">
        <v>18</v>
      </c>
      <c r="H8853">
        <v>18</v>
      </c>
      <c r="I8853">
        <v>14.95</v>
      </c>
      <c r="J8853">
        <v>0</v>
      </c>
      <c r="K8853">
        <v>4.2</v>
      </c>
      <c r="L8853" t="s">
        <v>275</v>
      </c>
      <c r="M8853" t="b">
        <v>0</v>
      </c>
    </row>
    <row r="8854" spans="1:13" x14ac:dyDescent="0.25">
      <c r="A8854" s="1">
        <v>43311</v>
      </c>
      <c r="B8854" t="s">
        <v>165</v>
      </c>
      <c r="C8854" t="s">
        <v>170</v>
      </c>
      <c r="D8854">
        <v>34</v>
      </c>
      <c r="E8854">
        <v>4660.97</v>
      </c>
      <c r="F8854">
        <v>137.09</v>
      </c>
      <c r="G8854">
        <v>34</v>
      </c>
      <c r="H8854">
        <v>34</v>
      </c>
      <c r="I8854">
        <v>9.68</v>
      </c>
      <c r="J8854">
        <v>8.1100000000000005E-2</v>
      </c>
      <c r="K8854">
        <v>3.7</v>
      </c>
      <c r="L8854" t="s">
        <v>276</v>
      </c>
      <c r="M8854" t="b">
        <v>0</v>
      </c>
    </row>
    <row r="8855" spans="1:13" x14ac:dyDescent="0.25">
      <c r="A8855" s="1">
        <v>43311</v>
      </c>
      <c r="B8855" t="s">
        <v>165</v>
      </c>
      <c r="C8855" t="s">
        <v>172</v>
      </c>
      <c r="D8855">
        <v>23</v>
      </c>
      <c r="E8855">
        <v>3518.58</v>
      </c>
      <c r="F8855">
        <v>152.97999999999999</v>
      </c>
      <c r="G8855">
        <v>23</v>
      </c>
      <c r="H8855">
        <v>23</v>
      </c>
      <c r="I8855">
        <v>10.65</v>
      </c>
      <c r="J8855">
        <v>0</v>
      </c>
      <c r="K8855">
        <v>4.2699999999999996</v>
      </c>
      <c r="L8855" t="s">
        <v>247</v>
      </c>
      <c r="M8855" t="b">
        <v>0</v>
      </c>
    </row>
    <row r="8856" spans="1:13" x14ac:dyDescent="0.25">
      <c r="A8856" s="1">
        <v>43311</v>
      </c>
      <c r="B8856" t="s">
        <v>165</v>
      </c>
      <c r="C8856" t="s">
        <v>171</v>
      </c>
      <c r="D8856">
        <v>20</v>
      </c>
      <c r="E8856">
        <v>2463.08</v>
      </c>
      <c r="F8856">
        <v>123.15</v>
      </c>
      <c r="G8856">
        <v>19</v>
      </c>
      <c r="H8856">
        <v>20</v>
      </c>
      <c r="I8856">
        <v>10.75</v>
      </c>
      <c r="J8856">
        <v>0.05</v>
      </c>
      <c r="K8856">
        <v>3.76</v>
      </c>
      <c r="L8856" t="s">
        <v>299</v>
      </c>
      <c r="M8856" t="b">
        <v>0</v>
      </c>
    </row>
    <row r="8857" spans="1:13" x14ac:dyDescent="0.25">
      <c r="A8857" s="1">
        <v>43311</v>
      </c>
      <c r="B8857" t="s">
        <v>165</v>
      </c>
      <c r="C8857" t="s">
        <v>180</v>
      </c>
      <c r="D8857">
        <v>9</v>
      </c>
      <c r="E8857">
        <v>1569.22</v>
      </c>
      <c r="F8857">
        <v>174.36</v>
      </c>
      <c r="G8857">
        <v>8</v>
      </c>
      <c r="H8857">
        <v>9</v>
      </c>
      <c r="I8857">
        <v>14.88</v>
      </c>
      <c r="J8857">
        <v>0.125</v>
      </c>
      <c r="K8857">
        <v>3.11</v>
      </c>
      <c r="L8857" t="s">
        <v>300</v>
      </c>
      <c r="M8857" t="b">
        <v>0</v>
      </c>
    </row>
    <row r="8858" spans="1:13" x14ac:dyDescent="0.25">
      <c r="A8858" s="1">
        <v>43311</v>
      </c>
      <c r="B8858" t="s">
        <v>165</v>
      </c>
      <c r="C8858" t="s">
        <v>161</v>
      </c>
      <c r="D8858">
        <v>138</v>
      </c>
      <c r="E8858">
        <v>22462.93</v>
      </c>
      <c r="F8858">
        <v>162.77000000000001</v>
      </c>
      <c r="G8858">
        <v>136</v>
      </c>
      <c r="H8858">
        <v>136</v>
      </c>
      <c r="I8858">
        <v>7.97</v>
      </c>
      <c r="J8858">
        <v>2.6499999999999999E-2</v>
      </c>
      <c r="K8858">
        <v>4.16</v>
      </c>
      <c r="L8858" t="s">
        <v>248</v>
      </c>
      <c r="M8858" t="b">
        <v>0</v>
      </c>
    </row>
    <row r="8859" spans="1:13" x14ac:dyDescent="0.25">
      <c r="A8859" s="1">
        <v>43311</v>
      </c>
      <c r="B8859" t="s">
        <v>165</v>
      </c>
      <c r="C8859" t="s">
        <v>177</v>
      </c>
      <c r="D8859">
        <v>12</v>
      </c>
      <c r="E8859">
        <v>1609.47</v>
      </c>
      <c r="F8859">
        <v>134.12</v>
      </c>
      <c r="G8859">
        <v>12</v>
      </c>
      <c r="H8859">
        <v>12</v>
      </c>
      <c r="I8859">
        <v>16.46</v>
      </c>
      <c r="J8859">
        <v>0.53849999999999998</v>
      </c>
      <c r="K8859">
        <v>3</v>
      </c>
      <c r="L8859" t="s">
        <v>301</v>
      </c>
      <c r="M8859" t="b">
        <v>0</v>
      </c>
    </row>
    <row r="8860" spans="1:13" x14ac:dyDescent="0.25">
      <c r="A8860" s="1">
        <v>43311</v>
      </c>
      <c r="B8860" t="s">
        <v>165</v>
      </c>
      <c r="C8860" t="s">
        <v>181</v>
      </c>
      <c r="D8860">
        <v>13</v>
      </c>
      <c r="E8860">
        <v>2466.98</v>
      </c>
      <c r="F8860">
        <v>189.77</v>
      </c>
      <c r="G8860">
        <v>13</v>
      </c>
      <c r="H8860">
        <v>13</v>
      </c>
      <c r="I8860">
        <v>13.06</v>
      </c>
      <c r="J8860">
        <v>0</v>
      </c>
      <c r="K8860">
        <v>4.82</v>
      </c>
      <c r="L8860" t="s">
        <v>302</v>
      </c>
      <c r="M8860" t="b">
        <v>0</v>
      </c>
    </row>
    <row r="8861" spans="1:13" x14ac:dyDescent="0.25">
      <c r="A8861" s="1">
        <v>43311</v>
      </c>
      <c r="B8861" t="s">
        <v>165</v>
      </c>
      <c r="C8861" t="s">
        <v>179</v>
      </c>
      <c r="D8861">
        <v>20</v>
      </c>
      <c r="E8861">
        <v>4039.28</v>
      </c>
      <c r="F8861">
        <v>201.96</v>
      </c>
      <c r="G8861">
        <v>20</v>
      </c>
      <c r="H8861">
        <v>20</v>
      </c>
      <c r="I8861">
        <v>14.13</v>
      </c>
      <c r="J8861">
        <v>4.3499999999999997E-2</v>
      </c>
      <c r="K8861">
        <v>4.6500000000000004</v>
      </c>
      <c r="L8861" t="s">
        <v>277</v>
      </c>
      <c r="M8861" t="b">
        <v>0</v>
      </c>
    </row>
    <row r="8862" spans="1:13" x14ac:dyDescent="0.25">
      <c r="A8862" s="1">
        <v>43311</v>
      </c>
      <c r="B8862" t="s">
        <v>165</v>
      </c>
      <c r="C8862" t="s">
        <v>183</v>
      </c>
      <c r="D8862">
        <v>9</v>
      </c>
      <c r="E8862">
        <v>5132.18</v>
      </c>
      <c r="F8862">
        <v>570.24</v>
      </c>
      <c r="G8862">
        <v>9</v>
      </c>
      <c r="H8862">
        <v>9</v>
      </c>
      <c r="I8862">
        <v>13.67</v>
      </c>
      <c r="J8862">
        <v>0</v>
      </c>
      <c r="K8862">
        <v>4.4400000000000004</v>
      </c>
      <c r="L8862" t="s">
        <v>365</v>
      </c>
      <c r="M8862" t="b">
        <v>0</v>
      </c>
    </row>
    <row r="8863" spans="1:13" x14ac:dyDescent="0.25">
      <c r="A8863" s="1">
        <v>43311</v>
      </c>
      <c r="B8863" t="s">
        <v>165</v>
      </c>
      <c r="C8863" t="s">
        <v>174</v>
      </c>
      <c r="D8863">
        <v>26</v>
      </c>
      <c r="E8863">
        <v>4336.22</v>
      </c>
      <c r="F8863">
        <v>166.78</v>
      </c>
      <c r="G8863">
        <v>24</v>
      </c>
      <c r="H8863">
        <v>26</v>
      </c>
      <c r="I8863">
        <v>14.96</v>
      </c>
      <c r="J8863">
        <v>0.1923</v>
      </c>
      <c r="K8863">
        <v>4.07</v>
      </c>
      <c r="L8863" t="s">
        <v>303</v>
      </c>
      <c r="M8863" t="b">
        <v>0</v>
      </c>
    </row>
    <row r="8864" spans="1:13" x14ac:dyDescent="0.25">
      <c r="A8864" s="1">
        <v>43311</v>
      </c>
      <c r="B8864" t="s">
        <v>165</v>
      </c>
      <c r="C8864" t="s">
        <v>182</v>
      </c>
      <c r="D8864">
        <v>6</v>
      </c>
      <c r="E8864">
        <v>582.62</v>
      </c>
      <c r="F8864">
        <v>97.1</v>
      </c>
      <c r="G8864">
        <v>5</v>
      </c>
      <c r="H8864">
        <v>6</v>
      </c>
      <c r="I8864">
        <v>11</v>
      </c>
      <c r="J8864">
        <v>0</v>
      </c>
      <c r="K8864">
        <v>3.33</v>
      </c>
      <c r="L8864" t="s">
        <v>304</v>
      </c>
      <c r="M8864" t="b">
        <v>0</v>
      </c>
    </row>
    <row r="8865" spans="1:13" x14ac:dyDescent="0.25">
      <c r="A8865" s="1">
        <v>43311</v>
      </c>
      <c r="B8865" t="s">
        <v>165</v>
      </c>
      <c r="C8865" t="s">
        <v>163</v>
      </c>
      <c r="D8865">
        <v>53</v>
      </c>
      <c r="E8865">
        <v>10302.76</v>
      </c>
      <c r="F8865">
        <v>194.39</v>
      </c>
      <c r="G8865">
        <v>52</v>
      </c>
      <c r="H8865">
        <v>53</v>
      </c>
      <c r="I8865">
        <v>8.1199999999999992</v>
      </c>
      <c r="J8865">
        <v>1.72E-2</v>
      </c>
      <c r="K8865">
        <v>4.03</v>
      </c>
      <c r="L8865" t="s">
        <v>249</v>
      </c>
      <c r="M8865" t="b">
        <v>0</v>
      </c>
    </row>
    <row r="8866" spans="1:13" x14ac:dyDescent="0.25">
      <c r="A8866" s="1">
        <v>43311</v>
      </c>
      <c r="B8866" t="s">
        <v>165</v>
      </c>
      <c r="C8866" t="s">
        <v>175</v>
      </c>
      <c r="D8866">
        <v>125</v>
      </c>
      <c r="E8866">
        <v>15801.67</v>
      </c>
      <c r="F8866">
        <v>126.41</v>
      </c>
      <c r="G8866">
        <v>121</v>
      </c>
      <c r="H8866">
        <v>125</v>
      </c>
      <c r="I8866">
        <v>9.2200000000000006</v>
      </c>
      <c r="J8866">
        <v>6.2899999999999998E-2</v>
      </c>
      <c r="K8866">
        <v>4.16</v>
      </c>
      <c r="L8866" t="s">
        <v>250</v>
      </c>
      <c r="M8866" t="b">
        <v>0</v>
      </c>
    </row>
    <row r="8867" spans="1:13" x14ac:dyDescent="0.25">
      <c r="A8867" s="1">
        <v>43311</v>
      </c>
      <c r="B8867" t="s">
        <v>165</v>
      </c>
      <c r="C8867" t="s">
        <v>173</v>
      </c>
      <c r="D8867">
        <v>2</v>
      </c>
      <c r="E8867">
        <v>294.8</v>
      </c>
      <c r="F8867">
        <v>147.4</v>
      </c>
      <c r="G8867">
        <v>2</v>
      </c>
      <c r="H8867">
        <v>2</v>
      </c>
      <c r="I8867">
        <v>10</v>
      </c>
      <c r="J8867">
        <v>0</v>
      </c>
      <c r="K8867">
        <v>5</v>
      </c>
      <c r="L8867" t="s">
        <v>251</v>
      </c>
      <c r="M8867" t="b">
        <v>0</v>
      </c>
    </row>
    <row r="8868" spans="1:13" x14ac:dyDescent="0.25">
      <c r="A8868" s="1">
        <v>43311</v>
      </c>
      <c r="B8868" t="s">
        <v>165</v>
      </c>
      <c r="C8868" t="s">
        <v>185</v>
      </c>
      <c r="D8868">
        <v>1</v>
      </c>
      <c r="E8868">
        <v>126.45</v>
      </c>
      <c r="F8868">
        <v>126.45</v>
      </c>
      <c r="G8868">
        <v>1</v>
      </c>
      <c r="H8868">
        <v>1</v>
      </c>
      <c r="I8868">
        <v>9</v>
      </c>
      <c r="J8868">
        <v>0</v>
      </c>
      <c r="K8868">
        <v>5</v>
      </c>
      <c r="L8868" t="s">
        <v>334</v>
      </c>
      <c r="M8868" t="b">
        <v>0</v>
      </c>
    </row>
    <row r="8869" spans="1:13" x14ac:dyDescent="0.25">
      <c r="A8869" s="1">
        <v>43311</v>
      </c>
      <c r="B8869" t="s">
        <v>165</v>
      </c>
      <c r="C8869" t="s">
        <v>164</v>
      </c>
      <c r="D8869">
        <v>45</v>
      </c>
      <c r="E8869">
        <v>6705.34</v>
      </c>
      <c r="F8869">
        <v>149.01</v>
      </c>
      <c r="G8869">
        <v>43</v>
      </c>
      <c r="H8869">
        <v>43</v>
      </c>
      <c r="I8869">
        <v>9.02</v>
      </c>
      <c r="J8869">
        <v>1.6400000000000001E-2</v>
      </c>
      <c r="K8869">
        <v>3.82</v>
      </c>
      <c r="L8869" t="s">
        <v>278</v>
      </c>
      <c r="M8869" t="b">
        <v>0</v>
      </c>
    </row>
    <row r="8870" spans="1:13" x14ac:dyDescent="0.25">
      <c r="A8870" s="1">
        <v>43311</v>
      </c>
      <c r="B8870" t="s">
        <v>165</v>
      </c>
      <c r="C8870" t="s">
        <v>176</v>
      </c>
      <c r="D8870">
        <v>29</v>
      </c>
      <c r="E8870">
        <v>3886.28</v>
      </c>
      <c r="F8870">
        <v>134.01</v>
      </c>
      <c r="G8870">
        <v>28</v>
      </c>
      <c r="H8870">
        <v>29</v>
      </c>
      <c r="I8870">
        <v>9.36</v>
      </c>
      <c r="J8870">
        <v>3.0300000000000001E-2</v>
      </c>
      <c r="K8870">
        <v>4.5599999999999996</v>
      </c>
      <c r="L8870" t="s">
        <v>279</v>
      </c>
      <c r="M8870" t="b">
        <v>0</v>
      </c>
    </row>
    <row r="8871" spans="1:13" x14ac:dyDescent="0.25">
      <c r="A8871" s="1">
        <v>43311</v>
      </c>
      <c r="B8871" t="s">
        <v>165</v>
      </c>
      <c r="C8871" t="s">
        <v>168</v>
      </c>
      <c r="D8871">
        <v>6</v>
      </c>
      <c r="E8871">
        <v>975.82</v>
      </c>
      <c r="F8871">
        <v>162.63999999999999</v>
      </c>
      <c r="G8871">
        <v>6</v>
      </c>
      <c r="H8871">
        <v>6</v>
      </c>
      <c r="I8871">
        <v>15</v>
      </c>
      <c r="J8871">
        <v>0</v>
      </c>
      <c r="K8871">
        <v>4.67</v>
      </c>
      <c r="L8871" t="s">
        <v>280</v>
      </c>
      <c r="M8871" t="b">
        <v>0</v>
      </c>
    </row>
    <row r="8872" spans="1:13" x14ac:dyDescent="0.25">
      <c r="A8872" s="1">
        <v>43311</v>
      </c>
      <c r="B8872" t="s">
        <v>165</v>
      </c>
      <c r="C8872" t="s">
        <v>165</v>
      </c>
      <c r="D8872">
        <v>741</v>
      </c>
      <c r="E8872">
        <v>90401.23</v>
      </c>
      <c r="F8872">
        <v>122</v>
      </c>
      <c r="G8872">
        <v>723</v>
      </c>
      <c r="H8872">
        <v>733</v>
      </c>
      <c r="I8872">
        <v>6.11</v>
      </c>
      <c r="J8872">
        <v>0.1542</v>
      </c>
      <c r="K8872">
        <v>4</v>
      </c>
      <c r="L8872" t="s">
        <v>252</v>
      </c>
      <c r="M8872" t="b">
        <v>1</v>
      </c>
    </row>
    <row r="8873" spans="1:13" x14ac:dyDescent="0.25">
      <c r="A8873" s="1">
        <v>43311</v>
      </c>
      <c r="B8873" t="s">
        <v>165</v>
      </c>
      <c r="C8873" t="s">
        <v>184</v>
      </c>
      <c r="D8873">
        <v>2</v>
      </c>
      <c r="E8873">
        <v>330.85</v>
      </c>
      <c r="F8873">
        <v>165.43</v>
      </c>
      <c r="G8873">
        <v>2</v>
      </c>
      <c r="H8873">
        <v>2</v>
      </c>
      <c r="I8873">
        <v>18</v>
      </c>
      <c r="J8873">
        <v>0.5</v>
      </c>
      <c r="K8873">
        <v>5</v>
      </c>
      <c r="L8873" t="s">
        <v>401</v>
      </c>
      <c r="M8873" t="b">
        <v>0</v>
      </c>
    </row>
    <row r="8874" spans="1:13" x14ac:dyDescent="0.25">
      <c r="A8874" s="1">
        <v>43318</v>
      </c>
      <c r="B8874" t="s">
        <v>167</v>
      </c>
      <c r="C8874" t="s">
        <v>178</v>
      </c>
      <c r="D8874">
        <v>1</v>
      </c>
      <c r="E8874">
        <v>187.38</v>
      </c>
      <c r="F8874">
        <v>187.38</v>
      </c>
      <c r="G8874">
        <v>1</v>
      </c>
      <c r="H8874">
        <v>1</v>
      </c>
      <c r="I8874">
        <v>22</v>
      </c>
      <c r="J8874">
        <v>0</v>
      </c>
      <c r="K8874">
        <v>4</v>
      </c>
      <c r="L8874" t="s">
        <v>336</v>
      </c>
      <c r="M8874" t="b">
        <v>0</v>
      </c>
    </row>
    <row r="8875" spans="1:13" x14ac:dyDescent="0.25">
      <c r="A8875" s="1">
        <v>43318</v>
      </c>
      <c r="B8875" t="s">
        <v>167</v>
      </c>
      <c r="C8875" t="s">
        <v>167</v>
      </c>
      <c r="D8875">
        <v>7</v>
      </c>
      <c r="E8875">
        <v>1887.12</v>
      </c>
      <c r="F8875">
        <v>269.58999999999997</v>
      </c>
      <c r="G8875">
        <v>6</v>
      </c>
      <c r="H8875">
        <v>7</v>
      </c>
      <c r="I8875">
        <v>7.67</v>
      </c>
      <c r="J8875">
        <v>0</v>
      </c>
      <c r="K8875">
        <v>3.71</v>
      </c>
      <c r="L8875" t="s">
        <v>337</v>
      </c>
      <c r="M8875" t="b">
        <v>1</v>
      </c>
    </row>
    <row r="8876" spans="1:13" x14ac:dyDescent="0.25">
      <c r="A8876" s="1">
        <v>43318</v>
      </c>
      <c r="B8876" t="s">
        <v>167</v>
      </c>
      <c r="C8876" t="s">
        <v>170</v>
      </c>
      <c r="D8876">
        <v>2</v>
      </c>
      <c r="E8876">
        <v>574.38</v>
      </c>
      <c r="F8876">
        <v>287.19</v>
      </c>
      <c r="G8876">
        <v>2</v>
      </c>
      <c r="H8876">
        <v>2</v>
      </c>
      <c r="I8876">
        <v>10.33</v>
      </c>
      <c r="J8876">
        <v>0</v>
      </c>
      <c r="K8876">
        <v>2.33</v>
      </c>
      <c r="L8876" t="s">
        <v>338</v>
      </c>
      <c r="M8876" t="b">
        <v>0</v>
      </c>
    </row>
    <row r="8877" spans="1:13" x14ac:dyDescent="0.25">
      <c r="A8877" s="1">
        <v>43318</v>
      </c>
      <c r="B8877" t="s">
        <v>167</v>
      </c>
      <c r="C8877" t="s">
        <v>172</v>
      </c>
      <c r="D8877">
        <v>2</v>
      </c>
      <c r="E8877">
        <v>413.79</v>
      </c>
      <c r="F8877">
        <v>206.9</v>
      </c>
      <c r="G8877">
        <v>2</v>
      </c>
      <c r="H8877">
        <v>2</v>
      </c>
      <c r="I8877">
        <v>10.5</v>
      </c>
      <c r="J8877">
        <v>0</v>
      </c>
      <c r="K8877">
        <v>4.5</v>
      </c>
      <c r="L8877" t="s">
        <v>514</v>
      </c>
      <c r="M8877" t="b">
        <v>0</v>
      </c>
    </row>
    <row r="8878" spans="1:13" x14ac:dyDescent="0.25">
      <c r="A8878" s="1">
        <v>43318</v>
      </c>
      <c r="B8878" t="s">
        <v>167</v>
      </c>
      <c r="C8878" t="s">
        <v>171</v>
      </c>
      <c r="D8878">
        <v>1</v>
      </c>
      <c r="E8878">
        <v>449.48</v>
      </c>
      <c r="F8878">
        <v>449.48</v>
      </c>
      <c r="G8878">
        <v>1</v>
      </c>
      <c r="H8878">
        <v>1</v>
      </c>
      <c r="I8878">
        <v>10</v>
      </c>
      <c r="J8878">
        <v>0</v>
      </c>
      <c r="K8878">
        <v>4</v>
      </c>
      <c r="L8878" t="s">
        <v>253</v>
      </c>
      <c r="M8878" t="b">
        <v>0</v>
      </c>
    </row>
    <row r="8879" spans="1:13" x14ac:dyDescent="0.25">
      <c r="A8879" s="1">
        <v>43318</v>
      </c>
      <c r="B8879" t="s">
        <v>167</v>
      </c>
      <c r="C8879" t="s">
        <v>161</v>
      </c>
      <c r="D8879">
        <v>2</v>
      </c>
      <c r="E8879">
        <v>831.58</v>
      </c>
      <c r="F8879">
        <v>415.79</v>
      </c>
      <c r="G8879">
        <v>2</v>
      </c>
      <c r="H8879">
        <v>2</v>
      </c>
      <c r="I8879">
        <v>10.5</v>
      </c>
      <c r="J8879">
        <v>0</v>
      </c>
      <c r="K8879">
        <v>5</v>
      </c>
      <c r="L8879" t="s">
        <v>368</v>
      </c>
      <c r="M8879" t="b">
        <v>0</v>
      </c>
    </row>
    <row r="8880" spans="1:13" x14ac:dyDescent="0.25">
      <c r="A8880" s="1">
        <v>43318</v>
      </c>
      <c r="B8880" t="s">
        <v>167</v>
      </c>
      <c r="C8880" t="s">
        <v>183</v>
      </c>
      <c r="D8880">
        <v>1</v>
      </c>
      <c r="E8880">
        <v>237.46</v>
      </c>
      <c r="F8880">
        <v>237.46</v>
      </c>
      <c r="G8880">
        <v>1</v>
      </c>
      <c r="H8880">
        <v>1</v>
      </c>
      <c r="I8880">
        <v>20</v>
      </c>
      <c r="J8880">
        <v>0</v>
      </c>
      <c r="K8880">
        <v>2</v>
      </c>
      <c r="L8880" t="s">
        <v>496</v>
      </c>
      <c r="M8880" t="b">
        <v>0</v>
      </c>
    </row>
    <row r="8881" spans="1:13" x14ac:dyDescent="0.25">
      <c r="A8881" s="1">
        <v>43318</v>
      </c>
      <c r="B8881" t="s">
        <v>167</v>
      </c>
      <c r="C8881" t="s">
        <v>174</v>
      </c>
      <c r="D8881">
        <v>2</v>
      </c>
      <c r="E8881">
        <v>461</v>
      </c>
      <c r="F8881">
        <v>230.5</v>
      </c>
      <c r="G8881">
        <v>2</v>
      </c>
      <c r="H8881">
        <v>2</v>
      </c>
      <c r="I8881">
        <v>8.5</v>
      </c>
      <c r="J8881">
        <v>0</v>
      </c>
      <c r="K8881">
        <v>4</v>
      </c>
      <c r="L8881" t="s">
        <v>389</v>
      </c>
      <c r="M8881" t="b">
        <v>0</v>
      </c>
    </row>
    <row r="8882" spans="1:13" x14ac:dyDescent="0.25">
      <c r="A8882" s="1">
        <v>43318</v>
      </c>
      <c r="B8882" t="s">
        <v>167</v>
      </c>
      <c r="C8882" t="s">
        <v>182</v>
      </c>
      <c r="D8882">
        <v>1</v>
      </c>
      <c r="E8882">
        <v>209.46</v>
      </c>
      <c r="F8882">
        <v>209.46</v>
      </c>
      <c r="G8882">
        <v>1</v>
      </c>
      <c r="H8882">
        <v>1</v>
      </c>
      <c r="I8882">
        <v>10</v>
      </c>
      <c r="J8882">
        <v>0</v>
      </c>
      <c r="K8882">
        <v>4</v>
      </c>
      <c r="L8882" t="s">
        <v>508</v>
      </c>
      <c r="M8882" t="b">
        <v>0</v>
      </c>
    </row>
    <row r="8883" spans="1:13" x14ac:dyDescent="0.25">
      <c r="A8883" s="1">
        <v>43318</v>
      </c>
      <c r="B8883" t="s">
        <v>167</v>
      </c>
      <c r="C8883" t="s">
        <v>175</v>
      </c>
      <c r="D8883">
        <v>2</v>
      </c>
      <c r="E8883">
        <v>668.78</v>
      </c>
      <c r="F8883">
        <v>334.39</v>
      </c>
      <c r="G8883">
        <v>2</v>
      </c>
      <c r="H8883">
        <v>2</v>
      </c>
      <c r="I8883">
        <v>9.33</v>
      </c>
      <c r="J8883">
        <v>0</v>
      </c>
      <c r="K8883">
        <v>2</v>
      </c>
      <c r="L8883" t="s">
        <v>305</v>
      </c>
      <c r="M8883" t="b">
        <v>0</v>
      </c>
    </row>
    <row r="8884" spans="1:13" x14ac:dyDescent="0.25">
      <c r="A8884" s="1">
        <v>43318</v>
      </c>
      <c r="B8884" t="s">
        <v>167</v>
      </c>
      <c r="C8884" t="s">
        <v>164</v>
      </c>
      <c r="D8884">
        <v>5</v>
      </c>
      <c r="E8884">
        <v>4856.32</v>
      </c>
      <c r="F8884">
        <v>971.26</v>
      </c>
      <c r="G8884">
        <v>5</v>
      </c>
      <c r="H8884">
        <v>5</v>
      </c>
      <c r="I8884">
        <v>11.92</v>
      </c>
      <c r="J8884">
        <v>0</v>
      </c>
      <c r="K8884">
        <v>4</v>
      </c>
      <c r="L8884" t="s">
        <v>534</v>
      </c>
      <c r="M8884" t="b">
        <v>0</v>
      </c>
    </row>
    <row r="8885" spans="1:13" x14ac:dyDescent="0.25">
      <c r="A8885" s="1">
        <v>43318</v>
      </c>
      <c r="B8885" t="s">
        <v>167</v>
      </c>
      <c r="C8885" t="s">
        <v>176</v>
      </c>
      <c r="D8885">
        <v>1</v>
      </c>
      <c r="E8885">
        <v>223.44</v>
      </c>
      <c r="F8885">
        <v>223.44</v>
      </c>
      <c r="G8885">
        <v>1</v>
      </c>
      <c r="H8885">
        <v>1</v>
      </c>
      <c r="I8885">
        <v>22</v>
      </c>
      <c r="J8885">
        <v>0</v>
      </c>
      <c r="K8885">
        <v>4</v>
      </c>
      <c r="L8885" t="s">
        <v>254</v>
      </c>
      <c r="M8885" t="b">
        <v>0</v>
      </c>
    </row>
    <row r="8886" spans="1:13" x14ac:dyDescent="0.25">
      <c r="A8886" s="1">
        <v>43318</v>
      </c>
      <c r="B8886" t="s">
        <v>167</v>
      </c>
      <c r="C8886" t="s">
        <v>168</v>
      </c>
      <c r="D8886">
        <v>2</v>
      </c>
      <c r="E8886">
        <v>507.47</v>
      </c>
      <c r="F8886">
        <v>253.74</v>
      </c>
      <c r="G8886">
        <v>2</v>
      </c>
      <c r="H8886">
        <v>2</v>
      </c>
      <c r="I8886">
        <v>15.5</v>
      </c>
      <c r="J8886">
        <v>0</v>
      </c>
      <c r="K8886">
        <v>5</v>
      </c>
      <c r="L8886" t="s">
        <v>535</v>
      </c>
      <c r="M8886" t="b">
        <v>0</v>
      </c>
    </row>
    <row r="8887" spans="1:13" x14ac:dyDescent="0.25">
      <c r="A8887" s="1">
        <v>43318</v>
      </c>
      <c r="B8887" t="s">
        <v>167</v>
      </c>
      <c r="C8887" t="s">
        <v>165</v>
      </c>
      <c r="D8887">
        <v>5</v>
      </c>
      <c r="E8887">
        <v>1230.44</v>
      </c>
      <c r="F8887">
        <v>246.09</v>
      </c>
      <c r="G8887">
        <v>5</v>
      </c>
      <c r="H8887">
        <v>5</v>
      </c>
      <c r="I8887">
        <v>9.83</v>
      </c>
      <c r="J8887">
        <v>0</v>
      </c>
      <c r="K8887">
        <v>2.5</v>
      </c>
      <c r="L8887" t="s">
        <v>255</v>
      </c>
      <c r="M8887" t="b">
        <v>0</v>
      </c>
    </row>
    <row r="8888" spans="1:13" x14ac:dyDescent="0.25">
      <c r="A8888" s="1">
        <v>43318</v>
      </c>
      <c r="B8888" t="s">
        <v>167</v>
      </c>
      <c r="C8888" t="s">
        <v>184</v>
      </c>
      <c r="D8888">
        <v>1</v>
      </c>
      <c r="E8888">
        <v>301.45999999999998</v>
      </c>
      <c r="F8888">
        <v>301.45999999999998</v>
      </c>
      <c r="G8888">
        <v>1</v>
      </c>
      <c r="H8888">
        <v>1</v>
      </c>
      <c r="I8888">
        <v>18</v>
      </c>
      <c r="J8888">
        <v>0</v>
      </c>
      <c r="K8888">
        <v>5</v>
      </c>
      <c r="L8888" t="s">
        <v>536</v>
      </c>
      <c r="M8888" t="b">
        <v>0</v>
      </c>
    </row>
    <row r="8889" spans="1:13" x14ac:dyDescent="0.25">
      <c r="A8889" s="1">
        <v>43318</v>
      </c>
      <c r="B8889" t="s">
        <v>169</v>
      </c>
      <c r="C8889" t="s">
        <v>163</v>
      </c>
      <c r="D8889">
        <v>1</v>
      </c>
      <c r="E8889">
        <v>130.77000000000001</v>
      </c>
      <c r="F8889">
        <v>130.77000000000001</v>
      </c>
      <c r="G8889">
        <v>1</v>
      </c>
      <c r="H8889">
        <v>1</v>
      </c>
      <c r="I8889">
        <v>20</v>
      </c>
      <c r="J8889">
        <v>0</v>
      </c>
      <c r="K8889">
        <v>4</v>
      </c>
      <c r="L8889" t="s">
        <v>372</v>
      </c>
      <c r="M8889" t="b">
        <v>0</v>
      </c>
    </row>
    <row r="8890" spans="1:13" x14ac:dyDescent="0.25">
      <c r="A8890" s="1">
        <v>43318</v>
      </c>
      <c r="B8890" t="s">
        <v>169</v>
      </c>
      <c r="C8890" t="s">
        <v>168</v>
      </c>
      <c r="D8890">
        <v>2</v>
      </c>
      <c r="E8890">
        <v>253.25</v>
      </c>
      <c r="F8890">
        <v>126.63</v>
      </c>
      <c r="G8890">
        <v>2</v>
      </c>
      <c r="H8890">
        <v>2</v>
      </c>
      <c r="I8890">
        <v>14</v>
      </c>
      <c r="J8890">
        <v>0</v>
      </c>
      <c r="K8890">
        <v>3.5</v>
      </c>
      <c r="L8890" t="s">
        <v>652</v>
      </c>
      <c r="M8890" t="b">
        <v>0</v>
      </c>
    </row>
    <row r="8891" spans="1:13" x14ac:dyDescent="0.25">
      <c r="A8891" s="1">
        <v>43318</v>
      </c>
      <c r="B8891" t="s">
        <v>169</v>
      </c>
      <c r="C8891" t="s">
        <v>165</v>
      </c>
      <c r="D8891">
        <v>1</v>
      </c>
      <c r="E8891">
        <v>242.67</v>
      </c>
      <c r="F8891">
        <v>242.67</v>
      </c>
      <c r="G8891">
        <v>1</v>
      </c>
      <c r="H8891">
        <v>1</v>
      </c>
      <c r="I8891">
        <v>10</v>
      </c>
      <c r="J8891">
        <v>0</v>
      </c>
      <c r="K8891">
        <v>3</v>
      </c>
      <c r="L8891" t="s">
        <v>306</v>
      </c>
      <c r="M8891" t="b">
        <v>0</v>
      </c>
    </row>
    <row r="8892" spans="1:13" x14ac:dyDescent="0.25">
      <c r="A8892" s="1">
        <v>43318</v>
      </c>
      <c r="B8892" t="s">
        <v>170</v>
      </c>
      <c r="C8892" t="s">
        <v>167</v>
      </c>
      <c r="D8892">
        <v>1</v>
      </c>
      <c r="E8892">
        <v>137.51</v>
      </c>
      <c r="F8892">
        <v>137.51</v>
      </c>
      <c r="G8892">
        <v>1</v>
      </c>
      <c r="H8892">
        <v>1</v>
      </c>
      <c r="I8892">
        <v>8</v>
      </c>
      <c r="J8892">
        <v>0</v>
      </c>
      <c r="K8892">
        <v>5</v>
      </c>
      <c r="L8892" t="s">
        <v>427</v>
      </c>
      <c r="M8892" t="b">
        <v>0</v>
      </c>
    </row>
    <row r="8893" spans="1:13" x14ac:dyDescent="0.25">
      <c r="A8893" s="1">
        <v>43318</v>
      </c>
      <c r="B8893" t="s">
        <v>170</v>
      </c>
      <c r="C8893" t="s">
        <v>169</v>
      </c>
      <c r="D8893">
        <v>1</v>
      </c>
      <c r="E8893">
        <v>61.88</v>
      </c>
      <c r="F8893">
        <v>61.88</v>
      </c>
      <c r="G8893">
        <v>1</v>
      </c>
      <c r="H8893">
        <v>1</v>
      </c>
      <c r="I8893">
        <v>14</v>
      </c>
      <c r="J8893">
        <v>0</v>
      </c>
      <c r="K8893">
        <v>5</v>
      </c>
      <c r="L8893" t="s">
        <v>509</v>
      </c>
      <c r="M8893" t="b">
        <v>0</v>
      </c>
    </row>
    <row r="8894" spans="1:13" x14ac:dyDescent="0.25">
      <c r="A8894" s="1">
        <v>43318</v>
      </c>
      <c r="B8894" t="s">
        <v>170</v>
      </c>
      <c r="C8894" t="s">
        <v>170</v>
      </c>
      <c r="D8894">
        <v>2</v>
      </c>
      <c r="E8894">
        <v>129.86000000000001</v>
      </c>
      <c r="F8894">
        <v>64.930000000000007</v>
      </c>
      <c r="G8894">
        <v>2</v>
      </c>
      <c r="H8894">
        <v>2</v>
      </c>
      <c r="I8894">
        <v>2.5</v>
      </c>
      <c r="J8894">
        <v>0</v>
      </c>
      <c r="K8894">
        <v>5</v>
      </c>
      <c r="L8894" t="s">
        <v>409</v>
      </c>
      <c r="M8894" t="b">
        <v>1</v>
      </c>
    </row>
    <row r="8895" spans="1:13" x14ac:dyDescent="0.25">
      <c r="A8895" s="1">
        <v>43318</v>
      </c>
      <c r="B8895" t="s">
        <v>170</v>
      </c>
      <c r="C8895" t="s">
        <v>171</v>
      </c>
      <c r="D8895">
        <v>2</v>
      </c>
      <c r="E8895">
        <v>400.25</v>
      </c>
      <c r="F8895">
        <v>200.13</v>
      </c>
      <c r="G8895">
        <v>2</v>
      </c>
      <c r="H8895">
        <v>2</v>
      </c>
      <c r="I8895">
        <v>11</v>
      </c>
      <c r="J8895">
        <v>0</v>
      </c>
      <c r="K8895">
        <v>4</v>
      </c>
      <c r="L8895" t="s">
        <v>516</v>
      </c>
      <c r="M8895" t="b">
        <v>0</v>
      </c>
    </row>
    <row r="8896" spans="1:13" x14ac:dyDescent="0.25">
      <c r="A8896" s="1">
        <v>43318</v>
      </c>
      <c r="B8896" t="s">
        <v>170</v>
      </c>
      <c r="C8896" t="s">
        <v>161</v>
      </c>
      <c r="D8896">
        <v>1</v>
      </c>
      <c r="E8896">
        <v>374.24</v>
      </c>
      <c r="F8896">
        <v>374.24</v>
      </c>
      <c r="G8896">
        <v>1</v>
      </c>
      <c r="H8896">
        <v>1</v>
      </c>
      <c r="I8896">
        <v>8</v>
      </c>
      <c r="J8896">
        <v>0</v>
      </c>
      <c r="K8896">
        <v>5</v>
      </c>
      <c r="L8896" t="s">
        <v>256</v>
      </c>
      <c r="M8896" t="b">
        <v>0</v>
      </c>
    </row>
    <row r="8897" spans="1:13" x14ac:dyDescent="0.25">
      <c r="A8897" s="1">
        <v>43318</v>
      </c>
      <c r="B8897" t="s">
        <v>170</v>
      </c>
      <c r="C8897" t="s">
        <v>177</v>
      </c>
      <c r="D8897">
        <v>1</v>
      </c>
      <c r="E8897">
        <v>85.26</v>
      </c>
      <c r="F8897">
        <v>85.26</v>
      </c>
      <c r="G8897">
        <v>1</v>
      </c>
      <c r="H8897">
        <v>1</v>
      </c>
      <c r="I8897">
        <v>18</v>
      </c>
      <c r="J8897">
        <v>0</v>
      </c>
      <c r="K8897">
        <v>4</v>
      </c>
      <c r="L8897" t="s">
        <v>503</v>
      </c>
      <c r="M8897" t="b">
        <v>0</v>
      </c>
    </row>
    <row r="8898" spans="1:13" x14ac:dyDescent="0.25">
      <c r="A8898" s="1">
        <v>43318</v>
      </c>
      <c r="B8898" t="s">
        <v>170</v>
      </c>
      <c r="C8898" t="s">
        <v>181</v>
      </c>
      <c r="D8898">
        <v>1</v>
      </c>
      <c r="E8898">
        <v>62.11</v>
      </c>
      <c r="F8898">
        <v>62.11</v>
      </c>
      <c r="G8898">
        <v>1</v>
      </c>
      <c r="H8898">
        <v>1</v>
      </c>
      <c r="I8898">
        <v>20</v>
      </c>
      <c r="J8898">
        <v>0</v>
      </c>
      <c r="K8898">
        <v>5</v>
      </c>
      <c r="L8898" t="s">
        <v>461</v>
      </c>
      <c r="M8898" t="b">
        <v>0</v>
      </c>
    </row>
    <row r="8899" spans="1:13" x14ac:dyDescent="0.25">
      <c r="A8899" s="1">
        <v>43318</v>
      </c>
      <c r="B8899" t="s">
        <v>170</v>
      </c>
      <c r="C8899" t="s">
        <v>175</v>
      </c>
      <c r="D8899">
        <v>1</v>
      </c>
      <c r="E8899">
        <v>61.29</v>
      </c>
      <c r="F8899">
        <v>61.29</v>
      </c>
      <c r="G8899">
        <v>1</v>
      </c>
      <c r="H8899">
        <v>1</v>
      </c>
      <c r="I8899">
        <v>6</v>
      </c>
      <c r="J8899">
        <v>0</v>
      </c>
      <c r="K8899">
        <v>5</v>
      </c>
      <c r="L8899" t="s">
        <v>258</v>
      </c>
      <c r="M8899" t="b">
        <v>0</v>
      </c>
    </row>
    <row r="8900" spans="1:13" x14ac:dyDescent="0.25">
      <c r="A8900" s="1">
        <v>43318</v>
      </c>
      <c r="B8900" t="s">
        <v>170</v>
      </c>
      <c r="C8900" t="s">
        <v>164</v>
      </c>
      <c r="D8900">
        <v>1</v>
      </c>
      <c r="E8900">
        <v>88.06</v>
      </c>
      <c r="F8900">
        <v>88.06</v>
      </c>
      <c r="G8900">
        <v>1</v>
      </c>
      <c r="H8900">
        <v>1</v>
      </c>
      <c r="I8900">
        <v>12</v>
      </c>
      <c r="J8900">
        <v>0</v>
      </c>
      <c r="K8900">
        <v>1</v>
      </c>
      <c r="L8900" t="s">
        <v>438</v>
      </c>
      <c r="M8900" t="b">
        <v>0</v>
      </c>
    </row>
    <row r="8901" spans="1:13" x14ac:dyDescent="0.25">
      <c r="A8901" s="1">
        <v>43318</v>
      </c>
      <c r="B8901" t="s">
        <v>170</v>
      </c>
      <c r="C8901" t="s">
        <v>176</v>
      </c>
      <c r="D8901">
        <v>1</v>
      </c>
      <c r="E8901">
        <v>210.14</v>
      </c>
      <c r="F8901">
        <v>210.14</v>
      </c>
      <c r="G8901">
        <v>1</v>
      </c>
      <c r="H8901">
        <v>1</v>
      </c>
      <c r="I8901">
        <v>9</v>
      </c>
      <c r="J8901">
        <v>0</v>
      </c>
      <c r="K8901">
        <v>5</v>
      </c>
      <c r="L8901" t="s">
        <v>463</v>
      </c>
      <c r="M8901" t="b">
        <v>0</v>
      </c>
    </row>
    <row r="8902" spans="1:13" x14ac:dyDescent="0.25">
      <c r="A8902" s="1">
        <v>43318</v>
      </c>
      <c r="B8902" t="s">
        <v>170</v>
      </c>
      <c r="C8902" t="s">
        <v>165</v>
      </c>
      <c r="D8902">
        <v>5</v>
      </c>
      <c r="E8902">
        <v>780.28</v>
      </c>
      <c r="F8902">
        <v>156.06</v>
      </c>
      <c r="G8902">
        <v>5</v>
      </c>
      <c r="H8902">
        <v>5</v>
      </c>
      <c r="I8902">
        <v>8.4</v>
      </c>
      <c r="J8902">
        <v>0</v>
      </c>
      <c r="K8902">
        <v>4.2</v>
      </c>
      <c r="L8902" t="s">
        <v>259</v>
      </c>
      <c r="M8902" t="b">
        <v>0</v>
      </c>
    </row>
    <row r="8903" spans="1:13" x14ac:dyDescent="0.25">
      <c r="A8903" s="1">
        <v>43318</v>
      </c>
      <c r="B8903" t="s">
        <v>172</v>
      </c>
      <c r="C8903" t="s">
        <v>176</v>
      </c>
      <c r="D8903">
        <v>1</v>
      </c>
      <c r="E8903">
        <v>51.12</v>
      </c>
      <c r="F8903">
        <v>51.12</v>
      </c>
      <c r="G8903">
        <v>1</v>
      </c>
      <c r="H8903">
        <v>1</v>
      </c>
      <c r="I8903">
        <v>11</v>
      </c>
      <c r="J8903">
        <v>0</v>
      </c>
      <c r="K8903">
        <v>4</v>
      </c>
      <c r="L8903" t="s">
        <v>281</v>
      </c>
      <c r="M8903" t="b">
        <v>0</v>
      </c>
    </row>
    <row r="8904" spans="1:13" x14ac:dyDescent="0.25">
      <c r="A8904" s="1">
        <v>43318</v>
      </c>
      <c r="B8904" t="s">
        <v>172</v>
      </c>
      <c r="C8904" t="s">
        <v>165</v>
      </c>
      <c r="D8904">
        <v>3</v>
      </c>
      <c r="E8904">
        <v>686.25</v>
      </c>
      <c r="F8904">
        <v>228.75</v>
      </c>
      <c r="G8904">
        <v>3</v>
      </c>
      <c r="H8904">
        <v>3</v>
      </c>
      <c r="I8904">
        <v>7.33</v>
      </c>
      <c r="J8904">
        <v>0</v>
      </c>
      <c r="K8904">
        <v>5</v>
      </c>
      <c r="L8904" t="s">
        <v>308</v>
      </c>
      <c r="M8904" t="b">
        <v>0</v>
      </c>
    </row>
    <row r="8905" spans="1:13" x14ac:dyDescent="0.25">
      <c r="A8905" s="1">
        <v>43318</v>
      </c>
      <c r="B8905" t="s">
        <v>171</v>
      </c>
      <c r="C8905" t="s">
        <v>169</v>
      </c>
      <c r="D8905">
        <v>1</v>
      </c>
      <c r="E8905">
        <v>210.73</v>
      </c>
      <c r="F8905">
        <v>210.73</v>
      </c>
      <c r="G8905">
        <v>1</v>
      </c>
      <c r="H8905">
        <v>1</v>
      </c>
      <c r="I8905">
        <v>10</v>
      </c>
      <c r="J8905">
        <v>0</v>
      </c>
      <c r="K8905">
        <v>5</v>
      </c>
      <c r="L8905" t="s">
        <v>473</v>
      </c>
      <c r="M8905" t="b">
        <v>0</v>
      </c>
    </row>
    <row r="8906" spans="1:13" x14ac:dyDescent="0.25">
      <c r="A8906" s="1">
        <v>43318</v>
      </c>
      <c r="B8906" t="s">
        <v>171</v>
      </c>
      <c r="C8906" t="s">
        <v>170</v>
      </c>
      <c r="D8906">
        <v>1</v>
      </c>
      <c r="E8906">
        <v>60.7</v>
      </c>
      <c r="F8906">
        <v>60.7</v>
      </c>
      <c r="G8906">
        <v>1</v>
      </c>
      <c r="H8906">
        <v>1</v>
      </c>
      <c r="I8906">
        <v>9</v>
      </c>
      <c r="J8906">
        <v>1</v>
      </c>
      <c r="K8906">
        <v>5</v>
      </c>
      <c r="L8906" t="s">
        <v>475</v>
      </c>
      <c r="M8906" t="b">
        <v>0</v>
      </c>
    </row>
    <row r="8907" spans="1:13" x14ac:dyDescent="0.25">
      <c r="A8907" s="1">
        <v>43318</v>
      </c>
      <c r="B8907" t="s">
        <v>171</v>
      </c>
      <c r="C8907" t="s">
        <v>171</v>
      </c>
      <c r="D8907">
        <v>2</v>
      </c>
      <c r="E8907">
        <v>172.52</v>
      </c>
      <c r="F8907">
        <v>86.26</v>
      </c>
      <c r="G8907">
        <v>2</v>
      </c>
      <c r="H8907">
        <v>2</v>
      </c>
      <c r="I8907">
        <v>4.5</v>
      </c>
      <c r="J8907">
        <v>0</v>
      </c>
      <c r="K8907">
        <v>5</v>
      </c>
      <c r="L8907" t="s">
        <v>483</v>
      </c>
      <c r="M8907" t="b">
        <v>1</v>
      </c>
    </row>
    <row r="8908" spans="1:13" x14ac:dyDescent="0.25">
      <c r="A8908" s="1">
        <v>43318</v>
      </c>
      <c r="B8908" t="s">
        <v>171</v>
      </c>
      <c r="C8908" t="s">
        <v>161</v>
      </c>
      <c r="D8908">
        <v>6</v>
      </c>
      <c r="E8908">
        <v>1465.25</v>
      </c>
      <c r="F8908">
        <v>244.21</v>
      </c>
      <c r="G8908">
        <v>6</v>
      </c>
      <c r="H8908">
        <v>6</v>
      </c>
      <c r="I8908">
        <v>6.83</v>
      </c>
      <c r="J8908">
        <v>0</v>
      </c>
      <c r="K8908">
        <v>4.67</v>
      </c>
      <c r="L8908" t="s">
        <v>439</v>
      </c>
      <c r="M8908" t="b">
        <v>0</v>
      </c>
    </row>
    <row r="8909" spans="1:13" x14ac:dyDescent="0.25">
      <c r="A8909" s="1">
        <v>43318</v>
      </c>
      <c r="B8909" t="s">
        <v>171</v>
      </c>
      <c r="C8909" t="s">
        <v>183</v>
      </c>
      <c r="D8909">
        <v>1</v>
      </c>
      <c r="E8909">
        <v>192.32</v>
      </c>
      <c r="F8909">
        <v>192.32</v>
      </c>
      <c r="G8909">
        <v>1</v>
      </c>
      <c r="H8909">
        <v>1</v>
      </c>
      <c r="I8909">
        <v>14</v>
      </c>
      <c r="J8909">
        <v>0</v>
      </c>
      <c r="K8909">
        <v>4</v>
      </c>
      <c r="L8909" t="s">
        <v>543</v>
      </c>
      <c r="M8909" t="b">
        <v>0</v>
      </c>
    </row>
    <row r="8910" spans="1:13" x14ac:dyDescent="0.25">
      <c r="A8910" s="1">
        <v>43318</v>
      </c>
      <c r="B8910" t="s">
        <v>171</v>
      </c>
      <c r="C8910" t="s">
        <v>175</v>
      </c>
      <c r="D8910">
        <v>1</v>
      </c>
      <c r="E8910">
        <v>174.32</v>
      </c>
      <c r="F8910">
        <v>174.32</v>
      </c>
      <c r="G8910">
        <v>1</v>
      </c>
      <c r="H8910">
        <v>1</v>
      </c>
      <c r="I8910">
        <v>9</v>
      </c>
      <c r="J8910">
        <v>0</v>
      </c>
      <c r="K8910">
        <v>5</v>
      </c>
      <c r="L8910" t="s">
        <v>440</v>
      </c>
      <c r="M8910" t="b">
        <v>0</v>
      </c>
    </row>
    <row r="8911" spans="1:13" x14ac:dyDescent="0.25">
      <c r="A8911" s="1">
        <v>43318</v>
      </c>
      <c r="B8911" t="s">
        <v>171</v>
      </c>
      <c r="C8911" t="s">
        <v>165</v>
      </c>
      <c r="D8911">
        <v>1</v>
      </c>
      <c r="E8911">
        <v>53.05</v>
      </c>
      <c r="F8911">
        <v>53.05</v>
      </c>
      <c r="G8911">
        <v>1</v>
      </c>
      <c r="H8911">
        <v>1</v>
      </c>
      <c r="I8911">
        <v>7</v>
      </c>
      <c r="J8911">
        <v>0</v>
      </c>
      <c r="K8911">
        <v>5</v>
      </c>
      <c r="L8911" t="s">
        <v>421</v>
      </c>
      <c r="M8911" t="b">
        <v>0</v>
      </c>
    </row>
    <row r="8912" spans="1:13" x14ac:dyDescent="0.25">
      <c r="A8912" s="1">
        <v>43318</v>
      </c>
      <c r="B8912" t="s">
        <v>180</v>
      </c>
      <c r="C8912" t="s">
        <v>166</v>
      </c>
      <c r="D8912">
        <v>1</v>
      </c>
      <c r="E8912">
        <v>94.74</v>
      </c>
      <c r="F8912">
        <v>94.74</v>
      </c>
      <c r="G8912">
        <v>1</v>
      </c>
      <c r="H8912">
        <v>1</v>
      </c>
      <c r="I8912">
        <v>15</v>
      </c>
      <c r="J8912">
        <v>0</v>
      </c>
      <c r="K8912">
        <v>5</v>
      </c>
      <c r="L8912" t="s">
        <v>654</v>
      </c>
      <c r="M8912" t="b">
        <v>0</v>
      </c>
    </row>
    <row r="8913" spans="1:13" x14ac:dyDescent="0.25">
      <c r="A8913" s="1">
        <v>43318</v>
      </c>
      <c r="B8913" t="s">
        <v>180</v>
      </c>
      <c r="C8913" t="s">
        <v>169</v>
      </c>
      <c r="D8913">
        <v>1</v>
      </c>
      <c r="E8913">
        <v>82.56</v>
      </c>
      <c r="F8913">
        <v>82.56</v>
      </c>
      <c r="G8913">
        <v>1</v>
      </c>
      <c r="H8913">
        <v>1</v>
      </c>
      <c r="I8913">
        <v>4</v>
      </c>
      <c r="J8913">
        <v>0</v>
      </c>
      <c r="K8913">
        <v>4</v>
      </c>
      <c r="L8913" t="s">
        <v>623</v>
      </c>
      <c r="M8913" t="b">
        <v>0</v>
      </c>
    </row>
    <row r="8914" spans="1:13" x14ac:dyDescent="0.25">
      <c r="A8914" s="1">
        <v>43318</v>
      </c>
      <c r="B8914" t="s">
        <v>180</v>
      </c>
      <c r="C8914" t="s">
        <v>170</v>
      </c>
      <c r="D8914">
        <v>1</v>
      </c>
      <c r="E8914">
        <v>148.19999999999999</v>
      </c>
      <c r="F8914">
        <v>148.19999999999999</v>
      </c>
      <c r="G8914">
        <v>1</v>
      </c>
      <c r="H8914">
        <v>1</v>
      </c>
      <c r="I8914">
        <v>13</v>
      </c>
      <c r="J8914">
        <v>0</v>
      </c>
      <c r="K8914">
        <v>4</v>
      </c>
      <c r="L8914" t="s">
        <v>592</v>
      </c>
      <c r="M8914" t="b">
        <v>0</v>
      </c>
    </row>
    <row r="8915" spans="1:13" x14ac:dyDescent="0.25">
      <c r="A8915" s="1">
        <v>43318</v>
      </c>
      <c r="B8915" t="s">
        <v>180</v>
      </c>
      <c r="C8915" t="s">
        <v>171</v>
      </c>
      <c r="D8915">
        <v>4</v>
      </c>
      <c r="E8915">
        <v>620.79999999999995</v>
      </c>
      <c r="F8915">
        <v>155.19999999999999</v>
      </c>
      <c r="G8915">
        <v>4</v>
      </c>
      <c r="H8915">
        <v>4</v>
      </c>
      <c r="I8915">
        <v>13</v>
      </c>
      <c r="J8915">
        <v>0</v>
      </c>
      <c r="K8915">
        <v>4.5</v>
      </c>
      <c r="L8915" t="s">
        <v>613</v>
      </c>
      <c r="M8915" t="b">
        <v>0</v>
      </c>
    </row>
    <row r="8916" spans="1:13" x14ac:dyDescent="0.25">
      <c r="A8916" s="1">
        <v>43318</v>
      </c>
      <c r="B8916" t="s">
        <v>180</v>
      </c>
      <c r="C8916" t="s">
        <v>161</v>
      </c>
      <c r="D8916">
        <v>1</v>
      </c>
      <c r="E8916">
        <v>90.18</v>
      </c>
      <c r="F8916">
        <v>90.18</v>
      </c>
      <c r="G8916">
        <v>1</v>
      </c>
      <c r="H8916">
        <v>1</v>
      </c>
      <c r="I8916">
        <v>9</v>
      </c>
      <c r="J8916">
        <v>0</v>
      </c>
      <c r="K8916">
        <v>1</v>
      </c>
      <c r="L8916" t="s">
        <v>593</v>
      </c>
      <c r="M8916" t="b">
        <v>0</v>
      </c>
    </row>
    <row r="8917" spans="1:13" x14ac:dyDescent="0.25">
      <c r="A8917" s="1">
        <v>43318</v>
      </c>
      <c r="B8917" t="s">
        <v>180</v>
      </c>
      <c r="C8917" t="s">
        <v>164</v>
      </c>
      <c r="D8917">
        <v>1</v>
      </c>
      <c r="E8917">
        <v>159.62</v>
      </c>
      <c r="F8917">
        <v>159.62</v>
      </c>
      <c r="G8917">
        <v>1</v>
      </c>
      <c r="H8917">
        <v>1</v>
      </c>
      <c r="I8917">
        <v>13</v>
      </c>
      <c r="J8917">
        <v>0</v>
      </c>
      <c r="K8917">
        <v>3</v>
      </c>
      <c r="L8917" t="s">
        <v>601</v>
      </c>
      <c r="M8917" t="b">
        <v>0</v>
      </c>
    </row>
    <row r="8918" spans="1:13" x14ac:dyDescent="0.25">
      <c r="A8918" s="1">
        <v>43318</v>
      </c>
      <c r="B8918" t="s">
        <v>180</v>
      </c>
      <c r="C8918" t="s">
        <v>176</v>
      </c>
      <c r="D8918">
        <v>2</v>
      </c>
      <c r="E8918">
        <v>338.56</v>
      </c>
      <c r="F8918">
        <v>169.28</v>
      </c>
      <c r="G8918">
        <v>2</v>
      </c>
      <c r="H8918">
        <v>2</v>
      </c>
      <c r="I8918">
        <v>11.67</v>
      </c>
      <c r="J8918">
        <v>0</v>
      </c>
      <c r="K8918">
        <v>4.67</v>
      </c>
      <c r="L8918" t="s">
        <v>594</v>
      </c>
      <c r="M8918" t="b">
        <v>0</v>
      </c>
    </row>
    <row r="8919" spans="1:13" x14ac:dyDescent="0.25">
      <c r="A8919" s="1">
        <v>43318</v>
      </c>
      <c r="B8919" t="s">
        <v>180</v>
      </c>
      <c r="C8919" t="s">
        <v>165</v>
      </c>
      <c r="D8919">
        <v>9</v>
      </c>
      <c r="E8919">
        <v>1266.81</v>
      </c>
      <c r="F8919">
        <v>140.76</v>
      </c>
      <c r="G8919">
        <v>9</v>
      </c>
      <c r="H8919">
        <v>9</v>
      </c>
      <c r="I8919">
        <v>9.89</v>
      </c>
      <c r="J8919">
        <v>0</v>
      </c>
      <c r="K8919">
        <v>4.22</v>
      </c>
      <c r="L8919" t="s">
        <v>589</v>
      </c>
      <c r="M8919" t="b">
        <v>0</v>
      </c>
    </row>
    <row r="8920" spans="1:13" x14ac:dyDescent="0.25">
      <c r="A8920" s="1">
        <v>43318</v>
      </c>
      <c r="B8920" t="s">
        <v>161</v>
      </c>
      <c r="C8920" t="s">
        <v>187</v>
      </c>
      <c r="D8920">
        <v>1</v>
      </c>
      <c r="E8920">
        <v>134.99</v>
      </c>
      <c r="F8920">
        <v>134.99</v>
      </c>
      <c r="G8920">
        <v>1</v>
      </c>
      <c r="H8920">
        <v>1</v>
      </c>
      <c r="I8920">
        <v>19</v>
      </c>
      <c r="J8920">
        <v>0</v>
      </c>
      <c r="K8920">
        <v>5</v>
      </c>
      <c r="L8920" t="s">
        <v>581</v>
      </c>
      <c r="M8920" t="b">
        <v>0</v>
      </c>
    </row>
    <row r="8921" spans="1:13" x14ac:dyDescent="0.25">
      <c r="A8921" s="1">
        <v>43318</v>
      </c>
      <c r="B8921" t="s">
        <v>161</v>
      </c>
      <c r="C8921" t="s">
        <v>167</v>
      </c>
      <c r="D8921">
        <v>3</v>
      </c>
      <c r="E8921">
        <v>526.27</v>
      </c>
      <c r="F8921">
        <v>175.42</v>
      </c>
      <c r="G8921">
        <v>3</v>
      </c>
      <c r="H8921">
        <v>3</v>
      </c>
      <c r="I8921">
        <v>9.75</v>
      </c>
      <c r="J8921">
        <v>0</v>
      </c>
      <c r="K8921">
        <v>3</v>
      </c>
      <c r="L8921" t="s">
        <v>282</v>
      </c>
      <c r="M8921" t="b">
        <v>0</v>
      </c>
    </row>
    <row r="8922" spans="1:13" x14ac:dyDescent="0.25">
      <c r="A8922" s="1">
        <v>43318</v>
      </c>
      <c r="B8922" t="s">
        <v>161</v>
      </c>
      <c r="C8922" t="s">
        <v>169</v>
      </c>
      <c r="D8922">
        <v>1</v>
      </c>
      <c r="E8922">
        <v>246.3</v>
      </c>
      <c r="F8922">
        <v>246.3</v>
      </c>
      <c r="G8922">
        <v>1</v>
      </c>
      <c r="H8922">
        <v>1</v>
      </c>
      <c r="I8922">
        <v>11</v>
      </c>
      <c r="J8922">
        <v>0</v>
      </c>
      <c r="K8922">
        <v>4</v>
      </c>
      <c r="L8922" t="s">
        <v>379</v>
      </c>
      <c r="M8922" t="b">
        <v>0</v>
      </c>
    </row>
    <row r="8923" spans="1:13" x14ac:dyDescent="0.25">
      <c r="A8923" s="1">
        <v>43318</v>
      </c>
      <c r="B8923" t="s">
        <v>161</v>
      </c>
      <c r="C8923" t="s">
        <v>170</v>
      </c>
      <c r="D8923">
        <v>6</v>
      </c>
      <c r="E8923">
        <v>447.22</v>
      </c>
      <c r="F8923">
        <v>74.540000000000006</v>
      </c>
      <c r="G8923">
        <v>6</v>
      </c>
      <c r="H8923">
        <v>6</v>
      </c>
      <c r="I8923">
        <v>6.5</v>
      </c>
      <c r="J8923">
        <v>0</v>
      </c>
      <c r="K8923">
        <v>4.83</v>
      </c>
      <c r="L8923" t="s">
        <v>260</v>
      </c>
      <c r="M8923" t="b">
        <v>0</v>
      </c>
    </row>
    <row r="8924" spans="1:13" x14ac:dyDescent="0.25">
      <c r="A8924" s="1">
        <v>43318</v>
      </c>
      <c r="B8924" t="s">
        <v>161</v>
      </c>
      <c r="C8924" t="s">
        <v>172</v>
      </c>
      <c r="D8924">
        <v>2</v>
      </c>
      <c r="E8924">
        <v>315.64999999999998</v>
      </c>
      <c r="F8924">
        <v>157.83000000000001</v>
      </c>
      <c r="G8924">
        <v>2</v>
      </c>
      <c r="H8924">
        <v>2</v>
      </c>
      <c r="I8924">
        <v>7.5</v>
      </c>
      <c r="J8924">
        <v>0</v>
      </c>
      <c r="K8924">
        <v>2</v>
      </c>
      <c r="L8924" t="s">
        <v>283</v>
      </c>
      <c r="M8924" t="b">
        <v>0</v>
      </c>
    </row>
    <row r="8925" spans="1:13" x14ac:dyDescent="0.25">
      <c r="A8925" s="1">
        <v>43318</v>
      </c>
      <c r="B8925" t="s">
        <v>161</v>
      </c>
      <c r="C8925" t="s">
        <v>171</v>
      </c>
      <c r="D8925">
        <v>3</v>
      </c>
      <c r="E8925">
        <v>441.68</v>
      </c>
      <c r="F8925">
        <v>147.22999999999999</v>
      </c>
      <c r="G8925">
        <v>3</v>
      </c>
      <c r="H8925">
        <v>3</v>
      </c>
      <c r="I8925">
        <v>10.33</v>
      </c>
      <c r="J8925">
        <v>0</v>
      </c>
      <c r="K8925">
        <v>5</v>
      </c>
      <c r="L8925" t="s">
        <v>261</v>
      </c>
      <c r="M8925" t="b">
        <v>0</v>
      </c>
    </row>
    <row r="8926" spans="1:13" x14ac:dyDescent="0.25">
      <c r="A8926" s="1">
        <v>43318</v>
      </c>
      <c r="B8926" t="s">
        <v>161</v>
      </c>
      <c r="C8926" t="s">
        <v>180</v>
      </c>
      <c r="D8926">
        <v>1</v>
      </c>
      <c r="E8926">
        <v>118.19</v>
      </c>
      <c r="F8926">
        <v>118.19</v>
      </c>
      <c r="G8926">
        <v>1</v>
      </c>
      <c r="H8926">
        <v>1</v>
      </c>
      <c r="I8926">
        <v>7</v>
      </c>
      <c r="J8926">
        <v>0</v>
      </c>
      <c r="K8926">
        <v>5</v>
      </c>
      <c r="L8926" t="s">
        <v>380</v>
      </c>
      <c r="M8926" t="b">
        <v>0</v>
      </c>
    </row>
    <row r="8927" spans="1:13" x14ac:dyDescent="0.25">
      <c r="A8927" s="1">
        <v>43318</v>
      </c>
      <c r="B8927" t="s">
        <v>161</v>
      </c>
      <c r="C8927" t="s">
        <v>161</v>
      </c>
      <c r="D8927">
        <v>29</v>
      </c>
      <c r="E8927">
        <v>3667.03</v>
      </c>
      <c r="F8927">
        <v>126.45</v>
      </c>
      <c r="G8927">
        <v>29</v>
      </c>
      <c r="H8927">
        <v>29</v>
      </c>
      <c r="I8927">
        <v>6</v>
      </c>
      <c r="J8927">
        <v>3.4500000000000003E-2</v>
      </c>
      <c r="K8927">
        <v>4.3099999999999996</v>
      </c>
      <c r="L8927" t="s">
        <v>262</v>
      </c>
      <c r="M8927" t="b">
        <v>1</v>
      </c>
    </row>
    <row r="8928" spans="1:13" x14ac:dyDescent="0.25">
      <c r="A8928" s="1">
        <v>43318</v>
      </c>
      <c r="B8928" t="s">
        <v>161</v>
      </c>
      <c r="C8928" t="s">
        <v>177</v>
      </c>
      <c r="D8928">
        <v>1</v>
      </c>
      <c r="E8928">
        <v>224.54</v>
      </c>
      <c r="F8928">
        <v>224.54</v>
      </c>
      <c r="G8928">
        <v>1</v>
      </c>
      <c r="H8928">
        <v>1</v>
      </c>
      <c r="I8928">
        <v>20</v>
      </c>
      <c r="J8928">
        <v>0</v>
      </c>
      <c r="K8928">
        <v>3</v>
      </c>
      <c r="L8928" t="s">
        <v>381</v>
      </c>
      <c r="M8928" t="b">
        <v>0</v>
      </c>
    </row>
    <row r="8929" spans="1:13" x14ac:dyDescent="0.25">
      <c r="A8929" s="1">
        <v>43318</v>
      </c>
      <c r="B8929" t="s">
        <v>161</v>
      </c>
      <c r="C8929" t="s">
        <v>179</v>
      </c>
      <c r="D8929">
        <v>1</v>
      </c>
      <c r="E8929">
        <v>159.57</v>
      </c>
      <c r="F8929">
        <v>159.57</v>
      </c>
      <c r="G8929">
        <v>1</v>
      </c>
      <c r="H8929">
        <v>1</v>
      </c>
      <c r="I8929">
        <v>10</v>
      </c>
      <c r="J8929">
        <v>0</v>
      </c>
      <c r="K8929">
        <v>4</v>
      </c>
      <c r="L8929" t="s">
        <v>310</v>
      </c>
      <c r="M8929" t="b">
        <v>0</v>
      </c>
    </row>
    <row r="8930" spans="1:13" x14ac:dyDescent="0.25">
      <c r="A8930" s="1">
        <v>43318</v>
      </c>
      <c r="B8930" t="s">
        <v>161</v>
      </c>
      <c r="C8930" t="s">
        <v>183</v>
      </c>
      <c r="D8930">
        <v>1</v>
      </c>
      <c r="E8930">
        <v>174.73</v>
      </c>
      <c r="F8930">
        <v>174.73</v>
      </c>
      <c r="G8930">
        <v>1</v>
      </c>
      <c r="H8930">
        <v>1</v>
      </c>
      <c r="I8930">
        <v>21</v>
      </c>
      <c r="J8930">
        <v>0</v>
      </c>
      <c r="K8930">
        <v>5</v>
      </c>
      <c r="L8930" t="s">
        <v>284</v>
      </c>
      <c r="M8930" t="b">
        <v>0</v>
      </c>
    </row>
    <row r="8931" spans="1:13" x14ac:dyDescent="0.25">
      <c r="A8931" s="1">
        <v>43318</v>
      </c>
      <c r="B8931" t="s">
        <v>161</v>
      </c>
      <c r="C8931" t="s">
        <v>174</v>
      </c>
      <c r="D8931">
        <v>1</v>
      </c>
      <c r="E8931">
        <v>211.84</v>
      </c>
      <c r="F8931">
        <v>211.84</v>
      </c>
      <c r="G8931">
        <v>1</v>
      </c>
      <c r="H8931">
        <v>1</v>
      </c>
      <c r="I8931">
        <v>6</v>
      </c>
      <c r="J8931">
        <v>0</v>
      </c>
      <c r="K8931">
        <v>5</v>
      </c>
      <c r="L8931" t="s">
        <v>343</v>
      </c>
      <c r="M8931" t="b">
        <v>0</v>
      </c>
    </row>
    <row r="8932" spans="1:13" x14ac:dyDescent="0.25">
      <c r="A8932" s="1">
        <v>43318</v>
      </c>
      <c r="B8932" t="s">
        <v>161</v>
      </c>
      <c r="C8932" t="s">
        <v>182</v>
      </c>
      <c r="D8932">
        <v>1</v>
      </c>
      <c r="E8932">
        <v>185.22</v>
      </c>
      <c r="F8932">
        <v>185.22</v>
      </c>
      <c r="G8932">
        <v>1</v>
      </c>
      <c r="H8932">
        <v>1</v>
      </c>
      <c r="I8932">
        <v>10</v>
      </c>
      <c r="J8932">
        <v>0</v>
      </c>
      <c r="K8932">
        <v>5</v>
      </c>
      <c r="L8932" t="s">
        <v>391</v>
      </c>
      <c r="M8932" t="b">
        <v>0</v>
      </c>
    </row>
    <row r="8933" spans="1:13" x14ac:dyDescent="0.25">
      <c r="A8933" s="1">
        <v>43318</v>
      </c>
      <c r="B8933" t="s">
        <v>161</v>
      </c>
      <c r="C8933" t="s">
        <v>163</v>
      </c>
      <c r="D8933">
        <v>6</v>
      </c>
      <c r="E8933">
        <v>619.91999999999996</v>
      </c>
      <c r="F8933">
        <v>103.32</v>
      </c>
      <c r="G8933">
        <v>6</v>
      </c>
      <c r="H8933">
        <v>6</v>
      </c>
      <c r="I8933">
        <v>7.29</v>
      </c>
      <c r="J8933">
        <v>0</v>
      </c>
      <c r="K8933">
        <v>4.43</v>
      </c>
      <c r="L8933" t="s">
        <v>263</v>
      </c>
      <c r="M8933" t="b">
        <v>0</v>
      </c>
    </row>
    <row r="8934" spans="1:13" x14ac:dyDescent="0.25">
      <c r="A8934" s="1">
        <v>43318</v>
      </c>
      <c r="B8934" t="s">
        <v>161</v>
      </c>
      <c r="C8934" t="s">
        <v>175</v>
      </c>
      <c r="D8934">
        <v>24</v>
      </c>
      <c r="E8934">
        <v>3013.45</v>
      </c>
      <c r="F8934">
        <v>125.56</v>
      </c>
      <c r="G8934">
        <v>20</v>
      </c>
      <c r="H8934">
        <v>24</v>
      </c>
      <c r="I8934">
        <v>8</v>
      </c>
      <c r="J8934">
        <v>0.1</v>
      </c>
      <c r="K8934">
        <v>4.04</v>
      </c>
      <c r="L8934" t="s">
        <v>264</v>
      </c>
      <c r="M8934" t="b">
        <v>0</v>
      </c>
    </row>
    <row r="8935" spans="1:13" x14ac:dyDescent="0.25">
      <c r="A8935" s="1">
        <v>43318</v>
      </c>
      <c r="B8935" t="s">
        <v>161</v>
      </c>
      <c r="C8935" t="s">
        <v>164</v>
      </c>
      <c r="D8935">
        <v>5</v>
      </c>
      <c r="E8935">
        <v>1139.0999999999999</v>
      </c>
      <c r="F8935">
        <v>227.82</v>
      </c>
      <c r="G8935">
        <v>5</v>
      </c>
      <c r="H8935">
        <v>5</v>
      </c>
      <c r="I8935">
        <v>10.199999999999999</v>
      </c>
      <c r="J8935">
        <v>0</v>
      </c>
      <c r="K8935">
        <v>4.4000000000000004</v>
      </c>
      <c r="L8935" t="s">
        <v>285</v>
      </c>
      <c r="M8935" t="b">
        <v>0</v>
      </c>
    </row>
    <row r="8936" spans="1:13" x14ac:dyDescent="0.25">
      <c r="A8936" s="1">
        <v>43318</v>
      </c>
      <c r="B8936" t="s">
        <v>161</v>
      </c>
      <c r="C8936" t="s">
        <v>176</v>
      </c>
      <c r="D8936">
        <v>4</v>
      </c>
      <c r="E8936">
        <v>816</v>
      </c>
      <c r="F8936">
        <v>204</v>
      </c>
      <c r="G8936">
        <v>4</v>
      </c>
      <c r="H8936">
        <v>4</v>
      </c>
      <c r="I8936">
        <v>10.75</v>
      </c>
      <c r="J8936">
        <v>0</v>
      </c>
      <c r="K8936">
        <v>4</v>
      </c>
      <c r="L8936" t="s">
        <v>286</v>
      </c>
      <c r="M8936" t="b">
        <v>0</v>
      </c>
    </row>
    <row r="8937" spans="1:13" x14ac:dyDescent="0.25">
      <c r="A8937" s="1">
        <v>43318</v>
      </c>
      <c r="B8937" t="s">
        <v>161</v>
      </c>
      <c r="C8937" t="s">
        <v>165</v>
      </c>
      <c r="D8937">
        <v>37</v>
      </c>
      <c r="E8937">
        <v>7848.21</v>
      </c>
      <c r="F8937">
        <v>212.11</v>
      </c>
      <c r="G8937">
        <v>37</v>
      </c>
      <c r="H8937">
        <v>37</v>
      </c>
      <c r="I8937">
        <v>6.77</v>
      </c>
      <c r="J8937">
        <v>0</v>
      </c>
      <c r="K8937">
        <v>4.3</v>
      </c>
      <c r="L8937" t="s">
        <v>265</v>
      </c>
      <c r="M8937" t="b">
        <v>0</v>
      </c>
    </row>
    <row r="8938" spans="1:13" x14ac:dyDescent="0.25">
      <c r="A8938" s="1">
        <v>43318</v>
      </c>
      <c r="B8938" t="s">
        <v>161</v>
      </c>
      <c r="C8938" t="s">
        <v>184</v>
      </c>
      <c r="D8938">
        <v>2</v>
      </c>
      <c r="E8938">
        <v>461.53</v>
      </c>
      <c r="F8938">
        <v>230.77</v>
      </c>
      <c r="G8938">
        <v>2</v>
      </c>
      <c r="H8938">
        <v>2</v>
      </c>
      <c r="I8938">
        <v>8</v>
      </c>
      <c r="J8938">
        <v>0</v>
      </c>
      <c r="K8938">
        <v>4</v>
      </c>
      <c r="L8938" t="s">
        <v>412</v>
      </c>
      <c r="M8938" t="b">
        <v>0</v>
      </c>
    </row>
    <row r="8939" spans="1:13" x14ac:dyDescent="0.25">
      <c r="A8939" s="1">
        <v>43318</v>
      </c>
      <c r="B8939" t="s">
        <v>181</v>
      </c>
      <c r="C8939" t="s">
        <v>175</v>
      </c>
      <c r="D8939">
        <v>1</v>
      </c>
      <c r="E8939">
        <v>354.26</v>
      </c>
      <c r="F8939">
        <v>354.26</v>
      </c>
      <c r="G8939">
        <v>1</v>
      </c>
      <c r="H8939">
        <v>1</v>
      </c>
      <c r="I8939">
        <v>10</v>
      </c>
      <c r="J8939">
        <v>0</v>
      </c>
      <c r="K8939">
        <v>5</v>
      </c>
      <c r="L8939" t="s">
        <v>538</v>
      </c>
      <c r="M8939" t="b">
        <v>0</v>
      </c>
    </row>
    <row r="8940" spans="1:13" x14ac:dyDescent="0.25">
      <c r="A8940" s="1">
        <v>43318</v>
      </c>
      <c r="B8940" t="s">
        <v>181</v>
      </c>
      <c r="C8940" t="s">
        <v>176</v>
      </c>
      <c r="D8940">
        <v>1</v>
      </c>
      <c r="E8940">
        <v>153.05000000000001</v>
      </c>
      <c r="F8940">
        <v>153.05000000000001</v>
      </c>
      <c r="G8940">
        <v>1</v>
      </c>
      <c r="H8940">
        <v>1</v>
      </c>
      <c r="I8940">
        <v>18</v>
      </c>
      <c r="J8940">
        <v>0</v>
      </c>
      <c r="K8940">
        <v>5</v>
      </c>
      <c r="L8940" t="s">
        <v>574</v>
      </c>
      <c r="M8940" t="b">
        <v>0</v>
      </c>
    </row>
    <row r="8941" spans="1:13" x14ac:dyDescent="0.25">
      <c r="A8941" s="1">
        <v>43318</v>
      </c>
      <c r="B8941" t="s">
        <v>183</v>
      </c>
      <c r="C8941" t="s">
        <v>165</v>
      </c>
      <c r="D8941">
        <v>1</v>
      </c>
      <c r="E8941">
        <v>122.42</v>
      </c>
      <c r="F8941">
        <v>122.42</v>
      </c>
      <c r="G8941">
        <v>1</v>
      </c>
      <c r="H8941">
        <v>1</v>
      </c>
      <c r="I8941">
        <v>10</v>
      </c>
      <c r="J8941">
        <v>0</v>
      </c>
      <c r="K8941">
        <v>4</v>
      </c>
      <c r="L8941" t="s">
        <v>444</v>
      </c>
      <c r="M8941" t="b">
        <v>0</v>
      </c>
    </row>
    <row r="8942" spans="1:13" x14ac:dyDescent="0.25">
      <c r="A8942" s="1">
        <v>43318</v>
      </c>
      <c r="B8942" t="s">
        <v>174</v>
      </c>
      <c r="C8942" t="s">
        <v>178</v>
      </c>
      <c r="D8942">
        <v>1</v>
      </c>
      <c r="E8942">
        <v>200.35</v>
      </c>
      <c r="F8942">
        <v>200.35</v>
      </c>
      <c r="G8942">
        <v>1</v>
      </c>
      <c r="H8942">
        <v>1</v>
      </c>
      <c r="I8942">
        <v>7</v>
      </c>
      <c r="J8942">
        <v>0</v>
      </c>
      <c r="K8942">
        <v>5</v>
      </c>
      <c r="L8942" t="s">
        <v>609</v>
      </c>
      <c r="M8942" t="b">
        <v>0</v>
      </c>
    </row>
    <row r="8943" spans="1:13" x14ac:dyDescent="0.25">
      <c r="A8943" s="1">
        <v>43318</v>
      </c>
      <c r="B8943" t="s">
        <v>174</v>
      </c>
      <c r="C8943" t="s">
        <v>170</v>
      </c>
      <c r="D8943">
        <v>1</v>
      </c>
      <c r="E8943">
        <v>173.67</v>
      </c>
      <c r="F8943">
        <v>173.67</v>
      </c>
      <c r="G8943">
        <v>1</v>
      </c>
      <c r="H8943">
        <v>1</v>
      </c>
      <c r="I8943">
        <v>12</v>
      </c>
      <c r="J8943">
        <v>0</v>
      </c>
      <c r="K8943">
        <v>5</v>
      </c>
      <c r="L8943" t="s">
        <v>583</v>
      </c>
      <c r="M8943" t="b">
        <v>0</v>
      </c>
    </row>
    <row r="8944" spans="1:13" x14ac:dyDescent="0.25">
      <c r="A8944" s="1">
        <v>43318</v>
      </c>
      <c r="B8944" t="s">
        <v>174</v>
      </c>
      <c r="C8944" t="s">
        <v>161</v>
      </c>
      <c r="D8944">
        <v>1</v>
      </c>
      <c r="E8944">
        <v>219.43</v>
      </c>
      <c r="F8944">
        <v>219.43</v>
      </c>
      <c r="G8944">
        <v>1</v>
      </c>
      <c r="H8944">
        <v>1</v>
      </c>
      <c r="I8944">
        <v>8</v>
      </c>
      <c r="J8944">
        <v>0</v>
      </c>
      <c r="K8944">
        <v>5</v>
      </c>
      <c r="L8944" t="s">
        <v>394</v>
      </c>
      <c r="M8944" t="b">
        <v>0</v>
      </c>
    </row>
    <row r="8945" spans="1:13" x14ac:dyDescent="0.25">
      <c r="A8945" s="1">
        <v>43318</v>
      </c>
      <c r="B8945" t="s">
        <v>174</v>
      </c>
      <c r="C8945" t="s">
        <v>164</v>
      </c>
      <c r="D8945">
        <v>1</v>
      </c>
      <c r="E8945">
        <v>227</v>
      </c>
      <c r="F8945">
        <v>227</v>
      </c>
      <c r="G8945">
        <v>1</v>
      </c>
      <c r="H8945">
        <v>1</v>
      </c>
      <c r="I8945">
        <v>14</v>
      </c>
      <c r="J8945">
        <v>0</v>
      </c>
      <c r="K8945">
        <v>5</v>
      </c>
      <c r="L8945" t="s">
        <v>312</v>
      </c>
      <c r="M8945" t="b">
        <v>0</v>
      </c>
    </row>
    <row r="8946" spans="1:13" x14ac:dyDescent="0.25">
      <c r="A8946" s="1">
        <v>43318</v>
      </c>
      <c r="B8946" t="s">
        <v>174</v>
      </c>
      <c r="C8946" t="s">
        <v>165</v>
      </c>
      <c r="D8946">
        <v>2</v>
      </c>
      <c r="E8946">
        <v>379.18</v>
      </c>
      <c r="F8946">
        <v>189.59</v>
      </c>
      <c r="G8946">
        <v>2</v>
      </c>
      <c r="H8946">
        <v>2</v>
      </c>
      <c r="I8946">
        <v>5.5</v>
      </c>
      <c r="J8946">
        <v>0</v>
      </c>
      <c r="K8946">
        <v>4.5</v>
      </c>
      <c r="L8946" t="s">
        <v>347</v>
      </c>
      <c r="M8946" t="b">
        <v>0</v>
      </c>
    </row>
    <row r="8947" spans="1:13" x14ac:dyDescent="0.25">
      <c r="A8947" s="1">
        <v>43318</v>
      </c>
      <c r="B8947" t="s">
        <v>163</v>
      </c>
      <c r="C8947" t="s">
        <v>167</v>
      </c>
      <c r="D8947">
        <v>2</v>
      </c>
      <c r="E8947">
        <v>484.73</v>
      </c>
      <c r="F8947">
        <v>242.37</v>
      </c>
      <c r="G8947">
        <v>2</v>
      </c>
      <c r="H8947">
        <v>2</v>
      </c>
      <c r="I8947">
        <v>12</v>
      </c>
      <c r="J8947">
        <v>0</v>
      </c>
      <c r="K8947">
        <v>4.5</v>
      </c>
      <c r="L8947" t="s">
        <v>266</v>
      </c>
      <c r="M8947" t="b">
        <v>0</v>
      </c>
    </row>
    <row r="8948" spans="1:13" x14ac:dyDescent="0.25">
      <c r="A8948" s="1">
        <v>43318</v>
      </c>
      <c r="B8948" t="s">
        <v>163</v>
      </c>
      <c r="C8948" t="s">
        <v>169</v>
      </c>
      <c r="D8948">
        <v>1</v>
      </c>
      <c r="E8948">
        <v>195.7</v>
      </c>
      <c r="F8948">
        <v>195.7</v>
      </c>
      <c r="G8948">
        <v>1</v>
      </c>
      <c r="H8948">
        <v>1</v>
      </c>
      <c r="I8948">
        <v>12</v>
      </c>
      <c r="J8948">
        <v>0</v>
      </c>
      <c r="K8948">
        <v>5</v>
      </c>
      <c r="L8948" t="s">
        <v>313</v>
      </c>
      <c r="M8948" t="b">
        <v>0</v>
      </c>
    </row>
    <row r="8949" spans="1:13" x14ac:dyDescent="0.25">
      <c r="A8949" s="1">
        <v>43318</v>
      </c>
      <c r="B8949" t="s">
        <v>163</v>
      </c>
      <c r="C8949" t="s">
        <v>170</v>
      </c>
      <c r="D8949">
        <v>1</v>
      </c>
      <c r="E8949">
        <v>191.32</v>
      </c>
      <c r="F8949">
        <v>191.32</v>
      </c>
      <c r="G8949">
        <v>1</v>
      </c>
      <c r="H8949">
        <v>1</v>
      </c>
      <c r="I8949">
        <v>7</v>
      </c>
      <c r="J8949">
        <v>0</v>
      </c>
      <c r="K8949">
        <v>5</v>
      </c>
      <c r="L8949" t="s">
        <v>267</v>
      </c>
      <c r="M8949" t="b">
        <v>0</v>
      </c>
    </row>
    <row r="8950" spans="1:13" x14ac:dyDescent="0.25">
      <c r="A8950" s="1">
        <v>43318</v>
      </c>
      <c r="B8950" t="s">
        <v>163</v>
      </c>
      <c r="C8950" t="s">
        <v>172</v>
      </c>
      <c r="D8950">
        <v>1</v>
      </c>
      <c r="E8950">
        <v>158.38</v>
      </c>
      <c r="F8950">
        <v>158.38</v>
      </c>
      <c r="G8950">
        <v>1</v>
      </c>
      <c r="H8950">
        <v>1</v>
      </c>
      <c r="I8950">
        <v>7</v>
      </c>
      <c r="J8950">
        <v>0</v>
      </c>
      <c r="K8950">
        <v>5</v>
      </c>
      <c r="L8950" t="s">
        <v>287</v>
      </c>
      <c r="M8950" t="b">
        <v>0</v>
      </c>
    </row>
    <row r="8951" spans="1:13" x14ac:dyDescent="0.25">
      <c r="A8951" s="1">
        <v>43318</v>
      </c>
      <c r="B8951" t="s">
        <v>163</v>
      </c>
      <c r="C8951" t="s">
        <v>171</v>
      </c>
      <c r="D8951">
        <v>2</v>
      </c>
      <c r="E8951">
        <v>287.45</v>
      </c>
      <c r="F8951">
        <v>143.72999999999999</v>
      </c>
      <c r="G8951">
        <v>2</v>
      </c>
      <c r="H8951">
        <v>2</v>
      </c>
      <c r="I8951">
        <v>7.5</v>
      </c>
      <c r="J8951">
        <v>0</v>
      </c>
      <c r="K8951">
        <v>5</v>
      </c>
      <c r="L8951" t="s">
        <v>288</v>
      </c>
      <c r="M8951" t="b">
        <v>0</v>
      </c>
    </row>
    <row r="8952" spans="1:13" x14ac:dyDescent="0.25">
      <c r="A8952" s="1">
        <v>43318</v>
      </c>
      <c r="B8952" t="s">
        <v>163</v>
      </c>
      <c r="C8952" t="s">
        <v>161</v>
      </c>
      <c r="D8952">
        <v>12</v>
      </c>
      <c r="E8952">
        <v>2155.34</v>
      </c>
      <c r="F8952">
        <v>179.61</v>
      </c>
      <c r="G8952">
        <v>12</v>
      </c>
      <c r="H8952">
        <v>12</v>
      </c>
      <c r="I8952">
        <v>9</v>
      </c>
      <c r="J8952">
        <v>0</v>
      </c>
      <c r="K8952">
        <v>4.57</v>
      </c>
      <c r="L8952" t="s">
        <v>241</v>
      </c>
      <c r="M8952" t="b">
        <v>0</v>
      </c>
    </row>
    <row r="8953" spans="1:13" x14ac:dyDescent="0.25">
      <c r="A8953" s="1">
        <v>43318</v>
      </c>
      <c r="B8953" t="s">
        <v>163</v>
      </c>
      <c r="C8953" t="s">
        <v>177</v>
      </c>
      <c r="D8953">
        <v>1</v>
      </c>
      <c r="E8953">
        <v>1342.03</v>
      </c>
      <c r="F8953">
        <v>1342.03</v>
      </c>
      <c r="G8953">
        <v>1</v>
      </c>
      <c r="H8953">
        <v>1</v>
      </c>
      <c r="I8953">
        <v>15</v>
      </c>
      <c r="J8953">
        <v>0</v>
      </c>
      <c r="K8953">
        <v>5</v>
      </c>
      <c r="L8953" t="s">
        <v>382</v>
      </c>
      <c r="M8953" t="b">
        <v>0</v>
      </c>
    </row>
    <row r="8954" spans="1:13" x14ac:dyDescent="0.25">
      <c r="A8954" s="1">
        <v>43318</v>
      </c>
      <c r="B8954" t="s">
        <v>163</v>
      </c>
      <c r="C8954" t="s">
        <v>181</v>
      </c>
      <c r="D8954">
        <v>2</v>
      </c>
      <c r="E8954">
        <v>522.28</v>
      </c>
      <c r="F8954">
        <v>261.14</v>
      </c>
      <c r="G8954">
        <v>2</v>
      </c>
      <c r="H8954">
        <v>2</v>
      </c>
      <c r="I8954">
        <v>9</v>
      </c>
      <c r="J8954">
        <v>0</v>
      </c>
      <c r="K8954">
        <v>5</v>
      </c>
      <c r="L8954" t="s">
        <v>314</v>
      </c>
      <c r="M8954" t="b">
        <v>0</v>
      </c>
    </row>
    <row r="8955" spans="1:13" x14ac:dyDescent="0.25">
      <c r="A8955" s="1">
        <v>43318</v>
      </c>
      <c r="B8955" t="s">
        <v>163</v>
      </c>
      <c r="C8955" t="s">
        <v>163</v>
      </c>
      <c r="D8955">
        <v>20</v>
      </c>
      <c r="E8955">
        <v>2625.58</v>
      </c>
      <c r="F8955">
        <v>131.28</v>
      </c>
      <c r="G8955">
        <v>20</v>
      </c>
      <c r="H8955">
        <v>20</v>
      </c>
      <c r="I8955">
        <v>8.9499999999999993</v>
      </c>
      <c r="J8955">
        <v>0.28570000000000001</v>
      </c>
      <c r="K8955">
        <v>4.05</v>
      </c>
      <c r="L8955" t="s">
        <v>242</v>
      </c>
      <c r="M8955" t="b">
        <v>1</v>
      </c>
    </row>
    <row r="8956" spans="1:13" x14ac:dyDescent="0.25">
      <c r="A8956" s="1">
        <v>43318</v>
      </c>
      <c r="B8956" t="s">
        <v>163</v>
      </c>
      <c r="C8956" t="s">
        <v>175</v>
      </c>
      <c r="D8956">
        <v>13</v>
      </c>
      <c r="E8956">
        <v>1910.46</v>
      </c>
      <c r="F8956">
        <v>146.96</v>
      </c>
      <c r="G8956">
        <v>13</v>
      </c>
      <c r="H8956">
        <v>13</v>
      </c>
      <c r="I8956">
        <v>10.14</v>
      </c>
      <c r="J8956">
        <v>0</v>
      </c>
      <c r="K8956">
        <v>4.5</v>
      </c>
      <c r="L8956" t="s">
        <v>269</v>
      </c>
      <c r="M8956" t="b">
        <v>0</v>
      </c>
    </row>
    <row r="8957" spans="1:13" x14ac:dyDescent="0.25">
      <c r="A8957" s="1">
        <v>43318</v>
      </c>
      <c r="B8957" t="s">
        <v>163</v>
      </c>
      <c r="C8957" t="s">
        <v>185</v>
      </c>
      <c r="D8957">
        <v>1</v>
      </c>
      <c r="E8957">
        <v>1391.39</v>
      </c>
      <c r="F8957">
        <v>1391.39</v>
      </c>
      <c r="G8957">
        <v>1</v>
      </c>
      <c r="H8957">
        <v>1</v>
      </c>
      <c r="I8957">
        <v>14</v>
      </c>
      <c r="J8957">
        <v>0</v>
      </c>
      <c r="K8957">
        <v>5</v>
      </c>
      <c r="L8957" t="s">
        <v>435</v>
      </c>
      <c r="M8957" t="b">
        <v>0</v>
      </c>
    </row>
    <row r="8958" spans="1:13" x14ac:dyDescent="0.25">
      <c r="A8958" s="1">
        <v>43318</v>
      </c>
      <c r="B8958" t="s">
        <v>163</v>
      </c>
      <c r="C8958" t="s">
        <v>164</v>
      </c>
      <c r="D8958">
        <v>13</v>
      </c>
      <c r="E8958">
        <v>1826.99</v>
      </c>
      <c r="F8958">
        <v>140.54</v>
      </c>
      <c r="G8958">
        <v>13</v>
      </c>
      <c r="H8958">
        <v>13</v>
      </c>
      <c r="I8958">
        <v>9.31</v>
      </c>
      <c r="J8958">
        <v>7.6899999999999996E-2</v>
      </c>
      <c r="K8958">
        <v>4</v>
      </c>
      <c r="L8958" t="s">
        <v>290</v>
      </c>
      <c r="M8958" t="b">
        <v>0</v>
      </c>
    </row>
    <row r="8959" spans="1:13" x14ac:dyDescent="0.25">
      <c r="A8959" s="1">
        <v>43318</v>
      </c>
      <c r="B8959" t="s">
        <v>163</v>
      </c>
      <c r="C8959" t="s">
        <v>176</v>
      </c>
      <c r="D8959">
        <v>9</v>
      </c>
      <c r="E8959">
        <v>1314.68</v>
      </c>
      <c r="F8959">
        <v>146.08000000000001</v>
      </c>
      <c r="G8959">
        <v>9</v>
      </c>
      <c r="H8959">
        <v>9</v>
      </c>
      <c r="I8959">
        <v>8.3000000000000007</v>
      </c>
      <c r="J8959">
        <v>0</v>
      </c>
      <c r="K8959">
        <v>4.3</v>
      </c>
      <c r="L8959" t="s">
        <v>243</v>
      </c>
      <c r="M8959" t="b">
        <v>0</v>
      </c>
    </row>
    <row r="8960" spans="1:13" x14ac:dyDescent="0.25">
      <c r="A8960" s="1">
        <v>43318</v>
      </c>
      <c r="B8960" t="s">
        <v>163</v>
      </c>
      <c r="C8960" t="s">
        <v>168</v>
      </c>
      <c r="D8960">
        <v>1</v>
      </c>
      <c r="E8960">
        <v>288.82</v>
      </c>
      <c r="F8960">
        <v>288.82</v>
      </c>
      <c r="G8960">
        <v>1</v>
      </c>
      <c r="H8960">
        <v>1</v>
      </c>
      <c r="I8960">
        <v>12</v>
      </c>
      <c r="J8960">
        <v>0</v>
      </c>
      <c r="K8960">
        <v>5</v>
      </c>
      <c r="L8960" t="s">
        <v>315</v>
      </c>
      <c r="M8960" t="b">
        <v>0</v>
      </c>
    </row>
    <row r="8961" spans="1:13" x14ac:dyDescent="0.25">
      <c r="A8961" s="1">
        <v>43318</v>
      </c>
      <c r="B8961" t="s">
        <v>163</v>
      </c>
      <c r="C8961" t="s">
        <v>165</v>
      </c>
      <c r="D8961">
        <v>77</v>
      </c>
      <c r="E8961">
        <v>14354.78</v>
      </c>
      <c r="F8961">
        <v>186.43</v>
      </c>
      <c r="G8961">
        <v>75</v>
      </c>
      <c r="H8961">
        <v>77</v>
      </c>
      <c r="I8961">
        <v>9.09</v>
      </c>
      <c r="J8961">
        <v>0.125</v>
      </c>
      <c r="K8961">
        <v>3.97</v>
      </c>
      <c r="L8961" t="s">
        <v>244</v>
      </c>
      <c r="M8961" t="b">
        <v>0</v>
      </c>
    </row>
    <row r="8962" spans="1:13" x14ac:dyDescent="0.25">
      <c r="A8962" s="1">
        <v>43318</v>
      </c>
      <c r="B8962" t="s">
        <v>175</v>
      </c>
      <c r="C8962" t="s">
        <v>167</v>
      </c>
      <c r="D8962">
        <v>5</v>
      </c>
      <c r="E8962">
        <v>891.27</v>
      </c>
      <c r="F8962">
        <v>178.25</v>
      </c>
      <c r="G8962">
        <v>5</v>
      </c>
      <c r="H8962">
        <v>5</v>
      </c>
      <c r="I8962">
        <v>10</v>
      </c>
      <c r="J8962">
        <v>0</v>
      </c>
      <c r="K8962">
        <v>4.8</v>
      </c>
      <c r="L8962" t="s">
        <v>317</v>
      </c>
      <c r="M8962" t="b">
        <v>0</v>
      </c>
    </row>
    <row r="8963" spans="1:13" x14ac:dyDescent="0.25">
      <c r="A8963" s="1">
        <v>43318</v>
      </c>
      <c r="B8963" t="s">
        <v>175</v>
      </c>
      <c r="C8963" t="s">
        <v>169</v>
      </c>
      <c r="D8963">
        <v>2</v>
      </c>
      <c r="E8963">
        <v>1352.88</v>
      </c>
      <c r="F8963">
        <v>676.44</v>
      </c>
      <c r="G8963">
        <v>2</v>
      </c>
      <c r="H8963">
        <v>2</v>
      </c>
      <c r="I8963">
        <v>15</v>
      </c>
      <c r="J8963">
        <v>0</v>
      </c>
      <c r="K8963">
        <v>4.5</v>
      </c>
      <c r="L8963" t="s">
        <v>423</v>
      </c>
      <c r="M8963" t="b">
        <v>0</v>
      </c>
    </row>
    <row r="8964" spans="1:13" x14ac:dyDescent="0.25">
      <c r="A8964" s="1">
        <v>43318</v>
      </c>
      <c r="B8964" t="s">
        <v>175</v>
      </c>
      <c r="C8964" t="s">
        <v>170</v>
      </c>
      <c r="D8964">
        <v>8</v>
      </c>
      <c r="E8964">
        <v>1715.77</v>
      </c>
      <c r="F8964">
        <v>214.47</v>
      </c>
      <c r="G8964">
        <v>8</v>
      </c>
      <c r="H8964">
        <v>8</v>
      </c>
      <c r="I8964">
        <v>10.67</v>
      </c>
      <c r="J8964">
        <v>0.1111</v>
      </c>
      <c r="K8964">
        <v>2.89</v>
      </c>
      <c r="L8964" t="s">
        <v>270</v>
      </c>
      <c r="M8964" t="b">
        <v>0</v>
      </c>
    </row>
    <row r="8965" spans="1:13" x14ac:dyDescent="0.25">
      <c r="A8965" s="1">
        <v>43318</v>
      </c>
      <c r="B8965" t="s">
        <v>175</v>
      </c>
      <c r="C8965" t="s">
        <v>172</v>
      </c>
      <c r="D8965">
        <v>2</v>
      </c>
      <c r="E8965">
        <v>225.84</v>
      </c>
      <c r="F8965">
        <v>112.92</v>
      </c>
      <c r="G8965">
        <v>2</v>
      </c>
      <c r="H8965">
        <v>2</v>
      </c>
      <c r="I8965">
        <v>9.5</v>
      </c>
      <c r="J8965">
        <v>0</v>
      </c>
      <c r="K8965">
        <v>3</v>
      </c>
      <c r="L8965" t="s">
        <v>384</v>
      </c>
      <c r="M8965" t="b">
        <v>0</v>
      </c>
    </row>
    <row r="8966" spans="1:13" x14ac:dyDescent="0.25">
      <c r="A8966" s="1">
        <v>43318</v>
      </c>
      <c r="B8966" t="s">
        <v>175</v>
      </c>
      <c r="C8966" t="s">
        <v>171</v>
      </c>
      <c r="D8966">
        <v>2</v>
      </c>
      <c r="E8966">
        <v>329.9</v>
      </c>
      <c r="F8966">
        <v>164.95</v>
      </c>
      <c r="G8966">
        <v>2</v>
      </c>
      <c r="H8966">
        <v>2</v>
      </c>
      <c r="I8966">
        <v>10.5</v>
      </c>
      <c r="J8966">
        <v>0</v>
      </c>
      <c r="K8966">
        <v>5</v>
      </c>
      <c r="L8966" t="s">
        <v>291</v>
      </c>
      <c r="M8966" t="b">
        <v>0</v>
      </c>
    </row>
    <row r="8967" spans="1:13" x14ac:dyDescent="0.25">
      <c r="A8967" s="1">
        <v>43318</v>
      </c>
      <c r="B8967" t="s">
        <v>175</v>
      </c>
      <c r="C8967" t="s">
        <v>180</v>
      </c>
      <c r="D8967">
        <v>2</v>
      </c>
      <c r="E8967">
        <v>991.84</v>
      </c>
      <c r="F8967">
        <v>495.92</v>
      </c>
      <c r="G8967">
        <v>2</v>
      </c>
      <c r="H8967">
        <v>2</v>
      </c>
      <c r="I8967">
        <v>14</v>
      </c>
      <c r="J8967">
        <v>0</v>
      </c>
      <c r="K8967">
        <v>4.5</v>
      </c>
      <c r="L8967" t="s">
        <v>318</v>
      </c>
      <c r="M8967" t="b">
        <v>0</v>
      </c>
    </row>
    <row r="8968" spans="1:13" x14ac:dyDescent="0.25">
      <c r="A8968" s="1">
        <v>43318</v>
      </c>
      <c r="B8968" t="s">
        <v>175</v>
      </c>
      <c r="C8968" t="s">
        <v>161</v>
      </c>
      <c r="D8968">
        <v>18</v>
      </c>
      <c r="E8968">
        <v>2659.46</v>
      </c>
      <c r="F8968">
        <v>147.75</v>
      </c>
      <c r="G8968">
        <v>17</v>
      </c>
      <c r="H8968">
        <v>18</v>
      </c>
      <c r="I8968">
        <v>8.41</v>
      </c>
      <c r="J8968">
        <v>0</v>
      </c>
      <c r="K8968">
        <v>4.1100000000000003</v>
      </c>
      <c r="L8968" t="s">
        <v>245</v>
      </c>
      <c r="M8968" t="b">
        <v>0</v>
      </c>
    </row>
    <row r="8969" spans="1:13" x14ac:dyDescent="0.25">
      <c r="A8969" s="1">
        <v>43318</v>
      </c>
      <c r="B8969" t="s">
        <v>175</v>
      </c>
      <c r="C8969" t="s">
        <v>177</v>
      </c>
      <c r="D8969">
        <v>1</v>
      </c>
      <c r="E8969">
        <v>193.02</v>
      </c>
      <c r="F8969">
        <v>193.02</v>
      </c>
      <c r="G8969">
        <v>1</v>
      </c>
      <c r="H8969">
        <v>1</v>
      </c>
      <c r="I8969">
        <v>19</v>
      </c>
      <c r="J8969">
        <v>0</v>
      </c>
      <c r="K8969">
        <v>5</v>
      </c>
      <c r="L8969" t="s">
        <v>487</v>
      </c>
      <c r="M8969" t="b">
        <v>0</v>
      </c>
    </row>
    <row r="8970" spans="1:13" x14ac:dyDescent="0.25">
      <c r="A8970" s="1">
        <v>43318</v>
      </c>
      <c r="B8970" t="s">
        <v>175</v>
      </c>
      <c r="C8970" t="s">
        <v>179</v>
      </c>
      <c r="D8970">
        <v>1</v>
      </c>
      <c r="E8970">
        <v>167.99</v>
      </c>
      <c r="F8970">
        <v>167.99</v>
      </c>
      <c r="G8970">
        <v>1</v>
      </c>
      <c r="H8970">
        <v>1</v>
      </c>
      <c r="I8970">
        <v>20</v>
      </c>
      <c r="J8970">
        <v>0</v>
      </c>
      <c r="K8970">
        <v>4</v>
      </c>
      <c r="L8970" t="s">
        <v>319</v>
      </c>
      <c r="M8970" t="b">
        <v>0</v>
      </c>
    </row>
    <row r="8971" spans="1:13" x14ac:dyDescent="0.25">
      <c r="A8971" s="1">
        <v>43318</v>
      </c>
      <c r="B8971" t="s">
        <v>175</v>
      </c>
      <c r="C8971" t="s">
        <v>183</v>
      </c>
      <c r="D8971">
        <v>1</v>
      </c>
      <c r="E8971">
        <v>223.53</v>
      </c>
      <c r="F8971">
        <v>223.53</v>
      </c>
      <c r="G8971">
        <v>1</v>
      </c>
      <c r="H8971">
        <v>1</v>
      </c>
      <c r="I8971">
        <v>12</v>
      </c>
      <c r="J8971">
        <v>0</v>
      </c>
      <c r="K8971">
        <v>4</v>
      </c>
      <c r="L8971" t="s">
        <v>396</v>
      </c>
      <c r="M8971" t="b">
        <v>0</v>
      </c>
    </row>
    <row r="8972" spans="1:13" x14ac:dyDescent="0.25">
      <c r="A8972" s="1">
        <v>43318</v>
      </c>
      <c r="B8972" t="s">
        <v>175</v>
      </c>
      <c r="C8972" t="s">
        <v>174</v>
      </c>
      <c r="D8972">
        <v>1</v>
      </c>
      <c r="E8972">
        <v>158.66</v>
      </c>
      <c r="F8972">
        <v>158.66</v>
      </c>
      <c r="G8972">
        <v>1</v>
      </c>
      <c r="H8972">
        <v>1</v>
      </c>
      <c r="I8972">
        <v>6</v>
      </c>
      <c r="J8972">
        <v>0</v>
      </c>
      <c r="K8972">
        <v>4</v>
      </c>
      <c r="L8972" t="s">
        <v>352</v>
      </c>
      <c r="M8972" t="b">
        <v>0</v>
      </c>
    </row>
    <row r="8973" spans="1:13" x14ac:dyDescent="0.25">
      <c r="A8973" s="1">
        <v>43318</v>
      </c>
      <c r="B8973" t="s">
        <v>175</v>
      </c>
      <c r="C8973" t="s">
        <v>163</v>
      </c>
      <c r="D8973">
        <v>6</v>
      </c>
      <c r="E8973">
        <v>2001.81</v>
      </c>
      <c r="F8973">
        <v>333.64</v>
      </c>
      <c r="G8973">
        <v>6</v>
      </c>
      <c r="H8973">
        <v>6</v>
      </c>
      <c r="I8973">
        <v>13</v>
      </c>
      <c r="J8973">
        <v>0</v>
      </c>
      <c r="K8973">
        <v>4.33</v>
      </c>
      <c r="L8973" t="s">
        <v>320</v>
      </c>
      <c r="M8973" t="b">
        <v>0</v>
      </c>
    </row>
    <row r="8974" spans="1:13" x14ac:dyDescent="0.25">
      <c r="A8974" s="1">
        <v>43318</v>
      </c>
      <c r="B8974" t="s">
        <v>175</v>
      </c>
      <c r="C8974" t="s">
        <v>175</v>
      </c>
      <c r="D8974">
        <v>28</v>
      </c>
      <c r="E8974">
        <v>2795.58</v>
      </c>
      <c r="F8974">
        <v>99.84</v>
      </c>
      <c r="G8974">
        <v>24</v>
      </c>
      <c r="H8974">
        <v>28</v>
      </c>
      <c r="I8974">
        <v>5.84</v>
      </c>
      <c r="J8974">
        <v>0.12</v>
      </c>
      <c r="K8974">
        <v>4.07</v>
      </c>
      <c r="L8974" t="s">
        <v>292</v>
      </c>
      <c r="M8974" t="b">
        <v>1</v>
      </c>
    </row>
    <row r="8975" spans="1:13" x14ac:dyDescent="0.25">
      <c r="A8975" s="1">
        <v>43318</v>
      </c>
      <c r="B8975" t="s">
        <v>175</v>
      </c>
      <c r="C8975" t="s">
        <v>164</v>
      </c>
      <c r="D8975">
        <v>1</v>
      </c>
      <c r="E8975">
        <v>125.81</v>
      </c>
      <c r="F8975">
        <v>125.81</v>
      </c>
      <c r="G8975">
        <v>1</v>
      </c>
      <c r="H8975">
        <v>1</v>
      </c>
      <c r="I8975">
        <v>11</v>
      </c>
      <c r="J8975">
        <v>0</v>
      </c>
      <c r="K8975">
        <v>4</v>
      </c>
      <c r="L8975" t="s">
        <v>293</v>
      </c>
      <c r="M8975" t="b">
        <v>0</v>
      </c>
    </row>
    <row r="8976" spans="1:13" x14ac:dyDescent="0.25">
      <c r="A8976" s="1">
        <v>43318</v>
      </c>
      <c r="B8976" t="s">
        <v>175</v>
      </c>
      <c r="C8976" t="s">
        <v>176</v>
      </c>
      <c r="D8976">
        <v>3</v>
      </c>
      <c r="E8976">
        <v>530.34</v>
      </c>
      <c r="F8976">
        <v>176.78</v>
      </c>
      <c r="G8976">
        <v>3</v>
      </c>
      <c r="H8976">
        <v>3</v>
      </c>
      <c r="I8976">
        <v>12.67</v>
      </c>
      <c r="J8976">
        <v>0</v>
      </c>
      <c r="K8976">
        <v>5</v>
      </c>
      <c r="L8976" t="s">
        <v>322</v>
      </c>
      <c r="M8976" t="b">
        <v>0</v>
      </c>
    </row>
    <row r="8977" spans="1:13" x14ac:dyDescent="0.25">
      <c r="A8977" s="1">
        <v>43318</v>
      </c>
      <c r="B8977" t="s">
        <v>175</v>
      </c>
      <c r="C8977" t="s">
        <v>165</v>
      </c>
      <c r="D8977">
        <v>37</v>
      </c>
      <c r="E8977">
        <v>7243.81</v>
      </c>
      <c r="F8977">
        <v>195.78</v>
      </c>
      <c r="G8977">
        <v>36</v>
      </c>
      <c r="H8977">
        <v>37</v>
      </c>
      <c r="I8977">
        <v>7.65</v>
      </c>
      <c r="J8977">
        <v>2.5000000000000001E-2</v>
      </c>
      <c r="K8977">
        <v>4.12</v>
      </c>
      <c r="L8977" t="s">
        <v>294</v>
      </c>
      <c r="M8977" t="b">
        <v>0</v>
      </c>
    </row>
    <row r="8978" spans="1:13" x14ac:dyDescent="0.25">
      <c r="A8978" s="1">
        <v>43318</v>
      </c>
      <c r="B8978" t="s">
        <v>164</v>
      </c>
      <c r="C8978" t="s">
        <v>169</v>
      </c>
      <c r="D8978">
        <v>1</v>
      </c>
      <c r="E8978">
        <v>1768.4</v>
      </c>
      <c r="F8978">
        <v>1768.4</v>
      </c>
      <c r="G8978">
        <v>1</v>
      </c>
      <c r="H8978">
        <v>1</v>
      </c>
      <c r="I8978">
        <v>10</v>
      </c>
      <c r="J8978">
        <v>0</v>
      </c>
      <c r="K8978">
        <v>4</v>
      </c>
      <c r="L8978" t="s">
        <v>355</v>
      </c>
      <c r="M8978" t="b">
        <v>0</v>
      </c>
    </row>
    <row r="8979" spans="1:13" x14ac:dyDescent="0.25">
      <c r="A8979" s="1">
        <v>43318</v>
      </c>
      <c r="B8979" t="s">
        <v>164</v>
      </c>
      <c r="C8979" t="s">
        <v>170</v>
      </c>
      <c r="D8979">
        <v>2</v>
      </c>
      <c r="E8979">
        <v>565.13</v>
      </c>
      <c r="F8979">
        <v>282.57</v>
      </c>
      <c r="G8979">
        <v>2</v>
      </c>
      <c r="H8979">
        <v>2</v>
      </c>
      <c r="I8979">
        <v>8</v>
      </c>
      <c r="J8979">
        <v>0</v>
      </c>
      <c r="K8979">
        <v>4</v>
      </c>
      <c r="L8979" t="s">
        <v>324</v>
      </c>
      <c r="M8979" t="b">
        <v>0</v>
      </c>
    </row>
    <row r="8980" spans="1:13" x14ac:dyDescent="0.25">
      <c r="A8980" s="1">
        <v>43318</v>
      </c>
      <c r="B8980" t="s">
        <v>164</v>
      </c>
      <c r="C8980" t="s">
        <v>172</v>
      </c>
      <c r="D8980">
        <v>1</v>
      </c>
      <c r="E8980">
        <v>57.86</v>
      </c>
      <c r="F8980">
        <v>57.86</v>
      </c>
      <c r="G8980">
        <v>1</v>
      </c>
      <c r="H8980">
        <v>1</v>
      </c>
      <c r="I8980">
        <v>11</v>
      </c>
      <c r="J8980">
        <v>0</v>
      </c>
      <c r="K8980">
        <v>4</v>
      </c>
      <c r="L8980" t="s">
        <v>446</v>
      </c>
      <c r="M8980" t="b">
        <v>0</v>
      </c>
    </row>
    <row r="8981" spans="1:13" x14ac:dyDescent="0.25">
      <c r="A8981" s="1">
        <v>43318</v>
      </c>
      <c r="B8981" t="s">
        <v>164</v>
      </c>
      <c r="C8981" t="s">
        <v>161</v>
      </c>
      <c r="D8981">
        <v>6</v>
      </c>
      <c r="E8981">
        <v>2633.1</v>
      </c>
      <c r="F8981">
        <v>438.85</v>
      </c>
      <c r="G8981">
        <v>6</v>
      </c>
      <c r="H8981">
        <v>6</v>
      </c>
      <c r="I8981">
        <v>7.67</v>
      </c>
      <c r="J8981">
        <v>0</v>
      </c>
      <c r="K8981">
        <v>4.5</v>
      </c>
      <c r="L8981" t="s">
        <v>325</v>
      </c>
      <c r="M8981" t="b">
        <v>0</v>
      </c>
    </row>
    <row r="8982" spans="1:13" x14ac:dyDescent="0.25">
      <c r="A8982" s="1">
        <v>43318</v>
      </c>
      <c r="B8982" t="s">
        <v>164</v>
      </c>
      <c r="C8982" t="s">
        <v>163</v>
      </c>
      <c r="D8982">
        <v>2</v>
      </c>
      <c r="E8982">
        <v>156.01</v>
      </c>
      <c r="F8982">
        <v>78.010000000000005</v>
      </c>
      <c r="G8982">
        <v>2</v>
      </c>
      <c r="H8982">
        <v>2</v>
      </c>
      <c r="I8982">
        <v>9</v>
      </c>
      <c r="J8982">
        <v>0.33329999999999999</v>
      </c>
      <c r="K8982">
        <v>5</v>
      </c>
      <c r="L8982" t="s">
        <v>357</v>
      </c>
      <c r="M8982" t="b">
        <v>0</v>
      </c>
    </row>
    <row r="8983" spans="1:13" x14ac:dyDescent="0.25">
      <c r="A8983" s="1">
        <v>43318</v>
      </c>
      <c r="B8983" t="s">
        <v>164</v>
      </c>
      <c r="C8983" t="s">
        <v>175</v>
      </c>
      <c r="D8983">
        <v>4</v>
      </c>
      <c r="E8983">
        <v>1057.47</v>
      </c>
      <c r="F8983">
        <v>264.37</v>
      </c>
      <c r="G8983">
        <v>4</v>
      </c>
      <c r="H8983">
        <v>4</v>
      </c>
      <c r="I8983">
        <v>10.75</v>
      </c>
      <c r="J8983">
        <v>0</v>
      </c>
      <c r="K8983">
        <v>5</v>
      </c>
      <c r="L8983" t="s">
        <v>358</v>
      </c>
      <c r="M8983" t="b">
        <v>0</v>
      </c>
    </row>
    <row r="8984" spans="1:13" x14ac:dyDescent="0.25">
      <c r="A8984" s="1">
        <v>43318</v>
      </c>
      <c r="B8984" t="s">
        <v>164</v>
      </c>
      <c r="C8984" t="s">
        <v>164</v>
      </c>
      <c r="D8984">
        <v>6</v>
      </c>
      <c r="E8984">
        <v>1063.3599999999999</v>
      </c>
      <c r="F8984">
        <v>177.23</v>
      </c>
      <c r="G8984">
        <v>6</v>
      </c>
      <c r="H8984">
        <v>6</v>
      </c>
      <c r="I8984">
        <v>8</v>
      </c>
      <c r="J8984">
        <v>0</v>
      </c>
      <c r="K8984">
        <v>4.17</v>
      </c>
      <c r="L8984" t="s">
        <v>359</v>
      </c>
      <c r="M8984" t="b">
        <v>1</v>
      </c>
    </row>
    <row r="8985" spans="1:13" x14ac:dyDescent="0.25">
      <c r="A8985" s="1">
        <v>43318</v>
      </c>
      <c r="B8985" t="s">
        <v>164</v>
      </c>
      <c r="C8985" t="s">
        <v>176</v>
      </c>
      <c r="D8985">
        <v>2</v>
      </c>
      <c r="E8985">
        <v>859.42</v>
      </c>
      <c r="F8985">
        <v>429.71</v>
      </c>
      <c r="G8985">
        <v>2</v>
      </c>
      <c r="H8985">
        <v>2</v>
      </c>
      <c r="I8985">
        <v>8.5</v>
      </c>
      <c r="J8985">
        <v>0</v>
      </c>
      <c r="K8985">
        <v>5</v>
      </c>
      <c r="L8985" t="s">
        <v>271</v>
      </c>
      <c r="M8985" t="b">
        <v>0</v>
      </c>
    </row>
    <row r="8986" spans="1:13" x14ac:dyDescent="0.25">
      <c r="A8986" s="1">
        <v>43318</v>
      </c>
      <c r="B8986" t="s">
        <v>164</v>
      </c>
      <c r="C8986" t="s">
        <v>168</v>
      </c>
      <c r="D8986">
        <v>1</v>
      </c>
      <c r="E8986">
        <v>1480.73</v>
      </c>
      <c r="F8986">
        <v>1480.73</v>
      </c>
      <c r="G8986">
        <v>1</v>
      </c>
      <c r="H8986">
        <v>1</v>
      </c>
      <c r="I8986">
        <v>12</v>
      </c>
      <c r="J8986">
        <v>0</v>
      </c>
      <c r="K8986">
        <v>1</v>
      </c>
      <c r="L8986" t="s">
        <v>456</v>
      </c>
      <c r="M8986" t="b">
        <v>0</v>
      </c>
    </row>
    <row r="8987" spans="1:13" x14ac:dyDescent="0.25">
      <c r="A8987" s="1">
        <v>43318</v>
      </c>
      <c r="B8987" t="s">
        <v>164</v>
      </c>
      <c r="C8987" t="s">
        <v>165</v>
      </c>
      <c r="D8987">
        <v>17</v>
      </c>
      <c r="E8987">
        <v>3989.46</v>
      </c>
      <c r="F8987">
        <v>234.67</v>
      </c>
      <c r="G8987">
        <v>17</v>
      </c>
      <c r="H8987">
        <v>17</v>
      </c>
      <c r="I8987">
        <v>8.1999999999999993</v>
      </c>
      <c r="J8987">
        <v>0</v>
      </c>
      <c r="K8987">
        <v>4.25</v>
      </c>
      <c r="L8987" t="s">
        <v>295</v>
      </c>
      <c r="M8987" t="b">
        <v>0</v>
      </c>
    </row>
    <row r="8988" spans="1:13" x14ac:dyDescent="0.25">
      <c r="A8988" s="1">
        <v>43318</v>
      </c>
      <c r="B8988" t="s">
        <v>176</v>
      </c>
      <c r="C8988" t="s">
        <v>167</v>
      </c>
      <c r="D8988">
        <v>1</v>
      </c>
      <c r="E8988">
        <v>211.74</v>
      </c>
      <c r="F8988">
        <v>211.74</v>
      </c>
      <c r="G8988">
        <v>1</v>
      </c>
      <c r="H8988">
        <v>1</v>
      </c>
      <c r="I8988">
        <v>18</v>
      </c>
      <c r="J8988">
        <v>0</v>
      </c>
      <c r="K8988">
        <v>5</v>
      </c>
      <c r="L8988" t="s">
        <v>328</v>
      </c>
      <c r="M8988" t="b">
        <v>0</v>
      </c>
    </row>
    <row r="8989" spans="1:13" x14ac:dyDescent="0.25">
      <c r="A8989" s="1">
        <v>43318</v>
      </c>
      <c r="B8989" t="s">
        <v>176</v>
      </c>
      <c r="C8989" t="s">
        <v>170</v>
      </c>
      <c r="D8989">
        <v>4</v>
      </c>
      <c r="E8989">
        <v>1141.77</v>
      </c>
      <c r="F8989">
        <v>285.44</v>
      </c>
      <c r="G8989">
        <v>4</v>
      </c>
      <c r="H8989">
        <v>4</v>
      </c>
      <c r="I8989">
        <v>11</v>
      </c>
      <c r="J8989">
        <v>0</v>
      </c>
      <c r="K8989">
        <v>3.75</v>
      </c>
      <c r="L8989" t="s">
        <v>387</v>
      </c>
      <c r="M8989" t="b">
        <v>0</v>
      </c>
    </row>
    <row r="8990" spans="1:13" x14ac:dyDescent="0.25">
      <c r="A8990" s="1">
        <v>43318</v>
      </c>
      <c r="B8990" t="s">
        <v>176</v>
      </c>
      <c r="C8990" t="s">
        <v>171</v>
      </c>
      <c r="D8990">
        <v>3</v>
      </c>
      <c r="E8990">
        <v>2447.5500000000002</v>
      </c>
      <c r="F8990">
        <v>815.85</v>
      </c>
      <c r="G8990">
        <v>3</v>
      </c>
      <c r="H8990">
        <v>3</v>
      </c>
      <c r="I8990">
        <v>16.329999999999998</v>
      </c>
      <c r="J8990">
        <v>0.33329999999999999</v>
      </c>
      <c r="K8990">
        <v>3.67</v>
      </c>
      <c r="L8990" t="s">
        <v>329</v>
      </c>
      <c r="M8990" t="b">
        <v>0</v>
      </c>
    </row>
    <row r="8991" spans="1:13" x14ac:dyDescent="0.25">
      <c r="A8991" s="1">
        <v>43318</v>
      </c>
      <c r="B8991" t="s">
        <v>176</v>
      </c>
      <c r="C8991" t="s">
        <v>161</v>
      </c>
      <c r="D8991">
        <v>8</v>
      </c>
      <c r="E8991">
        <v>2465.1</v>
      </c>
      <c r="F8991">
        <v>308.14</v>
      </c>
      <c r="G8991">
        <v>8</v>
      </c>
      <c r="H8991">
        <v>8</v>
      </c>
      <c r="I8991">
        <v>9.6999999999999993</v>
      </c>
      <c r="J8991">
        <v>0.1</v>
      </c>
      <c r="K8991">
        <v>4.2</v>
      </c>
      <c r="L8991" t="s">
        <v>272</v>
      </c>
      <c r="M8991" t="b">
        <v>0</v>
      </c>
    </row>
    <row r="8992" spans="1:13" x14ac:dyDescent="0.25">
      <c r="A8992" s="1">
        <v>43318</v>
      </c>
      <c r="B8992" t="s">
        <v>176</v>
      </c>
      <c r="C8992" t="s">
        <v>183</v>
      </c>
      <c r="D8992">
        <v>1</v>
      </c>
      <c r="E8992">
        <v>596.55999999999995</v>
      </c>
      <c r="F8992">
        <v>596.55999999999995</v>
      </c>
      <c r="G8992">
        <v>1</v>
      </c>
      <c r="H8992">
        <v>1</v>
      </c>
      <c r="I8992">
        <v>12</v>
      </c>
      <c r="J8992">
        <v>0</v>
      </c>
      <c r="K8992">
        <v>4</v>
      </c>
      <c r="L8992" t="s">
        <v>360</v>
      </c>
      <c r="M8992" t="b">
        <v>0</v>
      </c>
    </row>
    <row r="8993" spans="1:13" x14ac:dyDescent="0.25">
      <c r="A8993" s="1">
        <v>43318</v>
      </c>
      <c r="B8993" t="s">
        <v>176</v>
      </c>
      <c r="C8993" t="s">
        <v>182</v>
      </c>
      <c r="D8993">
        <v>2</v>
      </c>
      <c r="E8993">
        <v>814.34</v>
      </c>
      <c r="F8993">
        <v>407.17</v>
      </c>
      <c r="G8993">
        <v>2</v>
      </c>
      <c r="H8993">
        <v>2</v>
      </c>
      <c r="I8993">
        <v>18.5</v>
      </c>
      <c r="J8993">
        <v>0</v>
      </c>
      <c r="K8993">
        <v>2</v>
      </c>
      <c r="L8993" t="s">
        <v>400</v>
      </c>
      <c r="M8993" t="b">
        <v>0</v>
      </c>
    </row>
    <row r="8994" spans="1:13" x14ac:dyDescent="0.25">
      <c r="A8994" s="1">
        <v>43318</v>
      </c>
      <c r="B8994" t="s">
        <v>176</v>
      </c>
      <c r="C8994" t="s">
        <v>163</v>
      </c>
      <c r="D8994">
        <v>6</v>
      </c>
      <c r="E8994">
        <v>713.2</v>
      </c>
      <c r="F8994">
        <v>118.87</v>
      </c>
      <c r="G8994">
        <v>6</v>
      </c>
      <c r="H8994">
        <v>6</v>
      </c>
      <c r="I8994">
        <v>7.5</v>
      </c>
      <c r="J8994">
        <v>0</v>
      </c>
      <c r="K8994">
        <v>4</v>
      </c>
      <c r="L8994" t="s">
        <v>361</v>
      </c>
      <c r="M8994" t="b">
        <v>0</v>
      </c>
    </row>
    <row r="8995" spans="1:13" x14ac:dyDescent="0.25">
      <c r="A8995" s="1">
        <v>43318</v>
      </c>
      <c r="B8995" t="s">
        <v>176</v>
      </c>
      <c r="C8995" t="s">
        <v>175</v>
      </c>
      <c r="D8995">
        <v>9</v>
      </c>
      <c r="E8995">
        <v>1157.18</v>
      </c>
      <c r="F8995">
        <v>128.58000000000001</v>
      </c>
      <c r="G8995">
        <v>9</v>
      </c>
      <c r="H8995">
        <v>9</v>
      </c>
      <c r="I8995">
        <v>14.44</v>
      </c>
      <c r="J8995">
        <v>0.33329999999999999</v>
      </c>
      <c r="K8995">
        <v>2</v>
      </c>
      <c r="L8995" t="s">
        <v>297</v>
      </c>
      <c r="M8995" t="b">
        <v>0</v>
      </c>
    </row>
    <row r="8996" spans="1:13" x14ac:dyDescent="0.25">
      <c r="A8996" s="1">
        <v>43318</v>
      </c>
      <c r="B8996" t="s">
        <v>176</v>
      </c>
      <c r="C8996" t="s">
        <v>164</v>
      </c>
      <c r="D8996">
        <v>4</v>
      </c>
      <c r="E8996">
        <v>803.32</v>
      </c>
      <c r="F8996">
        <v>200.83</v>
      </c>
      <c r="G8996">
        <v>4</v>
      </c>
      <c r="H8996">
        <v>4</v>
      </c>
      <c r="I8996">
        <v>10.5</v>
      </c>
      <c r="J8996">
        <v>0.25</v>
      </c>
      <c r="K8996">
        <v>5</v>
      </c>
      <c r="L8996" t="s">
        <v>362</v>
      </c>
      <c r="M8996" t="b">
        <v>0</v>
      </c>
    </row>
    <row r="8997" spans="1:13" x14ac:dyDescent="0.25">
      <c r="A8997" s="1">
        <v>43318</v>
      </c>
      <c r="B8997" t="s">
        <v>176</v>
      </c>
      <c r="C8997" t="s">
        <v>176</v>
      </c>
      <c r="D8997">
        <v>10</v>
      </c>
      <c r="E8997">
        <v>1492.96</v>
      </c>
      <c r="F8997">
        <v>149.30000000000001</v>
      </c>
      <c r="G8997">
        <v>10</v>
      </c>
      <c r="H8997">
        <v>10</v>
      </c>
      <c r="I8997">
        <v>6.82</v>
      </c>
      <c r="J8997">
        <v>9.0899999999999995E-2</v>
      </c>
      <c r="K8997">
        <v>4.09</v>
      </c>
      <c r="L8997" t="s">
        <v>273</v>
      </c>
      <c r="M8997" t="b">
        <v>1</v>
      </c>
    </row>
    <row r="8998" spans="1:13" x14ac:dyDescent="0.25">
      <c r="A8998" s="1">
        <v>43318</v>
      </c>
      <c r="B8998" t="s">
        <v>176</v>
      </c>
      <c r="C8998" t="s">
        <v>165</v>
      </c>
      <c r="D8998">
        <v>30</v>
      </c>
      <c r="E8998">
        <v>8369.57</v>
      </c>
      <c r="F8998">
        <v>278.99</v>
      </c>
      <c r="G8998">
        <v>30</v>
      </c>
      <c r="H8998">
        <v>30</v>
      </c>
      <c r="I8998">
        <v>10.34</v>
      </c>
      <c r="J8998">
        <v>0.15629999999999999</v>
      </c>
      <c r="K8998">
        <v>3.78</v>
      </c>
      <c r="L8998" t="s">
        <v>274</v>
      </c>
      <c r="M8998" t="b">
        <v>0</v>
      </c>
    </row>
    <row r="8999" spans="1:13" x14ac:dyDescent="0.25">
      <c r="A8999" s="1">
        <v>43318</v>
      </c>
      <c r="B8999" t="s">
        <v>165</v>
      </c>
      <c r="C8999" t="s">
        <v>166</v>
      </c>
      <c r="D8999">
        <v>1</v>
      </c>
      <c r="E8999">
        <v>220.39</v>
      </c>
      <c r="F8999">
        <v>220.39</v>
      </c>
      <c r="G8999">
        <v>1</v>
      </c>
      <c r="H8999">
        <v>1</v>
      </c>
      <c r="I8999">
        <v>19</v>
      </c>
      <c r="J8999">
        <v>0</v>
      </c>
      <c r="K8999">
        <v>5</v>
      </c>
      <c r="L8999" t="s">
        <v>298</v>
      </c>
      <c r="M8999" t="b">
        <v>0</v>
      </c>
    </row>
    <row r="9000" spans="1:13" x14ac:dyDescent="0.25">
      <c r="A9000" s="1">
        <v>43318</v>
      </c>
      <c r="B9000" t="s">
        <v>165</v>
      </c>
      <c r="C9000" t="s">
        <v>178</v>
      </c>
      <c r="D9000">
        <v>8</v>
      </c>
      <c r="E9000">
        <v>1495.95</v>
      </c>
      <c r="F9000">
        <v>186.99</v>
      </c>
      <c r="G9000">
        <v>8</v>
      </c>
      <c r="H9000">
        <v>8</v>
      </c>
      <c r="I9000">
        <v>12.33</v>
      </c>
      <c r="J9000">
        <v>0</v>
      </c>
      <c r="K9000">
        <v>3.56</v>
      </c>
      <c r="L9000" t="s">
        <v>333</v>
      </c>
      <c r="M9000" t="b">
        <v>0</v>
      </c>
    </row>
    <row r="9001" spans="1:13" x14ac:dyDescent="0.25">
      <c r="A9001" s="1">
        <v>43318</v>
      </c>
      <c r="B9001" t="s">
        <v>165</v>
      </c>
      <c r="C9001" t="s">
        <v>167</v>
      </c>
      <c r="D9001">
        <v>44</v>
      </c>
      <c r="E9001">
        <v>5688.82</v>
      </c>
      <c r="F9001">
        <v>129.29</v>
      </c>
      <c r="G9001">
        <v>44</v>
      </c>
      <c r="H9001">
        <v>44</v>
      </c>
      <c r="I9001">
        <v>12.49</v>
      </c>
      <c r="J9001">
        <v>0</v>
      </c>
      <c r="K9001">
        <v>4.4000000000000004</v>
      </c>
      <c r="L9001" t="s">
        <v>246</v>
      </c>
      <c r="M9001" t="b">
        <v>0</v>
      </c>
    </row>
    <row r="9002" spans="1:13" x14ac:dyDescent="0.25">
      <c r="A9002" s="1">
        <v>43318</v>
      </c>
      <c r="B9002" t="s">
        <v>165</v>
      </c>
      <c r="C9002" t="s">
        <v>169</v>
      </c>
      <c r="D9002">
        <v>17</v>
      </c>
      <c r="E9002">
        <v>2704.34</v>
      </c>
      <c r="F9002">
        <v>159.08000000000001</v>
      </c>
      <c r="G9002">
        <v>17</v>
      </c>
      <c r="H9002">
        <v>17</v>
      </c>
      <c r="I9002">
        <v>14.8</v>
      </c>
      <c r="J9002">
        <v>0</v>
      </c>
      <c r="K9002">
        <v>4.3</v>
      </c>
      <c r="L9002" t="s">
        <v>275</v>
      </c>
      <c r="M9002" t="b">
        <v>0</v>
      </c>
    </row>
    <row r="9003" spans="1:13" x14ac:dyDescent="0.25">
      <c r="A9003" s="1">
        <v>43318</v>
      </c>
      <c r="B9003" t="s">
        <v>165</v>
      </c>
      <c r="C9003" t="s">
        <v>170</v>
      </c>
      <c r="D9003">
        <v>19</v>
      </c>
      <c r="E9003">
        <v>3898.39</v>
      </c>
      <c r="F9003">
        <v>205.18</v>
      </c>
      <c r="G9003">
        <v>18</v>
      </c>
      <c r="H9003">
        <v>19</v>
      </c>
      <c r="I9003">
        <v>8.86</v>
      </c>
      <c r="J9003">
        <v>0</v>
      </c>
      <c r="K9003">
        <v>4.22</v>
      </c>
      <c r="L9003" t="s">
        <v>276</v>
      </c>
      <c r="M9003" t="b">
        <v>0</v>
      </c>
    </row>
    <row r="9004" spans="1:13" x14ac:dyDescent="0.25">
      <c r="A9004" s="1">
        <v>43318</v>
      </c>
      <c r="B9004" t="s">
        <v>165</v>
      </c>
      <c r="C9004" t="s">
        <v>172</v>
      </c>
      <c r="D9004">
        <v>29</v>
      </c>
      <c r="E9004">
        <v>6163.98</v>
      </c>
      <c r="F9004">
        <v>212.55</v>
      </c>
      <c r="G9004">
        <v>27</v>
      </c>
      <c r="H9004">
        <v>29</v>
      </c>
      <c r="I9004">
        <v>11.18</v>
      </c>
      <c r="J9004">
        <v>0</v>
      </c>
      <c r="K9004">
        <v>3.67</v>
      </c>
      <c r="L9004" t="s">
        <v>247</v>
      </c>
      <c r="M9004" t="b">
        <v>0</v>
      </c>
    </row>
    <row r="9005" spans="1:13" x14ac:dyDescent="0.25">
      <c r="A9005" s="1">
        <v>43318</v>
      </c>
      <c r="B9005" t="s">
        <v>165</v>
      </c>
      <c r="C9005" t="s">
        <v>171</v>
      </c>
      <c r="D9005">
        <v>24</v>
      </c>
      <c r="E9005">
        <v>5278.18</v>
      </c>
      <c r="F9005">
        <v>219.92</v>
      </c>
      <c r="G9005">
        <v>24</v>
      </c>
      <c r="H9005">
        <v>24</v>
      </c>
      <c r="I9005">
        <v>10.46</v>
      </c>
      <c r="J9005">
        <v>4.1700000000000001E-2</v>
      </c>
      <c r="K9005">
        <v>4.13</v>
      </c>
      <c r="L9005" t="s">
        <v>299</v>
      </c>
      <c r="M9005" t="b">
        <v>0</v>
      </c>
    </row>
    <row r="9006" spans="1:13" x14ac:dyDescent="0.25">
      <c r="A9006" s="1">
        <v>43318</v>
      </c>
      <c r="B9006" t="s">
        <v>165</v>
      </c>
      <c r="C9006" t="s">
        <v>180</v>
      </c>
      <c r="D9006">
        <v>5</v>
      </c>
      <c r="E9006">
        <v>472.94</v>
      </c>
      <c r="F9006">
        <v>94.59</v>
      </c>
      <c r="G9006">
        <v>5</v>
      </c>
      <c r="H9006">
        <v>5</v>
      </c>
      <c r="I9006">
        <v>14.6</v>
      </c>
      <c r="J9006">
        <v>0</v>
      </c>
      <c r="K9006">
        <v>4.8</v>
      </c>
      <c r="L9006" t="s">
        <v>300</v>
      </c>
      <c r="M9006" t="b">
        <v>0</v>
      </c>
    </row>
    <row r="9007" spans="1:13" x14ac:dyDescent="0.25">
      <c r="A9007" s="1">
        <v>43318</v>
      </c>
      <c r="B9007" t="s">
        <v>165</v>
      </c>
      <c r="C9007" t="s">
        <v>161</v>
      </c>
      <c r="D9007">
        <v>131</v>
      </c>
      <c r="E9007">
        <v>22305.96</v>
      </c>
      <c r="F9007">
        <v>170.27</v>
      </c>
      <c r="G9007">
        <v>130</v>
      </c>
      <c r="H9007">
        <v>131</v>
      </c>
      <c r="I9007">
        <v>8.1</v>
      </c>
      <c r="J9007">
        <v>2.7799999999999998E-2</v>
      </c>
      <c r="K9007">
        <v>4.17</v>
      </c>
      <c r="L9007" t="s">
        <v>248</v>
      </c>
      <c r="M9007" t="b">
        <v>0</v>
      </c>
    </row>
    <row r="9008" spans="1:13" x14ac:dyDescent="0.25">
      <c r="A9008" s="1">
        <v>43318</v>
      </c>
      <c r="B9008" t="s">
        <v>165</v>
      </c>
      <c r="C9008" t="s">
        <v>177</v>
      </c>
      <c r="D9008">
        <v>11</v>
      </c>
      <c r="E9008">
        <v>1205.0999999999999</v>
      </c>
      <c r="F9008">
        <v>109.55</v>
      </c>
      <c r="G9008">
        <v>11</v>
      </c>
      <c r="H9008">
        <v>11</v>
      </c>
      <c r="I9008">
        <v>14.18</v>
      </c>
      <c r="J9008">
        <v>0.36359999999999998</v>
      </c>
      <c r="K9008">
        <v>4</v>
      </c>
      <c r="L9008" t="s">
        <v>301</v>
      </c>
      <c r="M9008" t="b">
        <v>0</v>
      </c>
    </row>
    <row r="9009" spans="1:13" x14ac:dyDescent="0.25">
      <c r="A9009" s="1">
        <v>43318</v>
      </c>
      <c r="B9009" t="s">
        <v>165</v>
      </c>
      <c r="C9009" t="s">
        <v>181</v>
      </c>
      <c r="D9009">
        <v>9</v>
      </c>
      <c r="E9009">
        <v>1640.12</v>
      </c>
      <c r="F9009">
        <v>182.24</v>
      </c>
      <c r="G9009">
        <v>9</v>
      </c>
      <c r="H9009">
        <v>9</v>
      </c>
      <c r="I9009">
        <v>11.09</v>
      </c>
      <c r="J9009">
        <v>0</v>
      </c>
      <c r="K9009">
        <v>4.3600000000000003</v>
      </c>
      <c r="L9009" t="s">
        <v>302</v>
      </c>
      <c r="M9009" t="b">
        <v>0</v>
      </c>
    </row>
    <row r="9010" spans="1:13" x14ac:dyDescent="0.25">
      <c r="A9010" s="1">
        <v>43318</v>
      </c>
      <c r="B9010" t="s">
        <v>165</v>
      </c>
      <c r="C9010" t="s">
        <v>179</v>
      </c>
      <c r="D9010">
        <v>10</v>
      </c>
      <c r="E9010">
        <v>1761.7</v>
      </c>
      <c r="F9010">
        <v>176.17</v>
      </c>
      <c r="G9010">
        <v>10</v>
      </c>
      <c r="H9010">
        <v>10</v>
      </c>
      <c r="I9010">
        <v>13.73</v>
      </c>
      <c r="J9010">
        <v>0</v>
      </c>
      <c r="K9010">
        <v>4.7300000000000004</v>
      </c>
      <c r="L9010" t="s">
        <v>277</v>
      </c>
      <c r="M9010" t="b">
        <v>0</v>
      </c>
    </row>
    <row r="9011" spans="1:13" x14ac:dyDescent="0.25">
      <c r="A9011" s="1">
        <v>43318</v>
      </c>
      <c r="B9011" t="s">
        <v>165</v>
      </c>
      <c r="C9011" t="s">
        <v>183</v>
      </c>
      <c r="D9011">
        <v>5</v>
      </c>
      <c r="E9011">
        <v>1020.99</v>
      </c>
      <c r="F9011">
        <v>204.2</v>
      </c>
      <c r="G9011">
        <v>5</v>
      </c>
      <c r="H9011">
        <v>5</v>
      </c>
      <c r="I9011">
        <v>15.2</v>
      </c>
      <c r="J9011">
        <v>0.4</v>
      </c>
      <c r="K9011">
        <v>4</v>
      </c>
      <c r="L9011" t="s">
        <v>365</v>
      </c>
      <c r="M9011" t="b">
        <v>0</v>
      </c>
    </row>
    <row r="9012" spans="1:13" x14ac:dyDescent="0.25">
      <c r="A9012" s="1">
        <v>43318</v>
      </c>
      <c r="B9012" t="s">
        <v>165</v>
      </c>
      <c r="C9012" t="s">
        <v>174</v>
      </c>
      <c r="D9012">
        <v>19</v>
      </c>
      <c r="E9012">
        <v>2860.27</v>
      </c>
      <c r="F9012">
        <v>150.54</v>
      </c>
      <c r="G9012">
        <v>19</v>
      </c>
      <c r="H9012">
        <v>19</v>
      </c>
      <c r="I9012">
        <v>11.75</v>
      </c>
      <c r="J9012">
        <v>0</v>
      </c>
      <c r="K9012">
        <v>4.04</v>
      </c>
      <c r="L9012" t="s">
        <v>303</v>
      </c>
      <c r="M9012" t="b">
        <v>0</v>
      </c>
    </row>
    <row r="9013" spans="1:13" x14ac:dyDescent="0.25">
      <c r="A9013" s="1">
        <v>43318</v>
      </c>
      <c r="B9013" t="s">
        <v>165</v>
      </c>
      <c r="C9013" t="s">
        <v>182</v>
      </c>
      <c r="D9013">
        <v>6</v>
      </c>
      <c r="E9013">
        <v>950.56</v>
      </c>
      <c r="F9013">
        <v>158.43</v>
      </c>
      <c r="G9013">
        <v>6</v>
      </c>
      <c r="H9013">
        <v>6</v>
      </c>
      <c r="I9013">
        <v>11.67</v>
      </c>
      <c r="J9013">
        <v>0</v>
      </c>
      <c r="K9013">
        <v>4.5</v>
      </c>
      <c r="L9013" t="s">
        <v>304</v>
      </c>
      <c r="M9013" t="b">
        <v>0</v>
      </c>
    </row>
    <row r="9014" spans="1:13" x14ac:dyDescent="0.25">
      <c r="A9014" s="1">
        <v>43318</v>
      </c>
      <c r="B9014" t="s">
        <v>165</v>
      </c>
      <c r="C9014" t="s">
        <v>163</v>
      </c>
      <c r="D9014">
        <v>72</v>
      </c>
      <c r="E9014">
        <v>14494.82</v>
      </c>
      <c r="F9014">
        <v>201.32</v>
      </c>
      <c r="G9014">
        <v>70</v>
      </c>
      <c r="H9014">
        <v>72</v>
      </c>
      <c r="I9014">
        <v>8.86</v>
      </c>
      <c r="J9014">
        <v>2.53E-2</v>
      </c>
      <c r="K9014">
        <v>4.1100000000000003</v>
      </c>
      <c r="L9014" t="s">
        <v>249</v>
      </c>
      <c r="M9014" t="b">
        <v>0</v>
      </c>
    </row>
    <row r="9015" spans="1:13" x14ac:dyDescent="0.25">
      <c r="A9015" s="1">
        <v>43318</v>
      </c>
      <c r="B9015" t="s">
        <v>165</v>
      </c>
      <c r="C9015" t="s">
        <v>175</v>
      </c>
      <c r="D9015">
        <v>148</v>
      </c>
      <c r="E9015">
        <v>20845.73</v>
      </c>
      <c r="F9015">
        <v>140.85</v>
      </c>
      <c r="G9015">
        <v>144</v>
      </c>
      <c r="H9015">
        <v>148</v>
      </c>
      <c r="I9015">
        <v>8.65</v>
      </c>
      <c r="J9015">
        <v>4.3999999999999997E-2</v>
      </c>
      <c r="K9015">
        <v>4.05</v>
      </c>
      <c r="L9015" t="s">
        <v>250</v>
      </c>
      <c r="M9015" t="b">
        <v>0</v>
      </c>
    </row>
    <row r="9016" spans="1:13" x14ac:dyDescent="0.25">
      <c r="A9016" s="1">
        <v>43318</v>
      </c>
      <c r="B9016" t="s">
        <v>165</v>
      </c>
      <c r="C9016" t="s">
        <v>173</v>
      </c>
      <c r="D9016">
        <v>3</v>
      </c>
      <c r="E9016">
        <v>276.64999999999998</v>
      </c>
      <c r="F9016">
        <v>92.22</v>
      </c>
      <c r="G9016">
        <v>3</v>
      </c>
      <c r="H9016">
        <v>3</v>
      </c>
      <c r="I9016">
        <v>16.670000000000002</v>
      </c>
      <c r="J9016">
        <v>0</v>
      </c>
      <c r="K9016">
        <v>4.33</v>
      </c>
      <c r="L9016" t="s">
        <v>251</v>
      </c>
      <c r="M9016" t="b">
        <v>0</v>
      </c>
    </row>
    <row r="9017" spans="1:13" x14ac:dyDescent="0.25">
      <c r="A9017" s="1">
        <v>43318</v>
      </c>
      <c r="B9017" t="s">
        <v>165</v>
      </c>
      <c r="C9017" t="s">
        <v>185</v>
      </c>
      <c r="D9017">
        <v>2</v>
      </c>
      <c r="E9017">
        <v>306.49</v>
      </c>
      <c r="F9017">
        <v>153.25</v>
      </c>
      <c r="G9017">
        <v>2</v>
      </c>
      <c r="H9017">
        <v>2</v>
      </c>
      <c r="I9017">
        <v>10.5</v>
      </c>
      <c r="J9017">
        <v>0</v>
      </c>
      <c r="K9017">
        <v>4.5</v>
      </c>
      <c r="L9017" t="s">
        <v>334</v>
      </c>
      <c r="M9017" t="b">
        <v>0</v>
      </c>
    </row>
    <row r="9018" spans="1:13" x14ac:dyDescent="0.25">
      <c r="A9018" s="1">
        <v>43318</v>
      </c>
      <c r="B9018" t="s">
        <v>165</v>
      </c>
      <c r="C9018" t="s">
        <v>164</v>
      </c>
      <c r="D9018">
        <v>75</v>
      </c>
      <c r="E9018">
        <v>14417.77</v>
      </c>
      <c r="F9018">
        <v>192.24</v>
      </c>
      <c r="G9018">
        <v>74</v>
      </c>
      <c r="H9018">
        <v>75</v>
      </c>
      <c r="I9018">
        <v>10.84</v>
      </c>
      <c r="J9018">
        <v>3.3700000000000001E-2</v>
      </c>
      <c r="K9018">
        <v>4.1100000000000003</v>
      </c>
      <c r="L9018" t="s">
        <v>278</v>
      </c>
      <c r="M9018" t="b">
        <v>0</v>
      </c>
    </row>
    <row r="9019" spans="1:13" x14ac:dyDescent="0.25">
      <c r="A9019" s="1">
        <v>43318</v>
      </c>
      <c r="B9019" t="s">
        <v>165</v>
      </c>
      <c r="C9019" t="s">
        <v>176</v>
      </c>
      <c r="D9019">
        <v>39</v>
      </c>
      <c r="E9019">
        <v>5904.52</v>
      </c>
      <c r="F9019">
        <v>151.4</v>
      </c>
      <c r="G9019">
        <v>38</v>
      </c>
      <c r="H9019">
        <v>39</v>
      </c>
      <c r="I9019">
        <v>11.08</v>
      </c>
      <c r="J9019">
        <v>4.0800000000000003E-2</v>
      </c>
      <c r="K9019">
        <v>3.96</v>
      </c>
      <c r="L9019" t="s">
        <v>279</v>
      </c>
      <c r="M9019" t="b">
        <v>0</v>
      </c>
    </row>
    <row r="9020" spans="1:13" x14ac:dyDescent="0.25">
      <c r="A9020" s="1">
        <v>43318</v>
      </c>
      <c r="B9020" t="s">
        <v>165</v>
      </c>
      <c r="C9020" t="s">
        <v>168</v>
      </c>
      <c r="D9020">
        <v>1</v>
      </c>
      <c r="E9020">
        <v>122.47</v>
      </c>
      <c r="F9020">
        <v>122.47</v>
      </c>
      <c r="G9020">
        <v>1</v>
      </c>
      <c r="H9020">
        <v>1</v>
      </c>
      <c r="I9020">
        <v>19</v>
      </c>
      <c r="J9020">
        <v>0</v>
      </c>
      <c r="K9020">
        <v>4</v>
      </c>
      <c r="L9020" t="s">
        <v>280</v>
      </c>
      <c r="M9020" t="b">
        <v>0</v>
      </c>
    </row>
    <row r="9021" spans="1:13" x14ac:dyDescent="0.25">
      <c r="A9021" s="1">
        <v>43318</v>
      </c>
      <c r="B9021" t="s">
        <v>165</v>
      </c>
      <c r="C9021" t="s">
        <v>165</v>
      </c>
      <c r="D9021">
        <v>683</v>
      </c>
      <c r="E9021">
        <v>84694.05</v>
      </c>
      <c r="F9021">
        <v>124</v>
      </c>
      <c r="G9021">
        <v>667</v>
      </c>
      <c r="H9021">
        <v>680</v>
      </c>
      <c r="I9021">
        <v>6.08</v>
      </c>
      <c r="J9021">
        <v>0.156</v>
      </c>
      <c r="K9021">
        <v>4.18</v>
      </c>
      <c r="L9021" t="s">
        <v>252</v>
      </c>
      <c r="M9021" t="b">
        <v>1</v>
      </c>
    </row>
    <row r="9022" spans="1:13" x14ac:dyDescent="0.25">
      <c r="A9022" s="1">
        <v>43318</v>
      </c>
      <c r="B9022" t="s">
        <v>165</v>
      </c>
      <c r="C9022" t="s">
        <v>184</v>
      </c>
      <c r="D9022">
        <v>4</v>
      </c>
      <c r="E9022">
        <v>1403.41</v>
      </c>
      <c r="F9022">
        <v>350.85</v>
      </c>
      <c r="G9022">
        <v>4</v>
      </c>
      <c r="H9022">
        <v>4</v>
      </c>
      <c r="I9022">
        <v>10.17</v>
      </c>
      <c r="J9022">
        <v>0</v>
      </c>
      <c r="K9022">
        <v>4.67</v>
      </c>
      <c r="L9022" t="s">
        <v>401</v>
      </c>
      <c r="M9022" t="b">
        <v>0</v>
      </c>
    </row>
    <row r="9023" spans="1:13" x14ac:dyDescent="0.25">
      <c r="A9023" s="1">
        <v>43325</v>
      </c>
      <c r="B9023" t="s">
        <v>167</v>
      </c>
      <c r="C9023" t="s">
        <v>178</v>
      </c>
      <c r="D9023">
        <v>1</v>
      </c>
      <c r="E9023">
        <v>410.91</v>
      </c>
      <c r="F9023">
        <v>410.91</v>
      </c>
      <c r="G9023">
        <v>1</v>
      </c>
      <c r="H9023">
        <v>1</v>
      </c>
      <c r="I9023">
        <v>12</v>
      </c>
      <c r="J9023">
        <v>0</v>
      </c>
      <c r="K9023">
        <v>5</v>
      </c>
      <c r="L9023" t="s">
        <v>336</v>
      </c>
      <c r="M9023" t="b">
        <v>0</v>
      </c>
    </row>
    <row r="9024" spans="1:13" x14ac:dyDescent="0.25">
      <c r="A9024" s="1">
        <v>43325</v>
      </c>
      <c r="B9024" t="s">
        <v>167</v>
      </c>
      <c r="C9024" t="s">
        <v>161</v>
      </c>
      <c r="D9024">
        <v>2</v>
      </c>
      <c r="E9024">
        <v>831.58</v>
      </c>
      <c r="F9024">
        <v>415.79</v>
      </c>
      <c r="G9024">
        <v>2</v>
      </c>
      <c r="H9024">
        <v>2</v>
      </c>
      <c r="I9024">
        <v>6</v>
      </c>
      <c r="J9024">
        <v>0</v>
      </c>
      <c r="K9024">
        <v>5</v>
      </c>
      <c r="L9024" t="s">
        <v>368</v>
      </c>
      <c r="M9024" t="b">
        <v>0</v>
      </c>
    </row>
    <row r="9025" spans="1:13" x14ac:dyDescent="0.25">
      <c r="A9025" s="1">
        <v>43325</v>
      </c>
      <c r="B9025" t="s">
        <v>167</v>
      </c>
      <c r="C9025" t="s">
        <v>175</v>
      </c>
      <c r="D9025">
        <v>5</v>
      </c>
      <c r="E9025">
        <v>1913.66</v>
      </c>
      <c r="F9025">
        <v>382.73</v>
      </c>
      <c r="G9025">
        <v>5</v>
      </c>
      <c r="H9025">
        <v>5</v>
      </c>
      <c r="I9025">
        <v>10.4</v>
      </c>
      <c r="J9025">
        <v>0</v>
      </c>
      <c r="K9025">
        <v>4.8</v>
      </c>
      <c r="L9025" t="s">
        <v>305</v>
      </c>
      <c r="M9025" t="b">
        <v>0</v>
      </c>
    </row>
    <row r="9026" spans="1:13" x14ac:dyDescent="0.25">
      <c r="A9026" s="1">
        <v>43325</v>
      </c>
      <c r="B9026" t="s">
        <v>167</v>
      </c>
      <c r="C9026" t="s">
        <v>165</v>
      </c>
      <c r="D9026">
        <v>3</v>
      </c>
      <c r="E9026">
        <v>1078.46</v>
      </c>
      <c r="F9026">
        <v>359.49</v>
      </c>
      <c r="G9026">
        <v>3</v>
      </c>
      <c r="H9026">
        <v>3</v>
      </c>
      <c r="I9026">
        <v>11.33</v>
      </c>
      <c r="J9026">
        <v>0</v>
      </c>
      <c r="K9026">
        <v>4.33</v>
      </c>
      <c r="L9026" t="s">
        <v>255</v>
      </c>
      <c r="M9026" t="b">
        <v>0</v>
      </c>
    </row>
    <row r="9027" spans="1:13" x14ac:dyDescent="0.25">
      <c r="A9027" s="1">
        <v>43325</v>
      </c>
      <c r="B9027" t="s">
        <v>169</v>
      </c>
      <c r="C9027" t="s">
        <v>169</v>
      </c>
      <c r="D9027">
        <v>1</v>
      </c>
      <c r="E9027">
        <v>476.13</v>
      </c>
      <c r="F9027">
        <v>476.13</v>
      </c>
      <c r="G9027">
        <v>1</v>
      </c>
      <c r="H9027">
        <v>1</v>
      </c>
      <c r="I9027">
        <v>11</v>
      </c>
      <c r="J9027">
        <v>0</v>
      </c>
      <c r="K9027">
        <v>5</v>
      </c>
      <c r="L9027" t="s">
        <v>339</v>
      </c>
      <c r="M9027" t="b">
        <v>1</v>
      </c>
    </row>
    <row r="9028" spans="1:13" x14ac:dyDescent="0.25">
      <c r="A9028" s="1">
        <v>43325</v>
      </c>
      <c r="B9028" t="s">
        <v>169</v>
      </c>
      <c r="C9028" t="s">
        <v>175</v>
      </c>
      <c r="D9028">
        <v>1</v>
      </c>
      <c r="E9028">
        <v>514.15</v>
      </c>
      <c r="F9028">
        <v>514.15</v>
      </c>
      <c r="G9028">
        <v>1</v>
      </c>
      <c r="H9028">
        <v>1</v>
      </c>
      <c r="I9028">
        <v>10</v>
      </c>
      <c r="J9028">
        <v>0</v>
      </c>
      <c r="K9028">
        <v>5</v>
      </c>
      <c r="L9028" t="s">
        <v>373</v>
      </c>
      <c r="M9028" t="b">
        <v>0</v>
      </c>
    </row>
    <row r="9029" spans="1:13" x14ac:dyDescent="0.25">
      <c r="A9029" s="1">
        <v>43325</v>
      </c>
      <c r="B9029" t="s">
        <v>170</v>
      </c>
      <c r="C9029" t="s">
        <v>170</v>
      </c>
      <c r="D9029">
        <v>1</v>
      </c>
      <c r="E9029">
        <v>208.88</v>
      </c>
      <c r="F9029">
        <v>208.88</v>
      </c>
      <c r="G9029">
        <v>1</v>
      </c>
      <c r="H9029">
        <v>1</v>
      </c>
      <c r="I9029">
        <v>7</v>
      </c>
      <c r="J9029">
        <v>0</v>
      </c>
      <c r="K9029">
        <v>5</v>
      </c>
      <c r="L9029" t="s">
        <v>409</v>
      </c>
      <c r="M9029" t="b">
        <v>1</v>
      </c>
    </row>
    <row r="9030" spans="1:13" x14ac:dyDescent="0.25">
      <c r="A9030" s="1">
        <v>43325</v>
      </c>
      <c r="B9030" t="s">
        <v>170</v>
      </c>
      <c r="C9030" t="s">
        <v>172</v>
      </c>
      <c r="D9030">
        <v>1</v>
      </c>
      <c r="E9030">
        <v>184.95</v>
      </c>
      <c r="F9030">
        <v>184.95</v>
      </c>
      <c r="G9030">
        <v>1</v>
      </c>
      <c r="H9030">
        <v>1</v>
      </c>
      <c r="I9030">
        <v>12</v>
      </c>
      <c r="J9030">
        <v>0</v>
      </c>
      <c r="K9030">
        <v>5</v>
      </c>
      <c r="L9030" t="s">
        <v>460</v>
      </c>
      <c r="M9030" t="b">
        <v>0</v>
      </c>
    </row>
    <row r="9031" spans="1:13" x14ac:dyDescent="0.25">
      <c r="A9031" s="1">
        <v>43325</v>
      </c>
      <c r="B9031" t="s">
        <v>170</v>
      </c>
      <c r="C9031" t="s">
        <v>161</v>
      </c>
      <c r="D9031">
        <v>2</v>
      </c>
      <c r="E9031">
        <v>73.28</v>
      </c>
      <c r="F9031">
        <v>36.64</v>
      </c>
      <c r="G9031">
        <v>2</v>
      </c>
      <c r="H9031">
        <v>2</v>
      </c>
      <c r="I9031">
        <v>5</v>
      </c>
      <c r="J9031">
        <v>0</v>
      </c>
      <c r="K9031">
        <v>4</v>
      </c>
      <c r="L9031" t="s">
        <v>256</v>
      </c>
      <c r="M9031" t="b">
        <v>0</v>
      </c>
    </row>
    <row r="9032" spans="1:13" x14ac:dyDescent="0.25">
      <c r="A9032" s="1">
        <v>43325</v>
      </c>
      <c r="B9032" t="s">
        <v>170</v>
      </c>
      <c r="C9032" t="s">
        <v>183</v>
      </c>
      <c r="D9032">
        <v>1</v>
      </c>
      <c r="E9032">
        <v>90.89</v>
      </c>
      <c r="F9032">
        <v>90.89</v>
      </c>
      <c r="G9032">
        <v>1</v>
      </c>
      <c r="H9032">
        <v>1</v>
      </c>
      <c r="I9032">
        <v>13</v>
      </c>
      <c r="J9032">
        <v>0</v>
      </c>
      <c r="K9032">
        <v>4</v>
      </c>
      <c r="L9032" t="s">
        <v>457</v>
      </c>
      <c r="M9032" t="b">
        <v>0</v>
      </c>
    </row>
    <row r="9033" spans="1:13" x14ac:dyDescent="0.25">
      <c r="A9033" s="1">
        <v>43325</v>
      </c>
      <c r="B9033" t="s">
        <v>170</v>
      </c>
      <c r="C9033" t="s">
        <v>163</v>
      </c>
      <c r="D9033">
        <v>1</v>
      </c>
      <c r="E9033">
        <v>85.62</v>
      </c>
      <c r="F9033">
        <v>85.62</v>
      </c>
      <c r="G9033">
        <v>1</v>
      </c>
      <c r="H9033">
        <v>1</v>
      </c>
      <c r="I9033">
        <v>9</v>
      </c>
      <c r="J9033">
        <v>0</v>
      </c>
      <c r="K9033">
        <v>5</v>
      </c>
      <c r="L9033" t="s">
        <v>257</v>
      </c>
      <c r="M9033" t="b">
        <v>0</v>
      </c>
    </row>
    <row r="9034" spans="1:13" x14ac:dyDescent="0.25">
      <c r="A9034" s="1">
        <v>43325</v>
      </c>
      <c r="B9034" t="s">
        <v>170</v>
      </c>
      <c r="C9034" t="s">
        <v>175</v>
      </c>
      <c r="D9034">
        <v>5</v>
      </c>
      <c r="E9034">
        <v>795.3</v>
      </c>
      <c r="F9034">
        <v>159.06</v>
      </c>
      <c r="G9034">
        <v>5</v>
      </c>
      <c r="H9034">
        <v>5</v>
      </c>
      <c r="I9034">
        <v>9.1999999999999993</v>
      </c>
      <c r="J9034">
        <v>0</v>
      </c>
      <c r="K9034">
        <v>3.6</v>
      </c>
      <c r="L9034" t="s">
        <v>258</v>
      </c>
      <c r="M9034" t="b">
        <v>0</v>
      </c>
    </row>
    <row r="9035" spans="1:13" x14ac:dyDescent="0.25">
      <c r="A9035" s="1">
        <v>43325</v>
      </c>
      <c r="B9035" t="s">
        <v>170</v>
      </c>
      <c r="C9035" t="s">
        <v>173</v>
      </c>
      <c r="D9035">
        <v>1</v>
      </c>
      <c r="E9035">
        <v>83.03</v>
      </c>
      <c r="F9035">
        <v>83.03</v>
      </c>
      <c r="G9035">
        <v>1</v>
      </c>
      <c r="H9035">
        <v>1</v>
      </c>
      <c r="I9035">
        <v>12</v>
      </c>
      <c r="J9035">
        <v>0</v>
      </c>
      <c r="K9035">
        <v>4</v>
      </c>
      <c r="L9035" t="s">
        <v>462</v>
      </c>
      <c r="M9035" t="b">
        <v>0</v>
      </c>
    </row>
    <row r="9036" spans="1:13" x14ac:dyDescent="0.25">
      <c r="A9036" s="1">
        <v>43325</v>
      </c>
      <c r="B9036" t="s">
        <v>170</v>
      </c>
      <c r="C9036" t="s">
        <v>176</v>
      </c>
      <c r="D9036">
        <v>1</v>
      </c>
      <c r="E9036">
        <v>84</v>
      </c>
      <c r="F9036">
        <v>84</v>
      </c>
      <c r="G9036">
        <v>1</v>
      </c>
      <c r="H9036">
        <v>1</v>
      </c>
      <c r="I9036">
        <v>2</v>
      </c>
      <c r="J9036">
        <v>0</v>
      </c>
      <c r="K9036">
        <v>5</v>
      </c>
      <c r="L9036" t="s">
        <v>463</v>
      </c>
      <c r="M9036" t="b">
        <v>0</v>
      </c>
    </row>
    <row r="9037" spans="1:13" x14ac:dyDescent="0.25">
      <c r="A9037" s="1">
        <v>43325</v>
      </c>
      <c r="B9037" t="s">
        <v>170</v>
      </c>
      <c r="C9037" t="s">
        <v>165</v>
      </c>
      <c r="D9037">
        <v>7</v>
      </c>
      <c r="E9037">
        <v>796.71</v>
      </c>
      <c r="F9037">
        <v>113.82</v>
      </c>
      <c r="G9037">
        <v>7</v>
      </c>
      <c r="H9037">
        <v>7</v>
      </c>
      <c r="I9037">
        <v>8.2899999999999991</v>
      </c>
      <c r="J9037">
        <v>0</v>
      </c>
      <c r="K9037">
        <v>3.86</v>
      </c>
      <c r="L9037" t="s">
        <v>259</v>
      </c>
      <c r="M9037" t="b">
        <v>0</v>
      </c>
    </row>
    <row r="9038" spans="1:13" x14ac:dyDescent="0.25">
      <c r="A9038" s="1">
        <v>43325</v>
      </c>
      <c r="B9038" t="s">
        <v>170</v>
      </c>
      <c r="C9038" t="s">
        <v>184</v>
      </c>
      <c r="D9038">
        <v>1</v>
      </c>
      <c r="E9038">
        <v>45.18</v>
      </c>
      <c r="F9038">
        <v>45.18</v>
      </c>
      <c r="G9038">
        <v>1</v>
      </c>
      <c r="H9038">
        <v>1</v>
      </c>
      <c r="I9038">
        <v>14</v>
      </c>
      <c r="J9038">
        <v>0</v>
      </c>
      <c r="K9038">
        <v>5</v>
      </c>
      <c r="L9038" t="s">
        <v>532</v>
      </c>
      <c r="M9038" t="b">
        <v>0</v>
      </c>
    </row>
    <row r="9039" spans="1:13" x14ac:dyDescent="0.25">
      <c r="A9039" s="1">
        <v>43325</v>
      </c>
      <c r="B9039" t="s">
        <v>172</v>
      </c>
      <c r="C9039" t="s">
        <v>171</v>
      </c>
      <c r="D9039">
        <v>1</v>
      </c>
      <c r="E9039">
        <v>151.04</v>
      </c>
      <c r="F9039">
        <v>151.04</v>
      </c>
      <c r="G9039">
        <v>1</v>
      </c>
      <c r="H9039">
        <v>1</v>
      </c>
      <c r="I9039">
        <v>14</v>
      </c>
      <c r="J9039">
        <v>0</v>
      </c>
      <c r="K9039">
        <v>5</v>
      </c>
      <c r="L9039" t="s">
        <v>497</v>
      </c>
      <c r="M9039" t="b">
        <v>0</v>
      </c>
    </row>
    <row r="9040" spans="1:13" x14ac:dyDescent="0.25">
      <c r="A9040" s="1">
        <v>43325</v>
      </c>
      <c r="B9040" t="s">
        <v>172</v>
      </c>
      <c r="C9040" t="s">
        <v>180</v>
      </c>
      <c r="D9040">
        <v>1</v>
      </c>
      <c r="E9040">
        <v>273.45999999999998</v>
      </c>
      <c r="F9040">
        <v>273.45999999999998</v>
      </c>
      <c r="G9040">
        <v>1</v>
      </c>
      <c r="H9040">
        <v>1</v>
      </c>
      <c r="I9040">
        <v>14</v>
      </c>
      <c r="J9040">
        <v>0</v>
      </c>
      <c r="K9040">
        <v>4</v>
      </c>
      <c r="L9040" t="s">
        <v>645</v>
      </c>
      <c r="M9040" t="b">
        <v>0</v>
      </c>
    </row>
    <row r="9041" spans="1:13" x14ac:dyDescent="0.25">
      <c r="A9041" s="1">
        <v>43325</v>
      </c>
      <c r="B9041" t="s">
        <v>172</v>
      </c>
      <c r="C9041" t="s">
        <v>174</v>
      </c>
      <c r="D9041">
        <v>1</v>
      </c>
      <c r="E9041">
        <v>159.62</v>
      </c>
      <c r="F9041">
        <v>159.62</v>
      </c>
      <c r="G9041">
        <v>1</v>
      </c>
      <c r="H9041">
        <v>1</v>
      </c>
      <c r="I9041">
        <v>12</v>
      </c>
      <c r="J9041">
        <v>0</v>
      </c>
      <c r="K9041">
        <v>5</v>
      </c>
      <c r="L9041" t="s">
        <v>502</v>
      </c>
      <c r="M9041" t="b">
        <v>0</v>
      </c>
    </row>
    <row r="9042" spans="1:13" x14ac:dyDescent="0.25">
      <c r="A9042" s="1">
        <v>43325</v>
      </c>
      <c r="B9042" t="s">
        <v>172</v>
      </c>
      <c r="C9042" t="s">
        <v>175</v>
      </c>
      <c r="D9042">
        <v>1</v>
      </c>
      <c r="E9042">
        <v>58.45</v>
      </c>
      <c r="F9042">
        <v>58.45</v>
      </c>
      <c r="G9042">
        <v>1</v>
      </c>
      <c r="H9042">
        <v>1</v>
      </c>
      <c r="I9042">
        <v>9</v>
      </c>
      <c r="J9042">
        <v>0</v>
      </c>
      <c r="K9042">
        <v>4</v>
      </c>
      <c r="L9042" t="s">
        <v>375</v>
      </c>
      <c r="M9042" t="b">
        <v>0</v>
      </c>
    </row>
    <row r="9043" spans="1:13" x14ac:dyDescent="0.25">
      <c r="A9043" s="1">
        <v>43325</v>
      </c>
      <c r="B9043" t="s">
        <v>172</v>
      </c>
      <c r="C9043" t="s">
        <v>165</v>
      </c>
      <c r="D9043">
        <v>2</v>
      </c>
      <c r="E9043">
        <v>570.83000000000004</v>
      </c>
      <c r="F9043">
        <v>285.42</v>
      </c>
      <c r="G9043">
        <v>2</v>
      </c>
      <c r="H9043">
        <v>2</v>
      </c>
      <c r="I9043">
        <v>9</v>
      </c>
      <c r="J9043">
        <v>0</v>
      </c>
      <c r="K9043">
        <v>4</v>
      </c>
      <c r="L9043" t="s">
        <v>308</v>
      </c>
      <c r="M9043" t="b">
        <v>0</v>
      </c>
    </row>
    <row r="9044" spans="1:13" x14ac:dyDescent="0.25">
      <c r="A9044" s="1">
        <v>43325</v>
      </c>
      <c r="B9044" t="s">
        <v>171</v>
      </c>
      <c r="C9044" t="s">
        <v>170</v>
      </c>
      <c r="D9044">
        <v>2</v>
      </c>
      <c r="E9044">
        <v>307.77</v>
      </c>
      <c r="F9044">
        <v>153.88999999999999</v>
      </c>
      <c r="G9044">
        <v>2</v>
      </c>
      <c r="H9044">
        <v>2</v>
      </c>
      <c r="I9044">
        <v>7</v>
      </c>
      <c r="J9044">
        <v>0</v>
      </c>
      <c r="K9044">
        <v>4.5</v>
      </c>
      <c r="L9044" t="s">
        <v>475</v>
      </c>
      <c r="M9044" t="b">
        <v>0</v>
      </c>
    </row>
    <row r="9045" spans="1:13" x14ac:dyDescent="0.25">
      <c r="A9045" s="1">
        <v>43325</v>
      </c>
      <c r="B9045" t="s">
        <v>171</v>
      </c>
      <c r="C9045" t="s">
        <v>171</v>
      </c>
      <c r="D9045">
        <v>2</v>
      </c>
      <c r="E9045">
        <v>231.41</v>
      </c>
      <c r="F9045">
        <v>115.71</v>
      </c>
      <c r="G9045">
        <v>2</v>
      </c>
      <c r="H9045">
        <v>2</v>
      </c>
      <c r="I9045">
        <v>6</v>
      </c>
      <c r="J9045">
        <v>0</v>
      </c>
      <c r="K9045">
        <v>5</v>
      </c>
      <c r="L9045" t="s">
        <v>483</v>
      </c>
      <c r="M9045" t="b">
        <v>1</v>
      </c>
    </row>
    <row r="9046" spans="1:13" x14ac:dyDescent="0.25">
      <c r="A9046" s="1">
        <v>43325</v>
      </c>
      <c r="B9046" t="s">
        <v>171</v>
      </c>
      <c r="C9046" t="s">
        <v>175</v>
      </c>
      <c r="D9046">
        <v>1</v>
      </c>
      <c r="E9046">
        <v>196.92</v>
      </c>
      <c r="F9046">
        <v>196.92</v>
      </c>
      <c r="G9046">
        <v>1</v>
      </c>
      <c r="H9046">
        <v>1</v>
      </c>
      <c r="I9046">
        <v>7</v>
      </c>
      <c r="J9046">
        <v>0</v>
      </c>
      <c r="K9046">
        <v>5</v>
      </c>
      <c r="L9046" t="s">
        <v>440</v>
      </c>
      <c r="M9046" t="b">
        <v>0</v>
      </c>
    </row>
    <row r="9047" spans="1:13" x14ac:dyDescent="0.25">
      <c r="A9047" s="1">
        <v>43325</v>
      </c>
      <c r="B9047" t="s">
        <v>171</v>
      </c>
      <c r="C9047" t="s">
        <v>165</v>
      </c>
      <c r="D9047">
        <v>5</v>
      </c>
      <c r="E9047">
        <v>379.83</v>
      </c>
      <c r="F9047">
        <v>75.97</v>
      </c>
      <c r="G9047">
        <v>5</v>
      </c>
      <c r="H9047">
        <v>5</v>
      </c>
      <c r="I9047">
        <v>8.3800000000000008</v>
      </c>
      <c r="J9047">
        <v>0</v>
      </c>
      <c r="K9047">
        <v>2.88</v>
      </c>
      <c r="L9047" t="s">
        <v>421</v>
      </c>
      <c r="M9047" t="b">
        <v>0</v>
      </c>
    </row>
    <row r="9048" spans="1:13" x14ac:dyDescent="0.25">
      <c r="A9048" s="1">
        <v>43325</v>
      </c>
      <c r="B9048" t="s">
        <v>180</v>
      </c>
      <c r="C9048" t="s">
        <v>169</v>
      </c>
      <c r="D9048">
        <v>1</v>
      </c>
      <c r="E9048">
        <v>140.04</v>
      </c>
      <c r="F9048">
        <v>140.04</v>
      </c>
      <c r="G9048">
        <v>1</v>
      </c>
      <c r="H9048">
        <v>1</v>
      </c>
      <c r="I9048">
        <v>8</v>
      </c>
      <c r="J9048">
        <v>0</v>
      </c>
      <c r="K9048">
        <v>1</v>
      </c>
      <c r="L9048" t="s">
        <v>623</v>
      </c>
      <c r="M9048" t="b">
        <v>0</v>
      </c>
    </row>
    <row r="9049" spans="1:13" x14ac:dyDescent="0.25">
      <c r="A9049" s="1">
        <v>43325</v>
      </c>
      <c r="B9049" t="s">
        <v>180</v>
      </c>
      <c r="C9049" t="s">
        <v>170</v>
      </c>
      <c r="D9049">
        <v>4</v>
      </c>
      <c r="E9049">
        <v>508.92</v>
      </c>
      <c r="F9049">
        <v>127.23</v>
      </c>
      <c r="G9049">
        <v>4</v>
      </c>
      <c r="H9049">
        <v>4</v>
      </c>
      <c r="I9049">
        <v>13.6</v>
      </c>
      <c r="J9049">
        <v>0</v>
      </c>
      <c r="K9049">
        <v>4.4000000000000004</v>
      </c>
      <c r="L9049" t="s">
        <v>592</v>
      </c>
      <c r="M9049" t="b">
        <v>0</v>
      </c>
    </row>
    <row r="9050" spans="1:13" x14ac:dyDescent="0.25">
      <c r="A9050" s="1">
        <v>43325</v>
      </c>
      <c r="B9050" t="s">
        <v>180</v>
      </c>
      <c r="C9050" t="s">
        <v>171</v>
      </c>
      <c r="D9050">
        <v>1</v>
      </c>
      <c r="E9050">
        <v>148.19999999999999</v>
      </c>
      <c r="F9050">
        <v>148.19999999999999</v>
      </c>
      <c r="G9050">
        <v>1</v>
      </c>
      <c r="H9050">
        <v>1</v>
      </c>
      <c r="I9050">
        <v>10</v>
      </c>
      <c r="J9050">
        <v>0</v>
      </c>
      <c r="K9050">
        <v>5</v>
      </c>
      <c r="L9050" t="s">
        <v>613</v>
      </c>
      <c r="M9050" t="b">
        <v>0</v>
      </c>
    </row>
    <row r="9051" spans="1:13" x14ac:dyDescent="0.25">
      <c r="A9051" s="1">
        <v>43325</v>
      </c>
      <c r="B9051" t="s">
        <v>180</v>
      </c>
      <c r="C9051" t="s">
        <v>161</v>
      </c>
      <c r="D9051">
        <v>2</v>
      </c>
      <c r="E9051">
        <v>266.38</v>
      </c>
      <c r="F9051">
        <v>133.19</v>
      </c>
      <c r="G9051">
        <v>2</v>
      </c>
      <c r="H9051">
        <v>2</v>
      </c>
      <c r="I9051">
        <v>10.5</v>
      </c>
      <c r="J9051">
        <v>0</v>
      </c>
      <c r="K9051">
        <v>4</v>
      </c>
      <c r="L9051" t="s">
        <v>593</v>
      </c>
      <c r="M9051" t="b">
        <v>0</v>
      </c>
    </row>
    <row r="9052" spans="1:13" x14ac:dyDescent="0.25">
      <c r="A9052" s="1">
        <v>43325</v>
      </c>
      <c r="B9052" t="s">
        <v>180</v>
      </c>
      <c r="C9052" t="s">
        <v>177</v>
      </c>
      <c r="D9052">
        <v>1</v>
      </c>
      <c r="E9052">
        <v>153.1</v>
      </c>
      <c r="F9052">
        <v>153.1</v>
      </c>
      <c r="G9052">
        <v>1</v>
      </c>
      <c r="H9052">
        <v>1</v>
      </c>
      <c r="I9052">
        <v>11</v>
      </c>
      <c r="J9052">
        <v>0</v>
      </c>
      <c r="K9052">
        <v>5</v>
      </c>
      <c r="L9052" t="s">
        <v>632</v>
      </c>
      <c r="M9052" t="b">
        <v>0</v>
      </c>
    </row>
    <row r="9053" spans="1:13" x14ac:dyDescent="0.25">
      <c r="A9053" s="1">
        <v>43325</v>
      </c>
      <c r="B9053" t="s">
        <v>180</v>
      </c>
      <c r="C9053" t="s">
        <v>174</v>
      </c>
      <c r="D9053">
        <v>3</v>
      </c>
      <c r="E9053">
        <v>259.11</v>
      </c>
      <c r="F9053">
        <v>86.37</v>
      </c>
      <c r="G9053">
        <v>3</v>
      </c>
      <c r="H9053">
        <v>3</v>
      </c>
      <c r="I9053">
        <v>10</v>
      </c>
      <c r="J9053">
        <v>0</v>
      </c>
      <c r="K9053">
        <v>4.67</v>
      </c>
      <c r="L9053" t="s">
        <v>603</v>
      </c>
      <c r="M9053" t="b">
        <v>0</v>
      </c>
    </row>
    <row r="9054" spans="1:13" x14ac:dyDescent="0.25">
      <c r="A9054" s="1">
        <v>43325</v>
      </c>
      <c r="B9054" t="s">
        <v>180</v>
      </c>
      <c r="C9054" t="s">
        <v>175</v>
      </c>
      <c r="D9054">
        <v>3</v>
      </c>
      <c r="E9054">
        <v>430.92</v>
      </c>
      <c r="F9054">
        <v>143.63999999999999</v>
      </c>
      <c r="G9054">
        <v>3</v>
      </c>
      <c r="H9054">
        <v>3</v>
      </c>
      <c r="I9054">
        <v>9.67</v>
      </c>
      <c r="J9054">
        <v>0</v>
      </c>
      <c r="K9054">
        <v>4.33</v>
      </c>
      <c r="L9054" t="s">
        <v>598</v>
      </c>
      <c r="M9054" t="b">
        <v>0</v>
      </c>
    </row>
    <row r="9055" spans="1:13" x14ac:dyDescent="0.25">
      <c r="A9055" s="1">
        <v>43325</v>
      </c>
      <c r="B9055" t="s">
        <v>180</v>
      </c>
      <c r="C9055" t="s">
        <v>176</v>
      </c>
      <c r="D9055">
        <v>3</v>
      </c>
      <c r="E9055">
        <v>433.94</v>
      </c>
      <c r="F9055">
        <v>144.65</v>
      </c>
      <c r="G9055">
        <v>3</v>
      </c>
      <c r="H9055">
        <v>3</v>
      </c>
      <c r="I9055">
        <v>10.33</v>
      </c>
      <c r="J9055">
        <v>0</v>
      </c>
      <c r="K9055">
        <v>3.33</v>
      </c>
      <c r="L9055" t="s">
        <v>594</v>
      </c>
      <c r="M9055" t="b">
        <v>0</v>
      </c>
    </row>
    <row r="9056" spans="1:13" x14ac:dyDescent="0.25">
      <c r="A9056" s="1">
        <v>43325</v>
      </c>
      <c r="B9056" t="s">
        <v>180</v>
      </c>
      <c r="C9056" t="s">
        <v>165</v>
      </c>
      <c r="D9056">
        <v>15</v>
      </c>
      <c r="E9056">
        <v>1936.24</v>
      </c>
      <c r="F9056">
        <v>129.08000000000001</v>
      </c>
      <c r="G9056">
        <v>15</v>
      </c>
      <c r="H9056">
        <v>15</v>
      </c>
      <c r="I9056">
        <v>8.4700000000000006</v>
      </c>
      <c r="J9056">
        <v>0</v>
      </c>
      <c r="K9056">
        <v>4.47</v>
      </c>
      <c r="L9056" t="s">
        <v>589</v>
      </c>
      <c r="M9056" t="b">
        <v>0</v>
      </c>
    </row>
    <row r="9057" spans="1:13" x14ac:dyDescent="0.25">
      <c r="A9057" s="1">
        <v>43325</v>
      </c>
      <c r="B9057" t="s">
        <v>161</v>
      </c>
      <c r="C9057" t="s">
        <v>167</v>
      </c>
      <c r="D9057">
        <v>5</v>
      </c>
      <c r="E9057">
        <v>1031.0899999999999</v>
      </c>
      <c r="F9057">
        <v>206.22</v>
      </c>
      <c r="G9057">
        <v>5</v>
      </c>
      <c r="H9057">
        <v>5</v>
      </c>
      <c r="I9057">
        <v>8.8000000000000007</v>
      </c>
      <c r="J9057">
        <v>0</v>
      </c>
      <c r="K9057">
        <v>5</v>
      </c>
      <c r="L9057" t="s">
        <v>282</v>
      </c>
      <c r="M9057" t="b">
        <v>0</v>
      </c>
    </row>
    <row r="9058" spans="1:13" x14ac:dyDescent="0.25">
      <c r="A9058" s="1">
        <v>43325</v>
      </c>
      <c r="B9058" t="s">
        <v>161</v>
      </c>
      <c r="C9058" t="s">
        <v>170</v>
      </c>
      <c r="D9058">
        <v>3</v>
      </c>
      <c r="E9058">
        <v>408.41</v>
      </c>
      <c r="F9058">
        <v>136.13999999999999</v>
      </c>
      <c r="G9058">
        <v>3</v>
      </c>
      <c r="H9058">
        <v>3</v>
      </c>
      <c r="I9058">
        <v>9</v>
      </c>
      <c r="J9058">
        <v>0</v>
      </c>
      <c r="K9058">
        <v>4.67</v>
      </c>
      <c r="L9058" t="s">
        <v>260</v>
      </c>
      <c r="M9058" t="b">
        <v>0</v>
      </c>
    </row>
    <row r="9059" spans="1:13" x14ac:dyDescent="0.25">
      <c r="A9059" s="1">
        <v>43325</v>
      </c>
      <c r="B9059" t="s">
        <v>161</v>
      </c>
      <c r="C9059" t="s">
        <v>172</v>
      </c>
      <c r="D9059">
        <v>5</v>
      </c>
      <c r="E9059">
        <v>567.04</v>
      </c>
      <c r="F9059">
        <v>113.41</v>
      </c>
      <c r="G9059">
        <v>5</v>
      </c>
      <c r="H9059">
        <v>5</v>
      </c>
      <c r="I9059">
        <v>10.67</v>
      </c>
      <c r="J9059">
        <v>0</v>
      </c>
      <c r="K9059">
        <v>3.5</v>
      </c>
      <c r="L9059" t="s">
        <v>283</v>
      </c>
      <c r="M9059" t="b">
        <v>0</v>
      </c>
    </row>
    <row r="9060" spans="1:13" x14ac:dyDescent="0.25">
      <c r="A9060" s="1">
        <v>43325</v>
      </c>
      <c r="B9060" t="s">
        <v>161</v>
      </c>
      <c r="C9060" t="s">
        <v>171</v>
      </c>
      <c r="D9060">
        <v>1</v>
      </c>
      <c r="E9060">
        <v>47.04</v>
      </c>
      <c r="F9060">
        <v>47.04</v>
      </c>
      <c r="G9060">
        <v>1</v>
      </c>
      <c r="H9060">
        <v>1</v>
      </c>
      <c r="I9060">
        <v>11</v>
      </c>
      <c r="J9060">
        <v>0</v>
      </c>
      <c r="K9060">
        <v>5</v>
      </c>
      <c r="L9060" t="s">
        <v>261</v>
      </c>
      <c r="M9060" t="b">
        <v>0</v>
      </c>
    </row>
    <row r="9061" spans="1:13" x14ac:dyDescent="0.25">
      <c r="A9061" s="1">
        <v>43325</v>
      </c>
      <c r="B9061" t="s">
        <v>161</v>
      </c>
      <c r="C9061" t="s">
        <v>161</v>
      </c>
      <c r="D9061">
        <v>26</v>
      </c>
      <c r="E9061">
        <v>2454.35</v>
      </c>
      <c r="F9061">
        <v>94.4</v>
      </c>
      <c r="G9061">
        <v>26</v>
      </c>
      <c r="H9061">
        <v>26</v>
      </c>
      <c r="I9061">
        <v>5.69</v>
      </c>
      <c r="J9061">
        <v>0</v>
      </c>
      <c r="K9061">
        <v>4.58</v>
      </c>
      <c r="L9061" t="s">
        <v>262</v>
      </c>
      <c r="M9061" t="b">
        <v>1</v>
      </c>
    </row>
    <row r="9062" spans="1:13" x14ac:dyDescent="0.25">
      <c r="A9062" s="1">
        <v>43325</v>
      </c>
      <c r="B9062" t="s">
        <v>161</v>
      </c>
      <c r="C9062" t="s">
        <v>177</v>
      </c>
      <c r="D9062">
        <v>1</v>
      </c>
      <c r="E9062">
        <v>221.7</v>
      </c>
      <c r="F9062">
        <v>221.7</v>
      </c>
      <c r="G9062">
        <v>1</v>
      </c>
      <c r="H9062">
        <v>1</v>
      </c>
      <c r="I9062">
        <v>16</v>
      </c>
      <c r="J9062">
        <v>0</v>
      </c>
      <c r="K9062">
        <v>1</v>
      </c>
      <c r="L9062" t="s">
        <v>381</v>
      </c>
      <c r="M9062" t="b">
        <v>0</v>
      </c>
    </row>
    <row r="9063" spans="1:13" x14ac:dyDescent="0.25">
      <c r="A9063" s="1">
        <v>43325</v>
      </c>
      <c r="B9063" t="s">
        <v>161</v>
      </c>
      <c r="C9063" t="s">
        <v>174</v>
      </c>
      <c r="D9063">
        <v>3</v>
      </c>
      <c r="E9063">
        <v>406.51</v>
      </c>
      <c r="F9063">
        <v>135.5</v>
      </c>
      <c r="G9063">
        <v>3</v>
      </c>
      <c r="H9063">
        <v>3</v>
      </c>
      <c r="I9063">
        <v>10.67</v>
      </c>
      <c r="J9063">
        <v>0</v>
      </c>
      <c r="K9063">
        <v>4.33</v>
      </c>
      <c r="L9063" t="s">
        <v>343</v>
      </c>
      <c r="M9063" t="b">
        <v>0</v>
      </c>
    </row>
    <row r="9064" spans="1:13" x14ac:dyDescent="0.25">
      <c r="A9064" s="1">
        <v>43325</v>
      </c>
      <c r="B9064" t="s">
        <v>161</v>
      </c>
      <c r="C9064" t="s">
        <v>163</v>
      </c>
      <c r="D9064">
        <v>7</v>
      </c>
      <c r="E9064">
        <v>1263.5999999999999</v>
      </c>
      <c r="F9064">
        <v>180.51</v>
      </c>
      <c r="G9064">
        <v>7</v>
      </c>
      <c r="H9064">
        <v>7</v>
      </c>
      <c r="I9064">
        <v>9.57</v>
      </c>
      <c r="J9064">
        <v>0</v>
      </c>
      <c r="K9064">
        <v>4.71</v>
      </c>
      <c r="L9064" t="s">
        <v>263</v>
      </c>
      <c r="M9064" t="b">
        <v>0</v>
      </c>
    </row>
    <row r="9065" spans="1:13" x14ac:dyDescent="0.25">
      <c r="A9065" s="1">
        <v>43325</v>
      </c>
      <c r="B9065" t="s">
        <v>161</v>
      </c>
      <c r="C9065" t="s">
        <v>175</v>
      </c>
      <c r="D9065">
        <v>16</v>
      </c>
      <c r="E9065">
        <v>2267.23</v>
      </c>
      <c r="F9065">
        <v>141.69999999999999</v>
      </c>
      <c r="G9065">
        <v>16</v>
      </c>
      <c r="H9065">
        <v>16</v>
      </c>
      <c r="I9065">
        <v>7.67</v>
      </c>
      <c r="J9065">
        <v>0</v>
      </c>
      <c r="K9065">
        <v>4.17</v>
      </c>
      <c r="L9065" t="s">
        <v>264</v>
      </c>
      <c r="M9065" t="b">
        <v>0</v>
      </c>
    </row>
    <row r="9066" spans="1:13" x14ac:dyDescent="0.25">
      <c r="A9066" s="1">
        <v>43325</v>
      </c>
      <c r="B9066" t="s">
        <v>161</v>
      </c>
      <c r="C9066" t="s">
        <v>164</v>
      </c>
      <c r="D9066">
        <v>3</v>
      </c>
      <c r="E9066">
        <v>740.89</v>
      </c>
      <c r="F9066">
        <v>246.96</v>
      </c>
      <c r="G9066">
        <v>3</v>
      </c>
      <c r="H9066">
        <v>3</v>
      </c>
      <c r="I9066">
        <v>6.75</v>
      </c>
      <c r="J9066">
        <v>0</v>
      </c>
      <c r="K9066">
        <v>5</v>
      </c>
      <c r="L9066" t="s">
        <v>285</v>
      </c>
      <c r="M9066" t="b">
        <v>0</v>
      </c>
    </row>
    <row r="9067" spans="1:13" x14ac:dyDescent="0.25">
      <c r="A9067" s="1">
        <v>43325</v>
      </c>
      <c r="B9067" t="s">
        <v>161</v>
      </c>
      <c r="C9067" t="s">
        <v>176</v>
      </c>
      <c r="D9067">
        <v>6</v>
      </c>
      <c r="E9067">
        <v>713.43</v>
      </c>
      <c r="F9067">
        <v>118.91</v>
      </c>
      <c r="G9067">
        <v>6</v>
      </c>
      <c r="H9067">
        <v>6</v>
      </c>
      <c r="I9067">
        <v>10</v>
      </c>
      <c r="J9067">
        <v>0</v>
      </c>
      <c r="K9067">
        <v>4.83</v>
      </c>
      <c r="L9067" t="s">
        <v>286</v>
      </c>
      <c r="M9067" t="b">
        <v>0</v>
      </c>
    </row>
    <row r="9068" spans="1:13" x14ac:dyDescent="0.25">
      <c r="A9068" s="1">
        <v>43325</v>
      </c>
      <c r="B9068" t="s">
        <v>161</v>
      </c>
      <c r="C9068" t="s">
        <v>168</v>
      </c>
      <c r="D9068">
        <v>1</v>
      </c>
      <c r="E9068">
        <v>90.97</v>
      </c>
      <c r="F9068">
        <v>90.97</v>
      </c>
      <c r="G9068">
        <v>1</v>
      </c>
      <c r="H9068">
        <v>1</v>
      </c>
      <c r="I9068">
        <v>13</v>
      </c>
      <c r="J9068">
        <v>0</v>
      </c>
      <c r="K9068">
        <v>4</v>
      </c>
      <c r="L9068" t="s">
        <v>345</v>
      </c>
      <c r="M9068" t="b">
        <v>0</v>
      </c>
    </row>
    <row r="9069" spans="1:13" x14ac:dyDescent="0.25">
      <c r="A9069" s="1">
        <v>43325</v>
      </c>
      <c r="B9069" t="s">
        <v>161</v>
      </c>
      <c r="C9069" t="s">
        <v>165</v>
      </c>
      <c r="D9069">
        <v>47</v>
      </c>
      <c r="E9069">
        <v>5772.48</v>
      </c>
      <c r="F9069">
        <v>122.82</v>
      </c>
      <c r="G9069">
        <v>44</v>
      </c>
      <c r="H9069">
        <v>45</v>
      </c>
      <c r="I9069">
        <v>7.27</v>
      </c>
      <c r="J9069">
        <v>5.8799999999999998E-2</v>
      </c>
      <c r="K9069">
        <v>3.96</v>
      </c>
      <c r="L9069" t="s">
        <v>265</v>
      </c>
      <c r="M9069" t="b">
        <v>0</v>
      </c>
    </row>
    <row r="9070" spans="1:13" x14ac:dyDescent="0.25">
      <c r="A9070" s="1">
        <v>43325</v>
      </c>
      <c r="B9070" t="s">
        <v>177</v>
      </c>
      <c r="C9070" t="s">
        <v>170</v>
      </c>
      <c r="D9070">
        <v>1</v>
      </c>
      <c r="E9070">
        <v>119.64</v>
      </c>
      <c r="F9070">
        <v>119.64</v>
      </c>
      <c r="G9070">
        <v>1</v>
      </c>
      <c r="H9070">
        <v>1</v>
      </c>
      <c r="I9070">
        <v>12</v>
      </c>
      <c r="J9070">
        <v>0</v>
      </c>
      <c r="K9070">
        <v>3</v>
      </c>
      <c r="L9070" t="s">
        <v>465</v>
      </c>
      <c r="M9070" t="b">
        <v>0</v>
      </c>
    </row>
    <row r="9071" spans="1:13" x14ac:dyDescent="0.25">
      <c r="A9071" s="1">
        <v>43325</v>
      </c>
      <c r="B9071" t="s">
        <v>181</v>
      </c>
      <c r="C9071" t="s">
        <v>161</v>
      </c>
      <c r="D9071">
        <v>1</v>
      </c>
      <c r="E9071">
        <v>123.42</v>
      </c>
      <c r="F9071">
        <v>123.42</v>
      </c>
      <c r="G9071">
        <v>1</v>
      </c>
      <c r="H9071">
        <v>1</v>
      </c>
      <c r="I9071">
        <v>16</v>
      </c>
      <c r="J9071">
        <v>0</v>
      </c>
      <c r="K9071">
        <v>5</v>
      </c>
      <c r="L9071" t="s">
        <v>526</v>
      </c>
      <c r="M9071" t="b">
        <v>0</v>
      </c>
    </row>
    <row r="9072" spans="1:13" x14ac:dyDescent="0.25">
      <c r="A9072" s="1">
        <v>43325</v>
      </c>
      <c r="B9072" t="s">
        <v>181</v>
      </c>
      <c r="C9072" t="s">
        <v>165</v>
      </c>
      <c r="D9072">
        <v>1</v>
      </c>
      <c r="E9072">
        <v>250.32</v>
      </c>
      <c r="F9072">
        <v>250.32</v>
      </c>
      <c r="G9072">
        <v>1</v>
      </c>
      <c r="H9072">
        <v>1</v>
      </c>
      <c r="I9072">
        <v>10</v>
      </c>
      <c r="J9072">
        <v>0</v>
      </c>
      <c r="K9072">
        <v>4</v>
      </c>
      <c r="L9072" t="s">
        <v>549</v>
      </c>
      <c r="M9072" t="b">
        <v>0</v>
      </c>
    </row>
    <row r="9073" spans="1:13" x14ac:dyDescent="0.25">
      <c r="A9073" s="1">
        <v>43325</v>
      </c>
      <c r="B9073" t="s">
        <v>183</v>
      </c>
      <c r="C9073" t="s">
        <v>175</v>
      </c>
      <c r="D9073">
        <v>1</v>
      </c>
      <c r="E9073">
        <v>111.15</v>
      </c>
      <c r="F9073">
        <v>111.15</v>
      </c>
      <c r="G9073">
        <v>1</v>
      </c>
      <c r="H9073">
        <v>1</v>
      </c>
      <c r="I9073">
        <v>7</v>
      </c>
      <c r="J9073">
        <v>0</v>
      </c>
      <c r="K9073">
        <v>5</v>
      </c>
      <c r="L9073" t="s">
        <v>346</v>
      </c>
      <c r="M9073" t="b">
        <v>0</v>
      </c>
    </row>
    <row r="9074" spans="1:13" x14ac:dyDescent="0.25">
      <c r="A9074" s="1">
        <v>43325</v>
      </c>
      <c r="B9074" t="s">
        <v>174</v>
      </c>
      <c r="C9074" t="s">
        <v>161</v>
      </c>
      <c r="D9074">
        <v>3</v>
      </c>
      <c r="E9074">
        <v>1000.5</v>
      </c>
      <c r="F9074">
        <v>333.5</v>
      </c>
      <c r="G9074">
        <v>3</v>
      </c>
      <c r="H9074">
        <v>3</v>
      </c>
      <c r="I9074">
        <v>8.33</v>
      </c>
      <c r="J9074">
        <v>0</v>
      </c>
      <c r="K9074">
        <v>5</v>
      </c>
      <c r="L9074" t="s">
        <v>394</v>
      </c>
      <c r="M9074" t="b">
        <v>0</v>
      </c>
    </row>
    <row r="9075" spans="1:13" x14ac:dyDescent="0.25">
      <c r="A9075" s="1">
        <v>43325</v>
      </c>
      <c r="B9075" t="s">
        <v>174</v>
      </c>
      <c r="C9075" t="s">
        <v>183</v>
      </c>
      <c r="D9075">
        <v>1</v>
      </c>
      <c r="E9075">
        <v>200.35</v>
      </c>
      <c r="F9075">
        <v>200.35</v>
      </c>
      <c r="G9075">
        <v>1</v>
      </c>
      <c r="H9075">
        <v>1</v>
      </c>
      <c r="I9075">
        <v>7</v>
      </c>
      <c r="J9075">
        <v>0</v>
      </c>
      <c r="K9075">
        <v>5</v>
      </c>
      <c r="L9075" t="s">
        <v>584</v>
      </c>
      <c r="M9075" t="b">
        <v>0</v>
      </c>
    </row>
    <row r="9076" spans="1:13" x14ac:dyDescent="0.25">
      <c r="A9076" s="1">
        <v>43325</v>
      </c>
      <c r="B9076" t="s">
        <v>174</v>
      </c>
      <c r="C9076" t="s">
        <v>174</v>
      </c>
      <c r="D9076">
        <v>1</v>
      </c>
      <c r="E9076">
        <v>195.61</v>
      </c>
      <c r="F9076">
        <v>195.61</v>
      </c>
      <c r="G9076">
        <v>1</v>
      </c>
      <c r="H9076">
        <v>1</v>
      </c>
      <c r="I9076">
        <v>5</v>
      </c>
      <c r="J9076">
        <v>0</v>
      </c>
      <c r="K9076">
        <v>4</v>
      </c>
      <c r="L9076" t="s">
        <v>523</v>
      </c>
      <c r="M9076" t="b">
        <v>1</v>
      </c>
    </row>
    <row r="9077" spans="1:13" x14ac:dyDescent="0.25">
      <c r="A9077" s="1">
        <v>43325</v>
      </c>
      <c r="B9077" t="s">
        <v>174</v>
      </c>
      <c r="C9077" t="s">
        <v>176</v>
      </c>
      <c r="D9077">
        <v>1</v>
      </c>
      <c r="E9077">
        <v>1898.61</v>
      </c>
      <c r="F9077">
        <v>1898.61</v>
      </c>
      <c r="G9077">
        <v>1</v>
      </c>
      <c r="H9077">
        <v>0</v>
      </c>
      <c r="I9077">
        <v>12</v>
      </c>
      <c r="J9077">
        <v>0</v>
      </c>
      <c r="L9077" t="s">
        <v>572</v>
      </c>
      <c r="M9077" t="b">
        <v>0</v>
      </c>
    </row>
    <row r="9078" spans="1:13" x14ac:dyDescent="0.25">
      <c r="A9078" s="1">
        <v>43325</v>
      </c>
      <c r="B9078" t="s">
        <v>174</v>
      </c>
      <c r="C9078" t="s">
        <v>165</v>
      </c>
      <c r="D9078">
        <v>4</v>
      </c>
      <c r="E9078">
        <v>4748.33</v>
      </c>
      <c r="F9078">
        <v>1187.08</v>
      </c>
      <c r="G9078">
        <v>4</v>
      </c>
      <c r="H9078">
        <v>4</v>
      </c>
      <c r="I9078">
        <v>11</v>
      </c>
      <c r="J9078">
        <v>0</v>
      </c>
      <c r="K9078">
        <v>2.75</v>
      </c>
      <c r="L9078" t="s">
        <v>347</v>
      </c>
      <c r="M9078" t="b">
        <v>0</v>
      </c>
    </row>
    <row r="9079" spans="1:13" x14ac:dyDescent="0.25">
      <c r="A9079" s="1">
        <v>43325</v>
      </c>
      <c r="B9079" t="s">
        <v>163</v>
      </c>
      <c r="C9079" t="s">
        <v>170</v>
      </c>
      <c r="D9079">
        <v>1</v>
      </c>
      <c r="E9079">
        <v>73.06</v>
      </c>
      <c r="F9079">
        <v>73.06</v>
      </c>
      <c r="G9079">
        <v>1</v>
      </c>
      <c r="H9079">
        <v>1</v>
      </c>
      <c r="I9079">
        <v>11</v>
      </c>
      <c r="J9079">
        <v>0</v>
      </c>
      <c r="K9079">
        <v>5</v>
      </c>
      <c r="L9079" t="s">
        <v>267</v>
      </c>
      <c r="M9079" t="b">
        <v>0</v>
      </c>
    </row>
    <row r="9080" spans="1:13" x14ac:dyDescent="0.25">
      <c r="A9080" s="1">
        <v>43325</v>
      </c>
      <c r="B9080" t="s">
        <v>163</v>
      </c>
      <c r="C9080" t="s">
        <v>172</v>
      </c>
      <c r="D9080">
        <v>2</v>
      </c>
      <c r="E9080">
        <v>417.25</v>
      </c>
      <c r="F9080">
        <v>208.63</v>
      </c>
      <c r="G9080">
        <v>2</v>
      </c>
      <c r="H9080">
        <v>2</v>
      </c>
      <c r="I9080">
        <v>10</v>
      </c>
      <c r="J9080">
        <v>0</v>
      </c>
      <c r="K9080">
        <v>5</v>
      </c>
      <c r="L9080" t="s">
        <v>287</v>
      </c>
      <c r="M9080" t="b">
        <v>0</v>
      </c>
    </row>
    <row r="9081" spans="1:13" x14ac:dyDescent="0.25">
      <c r="A9081" s="1">
        <v>43325</v>
      </c>
      <c r="B9081" t="s">
        <v>163</v>
      </c>
      <c r="C9081" t="s">
        <v>171</v>
      </c>
      <c r="D9081">
        <v>3</v>
      </c>
      <c r="E9081">
        <v>440.68</v>
      </c>
      <c r="F9081">
        <v>146.88999999999999</v>
      </c>
      <c r="G9081">
        <v>3</v>
      </c>
      <c r="H9081">
        <v>3</v>
      </c>
      <c r="I9081">
        <v>8.67</v>
      </c>
      <c r="J9081">
        <v>0</v>
      </c>
      <c r="K9081">
        <v>4</v>
      </c>
      <c r="L9081" t="s">
        <v>288</v>
      </c>
      <c r="M9081" t="b">
        <v>0</v>
      </c>
    </row>
    <row r="9082" spans="1:13" x14ac:dyDescent="0.25">
      <c r="A9082" s="1">
        <v>43325</v>
      </c>
      <c r="B9082" t="s">
        <v>163</v>
      </c>
      <c r="C9082" t="s">
        <v>161</v>
      </c>
      <c r="D9082">
        <v>17</v>
      </c>
      <c r="E9082">
        <v>4131.78</v>
      </c>
      <c r="F9082">
        <v>243.05</v>
      </c>
      <c r="G9082">
        <v>17</v>
      </c>
      <c r="H9082">
        <v>17</v>
      </c>
      <c r="I9082">
        <v>8.17</v>
      </c>
      <c r="J9082">
        <v>0</v>
      </c>
      <c r="K9082">
        <v>4.33</v>
      </c>
      <c r="L9082" t="s">
        <v>241</v>
      </c>
      <c r="M9082" t="b">
        <v>0</v>
      </c>
    </row>
    <row r="9083" spans="1:13" x14ac:dyDescent="0.25">
      <c r="A9083" s="1">
        <v>43325</v>
      </c>
      <c r="B9083" t="s">
        <v>163</v>
      </c>
      <c r="C9083" t="s">
        <v>174</v>
      </c>
      <c r="D9083">
        <v>1</v>
      </c>
      <c r="E9083">
        <v>308.72000000000003</v>
      </c>
      <c r="F9083">
        <v>308.72000000000003</v>
      </c>
      <c r="G9083">
        <v>1</v>
      </c>
      <c r="H9083">
        <v>1</v>
      </c>
      <c r="I9083">
        <v>13</v>
      </c>
      <c r="J9083">
        <v>0</v>
      </c>
      <c r="K9083">
        <v>4</v>
      </c>
      <c r="L9083" t="s">
        <v>289</v>
      </c>
      <c r="M9083" t="b">
        <v>0</v>
      </c>
    </row>
    <row r="9084" spans="1:13" x14ac:dyDescent="0.25">
      <c r="A9084" s="1">
        <v>43325</v>
      </c>
      <c r="B9084" t="s">
        <v>163</v>
      </c>
      <c r="C9084" t="s">
        <v>163</v>
      </c>
      <c r="D9084">
        <v>15</v>
      </c>
      <c r="E9084">
        <v>2501.7800000000002</v>
      </c>
      <c r="F9084">
        <v>166.79</v>
      </c>
      <c r="G9084">
        <v>15</v>
      </c>
      <c r="H9084">
        <v>15</v>
      </c>
      <c r="I9084">
        <v>5.44</v>
      </c>
      <c r="J9084">
        <v>0</v>
      </c>
      <c r="K9084">
        <v>4.3099999999999996</v>
      </c>
      <c r="L9084" t="s">
        <v>242</v>
      </c>
      <c r="M9084" t="b">
        <v>1</v>
      </c>
    </row>
    <row r="9085" spans="1:13" x14ac:dyDescent="0.25">
      <c r="A9085" s="1">
        <v>43325</v>
      </c>
      <c r="B9085" t="s">
        <v>163</v>
      </c>
      <c r="C9085" t="s">
        <v>175</v>
      </c>
      <c r="D9085">
        <v>17</v>
      </c>
      <c r="E9085">
        <v>1877.15</v>
      </c>
      <c r="F9085">
        <v>110.42</v>
      </c>
      <c r="G9085">
        <v>17</v>
      </c>
      <c r="H9085">
        <v>17</v>
      </c>
      <c r="I9085">
        <v>7.71</v>
      </c>
      <c r="J9085">
        <v>0</v>
      </c>
      <c r="K9085">
        <v>4.41</v>
      </c>
      <c r="L9085" t="s">
        <v>269</v>
      </c>
      <c r="M9085" t="b">
        <v>0</v>
      </c>
    </row>
    <row r="9086" spans="1:13" x14ac:dyDescent="0.25">
      <c r="A9086" s="1">
        <v>43325</v>
      </c>
      <c r="B9086" t="s">
        <v>163</v>
      </c>
      <c r="C9086" t="s">
        <v>173</v>
      </c>
      <c r="D9086">
        <v>1</v>
      </c>
      <c r="E9086">
        <v>57.39</v>
      </c>
      <c r="F9086">
        <v>57.39</v>
      </c>
      <c r="G9086">
        <v>1</v>
      </c>
      <c r="H9086">
        <v>1</v>
      </c>
      <c r="I9086">
        <v>13</v>
      </c>
      <c r="J9086">
        <v>0</v>
      </c>
      <c r="K9086">
        <v>3</v>
      </c>
      <c r="L9086" t="s">
        <v>434</v>
      </c>
      <c r="M9086" t="b">
        <v>0</v>
      </c>
    </row>
    <row r="9087" spans="1:13" x14ac:dyDescent="0.25">
      <c r="A9087" s="1">
        <v>43325</v>
      </c>
      <c r="B9087" t="s">
        <v>163</v>
      </c>
      <c r="C9087" t="s">
        <v>164</v>
      </c>
      <c r="D9087">
        <v>8</v>
      </c>
      <c r="E9087">
        <v>795.78</v>
      </c>
      <c r="F9087">
        <v>99.47</v>
      </c>
      <c r="G9087">
        <v>8</v>
      </c>
      <c r="H9087">
        <v>8</v>
      </c>
      <c r="I9087">
        <v>11.38</v>
      </c>
      <c r="J9087">
        <v>0</v>
      </c>
      <c r="K9087">
        <v>4.75</v>
      </c>
      <c r="L9087" t="s">
        <v>290</v>
      </c>
      <c r="M9087" t="b">
        <v>0</v>
      </c>
    </row>
    <row r="9088" spans="1:13" x14ac:dyDescent="0.25">
      <c r="A9088" s="1">
        <v>43325</v>
      </c>
      <c r="B9088" t="s">
        <v>163</v>
      </c>
      <c r="C9088" t="s">
        <v>176</v>
      </c>
      <c r="D9088">
        <v>5</v>
      </c>
      <c r="E9088">
        <v>534.41999999999996</v>
      </c>
      <c r="F9088">
        <v>106.88</v>
      </c>
      <c r="G9088">
        <v>5</v>
      </c>
      <c r="H9088">
        <v>5</v>
      </c>
      <c r="I9088">
        <v>7.8</v>
      </c>
      <c r="J9088">
        <v>0</v>
      </c>
      <c r="K9088">
        <v>4.4000000000000004</v>
      </c>
      <c r="L9088" t="s">
        <v>243</v>
      </c>
      <c r="M9088" t="b">
        <v>0</v>
      </c>
    </row>
    <row r="9089" spans="1:13" x14ac:dyDescent="0.25">
      <c r="A9089" s="1">
        <v>43325</v>
      </c>
      <c r="B9089" t="s">
        <v>163</v>
      </c>
      <c r="C9089" t="s">
        <v>165</v>
      </c>
      <c r="D9089">
        <v>60</v>
      </c>
      <c r="E9089">
        <v>11999.88</v>
      </c>
      <c r="F9089">
        <v>200</v>
      </c>
      <c r="G9089">
        <v>60</v>
      </c>
      <c r="H9089">
        <v>59</v>
      </c>
      <c r="I9089">
        <v>7.1</v>
      </c>
      <c r="J9089">
        <v>3.1699999999999999E-2</v>
      </c>
      <c r="K9089">
        <v>4.29</v>
      </c>
      <c r="L9089" t="s">
        <v>244</v>
      </c>
      <c r="M9089" t="b">
        <v>0</v>
      </c>
    </row>
    <row r="9090" spans="1:13" x14ac:dyDescent="0.25">
      <c r="A9090" s="1">
        <v>43325</v>
      </c>
      <c r="B9090" t="s">
        <v>175</v>
      </c>
      <c r="C9090" t="s">
        <v>167</v>
      </c>
      <c r="D9090">
        <v>4</v>
      </c>
      <c r="E9090">
        <v>1110.6099999999999</v>
      </c>
      <c r="F9090">
        <v>277.64999999999998</v>
      </c>
      <c r="G9090">
        <v>4</v>
      </c>
      <c r="H9090">
        <v>4</v>
      </c>
      <c r="I9090">
        <v>11</v>
      </c>
      <c r="J9090">
        <v>0</v>
      </c>
      <c r="K9090">
        <v>4.25</v>
      </c>
      <c r="L9090" t="s">
        <v>317</v>
      </c>
      <c r="M9090" t="b">
        <v>0</v>
      </c>
    </row>
    <row r="9091" spans="1:13" x14ac:dyDescent="0.25">
      <c r="A9091" s="1">
        <v>43325</v>
      </c>
      <c r="B9091" t="s">
        <v>175</v>
      </c>
      <c r="C9091" t="s">
        <v>169</v>
      </c>
      <c r="D9091">
        <v>1</v>
      </c>
      <c r="E9091">
        <v>45.78</v>
      </c>
      <c r="F9091">
        <v>45.78</v>
      </c>
      <c r="G9091">
        <v>1</v>
      </c>
      <c r="H9091">
        <v>1</v>
      </c>
      <c r="I9091">
        <v>12</v>
      </c>
      <c r="J9091">
        <v>0</v>
      </c>
      <c r="K9091">
        <v>5</v>
      </c>
      <c r="L9091" t="s">
        <v>423</v>
      </c>
      <c r="M9091" t="b">
        <v>0</v>
      </c>
    </row>
    <row r="9092" spans="1:13" x14ac:dyDescent="0.25">
      <c r="A9092" s="1">
        <v>43325</v>
      </c>
      <c r="B9092" t="s">
        <v>175</v>
      </c>
      <c r="C9092" t="s">
        <v>170</v>
      </c>
      <c r="D9092">
        <v>4</v>
      </c>
      <c r="E9092">
        <v>564.88</v>
      </c>
      <c r="F9092">
        <v>141.22</v>
      </c>
      <c r="G9092">
        <v>4</v>
      </c>
      <c r="H9092">
        <v>4</v>
      </c>
      <c r="I9092">
        <v>7.75</v>
      </c>
      <c r="J9092">
        <v>0</v>
      </c>
      <c r="K9092">
        <v>5</v>
      </c>
      <c r="L9092" t="s">
        <v>270</v>
      </c>
      <c r="M9092" t="b">
        <v>0</v>
      </c>
    </row>
    <row r="9093" spans="1:13" x14ac:dyDescent="0.25">
      <c r="A9093" s="1">
        <v>43325</v>
      </c>
      <c r="B9093" t="s">
        <v>175</v>
      </c>
      <c r="C9093" t="s">
        <v>172</v>
      </c>
      <c r="D9093">
        <v>1</v>
      </c>
      <c r="E9093">
        <v>64.400000000000006</v>
      </c>
      <c r="F9093">
        <v>64.400000000000006</v>
      </c>
      <c r="G9093">
        <v>1</v>
      </c>
      <c r="H9093">
        <v>1</v>
      </c>
      <c r="I9093">
        <v>7</v>
      </c>
      <c r="J9093">
        <v>0</v>
      </c>
      <c r="K9093">
        <v>5</v>
      </c>
      <c r="L9093" t="s">
        <v>384</v>
      </c>
      <c r="M9093" t="b">
        <v>0</v>
      </c>
    </row>
    <row r="9094" spans="1:13" x14ac:dyDescent="0.25">
      <c r="A9094" s="1">
        <v>43325</v>
      </c>
      <c r="B9094" t="s">
        <v>175</v>
      </c>
      <c r="C9094" t="s">
        <v>171</v>
      </c>
      <c r="D9094">
        <v>1</v>
      </c>
      <c r="E9094">
        <v>394.42</v>
      </c>
      <c r="F9094">
        <v>394.42</v>
      </c>
      <c r="G9094">
        <v>1</v>
      </c>
      <c r="H9094">
        <v>1</v>
      </c>
      <c r="I9094">
        <v>9</v>
      </c>
      <c r="J9094">
        <v>0</v>
      </c>
      <c r="K9094">
        <v>5</v>
      </c>
      <c r="L9094" t="s">
        <v>291</v>
      </c>
      <c r="M9094" t="b">
        <v>0</v>
      </c>
    </row>
    <row r="9095" spans="1:13" x14ac:dyDescent="0.25">
      <c r="A9095" s="1">
        <v>43325</v>
      </c>
      <c r="B9095" t="s">
        <v>175</v>
      </c>
      <c r="C9095" t="s">
        <v>180</v>
      </c>
      <c r="D9095">
        <v>1</v>
      </c>
      <c r="E9095">
        <v>231.88</v>
      </c>
      <c r="F9095">
        <v>231.88</v>
      </c>
      <c r="G9095">
        <v>1</v>
      </c>
      <c r="H9095">
        <v>1</v>
      </c>
      <c r="I9095">
        <v>15</v>
      </c>
      <c r="J9095">
        <v>0</v>
      </c>
      <c r="K9095">
        <v>3</v>
      </c>
      <c r="L9095" t="s">
        <v>318</v>
      </c>
      <c r="M9095" t="b">
        <v>0</v>
      </c>
    </row>
    <row r="9096" spans="1:13" x14ac:dyDescent="0.25">
      <c r="A9096" s="1">
        <v>43325</v>
      </c>
      <c r="B9096" t="s">
        <v>175</v>
      </c>
      <c r="C9096" t="s">
        <v>161</v>
      </c>
      <c r="D9096">
        <v>10</v>
      </c>
      <c r="E9096">
        <v>2525.41</v>
      </c>
      <c r="F9096">
        <v>252.54</v>
      </c>
      <c r="G9096">
        <v>10</v>
      </c>
      <c r="H9096">
        <v>10</v>
      </c>
      <c r="I9096">
        <v>7.09</v>
      </c>
      <c r="J9096">
        <v>0</v>
      </c>
      <c r="K9096">
        <v>4.6399999999999997</v>
      </c>
      <c r="L9096" t="s">
        <v>245</v>
      </c>
      <c r="M9096" t="b">
        <v>0</v>
      </c>
    </row>
    <row r="9097" spans="1:13" x14ac:dyDescent="0.25">
      <c r="A9097" s="1">
        <v>43325</v>
      </c>
      <c r="B9097" t="s">
        <v>175</v>
      </c>
      <c r="C9097" t="s">
        <v>183</v>
      </c>
      <c r="D9097">
        <v>1</v>
      </c>
      <c r="E9097">
        <v>121.21</v>
      </c>
      <c r="F9097">
        <v>121.21</v>
      </c>
      <c r="G9097">
        <v>1</v>
      </c>
      <c r="H9097">
        <v>1</v>
      </c>
      <c r="I9097">
        <v>11</v>
      </c>
      <c r="J9097">
        <v>0</v>
      </c>
      <c r="K9097">
        <v>4</v>
      </c>
      <c r="L9097" t="s">
        <v>396</v>
      </c>
      <c r="M9097" t="b">
        <v>0</v>
      </c>
    </row>
    <row r="9098" spans="1:13" x14ac:dyDescent="0.25">
      <c r="A9098" s="1">
        <v>43325</v>
      </c>
      <c r="B9098" t="s">
        <v>175</v>
      </c>
      <c r="C9098" t="s">
        <v>163</v>
      </c>
      <c r="D9098">
        <v>5</v>
      </c>
      <c r="E9098">
        <v>470.34</v>
      </c>
      <c r="F9098">
        <v>94.07</v>
      </c>
      <c r="G9098">
        <v>5</v>
      </c>
      <c r="H9098">
        <v>5</v>
      </c>
      <c r="I9098">
        <v>8.4</v>
      </c>
      <c r="J9098">
        <v>0</v>
      </c>
      <c r="K9098">
        <v>4.8</v>
      </c>
      <c r="L9098" t="s">
        <v>320</v>
      </c>
      <c r="M9098" t="b">
        <v>0</v>
      </c>
    </row>
    <row r="9099" spans="1:13" x14ac:dyDescent="0.25">
      <c r="A9099" s="1">
        <v>43325</v>
      </c>
      <c r="B9099" t="s">
        <v>175</v>
      </c>
      <c r="C9099" t="s">
        <v>175</v>
      </c>
      <c r="D9099">
        <v>37</v>
      </c>
      <c r="E9099">
        <v>9929</v>
      </c>
      <c r="F9099">
        <v>268.35000000000002</v>
      </c>
      <c r="G9099">
        <v>36</v>
      </c>
      <c r="H9099">
        <v>37</v>
      </c>
      <c r="I9099">
        <v>5.38</v>
      </c>
      <c r="J9099">
        <v>7.6899999999999996E-2</v>
      </c>
      <c r="K9099">
        <v>4.25</v>
      </c>
      <c r="L9099" t="s">
        <v>292</v>
      </c>
      <c r="M9099" t="b">
        <v>1</v>
      </c>
    </row>
    <row r="9100" spans="1:13" x14ac:dyDescent="0.25">
      <c r="A9100" s="1">
        <v>43325</v>
      </c>
      <c r="B9100" t="s">
        <v>175</v>
      </c>
      <c r="C9100" t="s">
        <v>173</v>
      </c>
      <c r="D9100">
        <v>1</v>
      </c>
      <c r="E9100">
        <v>1789.02</v>
      </c>
      <c r="F9100">
        <v>1789.02</v>
      </c>
      <c r="G9100">
        <v>1</v>
      </c>
      <c r="H9100">
        <v>1</v>
      </c>
      <c r="I9100">
        <v>12</v>
      </c>
      <c r="J9100">
        <v>0</v>
      </c>
      <c r="K9100">
        <v>4</v>
      </c>
      <c r="L9100" t="s">
        <v>445</v>
      </c>
      <c r="M9100" t="b">
        <v>0</v>
      </c>
    </row>
    <row r="9101" spans="1:13" x14ac:dyDescent="0.25">
      <c r="A9101" s="1">
        <v>43325</v>
      </c>
      <c r="B9101" t="s">
        <v>175</v>
      </c>
      <c r="C9101" t="s">
        <v>164</v>
      </c>
      <c r="D9101">
        <v>1</v>
      </c>
      <c r="E9101">
        <v>142.66999999999999</v>
      </c>
      <c r="F9101">
        <v>142.66999999999999</v>
      </c>
      <c r="G9101">
        <v>1</v>
      </c>
      <c r="H9101">
        <v>1</v>
      </c>
      <c r="I9101">
        <v>13</v>
      </c>
      <c r="J9101">
        <v>0</v>
      </c>
      <c r="K9101">
        <v>4</v>
      </c>
      <c r="L9101" t="s">
        <v>293</v>
      </c>
      <c r="M9101" t="b">
        <v>0</v>
      </c>
    </row>
    <row r="9102" spans="1:13" x14ac:dyDescent="0.25">
      <c r="A9102" s="1">
        <v>43325</v>
      </c>
      <c r="B9102" t="s">
        <v>175</v>
      </c>
      <c r="C9102" t="s">
        <v>176</v>
      </c>
      <c r="D9102">
        <v>2</v>
      </c>
      <c r="E9102">
        <v>155.84</v>
      </c>
      <c r="F9102">
        <v>77.92</v>
      </c>
      <c r="G9102">
        <v>2</v>
      </c>
      <c r="H9102">
        <v>2</v>
      </c>
      <c r="I9102">
        <v>11.5</v>
      </c>
      <c r="J9102">
        <v>0</v>
      </c>
      <c r="K9102">
        <v>4.5</v>
      </c>
      <c r="L9102" t="s">
        <v>322</v>
      </c>
      <c r="M9102" t="b">
        <v>0</v>
      </c>
    </row>
    <row r="9103" spans="1:13" x14ac:dyDescent="0.25">
      <c r="A9103" s="1">
        <v>43325</v>
      </c>
      <c r="B9103" t="s">
        <v>175</v>
      </c>
      <c r="C9103" t="s">
        <v>168</v>
      </c>
      <c r="D9103">
        <v>1</v>
      </c>
      <c r="E9103">
        <v>227.23</v>
      </c>
      <c r="F9103">
        <v>227.23</v>
      </c>
      <c r="G9103">
        <v>1</v>
      </c>
      <c r="H9103">
        <v>1</v>
      </c>
      <c r="I9103">
        <v>13</v>
      </c>
      <c r="J9103">
        <v>0</v>
      </c>
      <c r="K9103">
        <v>5</v>
      </c>
      <c r="L9103" t="s">
        <v>353</v>
      </c>
      <c r="M9103" t="b">
        <v>0</v>
      </c>
    </row>
    <row r="9104" spans="1:13" x14ac:dyDescent="0.25">
      <c r="A9104" s="1">
        <v>43325</v>
      </c>
      <c r="B9104" t="s">
        <v>175</v>
      </c>
      <c r="C9104" t="s">
        <v>165</v>
      </c>
      <c r="D9104">
        <v>40</v>
      </c>
      <c r="E9104">
        <v>8085.43</v>
      </c>
      <c r="F9104">
        <v>202.14</v>
      </c>
      <c r="G9104">
        <v>40</v>
      </c>
      <c r="H9104">
        <v>40</v>
      </c>
      <c r="I9104">
        <v>7.76</v>
      </c>
      <c r="J9104">
        <v>0</v>
      </c>
      <c r="K9104">
        <v>3.98</v>
      </c>
      <c r="L9104" t="s">
        <v>294</v>
      </c>
      <c r="M9104" t="b">
        <v>0</v>
      </c>
    </row>
    <row r="9105" spans="1:13" x14ac:dyDescent="0.25">
      <c r="A9105" s="1">
        <v>43325</v>
      </c>
      <c r="B9105" t="s">
        <v>164</v>
      </c>
      <c r="C9105" t="s">
        <v>170</v>
      </c>
      <c r="D9105">
        <v>2</v>
      </c>
      <c r="E9105">
        <v>162.81</v>
      </c>
      <c r="F9105">
        <v>81.41</v>
      </c>
      <c r="G9105">
        <v>2</v>
      </c>
      <c r="H9105">
        <v>2</v>
      </c>
      <c r="I9105">
        <v>7.5</v>
      </c>
      <c r="J9105">
        <v>0</v>
      </c>
      <c r="K9105">
        <v>5</v>
      </c>
      <c r="L9105" t="s">
        <v>324</v>
      </c>
      <c r="M9105" t="b">
        <v>0</v>
      </c>
    </row>
    <row r="9106" spans="1:13" x14ac:dyDescent="0.25">
      <c r="A9106" s="1">
        <v>43325</v>
      </c>
      <c r="B9106" t="s">
        <v>164</v>
      </c>
      <c r="C9106" t="s">
        <v>172</v>
      </c>
      <c r="D9106">
        <v>1</v>
      </c>
      <c r="E9106">
        <v>36.56</v>
      </c>
      <c r="F9106">
        <v>36.56</v>
      </c>
      <c r="G9106">
        <v>1</v>
      </c>
      <c r="H9106">
        <v>1</v>
      </c>
      <c r="I9106">
        <v>11</v>
      </c>
      <c r="J9106">
        <v>0</v>
      </c>
      <c r="K9106">
        <v>1</v>
      </c>
      <c r="L9106" t="s">
        <v>446</v>
      </c>
      <c r="M9106" t="b">
        <v>0</v>
      </c>
    </row>
    <row r="9107" spans="1:13" x14ac:dyDescent="0.25">
      <c r="A9107" s="1">
        <v>43325</v>
      </c>
      <c r="B9107" t="s">
        <v>164</v>
      </c>
      <c r="C9107" t="s">
        <v>161</v>
      </c>
      <c r="D9107">
        <v>7</v>
      </c>
      <c r="E9107">
        <v>701.67</v>
      </c>
      <c r="F9107">
        <v>100.24</v>
      </c>
      <c r="G9107">
        <v>7</v>
      </c>
      <c r="H9107">
        <v>7</v>
      </c>
      <c r="I9107">
        <v>8.14</v>
      </c>
      <c r="J9107">
        <v>0</v>
      </c>
      <c r="K9107">
        <v>4.8600000000000003</v>
      </c>
      <c r="L9107" t="s">
        <v>325</v>
      </c>
      <c r="M9107" t="b">
        <v>0</v>
      </c>
    </row>
    <row r="9108" spans="1:13" x14ac:dyDescent="0.25">
      <c r="A9108" s="1">
        <v>43325</v>
      </c>
      <c r="B9108" t="s">
        <v>164</v>
      </c>
      <c r="C9108" t="s">
        <v>181</v>
      </c>
      <c r="D9108">
        <v>1</v>
      </c>
      <c r="E9108">
        <v>52.92</v>
      </c>
      <c r="F9108">
        <v>52.92</v>
      </c>
      <c r="G9108">
        <v>1</v>
      </c>
      <c r="H9108">
        <v>1</v>
      </c>
      <c r="I9108">
        <v>11</v>
      </c>
      <c r="J9108">
        <v>0</v>
      </c>
      <c r="K9108">
        <v>4</v>
      </c>
      <c r="L9108" t="s">
        <v>326</v>
      </c>
      <c r="M9108" t="b">
        <v>0</v>
      </c>
    </row>
    <row r="9109" spans="1:13" x14ac:dyDescent="0.25">
      <c r="A9109" s="1">
        <v>43325</v>
      </c>
      <c r="B9109" t="s">
        <v>164</v>
      </c>
      <c r="C9109" t="s">
        <v>174</v>
      </c>
      <c r="D9109">
        <v>2</v>
      </c>
      <c r="E9109">
        <v>619.34</v>
      </c>
      <c r="F9109">
        <v>309.67</v>
      </c>
      <c r="G9109">
        <v>2</v>
      </c>
      <c r="H9109">
        <v>2</v>
      </c>
      <c r="I9109">
        <v>13.5</v>
      </c>
      <c r="J9109">
        <v>0</v>
      </c>
      <c r="K9109">
        <v>4</v>
      </c>
      <c r="L9109" t="s">
        <v>407</v>
      </c>
      <c r="M9109" t="b">
        <v>0</v>
      </c>
    </row>
    <row r="9110" spans="1:13" x14ac:dyDescent="0.25">
      <c r="A9110" s="1">
        <v>43325</v>
      </c>
      <c r="B9110" t="s">
        <v>164</v>
      </c>
      <c r="C9110" t="s">
        <v>182</v>
      </c>
      <c r="D9110">
        <v>1</v>
      </c>
      <c r="E9110">
        <v>214.58</v>
      </c>
      <c r="F9110">
        <v>214.58</v>
      </c>
      <c r="G9110">
        <v>1</v>
      </c>
      <c r="H9110">
        <v>1</v>
      </c>
      <c r="I9110">
        <v>8</v>
      </c>
      <c r="J9110">
        <v>0</v>
      </c>
      <c r="K9110">
        <v>1</v>
      </c>
      <c r="L9110" t="s">
        <v>356</v>
      </c>
      <c r="M9110" t="b">
        <v>0</v>
      </c>
    </row>
    <row r="9111" spans="1:13" x14ac:dyDescent="0.25">
      <c r="A9111" s="1">
        <v>43325</v>
      </c>
      <c r="B9111" t="s">
        <v>164</v>
      </c>
      <c r="C9111" t="s">
        <v>163</v>
      </c>
      <c r="D9111">
        <v>5</v>
      </c>
      <c r="E9111">
        <v>490.4</v>
      </c>
      <c r="F9111">
        <v>98.08</v>
      </c>
      <c r="G9111">
        <v>5</v>
      </c>
      <c r="H9111">
        <v>5</v>
      </c>
      <c r="I9111">
        <v>6.4</v>
      </c>
      <c r="J9111">
        <v>0</v>
      </c>
      <c r="K9111">
        <v>4.8</v>
      </c>
      <c r="L9111" t="s">
        <v>357</v>
      </c>
      <c r="M9111" t="b">
        <v>0</v>
      </c>
    </row>
    <row r="9112" spans="1:13" x14ac:dyDescent="0.25">
      <c r="A9112" s="1">
        <v>43325</v>
      </c>
      <c r="B9112" t="s">
        <v>164</v>
      </c>
      <c r="C9112" t="s">
        <v>175</v>
      </c>
      <c r="D9112">
        <v>9</v>
      </c>
      <c r="E9112">
        <v>1027.3800000000001</v>
      </c>
      <c r="F9112">
        <v>114.15</v>
      </c>
      <c r="G9112">
        <v>9</v>
      </c>
      <c r="H9112">
        <v>8</v>
      </c>
      <c r="I9112">
        <v>8.7799999999999994</v>
      </c>
      <c r="J9112">
        <v>0.1111</v>
      </c>
      <c r="K9112">
        <v>2.63</v>
      </c>
      <c r="L9112" t="s">
        <v>358</v>
      </c>
      <c r="M9112" t="b">
        <v>0</v>
      </c>
    </row>
    <row r="9113" spans="1:13" x14ac:dyDescent="0.25">
      <c r="A9113" s="1">
        <v>43325</v>
      </c>
      <c r="B9113" t="s">
        <v>164</v>
      </c>
      <c r="C9113" t="s">
        <v>164</v>
      </c>
      <c r="D9113">
        <v>7</v>
      </c>
      <c r="E9113">
        <v>1049.54</v>
      </c>
      <c r="F9113">
        <v>149.93</v>
      </c>
      <c r="G9113">
        <v>7</v>
      </c>
      <c r="H9113">
        <v>7</v>
      </c>
      <c r="I9113">
        <v>8.2899999999999991</v>
      </c>
      <c r="J9113">
        <v>0.1429</v>
      </c>
      <c r="K9113">
        <v>4.57</v>
      </c>
      <c r="L9113" t="s">
        <v>359</v>
      </c>
      <c r="M9113" t="b">
        <v>1</v>
      </c>
    </row>
    <row r="9114" spans="1:13" x14ac:dyDescent="0.25">
      <c r="A9114" s="1">
        <v>43325</v>
      </c>
      <c r="B9114" t="s">
        <v>164</v>
      </c>
      <c r="C9114" t="s">
        <v>176</v>
      </c>
      <c r="D9114">
        <v>3</v>
      </c>
      <c r="E9114">
        <v>320.29000000000002</v>
      </c>
      <c r="F9114">
        <v>106.76</v>
      </c>
      <c r="G9114">
        <v>3</v>
      </c>
      <c r="H9114">
        <v>3</v>
      </c>
      <c r="I9114">
        <v>6.67</v>
      </c>
      <c r="J9114">
        <v>0</v>
      </c>
      <c r="K9114">
        <v>4.67</v>
      </c>
      <c r="L9114" t="s">
        <v>271</v>
      </c>
      <c r="M9114" t="b">
        <v>0</v>
      </c>
    </row>
    <row r="9115" spans="1:13" x14ac:dyDescent="0.25">
      <c r="A9115" s="1">
        <v>43325</v>
      </c>
      <c r="B9115" t="s">
        <v>164</v>
      </c>
      <c r="C9115" t="s">
        <v>168</v>
      </c>
      <c r="D9115">
        <v>1</v>
      </c>
      <c r="E9115">
        <v>164.32</v>
      </c>
      <c r="F9115">
        <v>164.32</v>
      </c>
      <c r="G9115">
        <v>1</v>
      </c>
      <c r="H9115">
        <v>1</v>
      </c>
      <c r="I9115">
        <v>11</v>
      </c>
      <c r="J9115">
        <v>0</v>
      </c>
      <c r="K9115">
        <v>1</v>
      </c>
      <c r="L9115" t="s">
        <v>456</v>
      </c>
      <c r="M9115" t="b">
        <v>0</v>
      </c>
    </row>
    <row r="9116" spans="1:13" x14ac:dyDescent="0.25">
      <c r="A9116" s="1">
        <v>43325</v>
      </c>
      <c r="B9116" t="s">
        <v>164</v>
      </c>
      <c r="C9116" t="s">
        <v>165</v>
      </c>
      <c r="D9116">
        <v>14</v>
      </c>
      <c r="E9116">
        <v>4858.66</v>
      </c>
      <c r="F9116">
        <v>347.05</v>
      </c>
      <c r="G9116">
        <v>14</v>
      </c>
      <c r="H9116">
        <v>14</v>
      </c>
      <c r="I9116">
        <v>8.82</v>
      </c>
      <c r="J9116">
        <v>0.1176</v>
      </c>
      <c r="K9116">
        <v>4.6500000000000004</v>
      </c>
      <c r="L9116" t="s">
        <v>295</v>
      </c>
      <c r="M9116" t="b">
        <v>0</v>
      </c>
    </row>
    <row r="9117" spans="1:13" x14ac:dyDescent="0.25">
      <c r="A9117" s="1">
        <v>43325</v>
      </c>
      <c r="B9117" t="s">
        <v>176</v>
      </c>
      <c r="C9117" t="s">
        <v>167</v>
      </c>
      <c r="D9117">
        <v>2</v>
      </c>
      <c r="E9117">
        <v>1127.92</v>
      </c>
      <c r="F9117">
        <v>563.96</v>
      </c>
      <c r="G9117">
        <v>2</v>
      </c>
      <c r="H9117">
        <v>2</v>
      </c>
      <c r="I9117">
        <v>11.5</v>
      </c>
      <c r="J9117">
        <v>0</v>
      </c>
      <c r="K9117">
        <v>4.5</v>
      </c>
      <c r="L9117" t="s">
        <v>328</v>
      </c>
      <c r="M9117" t="b">
        <v>0</v>
      </c>
    </row>
    <row r="9118" spans="1:13" x14ac:dyDescent="0.25">
      <c r="A9118" s="1">
        <v>43325</v>
      </c>
      <c r="B9118" t="s">
        <v>176</v>
      </c>
      <c r="C9118" t="s">
        <v>170</v>
      </c>
      <c r="D9118">
        <v>1</v>
      </c>
      <c r="E9118">
        <v>267.51</v>
      </c>
      <c r="F9118">
        <v>267.51</v>
      </c>
      <c r="G9118">
        <v>1</v>
      </c>
      <c r="H9118">
        <v>1</v>
      </c>
      <c r="I9118">
        <v>6</v>
      </c>
      <c r="J9118">
        <v>0</v>
      </c>
      <c r="K9118">
        <v>1</v>
      </c>
      <c r="L9118" t="s">
        <v>387</v>
      </c>
      <c r="M9118" t="b">
        <v>0</v>
      </c>
    </row>
    <row r="9119" spans="1:13" x14ac:dyDescent="0.25">
      <c r="A9119" s="1">
        <v>43325</v>
      </c>
      <c r="B9119" t="s">
        <v>176</v>
      </c>
      <c r="C9119" t="s">
        <v>161</v>
      </c>
      <c r="D9119">
        <v>4</v>
      </c>
      <c r="E9119">
        <v>300.62</v>
      </c>
      <c r="F9119">
        <v>75.16</v>
      </c>
      <c r="G9119">
        <v>4</v>
      </c>
      <c r="H9119">
        <v>4</v>
      </c>
      <c r="I9119">
        <v>8</v>
      </c>
      <c r="J9119">
        <v>0</v>
      </c>
      <c r="K9119">
        <v>3.75</v>
      </c>
      <c r="L9119" t="s">
        <v>272</v>
      </c>
      <c r="M9119" t="b">
        <v>0</v>
      </c>
    </row>
    <row r="9120" spans="1:13" x14ac:dyDescent="0.25">
      <c r="A9120" s="1">
        <v>43325</v>
      </c>
      <c r="B9120" t="s">
        <v>176</v>
      </c>
      <c r="C9120" t="s">
        <v>174</v>
      </c>
      <c r="D9120">
        <v>1</v>
      </c>
      <c r="E9120">
        <v>257.45999999999998</v>
      </c>
      <c r="F9120">
        <v>257.45999999999998</v>
      </c>
      <c r="G9120">
        <v>1</v>
      </c>
      <c r="H9120">
        <v>1</v>
      </c>
      <c r="I9120">
        <v>10</v>
      </c>
      <c r="J9120">
        <v>0</v>
      </c>
      <c r="K9120">
        <v>5</v>
      </c>
      <c r="L9120" t="s">
        <v>415</v>
      </c>
      <c r="M9120" t="b">
        <v>0</v>
      </c>
    </row>
    <row r="9121" spans="1:13" x14ac:dyDescent="0.25">
      <c r="A9121" s="1">
        <v>43325</v>
      </c>
      <c r="B9121" t="s">
        <v>176</v>
      </c>
      <c r="C9121" t="s">
        <v>163</v>
      </c>
      <c r="D9121">
        <v>5</v>
      </c>
      <c r="E9121">
        <v>469.29</v>
      </c>
      <c r="F9121">
        <v>93.86</v>
      </c>
      <c r="G9121">
        <v>5</v>
      </c>
      <c r="H9121">
        <v>5</v>
      </c>
      <c r="I9121">
        <v>9.1999999999999993</v>
      </c>
      <c r="J9121">
        <v>0</v>
      </c>
      <c r="K9121">
        <v>4.5999999999999996</v>
      </c>
      <c r="L9121" t="s">
        <v>361</v>
      </c>
      <c r="M9121" t="b">
        <v>0</v>
      </c>
    </row>
    <row r="9122" spans="1:13" x14ac:dyDescent="0.25">
      <c r="A9122" s="1">
        <v>43325</v>
      </c>
      <c r="B9122" t="s">
        <v>176</v>
      </c>
      <c r="C9122" t="s">
        <v>175</v>
      </c>
      <c r="D9122">
        <v>3</v>
      </c>
      <c r="E9122">
        <v>378.04</v>
      </c>
      <c r="F9122">
        <v>126.01</v>
      </c>
      <c r="G9122">
        <v>3</v>
      </c>
      <c r="H9122">
        <v>3</v>
      </c>
      <c r="I9122">
        <v>9.67</v>
      </c>
      <c r="J9122">
        <v>0</v>
      </c>
      <c r="K9122">
        <v>5</v>
      </c>
      <c r="L9122" t="s">
        <v>297</v>
      </c>
      <c r="M9122" t="b">
        <v>0</v>
      </c>
    </row>
    <row r="9123" spans="1:13" x14ac:dyDescent="0.25">
      <c r="A9123" s="1">
        <v>43325</v>
      </c>
      <c r="B9123" t="s">
        <v>176</v>
      </c>
      <c r="C9123" t="s">
        <v>164</v>
      </c>
      <c r="D9123">
        <v>4</v>
      </c>
      <c r="E9123">
        <v>475.02</v>
      </c>
      <c r="F9123">
        <v>118.76</v>
      </c>
      <c r="G9123">
        <v>4</v>
      </c>
      <c r="H9123">
        <v>4</v>
      </c>
      <c r="I9123">
        <v>10.5</v>
      </c>
      <c r="J9123">
        <v>0</v>
      </c>
      <c r="K9123">
        <v>4.67</v>
      </c>
      <c r="L9123" t="s">
        <v>362</v>
      </c>
      <c r="M9123" t="b">
        <v>0</v>
      </c>
    </row>
    <row r="9124" spans="1:13" x14ac:dyDescent="0.25">
      <c r="A9124" s="1">
        <v>43325</v>
      </c>
      <c r="B9124" t="s">
        <v>176</v>
      </c>
      <c r="C9124" t="s">
        <v>176</v>
      </c>
      <c r="D9124">
        <v>7</v>
      </c>
      <c r="E9124">
        <v>685.05</v>
      </c>
      <c r="F9124">
        <v>97.86</v>
      </c>
      <c r="G9124">
        <v>7</v>
      </c>
      <c r="H9124">
        <v>7</v>
      </c>
      <c r="I9124">
        <v>3.75</v>
      </c>
      <c r="J9124">
        <v>0</v>
      </c>
      <c r="K9124">
        <v>5</v>
      </c>
      <c r="L9124" t="s">
        <v>273</v>
      </c>
      <c r="M9124" t="b">
        <v>1</v>
      </c>
    </row>
    <row r="9125" spans="1:13" x14ac:dyDescent="0.25">
      <c r="A9125" s="1">
        <v>43325</v>
      </c>
      <c r="B9125" t="s">
        <v>176</v>
      </c>
      <c r="C9125" t="s">
        <v>165</v>
      </c>
      <c r="D9125">
        <v>15</v>
      </c>
      <c r="E9125">
        <v>2330.79</v>
      </c>
      <c r="F9125">
        <v>155.38999999999999</v>
      </c>
      <c r="G9125">
        <v>15</v>
      </c>
      <c r="H9125">
        <v>15</v>
      </c>
      <c r="I9125">
        <v>7.73</v>
      </c>
      <c r="J9125">
        <v>6.6699999999999995E-2</v>
      </c>
      <c r="K9125">
        <v>3.73</v>
      </c>
      <c r="L9125" t="s">
        <v>274</v>
      </c>
      <c r="M9125" t="b">
        <v>0</v>
      </c>
    </row>
    <row r="9126" spans="1:13" x14ac:dyDescent="0.25">
      <c r="A9126" s="1">
        <v>43325</v>
      </c>
      <c r="B9126" t="s">
        <v>165</v>
      </c>
      <c r="C9126" t="s">
        <v>186</v>
      </c>
      <c r="D9126">
        <v>1</v>
      </c>
      <c r="E9126">
        <v>72.97</v>
      </c>
      <c r="F9126">
        <v>72.97</v>
      </c>
      <c r="G9126">
        <v>1</v>
      </c>
      <c r="H9126">
        <v>1</v>
      </c>
      <c r="I9126">
        <v>9</v>
      </c>
      <c r="J9126">
        <v>0</v>
      </c>
      <c r="K9126">
        <v>5</v>
      </c>
      <c r="L9126" t="s">
        <v>364</v>
      </c>
      <c r="M9126" t="b">
        <v>0</v>
      </c>
    </row>
    <row r="9127" spans="1:13" x14ac:dyDescent="0.25">
      <c r="A9127" s="1">
        <v>43325</v>
      </c>
      <c r="B9127" t="s">
        <v>165</v>
      </c>
      <c r="C9127" t="s">
        <v>187</v>
      </c>
      <c r="D9127">
        <v>1</v>
      </c>
      <c r="E9127">
        <v>122.41</v>
      </c>
      <c r="F9127">
        <v>122.41</v>
      </c>
      <c r="G9127">
        <v>1</v>
      </c>
      <c r="H9127">
        <v>1</v>
      </c>
      <c r="I9127">
        <v>14</v>
      </c>
      <c r="J9127">
        <v>0</v>
      </c>
      <c r="K9127">
        <v>5</v>
      </c>
      <c r="L9127" t="s">
        <v>417</v>
      </c>
      <c r="M9127" t="b">
        <v>0</v>
      </c>
    </row>
    <row r="9128" spans="1:13" x14ac:dyDescent="0.25">
      <c r="A9128" s="1">
        <v>43325</v>
      </c>
      <c r="B9128" t="s">
        <v>165</v>
      </c>
      <c r="C9128" t="s">
        <v>167</v>
      </c>
      <c r="D9128">
        <v>31</v>
      </c>
      <c r="E9128">
        <v>5329.36</v>
      </c>
      <c r="F9128">
        <v>171.91</v>
      </c>
      <c r="G9128">
        <v>30</v>
      </c>
      <c r="H9128">
        <v>31</v>
      </c>
      <c r="I9128">
        <v>10.53</v>
      </c>
      <c r="J9128">
        <v>0</v>
      </c>
      <c r="K9128">
        <v>4.5199999999999996</v>
      </c>
      <c r="L9128" t="s">
        <v>246</v>
      </c>
      <c r="M9128" t="b">
        <v>0</v>
      </c>
    </row>
    <row r="9129" spans="1:13" x14ac:dyDescent="0.25">
      <c r="A9129" s="1">
        <v>43325</v>
      </c>
      <c r="B9129" t="s">
        <v>165</v>
      </c>
      <c r="C9129" t="s">
        <v>169</v>
      </c>
      <c r="D9129">
        <v>7</v>
      </c>
      <c r="E9129">
        <v>1277.3699999999999</v>
      </c>
      <c r="F9129">
        <v>182.48</v>
      </c>
      <c r="G9129">
        <v>7</v>
      </c>
      <c r="H9129">
        <v>7</v>
      </c>
      <c r="I9129">
        <v>12.29</v>
      </c>
      <c r="J9129">
        <v>0</v>
      </c>
      <c r="K9129">
        <v>4.71</v>
      </c>
      <c r="L9129" t="s">
        <v>275</v>
      </c>
      <c r="M9129" t="b">
        <v>0</v>
      </c>
    </row>
    <row r="9130" spans="1:13" x14ac:dyDescent="0.25">
      <c r="A9130" s="1">
        <v>43325</v>
      </c>
      <c r="B9130" t="s">
        <v>165</v>
      </c>
      <c r="C9130" t="s">
        <v>170</v>
      </c>
      <c r="D9130">
        <v>24</v>
      </c>
      <c r="E9130">
        <v>2671.85</v>
      </c>
      <c r="F9130">
        <v>111.33</v>
      </c>
      <c r="G9130">
        <v>24</v>
      </c>
      <c r="H9130">
        <v>24</v>
      </c>
      <c r="I9130">
        <v>8.1300000000000008</v>
      </c>
      <c r="J9130">
        <v>0</v>
      </c>
      <c r="K9130">
        <v>4.29</v>
      </c>
      <c r="L9130" t="s">
        <v>276</v>
      </c>
      <c r="M9130" t="b">
        <v>0</v>
      </c>
    </row>
    <row r="9131" spans="1:13" x14ac:dyDescent="0.25">
      <c r="A9131" s="1">
        <v>43325</v>
      </c>
      <c r="B9131" t="s">
        <v>165</v>
      </c>
      <c r="C9131" t="s">
        <v>172</v>
      </c>
      <c r="D9131">
        <v>24</v>
      </c>
      <c r="E9131">
        <v>3406.07</v>
      </c>
      <c r="F9131">
        <v>141.91999999999999</v>
      </c>
      <c r="G9131">
        <v>24</v>
      </c>
      <c r="H9131">
        <v>24</v>
      </c>
      <c r="I9131">
        <v>9.92</v>
      </c>
      <c r="J9131">
        <v>0</v>
      </c>
      <c r="K9131">
        <v>4.67</v>
      </c>
      <c r="L9131" t="s">
        <v>247</v>
      </c>
      <c r="M9131" t="b">
        <v>0</v>
      </c>
    </row>
    <row r="9132" spans="1:13" x14ac:dyDescent="0.25">
      <c r="A9132" s="1">
        <v>43325</v>
      </c>
      <c r="B9132" t="s">
        <v>165</v>
      </c>
      <c r="C9132" t="s">
        <v>171</v>
      </c>
      <c r="D9132">
        <v>29</v>
      </c>
      <c r="E9132">
        <v>4048.83</v>
      </c>
      <c r="F9132">
        <v>139.61000000000001</v>
      </c>
      <c r="G9132">
        <v>29</v>
      </c>
      <c r="H9132">
        <v>29</v>
      </c>
      <c r="I9132">
        <v>10.86</v>
      </c>
      <c r="J9132">
        <v>0</v>
      </c>
      <c r="K9132">
        <v>4.6900000000000004</v>
      </c>
      <c r="L9132" t="s">
        <v>299</v>
      </c>
      <c r="M9132" t="b">
        <v>0</v>
      </c>
    </row>
    <row r="9133" spans="1:13" x14ac:dyDescent="0.25">
      <c r="A9133" s="1">
        <v>43325</v>
      </c>
      <c r="B9133" t="s">
        <v>165</v>
      </c>
      <c r="C9133" t="s">
        <v>180</v>
      </c>
      <c r="D9133">
        <v>4</v>
      </c>
      <c r="E9133">
        <v>711.61</v>
      </c>
      <c r="F9133">
        <v>177.9</v>
      </c>
      <c r="G9133">
        <v>4</v>
      </c>
      <c r="H9133">
        <v>4</v>
      </c>
      <c r="I9133">
        <v>12.25</v>
      </c>
      <c r="J9133">
        <v>0</v>
      </c>
      <c r="K9133">
        <v>4.25</v>
      </c>
      <c r="L9133" t="s">
        <v>300</v>
      </c>
      <c r="M9133" t="b">
        <v>0</v>
      </c>
    </row>
    <row r="9134" spans="1:13" x14ac:dyDescent="0.25">
      <c r="A9134" s="1">
        <v>43325</v>
      </c>
      <c r="B9134" t="s">
        <v>165</v>
      </c>
      <c r="C9134" t="s">
        <v>161</v>
      </c>
      <c r="D9134">
        <v>111</v>
      </c>
      <c r="E9134">
        <v>18541.55</v>
      </c>
      <c r="F9134">
        <v>167.04</v>
      </c>
      <c r="G9134">
        <v>110</v>
      </c>
      <c r="H9134">
        <v>110</v>
      </c>
      <c r="I9134">
        <v>7.32</v>
      </c>
      <c r="J9134">
        <v>0</v>
      </c>
      <c r="K9134">
        <v>4.3499999999999996</v>
      </c>
      <c r="L9134" t="s">
        <v>248</v>
      </c>
      <c r="M9134" t="b">
        <v>0</v>
      </c>
    </row>
    <row r="9135" spans="1:13" x14ac:dyDescent="0.25">
      <c r="A9135" s="1">
        <v>43325</v>
      </c>
      <c r="B9135" t="s">
        <v>165</v>
      </c>
      <c r="C9135" t="s">
        <v>177</v>
      </c>
      <c r="D9135">
        <v>6</v>
      </c>
      <c r="E9135">
        <v>669.9</v>
      </c>
      <c r="F9135">
        <v>111.65</v>
      </c>
      <c r="G9135">
        <v>6</v>
      </c>
      <c r="H9135">
        <v>6</v>
      </c>
      <c r="I9135">
        <v>12.75</v>
      </c>
      <c r="J9135">
        <v>0.125</v>
      </c>
      <c r="K9135">
        <v>4.75</v>
      </c>
      <c r="L9135" t="s">
        <v>301</v>
      </c>
      <c r="M9135" t="b">
        <v>0</v>
      </c>
    </row>
    <row r="9136" spans="1:13" x14ac:dyDescent="0.25">
      <c r="A9136" s="1">
        <v>43325</v>
      </c>
      <c r="B9136" t="s">
        <v>165</v>
      </c>
      <c r="C9136" t="s">
        <v>181</v>
      </c>
      <c r="D9136">
        <v>11</v>
      </c>
      <c r="E9136">
        <v>1121.33</v>
      </c>
      <c r="F9136">
        <v>101.94</v>
      </c>
      <c r="G9136">
        <v>10</v>
      </c>
      <c r="H9136">
        <v>11</v>
      </c>
      <c r="I9136">
        <v>10.64</v>
      </c>
      <c r="J9136">
        <v>0</v>
      </c>
      <c r="K9136">
        <v>4.5</v>
      </c>
      <c r="L9136" t="s">
        <v>302</v>
      </c>
      <c r="M9136" t="b">
        <v>0</v>
      </c>
    </row>
    <row r="9137" spans="1:13" x14ac:dyDescent="0.25">
      <c r="A9137" s="1">
        <v>43325</v>
      </c>
      <c r="B9137" t="s">
        <v>165</v>
      </c>
      <c r="C9137" t="s">
        <v>179</v>
      </c>
      <c r="D9137">
        <v>8</v>
      </c>
      <c r="E9137">
        <v>2568.64</v>
      </c>
      <c r="F9137">
        <v>321.08</v>
      </c>
      <c r="G9137">
        <v>8</v>
      </c>
      <c r="H9137">
        <v>8</v>
      </c>
      <c r="I9137">
        <v>11.78</v>
      </c>
      <c r="J9137">
        <v>0</v>
      </c>
      <c r="K9137">
        <v>3.89</v>
      </c>
      <c r="L9137" t="s">
        <v>277</v>
      </c>
      <c r="M9137" t="b">
        <v>0</v>
      </c>
    </row>
    <row r="9138" spans="1:13" x14ac:dyDescent="0.25">
      <c r="A9138" s="1">
        <v>43325</v>
      </c>
      <c r="B9138" t="s">
        <v>165</v>
      </c>
      <c r="C9138" t="s">
        <v>183</v>
      </c>
      <c r="D9138">
        <v>6</v>
      </c>
      <c r="E9138">
        <v>1057.07</v>
      </c>
      <c r="F9138">
        <v>176.18</v>
      </c>
      <c r="G9138">
        <v>5</v>
      </c>
      <c r="H9138">
        <v>6</v>
      </c>
      <c r="I9138">
        <v>13.2</v>
      </c>
      <c r="J9138">
        <v>0</v>
      </c>
      <c r="K9138">
        <v>4.33</v>
      </c>
      <c r="L9138" t="s">
        <v>365</v>
      </c>
      <c r="M9138" t="b">
        <v>0</v>
      </c>
    </row>
    <row r="9139" spans="1:13" x14ac:dyDescent="0.25">
      <c r="A9139" s="1">
        <v>43325</v>
      </c>
      <c r="B9139" t="s">
        <v>165</v>
      </c>
      <c r="C9139" t="s">
        <v>174</v>
      </c>
      <c r="D9139">
        <v>16</v>
      </c>
      <c r="E9139">
        <v>2275.9299999999998</v>
      </c>
      <c r="F9139">
        <v>142.25</v>
      </c>
      <c r="G9139">
        <v>16</v>
      </c>
      <c r="H9139">
        <v>16</v>
      </c>
      <c r="I9139">
        <v>11.25</v>
      </c>
      <c r="J9139">
        <v>0</v>
      </c>
      <c r="K9139">
        <v>4.3099999999999996</v>
      </c>
      <c r="L9139" t="s">
        <v>303</v>
      </c>
      <c r="M9139" t="b">
        <v>0</v>
      </c>
    </row>
    <row r="9140" spans="1:13" x14ac:dyDescent="0.25">
      <c r="A9140" s="1">
        <v>43325</v>
      </c>
      <c r="B9140" t="s">
        <v>165</v>
      </c>
      <c r="C9140" t="s">
        <v>182</v>
      </c>
      <c r="D9140">
        <v>2</v>
      </c>
      <c r="E9140">
        <v>287</v>
      </c>
      <c r="F9140">
        <v>143.5</v>
      </c>
      <c r="G9140">
        <v>2</v>
      </c>
      <c r="H9140">
        <v>2</v>
      </c>
      <c r="I9140">
        <v>12</v>
      </c>
      <c r="J9140">
        <v>0</v>
      </c>
      <c r="K9140">
        <v>5</v>
      </c>
      <c r="L9140" t="s">
        <v>304</v>
      </c>
      <c r="M9140" t="b">
        <v>0</v>
      </c>
    </row>
    <row r="9141" spans="1:13" x14ac:dyDescent="0.25">
      <c r="A9141" s="1">
        <v>43325</v>
      </c>
      <c r="B9141" t="s">
        <v>165</v>
      </c>
      <c r="C9141" t="s">
        <v>163</v>
      </c>
      <c r="D9141">
        <v>59</v>
      </c>
      <c r="E9141">
        <v>7043.19</v>
      </c>
      <c r="F9141">
        <v>119.38</v>
      </c>
      <c r="G9141">
        <v>59</v>
      </c>
      <c r="H9141">
        <v>58</v>
      </c>
      <c r="I9141">
        <v>7.98</v>
      </c>
      <c r="J9141">
        <v>0</v>
      </c>
      <c r="K9141">
        <v>4.49</v>
      </c>
      <c r="L9141" t="s">
        <v>249</v>
      </c>
      <c r="M9141" t="b">
        <v>0</v>
      </c>
    </row>
    <row r="9142" spans="1:13" x14ac:dyDescent="0.25">
      <c r="A9142" s="1">
        <v>43325</v>
      </c>
      <c r="B9142" t="s">
        <v>165</v>
      </c>
      <c r="C9142" t="s">
        <v>175</v>
      </c>
      <c r="D9142">
        <v>138</v>
      </c>
      <c r="E9142">
        <v>20151.580000000002</v>
      </c>
      <c r="F9142">
        <v>146.03</v>
      </c>
      <c r="G9142">
        <v>137</v>
      </c>
      <c r="H9142">
        <v>137</v>
      </c>
      <c r="I9142">
        <v>8.52</v>
      </c>
      <c r="J9142">
        <v>3.3599999999999998E-2</v>
      </c>
      <c r="K9142">
        <v>4.17</v>
      </c>
      <c r="L9142" t="s">
        <v>250</v>
      </c>
      <c r="M9142" t="b">
        <v>0</v>
      </c>
    </row>
    <row r="9143" spans="1:13" x14ac:dyDescent="0.25">
      <c r="A9143" s="1">
        <v>43325</v>
      </c>
      <c r="B9143" t="s">
        <v>165</v>
      </c>
      <c r="C9143" t="s">
        <v>173</v>
      </c>
      <c r="D9143">
        <v>7</v>
      </c>
      <c r="E9143">
        <v>2499.4299999999998</v>
      </c>
      <c r="F9143">
        <v>357.06</v>
      </c>
      <c r="G9143">
        <v>7</v>
      </c>
      <c r="H9143">
        <v>7</v>
      </c>
      <c r="I9143">
        <v>10.71</v>
      </c>
      <c r="J9143">
        <v>0</v>
      </c>
      <c r="K9143">
        <v>4.71</v>
      </c>
      <c r="L9143" t="s">
        <v>251</v>
      </c>
      <c r="M9143" t="b">
        <v>0</v>
      </c>
    </row>
    <row r="9144" spans="1:13" x14ac:dyDescent="0.25">
      <c r="A9144" s="1">
        <v>43325</v>
      </c>
      <c r="B9144" t="s">
        <v>165</v>
      </c>
      <c r="C9144" t="s">
        <v>185</v>
      </c>
      <c r="D9144">
        <v>2</v>
      </c>
      <c r="E9144">
        <v>481.69</v>
      </c>
      <c r="F9144">
        <v>240.85</v>
      </c>
      <c r="G9144">
        <v>2</v>
      </c>
      <c r="H9144">
        <v>2</v>
      </c>
      <c r="I9144">
        <v>11</v>
      </c>
      <c r="J9144">
        <v>0</v>
      </c>
      <c r="K9144">
        <v>5</v>
      </c>
      <c r="L9144" t="s">
        <v>334</v>
      </c>
      <c r="M9144" t="b">
        <v>0</v>
      </c>
    </row>
    <row r="9145" spans="1:13" x14ac:dyDescent="0.25">
      <c r="A9145" s="1">
        <v>43325</v>
      </c>
      <c r="B9145" t="s">
        <v>165</v>
      </c>
      <c r="C9145" t="s">
        <v>164</v>
      </c>
      <c r="D9145">
        <v>73</v>
      </c>
      <c r="E9145">
        <v>9575.67</v>
      </c>
      <c r="F9145">
        <v>131.16999999999999</v>
      </c>
      <c r="G9145">
        <v>73</v>
      </c>
      <c r="H9145">
        <v>72</v>
      </c>
      <c r="I9145">
        <v>10.99</v>
      </c>
      <c r="J9145">
        <v>1.2800000000000001E-2</v>
      </c>
      <c r="K9145">
        <v>4.6100000000000003</v>
      </c>
      <c r="L9145" t="s">
        <v>278</v>
      </c>
      <c r="M9145" t="b">
        <v>0</v>
      </c>
    </row>
    <row r="9146" spans="1:13" x14ac:dyDescent="0.25">
      <c r="A9146" s="1">
        <v>43325</v>
      </c>
      <c r="B9146" t="s">
        <v>165</v>
      </c>
      <c r="C9146" t="s">
        <v>176</v>
      </c>
      <c r="D9146">
        <v>41</v>
      </c>
      <c r="E9146">
        <v>9306.86</v>
      </c>
      <c r="F9146">
        <v>227</v>
      </c>
      <c r="G9146">
        <v>41</v>
      </c>
      <c r="H9146">
        <v>41</v>
      </c>
      <c r="I9146">
        <v>9.02</v>
      </c>
      <c r="J9146">
        <v>0</v>
      </c>
      <c r="K9146">
        <v>4.1100000000000003</v>
      </c>
      <c r="L9146" t="s">
        <v>279</v>
      </c>
      <c r="M9146" t="b">
        <v>0</v>
      </c>
    </row>
    <row r="9147" spans="1:13" x14ac:dyDescent="0.25">
      <c r="A9147" s="1">
        <v>43325</v>
      </c>
      <c r="B9147" t="s">
        <v>165</v>
      </c>
      <c r="C9147" t="s">
        <v>168</v>
      </c>
      <c r="D9147">
        <v>6</v>
      </c>
      <c r="E9147">
        <v>1273.24</v>
      </c>
      <c r="F9147">
        <v>212.21</v>
      </c>
      <c r="G9147">
        <v>6</v>
      </c>
      <c r="H9147">
        <v>6</v>
      </c>
      <c r="I9147">
        <v>9.83</v>
      </c>
      <c r="J9147">
        <v>0</v>
      </c>
      <c r="K9147">
        <v>4.67</v>
      </c>
      <c r="L9147" t="s">
        <v>280</v>
      </c>
      <c r="M9147" t="b">
        <v>0</v>
      </c>
    </row>
    <row r="9148" spans="1:13" x14ac:dyDescent="0.25">
      <c r="A9148" s="1">
        <v>43325</v>
      </c>
      <c r="B9148" t="s">
        <v>165</v>
      </c>
      <c r="C9148" t="s">
        <v>165</v>
      </c>
      <c r="D9148">
        <v>709</v>
      </c>
      <c r="E9148">
        <v>89755.05</v>
      </c>
      <c r="F9148">
        <v>126.59</v>
      </c>
      <c r="G9148">
        <v>696</v>
      </c>
      <c r="H9148">
        <v>707</v>
      </c>
      <c r="I9148">
        <v>5.64</v>
      </c>
      <c r="J9148">
        <v>6.3600000000000004E-2</v>
      </c>
      <c r="K9148">
        <v>4.3099999999999996</v>
      </c>
      <c r="L9148" t="s">
        <v>252</v>
      </c>
      <c r="M9148" t="b">
        <v>1</v>
      </c>
    </row>
    <row r="9149" spans="1:13" x14ac:dyDescent="0.25">
      <c r="A9149" s="1">
        <v>43325</v>
      </c>
      <c r="B9149" t="s">
        <v>165</v>
      </c>
      <c r="C9149" t="s">
        <v>184</v>
      </c>
      <c r="D9149">
        <v>1</v>
      </c>
      <c r="E9149">
        <v>81.47</v>
      </c>
      <c r="F9149">
        <v>81.47</v>
      </c>
      <c r="G9149">
        <v>1</v>
      </c>
      <c r="H9149">
        <v>1</v>
      </c>
      <c r="I9149">
        <v>8</v>
      </c>
      <c r="J9149">
        <v>0</v>
      </c>
      <c r="K9149">
        <v>5</v>
      </c>
      <c r="L9149" t="s">
        <v>401</v>
      </c>
      <c r="M9149" t="b">
        <v>0</v>
      </c>
    </row>
    <row r="9150" spans="1:13" x14ac:dyDescent="0.25">
      <c r="A9150" s="1">
        <v>43332</v>
      </c>
      <c r="B9150" t="s">
        <v>167</v>
      </c>
      <c r="C9150" t="s">
        <v>167</v>
      </c>
      <c r="D9150">
        <v>1</v>
      </c>
      <c r="E9150">
        <v>209.52</v>
      </c>
      <c r="F9150">
        <v>209.52</v>
      </c>
      <c r="G9150">
        <v>1</v>
      </c>
      <c r="H9150">
        <v>1</v>
      </c>
      <c r="I9150">
        <v>20</v>
      </c>
      <c r="J9150">
        <v>1</v>
      </c>
      <c r="K9150">
        <v>3</v>
      </c>
      <c r="L9150" t="s">
        <v>337</v>
      </c>
      <c r="M9150" t="b">
        <v>1</v>
      </c>
    </row>
    <row r="9151" spans="1:13" x14ac:dyDescent="0.25">
      <c r="A9151" s="1">
        <v>43332</v>
      </c>
      <c r="B9151" t="s">
        <v>167</v>
      </c>
      <c r="C9151" t="s">
        <v>161</v>
      </c>
      <c r="D9151">
        <v>1</v>
      </c>
      <c r="E9151">
        <v>1378</v>
      </c>
      <c r="F9151">
        <v>1378</v>
      </c>
      <c r="G9151">
        <v>1</v>
      </c>
      <c r="H9151">
        <v>1</v>
      </c>
      <c r="I9151">
        <v>9</v>
      </c>
      <c r="J9151">
        <v>0</v>
      </c>
      <c r="K9151">
        <v>5</v>
      </c>
      <c r="L9151" t="s">
        <v>368</v>
      </c>
      <c r="M9151" t="b">
        <v>0</v>
      </c>
    </row>
    <row r="9152" spans="1:13" x14ac:dyDescent="0.25">
      <c r="A9152" s="1">
        <v>43332</v>
      </c>
      <c r="B9152" t="s">
        <v>167</v>
      </c>
      <c r="C9152" t="s">
        <v>165</v>
      </c>
      <c r="D9152">
        <v>1</v>
      </c>
      <c r="E9152">
        <v>740.4</v>
      </c>
      <c r="F9152">
        <v>740.4</v>
      </c>
      <c r="G9152">
        <v>1</v>
      </c>
      <c r="H9152">
        <v>1</v>
      </c>
      <c r="I9152">
        <v>7</v>
      </c>
      <c r="J9152">
        <v>0</v>
      </c>
      <c r="K9152">
        <v>4</v>
      </c>
      <c r="L9152" t="s">
        <v>255</v>
      </c>
      <c r="M9152" t="b">
        <v>0</v>
      </c>
    </row>
    <row r="9153" spans="1:13" x14ac:dyDescent="0.25">
      <c r="A9153" s="1">
        <v>43332</v>
      </c>
      <c r="B9153" t="s">
        <v>170</v>
      </c>
      <c r="C9153" t="s">
        <v>170</v>
      </c>
      <c r="D9153">
        <v>1</v>
      </c>
      <c r="E9153">
        <v>34.58</v>
      </c>
      <c r="F9153">
        <v>34.58</v>
      </c>
      <c r="G9153">
        <v>1</v>
      </c>
      <c r="H9153">
        <v>1</v>
      </c>
      <c r="I9153">
        <v>2</v>
      </c>
      <c r="J9153">
        <v>0</v>
      </c>
      <c r="K9153">
        <v>5</v>
      </c>
      <c r="L9153" t="s">
        <v>409</v>
      </c>
      <c r="M9153" t="b">
        <v>1</v>
      </c>
    </row>
    <row r="9154" spans="1:13" x14ac:dyDescent="0.25">
      <c r="A9154" s="1">
        <v>43332</v>
      </c>
      <c r="B9154" t="s">
        <v>170</v>
      </c>
      <c r="C9154" t="s">
        <v>175</v>
      </c>
      <c r="D9154">
        <v>1</v>
      </c>
      <c r="E9154">
        <v>35.950000000000003</v>
      </c>
      <c r="F9154">
        <v>35.950000000000003</v>
      </c>
      <c r="G9154">
        <v>1</v>
      </c>
      <c r="H9154">
        <v>1</v>
      </c>
      <c r="I9154">
        <v>8</v>
      </c>
      <c r="J9154">
        <v>0</v>
      </c>
      <c r="K9154">
        <v>5</v>
      </c>
      <c r="L9154" t="s">
        <v>258</v>
      </c>
      <c r="M9154" t="b">
        <v>0</v>
      </c>
    </row>
    <row r="9155" spans="1:13" x14ac:dyDescent="0.25">
      <c r="A9155" s="1">
        <v>43332</v>
      </c>
      <c r="B9155" t="s">
        <v>170</v>
      </c>
      <c r="C9155" t="s">
        <v>165</v>
      </c>
      <c r="D9155">
        <v>3</v>
      </c>
      <c r="E9155">
        <v>569.36</v>
      </c>
      <c r="F9155">
        <v>189.79</v>
      </c>
      <c r="G9155">
        <v>3</v>
      </c>
      <c r="H9155">
        <v>3</v>
      </c>
      <c r="I9155">
        <v>7</v>
      </c>
      <c r="J9155">
        <v>0</v>
      </c>
      <c r="K9155">
        <v>5</v>
      </c>
      <c r="L9155" t="s">
        <v>259</v>
      </c>
      <c r="M9155" t="b">
        <v>0</v>
      </c>
    </row>
    <row r="9156" spans="1:13" x14ac:dyDescent="0.25">
      <c r="A9156" s="1">
        <v>43332</v>
      </c>
      <c r="B9156" t="s">
        <v>171</v>
      </c>
      <c r="C9156" t="s">
        <v>171</v>
      </c>
      <c r="D9156">
        <v>1</v>
      </c>
      <c r="E9156">
        <v>109.73</v>
      </c>
      <c r="F9156">
        <v>109.73</v>
      </c>
      <c r="G9156">
        <v>1</v>
      </c>
      <c r="H9156">
        <v>1</v>
      </c>
      <c r="I9156">
        <v>3</v>
      </c>
      <c r="J9156">
        <v>0</v>
      </c>
      <c r="K9156">
        <v>3</v>
      </c>
      <c r="L9156" t="s">
        <v>483</v>
      </c>
      <c r="M9156" t="b">
        <v>1</v>
      </c>
    </row>
    <row r="9157" spans="1:13" x14ac:dyDescent="0.25">
      <c r="A9157" s="1">
        <v>43332</v>
      </c>
      <c r="B9157" t="s">
        <v>171</v>
      </c>
      <c r="C9157" t="s">
        <v>161</v>
      </c>
      <c r="D9157">
        <v>1</v>
      </c>
      <c r="E9157">
        <v>204.12</v>
      </c>
      <c r="F9157">
        <v>204.12</v>
      </c>
      <c r="G9157">
        <v>1</v>
      </c>
      <c r="H9157">
        <v>1</v>
      </c>
      <c r="I9157">
        <v>6</v>
      </c>
      <c r="J9157">
        <v>0</v>
      </c>
      <c r="K9157">
        <v>5</v>
      </c>
      <c r="L9157" t="s">
        <v>439</v>
      </c>
      <c r="M9157" t="b">
        <v>0</v>
      </c>
    </row>
    <row r="9158" spans="1:13" x14ac:dyDescent="0.25">
      <c r="A9158" s="1">
        <v>43332</v>
      </c>
      <c r="B9158" t="s">
        <v>171</v>
      </c>
      <c r="C9158" t="s">
        <v>175</v>
      </c>
      <c r="D9158">
        <v>1</v>
      </c>
      <c r="E9158">
        <v>112.91</v>
      </c>
      <c r="F9158">
        <v>112.91</v>
      </c>
      <c r="G9158">
        <v>1</v>
      </c>
      <c r="H9158">
        <v>1</v>
      </c>
      <c r="I9158">
        <v>7</v>
      </c>
      <c r="J9158">
        <v>0</v>
      </c>
      <c r="K9158">
        <v>1</v>
      </c>
      <c r="L9158" t="s">
        <v>440</v>
      </c>
      <c r="M9158" t="b">
        <v>0</v>
      </c>
    </row>
    <row r="9159" spans="1:13" x14ac:dyDescent="0.25">
      <c r="A9159" s="1">
        <v>43332</v>
      </c>
      <c r="B9159" t="s">
        <v>171</v>
      </c>
      <c r="C9159" t="s">
        <v>165</v>
      </c>
      <c r="D9159">
        <v>2</v>
      </c>
      <c r="E9159">
        <v>387.78</v>
      </c>
      <c r="F9159">
        <v>193.89</v>
      </c>
      <c r="G9159">
        <v>2</v>
      </c>
      <c r="H9159">
        <v>2</v>
      </c>
      <c r="I9159">
        <v>8.5</v>
      </c>
      <c r="J9159">
        <v>0</v>
      </c>
      <c r="K9159">
        <v>5</v>
      </c>
      <c r="L9159" t="s">
        <v>421</v>
      </c>
      <c r="M9159" t="b">
        <v>0</v>
      </c>
    </row>
    <row r="9160" spans="1:13" x14ac:dyDescent="0.25">
      <c r="A9160" s="1">
        <v>43332</v>
      </c>
      <c r="B9160" t="s">
        <v>180</v>
      </c>
      <c r="C9160" t="s">
        <v>180</v>
      </c>
      <c r="D9160">
        <v>2</v>
      </c>
      <c r="E9160">
        <v>150.29</v>
      </c>
      <c r="F9160">
        <v>75.150000000000006</v>
      </c>
      <c r="G9160">
        <v>2</v>
      </c>
      <c r="H9160">
        <v>2</v>
      </c>
      <c r="I9160">
        <v>5</v>
      </c>
      <c r="J9160">
        <v>0.5</v>
      </c>
      <c r="K9160">
        <v>5</v>
      </c>
      <c r="L9160" t="s">
        <v>620</v>
      </c>
      <c r="M9160" t="b">
        <v>1</v>
      </c>
    </row>
    <row r="9161" spans="1:13" x14ac:dyDescent="0.25">
      <c r="A9161" s="1">
        <v>43332</v>
      </c>
      <c r="B9161" t="s">
        <v>180</v>
      </c>
      <c r="C9161" t="s">
        <v>174</v>
      </c>
      <c r="D9161">
        <v>1</v>
      </c>
      <c r="E9161">
        <v>162.12</v>
      </c>
      <c r="F9161">
        <v>162.12</v>
      </c>
      <c r="G9161">
        <v>1</v>
      </c>
      <c r="H9161">
        <v>1</v>
      </c>
      <c r="I9161">
        <v>7</v>
      </c>
      <c r="J9161">
        <v>0</v>
      </c>
      <c r="K9161">
        <v>5</v>
      </c>
      <c r="L9161" t="s">
        <v>603</v>
      </c>
      <c r="M9161" t="b">
        <v>0</v>
      </c>
    </row>
    <row r="9162" spans="1:13" x14ac:dyDescent="0.25">
      <c r="A9162" s="1">
        <v>43332</v>
      </c>
      <c r="B9162" t="s">
        <v>180</v>
      </c>
      <c r="C9162" t="s">
        <v>163</v>
      </c>
      <c r="D9162">
        <v>1</v>
      </c>
      <c r="E9162">
        <v>94.74</v>
      </c>
      <c r="F9162">
        <v>94.74</v>
      </c>
      <c r="G9162">
        <v>1</v>
      </c>
      <c r="H9162">
        <v>1</v>
      </c>
      <c r="I9162">
        <v>8</v>
      </c>
      <c r="J9162">
        <v>0</v>
      </c>
      <c r="K9162">
        <v>5</v>
      </c>
      <c r="L9162" t="s">
        <v>615</v>
      </c>
      <c r="M9162" t="b">
        <v>0</v>
      </c>
    </row>
    <row r="9163" spans="1:13" x14ac:dyDescent="0.25">
      <c r="A9163" s="1">
        <v>43332</v>
      </c>
      <c r="B9163" t="s">
        <v>180</v>
      </c>
      <c r="C9163" t="s">
        <v>175</v>
      </c>
      <c r="D9163">
        <v>2</v>
      </c>
      <c r="E9163">
        <v>189.48</v>
      </c>
      <c r="F9163">
        <v>94.74</v>
      </c>
      <c r="G9163">
        <v>2</v>
      </c>
      <c r="H9163">
        <v>2</v>
      </c>
      <c r="I9163">
        <v>9</v>
      </c>
      <c r="J9163">
        <v>0</v>
      </c>
      <c r="K9163">
        <v>5</v>
      </c>
      <c r="L9163" t="s">
        <v>598</v>
      </c>
      <c r="M9163" t="b">
        <v>0</v>
      </c>
    </row>
    <row r="9164" spans="1:13" x14ac:dyDescent="0.25">
      <c r="A9164" s="1">
        <v>43332</v>
      </c>
      <c r="B9164" t="s">
        <v>180</v>
      </c>
      <c r="C9164" t="s">
        <v>165</v>
      </c>
      <c r="D9164">
        <v>1</v>
      </c>
      <c r="E9164">
        <v>85.98</v>
      </c>
      <c r="F9164">
        <v>85.98</v>
      </c>
      <c r="G9164">
        <v>1</v>
      </c>
      <c r="H9164">
        <v>1</v>
      </c>
      <c r="I9164">
        <v>7</v>
      </c>
      <c r="J9164">
        <v>0</v>
      </c>
      <c r="K9164">
        <v>5</v>
      </c>
      <c r="L9164" t="s">
        <v>589</v>
      </c>
      <c r="M9164" t="b">
        <v>0</v>
      </c>
    </row>
    <row r="9165" spans="1:13" x14ac:dyDescent="0.25">
      <c r="A9165" s="1">
        <v>43332</v>
      </c>
      <c r="B9165" t="s">
        <v>161</v>
      </c>
      <c r="C9165" t="s">
        <v>167</v>
      </c>
      <c r="D9165">
        <v>1</v>
      </c>
      <c r="E9165">
        <v>205.18</v>
      </c>
      <c r="F9165">
        <v>205.18</v>
      </c>
      <c r="G9165">
        <v>1</v>
      </c>
      <c r="H9165">
        <v>1</v>
      </c>
      <c r="I9165">
        <v>9</v>
      </c>
      <c r="J9165">
        <v>0</v>
      </c>
      <c r="K9165">
        <v>4</v>
      </c>
      <c r="L9165" t="s">
        <v>282</v>
      </c>
      <c r="M9165" t="b">
        <v>0</v>
      </c>
    </row>
    <row r="9166" spans="1:13" x14ac:dyDescent="0.25">
      <c r="A9166" s="1">
        <v>43332</v>
      </c>
      <c r="B9166" t="s">
        <v>161</v>
      </c>
      <c r="C9166" t="s">
        <v>170</v>
      </c>
      <c r="D9166">
        <v>1</v>
      </c>
      <c r="E9166">
        <v>132.88</v>
      </c>
      <c r="F9166">
        <v>132.88</v>
      </c>
      <c r="G9166">
        <v>1</v>
      </c>
      <c r="H9166">
        <v>1</v>
      </c>
      <c r="I9166">
        <v>6</v>
      </c>
      <c r="J9166">
        <v>0</v>
      </c>
      <c r="K9166">
        <v>5</v>
      </c>
      <c r="L9166" t="s">
        <v>260</v>
      </c>
      <c r="M9166" t="b">
        <v>0</v>
      </c>
    </row>
    <row r="9167" spans="1:13" x14ac:dyDescent="0.25">
      <c r="A9167" s="1">
        <v>43332</v>
      </c>
      <c r="B9167" t="s">
        <v>161</v>
      </c>
      <c r="C9167" t="s">
        <v>172</v>
      </c>
      <c r="D9167">
        <v>3</v>
      </c>
      <c r="E9167">
        <v>398.99</v>
      </c>
      <c r="F9167">
        <v>133</v>
      </c>
      <c r="G9167">
        <v>3</v>
      </c>
      <c r="H9167">
        <v>3</v>
      </c>
      <c r="I9167">
        <v>5.67</v>
      </c>
      <c r="J9167">
        <v>0</v>
      </c>
      <c r="K9167">
        <v>5</v>
      </c>
      <c r="L9167" t="s">
        <v>283</v>
      </c>
      <c r="M9167" t="b">
        <v>0</v>
      </c>
    </row>
    <row r="9168" spans="1:13" x14ac:dyDescent="0.25">
      <c r="A9168" s="1">
        <v>43332</v>
      </c>
      <c r="B9168" t="s">
        <v>161</v>
      </c>
      <c r="C9168" t="s">
        <v>161</v>
      </c>
      <c r="D9168">
        <v>22</v>
      </c>
      <c r="E9168">
        <v>3031.65</v>
      </c>
      <c r="F9168">
        <v>137.80000000000001</v>
      </c>
      <c r="G9168">
        <v>22</v>
      </c>
      <c r="H9168">
        <v>22</v>
      </c>
      <c r="I9168">
        <v>5.61</v>
      </c>
      <c r="J9168">
        <v>4.3499999999999997E-2</v>
      </c>
      <c r="K9168">
        <v>4.13</v>
      </c>
      <c r="L9168" t="s">
        <v>262</v>
      </c>
      <c r="M9168" t="b">
        <v>1</v>
      </c>
    </row>
    <row r="9169" spans="1:13" x14ac:dyDescent="0.25">
      <c r="A9169" s="1">
        <v>43332</v>
      </c>
      <c r="B9169" t="s">
        <v>161</v>
      </c>
      <c r="C9169" t="s">
        <v>163</v>
      </c>
      <c r="D9169">
        <v>3</v>
      </c>
      <c r="E9169">
        <v>397.25</v>
      </c>
      <c r="F9169">
        <v>132.41999999999999</v>
      </c>
      <c r="G9169">
        <v>3</v>
      </c>
      <c r="H9169">
        <v>3</v>
      </c>
      <c r="I9169">
        <v>6.67</v>
      </c>
      <c r="J9169">
        <v>0</v>
      </c>
      <c r="K9169">
        <v>4.33</v>
      </c>
      <c r="L9169" t="s">
        <v>263</v>
      </c>
      <c r="M9169" t="b">
        <v>0</v>
      </c>
    </row>
    <row r="9170" spans="1:13" x14ac:dyDescent="0.25">
      <c r="A9170" s="1">
        <v>43332</v>
      </c>
      <c r="B9170" t="s">
        <v>161</v>
      </c>
      <c r="C9170" t="s">
        <v>175</v>
      </c>
      <c r="D9170">
        <v>11</v>
      </c>
      <c r="E9170">
        <v>1764.56</v>
      </c>
      <c r="F9170">
        <v>160.41</v>
      </c>
      <c r="G9170">
        <v>11</v>
      </c>
      <c r="H9170">
        <v>11</v>
      </c>
      <c r="I9170">
        <v>5.73</v>
      </c>
      <c r="J9170">
        <v>0</v>
      </c>
      <c r="K9170">
        <v>4.45</v>
      </c>
      <c r="L9170" t="s">
        <v>264</v>
      </c>
      <c r="M9170" t="b">
        <v>0</v>
      </c>
    </row>
    <row r="9171" spans="1:13" x14ac:dyDescent="0.25">
      <c r="A9171" s="1">
        <v>43332</v>
      </c>
      <c r="B9171" t="s">
        <v>161</v>
      </c>
      <c r="C9171" t="s">
        <v>164</v>
      </c>
      <c r="D9171">
        <v>1</v>
      </c>
      <c r="E9171">
        <v>139.97999999999999</v>
      </c>
      <c r="F9171">
        <v>139.97999999999999</v>
      </c>
      <c r="G9171">
        <v>1</v>
      </c>
      <c r="H9171">
        <v>1</v>
      </c>
      <c r="I9171">
        <v>10</v>
      </c>
      <c r="J9171">
        <v>0</v>
      </c>
      <c r="K9171">
        <v>5</v>
      </c>
      <c r="L9171" t="s">
        <v>285</v>
      </c>
      <c r="M9171" t="b">
        <v>0</v>
      </c>
    </row>
    <row r="9172" spans="1:13" x14ac:dyDescent="0.25">
      <c r="A9172" s="1">
        <v>43332</v>
      </c>
      <c r="B9172" t="s">
        <v>161</v>
      </c>
      <c r="C9172" t="s">
        <v>176</v>
      </c>
      <c r="D9172">
        <v>2</v>
      </c>
      <c r="E9172">
        <v>217.37</v>
      </c>
      <c r="F9172">
        <v>108.69</v>
      </c>
      <c r="G9172">
        <v>2</v>
      </c>
      <c r="H9172">
        <v>2</v>
      </c>
      <c r="I9172">
        <v>8</v>
      </c>
      <c r="J9172">
        <v>0</v>
      </c>
      <c r="K9172">
        <v>5</v>
      </c>
      <c r="L9172" t="s">
        <v>286</v>
      </c>
      <c r="M9172" t="b">
        <v>0</v>
      </c>
    </row>
    <row r="9173" spans="1:13" x14ac:dyDescent="0.25">
      <c r="A9173" s="1">
        <v>43332</v>
      </c>
      <c r="B9173" t="s">
        <v>161</v>
      </c>
      <c r="C9173" t="s">
        <v>165</v>
      </c>
      <c r="D9173">
        <v>21</v>
      </c>
      <c r="E9173">
        <v>2069.84</v>
      </c>
      <c r="F9173">
        <v>98.56</v>
      </c>
      <c r="G9173">
        <v>21</v>
      </c>
      <c r="H9173">
        <v>21</v>
      </c>
      <c r="I9173">
        <v>5.57</v>
      </c>
      <c r="J9173">
        <v>0</v>
      </c>
      <c r="K9173">
        <v>4</v>
      </c>
      <c r="L9173" t="s">
        <v>265</v>
      </c>
      <c r="M9173" t="b">
        <v>0</v>
      </c>
    </row>
    <row r="9174" spans="1:13" x14ac:dyDescent="0.25">
      <c r="A9174" s="1">
        <v>43332</v>
      </c>
      <c r="B9174" t="s">
        <v>183</v>
      </c>
      <c r="C9174" t="s">
        <v>175</v>
      </c>
      <c r="D9174">
        <v>1</v>
      </c>
      <c r="E9174">
        <v>882.87</v>
      </c>
      <c r="F9174">
        <v>882.87</v>
      </c>
      <c r="G9174">
        <v>1</v>
      </c>
      <c r="H9174">
        <v>1</v>
      </c>
      <c r="I9174">
        <v>9</v>
      </c>
      <c r="J9174">
        <v>0</v>
      </c>
      <c r="K9174">
        <v>5</v>
      </c>
      <c r="L9174" t="s">
        <v>346</v>
      </c>
      <c r="M9174" t="b">
        <v>0</v>
      </c>
    </row>
    <row r="9175" spans="1:13" x14ac:dyDescent="0.25">
      <c r="A9175" s="1">
        <v>43332</v>
      </c>
      <c r="B9175" t="s">
        <v>174</v>
      </c>
      <c r="C9175" t="s">
        <v>183</v>
      </c>
      <c r="D9175">
        <v>1</v>
      </c>
      <c r="E9175">
        <v>195.61</v>
      </c>
      <c r="F9175">
        <v>195.61</v>
      </c>
      <c r="G9175">
        <v>1</v>
      </c>
      <c r="H9175">
        <v>1</v>
      </c>
      <c r="I9175">
        <v>6</v>
      </c>
      <c r="J9175">
        <v>0</v>
      </c>
      <c r="K9175">
        <v>5</v>
      </c>
      <c r="L9175" t="s">
        <v>584</v>
      </c>
      <c r="M9175" t="b">
        <v>0</v>
      </c>
    </row>
    <row r="9176" spans="1:13" x14ac:dyDescent="0.25">
      <c r="A9176" s="1">
        <v>43332</v>
      </c>
      <c r="B9176" t="s">
        <v>182</v>
      </c>
      <c r="C9176" t="s">
        <v>180</v>
      </c>
      <c r="D9176">
        <v>1</v>
      </c>
      <c r="E9176">
        <v>320.76</v>
      </c>
      <c r="F9176">
        <v>320.76</v>
      </c>
      <c r="G9176">
        <v>1</v>
      </c>
      <c r="H9176">
        <v>1</v>
      </c>
      <c r="I9176">
        <v>6</v>
      </c>
      <c r="J9176">
        <v>0</v>
      </c>
      <c r="K9176">
        <v>5</v>
      </c>
      <c r="L9176" t="s">
        <v>655</v>
      </c>
      <c r="M9176" t="b">
        <v>0</v>
      </c>
    </row>
    <row r="9177" spans="1:13" x14ac:dyDescent="0.25">
      <c r="A9177" s="1">
        <v>43332</v>
      </c>
      <c r="B9177" t="s">
        <v>163</v>
      </c>
      <c r="C9177" t="s">
        <v>161</v>
      </c>
      <c r="D9177">
        <v>4</v>
      </c>
      <c r="E9177">
        <v>507.85</v>
      </c>
      <c r="F9177">
        <v>126.96</v>
      </c>
      <c r="G9177">
        <v>4</v>
      </c>
      <c r="H9177">
        <v>4</v>
      </c>
      <c r="I9177">
        <v>6.5</v>
      </c>
      <c r="J9177">
        <v>0</v>
      </c>
      <c r="K9177">
        <v>4.75</v>
      </c>
      <c r="L9177" t="s">
        <v>241</v>
      </c>
      <c r="M9177" t="b">
        <v>0</v>
      </c>
    </row>
    <row r="9178" spans="1:13" x14ac:dyDescent="0.25">
      <c r="A9178" s="1">
        <v>43332</v>
      </c>
      <c r="B9178" t="s">
        <v>163</v>
      </c>
      <c r="C9178" t="s">
        <v>181</v>
      </c>
      <c r="D9178">
        <v>1</v>
      </c>
      <c r="E9178">
        <v>25.89</v>
      </c>
      <c r="F9178">
        <v>25.89</v>
      </c>
      <c r="G9178">
        <v>1</v>
      </c>
      <c r="H9178">
        <v>1</v>
      </c>
      <c r="I9178">
        <v>6</v>
      </c>
      <c r="J9178">
        <v>0</v>
      </c>
      <c r="K9178">
        <v>1</v>
      </c>
      <c r="L9178" t="s">
        <v>314</v>
      </c>
      <c r="M9178" t="b">
        <v>0</v>
      </c>
    </row>
    <row r="9179" spans="1:13" x14ac:dyDescent="0.25">
      <c r="A9179" s="1">
        <v>43332</v>
      </c>
      <c r="B9179" t="s">
        <v>163</v>
      </c>
      <c r="C9179" t="s">
        <v>163</v>
      </c>
      <c r="D9179">
        <v>13</v>
      </c>
      <c r="E9179">
        <v>1354.72</v>
      </c>
      <c r="F9179">
        <v>104.21</v>
      </c>
      <c r="G9179">
        <v>13</v>
      </c>
      <c r="H9179">
        <v>13</v>
      </c>
      <c r="I9179">
        <v>4.43</v>
      </c>
      <c r="J9179">
        <v>0</v>
      </c>
      <c r="K9179">
        <v>4.43</v>
      </c>
      <c r="L9179" t="s">
        <v>242</v>
      </c>
      <c r="M9179" t="b">
        <v>1</v>
      </c>
    </row>
    <row r="9180" spans="1:13" x14ac:dyDescent="0.25">
      <c r="A9180" s="1">
        <v>43332</v>
      </c>
      <c r="B9180" t="s">
        <v>163</v>
      </c>
      <c r="C9180" t="s">
        <v>175</v>
      </c>
      <c r="D9180">
        <v>6</v>
      </c>
      <c r="E9180">
        <v>1026.28</v>
      </c>
      <c r="F9180">
        <v>171.05</v>
      </c>
      <c r="G9180">
        <v>6</v>
      </c>
      <c r="H9180">
        <v>6</v>
      </c>
      <c r="I9180">
        <v>6.5</v>
      </c>
      <c r="J9180">
        <v>0</v>
      </c>
      <c r="K9180">
        <v>4</v>
      </c>
      <c r="L9180" t="s">
        <v>269</v>
      </c>
      <c r="M9180" t="b">
        <v>0</v>
      </c>
    </row>
    <row r="9181" spans="1:13" x14ac:dyDescent="0.25">
      <c r="A9181" s="1">
        <v>43332</v>
      </c>
      <c r="B9181" t="s">
        <v>163</v>
      </c>
      <c r="C9181" t="s">
        <v>164</v>
      </c>
      <c r="D9181">
        <v>7</v>
      </c>
      <c r="E9181">
        <v>977.7</v>
      </c>
      <c r="F9181">
        <v>139.66999999999999</v>
      </c>
      <c r="G9181">
        <v>7</v>
      </c>
      <c r="H9181">
        <v>7</v>
      </c>
      <c r="I9181">
        <v>5.73</v>
      </c>
      <c r="J9181">
        <v>0</v>
      </c>
      <c r="K9181">
        <v>4.55</v>
      </c>
      <c r="L9181" t="s">
        <v>290</v>
      </c>
      <c r="M9181" t="b">
        <v>0</v>
      </c>
    </row>
    <row r="9182" spans="1:13" x14ac:dyDescent="0.25">
      <c r="A9182" s="1">
        <v>43332</v>
      </c>
      <c r="B9182" t="s">
        <v>163</v>
      </c>
      <c r="C9182" t="s">
        <v>176</v>
      </c>
      <c r="D9182">
        <v>6</v>
      </c>
      <c r="E9182">
        <v>975.48</v>
      </c>
      <c r="F9182">
        <v>162.58000000000001</v>
      </c>
      <c r="G9182">
        <v>6</v>
      </c>
      <c r="H9182">
        <v>6</v>
      </c>
      <c r="I9182">
        <v>6.33</v>
      </c>
      <c r="J9182">
        <v>0</v>
      </c>
      <c r="K9182">
        <v>4</v>
      </c>
      <c r="L9182" t="s">
        <v>243</v>
      </c>
      <c r="M9182" t="b">
        <v>0</v>
      </c>
    </row>
    <row r="9183" spans="1:13" x14ac:dyDescent="0.25">
      <c r="A9183" s="1">
        <v>43332</v>
      </c>
      <c r="B9183" t="s">
        <v>163</v>
      </c>
      <c r="C9183" t="s">
        <v>165</v>
      </c>
      <c r="D9183">
        <v>26</v>
      </c>
      <c r="E9183">
        <v>3879.22</v>
      </c>
      <c r="F9183">
        <v>149.19999999999999</v>
      </c>
      <c r="G9183">
        <v>26</v>
      </c>
      <c r="H9183">
        <v>26</v>
      </c>
      <c r="I9183">
        <v>5.19</v>
      </c>
      <c r="J9183">
        <v>0</v>
      </c>
      <c r="K9183">
        <v>4.4400000000000004</v>
      </c>
      <c r="L9183" t="s">
        <v>244</v>
      </c>
      <c r="M9183" t="b">
        <v>0</v>
      </c>
    </row>
    <row r="9184" spans="1:13" x14ac:dyDescent="0.25">
      <c r="A9184" s="1">
        <v>43332</v>
      </c>
      <c r="B9184" t="s">
        <v>175</v>
      </c>
      <c r="C9184" t="s">
        <v>161</v>
      </c>
      <c r="D9184">
        <v>4</v>
      </c>
      <c r="E9184">
        <v>286.49</v>
      </c>
      <c r="F9184">
        <v>71.62</v>
      </c>
      <c r="G9184">
        <v>4</v>
      </c>
      <c r="H9184">
        <v>4</v>
      </c>
      <c r="I9184">
        <v>6</v>
      </c>
      <c r="J9184">
        <v>0</v>
      </c>
      <c r="K9184">
        <v>4.75</v>
      </c>
      <c r="L9184" t="s">
        <v>245</v>
      </c>
      <c r="M9184" t="b">
        <v>0</v>
      </c>
    </row>
    <row r="9185" spans="1:13" x14ac:dyDescent="0.25">
      <c r="A9185" s="1">
        <v>43332</v>
      </c>
      <c r="B9185" t="s">
        <v>175</v>
      </c>
      <c r="C9185" t="s">
        <v>175</v>
      </c>
      <c r="D9185">
        <v>19</v>
      </c>
      <c r="E9185">
        <v>3492.31</v>
      </c>
      <c r="F9185">
        <v>183.81</v>
      </c>
      <c r="G9185">
        <v>19</v>
      </c>
      <c r="H9185">
        <v>19</v>
      </c>
      <c r="I9185">
        <v>4.58</v>
      </c>
      <c r="J9185">
        <v>0.1053</v>
      </c>
      <c r="K9185">
        <v>4.63</v>
      </c>
      <c r="L9185" t="s">
        <v>292</v>
      </c>
      <c r="M9185" t="b">
        <v>1</v>
      </c>
    </row>
    <row r="9186" spans="1:13" x14ac:dyDescent="0.25">
      <c r="A9186" s="1">
        <v>43332</v>
      </c>
      <c r="B9186" t="s">
        <v>175</v>
      </c>
      <c r="C9186" t="s">
        <v>176</v>
      </c>
      <c r="D9186">
        <v>1</v>
      </c>
      <c r="E9186">
        <v>792.17</v>
      </c>
      <c r="F9186">
        <v>792.17</v>
      </c>
      <c r="G9186">
        <v>1</v>
      </c>
      <c r="H9186">
        <v>1</v>
      </c>
      <c r="I9186">
        <v>7</v>
      </c>
      <c r="J9186">
        <v>0</v>
      </c>
      <c r="K9186">
        <v>5</v>
      </c>
      <c r="L9186" t="s">
        <v>322</v>
      </c>
      <c r="M9186" t="b">
        <v>0</v>
      </c>
    </row>
    <row r="9187" spans="1:13" x14ac:dyDescent="0.25">
      <c r="A9187" s="1">
        <v>43332</v>
      </c>
      <c r="B9187" t="s">
        <v>175</v>
      </c>
      <c r="C9187" t="s">
        <v>165</v>
      </c>
      <c r="D9187">
        <v>15</v>
      </c>
      <c r="E9187">
        <v>2694.64</v>
      </c>
      <c r="F9187">
        <v>179.64</v>
      </c>
      <c r="G9187">
        <v>15</v>
      </c>
      <c r="H9187">
        <v>15</v>
      </c>
      <c r="I9187">
        <v>6.67</v>
      </c>
      <c r="J9187">
        <v>0</v>
      </c>
      <c r="K9187">
        <v>3.8</v>
      </c>
      <c r="L9187" t="s">
        <v>294</v>
      </c>
      <c r="M9187" t="b">
        <v>0</v>
      </c>
    </row>
    <row r="9188" spans="1:13" x14ac:dyDescent="0.25">
      <c r="A9188" s="1">
        <v>43332</v>
      </c>
      <c r="B9188" t="s">
        <v>173</v>
      </c>
      <c r="C9188" t="s">
        <v>161</v>
      </c>
      <c r="D9188">
        <v>1</v>
      </c>
      <c r="E9188">
        <v>44.28</v>
      </c>
      <c r="F9188">
        <v>44.28</v>
      </c>
      <c r="G9188">
        <v>1</v>
      </c>
      <c r="H9188">
        <v>1</v>
      </c>
      <c r="I9188">
        <v>3</v>
      </c>
      <c r="J9188">
        <v>0</v>
      </c>
      <c r="K9188">
        <v>5</v>
      </c>
      <c r="L9188" t="s">
        <v>656</v>
      </c>
      <c r="M9188" t="b">
        <v>0</v>
      </c>
    </row>
    <row r="9189" spans="1:13" x14ac:dyDescent="0.25">
      <c r="A9189" s="1">
        <v>43332</v>
      </c>
      <c r="B9189" t="s">
        <v>173</v>
      </c>
      <c r="C9189" t="s">
        <v>163</v>
      </c>
      <c r="D9189">
        <v>1</v>
      </c>
      <c r="E9189">
        <v>44.28</v>
      </c>
      <c r="F9189">
        <v>44.28</v>
      </c>
      <c r="G9189">
        <v>1</v>
      </c>
      <c r="H9189">
        <v>1</v>
      </c>
      <c r="I9189">
        <v>7</v>
      </c>
      <c r="J9189">
        <v>0</v>
      </c>
      <c r="K9189">
        <v>5</v>
      </c>
      <c r="L9189" t="s">
        <v>505</v>
      </c>
      <c r="M9189" t="b">
        <v>0</v>
      </c>
    </row>
    <row r="9190" spans="1:13" x14ac:dyDescent="0.25">
      <c r="A9190" s="1">
        <v>43332</v>
      </c>
      <c r="B9190" t="s">
        <v>164</v>
      </c>
      <c r="C9190" t="s">
        <v>170</v>
      </c>
      <c r="D9190">
        <v>2</v>
      </c>
      <c r="E9190">
        <v>327.29000000000002</v>
      </c>
      <c r="F9190">
        <v>163.65</v>
      </c>
      <c r="G9190">
        <v>2</v>
      </c>
      <c r="H9190">
        <v>2</v>
      </c>
      <c r="I9190">
        <v>7</v>
      </c>
      <c r="J9190">
        <v>0</v>
      </c>
      <c r="K9190">
        <v>4.5</v>
      </c>
      <c r="L9190" t="s">
        <v>324</v>
      </c>
      <c r="M9190" t="b">
        <v>0</v>
      </c>
    </row>
    <row r="9191" spans="1:13" x14ac:dyDescent="0.25">
      <c r="A9191" s="1">
        <v>43332</v>
      </c>
      <c r="B9191" t="s">
        <v>164</v>
      </c>
      <c r="C9191" t="s">
        <v>161</v>
      </c>
      <c r="D9191">
        <v>3</v>
      </c>
      <c r="E9191">
        <v>357.58</v>
      </c>
      <c r="F9191">
        <v>119.19</v>
      </c>
      <c r="G9191">
        <v>3</v>
      </c>
      <c r="H9191">
        <v>3</v>
      </c>
      <c r="I9191">
        <v>6.67</v>
      </c>
      <c r="J9191">
        <v>0</v>
      </c>
      <c r="K9191">
        <v>4.67</v>
      </c>
      <c r="L9191" t="s">
        <v>325</v>
      </c>
      <c r="M9191" t="b">
        <v>0</v>
      </c>
    </row>
    <row r="9192" spans="1:13" x14ac:dyDescent="0.25">
      <c r="A9192" s="1">
        <v>43332</v>
      </c>
      <c r="B9192" t="s">
        <v>164</v>
      </c>
      <c r="C9192" t="s">
        <v>163</v>
      </c>
      <c r="D9192">
        <v>1</v>
      </c>
      <c r="E9192">
        <v>102.75</v>
      </c>
      <c r="F9192">
        <v>102.75</v>
      </c>
      <c r="G9192">
        <v>1</v>
      </c>
      <c r="H9192">
        <v>1</v>
      </c>
      <c r="I9192">
        <v>9</v>
      </c>
      <c r="J9192">
        <v>0</v>
      </c>
      <c r="K9192">
        <v>5</v>
      </c>
      <c r="L9192" t="s">
        <v>357</v>
      </c>
      <c r="M9192" t="b">
        <v>0</v>
      </c>
    </row>
    <row r="9193" spans="1:13" x14ac:dyDescent="0.25">
      <c r="A9193" s="1">
        <v>43332</v>
      </c>
      <c r="B9193" t="s">
        <v>164</v>
      </c>
      <c r="C9193" t="s">
        <v>175</v>
      </c>
      <c r="D9193">
        <v>2</v>
      </c>
      <c r="E9193">
        <v>397.36</v>
      </c>
      <c r="F9193">
        <v>198.68</v>
      </c>
      <c r="G9193">
        <v>2</v>
      </c>
      <c r="H9193">
        <v>2</v>
      </c>
      <c r="I9193">
        <v>6.5</v>
      </c>
      <c r="J9193">
        <v>0</v>
      </c>
      <c r="K9193">
        <v>4.5</v>
      </c>
      <c r="L9193" t="s">
        <v>358</v>
      </c>
      <c r="M9193" t="b">
        <v>0</v>
      </c>
    </row>
    <row r="9194" spans="1:13" x14ac:dyDescent="0.25">
      <c r="A9194" s="1">
        <v>43332</v>
      </c>
      <c r="B9194" t="s">
        <v>164</v>
      </c>
      <c r="C9194" t="s">
        <v>164</v>
      </c>
      <c r="D9194">
        <v>4</v>
      </c>
      <c r="E9194">
        <v>632.48</v>
      </c>
      <c r="F9194">
        <v>158.12</v>
      </c>
      <c r="G9194">
        <v>4</v>
      </c>
      <c r="H9194">
        <v>4</v>
      </c>
      <c r="I9194">
        <v>4.67</v>
      </c>
      <c r="J9194">
        <v>0</v>
      </c>
      <c r="K9194">
        <v>5</v>
      </c>
      <c r="L9194" t="s">
        <v>359</v>
      </c>
      <c r="M9194" t="b">
        <v>1</v>
      </c>
    </row>
    <row r="9195" spans="1:13" x14ac:dyDescent="0.25">
      <c r="A9195" s="1">
        <v>43332</v>
      </c>
      <c r="B9195" t="s">
        <v>164</v>
      </c>
      <c r="C9195" t="s">
        <v>176</v>
      </c>
      <c r="D9195">
        <v>2</v>
      </c>
      <c r="E9195">
        <v>715.02</v>
      </c>
      <c r="F9195">
        <v>357.51</v>
      </c>
      <c r="G9195">
        <v>2</v>
      </c>
      <c r="H9195">
        <v>2</v>
      </c>
      <c r="I9195">
        <v>5</v>
      </c>
      <c r="J9195">
        <v>0</v>
      </c>
      <c r="K9195">
        <v>5</v>
      </c>
      <c r="L9195" t="s">
        <v>271</v>
      </c>
      <c r="M9195" t="b">
        <v>0</v>
      </c>
    </row>
    <row r="9196" spans="1:13" x14ac:dyDescent="0.25">
      <c r="A9196" s="1">
        <v>43332</v>
      </c>
      <c r="B9196" t="s">
        <v>164</v>
      </c>
      <c r="C9196" t="s">
        <v>165</v>
      </c>
      <c r="D9196">
        <v>8</v>
      </c>
      <c r="E9196">
        <v>1481.71</v>
      </c>
      <c r="F9196">
        <v>185.21</v>
      </c>
      <c r="G9196">
        <v>8</v>
      </c>
      <c r="H9196">
        <v>8</v>
      </c>
      <c r="I9196">
        <v>6.8</v>
      </c>
      <c r="J9196">
        <v>0</v>
      </c>
      <c r="K9196">
        <v>3.4</v>
      </c>
      <c r="L9196" t="s">
        <v>295</v>
      </c>
      <c r="M9196" t="b">
        <v>0</v>
      </c>
    </row>
    <row r="9197" spans="1:13" x14ac:dyDescent="0.25">
      <c r="A9197" s="1">
        <v>43332</v>
      </c>
      <c r="B9197" t="s">
        <v>176</v>
      </c>
      <c r="C9197" t="s">
        <v>170</v>
      </c>
      <c r="D9197">
        <v>1</v>
      </c>
      <c r="E9197">
        <v>953.71</v>
      </c>
      <c r="F9197">
        <v>953.71</v>
      </c>
      <c r="G9197">
        <v>1</v>
      </c>
      <c r="H9197">
        <v>1</v>
      </c>
      <c r="I9197">
        <v>7</v>
      </c>
      <c r="J9197">
        <v>0</v>
      </c>
      <c r="K9197">
        <v>5</v>
      </c>
      <c r="L9197" t="s">
        <v>387</v>
      </c>
      <c r="M9197" t="b">
        <v>0</v>
      </c>
    </row>
    <row r="9198" spans="1:13" x14ac:dyDescent="0.25">
      <c r="A9198" s="1">
        <v>43332</v>
      </c>
      <c r="B9198" t="s">
        <v>176</v>
      </c>
      <c r="C9198" t="s">
        <v>161</v>
      </c>
      <c r="D9198">
        <v>4</v>
      </c>
      <c r="E9198">
        <v>789.54</v>
      </c>
      <c r="F9198">
        <v>197.39</v>
      </c>
      <c r="G9198">
        <v>4</v>
      </c>
      <c r="H9198">
        <v>4</v>
      </c>
      <c r="I9198">
        <v>7.2</v>
      </c>
      <c r="J9198">
        <v>0</v>
      </c>
      <c r="K9198">
        <v>3.4</v>
      </c>
      <c r="L9198" t="s">
        <v>272</v>
      </c>
      <c r="M9198" t="b">
        <v>0</v>
      </c>
    </row>
    <row r="9199" spans="1:13" x14ac:dyDescent="0.25">
      <c r="A9199" s="1">
        <v>43332</v>
      </c>
      <c r="B9199" t="s">
        <v>176</v>
      </c>
      <c r="C9199" t="s">
        <v>163</v>
      </c>
      <c r="D9199">
        <v>2</v>
      </c>
      <c r="E9199">
        <v>338.88</v>
      </c>
      <c r="F9199">
        <v>169.44</v>
      </c>
      <c r="G9199">
        <v>2</v>
      </c>
      <c r="H9199">
        <v>2</v>
      </c>
      <c r="I9199">
        <v>7.5</v>
      </c>
      <c r="J9199">
        <v>0</v>
      </c>
      <c r="K9199">
        <v>5</v>
      </c>
      <c r="L9199" t="s">
        <v>361</v>
      </c>
      <c r="M9199" t="b">
        <v>0</v>
      </c>
    </row>
    <row r="9200" spans="1:13" x14ac:dyDescent="0.25">
      <c r="A9200" s="1">
        <v>43332</v>
      </c>
      <c r="B9200" t="s">
        <v>176</v>
      </c>
      <c r="C9200" t="s">
        <v>175</v>
      </c>
      <c r="D9200">
        <v>5</v>
      </c>
      <c r="E9200">
        <v>1335.28</v>
      </c>
      <c r="F9200">
        <v>267.06</v>
      </c>
      <c r="G9200">
        <v>5</v>
      </c>
      <c r="H9200">
        <v>5</v>
      </c>
      <c r="I9200">
        <v>7</v>
      </c>
      <c r="J9200">
        <v>0</v>
      </c>
      <c r="K9200">
        <v>4.5</v>
      </c>
      <c r="L9200" t="s">
        <v>297</v>
      </c>
      <c r="M9200" t="b">
        <v>0</v>
      </c>
    </row>
    <row r="9201" spans="1:13" x14ac:dyDescent="0.25">
      <c r="A9201" s="1">
        <v>43332</v>
      </c>
      <c r="B9201" t="s">
        <v>176</v>
      </c>
      <c r="C9201" t="s">
        <v>164</v>
      </c>
      <c r="D9201">
        <v>2</v>
      </c>
      <c r="E9201">
        <v>214.83</v>
      </c>
      <c r="F9201">
        <v>107.42</v>
      </c>
      <c r="G9201">
        <v>2</v>
      </c>
      <c r="H9201">
        <v>2</v>
      </c>
      <c r="I9201">
        <v>6.5</v>
      </c>
      <c r="J9201">
        <v>0</v>
      </c>
      <c r="K9201">
        <v>5</v>
      </c>
      <c r="L9201" t="s">
        <v>362</v>
      </c>
      <c r="M9201" t="b">
        <v>0</v>
      </c>
    </row>
    <row r="9202" spans="1:13" x14ac:dyDescent="0.25">
      <c r="A9202" s="1">
        <v>43332</v>
      </c>
      <c r="B9202" t="s">
        <v>176</v>
      </c>
      <c r="C9202" t="s">
        <v>176</v>
      </c>
      <c r="D9202">
        <v>3</v>
      </c>
      <c r="E9202">
        <v>952.07</v>
      </c>
      <c r="F9202">
        <v>317.36</v>
      </c>
      <c r="G9202">
        <v>3</v>
      </c>
      <c r="H9202">
        <v>3</v>
      </c>
      <c r="I9202">
        <v>4.75</v>
      </c>
      <c r="J9202">
        <v>0</v>
      </c>
      <c r="K9202">
        <v>4.5</v>
      </c>
      <c r="L9202" t="s">
        <v>273</v>
      </c>
      <c r="M9202" t="b">
        <v>1</v>
      </c>
    </row>
    <row r="9203" spans="1:13" x14ac:dyDescent="0.25">
      <c r="A9203" s="1">
        <v>43332</v>
      </c>
      <c r="B9203" t="s">
        <v>176</v>
      </c>
      <c r="C9203" t="s">
        <v>165</v>
      </c>
      <c r="D9203">
        <v>25</v>
      </c>
      <c r="E9203">
        <v>3468.71</v>
      </c>
      <c r="F9203">
        <v>138.75</v>
      </c>
      <c r="G9203">
        <v>25</v>
      </c>
      <c r="H9203">
        <v>25</v>
      </c>
      <c r="I9203">
        <v>6.25</v>
      </c>
      <c r="J9203">
        <v>3.5700000000000003E-2</v>
      </c>
      <c r="K9203">
        <v>4.29</v>
      </c>
      <c r="L9203" t="s">
        <v>274</v>
      </c>
      <c r="M9203" t="b">
        <v>0</v>
      </c>
    </row>
    <row r="9204" spans="1:13" x14ac:dyDescent="0.25">
      <c r="A9204" s="1">
        <v>43332</v>
      </c>
      <c r="B9204" t="s">
        <v>165</v>
      </c>
      <c r="C9204" t="s">
        <v>166</v>
      </c>
      <c r="D9204">
        <v>1</v>
      </c>
      <c r="E9204">
        <v>289.39</v>
      </c>
      <c r="F9204">
        <v>289.39</v>
      </c>
      <c r="G9204">
        <v>1</v>
      </c>
      <c r="H9204">
        <v>1</v>
      </c>
      <c r="I9204">
        <v>7</v>
      </c>
      <c r="J9204">
        <v>0</v>
      </c>
      <c r="K9204">
        <v>5</v>
      </c>
      <c r="L9204" t="s">
        <v>298</v>
      </c>
      <c r="M9204" t="b">
        <v>0</v>
      </c>
    </row>
    <row r="9205" spans="1:13" x14ac:dyDescent="0.25">
      <c r="A9205" s="1">
        <v>43332</v>
      </c>
      <c r="B9205" t="s">
        <v>165</v>
      </c>
      <c r="C9205" t="s">
        <v>167</v>
      </c>
      <c r="D9205">
        <v>8</v>
      </c>
      <c r="E9205">
        <v>846.54</v>
      </c>
      <c r="F9205">
        <v>105.82</v>
      </c>
      <c r="G9205">
        <v>8</v>
      </c>
      <c r="H9205">
        <v>8</v>
      </c>
      <c r="I9205">
        <v>8.11</v>
      </c>
      <c r="J9205">
        <v>0</v>
      </c>
      <c r="K9205">
        <v>4.1100000000000003</v>
      </c>
      <c r="L9205" t="s">
        <v>246</v>
      </c>
      <c r="M9205" t="b">
        <v>0</v>
      </c>
    </row>
    <row r="9206" spans="1:13" x14ac:dyDescent="0.25">
      <c r="A9206" s="1">
        <v>43332</v>
      </c>
      <c r="B9206" t="s">
        <v>165</v>
      </c>
      <c r="C9206" t="s">
        <v>169</v>
      </c>
      <c r="D9206">
        <v>3</v>
      </c>
      <c r="E9206">
        <v>461.88</v>
      </c>
      <c r="F9206">
        <v>153.96</v>
      </c>
      <c r="G9206">
        <v>3</v>
      </c>
      <c r="H9206">
        <v>3</v>
      </c>
      <c r="I9206">
        <v>6.67</v>
      </c>
      <c r="J9206">
        <v>0</v>
      </c>
      <c r="K9206">
        <v>4.67</v>
      </c>
      <c r="L9206" t="s">
        <v>275</v>
      </c>
      <c r="M9206" t="b">
        <v>0</v>
      </c>
    </row>
    <row r="9207" spans="1:13" x14ac:dyDescent="0.25">
      <c r="A9207" s="1">
        <v>43332</v>
      </c>
      <c r="B9207" t="s">
        <v>165</v>
      </c>
      <c r="C9207" t="s">
        <v>170</v>
      </c>
      <c r="D9207">
        <v>15</v>
      </c>
      <c r="E9207">
        <v>2092.67</v>
      </c>
      <c r="F9207">
        <v>139.51</v>
      </c>
      <c r="G9207">
        <v>15</v>
      </c>
      <c r="H9207">
        <v>15</v>
      </c>
      <c r="I9207">
        <v>6.38</v>
      </c>
      <c r="J9207">
        <v>0</v>
      </c>
      <c r="K9207">
        <v>4.63</v>
      </c>
      <c r="L9207" t="s">
        <v>276</v>
      </c>
      <c r="M9207" t="b">
        <v>0</v>
      </c>
    </row>
    <row r="9208" spans="1:13" x14ac:dyDescent="0.25">
      <c r="A9208" s="1">
        <v>43332</v>
      </c>
      <c r="B9208" t="s">
        <v>165</v>
      </c>
      <c r="C9208" t="s">
        <v>172</v>
      </c>
      <c r="D9208">
        <v>10</v>
      </c>
      <c r="E9208">
        <v>3420.3</v>
      </c>
      <c r="F9208">
        <v>342.03</v>
      </c>
      <c r="G9208">
        <v>10</v>
      </c>
      <c r="H9208">
        <v>10</v>
      </c>
      <c r="I9208">
        <v>6.9</v>
      </c>
      <c r="J9208">
        <v>0</v>
      </c>
      <c r="K9208">
        <v>4.2</v>
      </c>
      <c r="L9208" t="s">
        <v>247</v>
      </c>
      <c r="M9208" t="b">
        <v>0</v>
      </c>
    </row>
    <row r="9209" spans="1:13" x14ac:dyDescent="0.25">
      <c r="A9209" s="1">
        <v>43332</v>
      </c>
      <c r="B9209" t="s">
        <v>165</v>
      </c>
      <c r="C9209" t="s">
        <v>171</v>
      </c>
      <c r="D9209">
        <v>9</v>
      </c>
      <c r="E9209">
        <v>1142.8800000000001</v>
      </c>
      <c r="F9209">
        <v>126.99</v>
      </c>
      <c r="G9209">
        <v>9</v>
      </c>
      <c r="H9209">
        <v>9</v>
      </c>
      <c r="I9209">
        <v>7.56</v>
      </c>
      <c r="J9209">
        <v>0</v>
      </c>
      <c r="K9209">
        <v>4.33</v>
      </c>
      <c r="L9209" t="s">
        <v>299</v>
      </c>
      <c r="M9209" t="b">
        <v>0</v>
      </c>
    </row>
    <row r="9210" spans="1:13" x14ac:dyDescent="0.25">
      <c r="A9210" s="1">
        <v>43332</v>
      </c>
      <c r="B9210" t="s">
        <v>165</v>
      </c>
      <c r="C9210" t="s">
        <v>161</v>
      </c>
      <c r="D9210">
        <v>89</v>
      </c>
      <c r="E9210">
        <v>11091.24</v>
      </c>
      <c r="F9210">
        <v>124.62</v>
      </c>
      <c r="G9210">
        <v>89</v>
      </c>
      <c r="H9210">
        <v>89</v>
      </c>
      <c r="I9210">
        <v>5.98</v>
      </c>
      <c r="J9210">
        <v>0</v>
      </c>
      <c r="K9210">
        <v>4.4800000000000004</v>
      </c>
      <c r="L9210" t="s">
        <v>248</v>
      </c>
      <c r="M9210" t="b">
        <v>0</v>
      </c>
    </row>
    <row r="9211" spans="1:13" x14ac:dyDescent="0.25">
      <c r="A9211" s="1">
        <v>43332</v>
      </c>
      <c r="B9211" t="s">
        <v>165</v>
      </c>
      <c r="C9211" t="s">
        <v>177</v>
      </c>
      <c r="D9211">
        <v>1</v>
      </c>
      <c r="E9211">
        <v>101.17</v>
      </c>
      <c r="F9211">
        <v>101.17</v>
      </c>
      <c r="G9211">
        <v>1</v>
      </c>
      <c r="H9211">
        <v>1</v>
      </c>
      <c r="I9211">
        <v>9</v>
      </c>
      <c r="J9211">
        <v>0</v>
      </c>
      <c r="K9211">
        <v>5</v>
      </c>
      <c r="L9211" t="s">
        <v>301</v>
      </c>
      <c r="M9211" t="b">
        <v>0</v>
      </c>
    </row>
    <row r="9212" spans="1:13" x14ac:dyDescent="0.25">
      <c r="A9212" s="1">
        <v>43332</v>
      </c>
      <c r="B9212" t="s">
        <v>165</v>
      </c>
      <c r="C9212" t="s">
        <v>181</v>
      </c>
      <c r="D9212">
        <v>4</v>
      </c>
      <c r="E9212">
        <v>686.49</v>
      </c>
      <c r="F9212">
        <v>171.62</v>
      </c>
      <c r="G9212">
        <v>4</v>
      </c>
      <c r="H9212">
        <v>4</v>
      </c>
      <c r="I9212">
        <v>7</v>
      </c>
      <c r="J9212">
        <v>0</v>
      </c>
      <c r="K9212">
        <v>2</v>
      </c>
      <c r="L9212" t="s">
        <v>302</v>
      </c>
      <c r="M9212" t="b">
        <v>0</v>
      </c>
    </row>
    <row r="9213" spans="1:13" x14ac:dyDescent="0.25">
      <c r="A9213" s="1">
        <v>43332</v>
      </c>
      <c r="B9213" t="s">
        <v>165</v>
      </c>
      <c r="C9213" t="s">
        <v>183</v>
      </c>
      <c r="D9213">
        <v>2</v>
      </c>
      <c r="E9213">
        <v>479.98</v>
      </c>
      <c r="F9213">
        <v>239.99</v>
      </c>
      <c r="G9213">
        <v>2</v>
      </c>
      <c r="H9213">
        <v>2</v>
      </c>
      <c r="I9213">
        <v>9</v>
      </c>
      <c r="J9213">
        <v>0</v>
      </c>
      <c r="K9213">
        <v>5</v>
      </c>
      <c r="L9213" t="s">
        <v>365</v>
      </c>
      <c r="M9213" t="b">
        <v>0</v>
      </c>
    </row>
    <row r="9214" spans="1:13" x14ac:dyDescent="0.25">
      <c r="A9214" s="1">
        <v>43332</v>
      </c>
      <c r="B9214" t="s">
        <v>165</v>
      </c>
      <c r="C9214" t="s">
        <v>174</v>
      </c>
      <c r="D9214">
        <v>4</v>
      </c>
      <c r="E9214">
        <v>751.01</v>
      </c>
      <c r="F9214">
        <v>187.75</v>
      </c>
      <c r="G9214">
        <v>4</v>
      </c>
      <c r="H9214">
        <v>4</v>
      </c>
      <c r="I9214">
        <v>7.25</v>
      </c>
      <c r="J9214">
        <v>0</v>
      </c>
      <c r="K9214">
        <v>4.5</v>
      </c>
      <c r="L9214" t="s">
        <v>303</v>
      </c>
      <c r="M9214" t="b">
        <v>0</v>
      </c>
    </row>
    <row r="9215" spans="1:13" x14ac:dyDescent="0.25">
      <c r="A9215" s="1">
        <v>43332</v>
      </c>
      <c r="B9215" t="s">
        <v>165</v>
      </c>
      <c r="C9215" t="s">
        <v>182</v>
      </c>
      <c r="D9215">
        <v>1</v>
      </c>
      <c r="E9215">
        <v>117.81</v>
      </c>
      <c r="F9215">
        <v>117.81</v>
      </c>
      <c r="G9215">
        <v>1</v>
      </c>
      <c r="H9215">
        <v>1</v>
      </c>
      <c r="I9215">
        <v>8</v>
      </c>
      <c r="J9215">
        <v>0</v>
      </c>
      <c r="K9215">
        <v>5</v>
      </c>
      <c r="L9215" t="s">
        <v>304</v>
      </c>
      <c r="M9215" t="b">
        <v>0</v>
      </c>
    </row>
    <row r="9216" spans="1:13" x14ac:dyDescent="0.25">
      <c r="A9216" s="1">
        <v>43332</v>
      </c>
      <c r="B9216" t="s">
        <v>165</v>
      </c>
      <c r="C9216" t="s">
        <v>163</v>
      </c>
      <c r="D9216">
        <v>27</v>
      </c>
      <c r="E9216">
        <v>2894.73</v>
      </c>
      <c r="F9216">
        <v>107.21</v>
      </c>
      <c r="G9216">
        <v>27</v>
      </c>
      <c r="H9216">
        <v>27</v>
      </c>
      <c r="I9216">
        <v>6.6</v>
      </c>
      <c r="J9216">
        <v>0</v>
      </c>
      <c r="K9216">
        <v>4.87</v>
      </c>
      <c r="L9216" t="s">
        <v>249</v>
      </c>
      <c r="M9216" t="b">
        <v>0</v>
      </c>
    </row>
    <row r="9217" spans="1:13" x14ac:dyDescent="0.25">
      <c r="A9217" s="1">
        <v>43332</v>
      </c>
      <c r="B9217" t="s">
        <v>165</v>
      </c>
      <c r="C9217" t="s">
        <v>175</v>
      </c>
      <c r="D9217">
        <v>66</v>
      </c>
      <c r="E9217">
        <v>8669.31</v>
      </c>
      <c r="F9217">
        <v>131.35</v>
      </c>
      <c r="G9217">
        <v>66</v>
      </c>
      <c r="H9217">
        <v>66</v>
      </c>
      <c r="I9217">
        <v>6.16</v>
      </c>
      <c r="J9217">
        <v>0</v>
      </c>
      <c r="K9217">
        <v>4.43</v>
      </c>
      <c r="L9217" t="s">
        <v>250</v>
      </c>
      <c r="M9217" t="b">
        <v>0</v>
      </c>
    </row>
    <row r="9218" spans="1:13" x14ac:dyDescent="0.25">
      <c r="A9218" s="1">
        <v>43332</v>
      </c>
      <c r="B9218" t="s">
        <v>165</v>
      </c>
      <c r="C9218" t="s">
        <v>173</v>
      </c>
      <c r="D9218">
        <v>3</v>
      </c>
      <c r="E9218">
        <v>315.49</v>
      </c>
      <c r="F9218">
        <v>105.16</v>
      </c>
      <c r="G9218">
        <v>3</v>
      </c>
      <c r="H9218">
        <v>3</v>
      </c>
      <c r="I9218">
        <v>9</v>
      </c>
      <c r="J9218">
        <v>0</v>
      </c>
      <c r="K9218">
        <v>5</v>
      </c>
      <c r="L9218" t="s">
        <v>251</v>
      </c>
      <c r="M9218" t="b">
        <v>0</v>
      </c>
    </row>
    <row r="9219" spans="1:13" x14ac:dyDescent="0.25">
      <c r="A9219" s="1">
        <v>43332</v>
      </c>
      <c r="B9219" t="s">
        <v>165</v>
      </c>
      <c r="C9219" t="s">
        <v>164</v>
      </c>
      <c r="D9219">
        <v>18</v>
      </c>
      <c r="E9219">
        <v>2939.3</v>
      </c>
      <c r="F9219">
        <v>163.29</v>
      </c>
      <c r="G9219">
        <v>18</v>
      </c>
      <c r="H9219">
        <v>18</v>
      </c>
      <c r="I9219">
        <v>7.85</v>
      </c>
      <c r="J9219">
        <v>0</v>
      </c>
      <c r="K9219">
        <v>4.4000000000000004</v>
      </c>
      <c r="L9219" t="s">
        <v>278</v>
      </c>
      <c r="M9219" t="b">
        <v>0</v>
      </c>
    </row>
    <row r="9220" spans="1:13" x14ac:dyDescent="0.25">
      <c r="A9220" s="1">
        <v>43332</v>
      </c>
      <c r="B9220" t="s">
        <v>165</v>
      </c>
      <c r="C9220" t="s">
        <v>176</v>
      </c>
      <c r="D9220">
        <v>11</v>
      </c>
      <c r="E9220">
        <v>1500.86</v>
      </c>
      <c r="F9220">
        <v>136.44</v>
      </c>
      <c r="G9220">
        <v>11</v>
      </c>
      <c r="H9220">
        <v>11</v>
      </c>
      <c r="I9220">
        <v>6.29</v>
      </c>
      <c r="J9220">
        <v>0</v>
      </c>
      <c r="K9220">
        <v>4.71</v>
      </c>
      <c r="L9220" t="s">
        <v>279</v>
      </c>
      <c r="M9220" t="b">
        <v>0</v>
      </c>
    </row>
    <row r="9221" spans="1:13" x14ac:dyDescent="0.25">
      <c r="A9221" s="1">
        <v>43332</v>
      </c>
      <c r="B9221" t="s">
        <v>165</v>
      </c>
      <c r="C9221" t="s">
        <v>165</v>
      </c>
      <c r="D9221">
        <v>545</v>
      </c>
      <c r="E9221">
        <v>66678.570000000007</v>
      </c>
      <c r="F9221">
        <v>122.35</v>
      </c>
      <c r="G9221">
        <v>540</v>
      </c>
      <c r="H9221">
        <v>544</v>
      </c>
      <c r="I9221">
        <v>4.46</v>
      </c>
      <c r="J9221">
        <v>2.7799999999999998E-2</v>
      </c>
      <c r="K9221">
        <v>4.32</v>
      </c>
      <c r="L9221" t="s">
        <v>252</v>
      </c>
      <c r="M9221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97DC-0CDC-4344-96BF-8EDCFBC740B1}">
  <dimension ref="A1:D9"/>
  <sheetViews>
    <sheetView workbookViewId="0">
      <selection activeCell="I8" sqref="I8"/>
    </sheetView>
  </sheetViews>
  <sheetFormatPr defaultRowHeight="15" x14ac:dyDescent="0.25"/>
  <cols>
    <col min="1" max="1" width="14.85546875" bestFit="1" customWidth="1"/>
    <col min="2" max="2" width="16.42578125" bestFit="1" customWidth="1"/>
    <col min="3" max="3" width="12.85546875" bestFit="1" customWidth="1"/>
    <col min="4" max="4" width="17.7109375" bestFit="1" customWidth="1"/>
  </cols>
  <sheetData>
    <row r="1" spans="1:4" x14ac:dyDescent="0.25">
      <c r="A1" t="s">
        <v>152</v>
      </c>
      <c r="B1" t="s">
        <v>194</v>
      </c>
      <c r="C1" t="s">
        <v>153</v>
      </c>
      <c r="D1" t="s">
        <v>154</v>
      </c>
    </row>
    <row r="2" spans="1:4" x14ac:dyDescent="0.25">
      <c r="A2" t="b">
        <v>0</v>
      </c>
      <c r="B2" t="s">
        <v>195</v>
      </c>
      <c r="C2">
        <v>469</v>
      </c>
      <c r="D2">
        <v>2.1299999999999999E-2</v>
      </c>
    </row>
    <row r="3" spans="1:4" x14ac:dyDescent="0.25">
      <c r="A3" t="b">
        <v>0</v>
      </c>
      <c r="B3" t="s">
        <v>196</v>
      </c>
      <c r="C3">
        <v>8014</v>
      </c>
      <c r="D3">
        <v>2.6599999999999999E-2</v>
      </c>
    </row>
    <row r="4" spans="1:4" x14ac:dyDescent="0.25">
      <c r="A4" t="b">
        <v>0</v>
      </c>
      <c r="B4" t="s">
        <v>197</v>
      </c>
      <c r="C4">
        <v>6981</v>
      </c>
      <c r="D4">
        <v>2.1499999999999998E-2</v>
      </c>
    </row>
    <row r="5" spans="1:4" x14ac:dyDescent="0.25">
      <c r="A5" t="b">
        <v>0</v>
      </c>
      <c r="B5" t="s">
        <v>198</v>
      </c>
      <c r="C5">
        <v>71445</v>
      </c>
      <c r="D5">
        <v>2.06E-2</v>
      </c>
    </row>
    <row r="6" spans="1:4" x14ac:dyDescent="0.25">
      <c r="A6" t="b">
        <v>1</v>
      </c>
      <c r="B6" t="s">
        <v>195</v>
      </c>
      <c r="C6">
        <v>146</v>
      </c>
      <c r="D6">
        <v>2.7400000000000001E-2</v>
      </c>
    </row>
    <row r="7" spans="1:4" x14ac:dyDescent="0.25">
      <c r="A7" t="b">
        <v>1</v>
      </c>
      <c r="B7" t="s">
        <v>196</v>
      </c>
      <c r="C7">
        <v>3874</v>
      </c>
      <c r="D7">
        <v>1.6299999999999999E-2</v>
      </c>
    </row>
    <row r="8" spans="1:4" x14ac:dyDescent="0.25">
      <c r="A8" t="b">
        <v>1</v>
      </c>
      <c r="B8" t="s">
        <v>197</v>
      </c>
      <c r="C8">
        <v>677</v>
      </c>
      <c r="D8">
        <v>2.6599999999999999E-2</v>
      </c>
    </row>
    <row r="9" spans="1:4" x14ac:dyDescent="0.25">
      <c r="A9" t="b">
        <v>1</v>
      </c>
      <c r="B9" t="s">
        <v>198</v>
      </c>
      <c r="C9">
        <v>1648</v>
      </c>
      <c r="D9">
        <v>2.12E-2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9014-44DD-43A6-B400-417FA623210E}">
  <dimension ref="A1:I4380"/>
  <sheetViews>
    <sheetView workbookViewId="0">
      <selection activeCell="I1" sqref="I1"/>
    </sheetView>
  </sheetViews>
  <sheetFormatPr defaultRowHeight="15" x14ac:dyDescent="0.25"/>
  <cols>
    <col min="1" max="1" width="13" bestFit="1" customWidth="1"/>
    <col min="2" max="2" width="46" bestFit="1" customWidth="1"/>
    <col min="3" max="3" width="39" bestFit="1" customWidth="1"/>
    <col min="5" max="5" width="8.42578125" bestFit="1" customWidth="1"/>
    <col min="6" max="6" width="16.5703125" bestFit="1" customWidth="1"/>
    <col min="7" max="7" width="15.85546875" bestFit="1" customWidth="1"/>
    <col min="8" max="8" width="17.7109375" bestFit="1" customWidth="1"/>
    <col min="9" max="9" width="12" bestFit="1" customWidth="1"/>
  </cols>
  <sheetData>
    <row r="1" spans="1:9" x14ac:dyDescent="0.25">
      <c r="A1" t="s">
        <v>0</v>
      </c>
      <c r="B1" t="s">
        <v>12</v>
      </c>
      <c r="C1" t="s">
        <v>13</v>
      </c>
      <c r="D1" t="s">
        <v>1</v>
      </c>
      <c r="E1" t="s">
        <v>14</v>
      </c>
      <c r="F1" t="s">
        <v>2</v>
      </c>
      <c r="G1" t="s">
        <v>3</v>
      </c>
      <c r="H1" t="s">
        <v>4</v>
      </c>
      <c r="I1" t="s">
        <v>5</v>
      </c>
    </row>
    <row r="2" spans="1:9" x14ac:dyDescent="0.25">
      <c r="A2" s="1">
        <v>42737</v>
      </c>
      <c r="B2" t="s">
        <v>15</v>
      </c>
      <c r="C2" t="s">
        <v>16</v>
      </c>
      <c r="D2">
        <v>2</v>
      </c>
      <c r="E2">
        <v>2</v>
      </c>
      <c r="F2">
        <v>1056.1400000000001</v>
      </c>
      <c r="G2">
        <v>1006</v>
      </c>
      <c r="H2">
        <v>50.14</v>
      </c>
      <c r="I2">
        <v>503</v>
      </c>
    </row>
    <row r="3" spans="1:9" x14ac:dyDescent="0.25">
      <c r="A3" s="1">
        <v>42737</v>
      </c>
      <c r="B3" t="s">
        <v>38</v>
      </c>
      <c r="C3" t="s">
        <v>38</v>
      </c>
      <c r="D3">
        <v>1</v>
      </c>
      <c r="E3">
        <v>2</v>
      </c>
      <c r="F3">
        <v>846.52</v>
      </c>
      <c r="G3">
        <v>798</v>
      </c>
      <c r="H3">
        <v>48.52</v>
      </c>
      <c r="I3">
        <v>798</v>
      </c>
    </row>
    <row r="4" spans="1:9" x14ac:dyDescent="0.25">
      <c r="A4" s="1">
        <v>42737</v>
      </c>
      <c r="B4" t="s">
        <v>34</v>
      </c>
      <c r="C4" t="s">
        <v>35</v>
      </c>
      <c r="D4">
        <v>2</v>
      </c>
      <c r="E4">
        <v>2</v>
      </c>
      <c r="F4">
        <v>348.71</v>
      </c>
      <c r="G4">
        <v>304.89999999999998</v>
      </c>
      <c r="H4">
        <v>43.81</v>
      </c>
      <c r="I4">
        <v>152.44999999999999</v>
      </c>
    </row>
    <row r="5" spans="1:9" x14ac:dyDescent="0.25">
      <c r="A5" s="1">
        <v>42737</v>
      </c>
      <c r="B5" t="s">
        <v>51</v>
      </c>
      <c r="C5" t="s">
        <v>52</v>
      </c>
      <c r="D5">
        <v>10</v>
      </c>
      <c r="E5">
        <v>10</v>
      </c>
      <c r="F5">
        <v>317.95</v>
      </c>
      <c r="G5">
        <v>228.09</v>
      </c>
      <c r="H5">
        <v>89.86</v>
      </c>
      <c r="I5">
        <v>22.809000000000001</v>
      </c>
    </row>
    <row r="6" spans="1:9" x14ac:dyDescent="0.25">
      <c r="A6" s="1">
        <v>42737</v>
      </c>
      <c r="B6" t="s">
        <v>21</v>
      </c>
      <c r="C6" t="s">
        <v>22</v>
      </c>
      <c r="D6">
        <v>3</v>
      </c>
      <c r="E6">
        <v>3</v>
      </c>
      <c r="F6">
        <v>243.85</v>
      </c>
      <c r="G6">
        <v>203.79</v>
      </c>
      <c r="H6">
        <v>40.06</v>
      </c>
      <c r="I6">
        <v>67.930000000000007</v>
      </c>
    </row>
    <row r="7" spans="1:9" x14ac:dyDescent="0.25">
      <c r="A7" s="1">
        <v>42737</v>
      </c>
      <c r="B7" t="s">
        <v>24</v>
      </c>
      <c r="C7" t="s">
        <v>25</v>
      </c>
      <c r="D7">
        <v>1</v>
      </c>
      <c r="E7">
        <v>1</v>
      </c>
      <c r="F7">
        <v>164.21</v>
      </c>
      <c r="G7">
        <v>149</v>
      </c>
      <c r="H7">
        <v>15.21</v>
      </c>
      <c r="I7">
        <v>149</v>
      </c>
    </row>
    <row r="8" spans="1:9" x14ac:dyDescent="0.25">
      <c r="A8" s="1">
        <v>42737</v>
      </c>
      <c r="B8" t="s">
        <v>68</v>
      </c>
      <c r="C8" t="s">
        <v>69</v>
      </c>
      <c r="D8">
        <v>8</v>
      </c>
      <c r="E8">
        <v>8</v>
      </c>
      <c r="F8">
        <v>148.76</v>
      </c>
      <c r="G8">
        <v>73.2</v>
      </c>
      <c r="H8">
        <v>75.56</v>
      </c>
      <c r="I8">
        <v>9.15</v>
      </c>
    </row>
    <row r="9" spans="1:9" x14ac:dyDescent="0.25">
      <c r="A9" s="1">
        <v>42737</v>
      </c>
      <c r="B9" t="s">
        <v>23</v>
      </c>
      <c r="C9" t="s">
        <v>23</v>
      </c>
      <c r="D9">
        <v>1</v>
      </c>
      <c r="E9">
        <v>1</v>
      </c>
      <c r="F9">
        <v>124.84</v>
      </c>
      <c r="G9">
        <v>109.9</v>
      </c>
      <c r="H9">
        <v>14.94</v>
      </c>
      <c r="I9">
        <v>109.9</v>
      </c>
    </row>
    <row r="10" spans="1:9" x14ac:dyDescent="0.25">
      <c r="A10" s="1">
        <v>42737</v>
      </c>
      <c r="B10" t="s">
        <v>46</v>
      </c>
      <c r="C10" t="s">
        <v>46</v>
      </c>
      <c r="D10">
        <v>5</v>
      </c>
      <c r="E10">
        <v>5</v>
      </c>
      <c r="F10">
        <v>86.1</v>
      </c>
      <c r="G10">
        <v>42.5</v>
      </c>
      <c r="H10">
        <v>43.6</v>
      </c>
      <c r="I10">
        <v>8.5</v>
      </c>
    </row>
    <row r="11" spans="1:9" x14ac:dyDescent="0.25">
      <c r="A11" s="1">
        <v>42737</v>
      </c>
      <c r="B11" t="s">
        <v>47</v>
      </c>
      <c r="C11" t="s">
        <v>48</v>
      </c>
      <c r="D11">
        <v>1</v>
      </c>
      <c r="E11">
        <v>1</v>
      </c>
      <c r="F11">
        <v>84.59</v>
      </c>
      <c r="G11">
        <v>68.900000000000006</v>
      </c>
      <c r="H11">
        <v>15.69</v>
      </c>
      <c r="I11">
        <v>68.900000000000006</v>
      </c>
    </row>
    <row r="12" spans="1:9" x14ac:dyDescent="0.25">
      <c r="A12" s="1">
        <v>42737</v>
      </c>
      <c r="B12" t="s">
        <v>17</v>
      </c>
      <c r="C12" t="s">
        <v>18</v>
      </c>
      <c r="D12">
        <v>1</v>
      </c>
      <c r="E12">
        <v>1</v>
      </c>
      <c r="F12">
        <v>47.83</v>
      </c>
      <c r="G12">
        <v>34.9</v>
      </c>
      <c r="H12">
        <v>12.93</v>
      </c>
      <c r="I12">
        <v>34.9</v>
      </c>
    </row>
    <row r="13" spans="1:9" x14ac:dyDescent="0.25">
      <c r="A13" s="1">
        <v>42737</v>
      </c>
      <c r="B13" t="s">
        <v>44</v>
      </c>
      <c r="C13" t="s">
        <v>45</v>
      </c>
      <c r="D13">
        <v>2</v>
      </c>
      <c r="E13">
        <v>2</v>
      </c>
      <c r="F13">
        <v>46.55</v>
      </c>
      <c r="G13">
        <v>21.48</v>
      </c>
      <c r="H13">
        <v>25.07</v>
      </c>
      <c r="I13">
        <v>10.74</v>
      </c>
    </row>
    <row r="14" spans="1:9" x14ac:dyDescent="0.25">
      <c r="A14" s="1">
        <v>42737</v>
      </c>
      <c r="B14" t="s">
        <v>39</v>
      </c>
      <c r="C14" t="s">
        <v>40</v>
      </c>
      <c r="D14">
        <v>2</v>
      </c>
      <c r="E14">
        <v>2</v>
      </c>
      <c r="F14">
        <v>39.24</v>
      </c>
      <c r="G14">
        <v>21.8</v>
      </c>
      <c r="H14">
        <v>17.440000000000001</v>
      </c>
      <c r="I14">
        <v>10.9</v>
      </c>
    </row>
    <row r="15" spans="1:9" x14ac:dyDescent="0.25">
      <c r="A15" s="1">
        <v>42737</v>
      </c>
      <c r="B15" t="s">
        <v>28</v>
      </c>
      <c r="C15" t="s">
        <v>29</v>
      </c>
      <c r="D15">
        <v>2</v>
      </c>
      <c r="E15">
        <v>2</v>
      </c>
      <c r="F15">
        <v>39.24</v>
      </c>
      <c r="G15">
        <v>21.8</v>
      </c>
      <c r="H15">
        <v>17.440000000000001</v>
      </c>
      <c r="I15">
        <v>10.9</v>
      </c>
    </row>
    <row r="16" spans="1:9" x14ac:dyDescent="0.25">
      <c r="A16" s="1">
        <v>42737</v>
      </c>
      <c r="B16" t="s">
        <v>70</v>
      </c>
      <c r="C16" t="s">
        <v>71</v>
      </c>
      <c r="D16">
        <v>2</v>
      </c>
      <c r="E16">
        <v>2</v>
      </c>
      <c r="F16">
        <v>37.24</v>
      </c>
      <c r="G16">
        <v>19.8</v>
      </c>
      <c r="H16">
        <v>17.440000000000001</v>
      </c>
      <c r="I16">
        <v>9.9</v>
      </c>
    </row>
    <row r="17" spans="1:9" x14ac:dyDescent="0.25">
      <c r="A17" s="1">
        <v>42737</v>
      </c>
      <c r="B17" t="s">
        <v>72</v>
      </c>
      <c r="C17" t="s">
        <v>73</v>
      </c>
      <c r="D17">
        <v>1</v>
      </c>
      <c r="E17">
        <v>1</v>
      </c>
      <c r="F17">
        <v>19.62</v>
      </c>
      <c r="G17">
        <v>10.9</v>
      </c>
      <c r="H17">
        <v>8.7200000000000006</v>
      </c>
      <c r="I17">
        <v>10.9</v>
      </c>
    </row>
    <row r="18" spans="1:9" x14ac:dyDescent="0.25">
      <c r="A18" s="1">
        <v>42744</v>
      </c>
      <c r="B18" t="s">
        <v>34</v>
      </c>
      <c r="C18" t="s">
        <v>35</v>
      </c>
      <c r="D18">
        <v>9</v>
      </c>
      <c r="E18">
        <v>9</v>
      </c>
      <c r="F18">
        <v>3799.18</v>
      </c>
      <c r="G18">
        <v>3420</v>
      </c>
      <c r="H18">
        <v>379.18</v>
      </c>
      <c r="I18">
        <v>380</v>
      </c>
    </row>
    <row r="19" spans="1:9" x14ac:dyDescent="0.25">
      <c r="A19" s="1">
        <v>42744</v>
      </c>
      <c r="B19" t="s">
        <v>17</v>
      </c>
      <c r="C19" t="s">
        <v>18</v>
      </c>
      <c r="D19">
        <v>23</v>
      </c>
      <c r="E19">
        <v>31</v>
      </c>
      <c r="F19">
        <v>2369.0300000000002</v>
      </c>
      <c r="G19">
        <v>1939.2</v>
      </c>
      <c r="H19">
        <v>429.83</v>
      </c>
      <c r="I19">
        <v>84.313043478260866</v>
      </c>
    </row>
    <row r="20" spans="1:9" x14ac:dyDescent="0.25">
      <c r="A20" s="1">
        <v>42744</v>
      </c>
      <c r="B20" t="s">
        <v>24</v>
      </c>
      <c r="C20" t="s">
        <v>25</v>
      </c>
      <c r="D20">
        <v>3</v>
      </c>
      <c r="E20">
        <v>3</v>
      </c>
      <c r="F20">
        <v>1169.27</v>
      </c>
      <c r="G20">
        <v>1107.17</v>
      </c>
      <c r="H20">
        <v>62.1</v>
      </c>
      <c r="I20">
        <v>369.05666666666667</v>
      </c>
    </row>
    <row r="21" spans="1:9" x14ac:dyDescent="0.25">
      <c r="A21" s="1">
        <v>42744</v>
      </c>
      <c r="B21" t="s">
        <v>26</v>
      </c>
      <c r="C21" t="s">
        <v>27</v>
      </c>
      <c r="D21">
        <v>7</v>
      </c>
      <c r="E21">
        <v>7</v>
      </c>
      <c r="F21">
        <v>1013.61</v>
      </c>
      <c r="G21">
        <v>823.6</v>
      </c>
      <c r="H21">
        <v>190.01</v>
      </c>
      <c r="I21">
        <v>117.65714285714286</v>
      </c>
    </row>
    <row r="22" spans="1:9" x14ac:dyDescent="0.25">
      <c r="A22" s="1">
        <v>42744</v>
      </c>
      <c r="B22" t="s">
        <v>15</v>
      </c>
      <c r="C22" t="s">
        <v>16</v>
      </c>
      <c r="D22">
        <v>3</v>
      </c>
      <c r="E22">
        <v>3</v>
      </c>
      <c r="F22">
        <v>707.74</v>
      </c>
      <c r="G22">
        <v>649.79</v>
      </c>
      <c r="H22">
        <v>57.95</v>
      </c>
      <c r="I22">
        <v>216.59666666666666</v>
      </c>
    </row>
    <row r="23" spans="1:9" x14ac:dyDescent="0.25">
      <c r="A23" s="1">
        <v>42744</v>
      </c>
      <c r="B23" t="s">
        <v>38</v>
      </c>
      <c r="C23" t="s">
        <v>38</v>
      </c>
      <c r="D23">
        <v>3</v>
      </c>
      <c r="E23">
        <v>3</v>
      </c>
      <c r="F23">
        <v>614</v>
      </c>
      <c r="G23">
        <v>564.89</v>
      </c>
      <c r="H23">
        <v>49.11</v>
      </c>
      <c r="I23">
        <v>188.29666666666668</v>
      </c>
    </row>
    <row r="24" spans="1:9" x14ac:dyDescent="0.25">
      <c r="A24" s="1">
        <v>42744</v>
      </c>
      <c r="B24" t="s">
        <v>32</v>
      </c>
      <c r="C24" t="s">
        <v>33</v>
      </c>
      <c r="D24">
        <v>2</v>
      </c>
      <c r="E24">
        <v>2</v>
      </c>
      <c r="F24">
        <v>548.45000000000005</v>
      </c>
      <c r="G24">
        <v>518.89</v>
      </c>
      <c r="H24">
        <v>29.56</v>
      </c>
      <c r="I24">
        <v>259.44499999999999</v>
      </c>
    </row>
    <row r="25" spans="1:9" x14ac:dyDescent="0.25">
      <c r="A25" s="1">
        <v>42744</v>
      </c>
      <c r="B25" t="s">
        <v>74</v>
      </c>
      <c r="C25" t="s">
        <v>75</v>
      </c>
      <c r="D25">
        <v>2</v>
      </c>
      <c r="E25">
        <v>2</v>
      </c>
      <c r="F25">
        <v>516.99</v>
      </c>
      <c r="G25">
        <v>474.99</v>
      </c>
      <c r="H25">
        <v>42</v>
      </c>
      <c r="I25">
        <v>237.495</v>
      </c>
    </row>
    <row r="26" spans="1:9" x14ac:dyDescent="0.25">
      <c r="A26" s="1">
        <v>42744</v>
      </c>
      <c r="B26" t="s">
        <v>42</v>
      </c>
      <c r="C26" t="s">
        <v>43</v>
      </c>
      <c r="D26">
        <v>3</v>
      </c>
      <c r="E26">
        <v>4</v>
      </c>
      <c r="F26">
        <v>471.54</v>
      </c>
      <c r="G26">
        <v>402.9</v>
      </c>
      <c r="H26">
        <v>68.64</v>
      </c>
      <c r="I26">
        <v>134.30000000000001</v>
      </c>
    </row>
    <row r="27" spans="1:9" x14ac:dyDescent="0.25">
      <c r="A27" s="1">
        <v>42744</v>
      </c>
      <c r="B27" t="s">
        <v>21</v>
      </c>
      <c r="C27" t="s">
        <v>22</v>
      </c>
      <c r="D27">
        <v>2</v>
      </c>
      <c r="E27">
        <v>2</v>
      </c>
      <c r="F27">
        <v>335.41</v>
      </c>
      <c r="G27">
        <v>289.89</v>
      </c>
      <c r="H27">
        <v>45.52</v>
      </c>
      <c r="I27">
        <v>144.94499999999999</v>
      </c>
    </row>
    <row r="28" spans="1:9" x14ac:dyDescent="0.25">
      <c r="A28" s="1">
        <v>42744</v>
      </c>
      <c r="B28" t="s">
        <v>47</v>
      </c>
      <c r="C28" t="s">
        <v>48</v>
      </c>
      <c r="D28">
        <v>4</v>
      </c>
      <c r="E28">
        <v>4</v>
      </c>
      <c r="F28">
        <v>302.81</v>
      </c>
      <c r="G28">
        <v>233.6</v>
      </c>
      <c r="H28">
        <v>69.209999999999994</v>
      </c>
      <c r="I28">
        <v>58.4</v>
      </c>
    </row>
    <row r="29" spans="1:9" x14ac:dyDescent="0.25">
      <c r="A29" s="1">
        <v>42744</v>
      </c>
      <c r="B29" t="s">
        <v>28</v>
      </c>
      <c r="C29" t="s">
        <v>29</v>
      </c>
      <c r="D29">
        <v>2</v>
      </c>
      <c r="E29">
        <v>2</v>
      </c>
      <c r="F29">
        <v>205.84</v>
      </c>
      <c r="G29">
        <v>179.8</v>
      </c>
      <c r="H29">
        <v>26.04</v>
      </c>
      <c r="I29">
        <v>89.9</v>
      </c>
    </row>
    <row r="30" spans="1:9" x14ac:dyDescent="0.25">
      <c r="A30" s="1">
        <v>42744</v>
      </c>
      <c r="B30" t="s">
        <v>51</v>
      </c>
      <c r="C30" t="s">
        <v>52</v>
      </c>
      <c r="D30">
        <v>2</v>
      </c>
      <c r="E30">
        <v>2</v>
      </c>
      <c r="F30">
        <v>163.38999999999999</v>
      </c>
      <c r="G30">
        <v>123.89</v>
      </c>
      <c r="H30">
        <v>39.5</v>
      </c>
      <c r="I30">
        <v>61.945</v>
      </c>
    </row>
    <row r="31" spans="1:9" x14ac:dyDescent="0.25">
      <c r="A31" s="1">
        <v>42744</v>
      </c>
      <c r="B31" t="s">
        <v>44</v>
      </c>
      <c r="C31" t="s">
        <v>45</v>
      </c>
      <c r="D31">
        <v>4</v>
      </c>
      <c r="E31">
        <v>4</v>
      </c>
      <c r="F31">
        <v>152.11000000000001</v>
      </c>
      <c r="G31">
        <v>91.78</v>
      </c>
      <c r="H31">
        <v>60.33</v>
      </c>
      <c r="I31">
        <v>22.945</v>
      </c>
    </row>
    <row r="32" spans="1:9" x14ac:dyDescent="0.25">
      <c r="A32" s="1">
        <v>42744</v>
      </c>
      <c r="B32" t="s">
        <v>23</v>
      </c>
      <c r="C32" t="s">
        <v>23</v>
      </c>
      <c r="D32">
        <v>1</v>
      </c>
      <c r="E32">
        <v>1</v>
      </c>
      <c r="F32">
        <v>124.84</v>
      </c>
      <c r="G32">
        <v>109.9</v>
      </c>
      <c r="H32">
        <v>14.94</v>
      </c>
      <c r="I32">
        <v>109.9</v>
      </c>
    </row>
    <row r="33" spans="1:9" x14ac:dyDescent="0.25">
      <c r="A33" s="1">
        <v>42744</v>
      </c>
      <c r="B33" t="s">
        <v>53</v>
      </c>
      <c r="C33" t="s">
        <v>54</v>
      </c>
      <c r="D33">
        <v>2</v>
      </c>
      <c r="E33">
        <v>3</v>
      </c>
      <c r="F33">
        <v>71.47</v>
      </c>
      <c r="G33">
        <v>31.47</v>
      </c>
      <c r="H33">
        <v>40</v>
      </c>
      <c r="I33">
        <v>15.734999999999999</v>
      </c>
    </row>
    <row r="34" spans="1:9" x14ac:dyDescent="0.25">
      <c r="A34" s="1">
        <v>42744</v>
      </c>
      <c r="B34" t="s">
        <v>46</v>
      </c>
      <c r="C34" t="s">
        <v>46</v>
      </c>
      <c r="D34">
        <v>1</v>
      </c>
      <c r="E34">
        <v>1</v>
      </c>
      <c r="F34">
        <v>16.62</v>
      </c>
      <c r="G34">
        <v>7.9</v>
      </c>
      <c r="H34">
        <v>8.7200000000000006</v>
      </c>
      <c r="I34">
        <v>7.9</v>
      </c>
    </row>
    <row r="35" spans="1:9" x14ac:dyDescent="0.25">
      <c r="A35" s="1">
        <v>42751</v>
      </c>
      <c r="B35" t="s">
        <v>17</v>
      </c>
      <c r="C35" t="s">
        <v>18</v>
      </c>
      <c r="D35">
        <v>54</v>
      </c>
      <c r="E35">
        <v>68</v>
      </c>
      <c r="F35">
        <v>5768.41</v>
      </c>
      <c r="G35">
        <v>4709.22</v>
      </c>
      <c r="H35">
        <v>1059.19</v>
      </c>
      <c r="I35">
        <v>87.207777777777778</v>
      </c>
    </row>
    <row r="36" spans="1:9" x14ac:dyDescent="0.25">
      <c r="A36" s="1">
        <v>42751</v>
      </c>
      <c r="B36" t="s">
        <v>15</v>
      </c>
      <c r="C36" t="s">
        <v>16</v>
      </c>
      <c r="D36">
        <v>17</v>
      </c>
      <c r="E36">
        <v>18</v>
      </c>
      <c r="F36">
        <v>3798.02</v>
      </c>
      <c r="G36">
        <v>3487.95</v>
      </c>
      <c r="H36">
        <v>310.07</v>
      </c>
      <c r="I36">
        <v>205.17352941176472</v>
      </c>
    </row>
    <row r="37" spans="1:9" x14ac:dyDescent="0.25">
      <c r="A37" s="1">
        <v>42751</v>
      </c>
      <c r="B37" t="s">
        <v>39</v>
      </c>
      <c r="C37" t="s">
        <v>40</v>
      </c>
      <c r="D37">
        <v>10</v>
      </c>
      <c r="E37">
        <v>11</v>
      </c>
      <c r="F37">
        <v>2038.51</v>
      </c>
      <c r="G37">
        <v>1827.99</v>
      </c>
      <c r="H37">
        <v>210.52</v>
      </c>
      <c r="I37">
        <v>182.79900000000001</v>
      </c>
    </row>
    <row r="38" spans="1:9" x14ac:dyDescent="0.25">
      <c r="A38" s="1">
        <v>42751</v>
      </c>
      <c r="B38" t="s">
        <v>26</v>
      </c>
      <c r="C38" t="s">
        <v>27</v>
      </c>
      <c r="D38">
        <v>13</v>
      </c>
      <c r="E38">
        <v>20</v>
      </c>
      <c r="F38">
        <v>2013.21</v>
      </c>
      <c r="G38">
        <v>1664.53</v>
      </c>
      <c r="H38">
        <v>348.68</v>
      </c>
      <c r="I38">
        <v>128.04076923076923</v>
      </c>
    </row>
    <row r="39" spans="1:9" x14ac:dyDescent="0.25">
      <c r="A39" s="1">
        <v>42751</v>
      </c>
      <c r="B39" t="s">
        <v>38</v>
      </c>
      <c r="C39" t="s">
        <v>38</v>
      </c>
      <c r="D39">
        <v>5</v>
      </c>
      <c r="E39">
        <v>6</v>
      </c>
      <c r="F39">
        <v>1562.91</v>
      </c>
      <c r="G39">
        <v>1447.6</v>
      </c>
      <c r="H39">
        <v>115.31</v>
      </c>
      <c r="I39">
        <v>289.52</v>
      </c>
    </row>
    <row r="40" spans="1:9" x14ac:dyDescent="0.25">
      <c r="A40" s="1">
        <v>42751</v>
      </c>
      <c r="B40" t="s">
        <v>47</v>
      </c>
      <c r="C40" t="s">
        <v>48</v>
      </c>
      <c r="D40">
        <v>10</v>
      </c>
      <c r="E40">
        <v>11</v>
      </c>
      <c r="F40">
        <v>1341.23</v>
      </c>
      <c r="G40">
        <v>1101.0999999999999</v>
      </c>
      <c r="H40">
        <v>240.13</v>
      </c>
      <c r="I40">
        <v>110.11</v>
      </c>
    </row>
    <row r="41" spans="1:9" x14ac:dyDescent="0.25">
      <c r="A41" s="1">
        <v>42751</v>
      </c>
      <c r="B41" t="s">
        <v>23</v>
      </c>
      <c r="C41" t="s">
        <v>23</v>
      </c>
      <c r="D41">
        <v>4</v>
      </c>
      <c r="E41">
        <v>6</v>
      </c>
      <c r="F41">
        <v>1310.56</v>
      </c>
      <c r="G41">
        <v>1211.8599999999999</v>
      </c>
      <c r="H41">
        <v>98.7</v>
      </c>
      <c r="I41">
        <v>302.96499999999997</v>
      </c>
    </row>
    <row r="42" spans="1:9" x14ac:dyDescent="0.25">
      <c r="A42" s="1">
        <v>42751</v>
      </c>
      <c r="B42" t="s">
        <v>28</v>
      </c>
      <c r="C42" t="s">
        <v>29</v>
      </c>
      <c r="D42">
        <v>9</v>
      </c>
      <c r="E42">
        <v>12</v>
      </c>
      <c r="F42">
        <v>1024.52</v>
      </c>
      <c r="G42">
        <v>787.03</v>
      </c>
      <c r="H42">
        <v>237.49</v>
      </c>
      <c r="I42">
        <v>87.447777777777773</v>
      </c>
    </row>
    <row r="43" spans="1:9" x14ac:dyDescent="0.25">
      <c r="A43" s="1">
        <v>42751</v>
      </c>
      <c r="B43" t="s">
        <v>21</v>
      </c>
      <c r="C43" t="s">
        <v>22</v>
      </c>
      <c r="D43">
        <v>11</v>
      </c>
      <c r="E43">
        <v>11</v>
      </c>
      <c r="F43">
        <v>1017.33</v>
      </c>
      <c r="G43">
        <v>858.45</v>
      </c>
      <c r="H43">
        <v>158.88</v>
      </c>
      <c r="I43">
        <v>78.040909090909096</v>
      </c>
    </row>
    <row r="44" spans="1:9" x14ac:dyDescent="0.25">
      <c r="A44" s="1">
        <v>42751</v>
      </c>
      <c r="B44" t="s">
        <v>72</v>
      </c>
      <c r="C44" t="s">
        <v>73</v>
      </c>
      <c r="D44">
        <v>3</v>
      </c>
      <c r="E44">
        <v>10</v>
      </c>
      <c r="F44">
        <v>1011.92</v>
      </c>
      <c r="G44">
        <v>881.39</v>
      </c>
      <c r="H44">
        <v>130.53</v>
      </c>
      <c r="I44">
        <v>293.79666666666662</v>
      </c>
    </row>
    <row r="45" spans="1:9" x14ac:dyDescent="0.25">
      <c r="A45" s="1">
        <v>42751</v>
      </c>
      <c r="B45" t="s">
        <v>32</v>
      </c>
      <c r="C45" t="s">
        <v>33</v>
      </c>
      <c r="D45">
        <v>4</v>
      </c>
      <c r="E45">
        <v>4</v>
      </c>
      <c r="F45">
        <v>764.09</v>
      </c>
      <c r="G45">
        <v>698.15</v>
      </c>
      <c r="H45">
        <v>65.94</v>
      </c>
      <c r="I45">
        <v>174.53749999999999</v>
      </c>
    </row>
    <row r="46" spans="1:9" x14ac:dyDescent="0.25">
      <c r="A46" s="1">
        <v>42751</v>
      </c>
      <c r="B46" t="s">
        <v>34</v>
      </c>
      <c r="C46" t="s">
        <v>35</v>
      </c>
      <c r="D46">
        <v>5</v>
      </c>
      <c r="E46">
        <v>7</v>
      </c>
      <c r="F46">
        <v>761.56</v>
      </c>
      <c r="G46">
        <v>636.66999999999996</v>
      </c>
      <c r="H46">
        <v>124.89</v>
      </c>
      <c r="I46">
        <v>127.334</v>
      </c>
    </row>
    <row r="47" spans="1:9" x14ac:dyDescent="0.25">
      <c r="A47" s="1">
        <v>42751</v>
      </c>
      <c r="B47" t="s">
        <v>58</v>
      </c>
      <c r="C47" t="s">
        <v>59</v>
      </c>
      <c r="D47">
        <v>10</v>
      </c>
      <c r="E47">
        <v>10</v>
      </c>
      <c r="F47">
        <v>685.53</v>
      </c>
      <c r="G47">
        <v>557.1</v>
      </c>
      <c r="H47">
        <v>128.43</v>
      </c>
      <c r="I47">
        <v>55.71</v>
      </c>
    </row>
    <row r="48" spans="1:9" x14ac:dyDescent="0.25">
      <c r="A48" s="1">
        <v>42751</v>
      </c>
      <c r="B48" t="s">
        <v>24</v>
      </c>
      <c r="C48" t="s">
        <v>25</v>
      </c>
      <c r="D48">
        <v>2</v>
      </c>
      <c r="E48">
        <v>2</v>
      </c>
      <c r="F48">
        <v>610.63</v>
      </c>
      <c r="G48">
        <v>568</v>
      </c>
      <c r="H48">
        <v>42.63</v>
      </c>
      <c r="I48">
        <v>284</v>
      </c>
    </row>
    <row r="49" spans="1:9" x14ac:dyDescent="0.25">
      <c r="A49" s="1">
        <v>42751</v>
      </c>
      <c r="B49" t="s">
        <v>193</v>
      </c>
      <c r="C49" t="s">
        <v>193</v>
      </c>
      <c r="D49">
        <v>2</v>
      </c>
      <c r="E49">
        <v>2</v>
      </c>
      <c r="F49">
        <v>564.67999999999995</v>
      </c>
      <c r="G49">
        <v>518.99</v>
      </c>
      <c r="H49">
        <v>45.69</v>
      </c>
      <c r="I49">
        <v>259.495</v>
      </c>
    </row>
    <row r="50" spans="1:9" x14ac:dyDescent="0.25">
      <c r="A50" s="1">
        <v>42751</v>
      </c>
      <c r="B50" t="s">
        <v>44</v>
      </c>
      <c r="C50" t="s">
        <v>45</v>
      </c>
      <c r="D50">
        <v>8</v>
      </c>
      <c r="E50">
        <v>10</v>
      </c>
      <c r="F50">
        <v>503.61</v>
      </c>
      <c r="G50">
        <v>372.94</v>
      </c>
      <c r="H50">
        <v>130.66999999999999</v>
      </c>
      <c r="I50">
        <v>46.6175</v>
      </c>
    </row>
    <row r="51" spans="1:9" x14ac:dyDescent="0.25">
      <c r="A51" s="1">
        <v>42751</v>
      </c>
      <c r="B51" t="s">
        <v>76</v>
      </c>
      <c r="C51" t="s">
        <v>77</v>
      </c>
      <c r="D51">
        <v>1</v>
      </c>
      <c r="E51">
        <v>1</v>
      </c>
      <c r="F51">
        <v>485.38</v>
      </c>
      <c r="G51">
        <v>467</v>
      </c>
      <c r="H51">
        <v>18.38</v>
      </c>
      <c r="I51">
        <v>467</v>
      </c>
    </row>
    <row r="52" spans="1:9" x14ac:dyDescent="0.25">
      <c r="A52" s="1">
        <v>42751</v>
      </c>
      <c r="B52" t="s">
        <v>42</v>
      </c>
      <c r="C52" t="s">
        <v>43</v>
      </c>
      <c r="D52">
        <v>5</v>
      </c>
      <c r="E52">
        <v>5</v>
      </c>
      <c r="F52">
        <v>418.22</v>
      </c>
      <c r="G52">
        <v>345.5</v>
      </c>
      <c r="H52">
        <v>72.72</v>
      </c>
      <c r="I52">
        <v>69.099999999999994</v>
      </c>
    </row>
    <row r="53" spans="1:9" x14ac:dyDescent="0.25">
      <c r="A53" s="1">
        <v>42751</v>
      </c>
      <c r="B53" t="s">
        <v>51</v>
      </c>
      <c r="C53" t="s">
        <v>52</v>
      </c>
      <c r="D53">
        <v>4</v>
      </c>
      <c r="E53">
        <v>5</v>
      </c>
      <c r="F53">
        <v>408.21</v>
      </c>
      <c r="G53">
        <v>339.5</v>
      </c>
      <c r="H53">
        <v>68.709999999999994</v>
      </c>
      <c r="I53">
        <v>84.875</v>
      </c>
    </row>
    <row r="54" spans="1:9" x14ac:dyDescent="0.25">
      <c r="A54" s="1">
        <v>42751</v>
      </c>
      <c r="B54" t="s">
        <v>46</v>
      </c>
      <c r="C54" t="s">
        <v>46</v>
      </c>
      <c r="D54">
        <v>3</v>
      </c>
      <c r="E54">
        <v>3</v>
      </c>
      <c r="F54">
        <v>387.12</v>
      </c>
      <c r="G54">
        <v>294.33</v>
      </c>
      <c r="H54">
        <v>92.79</v>
      </c>
      <c r="I54">
        <v>98.11</v>
      </c>
    </row>
    <row r="55" spans="1:9" x14ac:dyDescent="0.25">
      <c r="A55" s="1">
        <v>42751</v>
      </c>
      <c r="B55" t="s">
        <v>41</v>
      </c>
      <c r="C55" t="s">
        <v>41</v>
      </c>
      <c r="D55">
        <v>2</v>
      </c>
      <c r="E55">
        <v>2</v>
      </c>
      <c r="F55">
        <v>176.06</v>
      </c>
      <c r="G55">
        <v>139.97999999999999</v>
      </c>
      <c r="H55">
        <v>36.08</v>
      </c>
      <c r="I55">
        <v>69.989999999999995</v>
      </c>
    </row>
    <row r="56" spans="1:9" x14ac:dyDescent="0.25">
      <c r="A56" s="1">
        <v>42751</v>
      </c>
      <c r="B56" t="s">
        <v>64</v>
      </c>
      <c r="C56" t="s">
        <v>65</v>
      </c>
      <c r="D56">
        <v>1</v>
      </c>
      <c r="E56">
        <v>1</v>
      </c>
      <c r="F56">
        <v>159.11000000000001</v>
      </c>
      <c r="G56">
        <v>126.9</v>
      </c>
      <c r="H56">
        <v>32.21</v>
      </c>
      <c r="I56">
        <v>126.9</v>
      </c>
    </row>
    <row r="57" spans="1:9" x14ac:dyDescent="0.25">
      <c r="A57" s="1">
        <v>42751</v>
      </c>
      <c r="B57" t="s">
        <v>19</v>
      </c>
      <c r="C57" t="s">
        <v>20</v>
      </c>
      <c r="D57">
        <v>2</v>
      </c>
      <c r="E57">
        <v>3</v>
      </c>
      <c r="F57">
        <v>138.30000000000001</v>
      </c>
      <c r="G57">
        <v>93.7</v>
      </c>
      <c r="H57">
        <v>44.6</v>
      </c>
      <c r="I57">
        <v>46.85</v>
      </c>
    </row>
    <row r="58" spans="1:9" x14ac:dyDescent="0.25">
      <c r="A58" s="1">
        <v>42751</v>
      </c>
      <c r="B58" t="s">
        <v>78</v>
      </c>
      <c r="C58" t="s">
        <v>79</v>
      </c>
      <c r="D58">
        <v>1</v>
      </c>
      <c r="E58">
        <v>1</v>
      </c>
      <c r="F58">
        <v>102.15</v>
      </c>
      <c r="G58">
        <v>86.25</v>
      </c>
      <c r="H58">
        <v>15.9</v>
      </c>
      <c r="I58">
        <v>86.25</v>
      </c>
    </row>
    <row r="59" spans="1:9" x14ac:dyDescent="0.25">
      <c r="A59" s="1">
        <v>42751</v>
      </c>
      <c r="B59" t="s">
        <v>74</v>
      </c>
      <c r="C59" t="s">
        <v>75</v>
      </c>
      <c r="D59">
        <v>1</v>
      </c>
      <c r="E59">
        <v>1</v>
      </c>
      <c r="F59">
        <v>53.46</v>
      </c>
      <c r="G59">
        <v>37.9</v>
      </c>
      <c r="H59">
        <v>15.56</v>
      </c>
      <c r="I59">
        <v>37.9</v>
      </c>
    </row>
    <row r="60" spans="1:9" x14ac:dyDescent="0.25">
      <c r="A60" s="1">
        <v>42751</v>
      </c>
      <c r="B60" t="s">
        <v>53</v>
      </c>
      <c r="C60" t="s">
        <v>54</v>
      </c>
      <c r="D60">
        <v>2</v>
      </c>
      <c r="E60">
        <v>2</v>
      </c>
      <c r="F60">
        <v>52.04</v>
      </c>
      <c r="G60">
        <v>21.87</v>
      </c>
      <c r="H60">
        <v>30.17</v>
      </c>
      <c r="I60">
        <v>10.935</v>
      </c>
    </row>
    <row r="61" spans="1:9" x14ac:dyDescent="0.25">
      <c r="A61" s="1">
        <v>42751</v>
      </c>
      <c r="B61" t="s">
        <v>62</v>
      </c>
      <c r="C61" t="s">
        <v>63</v>
      </c>
      <c r="D61">
        <v>1</v>
      </c>
      <c r="E61">
        <v>1</v>
      </c>
      <c r="F61">
        <v>49.01</v>
      </c>
      <c r="G61">
        <v>34.9</v>
      </c>
      <c r="H61">
        <v>14.11</v>
      </c>
      <c r="I61">
        <v>34.9</v>
      </c>
    </row>
    <row r="62" spans="1:9" x14ac:dyDescent="0.25">
      <c r="A62" s="1">
        <v>42758</v>
      </c>
      <c r="B62" t="s">
        <v>26</v>
      </c>
      <c r="C62" t="s">
        <v>27</v>
      </c>
      <c r="D62">
        <v>29</v>
      </c>
      <c r="E62">
        <v>39</v>
      </c>
      <c r="F62">
        <v>6623.53</v>
      </c>
      <c r="G62">
        <v>5759.25</v>
      </c>
      <c r="H62">
        <v>864.28</v>
      </c>
      <c r="I62">
        <v>198.59482758620689</v>
      </c>
    </row>
    <row r="63" spans="1:9" x14ac:dyDescent="0.25">
      <c r="A63" s="1">
        <v>42758</v>
      </c>
      <c r="B63" t="s">
        <v>17</v>
      </c>
      <c r="C63" t="s">
        <v>18</v>
      </c>
      <c r="D63">
        <v>41</v>
      </c>
      <c r="E63">
        <v>56</v>
      </c>
      <c r="F63">
        <v>5584.91</v>
      </c>
      <c r="G63">
        <v>4534.84</v>
      </c>
      <c r="H63">
        <v>1050.07</v>
      </c>
      <c r="I63">
        <v>110.60585365853659</v>
      </c>
    </row>
    <row r="64" spans="1:9" x14ac:dyDescent="0.25">
      <c r="A64" s="1">
        <v>42758</v>
      </c>
      <c r="B64" t="s">
        <v>15</v>
      </c>
      <c r="C64" t="s">
        <v>16</v>
      </c>
      <c r="D64">
        <v>43</v>
      </c>
      <c r="E64">
        <v>44</v>
      </c>
      <c r="F64">
        <v>5486.63</v>
      </c>
      <c r="G64">
        <v>4783.87</v>
      </c>
      <c r="H64">
        <v>702.76</v>
      </c>
      <c r="I64">
        <v>111.25279069767441</v>
      </c>
    </row>
    <row r="65" spans="1:9" x14ac:dyDescent="0.25">
      <c r="A65" s="1">
        <v>42758</v>
      </c>
      <c r="B65" t="s">
        <v>19</v>
      </c>
      <c r="C65" t="s">
        <v>20</v>
      </c>
      <c r="D65">
        <v>22</v>
      </c>
      <c r="E65">
        <v>26</v>
      </c>
      <c r="F65">
        <v>4756.62</v>
      </c>
      <c r="G65">
        <v>4349.3999999999996</v>
      </c>
      <c r="H65">
        <v>407.22</v>
      </c>
      <c r="I65">
        <v>197.7</v>
      </c>
    </row>
    <row r="66" spans="1:9" x14ac:dyDescent="0.25">
      <c r="A66" s="1">
        <v>42758</v>
      </c>
      <c r="B66" t="s">
        <v>28</v>
      </c>
      <c r="C66" t="s">
        <v>29</v>
      </c>
      <c r="D66">
        <v>13</v>
      </c>
      <c r="E66">
        <v>16</v>
      </c>
      <c r="F66">
        <v>4753.55</v>
      </c>
      <c r="G66">
        <v>4409.37</v>
      </c>
      <c r="H66">
        <v>344.18</v>
      </c>
      <c r="I66">
        <v>339.18230769230769</v>
      </c>
    </row>
    <row r="67" spans="1:9" x14ac:dyDescent="0.25">
      <c r="A67" s="1">
        <v>42758</v>
      </c>
      <c r="B67" t="s">
        <v>38</v>
      </c>
      <c r="C67" t="s">
        <v>38</v>
      </c>
      <c r="D67">
        <v>16</v>
      </c>
      <c r="E67">
        <v>21</v>
      </c>
      <c r="F67">
        <v>3795.93</v>
      </c>
      <c r="G67">
        <v>3355.3</v>
      </c>
      <c r="H67">
        <v>440.63</v>
      </c>
      <c r="I67">
        <v>209.70625000000001</v>
      </c>
    </row>
    <row r="68" spans="1:9" x14ac:dyDescent="0.25">
      <c r="A68" s="1">
        <v>42758</v>
      </c>
      <c r="B68" t="s">
        <v>21</v>
      </c>
      <c r="C68" t="s">
        <v>22</v>
      </c>
      <c r="D68">
        <v>22</v>
      </c>
      <c r="E68">
        <v>22</v>
      </c>
      <c r="F68">
        <v>3188.7</v>
      </c>
      <c r="G68">
        <v>2764.09</v>
      </c>
      <c r="H68">
        <v>424.61</v>
      </c>
      <c r="I68">
        <v>125.64045454545455</v>
      </c>
    </row>
    <row r="69" spans="1:9" x14ac:dyDescent="0.25">
      <c r="A69" s="1">
        <v>42758</v>
      </c>
      <c r="B69" t="s">
        <v>24</v>
      </c>
      <c r="C69" t="s">
        <v>25</v>
      </c>
      <c r="D69">
        <v>3</v>
      </c>
      <c r="E69">
        <v>3</v>
      </c>
      <c r="F69">
        <v>2890.49</v>
      </c>
      <c r="G69">
        <v>2820.4</v>
      </c>
      <c r="H69">
        <v>70.09</v>
      </c>
      <c r="I69">
        <v>940.13333333333321</v>
      </c>
    </row>
    <row r="70" spans="1:9" x14ac:dyDescent="0.25">
      <c r="A70" s="1">
        <v>42758</v>
      </c>
      <c r="B70" t="s">
        <v>23</v>
      </c>
      <c r="C70" t="s">
        <v>23</v>
      </c>
      <c r="D70">
        <v>10</v>
      </c>
      <c r="E70">
        <v>10</v>
      </c>
      <c r="F70">
        <v>2841.54</v>
      </c>
      <c r="G70">
        <v>2629.08</v>
      </c>
      <c r="H70">
        <v>212.46</v>
      </c>
      <c r="I70">
        <v>262.90800000000002</v>
      </c>
    </row>
    <row r="71" spans="1:9" x14ac:dyDescent="0.25">
      <c r="A71" s="1">
        <v>42758</v>
      </c>
      <c r="B71" t="s">
        <v>42</v>
      </c>
      <c r="C71" t="s">
        <v>43</v>
      </c>
      <c r="D71">
        <v>13</v>
      </c>
      <c r="E71">
        <v>17</v>
      </c>
      <c r="F71">
        <v>2747.59</v>
      </c>
      <c r="G71">
        <v>2515.2399999999998</v>
      </c>
      <c r="H71">
        <v>232.35</v>
      </c>
      <c r="I71">
        <v>193.48</v>
      </c>
    </row>
    <row r="72" spans="1:9" x14ac:dyDescent="0.25">
      <c r="A72" s="1">
        <v>42758</v>
      </c>
      <c r="B72" t="s">
        <v>34</v>
      </c>
      <c r="C72" t="s">
        <v>35</v>
      </c>
      <c r="D72">
        <v>17</v>
      </c>
      <c r="E72">
        <v>19</v>
      </c>
      <c r="F72">
        <v>2640.09</v>
      </c>
      <c r="G72">
        <v>2260.58</v>
      </c>
      <c r="H72">
        <v>379.51</v>
      </c>
      <c r="I72">
        <v>132.97529411764705</v>
      </c>
    </row>
    <row r="73" spans="1:9" x14ac:dyDescent="0.25">
      <c r="A73" s="1">
        <v>42758</v>
      </c>
      <c r="B73" t="s">
        <v>39</v>
      </c>
      <c r="C73" t="s">
        <v>40</v>
      </c>
      <c r="D73">
        <v>9</v>
      </c>
      <c r="E73">
        <v>12</v>
      </c>
      <c r="F73">
        <v>2506.37</v>
      </c>
      <c r="G73">
        <v>2274.06</v>
      </c>
      <c r="H73">
        <v>232.31</v>
      </c>
      <c r="I73">
        <v>252.67333333333335</v>
      </c>
    </row>
    <row r="74" spans="1:9" x14ac:dyDescent="0.25">
      <c r="A74" s="1">
        <v>42758</v>
      </c>
      <c r="B74" t="s">
        <v>32</v>
      </c>
      <c r="C74" t="s">
        <v>33</v>
      </c>
      <c r="D74">
        <v>13</v>
      </c>
      <c r="E74">
        <v>19</v>
      </c>
      <c r="F74">
        <v>1685.36</v>
      </c>
      <c r="G74">
        <v>1399.64</v>
      </c>
      <c r="H74">
        <v>285.72000000000003</v>
      </c>
      <c r="I74">
        <v>107.66461538461539</v>
      </c>
    </row>
    <row r="75" spans="1:9" x14ac:dyDescent="0.25">
      <c r="A75" s="1">
        <v>42758</v>
      </c>
      <c r="B75" t="s">
        <v>47</v>
      </c>
      <c r="C75" t="s">
        <v>48</v>
      </c>
      <c r="D75">
        <v>15</v>
      </c>
      <c r="E75">
        <v>17</v>
      </c>
      <c r="F75">
        <v>1534.17</v>
      </c>
      <c r="G75">
        <v>1245.3800000000001</v>
      </c>
      <c r="H75">
        <v>288.79000000000002</v>
      </c>
      <c r="I75">
        <v>83.025333333333336</v>
      </c>
    </row>
    <row r="76" spans="1:9" x14ac:dyDescent="0.25">
      <c r="A76" s="1">
        <v>42758</v>
      </c>
      <c r="B76" t="s">
        <v>51</v>
      </c>
      <c r="C76" t="s">
        <v>52</v>
      </c>
      <c r="D76">
        <v>13</v>
      </c>
      <c r="E76">
        <v>17</v>
      </c>
      <c r="F76">
        <v>1179.1600000000001</v>
      </c>
      <c r="G76">
        <v>930.59</v>
      </c>
      <c r="H76">
        <v>248.57</v>
      </c>
      <c r="I76">
        <v>71.583846153846153</v>
      </c>
    </row>
    <row r="77" spans="1:9" x14ac:dyDescent="0.25">
      <c r="A77" s="1">
        <v>42758</v>
      </c>
      <c r="B77" t="s">
        <v>193</v>
      </c>
      <c r="C77" t="s">
        <v>193</v>
      </c>
      <c r="D77">
        <v>7</v>
      </c>
      <c r="E77">
        <v>8</v>
      </c>
      <c r="F77">
        <v>1176.0899999999999</v>
      </c>
      <c r="G77">
        <v>1061.3900000000001</v>
      </c>
      <c r="H77">
        <v>114.7</v>
      </c>
      <c r="I77">
        <v>151.62714285714287</v>
      </c>
    </row>
    <row r="78" spans="1:9" x14ac:dyDescent="0.25">
      <c r="A78" s="1">
        <v>42758</v>
      </c>
      <c r="B78" t="s">
        <v>74</v>
      </c>
      <c r="C78" t="s">
        <v>75</v>
      </c>
      <c r="D78">
        <v>1</v>
      </c>
      <c r="E78">
        <v>1</v>
      </c>
      <c r="F78">
        <v>875.96</v>
      </c>
      <c r="G78">
        <v>839</v>
      </c>
      <c r="H78">
        <v>36.96</v>
      </c>
      <c r="I78">
        <v>839</v>
      </c>
    </row>
    <row r="79" spans="1:9" x14ac:dyDescent="0.25">
      <c r="A79" s="1">
        <v>42758</v>
      </c>
      <c r="B79" t="s">
        <v>30</v>
      </c>
      <c r="C79" t="s">
        <v>31</v>
      </c>
      <c r="D79">
        <v>3</v>
      </c>
      <c r="E79">
        <v>4</v>
      </c>
      <c r="F79">
        <v>738.36</v>
      </c>
      <c r="G79">
        <v>663.7</v>
      </c>
      <c r="H79">
        <v>74.66</v>
      </c>
      <c r="I79">
        <v>221.23333333333332</v>
      </c>
    </row>
    <row r="80" spans="1:9" x14ac:dyDescent="0.25">
      <c r="A80" s="1">
        <v>42758</v>
      </c>
      <c r="B80" t="s">
        <v>72</v>
      </c>
      <c r="C80" t="s">
        <v>73</v>
      </c>
      <c r="D80">
        <v>3</v>
      </c>
      <c r="E80">
        <v>3</v>
      </c>
      <c r="F80">
        <v>723.07</v>
      </c>
      <c r="G80">
        <v>669.7</v>
      </c>
      <c r="H80">
        <v>53.37</v>
      </c>
      <c r="I80">
        <v>223.23333333333332</v>
      </c>
    </row>
    <row r="81" spans="1:9" x14ac:dyDescent="0.25">
      <c r="A81" s="1">
        <v>42758</v>
      </c>
      <c r="B81" t="s">
        <v>80</v>
      </c>
      <c r="C81" t="s">
        <v>81</v>
      </c>
      <c r="D81">
        <v>3</v>
      </c>
      <c r="E81">
        <v>4</v>
      </c>
      <c r="F81">
        <v>721.56</v>
      </c>
      <c r="G81">
        <v>617.96</v>
      </c>
      <c r="H81">
        <v>103.6</v>
      </c>
      <c r="I81">
        <v>205.98666666666668</v>
      </c>
    </row>
    <row r="82" spans="1:9" x14ac:dyDescent="0.25">
      <c r="A82" s="1">
        <v>42758</v>
      </c>
      <c r="B82" t="s">
        <v>76</v>
      </c>
      <c r="C82" t="s">
        <v>77</v>
      </c>
      <c r="D82">
        <v>2</v>
      </c>
      <c r="E82">
        <v>2</v>
      </c>
      <c r="F82">
        <v>691.44</v>
      </c>
      <c r="G82">
        <v>648.9</v>
      </c>
      <c r="H82">
        <v>42.54</v>
      </c>
      <c r="I82">
        <v>324.45</v>
      </c>
    </row>
    <row r="83" spans="1:9" x14ac:dyDescent="0.25">
      <c r="A83" s="1">
        <v>42758</v>
      </c>
      <c r="B83" t="s">
        <v>36</v>
      </c>
      <c r="C83" t="s">
        <v>37</v>
      </c>
      <c r="D83">
        <v>4</v>
      </c>
      <c r="E83">
        <v>4</v>
      </c>
      <c r="F83">
        <v>670.56</v>
      </c>
      <c r="G83">
        <v>559.55999999999995</v>
      </c>
      <c r="H83">
        <v>111</v>
      </c>
      <c r="I83">
        <v>139.88999999999999</v>
      </c>
    </row>
    <row r="84" spans="1:9" x14ac:dyDescent="0.25">
      <c r="A84" s="1">
        <v>42758</v>
      </c>
      <c r="B84" t="s">
        <v>46</v>
      </c>
      <c r="C84" t="s">
        <v>46</v>
      </c>
      <c r="D84">
        <v>3</v>
      </c>
      <c r="E84">
        <v>5</v>
      </c>
      <c r="F84">
        <v>506.55</v>
      </c>
      <c r="G84">
        <v>454.39</v>
      </c>
      <c r="H84">
        <v>52.16</v>
      </c>
      <c r="I84">
        <v>151.46333333333334</v>
      </c>
    </row>
    <row r="85" spans="1:9" x14ac:dyDescent="0.25">
      <c r="A85" s="1">
        <v>42758</v>
      </c>
      <c r="B85" t="s">
        <v>53</v>
      </c>
      <c r="C85" t="s">
        <v>54</v>
      </c>
      <c r="D85">
        <v>8</v>
      </c>
      <c r="E85">
        <v>9</v>
      </c>
      <c r="F85">
        <v>450.74</v>
      </c>
      <c r="G85">
        <v>291.86</v>
      </c>
      <c r="H85">
        <v>158.88</v>
      </c>
      <c r="I85">
        <v>36.482500000000002</v>
      </c>
    </row>
    <row r="86" spans="1:9" x14ac:dyDescent="0.25">
      <c r="A86" s="1">
        <v>42758</v>
      </c>
      <c r="B86" t="s">
        <v>82</v>
      </c>
      <c r="C86" t="s">
        <v>83</v>
      </c>
      <c r="D86">
        <v>3</v>
      </c>
      <c r="E86">
        <v>3</v>
      </c>
      <c r="F86">
        <v>426.48</v>
      </c>
      <c r="G86">
        <v>382.7</v>
      </c>
      <c r="H86">
        <v>43.78</v>
      </c>
      <c r="I86">
        <v>127.56666666666668</v>
      </c>
    </row>
    <row r="87" spans="1:9" x14ac:dyDescent="0.25">
      <c r="A87" s="1">
        <v>42758</v>
      </c>
      <c r="B87" t="s">
        <v>84</v>
      </c>
      <c r="C87" t="s">
        <v>85</v>
      </c>
      <c r="D87">
        <v>1</v>
      </c>
      <c r="E87">
        <v>1</v>
      </c>
      <c r="F87">
        <v>357.74</v>
      </c>
      <c r="G87">
        <v>339.74</v>
      </c>
      <c r="H87">
        <v>18</v>
      </c>
      <c r="I87">
        <v>339.74</v>
      </c>
    </row>
    <row r="88" spans="1:9" x14ac:dyDescent="0.25">
      <c r="A88" s="1">
        <v>42758</v>
      </c>
      <c r="B88" t="s">
        <v>44</v>
      </c>
      <c r="C88" t="s">
        <v>45</v>
      </c>
      <c r="D88">
        <v>4</v>
      </c>
      <c r="E88">
        <v>5</v>
      </c>
      <c r="F88">
        <v>247.58</v>
      </c>
      <c r="G88">
        <v>179.93</v>
      </c>
      <c r="H88">
        <v>67.650000000000006</v>
      </c>
      <c r="I88">
        <v>44.982500000000002</v>
      </c>
    </row>
    <row r="89" spans="1:9" x14ac:dyDescent="0.25">
      <c r="A89" s="1">
        <v>42758</v>
      </c>
      <c r="B89" t="s">
        <v>41</v>
      </c>
      <c r="C89" t="s">
        <v>41</v>
      </c>
      <c r="D89">
        <v>1</v>
      </c>
      <c r="E89">
        <v>1</v>
      </c>
      <c r="F89">
        <v>239.9</v>
      </c>
      <c r="G89">
        <v>224.16</v>
      </c>
      <c r="H89">
        <v>15.74</v>
      </c>
      <c r="I89">
        <v>224.16</v>
      </c>
    </row>
    <row r="90" spans="1:9" x14ac:dyDescent="0.25">
      <c r="A90" s="1">
        <v>42758</v>
      </c>
      <c r="B90" t="s">
        <v>86</v>
      </c>
      <c r="C90" t="s">
        <v>87</v>
      </c>
      <c r="D90">
        <v>1</v>
      </c>
      <c r="E90">
        <v>1</v>
      </c>
      <c r="F90">
        <v>209.06</v>
      </c>
      <c r="G90">
        <v>183.29</v>
      </c>
      <c r="H90">
        <v>25.77</v>
      </c>
      <c r="I90">
        <v>183.29</v>
      </c>
    </row>
    <row r="91" spans="1:9" x14ac:dyDescent="0.25">
      <c r="A91" s="1">
        <v>42758</v>
      </c>
      <c r="B91" t="s">
        <v>88</v>
      </c>
      <c r="C91" t="s">
        <v>89</v>
      </c>
      <c r="D91">
        <v>1</v>
      </c>
      <c r="E91">
        <v>1</v>
      </c>
      <c r="F91">
        <v>144.13999999999999</v>
      </c>
      <c r="G91">
        <v>124.99</v>
      </c>
      <c r="H91">
        <v>19.149999999999999</v>
      </c>
      <c r="I91">
        <v>124.99</v>
      </c>
    </row>
    <row r="92" spans="1:9" x14ac:dyDescent="0.25">
      <c r="A92" s="1">
        <v>42758</v>
      </c>
      <c r="B92" t="s">
        <v>90</v>
      </c>
      <c r="C92" t="s">
        <v>91</v>
      </c>
      <c r="D92">
        <v>1</v>
      </c>
      <c r="E92">
        <v>1</v>
      </c>
      <c r="F92">
        <v>128.19999999999999</v>
      </c>
      <c r="G92">
        <v>110</v>
      </c>
      <c r="H92">
        <v>18.2</v>
      </c>
      <c r="I92">
        <v>110</v>
      </c>
    </row>
    <row r="93" spans="1:9" x14ac:dyDescent="0.25">
      <c r="A93" s="1">
        <v>42758</v>
      </c>
      <c r="B93" t="s">
        <v>60</v>
      </c>
      <c r="C93" t="s">
        <v>61</v>
      </c>
      <c r="D93">
        <v>2</v>
      </c>
      <c r="E93">
        <v>2</v>
      </c>
      <c r="F93">
        <v>102.81</v>
      </c>
      <c r="G93">
        <v>77.3</v>
      </c>
      <c r="H93">
        <v>25.51</v>
      </c>
      <c r="I93">
        <v>38.65</v>
      </c>
    </row>
    <row r="94" spans="1:9" x14ac:dyDescent="0.25">
      <c r="A94" s="1">
        <v>42758</v>
      </c>
      <c r="B94" t="s">
        <v>92</v>
      </c>
      <c r="C94" t="s">
        <v>93</v>
      </c>
      <c r="D94">
        <v>2</v>
      </c>
      <c r="E94">
        <v>2</v>
      </c>
      <c r="F94">
        <v>95.57</v>
      </c>
      <c r="G94">
        <v>72.8</v>
      </c>
      <c r="H94">
        <v>22.77</v>
      </c>
      <c r="I94">
        <v>36.4</v>
      </c>
    </row>
    <row r="95" spans="1:9" x14ac:dyDescent="0.25">
      <c r="A95" s="1">
        <v>42758</v>
      </c>
      <c r="B95" t="s">
        <v>58</v>
      </c>
      <c r="C95" t="s">
        <v>59</v>
      </c>
      <c r="D95">
        <v>1</v>
      </c>
      <c r="E95">
        <v>1</v>
      </c>
      <c r="F95">
        <v>86.9</v>
      </c>
      <c r="G95">
        <v>59.9</v>
      </c>
      <c r="H95">
        <v>27</v>
      </c>
      <c r="I95">
        <v>59.9</v>
      </c>
    </row>
    <row r="96" spans="1:9" x14ac:dyDescent="0.25">
      <c r="A96" s="1">
        <v>42758</v>
      </c>
      <c r="B96" t="s">
        <v>66</v>
      </c>
      <c r="C96" t="s">
        <v>67</v>
      </c>
      <c r="D96">
        <v>2</v>
      </c>
      <c r="E96">
        <v>2</v>
      </c>
      <c r="F96">
        <v>78.819999999999993</v>
      </c>
      <c r="G96">
        <v>42.82</v>
      </c>
      <c r="H96">
        <v>36</v>
      </c>
      <c r="I96">
        <v>21.41</v>
      </c>
    </row>
    <row r="97" spans="1:9" x14ac:dyDescent="0.25">
      <c r="A97" s="1">
        <v>42758</v>
      </c>
      <c r="B97" t="s">
        <v>94</v>
      </c>
      <c r="C97" t="s">
        <v>95</v>
      </c>
      <c r="D97">
        <v>1</v>
      </c>
      <c r="E97">
        <v>2</v>
      </c>
      <c r="F97">
        <v>61.42</v>
      </c>
      <c r="G97">
        <v>43.98</v>
      </c>
      <c r="H97">
        <v>17.440000000000001</v>
      </c>
      <c r="I97">
        <v>43.98</v>
      </c>
    </row>
    <row r="98" spans="1:9" x14ac:dyDescent="0.25">
      <c r="A98" s="1">
        <v>42765</v>
      </c>
      <c r="B98" t="s">
        <v>15</v>
      </c>
      <c r="C98" t="s">
        <v>16</v>
      </c>
      <c r="D98">
        <v>58</v>
      </c>
      <c r="E98">
        <v>62</v>
      </c>
      <c r="F98">
        <v>12478.12</v>
      </c>
      <c r="G98">
        <v>11181.47</v>
      </c>
      <c r="H98">
        <v>1296.6500000000001</v>
      </c>
      <c r="I98">
        <v>192.78396551724137</v>
      </c>
    </row>
    <row r="99" spans="1:9" x14ac:dyDescent="0.25">
      <c r="A99" s="1">
        <v>42765</v>
      </c>
      <c r="B99" t="s">
        <v>17</v>
      </c>
      <c r="C99" t="s">
        <v>18</v>
      </c>
      <c r="D99">
        <v>56</v>
      </c>
      <c r="E99">
        <v>69</v>
      </c>
      <c r="F99">
        <v>7698.92</v>
      </c>
      <c r="G99">
        <v>6438.43</v>
      </c>
      <c r="H99">
        <v>1260.49</v>
      </c>
      <c r="I99">
        <v>114.97196428571429</v>
      </c>
    </row>
    <row r="100" spans="1:9" x14ac:dyDescent="0.25">
      <c r="A100" s="1">
        <v>42765</v>
      </c>
      <c r="B100" t="s">
        <v>193</v>
      </c>
      <c r="C100" t="s">
        <v>193</v>
      </c>
      <c r="D100">
        <v>13</v>
      </c>
      <c r="E100">
        <v>14</v>
      </c>
      <c r="F100">
        <v>5161.12</v>
      </c>
      <c r="G100">
        <v>4849.18</v>
      </c>
      <c r="H100">
        <v>311.94</v>
      </c>
      <c r="I100">
        <v>373.01384615384615</v>
      </c>
    </row>
    <row r="101" spans="1:9" x14ac:dyDescent="0.25">
      <c r="A101" s="1">
        <v>42765</v>
      </c>
      <c r="B101" t="s">
        <v>24</v>
      </c>
      <c r="C101" t="s">
        <v>25</v>
      </c>
      <c r="D101">
        <v>10</v>
      </c>
      <c r="E101">
        <v>10</v>
      </c>
      <c r="F101">
        <v>4988.2700000000004</v>
      </c>
      <c r="G101">
        <v>4827.72</v>
      </c>
      <c r="H101">
        <v>160.55000000000001</v>
      </c>
      <c r="I101">
        <v>482.77199999999999</v>
      </c>
    </row>
    <row r="102" spans="1:9" x14ac:dyDescent="0.25">
      <c r="A102" s="1">
        <v>42765</v>
      </c>
      <c r="B102" t="s">
        <v>26</v>
      </c>
      <c r="C102" t="s">
        <v>27</v>
      </c>
      <c r="D102">
        <v>33</v>
      </c>
      <c r="E102">
        <v>35</v>
      </c>
      <c r="F102">
        <v>4822.16</v>
      </c>
      <c r="G102">
        <v>4034.16</v>
      </c>
      <c r="H102">
        <v>788</v>
      </c>
      <c r="I102">
        <v>122.24727272727273</v>
      </c>
    </row>
    <row r="103" spans="1:9" x14ac:dyDescent="0.25">
      <c r="A103" s="1">
        <v>42765</v>
      </c>
      <c r="B103" t="s">
        <v>38</v>
      </c>
      <c r="C103" t="s">
        <v>38</v>
      </c>
      <c r="D103">
        <v>21</v>
      </c>
      <c r="E103">
        <v>22</v>
      </c>
      <c r="F103">
        <v>4382.08</v>
      </c>
      <c r="G103">
        <v>3907.41</v>
      </c>
      <c r="H103">
        <v>474.67</v>
      </c>
      <c r="I103">
        <v>186.06714285714287</v>
      </c>
    </row>
    <row r="104" spans="1:9" x14ac:dyDescent="0.25">
      <c r="A104" s="1">
        <v>42765</v>
      </c>
      <c r="B104" t="s">
        <v>47</v>
      </c>
      <c r="C104" t="s">
        <v>48</v>
      </c>
      <c r="D104">
        <v>33</v>
      </c>
      <c r="E104">
        <v>33</v>
      </c>
      <c r="F104">
        <v>3694.76</v>
      </c>
      <c r="G104">
        <v>3144.54</v>
      </c>
      <c r="H104">
        <v>550.22</v>
      </c>
      <c r="I104">
        <v>95.289090909090902</v>
      </c>
    </row>
    <row r="105" spans="1:9" x14ac:dyDescent="0.25">
      <c r="A105" s="1">
        <v>42765</v>
      </c>
      <c r="B105" t="s">
        <v>36</v>
      </c>
      <c r="C105" t="s">
        <v>37</v>
      </c>
      <c r="D105">
        <v>17</v>
      </c>
      <c r="E105">
        <v>22</v>
      </c>
      <c r="F105">
        <v>3572.9</v>
      </c>
      <c r="G105">
        <v>2960.16</v>
      </c>
      <c r="H105">
        <v>612.74</v>
      </c>
      <c r="I105">
        <v>174.12705882352941</v>
      </c>
    </row>
    <row r="106" spans="1:9" x14ac:dyDescent="0.25">
      <c r="A106" s="1">
        <v>42765</v>
      </c>
      <c r="B106" t="s">
        <v>21</v>
      </c>
      <c r="C106" t="s">
        <v>22</v>
      </c>
      <c r="D106">
        <v>15</v>
      </c>
      <c r="E106">
        <v>15</v>
      </c>
      <c r="F106">
        <v>2952.47</v>
      </c>
      <c r="G106">
        <v>2692.51</v>
      </c>
      <c r="H106">
        <v>259.95999999999998</v>
      </c>
      <c r="I106">
        <v>179.50066666666669</v>
      </c>
    </row>
    <row r="107" spans="1:9" x14ac:dyDescent="0.25">
      <c r="A107" s="1">
        <v>42765</v>
      </c>
      <c r="B107" t="s">
        <v>53</v>
      </c>
      <c r="C107" t="s">
        <v>54</v>
      </c>
      <c r="D107">
        <v>21</v>
      </c>
      <c r="E107">
        <v>26</v>
      </c>
      <c r="F107">
        <v>2735.1</v>
      </c>
      <c r="G107">
        <v>2305.23</v>
      </c>
      <c r="H107">
        <v>429.87</v>
      </c>
      <c r="I107">
        <v>109.77285714285713</v>
      </c>
    </row>
    <row r="108" spans="1:9" x14ac:dyDescent="0.25">
      <c r="A108" s="1">
        <v>42765</v>
      </c>
      <c r="B108" t="s">
        <v>23</v>
      </c>
      <c r="C108" t="s">
        <v>23</v>
      </c>
      <c r="D108">
        <v>9</v>
      </c>
      <c r="E108">
        <v>9</v>
      </c>
      <c r="F108">
        <v>2482.5700000000002</v>
      </c>
      <c r="G108">
        <v>2303.1999999999998</v>
      </c>
      <c r="H108">
        <v>179.37</v>
      </c>
      <c r="I108">
        <v>255.91111111111113</v>
      </c>
    </row>
    <row r="109" spans="1:9" x14ac:dyDescent="0.25">
      <c r="A109" s="1">
        <v>42765</v>
      </c>
      <c r="B109" t="s">
        <v>39</v>
      </c>
      <c r="C109" t="s">
        <v>40</v>
      </c>
      <c r="D109">
        <v>15</v>
      </c>
      <c r="E109">
        <v>16</v>
      </c>
      <c r="F109">
        <v>2468.11</v>
      </c>
      <c r="G109">
        <v>2139.1</v>
      </c>
      <c r="H109">
        <v>329.01</v>
      </c>
      <c r="I109">
        <v>142.60666666666668</v>
      </c>
    </row>
    <row r="110" spans="1:9" x14ac:dyDescent="0.25">
      <c r="A110" s="1">
        <v>42765</v>
      </c>
      <c r="B110" t="s">
        <v>80</v>
      </c>
      <c r="C110" t="s">
        <v>81</v>
      </c>
      <c r="D110">
        <v>8</v>
      </c>
      <c r="E110">
        <v>11</v>
      </c>
      <c r="F110">
        <v>2315.0300000000002</v>
      </c>
      <c r="G110">
        <v>1731.91</v>
      </c>
      <c r="H110">
        <v>583.12</v>
      </c>
      <c r="I110">
        <v>216.48875000000001</v>
      </c>
    </row>
    <row r="111" spans="1:9" x14ac:dyDescent="0.25">
      <c r="A111" s="1">
        <v>42765</v>
      </c>
      <c r="B111" t="s">
        <v>19</v>
      </c>
      <c r="C111" t="s">
        <v>20</v>
      </c>
      <c r="D111">
        <v>20</v>
      </c>
      <c r="E111">
        <v>22</v>
      </c>
      <c r="F111">
        <v>2260.0300000000002</v>
      </c>
      <c r="G111">
        <v>1920.8</v>
      </c>
      <c r="H111">
        <v>339.23</v>
      </c>
      <c r="I111">
        <v>96.04</v>
      </c>
    </row>
    <row r="112" spans="1:9" x14ac:dyDescent="0.25">
      <c r="A112" s="1">
        <v>42765</v>
      </c>
      <c r="B112" t="s">
        <v>96</v>
      </c>
      <c r="C112" t="s">
        <v>97</v>
      </c>
      <c r="D112">
        <v>1</v>
      </c>
      <c r="E112">
        <v>1</v>
      </c>
      <c r="F112">
        <v>2217.9899999999998</v>
      </c>
      <c r="G112">
        <v>2199.9899999999998</v>
      </c>
      <c r="H112">
        <v>18</v>
      </c>
      <c r="I112">
        <v>2199.9899999999998</v>
      </c>
    </row>
    <row r="113" spans="1:9" x14ac:dyDescent="0.25">
      <c r="A113" s="1">
        <v>42765</v>
      </c>
      <c r="B113" t="s">
        <v>34</v>
      </c>
      <c r="C113" t="s">
        <v>35</v>
      </c>
      <c r="D113">
        <v>14</v>
      </c>
      <c r="E113">
        <v>28</v>
      </c>
      <c r="F113">
        <v>2027.04</v>
      </c>
      <c r="G113">
        <v>1769.2</v>
      </c>
      <c r="H113">
        <v>257.83999999999997</v>
      </c>
      <c r="I113">
        <v>126.37142857142858</v>
      </c>
    </row>
    <row r="114" spans="1:9" x14ac:dyDescent="0.25">
      <c r="A114" s="1">
        <v>42765</v>
      </c>
      <c r="B114" t="s">
        <v>42</v>
      </c>
      <c r="C114" t="s">
        <v>43</v>
      </c>
      <c r="D114">
        <v>15</v>
      </c>
      <c r="E114">
        <v>18</v>
      </c>
      <c r="F114">
        <v>1883.65</v>
      </c>
      <c r="G114">
        <v>1592.53</v>
      </c>
      <c r="H114">
        <v>291.12</v>
      </c>
      <c r="I114">
        <v>106.16866666666667</v>
      </c>
    </row>
    <row r="115" spans="1:9" x14ac:dyDescent="0.25">
      <c r="A115" s="1">
        <v>42765</v>
      </c>
      <c r="B115" t="s">
        <v>84</v>
      </c>
      <c r="C115" t="s">
        <v>85</v>
      </c>
      <c r="D115">
        <v>2</v>
      </c>
      <c r="E115">
        <v>2</v>
      </c>
      <c r="F115">
        <v>1622.44</v>
      </c>
      <c r="G115">
        <v>1587.72</v>
      </c>
      <c r="H115">
        <v>34.72</v>
      </c>
      <c r="I115">
        <v>793.86</v>
      </c>
    </row>
    <row r="116" spans="1:9" x14ac:dyDescent="0.25">
      <c r="A116" s="1">
        <v>42765</v>
      </c>
      <c r="B116" t="s">
        <v>28</v>
      </c>
      <c r="C116" t="s">
        <v>29</v>
      </c>
      <c r="D116">
        <v>8</v>
      </c>
      <c r="E116">
        <v>12</v>
      </c>
      <c r="F116">
        <v>1226.79</v>
      </c>
      <c r="G116">
        <v>1034.78</v>
      </c>
      <c r="H116">
        <v>192.01</v>
      </c>
      <c r="I116">
        <v>129.3475</v>
      </c>
    </row>
    <row r="117" spans="1:9" x14ac:dyDescent="0.25">
      <c r="A117" s="1">
        <v>42765</v>
      </c>
      <c r="B117" t="s">
        <v>74</v>
      </c>
      <c r="C117" t="s">
        <v>75</v>
      </c>
      <c r="D117">
        <v>6</v>
      </c>
      <c r="E117">
        <v>7</v>
      </c>
      <c r="F117">
        <v>1045.03</v>
      </c>
      <c r="G117">
        <v>882.49</v>
      </c>
      <c r="H117">
        <v>162.54</v>
      </c>
      <c r="I117">
        <v>147.08166666666668</v>
      </c>
    </row>
    <row r="118" spans="1:9" x14ac:dyDescent="0.25">
      <c r="A118" s="1">
        <v>42765</v>
      </c>
      <c r="B118" t="s">
        <v>72</v>
      </c>
      <c r="C118" t="s">
        <v>73</v>
      </c>
      <c r="D118">
        <v>5</v>
      </c>
      <c r="E118">
        <v>5</v>
      </c>
      <c r="F118">
        <v>929.17</v>
      </c>
      <c r="G118">
        <v>819.5</v>
      </c>
      <c r="H118">
        <v>109.67</v>
      </c>
      <c r="I118">
        <v>163.9</v>
      </c>
    </row>
    <row r="119" spans="1:9" x14ac:dyDescent="0.25">
      <c r="A119" s="1">
        <v>42765</v>
      </c>
      <c r="B119" t="s">
        <v>51</v>
      </c>
      <c r="C119" t="s">
        <v>52</v>
      </c>
      <c r="D119">
        <v>9</v>
      </c>
      <c r="E119">
        <v>10</v>
      </c>
      <c r="F119">
        <v>899.11</v>
      </c>
      <c r="G119">
        <v>742.19</v>
      </c>
      <c r="H119">
        <v>156.91999999999999</v>
      </c>
      <c r="I119">
        <v>82.465555555555554</v>
      </c>
    </row>
    <row r="120" spans="1:9" x14ac:dyDescent="0.25">
      <c r="A120" s="1">
        <v>42765</v>
      </c>
      <c r="B120" t="s">
        <v>76</v>
      </c>
      <c r="C120" t="s">
        <v>77</v>
      </c>
      <c r="D120">
        <v>4</v>
      </c>
      <c r="E120">
        <v>5</v>
      </c>
      <c r="F120">
        <v>884.99</v>
      </c>
      <c r="G120">
        <v>816.87</v>
      </c>
      <c r="H120">
        <v>68.12</v>
      </c>
      <c r="I120">
        <v>204.2175</v>
      </c>
    </row>
    <row r="121" spans="1:9" x14ac:dyDescent="0.25">
      <c r="A121" s="1">
        <v>42765</v>
      </c>
      <c r="B121" t="s">
        <v>82</v>
      </c>
      <c r="C121" t="s">
        <v>83</v>
      </c>
      <c r="D121">
        <v>8</v>
      </c>
      <c r="E121">
        <v>9</v>
      </c>
      <c r="F121">
        <v>855.69</v>
      </c>
      <c r="G121">
        <v>689.2</v>
      </c>
      <c r="H121">
        <v>166.49</v>
      </c>
      <c r="I121">
        <v>86.15</v>
      </c>
    </row>
    <row r="122" spans="1:9" x14ac:dyDescent="0.25">
      <c r="A122" s="1">
        <v>42765</v>
      </c>
      <c r="B122" t="s">
        <v>46</v>
      </c>
      <c r="C122" t="s">
        <v>46</v>
      </c>
      <c r="D122">
        <v>8</v>
      </c>
      <c r="E122">
        <v>8</v>
      </c>
      <c r="F122">
        <v>772.37</v>
      </c>
      <c r="G122">
        <v>630</v>
      </c>
      <c r="H122">
        <v>142.37</v>
      </c>
      <c r="I122">
        <v>78.75</v>
      </c>
    </row>
    <row r="123" spans="1:9" x14ac:dyDescent="0.25">
      <c r="A123" s="1">
        <v>42765</v>
      </c>
      <c r="B123" t="s">
        <v>32</v>
      </c>
      <c r="C123" t="s">
        <v>33</v>
      </c>
      <c r="D123">
        <v>4</v>
      </c>
      <c r="E123">
        <v>5</v>
      </c>
      <c r="F123">
        <v>391.88</v>
      </c>
      <c r="G123">
        <v>297.7</v>
      </c>
      <c r="H123">
        <v>94.18</v>
      </c>
      <c r="I123">
        <v>74.424999999999997</v>
      </c>
    </row>
    <row r="124" spans="1:9" x14ac:dyDescent="0.25">
      <c r="A124" s="1">
        <v>42765</v>
      </c>
      <c r="B124" t="s">
        <v>98</v>
      </c>
      <c r="C124" t="s">
        <v>99</v>
      </c>
      <c r="D124">
        <v>2</v>
      </c>
      <c r="E124">
        <v>2</v>
      </c>
      <c r="F124">
        <v>234</v>
      </c>
      <c r="G124">
        <v>198</v>
      </c>
      <c r="H124">
        <v>36</v>
      </c>
      <c r="I124">
        <v>99</v>
      </c>
    </row>
    <row r="125" spans="1:9" x14ac:dyDescent="0.25">
      <c r="A125" s="1">
        <v>42765</v>
      </c>
      <c r="B125" t="s">
        <v>78</v>
      </c>
      <c r="C125" t="s">
        <v>79</v>
      </c>
      <c r="D125">
        <v>3</v>
      </c>
      <c r="E125">
        <v>4</v>
      </c>
      <c r="F125">
        <v>207.75</v>
      </c>
      <c r="G125">
        <v>151.97999999999999</v>
      </c>
      <c r="H125">
        <v>55.77</v>
      </c>
      <c r="I125">
        <v>50.66</v>
      </c>
    </row>
    <row r="126" spans="1:9" x14ac:dyDescent="0.25">
      <c r="A126" s="1">
        <v>42765</v>
      </c>
      <c r="B126" t="s">
        <v>88</v>
      </c>
      <c r="C126" t="s">
        <v>89</v>
      </c>
      <c r="D126">
        <v>2</v>
      </c>
      <c r="E126">
        <v>2</v>
      </c>
      <c r="F126">
        <v>192.87</v>
      </c>
      <c r="G126">
        <v>159.80000000000001</v>
      </c>
      <c r="H126">
        <v>33.07</v>
      </c>
      <c r="I126">
        <v>79.900000000000006</v>
      </c>
    </row>
    <row r="127" spans="1:9" x14ac:dyDescent="0.25">
      <c r="A127" s="1">
        <v>42765</v>
      </c>
      <c r="B127" t="s">
        <v>100</v>
      </c>
      <c r="C127" t="s">
        <v>101</v>
      </c>
      <c r="D127">
        <v>1</v>
      </c>
      <c r="E127">
        <v>1</v>
      </c>
      <c r="F127">
        <v>171.03</v>
      </c>
      <c r="G127">
        <v>149.9</v>
      </c>
      <c r="H127">
        <v>21.13</v>
      </c>
      <c r="I127">
        <v>149.9</v>
      </c>
    </row>
    <row r="128" spans="1:9" x14ac:dyDescent="0.25">
      <c r="A128" s="1">
        <v>42765</v>
      </c>
      <c r="B128" t="s">
        <v>41</v>
      </c>
      <c r="C128" t="s">
        <v>41</v>
      </c>
      <c r="D128">
        <v>3</v>
      </c>
      <c r="E128">
        <v>3</v>
      </c>
      <c r="F128">
        <v>167.44</v>
      </c>
      <c r="G128">
        <v>112.9</v>
      </c>
      <c r="H128">
        <v>54.54</v>
      </c>
      <c r="I128">
        <v>37.633333333333333</v>
      </c>
    </row>
    <row r="129" spans="1:9" x14ac:dyDescent="0.25">
      <c r="A129" s="1">
        <v>42765</v>
      </c>
      <c r="B129" t="s">
        <v>66</v>
      </c>
      <c r="C129" t="s">
        <v>67</v>
      </c>
      <c r="D129">
        <v>1</v>
      </c>
      <c r="E129">
        <v>1</v>
      </c>
      <c r="F129">
        <v>167.1</v>
      </c>
      <c r="G129">
        <v>149.9</v>
      </c>
      <c r="H129">
        <v>17.2</v>
      </c>
      <c r="I129">
        <v>149.9</v>
      </c>
    </row>
    <row r="130" spans="1:9" x14ac:dyDescent="0.25">
      <c r="A130" s="1">
        <v>42765</v>
      </c>
      <c r="B130" t="s">
        <v>102</v>
      </c>
      <c r="C130" t="s">
        <v>103</v>
      </c>
      <c r="D130">
        <v>1</v>
      </c>
      <c r="E130">
        <v>1</v>
      </c>
      <c r="F130">
        <v>124.35</v>
      </c>
      <c r="G130">
        <v>94.76</v>
      </c>
      <c r="H130">
        <v>29.59</v>
      </c>
      <c r="I130">
        <v>94.76</v>
      </c>
    </row>
    <row r="131" spans="1:9" x14ac:dyDescent="0.25">
      <c r="A131" s="1">
        <v>42765</v>
      </c>
      <c r="B131" t="s">
        <v>44</v>
      </c>
      <c r="C131" t="s">
        <v>45</v>
      </c>
      <c r="D131">
        <v>4</v>
      </c>
      <c r="E131">
        <v>4</v>
      </c>
      <c r="F131">
        <v>107.35</v>
      </c>
      <c r="G131">
        <v>60.87</v>
      </c>
      <c r="H131">
        <v>46.48</v>
      </c>
      <c r="I131">
        <v>15.217499999999999</v>
      </c>
    </row>
    <row r="132" spans="1:9" x14ac:dyDescent="0.25">
      <c r="A132" s="1">
        <v>42765</v>
      </c>
      <c r="B132" t="s">
        <v>94</v>
      </c>
      <c r="C132" t="s">
        <v>95</v>
      </c>
      <c r="D132">
        <v>2</v>
      </c>
      <c r="E132">
        <v>2</v>
      </c>
      <c r="F132">
        <v>82.85</v>
      </c>
      <c r="G132">
        <v>43.98</v>
      </c>
      <c r="H132">
        <v>38.869999999999997</v>
      </c>
      <c r="I132">
        <v>21.99</v>
      </c>
    </row>
    <row r="133" spans="1:9" x14ac:dyDescent="0.25">
      <c r="A133" s="1">
        <v>42765</v>
      </c>
      <c r="B133" t="s">
        <v>64</v>
      </c>
      <c r="C133" t="s">
        <v>65</v>
      </c>
      <c r="D133">
        <v>1</v>
      </c>
      <c r="E133">
        <v>1</v>
      </c>
      <c r="F133">
        <v>56.18</v>
      </c>
      <c r="G133">
        <v>38.4</v>
      </c>
      <c r="H133">
        <v>17.78</v>
      </c>
      <c r="I133">
        <v>38.4</v>
      </c>
    </row>
    <row r="134" spans="1:9" x14ac:dyDescent="0.25">
      <c r="A134" s="1">
        <v>42765</v>
      </c>
      <c r="B134" t="s">
        <v>104</v>
      </c>
      <c r="C134" t="s">
        <v>104</v>
      </c>
      <c r="D134">
        <v>1</v>
      </c>
      <c r="E134">
        <v>2</v>
      </c>
      <c r="F134">
        <v>47.8</v>
      </c>
      <c r="G134">
        <v>29.8</v>
      </c>
      <c r="H134">
        <v>18</v>
      </c>
      <c r="I134">
        <v>29.8</v>
      </c>
    </row>
    <row r="135" spans="1:9" x14ac:dyDescent="0.25">
      <c r="A135" s="1">
        <v>42765</v>
      </c>
      <c r="B135" t="s">
        <v>57</v>
      </c>
      <c r="C135" t="s">
        <v>57</v>
      </c>
      <c r="D135">
        <v>1</v>
      </c>
      <c r="E135">
        <v>1</v>
      </c>
      <c r="F135">
        <v>44.01</v>
      </c>
      <c r="G135">
        <v>29.9</v>
      </c>
      <c r="H135">
        <v>14.11</v>
      </c>
      <c r="I135">
        <v>29.9</v>
      </c>
    </row>
    <row r="136" spans="1:9" x14ac:dyDescent="0.25">
      <c r="A136" s="1">
        <v>42772</v>
      </c>
      <c r="B136" t="s">
        <v>32</v>
      </c>
      <c r="C136" t="s">
        <v>33</v>
      </c>
      <c r="D136">
        <v>21</v>
      </c>
      <c r="E136">
        <v>26</v>
      </c>
      <c r="F136">
        <v>8914.7199999999993</v>
      </c>
      <c r="G136">
        <v>8312.59</v>
      </c>
      <c r="H136">
        <v>602.13</v>
      </c>
      <c r="I136">
        <v>395.83761904761906</v>
      </c>
    </row>
    <row r="137" spans="1:9" x14ac:dyDescent="0.25">
      <c r="A137" s="1">
        <v>42772</v>
      </c>
      <c r="B137" t="s">
        <v>42</v>
      </c>
      <c r="C137" t="s">
        <v>43</v>
      </c>
      <c r="D137">
        <v>26</v>
      </c>
      <c r="E137">
        <v>26</v>
      </c>
      <c r="F137">
        <v>6258.97</v>
      </c>
      <c r="G137">
        <v>5866.27</v>
      </c>
      <c r="H137">
        <v>392.7</v>
      </c>
      <c r="I137">
        <v>225.62576923076924</v>
      </c>
    </row>
    <row r="138" spans="1:9" x14ac:dyDescent="0.25">
      <c r="A138" s="1">
        <v>42772</v>
      </c>
      <c r="B138" t="s">
        <v>17</v>
      </c>
      <c r="C138" t="s">
        <v>18</v>
      </c>
      <c r="D138">
        <v>53</v>
      </c>
      <c r="E138">
        <v>58</v>
      </c>
      <c r="F138">
        <v>6120.72</v>
      </c>
      <c r="G138">
        <v>4879.87</v>
      </c>
      <c r="H138">
        <v>1240.8499999999999</v>
      </c>
      <c r="I138">
        <v>92.073018867924532</v>
      </c>
    </row>
    <row r="139" spans="1:9" x14ac:dyDescent="0.25">
      <c r="A139" s="1">
        <v>42772</v>
      </c>
      <c r="B139" t="s">
        <v>36</v>
      </c>
      <c r="C139" t="s">
        <v>37</v>
      </c>
      <c r="D139">
        <v>25</v>
      </c>
      <c r="E139">
        <v>29</v>
      </c>
      <c r="F139">
        <v>6097.39</v>
      </c>
      <c r="G139">
        <v>5193.21</v>
      </c>
      <c r="H139">
        <v>904.18</v>
      </c>
      <c r="I139">
        <v>207.72839999999999</v>
      </c>
    </row>
    <row r="140" spans="1:9" x14ac:dyDescent="0.25">
      <c r="A140" s="1">
        <v>42772</v>
      </c>
      <c r="B140" t="s">
        <v>39</v>
      </c>
      <c r="C140" t="s">
        <v>40</v>
      </c>
      <c r="D140">
        <v>32</v>
      </c>
      <c r="E140">
        <v>33</v>
      </c>
      <c r="F140">
        <v>5838.71</v>
      </c>
      <c r="G140">
        <v>4980.29</v>
      </c>
      <c r="H140">
        <v>858.42</v>
      </c>
      <c r="I140">
        <v>155.6340625</v>
      </c>
    </row>
    <row r="141" spans="1:9" x14ac:dyDescent="0.25">
      <c r="A141" s="1">
        <v>42772</v>
      </c>
      <c r="B141" t="s">
        <v>26</v>
      </c>
      <c r="C141" t="s">
        <v>27</v>
      </c>
      <c r="D141">
        <v>48</v>
      </c>
      <c r="E141">
        <v>58</v>
      </c>
      <c r="F141">
        <v>5468.7</v>
      </c>
      <c r="G141">
        <v>4496.47</v>
      </c>
      <c r="H141">
        <v>972.23</v>
      </c>
      <c r="I141">
        <v>93.676458333333343</v>
      </c>
    </row>
    <row r="142" spans="1:9" x14ac:dyDescent="0.25">
      <c r="A142" s="1">
        <v>42772</v>
      </c>
      <c r="B142" t="s">
        <v>15</v>
      </c>
      <c r="C142" t="s">
        <v>16</v>
      </c>
      <c r="D142">
        <v>42</v>
      </c>
      <c r="E142">
        <v>45</v>
      </c>
      <c r="F142">
        <v>5324.5</v>
      </c>
      <c r="G142">
        <v>4568.93</v>
      </c>
      <c r="H142">
        <v>755.57</v>
      </c>
      <c r="I142">
        <v>108.78404761904761</v>
      </c>
    </row>
    <row r="143" spans="1:9" x14ac:dyDescent="0.25">
      <c r="A143" s="1">
        <v>42772</v>
      </c>
      <c r="B143" t="s">
        <v>47</v>
      </c>
      <c r="C143" t="s">
        <v>48</v>
      </c>
      <c r="D143">
        <v>41</v>
      </c>
      <c r="E143">
        <v>45</v>
      </c>
      <c r="F143">
        <v>5048.7</v>
      </c>
      <c r="G143">
        <v>4216.6899999999996</v>
      </c>
      <c r="H143">
        <v>832.01</v>
      </c>
      <c r="I143">
        <v>102.84609756097562</v>
      </c>
    </row>
    <row r="144" spans="1:9" x14ac:dyDescent="0.25">
      <c r="A144" s="1">
        <v>42772</v>
      </c>
      <c r="B144" t="s">
        <v>24</v>
      </c>
      <c r="C144" t="s">
        <v>25</v>
      </c>
      <c r="D144">
        <v>7</v>
      </c>
      <c r="E144">
        <v>7</v>
      </c>
      <c r="F144">
        <v>5001.3999999999996</v>
      </c>
      <c r="G144">
        <v>4878.97</v>
      </c>
      <c r="H144">
        <v>122.43</v>
      </c>
      <c r="I144">
        <v>696.99571428571437</v>
      </c>
    </row>
    <row r="145" spans="1:9" x14ac:dyDescent="0.25">
      <c r="A145" s="1">
        <v>42772</v>
      </c>
      <c r="B145" t="s">
        <v>38</v>
      </c>
      <c r="C145" t="s">
        <v>38</v>
      </c>
      <c r="D145">
        <v>18</v>
      </c>
      <c r="E145">
        <v>18</v>
      </c>
      <c r="F145">
        <v>4019.3</v>
      </c>
      <c r="G145">
        <v>3610.85</v>
      </c>
      <c r="H145">
        <v>408.45</v>
      </c>
      <c r="I145">
        <v>200.60277777777776</v>
      </c>
    </row>
    <row r="146" spans="1:9" x14ac:dyDescent="0.25">
      <c r="A146" s="1">
        <v>42772</v>
      </c>
      <c r="B146" t="s">
        <v>21</v>
      </c>
      <c r="C146" t="s">
        <v>22</v>
      </c>
      <c r="D146">
        <v>20</v>
      </c>
      <c r="E146">
        <v>21</v>
      </c>
      <c r="F146">
        <v>3856.88</v>
      </c>
      <c r="G146">
        <v>3420.23</v>
      </c>
      <c r="H146">
        <v>436.65</v>
      </c>
      <c r="I146">
        <v>171.01150000000001</v>
      </c>
    </row>
    <row r="147" spans="1:9" x14ac:dyDescent="0.25">
      <c r="A147" s="1">
        <v>42772</v>
      </c>
      <c r="B147" t="s">
        <v>19</v>
      </c>
      <c r="C147" t="s">
        <v>20</v>
      </c>
      <c r="D147">
        <v>14</v>
      </c>
      <c r="E147">
        <v>14</v>
      </c>
      <c r="F147">
        <v>3587.38</v>
      </c>
      <c r="G147">
        <v>3367.6</v>
      </c>
      <c r="H147">
        <v>219.78</v>
      </c>
      <c r="I147">
        <v>240.54285714285717</v>
      </c>
    </row>
    <row r="148" spans="1:9" x14ac:dyDescent="0.25">
      <c r="A148" s="1">
        <v>42772</v>
      </c>
      <c r="B148" t="s">
        <v>53</v>
      </c>
      <c r="C148" t="s">
        <v>54</v>
      </c>
      <c r="D148">
        <v>26</v>
      </c>
      <c r="E148">
        <v>32</v>
      </c>
      <c r="F148">
        <v>3051.97</v>
      </c>
      <c r="G148">
        <v>2515.12</v>
      </c>
      <c r="H148">
        <v>536.85</v>
      </c>
      <c r="I148">
        <v>96.735384615384618</v>
      </c>
    </row>
    <row r="149" spans="1:9" x14ac:dyDescent="0.25">
      <c r="A149" s="1">
        <v>42772</v>
      </c>
      <c r="B149" t="s">
        <v>34</v>
      </c>
      <c r="C149" t="s">
        <v>35</v>
      </c>
      <c r="D149">
        <v>11</v>
      </c>
      <c r="E149">
        <v>12</v>
      </c>
      <c r="F149">
        <v>2729.76</v>
      </c>
      <c r="G149">
        <v>2466.9699999999998</v>
      </c>
      <c r="H149">
        <v>262.79000000000002</v>
      </c>
      <c r="I149">
        <v>224.27</v>
      </c>
    </row>
    <row r="150" spans="1:9" x14ac:dyDescent="0.25">
      <c r="A150" s="1">
        <v>42772</v>
      </c>
      <c r="B150" t="s">
        <v>74</v>
      </c>
      <c r="C150" t="s">
        <v>75</v>
      </c>
      <c r="D150">
        <v>12</v>
      </c>
      <c r="E150">
        <v>13</v>
      </c>
      <c r="F150">
        <v>2553.7399999999998</v>
      </c>
      <c r="G150">
        <v>2201.41</v>
      </c>
      <c r="H150">
        <v>352.33</v>
      </c>
      <c r="I150">
        <v>183.45083333333332</v>
      </c>
    </row>
    <row r="151" spans="1:9" x14ac:dyDescent="0.25">
      <c r="A151" s="1">
        <v>42772</v>
      </c>
      <c r="B151" t="s">
        <v>193</v>
      </c>
      <c r="C151" t="s">
        <v>193</v>
      </c>
      <c r="D151">
        <v>22</v>
      </c>
      <c r="E151">
        <v>23</v>
      </c>
      <c r="F151">
        <v>2534.9899999999998</v>
      </c>
      <c r="G151">
        <v>2132.5100000000002</v>
      </c>
      <c r="H151">
        <v>402.48</v>
      </c>
      <c r="I151">
        <v>96.932272727272732</v>
      </c>
    </row>
    <row r="152" spans="1:9" x14ac:dyDescent="0.25">
      <c r="A152" s="1">
        <v>42772</v>
      </c>
      <c r="B152" t="s">
        <v>72</v>
      </c>
      <c r="C152" t="s">
        <v>73</v>
      </c>
      <c r="D152">
        <v>11</v>
      </c>
      <c r="E152">
        <v>11</v>
      </c>
      <c r="F152">
        <v>1351.32</v>
      </c>
      <c r="G152">
        <v>1198.01</v>
      </c>
      <c r="H152">
        <v>153.31</v>
      </c>
      <c r="I152">
        <v>108.91</v>
      </c>
    </row>
    <row r="153" spans="1:9" x14ac:dyDescent="0.25">
      <c r="A153" s="1">
        <v>42772</v>
      </c>
      <c r="B153" t="s">
        <v>51</v>
      </c>
      <c r="C153" t="s">
        <v>52</v>
      </c>
      <c r="D153">
        <v>13</v>
      </c>
      <c r="E153">
        <v>14</v>
      </c>
      <c r="F153">
        <v>1024.71</v>
      </c>
      <c r="G153">
        <v>816.07</v>
      </c>
      <c r="H153">
        <v>208.64</v>
      </c>
      <c r="I153">
        <v>62.774615384615387</v>
      </c>
    </row>
    <row r="154" spans="1:9" x14ac:dyDescent="0.25">
      <c r="A154" s="1">
        <v>42772</v>
      </c>
      <c r="B154" t="s">
        <v>28</v>
      </c>
      <c r="C154" t="s">
        <v>29</v>
      </c>
      <c r="D154">
        <v>10</v>
      </c>
      <c r="E154">
        <v>10</v>
      </c>
      <c r="F154">
        <v>961.97</v>
      </c>
      <c r="G154">
        <v>787.49</v>
      </c>
      <c r="H154">
        <v>174.48</v>
      </c>
      <c r="I154">
        <v>78.748999999999995</v>
      </c>
    </row>
    <row r="155" spans="1:9" x14ac:dyDescent="0.25">
      <c r="A155" s="1">
        <v>42772</v>
      </c>
      <c r="B155" t="s">
        <v>80</v>
      </c>
      <c r="C155" t="s">
        <v>81</v>
      </c>
      <c r="D155">
        <v>3</v>
      </c>
      <c r="E155">
        <v>4</v>
      </c>
      <c r="F155">
        <v>846.96</v>
      </c>
      <c r="G155">
        <v>709.97</v>
      </c>
      <c r="H155">
        <v>136.99</v>
      </c>
      <c r="I155">
        <v>236.65666666666664</v>
      </c>
    </row>
    <row r="156" spans="1:9" x14ac:dyDescent="0.25">
      <c r="A156" s="1">
        <v>42772</v>
      </c>
      <c r="B156" t="s">
        <v>46</v>
      </c>
      <c r="C156" t="s">
        <v>46</v>
      </c>
      <c r="D156">
        <v>10</v>
      </c>
      <c r="E156">
        <v>10</v>
      </c>
      <c r="F156">
        <v>834.81</v>
      </c>
      <c r="G156">
        <v>665.33</v>
      </c>
      <c r="H156">
        <v>169.48</v>
      </c>
      <c r="I156">
        <v>66.533000000000001</v>
      </c>
    </row>
    <row r="157" spans="1:9" x14ac:dyDescent="0.25">
      <c r="A157" s="1">
        <v>42772</v>
      </c>
      <c r="B157" t="s">
        <v>82</v>
      </c>
      <c r="C157" t="s">
        <v>83</v>
      </c>
      <c r="D157">
        <v>7</v>
      </c>
      <c r="E157">
        <v>8</v>
      </c>
      <c r="F157">
        <v>828.68</v>
      </c>
      <c r="G157">
        <v>655.20000000000005</v>
      </c>
      <c r="H157">
        <v>173.48</v>
      </c>
      <c r="I157">
        <v>93.6</v>
      </c>
    </row>
    <row r="158" spans="1:9" x14ac:dyDescent="0.25">
      <c r="A158" s="1">
        <v>42772</v>
      </c>
      <c r="B158" t="s">
        <v>23</v>
      </c>
      <c r="C158" t="s">
        <v>23</v>
      </c>
      <c r="D158">
        <v>3</v>
      </c>
      <c r="E158">
        <v>3</v>
      </c>
      <c r="F158">
        <v>810.18</v>
      </c>
      <c r="G158">
        <v>760.79</v>
      </c>
      <c r="H158">
        <v>49.39</v>
      </c>
      <c r="I158">
        <v>253.59666666666664</v>
      </c>
    </row>
    <row r="159" spans="1:9" x14ac:dyDescent="0.25">
      <c r="A159" s="1">
        <v>42772</v>
      </c>
      <c r="B159" t="s">
        <v>105</v>
      </c>
      <c r="C159" t="s">
        <v>106</v>
      </c>
      <c r="D159">
        <v>1</v>
      </c>
      <c r="E159">
        <v>2</v>
      </c>
      <c r="F159">
        <v>624.67999999999995</v>
      </c>
      <c r="G159">
        <v>579.98</v>
      </c>
      <c r="H159">
        <v>44.7</v>
      </c>
      <c r="I159">
        <v>579.98</v>
      </c>
    </row>
    <row r="160" spans="1:9" x14ac:dyDescent="0.25">
      <c r="A160" s="1">
        <v>42772</v>
      </c>
      <c r="B160" t="s">
        <v>88</v>
      </c>
      <c r="C160" t="s">
        <v>89</v>
      </c>
      <c r="D160">
        <v>3</v>
      </c>
      <c r="E160">
        <v>3</v>
      </c>
      <c r="F160">
        <v>381.86</v>
      </c>
      <c r="G160">
        <v>329.21</v>
      </c>
      <c r="H160">
        <v>52.65</v>
      </c>
      <c r="I160">
        <v>109.73666666666666</v>
      </c>
    </row>
    <row r="161" spans="1:9" x14ac:dyDescent="0.25">
      <c r="A161" s="1">
        <v>42772</v>
      </c>
      <c r="B161" t="s">
        <v>58</v>
      </c>
      <c r="C161" t="s">
        <v>59</v>
      </c>
      <c r="D161">
        <v>5</v>
      </c>
      <c r="E161">
        <v>6</v>
      </c>
      <c r="F161">
        <v>363.12</v>
      </c>
      <c r="G161">
        <v>268.64999999999998</v>
      </c>
      <c r="H161">
        <v>94.47</v>
      </c>
      <c r="I161">
        <v>53.73</v>
      </c>
    </row>
    <row r="162" spans="1:9" x14ac:dyDescent="0.25">
      <c r="A162" s="1">
        <v>42772</v>
      </c>
      <c r="B162" t="s">
        <v>84</v>
      </c>
      <c r="C162" t="s">
        <v>85</v>
      </c>
      <c r="D162">
        <v>2</v>
      </c>
      <c r="E162">
        <v>3</v>
      </c>
      <c r="F162">
        <v>329.06</v>
      </c>
      <c r="G162">
        <v>263.89999999999998</v>
      </c>
      <c r="H162">
        <v>65.16</v>
      </c>
      <c r="I162">
        <v>131.94999999999999</v>
      </c>
    </row>
    <row r="163" spans="1:9" x14ac:dyDescent="0.25">
      <c r="A163" s="1">
        <v>42772</v>
      </c>
      <c r="B163" t="s">
        <v>41</v>
      </c>
      <c r="C163" t="s">
        <v>41</v>
      </c>
      <c r="D163">
        <v>6</v>
      </c>
      <c r="E163">
        <v>6</v>
      </c>
      <c r="F163">
        <v>285.41000000000003</v>
      </c>
      <c r="G163">
        <v>178.68</v>
      </c>
      <c r="H163">
        <v>106.73</v>
      </c>
      <c r="I163">
        <v>29.78</v>
      </c>
    </row>
    <row r="164" spans="1:9" x14ac:dyDescent="0.25">
      <c r="A164" s="1">
        <v>42772</v>
      </c>
      <c r="B164" t="s">
        <v>78</v>
      </c>
      <c r="C164" t="s">
        <v>79</v>
      </c>
      <c r="D164">
        <v>3</v>
      </c>
      <c r="E164">
        <v>4</v>
      </c>
      <c r="F164">
        <v>281.39999999999998</v>
      </c>
      <c r="G164">
        <v>222.99</v>
      </c>
      <c r="H164">
        <v>58.41</v>
      </c>
      <c r="I164">
        <v>74.33</v>
      </c>
    </row>
    <row r="165" spans="1:9" x14ac:dyDescent="0.25">
      <c r="A165" s="1">
        <v>42772</v>
      </c>
      <c r="B165" t="s">
        <v>98</v>
      </c>
      <c r="C165" t="s">
        <v>99</v>
      </c>
      <c r="D165">
        <v>2</v>
      </c>
      <c r="E165">
        <v>2</v>
      </c>
      <c r="F165">
        <v>224.16</v>
      </c>
      <c r="G165">
        <v>198</v>
      </c>
      <c r="H165">
        <v>26.16</v>
      </c>
      <c r="I165">
        <v>99</v>
      </c>
    </row>
    <row r="166" spans="1:9" x14ac:dyDescent="0.25">
      <c r="A166" s="1">
        <v>42772</v>
      </c>
      <c r="B166" t="s">
        <v>66</v>
      </c>
      <c r="C166" t="s">
        <v>67</v>
      </c>
      <c r="D166">
        <v>2</v>
      </c>
      <c r="E166">
        <v>2</v>
      </c>
      <c r="F166">
        <v>222.14</v>
      </c>
      <c r="G166">
        <v>165.22</v>
      </c>
      <c r="H166">
        <v>56.92</v>
      </c>
      <c r="I166">
        <v>82.61</v>
      </c>
    </row>
    <row r="167" spans="1:9" x14ac:dyDescent="0.25">
      <c r="A167" s="1">
        <v>42772</v>
      </c>
      <c r="B167" t="s">
        <v>107</v>
      </c>
      <c r="C167" t="s">
        <v>108</v>
      </c>
      <c r="D167">
        <v>1</v>
      </c>
      <c r="E167">
        <v>1</v>
      </c>
      <c r="F167">
        <v>203.42</v>
      </c>
      <c r="G167">
        <v>186.9</v>
      </c>
      <c r="H167">
        <v>16.52</v>
      </c>
      <c r="I167">
        <v>186.9</v>
      </c>
    </row>
    <row r="168" spans="1:9" x14ac:dyDescent="0.25">
      <c r="A168" s="1">
        <v>42772</v>
      </c>
      <c r="B168" t="s">
        <v>109</v>
      </c>
      <c r="C168" t="s">
        <v>110</v>
      </c>
      <c r="D168">
        <v>1</v>
      </c>
      <c r="E168">
        <v>1</v>
      </c>
      <c r="F168">
        <v>174.28</v>
      </c>
      <c r="G168">
        <v>159</v>
      </c>
      <c r="H168">
        <v>15.28</v>
      </c>
      <c r="I168">
        <v>159</v>
      </c>
    </row>
    <row r="169" spans="1:9" x14ac:dyDescent="0.25">
      <c r="A169" s="1">
        <v>42772</v>
      </c>
      <c r="B169" t="s">
        <v>100</v>
      </c>
      <c r="C169" t="s">
        <v>101</v>
      </c>
      <c r="D169">
        <v>1</v>
      </c>
      <c r="E169">
        <v>1</v>
      </c>
      <c r="F169">
        <v>171.03</v>
      </c>
      <c r="G169">
        <v>149.9</v>
      </c>
      <c r="H169">
        <v>21.13</v>
      </c>
      <c r="I169">
        <v>149.9</v>
      </c>
    </row>
    <row r="170" spans="1:9" x14ac:dyDescent="0.25">
      <c r="A170" s="1">
        <v>42772</v>
      </c>
      <c r="B170" t="s">
        <v>64</v>
      </c>
      <c r="C170" t="s">
        <v>65</v>
      </c>
      <c r="D170">
        <v>2</v>
      </c>
      <c r="E170">
        <v>2</v>
      </c>
      <c r="F170">
        <v>153.9</v>
      </c>
      <c r="G170">
        <v>124.8</v>
      </c>
      <c r="H170">
        <v>29.1</v>
      </c>
      <c r="I170">
        <v>62.4</v>
      </c>
    </row>
    <row r="171" spans="1:9" x14ac:dyDescent="0.25">
      <c r="A171" s="1">
        <v>42772</v>
      </c>
      <c r="B171" t="s">
        <v>94</v>
      </c>
      <c r="C171" t="s">
        <v>95</v>
      </c>
      <c r="D171">
        <v>2</v>
      </c>
      <c r="E171">
        <v>2</v>
      </c>
      <c r="F171">
        <v>153.63999999999999</v>
      </c>
      <c r="G171">
        <v>114.89</v>
      </c>
      <c r="H171">
        <v>38.75</v>
      </c>
      <c r="I171">
        <v>57.445</v>
      </c>
    </row>
    <row r="172" spans="1:9" x14ac:dyDescent="0.25">
      <c r="A172" s="1">
        <v>42772</v>
      </c>
      <c r="B172" t="s">
        <v>60</v>
      </c>
      <c r="C172" t="s">
        <v>61</v>
      </c>
      <c r="D172">
        <v>1</v>
      </c>
      <c r="E172">
        <v>1</v>
      </c>
      <c r="F172">
        <v>134</v>
      </c>
      <c r="G172">
        <v>119</v>
      </c>
      <c r="H172">
        <v>15</v>
      </c>
      <c r="I172">
        <v>119</v>
      </c>
    </row>
    <row r="173" spans="1:9" x14ac:dyDescent="0.25">
      <c r="A173" s="1">
        <v>42772</v>
      </c>
      <c r="B173" t="s">
        <v>30</v>
      </c>
      <c r="C173" t="s">
        <v>31</v>
      </c>
      <c r="D173">
        <v>1</v>
      </c>
      <c r="E173">
        <v>1</v>
      </c>
      <c r="F173">
        <v>124.97</v>
      </c>
      <c r="G173">
        <v>109</v>
      </c>
      <c r="H173">
        <v>15.97</v>
      </c>
      <c r="I173">
        <v>109</v>
      </c>
    </row>
    <row r="174" spans="1:9" x14ac:dyDescent="0.25">
      <c r="A174" s="1">
        <v>42772</v>
      </c>
      <c r="B174" t="s">
        <v>44</v>
      </c>
      <c r="C174" t="s">
        <v>45</v>
      </c>
      <c r="D174">
        <v>3</v>
      </c>
      <c r="E174">
        <v>3</v>
      </c>
      <c r="F174">
        <v>115.47</v>
      </c>
      <c r="G174">
        <v>75.88</v>
      </c>
      <c r="H174">
        <v>39.590000000000003</v>
      </c>
      <c r="I174">
        <v>25.293333333333333</v>
      </c>
    </row>
    <row r="175" spans="1:9" x14ac:dyDescent="0.25">
      <c r="A175" s="1">
        <v>42772</v>
      </c>
      <c r="B175" t="s">
        <v>62</v>
      </c>
      <c r="C175" t="s">
        <v>63</v>
      </c>
      <c r="D175">
        <v>1</v>
      </c>
      <c r="E175">
        <v>1</v>
      </c>
      <c r="F175">
        <v>45.97</v>
      </c>
      <c r="G175">
        <v>37.25</v>
      </c>
      <c r="H175">
        <v>8.7200000000000006</v>
      </c>
      <c r="I175">
        <v>37.25</v>
      </c>
    </row>
    <row r="176" spans="1:9" x14ac:dyDescent="0.25">
      <c r="A176" s="1">
        <v>42772</v>
      </c>
      <c r="B176" t="s">
        <v>104</v>
      </c>
      <c r="C176" t="s">
        <v>104</v>
      </c>
      <c r="D176">
        <v>1</v>
      </c>
      <c r="E176">
        <v>1</v>
      </c>
      <c r="F176">
        <v>35.700000000000003</v>
      </c>
      <c r="G176">
        <v>14.9</v>
      </c>
      <c r="H176">
        <v>20.8</v>
      </c>
      <c r="I176">
        <v>14.9</v>
      </c>
    </row>
    <row r="177" spans="1:9" x14ac:dyDescent="0.25">
      <c r="A177" s="1">
        <v>42779</v>
      </c>
      <c r="B177" t="s">
        <v>17</v>
      </c>
      <c r="C177" t="s">
        <v>18</v>
      </c>
      <c r="D177">
        <v>50</v>
      </c>
      <c r="E177">
        <v>63</v>
      </c>
      <c r="F177">
        <v>6014.17</v>
      </c>
      <c r="G177">
        <v>4797.32</v>
      </c>
      <c r="H177">
        <v>1216.8499999999999</v>
      </c>
      <c r="I177">
        <v>95.946399999999997</v>
      </c>
    </row>
    <row r="178" spans="1:9" x14ac:dyDescent="0.25">
      <c r="A178" s="1">
        <v>42779</v>
      </c>
      <c r="B178" t="s">
        <v>47</v>
      </c>
      <c r="C178" t="s">
        <v>48</v>
      </c>
      <c r="D178">
        <v>38</v>
      </c>
      <c r="E178">
        <v>47</v>
      </c>
      <c r="F178">
        <v>5667.06</v>
      </c>
      <c r="G178">
        <v>4821.63</v>
      </c>
      <c r="H178">
        <v>845.43</v>
      </c>
      <c r="I178">
        <v>126.88500000000001</v>
      </c>
    </row>
    <row r="179" spans="1:9" x14ac:dyDescent="0.25">
      <c r="A179" s="1">
        <v>42779</v>
      </c>
      <c r="B179" t="s">
        <v>34</v>
      </c>
      <c r="C179" t="s">
        <v>35</v>
      </c>
      <c r="D179">
        <v>19</v>
      </c>
      <c r="E179">
        <v>25</v>
      </c>
      <c r="F179">
        <v>5090.5</v>
      </c>
      <c r="G179">
        <v>4531.9399999999996</v>
      </c>
      <c r="H179">
        <v>558.55999999999995</v>
      </c>
      <c r="I179">
        <v>238.52315789473684</v>
      </c>
    </row>
    <row r="180" spans="1:9" x14ac:dyDescent="0.25">
      <c r="A180" s="1">
        <v>42779</v>
      </c>
      <c r="B180" t="s">
        <v>15</v>
      </c>
      <c r="C180" t="s">
        <v>16</v>
      </c>
      <c r="D180">
        <v>23</v>
      </c>
      <c r="E180">
        <v>24</v>
      </c>
      <c r="F180">
        <v>5022.12</v>
      </c>
      <c r="G180">
        <v>4309.4799999999996</v>
      </c>
      <c r="H180">
        <v>712.64</v>
      </c>
      <c r="I180">
        <v>187.3686956521739</v>
      </c>
    </row>
    <row r="181" spans="1:9" x14ac:dyDescent="0.25">
      <c r="A181" s="1">
        <v>42779</v>
      </c>
      <c r="B181" t="s">
        <v>26</v>
      </c>
      <c r="C181" t="s">
        <v>27</v>
      </c>
      <c r="D181">
        <v>22</v>
      </c>
      <c r="E181">
        <v>23</v>
      </c>
      <c r="F181">
        <v>4211.3</v>
      </c>
      <c r="G181">
        <v>3736.84</v>
      </c>
      <c r="H181">
        <v>474.46</v>
      </c>
      <c r="I181">
        <v>169.85636363636365</v>
      </c>
    </row>
    <row r="182" spans="1:9" x14ac:dyDescent="0.25">
      <c r="A182" s="1">
        <v>42779</v>
      </c>
      <c r="B182" t="s">
        <v>39</v>
      </c>
      <c r="C182" t="s">
        <v>40</v>
      </c>
      <c r="D182">
        <v>17</v>
      </c>
      <c r="E182">
        <v>21</v>
      </c>
      <c r="F182">
        <v>3696.51</v>
      </c>
      <c r="G182">
        <v>3183.21</v>
      </c>
      <c r="H182">
        <v>513.29999999999995</v>
      </c>
      <c r="I182">
        <v>187.24764705882353</v>
      </c>
    </row>
    <row r="183" spans="1:9" x14ac:dyDescent="0.25">
      <c r="A183" s="1">
        <v>42779</v>
      </c>
      <c r="B183" t="s">
        <v>42</v>
      </c>
      <c r="C183" t="s">
        <v>43</v>
      </c>
      <c r="D183">
        <v>26</v>
      </c>
      <c r="E183">
        <v>29</v>
      </c>
      <c r="F183">
        <v>3096.67</v>
      </c>
      <c r="G183">
        <v>2580.31</v>
      </c>
      <c r="H183">
        <v>516.36</v>
      </c>
      <c r="I183">
        <v>99.242692307692309</v>
      </c>
    </row>
    <row r="184" spans="1:9" x14ac:dyDescent="0.25">
      <c r="A184" s="1">
        <v>42779</v>
      </c>
      <c r="B184" t="s">
        <v>36</v>
      </c>
      <c r="C184" t="s">
        <v>37</v>
      </c>
      <c r="D184">
        <v>10</v>
      </c>
      <c r="E184">
        <v>12</v>
      </c>
      <c r="F184">
        <v>2522.4</v>
      </c>
      <c r="G184">
        <v>2098.61</v>
      </c>
      <c r="H184">
        <v>423.79</v>
      </c>
      <c r="I184">
        <v>209.86099999999999</v>
      </c>
    </row>
    <row r="185" spans="1:9" x14ac:dyDescent="0.25">
      <c r="A185" s="1">
        <v>42779</v>
      </c>
      <c r="B185" t="s">
        <v>38</v>
      </c>
      <c r="C185" t="s">
        <v>38</v>
      </c>
      <c r="D185">
        <v>17</v>
      </c>
      <c r="E185">
        <v>17</v>
      </c>
      <c r="F185">
        <v>2426</v>
      </c>
      <c r="G185">
        <v>2080.7199999999998</v>
      </c>
      <c r="H185">
        <v>345.28</v>
      </c>
      <c r="I185">
        <v>122.39529411764705</v>
      </c>
    </row>
    <row r="186" spans="1:9" x14ac:dyDescent="0.25">
      <c r="A186" s="1">
        <v>42779</v>
      </c>
      <c r="B186" t="s">
        <v>21</v>
      </c>
      <c r="C186" t="s">
        <v>22</v>
      </c>
      <c r="D186">
        <v>15</v>
      </c>
      <c r="E186">
        <v>17</v>
      </c>
      <c r="F186">
        <v>2284.54</v>
      </c>
      <c r="G186">
        <v>1987.36</v>
      </c>
      <c r="H186">
        <v>297.18</v>
      </c>
      <c r="I186">
        <v>132.49066666666667</v>
      </c>
    </row>
    <row r="187" spans="1:9" x14ac:dyDescent="0.25">
      <c r="A187" s="1">
        <v>42779</v>
      </c>
      <c r="B187" t="s">
        <v>32</v>
      </c>
      <c r="C187" t="s">
        <v>33</v>
      </c>
      <c r="D187">
        <v>17</v>
      </c>
      <c r="E187">
        <v>18</v>
      </c>
      <c r="F187">
        <v>2248.9699999999998</v>
      </c>
      <c r="G187">
        <v>1937.49</v>
      </c>
      <c r="H187">
        <v>311.48</v>
      </c>
      <c r="I187">
        <v>113.97</v>
      </c>
    </row>
    <row r="188" spans="1:9" x14ac:dyDescent="0.25">
      <c r="A188" s="1">
        <v>42779</v>
      </c>
      <c r="B188" t="s">
        <v>30</v>
      </c>
      <c r="C188" t="s">
        <v>31</v>
      </c>
      <c r="D188">
        <v>8</v>
      </c>
      <c r="E188">
        <v>8</v>
      </c>
      <c r="F188">
        <v>2073.12</v>
      </c>
      <c r="G188">
        <v>1856.4</v>
      </c>
      <c r="H188">
        <v>216.72</v>
      </c>
      <c r="I188">
        <v>232.05</v>
      </c>
    </row>
    <row r="189" spans="1:9" x14ac:dyDescent="0.25">
      <c r="A189" s="1">
        <v>42779</v>
      </c>
      <c r="B189" t="s">
        <v>19</v>
      </c>
      <c r="C189" t="s">
        <v>20</v>
      </c>
      <c r="D189">
        <v>8</v>
      </c>
      <c r="E189">
        <v>8</v>
      </c>
      <c r="F189">
        <v>1719.09</v>
      </c>
      <c r="G189">
        <v>1586.39</v>
      </c>
      <c r="H189">
        <v>132.69999999999999</v>
      </c>
      <c r="I189">
        <v>198.29875000000001</v>
      </c>
    </row>
    <row r="190" spans="1:9" x14ac:dyDescent="0.25">
      <c r="A190" s="1">
        <v>42779</v>
      </c>
      <c r="B190" t="s">
        <v>74</v>
      </c>
      <c r="C190" t="s">
        <v>75</v>
      </c>
      <c r="D190">
        <v>4</v>
      </c>
      <c r="E190">
        <v>5</v>
      </c>
      <c r="F190">
        <v>1636.17</v>
      </c>
      <c r="G190">
        <v>1495.68</v>
      </c>
      <c r="H190">
        <v>140.49</v>
      </c>
      <c r="I190">
        <v>373.92</v>
      </c>
    </row>
    <row r="191" spans="1:9" x14ac:dyDescent="0.25">
      <c r="A191" s="1">
        <v>42779</v>
      </c>
      <c r="B191" t="s">
        <v>53</v>
      </c>
      <c r="C191" t="s">
        <v>54</v>
      </c>
      <c r="D191">
        <v>24</v>
      </c>
      <c r="E191">
        <v>27</v>
      </c>
      <c r="F191">
        <v>1544.49</v>
      </c>
      <c r="G191">
        <v>1127.77</v>
      </c>
      <c r="H191">
        <v>416.72</v>
      </c>
      <c r="I191">
        <v>46.990416666666668</v>
      </c>
    </row>
    <row r="192" spans="1:9" x14ac:dyDescent="0.25">
      <c r="A192" s="1">
        <v>42779</v>
      </c>
      <c r="B192" t="s">
        <v>46</v>
      </c>
      <c r="C192" t="s">
        <v>46</v>
      </c>
      <c r="D192">
        <v>8</v>
      </c>
      <c r="E192">
        <v>8</v>
      </c>
      <c r="F192">
        <v>1363.52</v>
      </c>
      <c r="G192">
        <v>1210.27</v>
      </c>
      <c r="H192">
        <v>153.25</v>
      </c>
      <c r="I192">
        <v>151.28375</v>
      </c>
    </row>
    <row r="193" spans="1:9" x14ac:dyDescent="0.25">
      <c r="A193" s="1">
        <v>42779</v>
      </c>
      <c r="B193" t="s">
        <v>28</v>
      </c>
      <c r="C193" t="s">
        <v>29</v>
      </c>
      <c r="D193">
        <v>11</v>
      </c>
      <c r="E193">
        <v>11</v>
      </c>
      <c r="F193">
        <v>839.38</v>
      </c>
      <c r="G193">
        <v>655.41</v>
      </c>
      <c r="H193">
        <v>183.97</v>
      </c>
      <c r="I193">
        <v>59.582727272727269</v>
      </c>
    </row>
    <row r="194" spans="1:9" x14ac:dyDescent="0.25">
      <c r="A194" s="1">
        <v>42779</v>
      </c>
      <c r="B194" t="s">
        <v>24</v>
      </c>
      <c r="C194" t="s">
        <v>25</v>
      </c>
      <c r="D194">
        <v>3</v>
      </c>
      <c r="E194">
        <v>3</v>
      </c>
      <c r="F194">
        <v>802.74</v>
      </c>
      <c r="G194">
        <v>756.33</v>
      </c>
      <c r="H194">
        <v>46.41</v>
      </c>
      <c r="I194">
        <v>252.11</v>
      </c>
    </row>
    <row r="195" spans="1:9" x14ac:dyDescent="0.25">
      <c r="A195" s="1">
        <v>42779</v>
      </c>
      <c r="B195" t="s">
        <v>41</v>
      </c>
      <c r="C195" t="s">
        <v>41</v>
      </c>
      <c r="D195">
        <v>5</v>
      </c>
      <c r="E195">
        <v>5</v>
      </c>
      <c r="F195">
        <v>704.94</v>
      </c>
      <c r="G195">
        <v>594.52</v>
      </c>
      <c r="H195">
        <v>110.42</v>
      </c>
      <c r="I195">
        <v>118.904</v>
      </c>
    </row>
    <row r="196" spans="1:9" x14ac:dyDescent="0.25">
      <c r="A196" s="1">
        <v>42779</v>
      </c>
      <c r="B196" t="s">
        <v>109</v>
      </c>
      <c r="C196" t="s">
        <v>110</v>
      </c>
      <c r="D196">
        <v>6</v>
      </c>
      <c r="E196">
        <v>6</v>
      </c>
      <c r="F196">
        <v>681.12</v>
      </c>
      <c r="G196">
        <v>581.9</v>
      </c>
      <c r="H196">
        <v>99.22</v>
      </c>
      <c r="I196">
        <v>96.983333333333334</v>
      </c>
    </row>
    <row r="197" spans="1:9" x14ac:dyDescent="0.25">
      <c r="A197" s="1">
        <v>42779</v>
      </c>
      <c r="B197" t="s">
        <v>58</v>
      </c>
      <c r="C197" t="s">
        <v>59</v>
      </c>
      <c r="D197">
        <v>3</v>
      </c>
      <c r="E197">
        <v>4</v>
      </c>
      <c r="F197">
        <v>548.61</v>
      </c>
      <c r="G197">
        <v>480</v>
      </c>
      <c r="H197">
        <v>68.61</v>
      </c>
      <c r="I197">
        <v>160</v>
      </c>
    </row>
    <row r="198" spans="1:9" x14ac:dyDescent="0.25">
      <c r="A198" s="1">
        <v>42779</v>
      </c>
      <c r="B198" t="s">
        <v>51</v>
      </c>
      <c r="C198" t="s">
        <v>52</v>
      </c>
      <c r="D198">
        <v>6</v>
      </c>
      <c r="E198">
        <v>8</v>
      </c>
      <c r="F198">
        <v>512.13</v>
      </c>
      <c r="G198">
        <v>404.25</v>
      </c>
      <c r="H198">
        <v>107.88</v>
      </c>
      <c r="I198">
        <v>67.375</v>
      </c>
    </row>
    <row r="199" spans="1:9" x14ac:dyDescent="0.25">
      <c r="A199" s="1">
        <v>42779</v>
      </c>
      <c r="B199" t="s">
        <v>68</v>
      </c>
      <c r="C199" t="s">
        <v>69</v>
      </c>
      <c r="D199">
        <v>1</v>
      </c>
      <c r="E199">
        <v>1</v>
      </c>
      <c r="F199">
        <v>501.88</v>
      </c>
      <c r="G199">
        <v>450</v>
      </c>
      <c r="H199">
        <v>51.88</v>
      </c>
      <c r="I199">
        <v>450</v>
      </c>
    </row>
    <row r="200" spans="1:9" x14ac:dyDescent="0.25">
      <c r="A200" s="1">
        <v>42779</v>
      </c>
      <c r="B200" t="s">
        <v>193</v>
      </c>
      <c r="C200" t="s">
        <v>193</v>
      </c>
      <c r="D200">
        <v>7</v>
      </c>
      <c r="E200">
        <v>7</v>
      </c>
      <c r="F200">
        <v>486.45</v>
      </c>
      <c r="G200">
        <v>360.61</v>
      </c>
      <c r="H200">
        <v>125.84</v>
      </c>
      <c r="I200">
        <v>51.515714285714282</v>
      </c>
    </row>
    <row r="201" spans="1:9" x14ac:dyDescent="0.25">
      <c r="A201" s="1">
        <v>42779</v>
      </c>
      <c r="B201" t="s">
        <v>66</v>
      </c>
      <c r="C201" t="s">
        <v>67</v>
      </c>
      <c r="D201">
        <v>3</v>
      </c>
      <c r="E201">
        <v>3</v>
      </c>
      <c r="F201">
        <v>419.4</v>
      </c>
      <c r="G201">
        <v>327.3</v>
      </c>
      <c r="H201">
        <v>92.1</v>
      </c>
      <c r="I201">
        <v>109.1</v>
      </c>
    </row>
    <row r="202" spans="1:9" x14ac:dyDescent="0.25">
      <c r="A202" s="1">
        <v>42779</v>
      </c>
      <c r="B202" t="s">
        <v>107</v>
      </c>
      <c r="C202" t="s">
        <v>108</v>
      </c>
      <c r="D202">
        <v>1</v>
      </c>
      <c r="E202">
        <v>2</v>
      </c>
      <c r="F202">
        <v>410.1</v>
      </c>
      <c r="G202">
        <v>373.8</v>
      </c>
      <c r="H202">
        <v>36.299999999999997</v>
      </c>
      <c r="I202">
        <v>373.8</v>
      </c>
    </row>
    <row r="203" spans="1:9" x14ac:dyDescent="0.25">
      <c r="A203" s="1">
        <v>42779</v>
      </c>
      <c r="B203" t="s">
        <v>111</v>
      </c>
      <c r="C203" t="s">
        <v>112</v>
      </c>
      <c r="D203">
        <v>1</v>
      </c>
      <c r="E203">
        <v>1</v>
      </c>
      <c r="F203">
        <v>396.86</v>
      </c>
      <c r="G203">
        <v>379</v>
      </c>
      <c r="H203">
        <v>17.86</v>
      </c>
      <c r="I203">
        <v>379</v>
      </c>
    </row>
    <row r="204" spans="1:9" x14ac:dyDescent="0.25">
      <c r="A204" s="1">
        <v>42779</v>
      </c>
      <c r="B204" t="s">
        <v>64</v>
      </c>
      <c r="C204" t="s">
        <v>65</v>
      </c>
      <c r="D204">
        <v>2</v>
      </c>
      <c r="E204">
        <v>2</v>
      </c>
      <c r="F204">
        <v>306.39</v>
      </c>
      <c r="G204">
        <v>271.85000000000002</v>
      </c>
      <c r="H204">
        <v>34.54</v>
      </c>
      <c r="I204">
        <v>135.92500000000001</v>
      </c>
    </row>
    <row r="205" spans="1:9" x14ac:dyDescent="0.25">
      <c r="A205" s="1">
        <v>42779</v>
      </c>
      <c r="B205" t="s">
        <v>72</v>
      </c>
      <c r="C205" t="s">
        <v>73</v>
      </c>
      <c r="D205">
        <v>2</v>
      </c>
      <c r="E205">
        <v>2</v>
      </c>
      <c r="F205">
        <v>287.7</v>
      </c>
      <c r="G205">
        <v>254.9</v>
      </c>
      <c r="H205">
        <v>32.799999999999997</v>
      </c>
      <c r="I205">
        <v>127.45</v>
      </c>
    </row>
    <row r="206" spans="1:9" x14ac:dyDescent="0.25">
      <c r="A206" s="1">
        <v>42779</v>
      </c>
      <c r="B206" t="s">
        <v>44</v>
      </c>
      <c r="C206" t="s">
        <v>45</v>
      </c>
      <c r="D206">
        <v>6</v>
      </c>
      <c r="E206">
        <v>6</v>
      </c>
      <c r="F206">
        <v>287.14</v>
      </c>
      <c r="G206">
        <v>206.65</v>
      </c>
      <c r="H206">
        <v>80.489999999999995</v>
      </c>
      <c r="I206">
        <v>34.44166666666667</v>
      </c>
    </row>
    <row r="207" spans="1:9" x14ac:dyDescent="0.25">
      <c r="A207" s="1">
        <v>42779</v>
      </c>
      <c r="B207" t="s">
        <v>102</v>
      </c>
      <c r="C207" t="s">
        <v>103</v>
      </c>
      <c r="D207">
        <v>1</v>
      </c>
      <c r="E207">
        <v>1</v>
      </c>
      <c r="F207">
        <v>245.78</v>
      </c>
      <c r="G207">
        <v>230</v>
      </c>
      <c r="H207">
        <v>15.78</v>
      </c>
      <c r="I207">
        <v>230</v>
      </c>
    </row>
    <row r="208" spans="1:9" x14ac:dyDescent="0.25">
      <c r="A208" s="1">
        <v>42779</v>
      </c>
      <c r="B208" t="s">
        <v>82</v>
      </c>
      <c r="C208" t="s">
        <v>83</v>
      </c>
      <c r="D208">
        <v>2</v>
      </c>
      <c r="E208">
        <v>2</v>
      </c>
      <c r="F208">
        <v>220</v>
      </c>
      <c r="G208">
        <v>189.8</v>
      </c>
      <c r="H208">
        <v>30.2</v>
      </c>
      <c r="I208">
        <v>94.9</v>
      </c>
    </row>
    <row r="209" spans="1:9" x14ac:dyDescent="0.25">
      <c r="A209" s="1">
        <v>42779</v>
      </c>
      <c r="B209" t="s">
        <v>23</v>
      </c>
      <c r="C209" t="s">
        <v>23</v>
      </c>
      <c r="D209">
        <v>2</v>
      </c>
      <c r="E209">
        <v>2</v>
      </c>
      <c r="F209">
        <v>187.49</v>
      </c>
      <c r="G209">
        <v>155.88999999999999</v>
      </c>
      <c r="H209">
        <v>31.6</v>
      </c>
      <c r="I209">
        <v>77.944999999999993</v>
      </c>
    </row>
    <row r="210" spans="1:9" x14ac:dyDescent="0.25">
      <c r="A210" s="1">
        <v>42779</v>
      </c>
      <c r="B210" t="s">
        <v>113</v>
      </c>
      <c r="C210" t="s">
        <v>114</v>
      </c>
      <c r="D210">
        <v>1</v>
      </c>
      <c r="E210">
        <v>1</v>
      </c>
      <c r="F210">
        <v>182.4</v>
      </c>
      <c r="G210">
        <v>159</v>
      </c>
      <c r="H210">
        <v>23.4</v>
      </c>
      <c r="I210">
        <v>159</v>
      </c>
    </row>
    <row r="211" spans="1:9" x14ac:dyDescent="0.25">
      <c r="A211" s="1">
        <v>42779</v>
      </c>
      <c r="B211" t="s">
        <v>84</v>
      </c>
      <c r="C211" t="s">
        <v>85</v>
      </c>
      <c r="D211">
        <v>2</v>
      </c>
      <c r="E211">
        <v>2</v>
      </c>
      <c r="F211">
        <v>175.23</v>
      </c>
      <c r="G211">
        <v>131.80000000000001</v>
      </c>
      <c r="H211">
        <v>43.43</v>
      </c>
      <c r="I211">
        <v>65.900000000000006</v>
      </c>
    </row>
    <row r="212" spans="1:9" x14ac:dyDescent="0.25">
      <c r="A212" s="1">
        <v>42779</v>
      </c>
      <c r="B212" t="s">
        <v>88</v>
      </c>
      <c r="C212" t="s">
        <v>89</v>
      </c>
      <c r="D212">
        <v>1</v>
      </c>
      <c r="E212">
        <v>1</v>
      </c>
      <c r="F212">
        <v>166</v>
      </c>
      <c r="G212">
        <v>116</v>
      </c>
      <c r="H212">
        <v>50</v>
      </c>
      <c r="I212">
        <v>116</v>
      </c>
    </row>
    <row r="213" spans="1:9" x14ac:dyDescent="0.25">
      <c r="A213" s="1">
        <v>42779</v>
      </c>
      <c r="B213" t="s">
        <v>60</v>
      </c>
      <c r="C213" t="s">
        <v>61</v>
      </c>
      <c r="D213">
        <v>1</v>
      </c>
      <c r="E213">
        <v>1</v>
      </c>
      <c r="F213">
        <v>149.09</v>
      </c>
      <c r="G213">
        <v>129.9</v>
      </c>
      <c r="H213">
        <v>19.190000000000001</v>
      </c>
      <c r="I213">
        <v>129.9</v>
      </c>
    </row>
    <row r="214" spans="1:9" x14ac:dyDescent="0.25">
      <c r="A214" s="1">
        <v>42779</v>
      </c>
      <c r="B214" t="s">
        <v>90</v>
      </c>
      <c r="C214" t="s">
        <v>91</v>
      </c>
      <c r="D214">
        <v>1</v>
      </c>
      <c r="E214">
        <v>1</v>
      </c>
      <c r="F214">
        <v>131.34</v>
      </c>
      <c r="G214">
        <v>110</v>
      </c>
      <c r="H214">
        <v>21.34</v>
      </c>
      <c r="I214">
        <v>110</v>
      </c>
    </row>
    <row r="215" spans="1:9" x14ac:dyDescent="0.25">
      <c r="A215" s="1">
        <v>42779</v>
      </c>
      <c r="B215" t="s">
        <v>62</v>
      </c>
      <c r="C215" t="s">
        <v>63</v>
      </c>
      <c r="D215">
        <v>1</v>
      </c>
      <c r="E215">
        <v>2</v>
      </c>
      <c r="F215">
        <v>111.4</v>
      </c>
      <c r="G215">
        <v>69.8</v>
      </c>
      <c r="H215">
        <v>41.6</v>
      </c>
      <c r="I215">
        <v>69.8</v>
      </c>
    </row>
    <row r="216" spans="1:9" x14ac:dyDescent="0.25">
      <c r="A216" s="1">
        <v>42779</v>
      </c>
      <c r="B216" t="s">
        <v>57</v>
      </c>
      <c r="C216" t="s">
        <v>57</v>
      </c>
      <c r="D216">
        <v>2</v>
      </c>
      <c r="E216">
        <v>2</v>
      </c>
      <c r="F216">
        <v>105.91</v>
      </c>
      <c r="G216">
        <v>69.900000000000006</v>
      </c>
      <c r="H216">
        <v>36.01</v>
      </c>
      <c r="I216">
        <v>34.950000000000003</v>
      </c>
    </row>
    <row r="217" spans="1:9" x14ac:dyDescent="0.25">
      <c r="A217" s="1">
        <v>42779</v>
      </c>
      <c r="B217" t="s">
        <v>94</v>
      </c>
      <c r="C217" t="s">
        <v>95</v>
      </c>
      <c r="D217">
        <v>3</v>
      </c>
      <c r="E217">
        <v>3</v>
      </c>
      <c r="F217">
        <v>104.85</v>
      </c>
      <c r="G217">
        <v>65.97</v>
      </c>
      <c r="H217">
        <v>38.880000000000003</v>
      </c>
      <c r="I217">
        <v>21.99</v>
      </c>
    </row>
    <row r="218" spans="1:9" x14ac:dyDescent="0.25">
      <c r="A218" s="1">
        <v>42779</v>
      </c>
      <c r="B218" t="s">
        <v>115</v>
      </c>
      <c r="C218" t="s">
        <v>116</v>
      </c>
      <c r="D218">
        <v>1</v>
      </c>
      <c r="E218">
        <v>1</v>
      </c>
      <c r="F218">
        <v>95.24</v>
      </c>
      <c r="G218">
        <v>59</v>
      </c>
      <c r="H218">
        <v>36.24</v>
      </c>
      <c r="I218">
        <v>59</v>
      </c>
    </row>
    <row r="219" spans="1:9" x14ac:dyDescent="0.25">
      <c r="A219" s="1">
        <v>42779</v>
      </c>
      <c r="B219" t="s">
        <v>78</v>
      </c>
      <c r="C219" t="s">
        <v>79</v>
      </c>
      <c r="D219">
        <v>1</v>
      </c>
      <c r="E219">
        <v>1</v>
      </c>
      <c r="F219">
        <v>87.68</v>
      </c>
      <c r="G219">
        <v>73</v>
      </c>
      <c r="H219">
        <v>14.68</v>
      </c>
      <c r="I219">
        <v>73</v>
      </c>
    </row>
    <row r="220" spans="1:9" x14ac:dyDescent="0.25">
      <c r="A220" s="1">
        <v>42779</v>
      </c>
      <c r="B220" t="s">
        <v>100</v>
      </c>
      <c r="C220" t="s">
        <v>101</v>
      </c>
      <c r="D220">
        <v>1</v>
      </c>
      <c r="E220">
        <v>1</v>
      </c>
      <c r="F220">
        <v>51.51</v>
      </c>
      <c r="G220">
        <v>36.99</v>
      </c>
      <c r="H220">
        <v>14.52</v>
      </c>
      <c r="I220">
        <v>36.99</v>
      </c>
    </row>
    <row r="221" spans="1:9" x14ac:dyDescent="0.25">
      <c r="A221" s="1">
        <v>42786</v>
      </c>
      <c r="B221" t="s">
        <v>17</v>
      </c>
      <c r="C221" t="s">
        <v>18</v>
      </c>
      <c r="D221">
        <v>53</v>
      </c>
      <c r="E221">
        <v>68</v>
      </c>
      <c r="F221">
        <v>5999.4</v>
      </c>
      <c r="G221">
        <v>4727.25</v>
      </c>
      <c r="H221">
        <v>1272.1500000000001</v>
      </c>
      <c r="I221">
        <v>89.193396226415089</v>
      </c>
    </row>
    <row r="222" spans="1:9" x14ac:dyDescent="0.25">
      <c r="A222" s="1">
        <v>42786</v>
      </c>
      <c r="B222" t="s">
        <v>15</v>
      </c>
      <c r="C222" t="s">
        <v>16</v>
      </c>
      <c r="D222">
        <v>32</v>
      </c>
      <c r="E222">
        <v>36</v>
      </c>
      <c r="F222">
        <v>5042.3900000000003</v>
      </c>
      <c r="G222">
        <v>4398.8900000000003</v>
      </c>
      <c r="H222">
        <v>643.5</v>
      </c>
      <c r="I222">
        <v>137.46531250000001</v>
      </c>
    </row>
    <row r="223" spans="1:9" x14ac:dyDescent="0.25">
      <c r="A223" s="1">
        <v>42786</v>
      </c>
      <c r="B223" t="s">
        <v>26</v>
      </c>
      <c r="C223" t="s">
        <v>27</v>
      </c>
      <c r="D223">
        <v>27</v>
      </c>
      <c r="E223">
        <v>29</v>
      </c>
      <c r="F223">
        <v>4040.39</v>
      </c>
      <c r="G223">
        <v>3453.71</v>
      </c>
      <c r="H223">
        <v>586.67999999999995</v>
      </c>
      <c r="I223">
        <v>127.91518518518518</v>
      </c>
    </row>
    <row r="224" spans="1:9" x14ac:dyDescent="0.25">
      <c r="A224" s="1">
        <v>42786</v>
      </c>
      <c r="B224" t="s">
        <v>47</v>
      </c>
      <c r="C224" t="s">
        <v>48</v>
      </c>
      <c r="D224">
        <v>30</v>
      </c>
      <c r="E224">
        <v>33</v>
      </c>
      <c r="F224">
        <v>3831.74</v>
      </c>
      <c r="G224">
        <v>3142.98</v>
      </c>
      <c r="H224">
        <v>688.76</v>
      </c>
      <c r="I224">
        <v>104.76600000000001</v>
      </c>
    </row>
    <row r="225" spans="1:9" x14ac:dyDescent="0.25">
      <c r="A225" s="1">
        <v>42786</v>
      </c>
      <c r="B225" t="s">
        <v>34</v>
      </c>
      <c r="C225" t="s">
        <v>35</v>
      </c>
      <c r="D225">
        <v>17</v>
      </c>
      <c r="E225">
        <v>17</v>
      </c>
      <c r="F225">
        <v>3758.23</v>
      </c>
      <c r="G225">
        <v>3411.71</v>
      </c>
      <c r="H225">
        <v>346.52</v>
      </c>
      <c r="I225">
        <v>200.68882352941176</v>
      </c>
    </row>
    <row r="226" spans="1:9" x14ac:dyDescent="0.25">
      <c r="A226" s="1">
        <v>42786</v>
      </c>
      <c r="B226" t="s">
        <v>96</v>
      </c>
      <c r="C226" t="s">
        <v>97</v>
      </c>
      <c r="D226">
        <v>1</v>
      </c>
      <c r="E226">
        <v>1</v>
      </c>
      <c r="F226">
        <v>3602.47</v>
      </c>
      <c r="G226">
        <v>3549</v>
      </c>
      <c r="H226">
        <v>53.47</v>
      </c>
      <c r="I226">
        <v>3549</v>
      </c>
    </row>
    <row r="227" spans="1:9" x14ac:dyDescent="0.25">
      <c r="A227" s="1">
        <v>42786</v>
      </c>
      <c r="B227" t="s">
        <v>39</v>
      </c>
      <c r="C227" t="s">
        <v>40</v>
      </c>
      <c r="D227">
        <v>16</v>
      </c>
      <c r="E227">
        <v>18</v>
      </c>
      <c r="F227">
        <v>2934.85</v>
      </c>
      <c r="G227">
        <v>2612.37</v>
      </c>
      <c r="H227">
        <v>322.48</v>
      </c>
      <c r="I227">
        <v>163.27312499999999</v>
      </c>
    </row>
    <row r="228" spans="1:9" x14ac:dyDescent="0.25">
      <c r="A228" s="1">
        <v>42786</v>
      </c>
      <c r="B228" t="s">
        <v>42</v>
      </c>
      <c r="C228" t="s">
        <v>43</v>
      </c>
      <c r="D228">
        <v>25</v>
      </c>
      <c r="E228">
        <v>29</v>
      </c>
      <c r="F228">
        <v>2327.54</v>
      </c>
      <c r="G228">
        <v>1804.78</v>
      </c>
      <c r="H228">
        <v>522.76</v>
      </c>
      <c r="I228">
        <v>72.191199999999995</v>
      </c>
    </row>
    <row r="229" spans="1:9" x14ac:dyDescent="0.25">
      <c r="A229" s="1">
        <v>42786</v>
      </c>
      <c r="B229" t="s">
        <v>38</v>
      </c>
      <c r="C229" t="s">
        <v>38</v>
      </c>
      <c r="D229">
        <v>12</v>
      </c>
      <c r="E229">
        <v>12</v>
      </c>
      <c r="F229">
        <v>2174.16</v>
      </c>
      <c r="G229">
        <v>1937.92</v>
      </c>
      <c r="H229">
        <v>236.24</v>
      </c>
      <c r="I229">
        <v>161.49333333333331</v>
      </c>
    </row>
    <row r="230" spans="1:9" x14ac:dyDescent="0.25">
      <c r="A230" s="1">
        <v>42786</v>
      </c>
      <c r="B230" t="s">
        <v>23</v>
      </c>
      <c r="C230" t="s">
        <v>23</v>
      </c>
      <c r="D230">
        <v>7</v>
      </c>
      <c r="E230">
        <v>7</v>
      </c>
      <c r="F230">
        <v>1667.67</v>
      </c>
      <c r="G230">
        <v>1528.59</v>
      </c>
      <c r="H230">
        <v>139.08000000000001</v>
      </c>
      <c r="I230">
        <v>218.37</v>
      </c>
    </row>
    <row r="231" spans="1:9" x14ac:dyDescent="0.25">
      <c r="A231" s="1">
        <v>42786</v>
      </c>
      <c r="B231" t="s">
        <v>80</v>
      </c>
      <c r="C231" t="s">
        <v>81</v>
      </c>
      <c r="D231">
        <v>5</v>
      </c>
      <c r="E231">
        <v>11</v>
      </c>
      <c r="F231">
        <v>1626.9</v>
      </c>
      <c r="G231">
        <v>1261.8</v>
      </c>
      <c r="H231">
        <v>365.1</v>
      </c>
      <c r="I231">
        <v>252.36</v>
      </c>
    </row>
    <row r="232" spans="1:9" x14ac:dyDescent="0.25">
      <c r="A232" s="1">
        <v>42786</v>
      </c>
      <c r="B232" t="s">
        <v>19</v>
      </c>
      <c r="C232" t="s">
        <v>20</v>
      </c>
      <c r="D232">
        <v>7</v>
      </c>
      <c r="E232">
        <v>7</v>
      </c>
      <c r="F232">
        <v>1384.78</v>
      </c>
      <c r="G232">
        <v>1245.3900000000001</v>
      </c>
      <c r="H232">
        <v>139.38999999999999</v>
      </c>
      <c r="I232">
        <v>177.91285714285715</v>
      </c>
    </row>
    <row r="233" spans="1:9" x14ac:dyDescent="0.25">
      <c r="A233" s="1">
        <v>42786</v>
      </c>
      <c r="B233" t="s">
        <v>53</v>
      </c>
      <c r="C233" t="s">
        <v>54</v>
      </c>
      <c r="D233">
        <v>26</v>
      </c>
      <c r="E233">
        <v>26</v>
      </c>
      <c r="F233">
        <v>1371.36</v>
      </c>
      <c r="G233">
        <v>979</v>
      </c>
      <c r="H233">
        <v>392.36</v>
      </c>
      <c r="I233">
        <v>37.653846153846153</v>
      </c>
    </row>
    <row r="234" spans="1:9" x14ac:dyDescent="0.25">
      <c r="A234" s="1">
        <v>42786</v>
      </c>
      <c r="B234" t="s">
        <v>24</v>
      </c>
      <c r="C234" t="s">
        <v>25</v>
      </c>
      <c r="D234">
        <v>7</v>
      </c>
      <c r="E234">
        <v>8</v>
      </c>
      <c r="F234">
        <v>1181.8900000000001</v>
      </c>
      <c r="G234">
        <v>1082.05</v>
      </c>
      <c r="H234">
        <v>99.84</v>
      </c>
      <c r="I234">
        <v>154.57857142857142</v>
      </c>
    </row>
    <row r="235" spans="1:9" x14ac:dyDescent="0.25">
      <c r="A235" s="1">
        <v>42786</v>
      </c>
      <c r="B235" t="s">
        <v>28</v>
      </c>
      <c r="C235" t="s">
        <v>29</v>
      </c>
      <c r="D235">
        <v>5</v>
      </c>
      <c r="E235">
        <v>5</v>
      </c>
      <c r="F235">
        <v>1102.1400000000001</v>
      </c>
      <c r="G235">
        <v>979.79</v>
      </c>
      <c r="H235">
        <v>122.35</v>
      </c>
      <c r="I235">
        <v>195.958</v>
      </c>
    </row>
    <row r="236" spans="1:9" x14ac:dyDescent="0.25">
      <c r="A236" s="1">
        <v>42786</v>
      </c>
      <c r="B236" t="s">
        <v>32</v>
      </c>
      <c r="C236" t="s">
        <v>33</v>
      </c>
      <c r="D236">
        <v>16</v>
      </c>
      <c r="E236">
        <v>18</v>
      </c>
      <c r="F236">
        <v>1057.77</v>
      </c>
      <c r="G236">
        <v>768.96</v>
      </c>
      <c r="H236">
        <v>288.81</v>
      </c>
      <c r="I236">
        <v>48.06</v>
      </c>
    </row>
    <row r="237" spans="1:9" x14ac:dyDescent="0.25">
      <c r="A237" s="1">
        <v>42786</v>
      </c>
      <c r="B237" t="s">
        <v>21</v>
      </c>
      <c r="C237" t="s">
        <v>22</v>
      </c>
      <c r="D237">
        <v>11</v>
      </c>
      <c r="E237">
        <v>12</v>
      </c>
      <c r="F237">
        <v>961.27</v>
      </c>
      <c r="G237">
        <v>782.62</v>
      </c>
      <c r="H237">
        <v>178.65</v>
      </c>
      <c r="I237">
        <v>71.147272727272735</v>
      </c>
    </row>
    <row r="238" spans="1:9" x14ac:dyDescent="0.25">
      <c r="A238" s="1">
        <v>42786</v>
      </c>
      <c r="B238" t="s">
        <v>46</v>
      </c>
      <c r="C238" t="s">
        <v>46</v>
      </c>
      <c r="D238">
        <v>7</v>
      </c>
      <c r="E238">
        <v>7</v>
      </c>
      <c r="F238">
        <v>916.3</v>
      </c>
      <c r="G238">
        <v>739.78</v>
      </c>
      <c r="H238">
        <v>176.52</v>
      </c>
      <c r="I238">
        <v>105.68285714285715</v>
      </c>
    </row>
    <row r="239" spans="1:9" x14ac:dyDescent="0.25">
      <c r="A239" s="1">
        <v>42786</v>
      </c>
      <c r="B239" t="s">
        <v>193</v>
      </c>
      <c r="C239" t="s">
        <v>193</v>
      </c>
      <c r="D239">
        <v>7</v>
      </c>
      <c r="E239">
        <v>12</v>
      </c>
      <c r="F239">
        <v>892.12</v>
      </c>
      <c r="G239">
        <v>710.17</v>
      </c>
      <c r="H239">
        <v>181.95</v>
      </c>
      <c r="I239">
        <v>101.45285714285714</v>
      </c>
    </row>
    <row r="240" spans="1:9" x14ac:dyDescent="0.25">
      <c r="A240" s="1">
        <v>42786</v>
      </c>
      <c r="B240" t="s">
        <v>74</v>
      </c>
      <c r="C240" t="s">
        <v>75</v>
      </c>
      <c r="D240">
        <v>3</v>
      </c>
      <c r="E240">
        <v>3</v>
      </c>
      <c r="F240">
        <v>525.16999999999996</v>
      </c>
      <c r="G240">
        <v>441.9</v>
      </c>
      <c r="H240">
        <v>83.27</v>
      </c>
      <c r="I240">
        <v>147.30000000000001</v>
      </c>
    </row>
    <row r="241" spans="1:9" x14ac:dyDescent="0.25">
      <c r="A241" s="1">
        <v>42786</v>
      </c>
      <c r="B241" t="s">
        <v>30</v>
      </c>
      <c r="C241" t="s">
        <v>31</v>
      </c>
      <c r="D241">
        <v>2</v>
      </c>
      <c r="E241">
        <v>2</v>
      </c>
      <c r="F241">
        <v>490.25</v>
      </c>
      <c r="G241">
        <v>439.9</v>
      </c>
      <c r="H241">
        <v>50.35</v>
      </c>
      <c r="I241">
        <v>219.95</v>
      </c>
    </row>
    <row r="242" spans="1:9" x14ac:dyDescent="0.25">
      <c r="A242" s="1">
        <v>42786</v>
      </c>
      <c r="B242" t="s">
        <v>98</v>
      </c>
      <c r="C242" t="s">
        <v>99</v>
      </c>
      <c r="D242">
        <v>4</v>
      </c>
      <c r="E242">
        <v>4</v>
      </c>
      <c r="F242">
        <v>482.36</v>
      </c>
      <c r="G242">
        <v>396</v>
      </c>
      <c r="H242">
        <v>86.36</v>
      </c>
      <c r="I242">
        <v>99</v>
      </c>
    </row>
    <row r="243" spans="1:9" x14ac:dyDescent="0.25">
      <c r="A243" s="1">
        <v>42786</v>
      </c>
      <c r="B243" t="s">
        <v>41</v>
      </c>
      <c r="C243" t="s">
        <v>41</v>
      </c>
      <c r="D243">
        <v>4</v>
      </c>
      <c r="E243">
        <v>6</v>
      </c>
      <c r="F243">
        <v>476.16</v>
      </c>
      <c r="G243">
        <v>378.32</v>
      </c>
      <c r="H243">
        <v>97.84</v>
      </c>
      <c r="I243">
        <v>94.58</v>
      </c>
    </row>
    <row r="244" spans="1:9" x14ac:dyDescent="0.25">
      <c r="A244" s="1">
        <v>42786</v>
      </c>
      <c r="B244" t="s">
        <v>58</v>
      </c>
      <c r="C244" t="s">
        <v>59</v>
      </c>
      <c r="D244">
        <v>3</v>
      </c>
      <c r="E244">
        <v>3</v>
      </c>
      <c r="F244">
        <v>386.48</v>
      </c>
      <c r="G244">
        <v>328</v>
      </c>
      <c r="H244">
        <v>58.48</v>
      </c>
      <c r="I244">
        <v>109.33333333333334</v>
      </c>
    </row>
    <row r="245" spans="1:9" x14ac:dyDescent="0.25">
      <c r="A245" s="1">
        <v>42786</v>
      </c>
      <c r="B245" t="s">
        <v>88</v>
      </c>
      <c r="C245" t="s">
        <v>89</v>
      </c>
      <c r="D245">
        <v>3</v>
      </c>
      <c r="E245">
        <v>3</v>
      </c>
      <c r="F245">
        <v>336.7</v>
      </c>
      <c r="G245">
        <v>277.60000000000002</v>
      </c>
      <c r="H245">
        <v>59.1</v>
      </c>
      <c r="I245">
        <v>92.533333333333331</v>
      </c>
    </row>
    <row r="246" spans="1:9" x14ac:dyDescent="0.25">
      <c r="A246" s="1">
        <v>42786</v>
      </c>
      <c r="B246" t="s">
        <v>82</v>
      </c>
      <c r="C246" t="s">
        <v>83</v>
      </c>
      <c r="D246">
        <v>3</v>
      </c>
      <c r="E246">
        <v>3</v>
      </c>
      <c r="F246">
        <v>321.18</v>
      </c>
      <c r="G246">
        <v>234.79</v>
      </c>
      <c r="H246">
        <v>86.39</v>
      </c>
      <c r="I246">
        <v>78.263333333333335</v>
      </c>
    </row>
    <row r="247" spans="1:9" x14ac:dyDescent="0.25">
      <c r="A247" s="1">
        <v>42786</v>
      </c>
      <c r="B247" t="s">
        <v>84</v>
      </c>
      <c r="C247" t="s">
        <v>85</v>
      </c>
      <c r="D247">
        <v>1</v>
      </c>
      <c r="E247">
        <v>1</v>
      </c>
      <c r="F247">
        <v>274.82</v>
      </c>
      <c r="G247">
        <v>199</v>
      </c>
      <c r="H247">
        <v>75.819999999999993</v>
      </c>
      <c r="I247">
        <v>199</v>
      </c>
    </row>
    <row r="248" spans="1:9" x14ac:dyDescent="0.25">
      <c r="A248" s="1">
        <v>42786</v>
      </c>
      <c r="B248" t="s">
        <v>51</v>
      </c>
      <c r="C248" t="s">
        <v>52</v>
      </c>
      <c r="D248">
        <v>4</v>
      </c>
      <c r="E248">
        <v>4</v>
      </c>
      <c r="F248">
        <v>249.63</v>
      </c>
      <c r="G248">
        <v>188.7</v>
      </c>
      <c r="H248">
        <v>60.93</v>
      </c>
      <c r="I248">
        <v>47.174999999999997</v>
      </c>
    </row>
    <row r="249" spans="1:9" x14ac:dyDescent="0.25">
      <c r="A249" s="1">
        <v>42786</v>
      </c>
      <c r="B249" t="s">
        <v>44</v>
      </c>
      <c r="C249" t="s">
        <v>45</v>
      </c>
      <c r="D249">
        <v>4</v>
      </c>
      <c r="E249">
        <v>4</v>
      </c>
      <c r="F249">
        <v>164.9</v>
      </c>
      <c r="G249">
        <v>97.88</v>
      </c>
      <c r="H249">
        <v>67.02</v>
      </c>
      <c r="I249">
        <v>24.47</v>
      </c>
    </row>
    <row r="250" spans="1:9" x14ac:dyDescent="0.25">
      <c r="A250" s="1">
        <v>42786</v>
      </c>
      <c r="B250" t="s">
        <v>107</v>
      </c>
      <c r="C250" t="s">
        <v>108</v>
      </c>
      <c r="D250">
        <v>1</v>
      </c>
      <c r="E250">
        <v>1</v>
      </c>
      <c r="F250">
        <v>151.05000000000001</v>
      </c>
      <c r="G250">
        <v>134.9</v>
      </c>
      <c r="H250">
        <v>16.149999999999999</v>
      </c>
      <c r="I250">
        <v>134.9</v>
      </c>
    </row>
    <row r="251" spans="1:9" x14ac:dyDescent="0.25">
      <c r="A251" s="1">
        <v>42786</v>
      </c>
      <c r="B251" t="s">
        <v>49</v>
      </c>
      <c r="C251" t="s">
        <v>50</v>
      </c>
      <c r="D251">
        <v>1</v>
      </c>
      <c r="E251">
        <v>1</v>
      </c>
      <c r="F251">
        <v>134.94</v>
      </c>
      <c r="G251">
        <v>119</v>
      </c>
      <c r="H251">
        <v>15.94</v>
      </c>
      <c r="I251">
        <v>119</v>
      </c>
    </row>
    <row r="252" spans="1:9" x14ac:dyDescent="0.25">
      <c r="A252" s="1">
        <v>42786</v>
      </c>
      <c r="B252" t="s">
        <v>60</v>
      </c>
      <c r="C252" t="s">
        <v>61</v>
      </c>
      <c r="D252">
        <v>1</v>
      </c>
      <c r="E252">
        <v>1</v>
      </c>
      <c r="F252">
        <v>131.51</v>
      </c>
      <c r="G252">
        <v>115</v>
      </c>
      <c r="H252">
        <v>16.510000000000002</v>
      </c>
      <c r="I252">
        <v>115</v>
      </c>
    </row>
    <row r="253" spans="1:9" x14ac:dyDescent="0.25">
      <c r="A253" s="1">
        <v>42786</v>
      </c>
      <c r="B253" t="s">
        <v>64</v>
      </c>
      <c r="C253" t="s">
        <v>65</v>
      </c>
      <c r="D253">
        <v>1</v>
      </c>
      <c r="E253">
        <v>1</v>
      </c>
      <c r="F253">
        <v>128.52000000000001</v>
      </c>
      <c r="G253">
        <v>110.9</v>
      </c>
      <c r="H253">
        <v>17.62</v>
      </c>
      <c r="I253">
        <v>110.9</v>
      </c>
    </row>
    <row r="254" spans="1:9" x14ac:dyDescent="0.25">
      <c r="A254" s="1">
        <v>42786</v>
      </c>
      <c r="B254" t="s">
        <v>72</v>
      </c>
      <c r="C254" t="s">
        <v>73</v>
      </c>
      <c r="D254">
        <v>1</v>
      </c>
      <c r="E254">
        <v>1</v>
      </c>
      <c r="F254">
        <v>77.84</v>
      </c>
      <c r="G254">
        <v>68.989999999999995</v>
      </c>
      <c r="H254">
        <v>8.85</v>
      </c>
      <c r="I254">
        <v>68.989999999999995</v>
      </c>
    </row>
    <row r="255" spans="1:9" x14ac:dyDescent="0.25">
      <c r="A255" s="1">
        <v>42786</v>
      </c>
      <c r="B255" t="s">
        <v>66</v>
      </c>
      <c r="C255" t="s">
        <v>67</v>
      </c>
      <c r="D255">
        <v>2</v>
      </c>
      <c r="E255">
        <v>2</v>
      </c>
      <c r="F255">
        <v>66.61</v>
      </c>
      <c r="G255">
        <v>34.31</v>
      </c>
      <c r="H255">
        <v>32.299999999999997</v>
      </c>
      <c r="I255">
        <v>17.155000000000001</v>
      </c>
    </row>
    <row r="256" spans="1:9" x14ac:dyDescent="0.25">
      <c r="A256" s="1">
        <v>42786</v>
      </c>
      <c r="B256" t="s">
        <v>57</v>
      </c>
      <c r="C256" t="s">
        <v>57</v>
      </c>
      <c r="D256">
        <v>1</v>
      </c>
      <c r="E256">
        <v>1</v>
      </c>
      <c r="F256">
        <v>36.19</v>
      </c>
      <c r="G256">
        <v>19</v>
      </c>
      <c r="H256">
        <v>17.190000000000001</v>
      </c>
      <c r="I256">
        <v>19</v>
      </c>
    </row>
    <row r="257" spans="1:9" x14ac:dyDescent="0.25">
      <c r="A257" s="1">
        <v>42786</v>
      </c>
      <c r="B257" t="s">
        <v>94</v>
      </c>
      <c r="C257" t="s">
        <v>95</v>
      </c>
      <c r="D257">
        <v>1</v>
      </c>
      <c r="E257">
        <v>1</v>
      </c>
      <c r="F257">
        <v>36.1</v>
      </c>
      <c r="G257">
        <v>21.99</v>
      </c>
      <c r="H257">
        <v>14.11</v>
      </c>
      <c r="I257">
        <v>21.99</v>
      </c>
    </row>
    <row r="258" spans="1:9" x14ac:dyDescent="0.25">
      <c r="A258" s="1">
        <v>42793</v>
      </c>
      <c r="B258" t="s">
        <v>26</v>
      </c>
      <c r="C258" t="s">
        <v>27</v>
      </c>
      <c r="D258">
        <v>40</v>
      </c>
      <c r="E258">
        <v>44</v>
      </c>
      <c r="F258">
        <v>9565.09</v>
      </c>
      <c r="G258">
        <v>8703.2800000000007</v>
      </c>
      <c r="H258">
        <v>861.81</v>
      </c>
      <c r="I258">
        <v>217.58199999999999</v>
      </c>
    </row>
    <row r="259" spans="1:9" x14ac:dyDescent="0.25">
      <c r="A259" s="1">
        <v>42793</v>
      </c>
      <c r="B259" t="s">
        <v>17</v>
      </c>
      <c r="C259" t="s">
        <v>18</v>
      </c>
      <c r="D259">
        <v>79</v>
      </c>
      <c r="E259">
        <v>103</v>
      </c>
      <c r="F259">
        <v>7974.84</v>
      </c>
      <c r="G259">
        <v>6154.73</v>
      </c>
      <c r="H259">
        <v>1820.11</v>
      </c>
      <c r="I259">
        <v>77.90797468354431</v>
      </c>
    </row>
    <row r="260" spans="1:9" x14ac:dyDescent="0.25">
      <c r="A260" s="1">
        <v>42793</v>
      </c>
      <c r="B260" t="s">
        <v>47</v>
      </c>
      <c r="C260" t="s">
        <v>48</v>
      </c>
      <c r="D260">
        <v>47</v>
      </c>
      <c r="E260">
        <v>54</v>
      </c>
      <c r="F260">
        <v>6295.27</v>
      </c>
      <c r="G260">
        <v>5374.46</v>
      </c>
      <c r="H260">
        <v>920.81</v>
      </c>
      <c r="I260">
        <v>114.35021276595745</v>
      </c>
    </row>
    <row r="261" spans="1:9" x14ac:dyDescent="0.25">
      <c r="A261" s="1">
        <v>42793</v>
      </c>
      <c r="B261" t="s">
        <v>38</v>
      </c>
      <c r="C261" t="s">
        <v>38</v>
      </c>
      <c r="D261">
        <v>22</v>
      </c>
      <c r="E261">
        <v>23</v>
      </c>
      <c r="F261">
        <v>5673.79</v>
      </c>
      <c r="G261">
        <v>5133.6400000000003</v>
      </c>
      <c r="H261">
        <v>540.15</v>
      </c>
      <c r="I261">
        <v>233.3472727272727</v>
      </c>
    </row>
    <row r="262" spans="1:9" x14ac:dyDescent="0.25">
      <c r="A262" s="1">
        <v>42793</v>
      </c>
      <c r="B262" t="s">
        <v>24</v>
      </c>
      <c r="C262" t="s">
        <v>25</v>
      </c>
      <c r="D262">
        <v>16</v>
      </c>
      <c r="E262">
        <v>16</v>
      </c>
      <c r="F262">
        <v>5459.29</v>
      </c>
      <c r="G262">
        <v>5179.07</v>
      </c>
      <c r="H262">
        <v>280.22000000000003</v>
      </c>
      <c r="I262">
        <v>323.69187499999998</v>
      </c>
    </row>
    <row r="263" spans="1:9" x14ac:dyDescent="0.25">
      <c r="A263" s="1">
        <v>42793</v>
      </c>
      <c r="B263" t="s">
        <v>74</v>
      </c>
      <c r="C263" t="s">
        <v>75</v>
      </c>
      <c r="D263">
        <v>8</v>
      </c>
      <c r="E263">
        <v>8</v>
      </c>
      <c r="F263">
        <v>4699.7</v>
      </c>
      <c r="G263">
        <v>4413.72</v>
      </c>
      <c r="H263">
        <v>285.98</v>
      </c>
      <c r="I263">
        <v>551.71500000000003</v>
      </c>
    </row>
    <row r="264" spans="1:9" x14ac:dyDescent="0.25">
      <c r="A264" s="1">
        <v>42793</v>
      </c>
      <c r="B264" t="s">
        <v>34</v>
      </c>
      <c r="C264" t="s">
        <v>35</v>
      </c>
      <c r="D264">
        <v>13</v>
      </c>
      <c r="E264">
        <v>17</v>
      </c>
      <c r="F264">
        <v>4303.37</v>
      </c>
      <c r="G264">
        <v>3905.52</v>
      </c>
      <c r="H264">
        <v>397.85</v>
      </c>
      <c r="I264">
        <v>300.42461538461538</v>
      </c>
    </row>
    <row r="265" spans="1:9" x14ac:dyDescent="0.25">
      <c r="A265" s="1">
        <v>42793</v>
      </c>
      <c r="B265" t="s">
        <v>15</v>
      </c>
      <c r="C265" t="s">
        <v>16</v>
      </c>
      <c r="D265">
        <v>25</v>
      </c>
      <c r="E265">
        <v>30</v>
      </c>
      <c r="F265">
        <v>3723.3</v>
      </c>
      <c r="G265">
        <v>3201.1</v>
      </c>
      <c r="H265">
        <v>522.20000000000005</v>
      </c>
      <c r="I265">
        <v>128.04400000000001</v>
      </c>
    </row>
    <row r="266" spans="1:9" x14ac:dyDescent="0.25">
      <c r="A266" s="1">
        <v>42793</v>
      </c>
      <c r="B266" t="s">
        <v>42</v>
      </c>
      <c r="C266" t="s">
        <v>43</v>
      </c>
      <c r="D266">
        <v>20</v>
      </c>
      <c r="E266">
        <v>23</v>
      </c>
      <c r="F266">
        <v>3157.92</v>
      </c>
      <c r="G266">
        <v>2758.82</v>
      </c>
      <c r="H266">
        <v>399.1</v>
      </c>
      <c r="I266">
        <v>137.941</v>
      </c>
    </row>
    <row r="267" spans="1:9" x14ac:dyDescent="0.25">
      <c r="A267" s="1">
        <v>42793</v>
      </c>
      <c r="B267" t="s">
        <v>21</v>
      </c>
      <c r="C267" t="s">
        <v>22</v>
      </c>
      <c r="D267">
        <v>20</v>
      </c>
      <c r="E267">
        <v>23</v>
      </c>
      <c r="F267">
        <v>2957.24</v>
      </c>
      <c r="G267">
        <v>2524.36</v>
      </c>
      <c r="H267">
        <v>432.88</v>
      </c>
      <c r="I267">
        <v>126.218</v>
      </c>
    </row>
    <row r="268" spans="1:9" x14ac:dyDescent="0.25">
      <c r="A268" s="1">
        <v>42793</v>
      </c>
      <c r="B268" t="s">
        <v>32</v>
      </c>
      <c r="C268" t="s">
        <v>33</v>
      </c>
      <c r="D268">
        <v>27</v>
      </c>
      <c r="E268">
        <v>29</v>
      </c>
      <c r="F268">
        <v>2400.19</v>
      </c>
      <c r="G268">
        <v>1831.74</v>
      </c>
      <c r="H268">
        <v>568.45000000000005</v>
      </c>
      <c r="I268">
        <v>67.842222222222219</v>
      </c>
    </row>
    <row r="269" spans="1:9" x14ac:dyDescent="0.25">
      <c r="A269" s="1">
        <v>42793</v>
      </c>
      <c r="B269" t="s">
        <v>19</v>
      </c>
      <c r="C269" t="s">
        <v>20</v>
      </c>
      <c r="D269">
        <v>12</v>
      </c>
      <c r="E269">
        <v>12</v>
      </c>
      <c r="F269">
        <v>2207.94</v>
      </c>
      <c r="G269">
        <v>2000.17</v>
      </c>
      <c r="H269">
        <v>207.77</v>
      </c>
      <c r="I269">
        <v>166.68083333333331</v>
      </c>
    </row>
    <row r="270" spans="1:9" x14ac:dyDescent="0.25">
      <c r="A270" s="1">
        <v>42793</v>
      </c>
      <c r="B270" t="s">
        <v>23</v>
      </c>
      <c r="C270" t="s">
        <v>23</v>
      </c>
      <c r="D270">
        <v>10</v>
      </c>
      <c r="E270">
        <v>10</v>
      </c>
      <c r="F270">
        <v>2114.5100000000002</v>
      </c>
      <c r="G270">
        <v>1922.5</v>
      </c>
      <c r="H270">
        <v>192.01</v>
      </c>
      <c r="I270">
        <v>192.25</v>
      </c>
    </row>
    <row r="271" spans="1:9" x14ac:dyDescent="0.25">
      <c r="A271" s="1">
        <v>42793</v>
      </c>
      <c r="B271" t="s">
        <v>193</v>
      </c>
      <c r="C271" t="s">
        <v>193</v>
      </c>
      <c r="D271">
        <v>11</v>
      </c>
      <c r="E271">
        <v>11</v>
      </c>
      <c r="F271">
        <v>1624.62</v>
      </c>
      <c r="G271">
        <v>1417.49</v>
      </c>
      <c r="H271">
        <v>207.13</v>
      </c>
      <c r="I271">
        <v>128.86272727272728</v>
      </c>
    </row>
    <row r="272" spans="1:9" x14ac:dyDescent="0.25">
      <c r="A272" s="1">
        <v>42793</v>
      </c>
      <c r="B272" t="s">
        <v>46</v>
      </c>
      <c r="C272" t="s">
        <v>46</v>
      </c>
      <c r="D272">
        <v>7</v>
      </c>
      <c r="E272">
        <v>10</v>
      </c>
      <c r="F272">
        <v>1559.1</v>
      </c>
      <c r="G272">
        <v>1411.89</v>
      </c>
      <c r="H272">
        <v>147.21</v>
      </c>
      <c r="I272">
        <v>201.69857142857143</v>
      </c>
    </row>
    <row r="273" spans="1:9" x14ac:dyDescent="0.25">
      <c r="A273" s="1">
        <v>42793</v>
      </c>
      <c r="B273" t="s">
        <v>36</v>
      </c>
      <c r="C273" t="s">
        <v>37</v>
      </c>
      <c r="D273">
        <v>3</v>
      </c>
      <c r="E273">
        <v>4</v>
      </c>
      <c r="F273">
        <v>1546.5</v>
      </c>
      <c r="G273">
        <v>1369.75</v>
      </c>
      <c r="H273">
        <v>176.75</v>
      </c>
      <c r="I273">
        <v>456.58333333333337</v>
      </c>
    </row>
    <row r="274" spans="1:9" x14ac:dyDescent="0.25">
      <c r="A274" s="1">
        <v>42793</v>
      </c>
      <c r="B274" t="s">
        <v>39</v>
      </c>
      <c r="C274" t="s">
        <v>40</v>
      </c>
      <c r="D274">
        <v>9</v>
      </c>
      <c r="E274">
        <v>10</v>
      </c>
      <c r="F274">
        <v>1394.72</v>
      </c>
      <c r="G274">
        <v>1200.76</v>
      </c>
      <c r="H274">
        <v>193.96</v>
      </c>
      <c r="I274">
        <v>133.41777777777776</v>
      </c>
    </row>
    <row r="275" spans="1:9" x14ac:dyDescent="0.25">
      <c r="A275" s="1">
        <v>42793</v>
      </c>
      <c r="B275" t="s">
        <v>72</v>
      </c>
      <c r="C275" t="s">
        <v>73</v>
      </c>
      <c r="D275">
        <v>6</v>
      </c>
      <c r="E275">
        <v>6</v>
      </c>
      <c r="F275">
        <v>1010.22</v>
      </c>
      <c r="G275">
        <v>866.8</v>
      </c>
      <c r="H275">
        <v>143.41999999999999</v>
      </c>
      <c r="I275">
        <v>144.46666666666667</v>
      </c>
    </row>
    <row r="276" spans="1:9" x14ac:dyDescent="0.25">
      <c r="A276" s="1">
        <v>42793</v>
      </c>
      <c r="B276" t="s">
        <v>44</v>
      </c>
      <c r="C276" t="s">
        <v>45</v>
      </c>
      <c r="D276">
        <v>6</v>
      </c>
      <c r="E276">
        <v>12</v>
      </c>
      <c r="F276">
        <v>990.83</v>
      </c>
      <c r="G276">
        <v>759.79</v>
      </c>
      <c r="H276">
        <v>231.04</v>
      </c>
      <c r="I276">
        <v>126.63166666666667</v>
      </c>
    </row>
    <row r="277" spans="1:9" x14ac:dyDescent="0.25">
      <c r="A277" s="1">
        <v>42793</v>
      </c>
      <c r="B277" t="s">
        <v>41</v>
      </c>
      <c r="C277" t="s">
        <v>41</v>
      </c>
      <c r="D277">
        <v>6</v>
      </c>
      <c r="E277">
        <v>7</v>
      </c>
      <c r="F277">
        <v>951.05</v>
      </c>
      <c r="G277">
        <v>831.4</v>
      </c>
      <c r="H277">
        <v>119.65</v>
      </c>
      <c r="I277">
        <v>138.56666666666666</v>
      </c>
    </row>
    <row r="278" spans="1:9" x14ac:dyDescent="0.25">
      <c r="A278" s="1">
        <v>42793</v>
      </c>
      <c r="B278" t="s">
        <v>53</v>
      </c>
      <c r="C278" t="s">
        <v>54</v>
      </c>
      <c r="D278">
        <v>21</v>
      </c>
      <c r="E278">
        <v>21</v>
      </c>
      <c r="F278">
        <v>942.35</v>
      </c>
      <c r="G278">
        <v>674.63</v>
      </c>
      <c r="H278">
        <v>267.72000000000003</v>
      </c>
      <c r="I278">
        <v>32.125238095238096</v>
      </c>
    </row>
    <row r="279" spans="1:9" x14ac:dyDescent="0.25">
      <c r="A279" s="1">
        <v>42793</v>
      </c>
      <c r="B279" t="s">
        <v>30</v>
      </c>
      <c r="C279" t="s">
        <v>31</v>
      </c>
      <c r="D279">
        <v>2</v>
      </c>
      <c r="E279">
        <v>2</v>
      </c>
      <c r="F279">
        <v>920.28</v>
      </c>
      <c r="G279">
        <v>889.98</v>
      </c>
      <c r="H279">
        <v>30.3</v>
      </c>
      <c r="I279">
        <v>444.99</v>
      </c>
    </row>
    <row r="280" spans="1:9" x14ac:dyDescent="0.25">
      <c r="A280" s="1">
        <v>42793</v>
      </c>
      <c r="B280" t="s">
        <v>51</v>
      </c>
      <c r="C280" t="s">
        <v>52</v>
      </c>
      <c r="D280">
        <v>7</v>
      </c>
      <c r="E280">
        <v>8</v>
      </c>
      <c r="F280">
        <v>855.49</v>
      </c>
      <c r="G280">
        <v>717.3</v>
      </c>
      <c r="H280">
        <v>138.19</v>
      </c>
      <c r="I280">
        <v>102.47142857142858</v>
      </c>
    </row>
    <row r="281" spans="1:9" x14ac:dyDescent="0.25">
      <c r="A281" s="1">
        <v>42793</v>
      </c>
      <c r="B281" t="s">
        <v>28</v>
      </c>
      <c r="C281" t="s">
        <v>29</v>
      </c>
      <c r="D281">
        <v>8</v>
      </c>
      <c r="E281">
        <v>9</v>
      </c>
      <c r="F281">
        <v>819.36</v>
      </c>
      <c r="G281">
        <v>666.83</v>
      </c>
      <c r="H281">
        <v>152.53</v>
      </c>
      <c r="I281">
        <v>83.353750000000005</v>
      </c>
    </row>
    <row r="282" spans="1:9" x14ac:dyDescent="0.25">
      <c r="A282" s="1">
        <v>42793</v>
      </c>
      <c r="B282" t="s">
        <v>84</v>
      </c>
      <c r="C282" t="s">
        <v>85</v>
      </c>
      <c r="D282">
        <v>3</v>
      </c>
      <c r="E282">
        <v>3</v>
      </c>
      <c r="F282">
        <v>628.16999999999996</v>
      </c>
      <c r="G282">
        <v>568.86</v>
      </c>
      <c r="H282">
        <v>59.31</v>
      </c>
      <c r="I282">
        <v>189.62</v>
      </c>
    </row>
    <row r="283" spans="1:9" x14ac:dyDescent="0.25">
      <c r="A283" s="1">
        <v>42793</v>
      </c>
      <c r="B283" t="s">
        <v>58</v>
      </c>
      <c r="C283" t="s">
        <v>59</v>
      </c>
      <c r="D283">
        <v>7</v>
      </c>
      <c r="E283">
        <v>11</v>
      </c>
      <c r="F283">
        <v>611.88</v>
      </c>
      <c r="G283">
        <v>431.9</v>
      </c>
      <c r="H283">
        <v>179.98</v>
      </c>
      <c r="I283">
        <v>61.7</v>
      </c>
    </row>
    <row r="284" spans="1:9" x14ac:dyDescent="0.25">
      <c r="A284" s="1">
        <v>42793</v>
      </c>
      <c r="B284" t="s">
        <v>82</v>
      </c>
      <c r="C284" t="s">
        <v>83</v>
      </c>
      <c r="D284">
        <v>4</v>
      </c>
      <c r="E284">
        <v>4</v>
      </c>
      <c r="F284">
        <v>591.5</v>
      </c>
      <c r="G284">
        <v>479.69</v>
      </c>
      <c r="H284">
        <v>111.81</v>
      </c>
      <c r="I284">
        <v>119.9225</v>
      </c>
    </row>
    <row r="285" spans="1:9" x14ac:dyDescent="0.25">
      <c r="A285" s="1">
        <v>42793</v>
      </c>
      <c r="B285" t="s">
        <v>88</v>
      </c>
      <c r="C285" t="s">
        <v>89</v>
      </c>
      <c r="D285">
        <v>4</v>
      </c>
      <c r="E285">
        <v>5</v>
      </c>
      <c r="F285">
        <v>579.77</v>
      </c>
      <c r="G285">
        <v>484.12</v>
      </c>
      <c r="H285">
        <v>95.65</v>
      </c>
      <c r="I285">
        <v>121.03</v>
      </c>
    </row>
    <row r="286" spans="1:9" x14ac:dyDescent="0.25">
      <c r="A286" s="1">
        <v>42793</v>
      </c>
      <c r="B286" t="s">
        <v>80</v>
      </c>
      <c r="C286" t="s">
        <v>81</v>
      </c>
      <c r="D286">
        <v>1</v>
      </c>
      <c r="E286">
        <v>1</v>
      </c>
      <c r="F286">
        <v>381.51</v>
      </c>
      <c r="G286">
        <v>329.9</v>
      </c>
      <c r="H286">
        <v>51.61</v>
      </c>
      <c r="I286">
        <v>329.9</v>
      </c>
    </row>
    <row r="287" spans="1:9" x14ac:dyDescent="0.25">
      <c r="A287" s="1">
        <v>42793</v>
      </c>
      <c r="B287" t="s">
        <v>49</v>
      </c>
      <c r="C287" t="s">
        <v>50</v>
      </c>
      <c r="D287">
        <v>2</v>
      </c>
      <c r="E287">
        <v>2</v>
      </c>
      <c r="F287">
        <v>282.02999999999997</v>
      </c>
      <c r="G287">
        <v>238</v>
      </c>
      <c r="H287">
        <v>44.03</v>
      </c>
      <c r="I287">
        <v>119</v>
      </c>
    </row>
    <row r="288" spans="1:9" x14ac:dyDescent="0.25">
      <c r="A288" s="1">
        <v>42793</v>
      </c>
      <c r="B288" t="s">
        <v>62</v>
      </c>
      <c r="C288" t="s">
        <v>63</v>
      </c>
      <c r="D288">
        <v>2</v>
      </c>
      <c r="E288">
        <v>2</v>
      </c>
      <c r="F288">
        <v>220.02</v>
      </c>
      <c r="G288">
        <v>185.8</v>
      </c>
      <c r="H288">
        <v>34.22</v>
      </c>
      <c r="I288">
        <v>92.9</v>
      </c>
    </row>
    <row r="289" spans="1:9" x14ac:dyDescent="0.25">
      <c r="A289" s="1">
        <v>42793</v>
      </c>
      <c r="B289" t="s">
        <v>117</v>
      </c>
      <c r="C289" t="s">
        <v>118</v>
      </c>
      <c r="D289">
        <v>1</v>
      </c>
      <c r="E289">
        <v>1</v>
      </c>
      <c r="F289">
        <v>187.52</v>
      </c>
      <c r="G289">
        <v>169.9</v>
      </c>
      <c r="H289">
        <v>17.62</v>
      </c>
      <c r="I289">
        <v>169.9</v>
      </c>
    </row>
    <row r="290" spans="1:9" x14ac:dyDescent="0.25">
      <c r="A290" s="1">
        <v>42793</v>
      </c>
      <c r="B290" t="s">
        <v>66</v>
      </c>
      <c r="C290" t="s">
        <v>67</v>
      </c>
      <c r="D290">
        <v>1</v>
      </c>
      <c r="E290">
        <v>1</v>
      </c>
      <c r="F290">
        <v>177.38</v>
      </c>
      <c r="G290">
        <v>149.9</v>
      </c>
      <c r="H290">
        <v>27.48</v>
      </c>
      <c r="I290">
        <v>149.9</v>
      </c>
    </row>
    <row r="291" spans="1:9" x14ac:dyDescent="0.25">
      <c r="A291" s="1">
        <v>42793</v>
      </c>
      <c r="B291" t="s">
        <v>109</v>
      </c>
      <c r="C291" t="s">
        <v>110</v>
      </c>
      <c r="D291">
        <v>2</v>
      </c>
      <c r="E291">
        <v>3</v>
      </c>
      <c r="F291">
        <v>140.30000000000001</v>
      </c>
      <c r="G291">
        <v>77.900000000000006</v>
      </c>
      <c r="H291">
        <v>62.4</v>
      </c>
      <c r="I291">
        <v>38.950000000000003</v>
      </c>
    </row>
    <row r="292" spans="1:9" x14ac:dyDescent="0.25">
      <c r="A292" s="1">
        <v>42793</v>
      </c>
      <c r="B292" t="s">
        <v>98</v>
      </c>
      <c r="C292" t="s">
        <v>99</v>
      </c>
      <c r="D292">
        <v>1</v>
      </c>
      <c r="E292">
        <v>1</v>
      </c>
      <c r="F292">
        <v>110.3</v>
      </c>
      <c r="G292">
        <v>99</v>
      </c>
      <c r="H292">
        <v>11.3</v>
      </c>
      <c r="I292">
        <v>99</v>
      </c>
    </row>
    <row r="293" spans="1:9" x14ac:dyDescent="0.25">
      <c r="A293" s="1">
        <v>42793</v>
      </c>
      <c r="B293" t="s">
        <v>102</v>
      </c>
      <c r="C293" t="s">
        <v>103</v>
      </c>
      <c r="D293">
        <v>1</v>
      </c>
      <c r="E293">
        <v>1</v>
      </c>
      <c r="F293">
        <v>101.14</v>
      </c>
      <c r="G293">
        <v>89.9</v>
      </c>
      <c r="H293">
        <v>11.24</v>
      </c>
      <c r="I293">
        <v>89.9</v>
      </c>
    </row>
    <row r="294" spans="1:9" x14ac:dyDescent="0.25">
      <c r="A294" s="1">
        <v>42793</v>
      </c>
      <c r="B294" t="s">
        <v>64</v>
      </c>
      <c r="C294" t="s">
        <v>65</v>
      </c>
      <c r="D294">
        <v>1</v>
      </c>
      <c r="E294">
        <v>1</v>
      </c>
      <c r="F294">
        <v>82.19</v>
      </c>
      <c r="G294">
        <v>64.900000000000006</v>
      </c>
      <c r="H294">
        <v>17.29</v>
      </c>
      <c r="I294">
        <v>64.900000000000006</v>
      </c>
    </row>
    <row r="295" spans="1:9" x14ac:dyDescent="0.25">
      <c r="A295" s="1">
        <v>42793</v>
      </c>
      <c r="B295" t="s">
        <v>57</v>
      </c>
      <c r="C295" t="s">
        <v>57</v>
      </c>
      <c r="D295">
        <v>1</v>
      </c>
      <c r="E295">
        <v>1</v>
      </c>
      <c r="F295">
        <v>61.74</v>
      </c>
      <c r="G295">
        <v>45</v>
      </c>
      <c r="H295">
        <v>16.739999999999998</v>
      </c>
      <c r="I295">
        <v>45</v>
      </c>
    </row>
    <row r="296" spans="1:9" x14ac:dyDescent="0.25">
      <c r="A296" s="1">
        <v>42793</v>
      </c>
      <c r="B296" t="s">
        <v>119</v>
      </c>
      <c r="C296" t="s">
        <v>120</v>
      </c>
      <c r="D296">
        <v>1</v>
      </c>
      <c r="E296">
        <v>1</v>
      </c>
      <c r="F296">
        <v>54.01</v>
      </c>
      <c r="G296">
        <v>39.9</v>
      </c>
      <c r="H296">
        <v>14.11</v>
      </c>
      <c r="I296">
        <v>39.9</v>
      </c>
    </row>
    <row r="297" spans="1:9" x14ac:dyDescent="0.25">
      <c r="A297" s="1">
        <v>42793</v>
      </c>
      <c r="B297" t="s">
        <v>100</v>
      </c>
      <c r="C297" t="s">
        <v>101</v>
      </c>
      <c r="D297">
        <v>1</v>
      </c>
      <c r="E297">
        <v>1</v>
      </c>
      <c r="F297">
        <v>53.42</v>
      </c>
      <c r="G297">
        <v>38.9</v>
      </c>
      <c r="H297">
        <v>14.52</v>
      </c>
      <c r="I297">
        <v>38.9</v>
      </c>
    </row>
    <row r="298" spans="1:9" x14ac:dyDescent="0.25">
      <c r="A298" s="1">
        <v>42793</v>
      </c>
      <c r="B298" t="s">
        <v>90</v>
      </c>
      <c r="C298" t="s">
        <v>91</v>
      </c>
      <c r="D298">
        <v>1</v>
      </c>
      <c r="E298">
        <v>1</v>
      </c>
      <c r="F298">
        <v>46.99</v>
      </c>
      <c r="G298">
        <v>29.9</v>
      </c>
      <c r="H298">
        <v>17.09</v>
      </c>
      <c r="I298">
        <v>29.9</v>
      </c>
    </row>
    <row r="299" spans="1:9" x14ac:dyDescent="0.25">
      <c r="A299" s="1">
        <v>42793</v>
      </c>
      <c r="B299" t="s">
        <v>76</v>
      </c>
      <c r="C299" t="s">
        <v>77</v>
      </c>
      <c r="D299">
        <v>1</v>
      </c>
      <c r="E299">
        <v>1</v>
      </c>
      <c r="F299">
        <v>32.53</v>
      </c>
      <c r="G299">
        <v>13.9</v>
      </c>
      <c r="H299">
        <v>18.63</v>
      </c>
      <c r="I299">
        <v>13.9</v>
      </c>
    </row>
    <row r="300" spans="1:9" x14ac:dyDescent="0.25">
      <c r="A300" s="1">
        <v>42793</v>
      </c>
      <c r="B300" t="s">
        <v>121</v>
      </c>
      <c r="C300" t="s">
        <v>122</v>
      </c>
      <c r="D300">
        <v>1</v>
      </c>
      <c r="E300">
        <v>1</v>
      </c>
      <c r="F300">
        <v>27.59</v>
      </c>
      <c r="G300">
        <v>9</v>
      </c>
      <c r="H300">
        <v>18.59</v>
      </c>
      <c r="I300">
        <v>9</v>
      </c>
    </row>
    <row r="301" spans="1:9" x14ac:dyDescent="0.25">
      <c r="A301" s="1">
        <v>42800</v>
      </c>
      <c r="B301" t="s">
        <v>42</v>
      </c>
      <c r="C301" t="s">
        <v>43</v>
      </c>
      <c r="D301">
        <v>38</v>
      </c>
      <c r="E301">
        <v>50</v>
      </c>
      <c r="F301">
        <v>8418.67</v>
      </c>
      <c r="G301">
        <v>7466.57</v>
      </c>
      <c r="H301">
        <v>952.1</v>
      </c>
      <c r="I301">
        <v>196.48868421052632</v>
      </c>
    </row>
    <row r="302" spans="1:9" x14ac:dyDescent="0.25">
      <c r="A302" s="1">
        <v>42800</v>
      </c>
      <c r="B302" t="s">
        <v>47</v>
      </c>
      <c r="C302" t="s">
        <v>48</v>
      </c>
      <c r="D302">
        <v>54</v>
      </c>
      <c r="E302">
        <v>65</v>
      </c>
      <c r="F302">
        <v>7670.94</v>
      </c>
      <c r="G302">
        <v>6559.05</v>
      </c>
      <c r="H302">
        <v>1111.8900000000001</v>
      </c>
      <c r="I302">
        <v>121.46388888888889</v>
      </c>
    </row>
    <row r="303" spans="1:9" x14ac:dyDescent="0.25">
      <c r="A303" s="1">
        <v>42800</v>
      </c>
      <c r="B303" t="s">
        <v>15</v>
      </c>
      <c r="C303" t="s">
        <v>16</v>
      </c>
      <c r="D303">
        <v>39</v>
      </c>
      <c r="E303">
        <v>42</v>
      </c>
      <c r="F303">
        <v>6483.96</v>
      </c>
      <c r="G303">
        <v>5637.3</v>
      </c>
      <c r="H303">
        <v>846.66</v>
      </c>
      <c r="I303">
        <v>144.54615384615386</v>
      </c>
    </row>
    <row r="304" spans="1:9" x14ac:dyDescent="0.25">
      <c r="A304" s="1">
        <v>42800</v>
      </c>
      <c r="B304" t="s">
        <v>17</v>
      </c>
      <c r="C304" t="s">
        <v>18</v>
      </c>
      <c r="D304">
        <v>55</v>
      </c>
      <c r="E304">
        <v>69</v>
      </c>
      <c r="F304">
        <v>5872.85</v>
      </c>
      <c r="G304">
        <v>4668.57</v>
      </c>
      <c r="H304">
        <v>1204.28</v>
      </c>
      <c r="I304">
        <v>84.88309090909091</v>
      </c>
    </row>
    <row r="305" spans="1:9" x14ac:dyDescent="0.25">
      <c r="A305" s="1">
        <v>42800</v>
      </c>
      <c r="B305" t="s">
        <v>38</v>
      </c>
      <c r="C305" t="s">
        <v>38</v>
      </c>
      <c r="D305">
        <v>27</v>
      </c>
      <c r="E305">
        <v>27</v>
      </c>
      <c r="F305">
        <v>4910.8999999999996</v>
      </c>
      <c r="G305">
        <v>4402.9799999999996</v>
      </c>
      <c r="H305">
        <v>507.92</v>
      </c>
      <c r="I305">
        <v>163.07333333333332</v>
      </c>
    </row>
    <row r="306" spans="1:9" x14ac:dyDescent="0.25">
      <c r="A306" s="1">
        <v>42800</v>
      </c>
      <c r="B306" t="s">
        <v>36</v>
      </c>
      <c r="C306" t="s">
        <v>37</v>
      </c>
      <c r="D306">
        <v>14</v>
      </c>
      <c r="E306">
        <v>19</v>
      </c>
      <c r="F306">
        <v>4454.5600000000004</v>
      </c>
      <c r="G306">
        <v>3657.41</v>
      </c>
      <c r="H306">
        <v>797.15</v>
      </c>
      <c r="I306">
        <v>261.24357142857144</v>
      </c>
    </row>
    <row r="307" spans="1:9" x14ac:dyDescent="0.25">
      <c r="A307" s="1">
        <v>42800</v>
      </c>
      <c r="B307" t="s">
        <v>19</v>
      </c>
      <c r="C307" t="s">
        <v>20</v>
      </c>
      <c r="D307">
        <v>18</v>
      </c>
      <c r="E307">
        <v>19</v>
      </c>
      <c r="F307">
        <v>4320.12</v>
      </c>
      <c r="G307">
        <v>3999.01</v>
      </c>
      <c r="H307">
        <v>321.11</v>
      </c>
      <c r="I307">
        <v>222.16722222222222</v>
      </c>
    </row>
    <row r="308" spans="1:9" x14ac:dyDescent="0.25">
      <c r="A308" s="1">
        <v>42800</v>
      </c>
      <c r="B308" t="s">
        <v>39</v>
      </c>
      <c r="C308" t="s">
        <v>40</v>
      </c>
      <c r="D308">
        <v>18</v>
      </c>
      <c r="E308">
        <v>20</v>
      </c>
      <c r="F308">
        <v>4256.1000000000004</v>
      </c>
      <c r="G308">
        <v>3567.94</v>
      </c>
      <c r="H308">
        <v>688.16</v>
      </c>
      <c r="I308">
        <v>198.21888888888887</v>
      </c>
    </row>
    <row r="309" spans="1:9" x14ac:dyDescent="0.25">
      <c r="A309" s="1">
        <v>42800</v>
      </c>
      <c r="B309" t="s">
        <v>26</v>
      </c>
      <c r="C309" t="s">
        <v>27</v>
      </c>
      <c r="D309">
        <v>30</v>
      </c>
      <c r="E309">
        <v>36</v>
      </c>
      <c r="F309">
        <v>4151.0200000000004</v>
      </c>
      <c r="G309">
        <v>3436.95</v>
      </c>
      <c r="H309">
        <v>714.07</v>
      </c>
      <c r="I309">
        <v>114.565</v>
      </c>
    </row>
    <row r="310" spans="1:9" x14ac:dyDescent="0.25">
      <c r="A310" s="1">
        <v>42800</v>
      </c>
      <c r="B310" t="s">
        <v>34</v>
      </c>
      <c r="C310" t="s">
        <v>35</v>
      </c>
      <c r="D310">
        <v>25</v>
      </c>
      <c r="E310">
        <v>29</v>
      </c>
      <c r="F310">
        <v>3709.86</v>
      </c>
      <c r="G310">
        <v>3127.06</v>
      </c>
      <c r="H310">
        <v>582.79999999999995</v>
      </c>
      <c r="I310">
        <v>125.08240000000001</v>
      </c>
    </row>
    <row r="311" spans="1:9" x14ac:dyDescent="0.25">
      <c r="A311" s="1">
        <v>42800</v>
      </c>
      <c r="B311" t="s">
        <v>21</v>
      </c>
      <c r="C311" t="s">
        <v>22</v>
      </c>
      <c r="D311">
        <v>22</v>
      </c>
      <c r="E311">
        <v>23</v>
      </c>
      <c r="F311">
        <v>3604.5</v>
      </c>
      <c r="G311">
        <v>3183.45</v>
      </c>
      <c r="H311">
        <v>421.05</v>
      </c>
      <c r="I311">
        <v>144.70227272727274</v>
      </c>
    </row>
    <row r="312" spans="1:9" x14ac:dyDescent="0.25">
      <c r="A312" s="1">
        <v>42800</v>
      </c>
      <c r="B312" t="s">
        <v>24</v>
      </c>
      <c r="C312" t="s">
        <v>25</v>
      </c>
      <c r="D312">
        <v>16</v>
      </c>
      <c r="E312">
        <v>16</v>
      </c>
      <c r="F312">
        <v>3213.19</v>
      </c>
      <c r="G312">
        <v>2946.38</v>
      </c>
      <c r="H312">
        <v>266.81</v>
      </c>
      <c r="I312">
        <v>184.14875000000001</v>
      </c>
    </row>
    <row r="313" spans="1:9" x14ac:dyDescent="0.25">
      <c r="A313" s="1">
        <v>42800</v>
      </c>
      <c r="B313" t="s">
        <v>32</v>
      </c>
      <c r="C313" t="s">
        <v>33</v>
      </c>
      <c r="D313">
        <v>34</v>
      </c>
      <c r="E313">
        <v>43</v>
      </c>
      <c r="F313">
        <v>3134.78</v>
      </c>
      <c r="G313">
        <v>2287.4</v>
      </c>
      <c r="H313">
        <v>847.38</v>
      </c>
      <c r="I313">
        <v>67.276470588235284</v>
      </c>
    </row>
    <row r="314" spans="1:9" x14ac:dyDescent="0.25">
      <c r="A314" s="1">
        <v>42800</v>
      </c>
      <c r="B314" t="s">
        <v>193</v>
      </c>
      <c r="C314" t="s">
        <v>193</v>
      </c>
      <c r="D314">
        <v>17</v>
      </c>
      <c r="E314">
        <v>18</v>
      </c>
      <c r="F314">
        <v>2683.28</v>
      </c>
      <c r="G314">
        <v>2395.23</v>
      </c>
      <c r="H314">
        <v>288.05</v>
      </c>
      <c r="I314">
        <v>140.89588235294119</v>
      </c>
    </row>
    <row r="315" spans="1:9" x14ac:dyDescent="0.25">
      <c r="A315" s="1">
        <v>42800</v>
      </c>
      <c r="B315" t="s">
        <v>30</v>
      </c>
      <c r="C315" t="s">
        <v>31</v>
      </c>
      <c r="D315">
        <v>5</v>
      </c>
      <c r="E315">
        <v>5</v>
      </c>
      <c r="F315">
        <v>2420.77</v>
      </c>
      <c r="G315">
        <v>2324.73</v>
      </c>
      <c r="H315">
        <v>96.04</v>
      </c>
      <c r="I315">
        <v>464.94600000000003</v>
      </c>
    </row>
    <row r="316" spans="1:9" x14ac:dyDescent="0.25">
      <c r="A316" s="1">
        <v>42800</v>
      </c>
      <c r="B316" t="s">
        <v>23</v>
      </c>
      <c r="C316" t="s">
        <v>23</v>
      </c>
      <c r="D316">
        <v>8</v>
      </c>
      <c r="E316">
        <v>8</v>
      </c>
      <c r="F316">
        <v>2057.0300000000002</v>
      </c>
      <c r="G316">
        <v>1906.57</v>
      </c>
      <c r="H316">
        <v>150.46</v>
      </c>
      <c r="I316">
        <v>238.32124999999999</v>
      </c>
    </row>
    <row r="317" spans="1:9" x14ac:dyDescent="0.25">
      <c r="A317" s="1">
        <v>42800</v>
      </c>
      <c r="B317" t="s">
        <v>72</v>
      </c>
      <c r="C317" t="s">
        <v>73</v>
      </c>
      <c r="D317">
        <v>15</v>
      </c>
      <c r="E317">
        <v>15</v>
      </c>
      <c r="F317">
        <v>1776.63</v>
      </c>
      <c r="G317">
        <v>1475.9</v>
      </c>
      <c r="H317">
        <v>300.73</v>
      </c>
      <c r="I317">
        <v>98.393333333333331</v>
      </c>
    </row>
    <row r="318" spans="1:9" x14ac:dyDescent="0.25">
      <c r="A318" s="1">
        <v>42800</v>
      </c>
      <c r="B318" t="s">
        <v>53</v>
      </c>
      <c r="C318" t="s">
        <v>54</v>
      </c>
      <c r="D318">
        <v>28</v>
      </c>
      <c r="E318">
        <v>30</v>
      </c>
      <c r="F318">
        <v>1615.73</v>
      </c>
      <c r="G318">
        <v>1175.27</v>
      </c>
      <c r="H318">
        <v>440.46</v>
      </c>
      <c r="I318">
        <v>41.973928571428573</v>
      </c>
    </row>
    <row r="319" spans="1:9" x14ac:dyDescent="0.25">
      <c r="A319" s="1">
        <v>42800</v>
      </c>
      <c r="B319" t="s">
        <v>74</v>
      </c>
      <c r="C319" t="s">
        <v>75</v>
      </c>
      <c r="D319">
        <v>5</v>
      </c>
      <c r="E319">
        <v>5</v>
      </c>
      <c r="F319">
        <v>1471.6</v>
      </c>
      <c r="G319">
        <v>1370.7</v>
      </c>
      <c r="H319">
        <v>100.9</v>
      </c>
      <c r="I319">
        <v>274.14</v>
      </c>
    </row>
    <row r="320" spans="1:9" x14ac:dyDescent="0.25">
      <c r="A320" s="1">
        <v>42800</v>
      </c>
      <c r="B320" t="s">
        <v>82</v>
      </c>
      <c r="C320" t="s">
        <v>83</v>
      </c>
      <c r="D320">
        <v>7</v>
      </c>
      <c r="E320">
        <v>9</v>
      </c>
      <c r="F320">
        <v>1123.46</v>
      </c>
      <c r="G320">
        <v>913.79</v>
      </c>
      <c r="H320">
        <v>209.67</v>
      </c>
      <c r="I320">
        <v>130.54142857142858</v>
      </c>
    </row>
    <row r="321" spans="1:9" x14ac:dyDescent="0.25">
      <c r="A321" s="1">
        <v>42800</v>
      </c>
      <c r="B321" t="s">
        <v>41</v>
      </c>
      <c r="C321" t="s">
        <v>41</v>
      </c>
      <c r="D321">
        <v>7</v>
      </c>
      <c r="E321">
        <v>7</v>
      </c>
      <c r="F321">
        <v>1050.3499999999999</v>
      </c>
      <c r="G321">
        <v>938.4</v>
      </c>
      <c r="H321">
        <v>111.95</v>
      </c>
      <c r="I321">
        <v>134.05714285714285</v>
      </c>
    </row>
    <row r="322" spans="1:9" x14ac:dyDescent="0.25">
      <c r="A322" s="1">
        <v>42800</v>
      </c>
      <c r="B322" t="s">
        <v>28</v>
      </c>
      <c r="C322" t="s">
        <v>29</v>
      </c>
      <c r="D322">
        <v>11</v>
      </c>
      <c r="E322">
        <v>11</v>
      </c>
      <c r="F322">
        <v>878.67</v>
      </c>
      <c r="G322">
        <v>715.22</v>
      </c>
      <c r="H322">
        <v>163.44999999999999</v>
      </c>
      <c r="I322">
        <v>65.02</v>
      </c>
    </row>
    <row r="323" spans="1:9" x14ac:dyDescent="0.25">
      <c r="A323" s="1">
        <v>42800</v>
      </c>
      <c r="B323" t="s">
        <v>57</v>
      </c>
      <c r="C323" t="s">
        <v>57</v>
      </c>
      <c r="D323">
        <v>7</v>
      </c>
      <c r="E323">
        <v>8</v>
      </c>
      <c r="F323">
        <v>811.68</v>
      </c>
      <c r="G323">
        <v>675.9</v>
      </c>
      <c r="H323">
        <v>135.78</v>
      </c>
      <c r="I323">
        <v>96.557142857142864</v>
      </c>
    </row>
    <row r="324" spans="1:9" x14ac:dyDescent="0.25">
      <c r="A324" s="1">
        <v>42800</v>
      </c>
      <c r="B324" t="s">
        <v>58</v>
      </c>
      <c r="C324" t="s">
        <v>59</v>
      </c>
      <c r="D324">
        <v>5</v>
      </c>
      <c r="E324">
        <v>6</v>
      </c>
      <c r="F324">
        <v>728.79</v>
      </c>
      <c r="G324">
        <v>628.79</v>
      </c>
      <c r="H324">
        <v>100</v>
      </c>
      <c r="I324">
        <v>125.758</v>
      </c>
    </row>
    <row r="325" spans="1:9" x14ac:dyDescent="0.25">
      <c r="A325" s="1">
        <v>42800</v>
      </c>
      <c r="B325" t="s">
        <v>51</v>
      </c>
      <c r="C325" t="s">
        <v>52</v>
      </c>
      <c r="D325">
        <v>10</v>
      </c>
      <c r="E325">
        <v>12</v>
      </c>
      <c r="F325">
        <v>666.72</v>
      </c>
      <c r="G325">
        <v>498.2</v>
      </c>
      <c r="H325">
        <v>168.52</v>
      </c>
      <c r="I325">
        <v>49.82</v>
      </c>
    </row>
    <row r="326" spans="1:9" x14ac:dyDescent="0.25">
      <c r="A326" s="1">
        <v>42800</v>
      </c>
      <c r="B326" t="s">
        <v>66</v>
      </c>
      <c r="C326" t="s">
        <v>67</v>
      </c>
      <c r="D326">
        <v>4</v>
      </c>
      <c r="E326">
        <v>5</v>
      </c>
      <c r="F326">
        <v>659.92</v>
      </c>
      <c r="G326">
        <v>544.28</v>
      </c>
      <c r="H326">
        <v>115.64</v>
      </c>
      <c r="I326">
        <v>136.07</v>
      </c>
    </row>
    <row r="327" spans="1:9" x14ac:dyDescent="0.25">
      <c r="A327" s="1">
        <v>42800</v>
      </c>
      <c r="B327" t="s">
        <v>88</v>
      </c>
      <c r="C327" t="s">
        <v>89</v>
      </c>
      <c r="D327">
        <v>6</v>
      </c>
      <c r="E327">
        <v>6</v>
      </c>
      <c r="F327">
        <v>588.89</v>
      </c>
      <c r="G327">
        <v>491.74</v>
      </c>
      <c r="H327">
        <v>97.15</v>
      </c>
      <c r="I327">
        <v>81.956666666666663</v>
      </c>
    </row>
    <row r="328" spans="1:9" x14ac:dyDescent="0.25">
      <c r="A328" s="1">
        <v>42800</v>
      </c>
      <c r="B328" t="s">
        <v>80</v>
      </c>
      <c r="C328" t="s">
        <v>81</v>
      </c>
      <c r="D328">
        <v>4</v>
      </c>
      <c r="E328">
        <v>4</v>
      </c>
      <c r="F328">
        <v>512.71</v>
      </c>
      <c r="G328">
        <v>406.76</v>
      </c>
      <c r="H328">
        <v>105.95</v>
      </c>
      <c r="I328">
        <v>101.69</v>
      </c>
    </row>
    <row r="329" spans="1:9" x14ac:dyDescent="0.25">
      <c r="A329" s="1">
        <v>42800</v>
      </c>
      <c r="B329" t="s">
        <v>84</v>
      </c>
      <c r="C329" t="s">
        <v>85</v>
      </c>
      <c r="D329">
        <v>2</v>
      </c>
      <c r="E329">
        <v>2</v>
      </c>
      <c r="F329">
        <v>478.6</v>
      </c>
      <c r="G329">
        <v>434.8</v>
      </c>
      <c r="H329">
        <v>43.8</v>
      </c>
      <c r="I329">
        <v>217.4</v>
      </c>
    </row>
    <row r="330" spans="1:9" x14ac:dyDescent="0.25">
      <c r="A330" s="1">
        <v>42800</v>
      </c>
      <c r="B330" t="s">
        <v>62</v>
      </c>
      <c r="C330" t="s">
        <v>63</v>
      </c>
      <c r="D330">
        <v>2</v>
      </c>
      <c r="E330">
        <v>3</v>
      </c>
      <c r="F330">
        <v>399.75</v>
      </c>
      <c r="G330">
        <v>357.7</v>
      </c>
      <c r="H330">
        <v>42.05</v>
      </c>
      <c r="I330">
        <v>178.85</v>
      </c>
    </row>
    <row r="331" spans="1:9" x14ac:dyDescent="0.25">
      <c r="A331" s="1">
        <v>42800</v>
      </c>
      <c r="B331" t="s">
        <v>46</v>
      </c>
      <c r="C331" t="s">
        <v>46</v>
      </c>
      <c r="D331">
        <v>2</v>
      </c>
      <c r="E331">
        <v>2</v>
      </c>
      <c r="F331">
        <v>221.07</v>
      </c>
      <c r="G331">
        <v>184.49</v>
      </c>
      <c r="H331">
        <v>36.58</v>
      </c>
      <c r="I331">
        <v>92.245000000000005</v>
      </c>
    </row>
    <row r="332" spans="1:9" x14ac:dyDescent="0.25">
      <c r="A332" s="1">
        <v>42800</v>
      </c>
      <c r="B332" t="s">
        <v>102</v>
      </c>
      <c r="C332" t="s">
        <v>103</v>
      </c>
      <c r="D332">
        <v>3</v>
      </c>
      <c r="E332">
        <v>3</v>
      </c>
      <c r="F332">
        <v>196.79</v>
      </c>
      <c r="G332">
        <v>139.80000000000001</v>
      </c>
      <c r="H332">
        <v>56.99</v>
      </c>
      <c r="I332">
        <v>46.6</v>
      </c>
    </row>
    <row r="333" spans="1:9" x14ac:dyDescent="0.25">
      <c r="A333" s="1">
        <v>42800</v>
      </c>
      <c r="B333" t="s">
        <v>44</v>
      </c>
      <c r="C333" t="s">
        <v>45</v>
      </c>
      <c r="D333">
        <v>3</v>
      </c>
      <c r="E333">
        <v>4</v>
      </c>
      <c r="F333">
        <v>191.59</v>
      </c>
      <c r="G333">
        <v>142.87</v>
      </c>
      <c r="H333">
        <v>48.72</v>
      </c>
      <c r="I333">
        <v>47.623333333333328</v>
      </c>
    </row>
    <row r="334" spans="1:9" x14ac:dyDescent="0.25">
      <c r="A334" s="1">
        <v>42800</v>
      </c>
      <c r="B334" t="s">
        <v>78</v>
      </c>
      <c r="C334" t="s">
        <v>79</v>
      </c>
      <c r="D334">
        <v>2</v>
      </c>
      <c r="E334">
        <v>2</v>
      </c>
      <c r="F334">
        <v>161.34</v>
      </c>
      <c r="G334">
        <v>138.25</v>
      </c>
      <c r="H334">
        <v>23.09</v>
      </c>
      <c r="I334">
        <v>69.125</v>
      </c>
    </row>
    <row r="335" spans="1:9" x14ac:dyDescent="0.25">
      <c r="A335" s="1">
        <v>42800</v>
      </c>
      <c r="B335" t="s">
        <v>107</v>
      </c>
      <c r="C335" t="s">
        <v>108</v>
      </c>
      <c r="D335">
        <v>1</v>
      </c>
      <c r="E335">
        <v>6</v>
      </c>
      <c r="F335">
        <v>154.26</v>
      </c>
      <c r="G335">
        <v>91.08</v>
      </c>
      <c r="H335">
        <v>63.18</v>
      </c>
      <c r="I335">
        <v>91.08</v>
      </c>
    </row>
    <row r="336" spans="1:9" x14ac:dyDescent="0.25">
      <c r="A336" s="1">
        <v>42800</v>
      </c>
      <c r="B336" t="s">
        <v>90</v>
      </c>
      <c r="C336" t="s">
        <v>91</v>
      </c>
      <c r="D336">
        <v>1</v>
      </c>
      <c r="E336">
        <v>1</v>
      </c>
      <c r="F336">
        <v>66.94</v>
      </c>
      <c r="G336">
        <v>48</v>
      </c>
      <c r="H336">
        <v>18.940000000000001</v>
      </c>
      <c r="I336">
        <v>48</v>
      </c>
    </row>
    <row r="337" spans="1:9" x14ac:dyDescent="0.25">
      <c r="A337" s="1">
        <v>42800</v>
      </c>
      <c r="B337" t="s">
        <v>104</v>
      </c>
      <c r="C337" t="s">
        <v>104</v>
      </c>
      <c r="D337">
        <v>1</v>
      </c>
      <c r="E337">
        <v>2</v>
      </c>
      <c r="F337">
        <v>65.36</v>
      </c>
      <c r="G337">
        <v>29.8</v>
      </c>
      <c r="H337">
        <v>35.56</v>
      </c>
      <c r="I337">
        <v>29.8</v>
      </c>
    </row>
    <row r="338" spans="1:9" x14ac:dyDescent="0.25">
      <c r="A338" s="1">
        <v>42800</v>
      </c>
      <c r="B338" t="s">
        <v>113</v>
      </c>
      <c r="C338" t="s">
        <v>114</v>
      </c>
      <c r="D338">
        <v>1</v>
      </c>
      <c r="E338">
        <v>1</v>
      </c>
      <c r="F338">
        <v>47.78</v>
      </c>
      <c r="G338">
        <v>30</v>
      </c>
      <c r="H338">
        <v>17.78</v>
      </c>
      <c r="I338">
        <v>30</v>
      </c>
    </row>
    <row r="339" spans="1:9" x14ac:dyDescent="0.25">
      <c r="A339" s="1">
        <v>42800</v>
      </c>
      <c r="B339" t="s">
        <v>70</v>
      </c>
      <c r="C339" t="s">
        <v>71</v>
      </c>
      <c r="D339">
        <v>1</v>
      </c>
      <c r="E339">
        <v>1</v>
      </c>
      <c r="F339">
        <v>42.51</v>
      </c>
      <c r="G339">
        <v>27.99</v>
      </c>
      <c r="H339">
        <v>14.52</v>
      </c>
      <c r="I339">
        <v>27.99</v>
      </c>
    </row>
    <row r="340" spans="1:9" x14ac:dyDescent="0.25">
      <c r="A340" s="1">
        <v>42800</v>
      </c>
      <c r="B340" t="s">
        <v>109</v>
      </c>
      <c r="C340" t="s">
        <v>110</v>
      </c>
      <c r="D340">
        <v>1</v>
      </c>
      <c r="E340">
        <v>1</v>
      </c>
      <c r="F340">
        <v>41.52</v>
      </c>
      <c r="G340">
        <v>27</v>
      </c>
      <c r="H340">
        <v>14.52</v>
      </c>
      <c r="I340">
        <v>27</v>
      </c>
    </row>
    <row r="341" spans="1:9" x14ac:dyDescent="0.25">
      <c r="A341" s="1">
        <v>42800</v>
      </c>
      <c r="B341" t="s">
        <v>123</v>
      </c>
      <c r="C341" t="s">
        <v>124</v>
      </c>
      <c r="D341">
        <v>1</v>
      </c>
      <c r="E341">
        <v>1</v>
      </c>
      <c r="F341">
        <v>34.42</v>
      </c>
      <c r="G341">
        <v>19.899999999999999</v>
      </c>
      <c r="H341">
        <v>14.52</v>
      </c>
      <c r="I341">
        <v>19.899999999999999</v>
      </c>
    </row>
    <row r="342" spans="1:9" x14ac:dyDescent="0.25">
      <c r="A342" s="1">
        <v>42800</v>
      </c>
      <c r="B342" t="s">
        <v>64</v>
      </c>
      <c r="C342" t="s">
        <v>65</v>
      </c>
      <c r="D342">
        <v>1</v>
      </c>
      <c r="E342">
        <v>1</v>
      </c>
      <c r="F342">
        <v>29.42</v>
      </c>
      <c r="G342">
        <v>14.9</v>
      </c>
      <c r="H342">
        <v>14.52</v>
      </c>
      <c r="I342">
        <v>14.9</v>
      </c>
    </row>
    <row r="343" spans="1:9" x14ac:dyDescent="0.25">
      <c r="A343" s="1">
        <v>42807</v>
      </c>
      <c r="B343" t="s">
        <v>24</v>
      </c>
      <c r="C343" t="s">
        <v>25</v>
      </c>
      <c r="D343">
        <v>24</v>
      </c>
      <c r="E343">
        <v>29</v>
      </c>
      <c r="F343">
        <v>11526.63</v>
      </c>
      <c r="G343">
        <v>11092.83</v>
      </c>
      <c r="H343">
        <v>433.8</v>
      </c>
      <c r="I343">
        <v>462.20125000000002</v>
      </c>
    </row>
    <row r="344" spans="1:9" x14ac:dyDescent="0.25">
      <c r="A344" s="1">
        <v>42807</v>
      </c>
      <c r="B344" t="s">
        <v>34</v>
      </c>
      <c r="C344" t="s">
        <v>35</v>
      </c>
      <c r="D344">
        <v>40</v>
      </c>
      <c r="E344">
        <v>50</v>
      </c>
      <c r="F344">
        <v>8791.07</v>
      </c>
      <c r="G344">
        <v>7687.28</v>
      </c>
      <c r="H344">
        <v>1103.79</v>
      </c>
      <c r="I344">
        <v>192.18199999999999</v>
      </c>
    </row>
    <row r="345" spans="1:9" x14ac:dyDescent="0.25">
      <c r="A345" s="1">
        <v>42807</v>
      </c>
      <c r="B345" t="s">
        <v>15</v>
      </c>
      <c r="C345" t="s">
        <v>16</v>
      </c>
      <c r="D345">
        <v>48</v>
      </c>
      <c r="E345">
        <v>50</v>
      </c>
      <c r="F345">
        <v>8492.86</v>
      </c>
      <c r="G345">
        <v>7469</v>
      </c>
      <c r="H345">
        <v>1023.86</v>
      </c>
      <c r="I345">
        <v>155.60416666666669</v>
      </c>
    </row>
    <row r="346" spans="1:9" x14ac:dyDescent="0.25">
      <c r="A346" s="1">
        <v>42807</v>
      </c>
      <c r="B346" t="s">
        <v>19</v>
      </c>
      <c r="C346" t="s">
        <v>20</v>
      </c>
      <c r="D346">
        <v>33</v>
      </c>
      <c r="E346">
        <v>33</v>
      </c>
      <c r="F346">
        <v>7093.13</v>
      </c>
      <c r="G346">
        <v>6550.92</v>
      </c>
      <c r="H346">
        <v>542.21</v>
      </c>
      <c r="I346">
        <v>198.51272727272726</v>
      </c>
    </row>
    <row r="347" spans="1:9" x14ac:dyDescent="0.25">
      <c r="A347" s="1">
        <v>42807</v>
      </c>
      <c r="B347" t="s">
        <v>17</v>
      </c>
      <c r="C347" t="s">
        <v>18</v>
      </c>
      <c r="D347">
        <v>55</v>
      </c>
      <c r="E347">
        <v>69</v>
      </c>
      <c r="F347">
        <v>6092.49</v>
      </c>
      <c r="G347">
        <v>4844.5600000000004</v>
      </c>
      <c r="H347">
        <v>1247.93</v>
      </c>
      <c r="I347">
        <v>88.082909090909098</v>
      </c>
    </row>
    <row r="348" spans="1:9" x14ac:dyDescent="0.25">
      <c r="A348" s="1">
        <v>42807</v>
      </c>
      <c r="B348" t="s">
        <v>26</v>
      </c>
      <c r="C348" t="s">
        <v>27</v>
      </c>
      <c r="D348">
        <v>32</v>
      </c>
      <c r="E348">
        <v>37</v>
      </c>
      <c r="F348">
        <v>6080.22</v>
      </c>
      <c r="G348">
        <v>5253.7</v>
      </c>
      <c r="H348">
        <v>826.52</v>
      </c>
      <c r="I348">
        <v>164.17812499999999</v>
      </c>
    </row>
    <row r="349" spans="1:9" x14ac:dyDescent="0.25">
      <c r="A349" s="1">
        <v>42807</v>
      </c>
      <c r="B349" t="s">
        <v>47</v>
      </c>
      <c r="C349" t="s">
        <v>48</v>
      </c>
      <c r="D349">
        <v>50</v>
      </c>
      <c r="E349">
        <v>57</v>
      </c>
      <c r="F349">
        <v>5865.88</v>
      </c>
      <c r="G349">
        <v>4873.3100000000004</v>
      </c>
      <c r="H349">
        <v>992.57</v>
      </c>
      <c r="I349">
        <v>97.466200000000001</v>
      </c>
    </row>
    <row r="350" spans="1:9" x14ac:dyDescent="0.25">
      <c r="A350" s="1">
        <v>42807</v>
      </c>
      <c r="B350" t="s">
        <v>38</v>
      </c>
      <c r="C350" t="s">
        <v>38</v>
      </c>
      <c r="D350">
        <v>29</v>
      </c>
      <c r="E350">
        <v>29</v>
      </c>
      <c r="F350">
        <v>5474.39</v>
      </c>
      <c r="G350">
        <v>4943.17</v>
      </c>
      <c r="H350">
        <v>531.22</v>
      </c>
      <c r="I350">
        <v>170.45413793103447</v>
      </c>
    </row>
    <row r="351" spans="1:9" x14ac:dyDescent="0.25">
      <c r="A351" s="1">
        <v>42807</v>
      </c>
      <c r="B351" t="s">
        <v>32</v>
      </c>
      <c r="C351" t="s">
        <v>33</v>
      </c>
      <c r="D351">
        <v>39</v>
      </c>
      <c r="E351">
        <v>47</v>
      </c>
      <c r="F351">
        <v>4889.6400000000003</v>
      </c>
      <c r="G351">
        <v>4008.03</v>
      </c>
      <c r="H351">
        <v>881.61</v>
      </c>
      <c r="I351">
        <v>102.77</v>
      </c>
    </row>
    <row r="352" spans="1:9" x14ac:dyDescent="0.25">
      <c r="A352" s="1">
        <v>42807</v>
      </c>
      <c r="B352" t="s">
        <v>74</v>
      </c>
      <c r="C352" t="s">
        <v>75</v>
      </c>
      <c r="D352">
        <v>8</v>
      </c>
      <c r="E352">
        <v>8</v>
      </c>
      <c r="F352">
        <v>4612.4399999999996</v>
      </c>
      <c r="G352">
        <v>4369.79</v>
      </c>
      <c r="H352">
        <v>242.65</v>
      </c>
      <c r="I352">
        <v>546.22375</v>
      </c>
    </row>
    <row r="353" spans="1:9" x14ac:dyDescent="0.25">
      <c r="A353" s="1">
        <v>42807</v>
      </c>
      <c r="B353" t="s">
        <v>36</v>
      </c>
      <c r="C353" t="s">
        <v>37</v>
      </c>
      <c r="D353">
        <v>22</v>
      </c>
      <c r="E353">
        <v>30</v>
      </c>
      <c r="F353">
        <v>4504.2</v>
      </c>
      <c r="G353">
        <v>3683.79</v>
      </c>
      <c r="H353">
        <v>820.41</v>
      </c>
      <c r="I353">
        <v>167.44499999999999</v>
      </c>
    </row>
    <row r="354" spans="1:9" x14ac:dyDescent="0.25">
      <c r="A354" s="1">
        <v>42807</v>
      </c>
      <c r="B354" t="s">
        <v>23</v>
      </c>
      <c r="C354" t="s">
        <v>23</v>
      </c>
      <c r="D354">
        <v>13</v>
      </c>
      <c r="E354">
        <v>13</v>
      </c>
      <c r="F354">
        <v>3927.94</v>
      </c>
      <c r="G354">
        <v>3562.38</v>
      </c>
      <c r="H354">
        <v>365.56</v>
      </c>
      <c r="I354">
        <v>274.02923076923076</v>
      </c>
    </row>
    <row r="355" spans="1:9" x14ac:dyDescent="0.25">
      <c r="A355" s="1">
        <v>42807</v>
      </c>
      <c r="B355" t="s">
        <v>46</v>
      </c>
      <c r="C355" t="s">
        <v>46</v>
      </c>
      <c r="D355">
        <v>14</v>
      </c>
      <c r="E355">
        <v>15</v>
      </c>
      <c r="F355">
        <v>3735.9</v>
      </c>
      <c r="G355">
        <v>3456.49</v>
      </c>
      <c r="H355">
        <v>279.41000000000003</v>
      </c>
      <c r="I355">
        <v>246.89214285714283</v>
      </c>
    </row>
    <row r="356" spans="1:9" x14ac:dyDescent="0.25">
      <c r="A356" s="1">
        <v>42807</v>
      </c>
      <c r="B356" t="s">
        <v>42</v>
      </c>
      <c r="C356" t="s">
        <v>43</v>
      </c>
      <c r="D356">
        <v>26</v>
      </c>
      <c r="E356">
        <v>28</v>
      </c>
      <c r="F356">
        <v>3149.38</v>
      </c>
      <c r="G356">
        <v>2614.04</v>
      </c>
      <c r="H356">
        <v>535.34</v>
      </c>
      <c r="I356">
        <v>100.54</v>
      </c>
    </row>
    <row r="357" spans="1:9" x14ac:dyDescent="0.25">
      <c r="A357" s="1">
        <v>42807</v>
      </c>
      <c r="B357" t="s">
        <v>21</v>
      </c>
      <c r="C357" t="s">
        <v>22</v>
      </c>
      <c r="D357">
        <v>23</v>
      </c>
      <c r="E357">
        <v>23</v>
      </c>
      <c r="F357">
        <v>2747.64</v>
      </c>
      <c r="G357">
        <v>2320.8000000000002</v>
      </c>
      <c r="H357">
        <v>426.84</v>
      </c>
      <c r="I357">
        <v>100.90434782608695</v>
      </c>
    </row>
    <row r="358" spans="1:9" x14ac:dyDescent="0.25">
      <c r="A358" s="1">
        <v>42807</v>
      </c>
      <c r="B358" t="s">
        <v>39</v>
      </c>
      <c r="C358" t="s">
        <v>40</v>
      </c>
      <c r="D358">
        <v>13</v>
      </c>
      <c r="E358">
        <v>13</v>
      </c>
      <c r="F358">
        <v>2613.77</v>
      </c>
      <c r="G358">
        <v>2346.6</v>
      </c>
      <c r="H358">
        <v>267.17</v>
      </c>
      <c r="I358">
        <v>180.50769230769231</v>
      </c>
    </row>
    <row r="359" spans="1:9" x14ac:dyDescent="0.25">
      <c r="A359" s="1">
        <v>42807</v>
      </c>
      <c r="B359" t="s">
        <v>72</v>
      </c>
      <c r="C359" t="s">
        <v>73</v>
      </c>
      <c r="D359">
        <v>11</v>
      </c>
      <c r="E359">
        <v>11</v>
      </c>
      <c r="F359">
        <v>1985.99</v>
      </c>
      <c r="G359">
        <v>1786.4</v>
      </c>
      <c r="H359">
        <v>199.59</v>
      </c>
      <c r="I359">
        <v>162.4</v>
      </c>
    </row>
    <row r="360" spans="1:9" x14ac:dyDescent="0.25">
      <c r="A360" s="1">
        <v>42807</v>
      </c>
      <c r="B360" t="s">
        <v>28</v>
      </c>
      <c r="C360" t="s">
        <v>29</v>
      </c>
      <c r="D360">
        <v>10</v>
      </c>
      <c r="E360">
        <v>10</v>
      </c>
      <c r="F360">
        <v>1599.83</v>
      </c>
      <c r="G360">
        <v>1410.26</v>
      </c>
      <c r="H360">
        <v>189.57</v>
      </c>
      <c r="I360">
        <v>141.02600000000001</v>
      </c>
    </row>
    <row r="361" spans="1:9" x14ac:dyDescent="0.25">
      <c r="A361" s="1">
        <v>42807</v>
      </c>
      <c r="B361" t="s">
        <v>51</v>
      </c>
      <c r="C361" t="s">
        <v>52</v>
      </c>
      <c r="D361">
        <v>14</v>
      </c>
      <c r="E361">
        <v>16</v>
      </c>
      <c r="F361">
        <v>1477.6</v>
      </c>
      <c r="G361">
        <v>1238.2</v>
      </c>
      <c r="H361">
        <v>239.4</v>
      </c>
      <c r="I361">
        <v>88.442857142857136</v>
      </c>
    </row>
    <row r="362" spans="1:9" x14ac:dyDescent="0.25">
      <c r="A362" s="1">
        <v>42807</v>
      </c>
      <c r="B362" t="s">
        <v>82</v>
      </c>
      <c r="C362" t="s">
        <v>83</v>
      </c>
      <c r="D362">
        <v>8</v>
      </c>
      <c r="E362">
        <v>8</v>
      </c>
      <c r="F362">
        <v>1423.83</v>
      </c>
      <c r="G362">
        <v>1207.49</v>
      </c>
      <c r="H362">
        <v>216.34</v>
      </c>
      <c r="I362">
        <v>150.93625</v>
      </c>
    </row>
    <row r="363" spans="1:9" x14ac:dyDescent="0.25">
      <c r="A363" s="1">
        <v>42807</v>
      </c>
      <c r="B363" t="s">
        <v>58</v>
      </c>
      <c r="C363" t="s">
        <v>59</v>
      </c>
      <c r="D363">
        <v>7</v>
      </c>
      <c r="E363">
        <v>8</v>
      </c>
      <c r="F363">
        <v>1384.27</v>
      </c>
      <c r="G363">
        <v>1236.47</v>
      </c>
      <c r="H363">
        <v>147.80000000000001</v>
      </c>
      <c r="I363">
        <v>176.63857142857142</v>
      </c>
    </row>
    <row r="364" spans="1:9" x14ac:dyDescent="0.25">
      <c r="A364" s="1">
        <v>42807</v>
      </c>
      <c r="B364" t="s">
        <v>53</v>
      </c>
      <c r="C364" t="s">
        <v>54</v>
      </c>
      <c r="D364">
        <v>21</v>
      </c>
      <c r="E364">
        <v>22</v>
      </c>
      <c r="F364">
        <v>1322.44</v>
      </c>
      <c r="G364">
        <v>979.17</v>
      </c>
      <c r="H364">
        <v>343.27</v>
      </c>
      <c r="I364">
        <v>46.627142857142857</v>
      </c>
    </row>
    <row r="365" spans="1:9" x14ac:dyDescent="0.25">
      <c r="A365" s="1">
        <v>42807</v>
      </c>
      <c r="B365" t="s">
        <v>66</v>
      </c>
      <c r="C365" t="s">
        <v>67</v>
      </c>
      <c r="D365">
        <v>8</v>
      </c>
      <c r="E365">
        <v>8</v>
      </c>
      <c r="F365">
        <v>1171.46</v>
      </c>
      <c r="G365">
        <v>1020.62</v>
      </c>
      <c r="H365">
        <v>150.84</v>
      </c>
      <c r="I365">
        <v>127.5775</v>
      </c>
    </row>
    <row r="366" spans="1:9" x14ac:dyDescent="0.25">
      <c r="A366" s="1">
        <v>42807</v>
      </c>
      <c r="B366" t="s">
        <v>80</v>
      </c>
      <c r="C366" t="s">
        <v>81</v>
      </c>
      <c r="D366">
        <v>5</v>
      </c>
      <c r="E366">
        <v>5</v>
      </c>
      <c r="F366">
        <v>1144.8699999999999</v>
      </c>
      <c r="G366">
        <v>967.95</v>
      </c>
      <c r="H366">
        <v>176.92</v>
      </c>
      <c r="I366">
        <v>193.59</v>
      </c>
    </row>
    <row r="367" spans="1:9" x14ac:dyDescent="0.25">
      <c r="A367" s="1">
        <v>42807</v>
      </c>
      <c r="B367" t="s">
        <v>88</v>
      </c>
      <c r="C367" t="s">
        <v>89</v>
      </c>
      <c r="D367">
        <v>4</v>
      </c>
      <c r="E367">
        <v>8</v>
      </c>
      <c r="F367">
        <v>1099.18</v>
      </c>
      <c r="G367">
        <v>959.6</v>
      </c>
      <c r="H367">
        <v>139.58000000000001</v>
      </c>
      <c r="I367">
        <v>239.9</v>
      </c>
    </row>
    <row r="368" spans="1:9" x14ac:dyDescent="0.25">
      <c r="A368" s="1">
        <v>42807</v>
      </c>
      <c r="B368" t="s">
        <v>30</v>
      </c>
      <c r="C368" t="s">
        <v>31</v>
      </c>
      <c r="D368">
        <v>4</v>
      </c>
      <c r="E368">
        <v>5</v>
      </c>
      <c r="F368">
        <v>671.86</v>
      </c>
      <c r="G368">
        <v>589.6</v>
      </c>
      <c r="H368">
        <v>82.26</v>
      </c>
      <c r="I368">
        <v>147.4</v>
      </c>
    </row>
    <row r="369" spans="1:9" x14ac:dyDescent="0.25">
      <c r="A369" s="1">
        <v>42807</v>
      </c>
      <c r="B369" t="s">
        <v>76</v>
      </c>
      <c r="C369" t="s">
        <v>77</v>
      </c>
      <c r="D369">
        <v>1</v>
      </c>
      <c r="E369">
        <v>1</v>
      </c>
      <c r="F369">
        <v>535.9</v>
      </c>
      <c r="G369">
        <v>487</v>
      </c>
      <c r="H369">
        <v>48.9</v>
      </c>
      <c r="I369">
        <v>487</v>
      </c>
    </row>
    <row r="370" spans="1:9" x14ac:dyDescent="0.25">
      <c r="A370" s="1">
        <v>42807</v>
      </c>
      <c r="B370" t="s">
        <v>84</v>
      </c>
      <c r="C370" t="s">
        <v>85</v>
      </c>
      <c r="D370">
        <v>2</v>
      </c>
      <c r="E370">
        <v>2</v>
      </c>
      <c r="F370">
        <v>402.43</v>
      </c>
      <c r="G370">
        <v>340.74</v>
      </c>
      <c r="H370">
        <v>61.69</v>
      </c>
      <c r="I370">
        <v>170.37</v>
      </c>
    </row>
    <row r="371" spans="1:9" x14ac:dyDescent="0.25">
      <c r="A371" s="1">
        <v>42807</v>
      </c>
      <c r="B371" t="s">
        <v>193</v>
      </c>
      <c r="C371" t="s">
        <v>193</v>
      </c>
      <c r="D371">
        <v>5</v>
      </c>
      <c r="E371">
        <v>6</v>
      </c>
      <c r="F371">
        <v>324.95999999999998</v>
      </c>
      <c r="G371">
        <v>248.63</v>
      </c>
      <c r="H371">
        <v>76.33</v>
      </c>
      <c r="I371">
        <v>49.725999999999999</v>
      </c>
    </row>
    <row r="372" spans="1:9" x14ac:dyDescent="0.25">
      <c r="A372" s="1">
        <v>42807</v>
      </c>
      <c r="B372" t="s">
        <v>117</v>
      </c>
      <c r="C372" t="s">
        <v>118</v>
      </c>
      <c r="D372">
        <v>2</v>
      </c>
      <c r="E372">
        <v>2</v>
      </c>
      <c r="F372">
        <v>319.81</v>
      </c>
      <c r="G372">
        <v>263.99</v>
      </c>
      <c r="H372">
        <v>55.82</v>
      </c>
      <c r="I372">
        <v>131.995</v>
      </c>
    </row>
    <row r="373" spans="1:9" x14ac:dyDescent="0.25">
      <c r="A373" s="1">
        <v>42807</v>
      </c>
      <c r="B373" t="s">
        <v>57</v>
      </c>
      <c r="C373" t="s">
        <v>57</v>
      </c>
      <c r="D373">
        <v>2</v>
      </c>
      <c r="E373">
        <v>2</v>
      </c>
      <c r="F373">
        <v>270.36</v>
      </c>
      <c r="G373">
        <v>224.99</v>
      </c>
      <c r="H373">
        <v>45.37</v>
      </c>
      <c r="I373">
        <v>112.495</v>
      </c>
    </row>
    <row r="374" spans="1:9" x14ac:dyDescent="0.25">
      <c r="A374" s="1">
        <v>42807</v>
      </c>
      <c r="B374" t="s">
        <v>62</v>
      </c>
      <c r="C374" t="s">
        <v>63</v>
      </c>
      <c r="D374">
        <v>2</v>
      </c>
      <c r="E374">
        <v>2</v>
      </c>
      <c r="F374">
        <v>261.88</v>
      </c>
      <c r="G374">
        <v>232.6</v>
      </c>
      <c r="H374">
        <v>29.28</v>
      </c>
      <c r="I374">
        <v>116.3</v>
      </c>
    </row>
    <row r="375" spans="1:9" x14ac:dyDescent="0.25">
      <c r="A375" s="1">
        <v>42807</v>
      </c>
      <c r="B375" t="s">
        <v>107</v>
      </c>
      <c r="C375" t="s">
        <v>108</v>
      </c>
      <c r="D375">
        <v>2</v>
      </c>
      <c r="E375">
        <v>2</v>
      </c>
      <c r="F375">
        <v>257.07</v>
      </c>
      <c r="G375">
        <v>220.9</v>
      </c>
      <c r="H375">
        <v>36.17</v>
      </c>
      <c r="I375">
        <v>110.45</v>
      </c>
    </row>
    <row r="376" spans="1:9" x14ac:dyDescent="0.25">
      <c r="A376" s="1">
        <v>42807</v>
      </c>
      <c r="B376" t="s">
        <v>64</v>
      </c>
      <c r="C376" t="s">
        <v>65</v>
      </c>
      <c r="D376">
        <v>1</v>
      </c>
      <c r="E376">
        <v>1</v>
      </c>
      <c r="F376">
        <v>216.51</v>
      </c>
      <c r="G376">
        <v>199.9</v>
      </c>
      <c r="H376">
        <v>16.61</v>
      </c>
      <c r="I376">
        <v>199.9</v>
      </c>
    </row>
    <row r="377" spans="1:9" x14ac:dyDescent="0.25">
      <c r="A377" s="1">
        <v>42807</v>
      </c>
      <c r="B377" t="s">
        <v>109</v>
      </c>
      <c r="C377" t="s">
        <v>110</v>
      </c>
      <c r="D377">
        <v>4</v>
      </c>
      <c r="E377">
        <v>4</v>
      </c>
      <c r="F377">
        <v>186</v>
      </c>
      <c r="G377">
        <v>138.6</v>
      </c>
      <c r="H377">
        <v>47.4</v>
      </c>
      <c r="I377">
        <v>34.65</v>
      </c>
    </row>
    <row r="378" spans="1:9" x14ac:dyDescent="0.25">
      <c r="A378" s="1">
        <v>42807</v>
      </c>
      <c r="B378" t="s">
        <v>41</v>
      </c>
      <c r="C378" t="s">
        <v>41</v>
      </c>
      <c r="D378">
        <v>2</v>
      </c>
      <c r="E378">
        <v>2</v>
      </c>
      <c r="F378">
        <v>149.6</v>
      </c>
      <c r="G378">
        <v>118.89</v>
      </c>
      <c r="H378">
        <v>30.71</v>
      </c>
      <c r="I378">
        <v>59.445</v>
      </c>
    </row>
    <row r="379" spans="1:9" x14ac:dyDescent="0.25">
      <c r="A379" s="1">
        <v>42807</v>
      </c>
      <c r="B379" t="s">
        <v>98</v>
      </c>
      <c r="C379" t="s">
        <v>99</v>
      </c>
      <c r="D379">
        <v>1</v>
      </c>
      <c r="E379">
        <v>1</v>
      </c>
      <c r="F379">
        <v>124.18</v>
      </c>
      <c r="G379">
        <v>99</v>
      </c>
      <c r="H379">
        <v>25.18</v>
      </c>
      <c r="I379">
        <v>99</v>
      </c>
    </row>
    <row r="380" spans="1:9" x14ac:dyDescent="0.25">
      <c r="A380" s="1">
        <v>42807</v>
      </c>
      <c r="B380" t="s">
        <v>78</v>
      </c>
      <c r="C380" t="s">
        <v>79</v>
      </c>
      <c r="D380">
        <v>3</v>
      </c>
      <c r="E380">
        <v>3</v>
      </c>
      <c r="F380">
        <v>113.45</v>
      </c>
      <c r="G380">
        <v>81.89</v>
      </c>
      <c r="H380">
        <v>31.56</v>
      </c>
      <c r="I380">
        <v>27.296666666666667</v>
      </c>
    </row>
    <row r="381" spans="1:9" x14ac:dyDescent="0.25">
      <c r="A381" s="1">
        <v>42807</v>
      </c>
      <c r="B381" t="s">
        <v>102</v>
      </c>
      <c r="C381" t="s">
        <v>103</v>
      </c>
      <c r="D381">
        <v>1</v>
      </c>
      <c r="E381">
        <v>1</v>
      </c>
      <c r="F381">
        <v>102.18</v>
      </c>
      <c r="G381">
        <v>89.9</v>
      </c>
      <c r="H381">
        <v>12.28</v>
      </c>
      <c r="I381">
        <v>89.9</v>
      </c>
    </row>
    <row r="382" spans="1:9" x14ac:dyDescent="0.25">
      <c r="A382" s="1">
        <v>42807</v>
      </c>
      <c r="B382" t="s">
        <v>44</v>
      </c>
      <c r="C382" t="s">
        <v>45</v>
      </c>
      <c r="D382">
        <v>1</v>
      </c>
      <c r="E382">
        <v>1</v>
      </c>
      <c r="F382">
        <v>74.59</v>
      </c>
      <c r="G382">
        <v>60</v>
      </c>
      <c r="H382">
        <v>14.59</v>
      </c>
      <c r="I382">
        <v>60</v>
      </c>
    </row>
    <row r="383" spans="1:9" x14ac:dyDescent="0.25">
      <c r="A383" s="1">
        <v>42807</v>
      </c>
      <c r="B383" t="s">
        <v>94</v>
      </c>
      <c r="C383" t="s">
        <v>95</v>
      </c>
      <c r="D383">
        <v>1</v>
      </c>
      <c r="E383">
        <v>1</v>
      </c>
      <c r="F383">
        <v>74.17</v>
      </c>
      <c r="G383">
        <v>59.99</v>
      </c>
      <c r="H383">
        <v>14.18</v>
      </c>
      <c r="I383">
        <v>59.99</v>
      </c>
    </row>
    <row r="384" spans="1:9" x14ac:dyDescent="0.25">
      <c r="A384" s="1">
        <v>42807</v>
      </c>
      <c r="B384" t="s">
        <v>123</v>
      </c>
      <c r="C384" t="s">
        <v>124</v>
      </c>
      <c r="D384">
        <v>2</v>
      </c>
      <c r="E384">
        <v>2</v>
      </c>
      <c r="F384">
        <v>65.650000000000006</v>
      </c>
      <c r="G384">
        <v>44</v>
      </c>
      <c r="H384">
        <v>21.65</v>
      </c>
      <c r="I384">
        <v>22</v>
      </c>
    </row>
    <row r="385" spans="1:9" x14ac:dyDescent="0.25">
      <c r="A385" s="1">
        <v>42807</v>
      </c>
      <c r="B385" t="s">
        <v>113</v>
      </c>
      <c r="C385" t="s">
        <v>114</v>
      </c>
      <c r="D385">
        <v>1</v>
      </c>
      <c r="E385">
        <v>1</v>
      </c>
      <c r="F385">
        <v>55.96</v>
      </c>
      <c r="G385">
        <v>45</v>
      </c>
      <c r="H385">
        <v>10.96</v>
      </c>
      <c r="I385">
        <v>45</v>
      </c>
    </row>
    <row r="386" spans="1:9" x14ac:dyDescent="0.25">
      <c r="A386" s="1">
        <v>42807</v>
      </c>
      <c r="B386" t="s">
        <v>121</v>
      </c>
      <c r="C386" t="s">
        <v>122</v>
      </c>
      <c r="D386">
        <v>1</v>
      </c>
      <c r="E386">
        <v>1</v>
      </c>
      <c r="F386">
        <v>47.05</v>
      </c>
      <c r="G386">
        <v>28</v>
      </c>
      <c r="H386">
        <v>19.05</v>
      </c>
      <c r="I386">
        <v>28</v>
      </c>
    </row>
    <row r="387" spans="1:9" x14ac:dyDescent="0.25">
      <c r="A387" s="1">
        <v>42807</v>
      </c>
      <c r="B387" t="s">
        <v>60</v>
      </c>
      <c r="C387" t="s">
        <v>61</v>
      </c>
      <c r="D387">
        <v>1</v>
      </c>
      <c r="E387">
        <v>1</v>
      </c>
      <c r="F387">
        <v>30.86</v>
      </c>
      <c r="G387">
        <v>19.899999999999999</v>
      </c>
      <c r="H387">
        <v>10.96</v>
      </c>
      <c r="I387">
        <v>19.899999999999999</v>
      </c>
    </row>
    <row r="388" spans="1:9" x14ac:dyDescent="0.25">
      <c r="A388" s="1">
        <v>42807</v>
      </c>
      <c r="B388" t="s">
        <v>92</v>
      </c>
      <c r="C388" t="s">
        <v>93</v>
      </c>
      <c r="D388">
        <v>1</v>
      </c>
      <c r="E388">
        <v>1</v>
      </c>
      <c r="F388">
        <v>23.86</v>
      </c>
      <c r="G388">
        <v>12.9</v>
      </c>
      <c r="H388">
        <v>10.96</v>
      </c>
      <c r="I388">
        <v>12.9</v>
      </c>
    </row>
    <row r="389" spans="1:9" x14ac:dyDescent="0.25">
      <c r="A389" s="1">
        <v>42814</v>
      </c>
      <c r="B389" t="s">
        <v>42</v>
      </c>
      <c r="C389" t="s">
        <v>43</v>
      </c>
      <c r="D389">
        <v>35</v>
      </c>
      <c r="E389">
        <v>39</v>
      </c>
      <c r="F389">
        <v>9715.94</v>
      </c>
      <c r="G389">
        <v>8939.0300000000007</v>
      </c>
      <c r="H389">
        <v>776.91</v>
      </c>
      <c r="I389">
        <v>255.40085714285718</v>
      </c>
    </row>
    <row r="390" spans="1:9" x14ac:dyDescent="0.25">
      <c r="A390" s="1">
        <v>42814</v>
      </c>
      <c r="B390" t="s">
        <v>47</v>
      </c>
      <c r="C390" t="s">
        <v>48</v>
      </c>
      <c r="D390">
        <v>59</v>
      </c>
      <c r="E390">
        <v>72</v>
      </c>
      <c r="F390">
        <v>7515.36</v>
      </c>
      <c r="G390">
        <v>6357.48</v>
      </c>
      <c r="H390">
        <v>1157.8800000000001</v>
      </c>
      <c r="I390">
        <v>107.75389830508475</v>
      </c>
    </row>
    <row r="391" spans="1:9" x14ac:dyDescent="0.25">
      <c r="A391" s="1">
        <v>42814</v>
      </c>
      <c r="B391" t="s">
        <v>15</v>
      </c>
      <c r="C391" t="s">
        <v>16</v>
      </c>
      <c r="D391">
        <v>53</v>
      </c>
      <c r="E391">
        <v>56</v>
      </c>
      <c r="F391">
        <v>7305.95</v>
      </c>
      <c r="G391">
        <v>6373.29</v>
      </c>
      <c r="H391">
        <v>932.66</v>
      </c>
      <c r="I391">
        <v>120.25075471698112</v>
      </c>
    </row>
    <row r="392" spans="1:9" x14ac:dyDescent="0.25">
      <c r="A392" s="1">
        <v>42814</v>
      </c>
      <c r="B392" t="s">
        <v>26</v>
      </c>
      <c r="C392" t="s">
        <v>27</v>
      </c>
      <c r="D392">
        <v>47</v>
      </c>
      <c r="E392">
        <v>53</v>
      </c>
      <c r="F392">
        <v>6733.02</v>
      </c>
      <c r="G392">
        <v>5617.53</v>
      </c>
      <c r="H392">
        <v>1115.49</v>
      </c>
      <c r="I392">
        <v>119.52191489361702</v>
      </c>
    </row>
    <row r="393" spans="1:9" x14ac:dyDescent="0.25">
      <c r="A393" s="1">
        <v>42814</v>
      </c>
      <c r="B393" t="s">
        <v>17</v>
      </c>
      <c r="C393" t="s">
        <v>18</v>
      </c>
      <c r="D393">
        <v>49</v>
      </c>
      <c r="E393">
        <v>61</v>
      </c>
      <c r="F393">
        <v>5873.93</v>
      </c>
      <c r="G393">
        <v>4706.8100000000004</v>
      </c>
      <c r="H393">
        <v>1167.1199999999999</v>
      </c>
      <c r="I393">
        <v>96.05734693877551</v>
      </c>
    </row>
    <row r="394" spans="1:9" x14ac:dyDescent="0.25">
      <c r="A394" s="1">
        <v>42814</v>
      </c>
      <c r="B394" t="s">
        <v>19</v>
      </c>
      <c r="C394" t="s">
        <v>20</v>
      </c>
      <c r="D394">
        <v>29</v>
      </c>
      <c r="E394">
        <v>30</v>
      </c>
      <c r="F394">
        <v>5617.7</v>
      </c>
      <c r="G394">
        <v>5101.6499999999996</v>
      </c>
      <c r="H394">
        <v>516.04999999999995</v>
      </c>
      <c r="I394">
        <v>175.91896551724136</v>
      </c>
    </row>
    <row r="395" spans="1:9" x14ac:dyDescent="0.25">
      <c r="A395" s="1">
        <v>42814</v>
      </c>
      <c r="B395" t="s">
        <v>38</v>
      </c>
      <c r="C395" t="s">
        <v>38</v>
      </c>
      <c r="D395">
        <v>27</v>
      </c>
      <c r="E395">
        <v>28</v>
      </c>
      <c r="F395">
        <v>5418.21</v>
      </c>
      <c r="G395">
        <v>4923.8500000000004</v>
      </c>
      <c r="H395">
        <v>494.36</v>
      </c>
      <c r="I395">
        <v>182.36481481481482</v>
      </c>
    </row>
    <row r="396" spans="1:9" x14ac:dyDescent="0.25">
      <c r="A396" s="1">
        <v>42814</v>
      </c>
      <c r="B396" t="s">
        <v>34</v>
      </c>
      <c r="C396" t="s">
        <v>35</v>
      </c>
      <c r="D396">
        <v>26</v>
      </c>
      <c r="E396">
        <v>37</v>
      </c>
      <c r="F396">
        <v>5164.8900000000003</v>
      </c>
      <c r="G396">
        <v>4429.21</v>
      </c>
      <c r="H396">
        <v>735.68</v>
      </c>
      <c r="I396">
        <v>170.35423076923078</v>
      </c>
    </row>
    <row r="397" spans="1:9" x14ac:dyDescent="0.25">
      <c r="A397" s="1">
        <v>42814</v>
      </c>
      <c r="B397" t="s">
        <v>32</v>
      </c>
      <c r="C397" t="s">
        <v>33</v>
      </c>
      <c r="D397">
        <v>50</v>
      </c>
      <c r="E397">
        <v>56</v>
      </c>
      <c r="F397">
        <v>4593.63</v>
      </c>
      <c r="G397">
        <v>3692.84</v>
      </c>
      <c r="H397">
        <v>900.79</v>
      </c>
      <c r="I397">
        <v>73.856800000000007</v>
      </c>
    </row>
    <row r="398" spans="1:9" x14ac:dyDescent="0.25">
      <c r="A398" s="1">
        <v>42814</v>
      </c>
      <c r="B398" t="s">
        <v>24</v>
      </c>
      <c r="C398" t="s">
        <v>25</v>
      </c>
      <c r="D398">
        <v>15</v>
      </c>
      <c r="E398">
        <v>15</v>
      </c>
      <c r="F398">
        <v>4569.03</v>
      </c>
      <c r="G398">
        <v>4325.5200000000004</v>
      </c>
      <c r="H398">
        <v>243.51</v>
      </c>
      <c r="I398">
        <v>288.36799999999999</v>
      </c>
    </row>
    <row r="399" spans="1:9" x14ac:dyDescent="0.25">
      <c r="A399" s="1">
        <v>42814</v>
      </c>
      <c r="B399" t="s">
        <v>39</v>
      </c>
      <c r="C399" t="s">
        <v>40</v>
      </c>
      <c r="D399">
        <v>14</v>
      </c>
      <c r="E399">
        <v>19</v>
      </c>
      <c r="F399">
        <v>3884.61</v>
      </c>
      <c r="G399">
        <v>3460.14</v>
      </c>
      <c r="H399">
        <v>424.47</v>
      </c>
      <c r="I399">
        <v>247.15285714285716</v>
      </c>
    </row>
    <row r="400" spans="1:9" x14ac:dyDescent="0.25">
      <c r="A400" s="1">
        <v>42814</v>
      </c>
      <c r="B400" t="s">
        <v>53</v>
      </c>
      <c r="C400" t="s">
        <v>54</v>
      </c>
      <c r="D400">
        <v>51</v>
      </c>
      <c r="E400">
        <v>56</v>
      </c>
      <c r="F400">
        <v>3809.12</v>
      </c>
      <c r="G400">
        <v>2919.83</v>
      </c>
      <c r="H400">
        <v>889.29</v>
      </c>
      <c r="I400">
        <v>57.251568627450979</v>
      </c>
    </row>
    <row r="401" spans="1:9" x14ac:dyDescent="0.25">
      <c r="A401" s="1">
        <v>42814</v>
      </c>
      <c r="B401" t="s">
        <v>46</v>
      </c>
      <c r="C401" t="s">
        <v>46</v>
      </c>
      <c r="D401">
        <v>14</v>
      </c>
      <c r="E401">
        <v>17</v>
      </c>
      <c r="F401">
        <v>3299.48</v>
      </c>
      <c r="G401">
        <v>3023.97</v>
      </c>
      <c r="H401">
        <v>275.51</v>
      </c>
      <c r="I401">
        <v>215.99785714285713</v>
      </c>
    </row>
    <row r="402" spans="1:9" x14ac:dyDescent="0.25">
      <c r="A402" s="1">
        <v>42814</v>
      </c>
      <c r="B402" t="s">
        <v>21</v>
      </c>
      <c r="C402" t="s">
        <v>22</v>
      </c>
      <c r="D402">
        <v>20</v>
      </c>
      <c r="E402">
        <v>20</v>
      </c>
      <c r="F402">
        <v>3272.32</v>
      </c>
      <c r="G402">
        <v>2963.64</v>
      </c>
      <c r="H402">
        <v>308.68</v>
      </c>
      <c r="I402">
        <v>148.18199999999999</v>
      </c>
    </row>
    <row r="403" spans="1:9" x14ac:dyDescent="0.25">
      <c r="A403" s="1">
        <v>42814</v>
      </c>
      <c r="B403" t="s">
        <v>82</v>
      </c>
      <c r="C403" t="s">
        <v>83</v>
      </c>
      <c r="D403">
        <v>8</v>
      </c>
      <c r="E403">
        <v>8</v>
      </c>
      <c r="F403">
        <v>2728.59</v>
      </c>
      <c r="G403">
        <v>2147.94</v>
      </c>
      <c r="H403">
        <v>580.65</v>
      </c>
      <c r="I403">
        <v>268.49250000000001</v>
      </c>
    </row>
    <row r="404" spans="1:9" x14ac:dyDescent="0.25">
      <c r="A404" s="1">
        <v>42814</v>
      </c>
      <c r="B404" t="s">
        <v>36</v>
      </c>
      <c r="C404" t="s">
        <v>37</v>
      </c>
      <c r="D404">
        <v>12</v>
      </c>
      <c r="E404">
        <v>15</v>
      </c>
      <c r="F404">
        <v>2431.0700000000002</v>
      </c>
      <c r="G404">
        <v>2025.34</v>
      </c>
      <c r="H404">
        <v>405.73</v>
      </c>
      <c r="I404">
        <v>168.77833333333334</v>
      </c>
    </row>
    <row r="405" spans="1:9" x14ac:dyDescent="0.25">
      <c r="A405" s="1">
        <v>42814</v>
      </c>
      <c r="B405" t="s">
        <v>74</v>
      </c>
      <c r="C405" t="s">
        <v>75</v>
      </c>
      <c r="D405">
        <v>7</v>
      </c>
      <c r="E405">
        <v>7</v>
      </c>
      <c r="F405">
        <v>2238.73</v>
      </c>
      <c r="G405">
        <v>2068.96</v>
      </c>
      <c r="H405">
        <v>169.77</v>
      </c>
      <c r="I405">
        <v>295.56571428571425</v>
      </c>
    </row>
    <row r="406" spans="1:9" x14ac:dyDescent="0.25">
      <c r="A406" s="1">
        <v>42814</v>
      </c>
      <c r="B406" t="s">
        <v>23</v>
      </c>
      <c r="C406" t="s">
        <v>23</v>
      </c>
      <c r="D406">
        <v>9</v>
      </c>
      <c r="E406">
        <v>9</v>
      </c>
      <c r="F406">
        <v>2015.39</v>
      </c>
      <c r="G406">
        <v>1876.13</v>
      </c>
      <c r="H406">
        <v>139.26</v>
      </c>
      <c r="I406">
        <v>208.45888888888888</v>
      </c>
    </row>
    <row r="407" spans="1:9" x14ac:dyDescent="0.25">
      <c r="A407" s="1">
        <v>42814</v>
      </c>
      <c r="B407" t="s">
        <v>80</v>
      </c>
      <c r="C407" t="s">
        <v>81</v>
      </c>
      <c r="D407">
        <v>6</v>
      </c>
      <c r="E407">
        <v>10</v>
      </c>
      <c r="F407">
        <v>1665.59</v>
      </c>
      <c r="G407">
        <v>1403.51</v>
      </c>
      <c r="H407">
        <v>262.08</v>
      </c>
      <c r="I407">
        <v>233.91833333333335</v>
      </c>
    </row>
    <row r="408" spans="1:9" x14ac:dyDescent="0.25">
      <c r="A408" s="1">
        <v>42814</v>
      </c>
      <c r="B408" t="s">
        <v>193</v>
      </c>
      <c r="C408" t="s">
        <v>193</v>
      </c>
      <c r="D408">
        <v>14</v>
      </c>
      <c r="E408">
        <v>17</v>
      </c>
      <c r="F408">
        <v>1510.27</v>
      </c>
      <c r="G408">
        <v>1250.1400000000001</v>
      </c>
      <c r="H408">
        <v>260.13</v>
      </c>
      <c r="I408">
        <v>89.295714285714297</v>
      </c>
    </row>
    <row r="409" spans="1:9" x14ac:dyDescent="0.25">
      <c r="A409" s="1">
        <v>42814</v>
      </c>
      <c r="B409" t="s">
        <v>51</v>
      </c>
      <c r="C409" t="s">
        <v>52</v>
      </c>
      <c r="D409">
        <v>17</v>
      </c>
      <c r="E409">
        <v>17</v>
      </c>
      <c r="F409">
        <v>1301.76</v>
      </c>
      <c r="G409">
        <v>1038.4000000000001</v>
      </c>
      <c r="H409">
        <v>263.36</v>
      </c>
      <c r="I409">
        <v>61.082352941176474</v>
      </c>
    </row>
    <row r="410" spans="1:9" x14ac:dyDescent="0.25">
      <c r="A410" s="1">
        <v>42814</v>
      </c>
      <c r="B410" t="s">
        <v>58</v>
      </c>
      <c r="C410" t="s">
        <v>59</v>
      </c>
      <c r="D410">
        <v>9</v>
      </c>
      <c r="E410">
        <v>9</v>
      </c>
      <c r="F410">
        <v>1021.49</v>
      </c>
      <c r="G410">
        <v>845.87</v>
      </c>
      <c r="H410">
        <v>175.62</v>
      </c>
      <c r="I410">
        <v>93.985555555555564</v>
      </c>
    </row>
    <row r="411" spans="1:9" x14ac:dyDescent="0.25">
      <c r="A411" s="1">
        <v>42814</v>
      </c>
      <c r="B411" t="s">
        <v>102</v>
      </c>
      <c r="C411" t="s">
        <v>103</v>
      </c>
      <c r="D411">
        <v>3</v>
      </c>
      <c r="E411">
        <v>4</v>
      </c>
      <c r="F411">
        <v>842.92</v>
      </c>
      <c r="G411">
        <v>766.9</v>
      </c>
      <c r="H411">
        <v>76.02</v>
      </c>
      <c r="I411">
        <v>255.63333333333335</v>
      </c>
    </row>
    <row r="412" spans="1:9" x14ac:dyDescent="0.25">
      <c r="A412" s="1">
        <v>42814</v>
      </c>
      <c r="B412" t="s">
        <v>28</v>
      </c>
      <c r="C412" t="s">
        <v>29</v>
      </c>
      <c r="D412">
        <v>8</v>
      </c>
      <c r="E412">
        <v>8</v>
      </c>
      <c r="F412">
        <v>784.89</v>
      </c>
      <c r="G412">
        <v>631.17999999999995</v>
      </c>
      <c r="H412">
        <v>153.71</v>
      </c>
      <c r="I412">
        <v>78.897499999999994</v>
      </c>
    </row>
    <row r="413" spans="1:9" x14ac:dyDescent="0.25">
      <c r="A413" s="1">
        <v>42814</v>
      </c>
      <c r="B413" t="s">
        <v>72</v>
      </c>
      <c r="C413" t="s">
        <v>73</v>
      </c>
      <c r="D413">
        <v>8</v>
      </c>
      <c r="E413">
        <v>8</v>
      </c>
      <c r="F413">
        <v>648.79999999999995</v>
      </c>
      <c r="G413">
        <v>522.15</v>
      </c>
      <c r="H413">
        <v>126.65</v>
      </c>
      <c r="I413">
        <v>65.268749999999997</v>
      </c>
    </row>
    <row r="414" spans="1:9" x14ac:dyDescent="0.25">
      <c r="A414" s="1">
        <v>42814</v>
      </c>
      <c r="B414" t="s">
        <v>62</v>
      </c>
      <c r="C414" t="s">
        <v>63</v>
      </c>
      <c r="D414">
        <v>5</v>
      </c>
      <c r="E414">
        <v>5</v>
      </c>
      <c r="F414">
        <v>639.83000000000004</v>
      </c>
      <c r="G414">
        <v>548.1</v>
      </c>
      <c r="H414">
        <v>91.73</v>
      </c>
      <c r="I414">
        <v>109.62</v>
      </c>
    </row>
    <row r="415" spans="1:9" x14ac:dyDescent="0.25">
      <c r="A415" s="1">
        <v>42814</v>
      </c>
      <c r="B415" t="s">
        <v>107</v>
      </c>
      <c r="C415" t="s">
        <v>108</v>
      </c>
      <c r="D415">
        <v>2</v>
      </c>
      <c r="E415">
        <v>2</v>
      </c>
      <c r="F415">
        <v>307.36</v>
      </c>
      <c r="G415">
        <v>279.98</v>
      </c>
      <c r="H415">
        <v>27.38</v>
      </c>
      <c r="I415">
        <v>139.99</v>
      </c>
    </row>
    <row r="416" spans="1:9" x14ac:dyDescent="0.25">
      <c r="A416" s="1">
        <v>42814</v>
      </c>
      <c r="B416" t="s">
        <v>41</v>
      </c>
      <c r="C416" t="s">
        <v>41</v>
      </c>
      <c r="D416">
        <v>2</v>
      </c>
      <c r="E416">
        <v>2</v>
      </c>
      <c r="F416">
        <v>291</v>
      </c>
      <c r="G416">
        <v>259.8</v>
      </c>
      <c r="H416">
        <v>31.2</v>
      </c>
      <c r="I416">
        <v>129.9</v>
      </c>
    </row>
    <row r="417" spans="1:9" x14ac:dyDescent="0.25">
      <c r="A417" s="1">
        <v>42814</v>
      </c>
      <c r="B417" t="s">
        <v>64</v>
      </c>
      <c r="C417" t="s">
        <v>65</v>
      </c>
      <c r="D417">
        <v>3</v>
      </c>
      <c r="E417">
        <v>5</v>
      </c>
      <c r="F417">
        <v>273.94</v>
      </c>
      <c r="G417">
        <v>201.2</v>
      </c>
      <c r="H417">
        <v>72.739999999999995</v>
      </c>
      <c r="I417">
        <v>67.066666666666663</v>
      </c>
    </row>
    <row r="418" spans="1:9" x14ac:dyDescent="0.25">
      <c r="A418" s="1">
        <v>42814</v>
      </c>
      <c r="B418" t="s">
        <v>88</v>
      </c>
      <c r="C418" t="s">
        <v>89</v>
      </c>
      <c r="D418">
        <v>2</v>
      </c>
      <c r="E418">
        <v>2</v>
      </c>
      <c r="F418">
        <v>250.42</v>
      </c>
      <c r="G418">
        <v>219.5</v>
      </c>
      <c r="H418">
        <v>30.92</v>
      </c>
      <c r="I418">
        <v>109.75</v>
      </c>
    </row>
    <row r="419" spans="1:9" x14ac:dyDescent="0.25">
      <c r="A419" s="1">
        <v>42814</v>
      </c>
      <c r="B419" t="s">
        <v>66</v>
      </c>
      <c r="C419" t="s">
        <v>67</v>
      </c>
      <c r="D419">
        <v>2</v>
      </c>
      <c r="E419">
        <v>2</v>
      </c>
      <c r="F419">
        <v>230.92</v>
      </c>
      <c r="G419">
        <v>200.99</v>
      </c>
      <c r="H419">
        <v>29.93</v>
      </c>
      <c r="I419">
        <v>100.495</v>
      </c>
    </row>
    <row r="420" spans="1:9" x14ac:dyDescent="0.25">
      <c r="A420" s="1">
        <v>42814</v>
      </c>
      <c r="B420" t="s">
        <v>30</v>
      </c>
      <c r="C420" t="s">
        <v>31</v>
      </c>
      <c r="D420">
        <v>3</v>
      </c>
      <c r="E420">
        <v>3</v>
      </c>
      <c r="F420">
        <v>226.59</v>
      </c>
      <c r="G420">
        <v>179.7</v>
      </c>
      <c r="H420">
        <v>46.89</v>
      </c>
      <c r="I420">
        <v>59.9</v>
      </c>
    </row>
    <row r="421" spans="1:9" x14ac:dyDescent="0.25">
      <c r="A421" s="1">
        <v>42814</v>
      </c>
      <c r="B421" t="s">
        <v>121</v>
      </c>
      <c r="C421" t="s">
        <v>122</v>
      </c>
      <c r="D421">
        <v>2</v>
      </c>
      <c r="E421">
        <v>2</v>
      </c>
      <c r="F421">
        <v>180.36</v>
      </c>
      <c r="G421">
        <v>137.6</v>
      </c>
      <c r="H421">
        <v>42.76</v>
      </c>
      <c r="I421">
        <v>68.8</v>
      </c>
    </row>
    <row r="422" spans="1:9" x14ac:dyDescent="0.25">
      <c r="A422" s="1">
        <v>42814</v>
      </c>
      <c r="B422" t="s">
        <v>44</v>
      </c>
      <c r="C422" t="s">
        <v>45</v>
      </c>
      <c r="D422">
        <v>3</v>
      </c>
      <c r="E422">
        <v>3</v>
      </c>
      <c r="F422">
        <v>124.31</v>
      </c>
      <c r="G422">
        <v>79.790000000000006</v>
      </c>
      <c r="H422">
        <v>44.52</v>
      </c>
      <c r="I422">
        <v>26.596666666666664</v>
      </c>
    </row>
    <row r="423" spans="1:9" x14ac:dyDescent="0.25">
      <c r="A423" s="1">
        <v>42814</v>
      </c>
      <c r="B423" t="s">
        <v>98</v>
      </c>
      <c r="C423" t="s">
        <v>99</v>
      </c>
      <c r="D423">
        <v>1</v>
      </c>
      <c r="E423">
        <v>1</v>
      </c>
      <c r="F423">
        <v>113.86</v>
      </c>
      <c r="G423">
        <v>99</v>
      </c>
      <c r="H423">
        <v>14.86</v>
      </c>
      <c r="I423">
        <v>99</v>
      </c>
    </row>
    <row r="424" spans="1:9" x14ac:dyDescent="0.25">
      <c r="A424" s="1">
        <v>42814</v>
      </c>
      <c r="B424" t="s">
        <v>90</v>
      </c>
      <c r="C424" t="s">
        <v>91</v>
      </c>
      <c r="D424">
        <v>2</v>
      </c>
      <c r="E424">
        <v>2</v>
      </c>
      <c r="F424">
        <v>102.11</v>
      </c>
      <c r="G424">
        <v>65.98</v>
      </c>
      <c r="H424">
        <v>36.130000000000003</v>
      </c>
      <c r="I424">
        <v>32.99</v>
      </c>
    </row>
    <row r="425" spans="1:9" x14ac:dyDescent="0.25">
      <c r="A425" s="1">
        <v>42814</v>
      </c>
      <c r="B425" t="s">
        <v>109</v>
      </c>
      <c r="C425" t="s">
        <v>110</v>
      </c>
      <c r="D425">
        <v>2</v>
      </c>
      <c r="E425">
        <v>2</v>
      </c>
      <c r="F425">
        <v>98.43</v>
      </c>
      <c r="G425">
        <v>69.8</v>
      </c>
      <c r="H425">
        <v>28.63</v>
      </c>
      <c r="I425">
        <v>34.9</v>
      </c>
    </row>
    <row r="426" spans="1:9" x14ac:dyDescent="0.25">
      <c r="A426" s="1">
        <v>42814</v>
      </c>
      <c r="B426" t="s">
        <v>117</v>
      </c>
      <c r="C426" t="s">
        <v>118</v>
      </c>
      <c r="D426">
        <v>1</v>
      </c>
      <c r="E426">
        <v>2</v>
      </c>
      <c r="F426">
        <v>61.1</v>
      </c>
      <c r="G426">
        <v>29.98</v>
      </c>
      <c r="H426">
        <v>31.12</v>
      </c>
      <c r="I426">
        <v>29.98</v>
      </c>
    </row>
    <row r="427" spans="1:9" x14ac:dyDescent="0.25">
      <c r="A427" s="1">
        <v>42814</v>
      </c>
      <c r="B427" t="s">
        <v>57</v>
      </c>
      <c r="C427" t="s">
        <v>57</v>
      </c>
      <c r="D427">
        <v>1</v>
      </c>
      <c r="E427">
        <v>1</v>
      </c>
      <c r="F427">
        <v>45.95</v>
      </c>
      <c r="G427">
        <v>34.99</v>
      </c>
      <c r="H427">
        <v>10.96</v>
      </c>
      <c r="I427">
        <v>34.99</v>
      </c>
    </row>
    <row r="428" spans="1:9" x14ac:dyDescent="0.25">
      <c r="A428" s="1">
        <v>42814</v>
      </c>
      <c r="B428" t="s">
        <v>94</v>
      </c>
      <c r="C428" t="s">
        <v>95</v>
      </c>
      <c r="D428">
        <v>1</v>
      </c>
      <c r="E428">
        <v>1</v>
      </c>
      <c r="F428">
        <v>36.520000000000003</v>
      </c>
      <c r="G428">
        <v>22</v>
      </c>
      <c r="H428">
        <v>14.52</v>
      </c>
      <c r="I428">
        <v>22</v>
      </c>
    </row>
    <row r="429" spans="1:9" x14ac:dyDescent="0.25">
      <c r="A429" s="1">
        <v>42814</v>
      </c>
      <c r="B429" t="s">
        <v>123</v>
      </c>
      <c r="C429" t="s">
        <v>124</v>
      </c>
      <c r="D429">
        <v>1</v>
      </c>
      <c r="E429">
        <v>1</v>
      </c>
      <c r="F429">
        <v>32.86</v>
      </c>
      <c r="G429">
        <v>21.9</v>
      </c>
      <c r="H429">
        <v>10.96</v>
      </c>
      <c r="I429">
        <v>21.9</v>
      </c>
    </row>
    <row r="430" spans="1:9" x14ac:dyDescent="0.25">
      <c r="A430" s="1">
        <v>42814</v>
      </c>
      <c r="B430" t="s">
        <v>104</v>
      </c>
      <c r="C430" t="s">
        <v>104</v>
      </c>
      <c r="D430">
        <v>1</v>
      </c>
      <c r="E430">
        <v>1</v>
      </c>
      <c r="F430">
        <v>32.68</v>
      </c>
      <c r="G430">
        <v>14.9</v>
      </c>
      <c r="H430">
        <v>17.78</v>
      </c>
      <c r="I430">
        <v>14.9</v>
      </c>
    </row>
    <row r="431" spans="1:9" x14ac:dyDescent="0.25">
      <c r="A431" s="1">
        <v>42814</v>
      </c>
      <c r="B431" t="s">
        <v>84</v>
      </c>
      <c r="C431" t="s">
        <v>85</v>
      </c>
      <c r="D431">
        <v>1</v>
      </c>
      <c r="E431">
        <v>1</v>
      </c>
      <c r="F431">
        <v>32.51</v>
      </c>
      <c r="G431">
        <v>17.989999999999998</v>
      </c>
      <c r="H431">
        <v>14.52</v>
      </c>
      <c r="I431">
        <v>17.989999999999998</v>
      </c>
    </row>
    <row r="432" spans="1:9" x14ac:dyDescent="0.25">
      <c r="A432" s="1">
        <v>42821</v>
      </c>
      <c r="B432" t="s">
        <v>74</v>
      </c>
      <c r="C432" t="s">
        <v>75</v>
      </c>
      <c r="D432">
        <v>7</v>
      </c>
      <c r="E432">
        <v>7</v>
      </c>
      <c r="F432">
        <v>9181.69</v>
      </c>
      <c r="G432">
        <v>8874.89</v>
      </c>
      <c r="H432">
        <v>306.8</v>
      </c>
      <c r="I432">
        <v>1267.8414285714284</v>
      </c>
    </row>
    <row r="433" spans="1:9" x14ac:dyDescent="0.25">
      <c r="A433" s="1">
        <v>42821</v>
      </c>
      <c r="B433" t="s">
        <v>42</v>
      </c>
      <c r="C433" t="s">
        <v>43</v>
      </c>
      <c r="D433">
        <v>34</v>
      </c>
      <c r="E433">
        <v>37</v>
      </c>
      <c r="F433">
        <v>7423.17</v>
      </c>
      <c r="G433">
        <v>6774.92</v>
      </c>
      <c r="H433">
        <v>648.25</v>
      </c>
      <c r="I433">
        <v>199.26235294117649</v>
      </c>
    </row>
    <row r="434" spans="1:9" x14ac:dyDescent="0.25">
      <c r="A434" s="1">
        <v>42821</v>
      </c>
      <c r="B434" t="s">
        <v>47</v>
      </c>
      <c r="C434" t="s">
        <v>48</v>
      </c>
      <c r="D434">
        <v>67</v>
      </c>
      <c r="E434">
        <v>74</v>
      </c>
      <c r="F434">
        <v>7344.93</v>
      </c>
      <c r="G434">
        <v>6027.21</v>
      </c>
      <c r="H434">
        <v>1317.72</v>
      </c>
      <c r="I434">
        <v>89.958358208955232</v>
      </c>
    </row>
    <row r="435" spans="1:9" x14ac:dyDescent="0.25">
      <c r="A435" s="1">
        <v>42821</v>
      </c>
      <c r="B435" t="s">
        <v>24</v>
      </c>
      <c r="C435" t="s">
        <v>25</v>
      </c>
      <c r="D435">
        <v>17</v>
      </c>
      <c r="E435">
        <v>17</v>
      </c>
      <c r="F435">
        <v>6715.04</v>
      </c>
      <c r="G435">
        <v>6448.98</v>
      </c>
      <c r="H435">
        <v>266.06</v>
      </c>
      <c r="I435">
        <v>379.35176470588237</v>
      </c>
    </row>
    <row r="436" spans="1:9" x14ac:dyDescent="0.25">
      <c r="A436" s="1">
        <v>42821</v>
      </c>
      <c r="B436" t="s">
        <v>39</v>
      </c>
      <c r="C436" t="s">
        <v>40</v>
      </c>
      <c r="D436">
        <v>18</v>
      </c>
      <c r="E436">
        <v>24</v>
      </c>
      <c r="F436">
        <v>5699.99</v>
      </c>
      <c r="G436">
        <v>4985.47</v>
      </c>
      <c r="H436">
        <v>714.52</v>
      </c>
      <c r="I436">
        <v>276.97055555555551</v>
      </c>
    </row>
    <row r="437" spans="1:9" x14ac:dyDescent="0.25">
      <c r="A437" s="1">
        <v>42821</v>
      </c>
      <c r="B437" t="s">
        <v>34</v>
      </c>
      <c r="C437" t="s">
        <v>35</v>
      </c>
      <c r="D437">
        <v>19</v>
      </c>
      <c r="E437">
        <v>21</v>
      </c>
      <c r="F437">
        <v>5580.23</v>
      </c>
      <c r="G437">
        <v>5043.9799999999996</v>
      </c>
      <c r="H437">
        <v>536.25</v>
      </c>
      <c r="I437">
        <v>265.47263157894736</v>
      </c>
    </row>
    <row r="438" spans="1:9" x14ac:dyDescent="0.25">
      <c r="A438" s="1">
        <v>42821</v>
      </c>
      <c r="B438" t="s">
        <v>38</v>
      </c>
      <c r="C438" t="s">
        <v>38</v>
      </c>
      <c r="D438">
        <v>20</v>
      </c>
      <c r="E438">
        <v>20</v>
      </c>
      <c r="F438">
        <v>5494.95</v>
      </c>
      <c r="G438">
        <v>5142.3599999999997</v>
      </c>
      <c r="H438">
        <v>352.59</v>
      </c>
      <c r="I438">
        <v>257.11799999999999</v>
      </c>
    </row>
    <row r="439" spans="1:9" x14ac:dyDescent="0.25">
      <c r="A439" s="1">
        <v>42821</v>
      </c>
      <c r="B439" t="s">
        <v>15</v>
      </c>
      <c r="C439" t="s">
        <v>16</v>
      </c>
      <c r="D439">
        <v>39</v>
      </c>
      <c r="E439">
        <v>44</v>
      </c>
      <c r="F439">
        <v>5247.67</v>
      </c>
      <c r="G439">
        <v>4543.8900000000003</v>
      </c>
      <c r="H439">
        <v>703.78</v>
      </c>
      <c r="I439">
        <v>116.51</v>
      </c>
    </row>
    <row r="440" spans="1:9" x14ac:dyDescent="0.25">
      <c r="A440" s="1">
        <v>42821</v>
      </c>
      <c r="B440" t="s">
        <v>26</v>
      </c>
      <c r="C440" t="s">
        <v>27</v>
      </c>
      <c r="D440">
        <v>34</v>
      </c>
      <c r="E440">
        <v>39</v>
      </c>
      <c r="F440">
        <v>4618.29</v>
      </c>
      <c r="G440">
        <v>3940.08</v>
      </c>
      <c r="H440">
        <v>678.21</v>
      </c>
      <c r="I440">
        <v>115.88470588235295</v>
      </c>
    </row>
    <row r="441" spans="1:9" x14ac:dyDescent="0.25">
      <c r="A441" s="1">
        <v>42821</v>
      </c>
      <c r="B441" t="s">
        <v>19</v>
      </c>
      <c r="C441" t="s">
        <v>20</v>
      </c>
      <c r="D441">
        <v>18</v>
      </c>
      <c r="E441">
        <v>19</v>
      </c>
      <c r="F441">
        <v>4390.3599999999997</v>
      </c>
      <c r="G441">
        <v>4084.59</v>
      </c>
      <c r="H441">
        <v>305.77</v>
      </c>
      <c r="I441">
        <v>226.92166666666668</v>
      </c>
    </row>
    <row r="442" spans="1:9" x14ac:dyDescent="0.25">
      <c r="A442" s="1">
        <v>42821</v>
      </c>
      <c r="B442" t="s">
        <v>17</v>
      </c>
      <c r="C442" t="s">
        <v>18</v>
      </c>
      <c r="D442">
        <v>36</v>
      </c>
      <c r="E442">
        <v>42</v>
      </c>
      <c r="F442">
        <v>4113.18</v>
      </c>
      <c r="G442">
        <v>3395.81</v>
      </c>
      <c r="H442">
        <v>717.37</v>
      </c>
      <c r="I442">
        <v>94.328055555555565</v>
      </c>
    </row>
    <row r="443" spans="1:9" x14ac:dyDescent="0.25">
      <c r="A443" s="1">
        <v>42821</v>
      </c>
      <c r="B443" t="s">
        <v>21</v>
      </c>
      <c r="C443" t="s">
        <v>22</v>
      </c>
      <c r="D443">
        <v>21</v>
      </c>
      <c r="E443">
        <v>24</v>
      </c>
      <c r="F443">
        <v>3457.62</v>
      </c>
      <c r="G443">
        <v>2964.4</v>
      </c>
      <c r="H443">
        <v>493.22</v>
      </c>
      <c r="I443">
        <v>141.16190476190476</v>
      </c>
    </row>
    <row r="444" spans="1:9" x14ac:dyDescent="0.25">
      <c r="A444" s="1">
        <v>42821</v>
      </c>
      <c r="B444" t="s">
        <v>53</v>
      </c>
      <c r="C444" t="s">
        <v>54</v>
      </c>
      <c r="D444">
        <v>42</v>
      </c>
      <c r="E444">
        <v>46</v>
      </c>
      <c r="F444">
        <v>3406.11</v>
      </c>
      <c r="G444">
        <v>2732.01</v>
      </c>
      <c r="H444">
        <v>674.1</v>
      </c>
      <c r="I444">
        <v>65.04785714285714</v>
      </c>
    </row>
    <row r="445" spans="1:9" x14ac:dyDescent="0.25">
      <c r="A445" s="1">
        <v>42821</v>
      </c>
      <c r="B445" t="s">
        <v>36</v>
      </c>
      <c r="C445" t="s">
        <v>37</v>
      </c>
      <c r="D445">
        <v>16</v>
      </c>
      <c r="E445">
        <v>16</v>
      </c>
      <c r="F445">
        <v>2660.58</v>
      </c>
      <c r="G445">
        <v>2189.02</v>
      </c>
      <c r="H445">
        <v>471.56</v>
      </c>
      <c r="I445">
        <v>136.81375</v>
      </c>
    </row>
    <row r="446" spans="1:9" x14ac:dyDescent="0.25">
      <c r="A446" s="1">
        <v>42821</v>
      </c>
      <c r="B446" t="s">
        <v>193</v>
      </c>
      <c r="C446" t="s">
        <v>193</v>
      </c>
      <c r="D446">
        <v>16</v>
      </c>
      <c r="E446">
        <v>18</v>
      </c>
      <c r="F446">
        <v>2365.9699999999998</v>
      </c>
      <c r="G446">
        <v>2029.47</v>
      </c>
      <c r="H446">
        <v>336.5</v>
      </c>
      <c r="I446">
        <v>126.841875</v>
      </c>
    </row>
    <row r="447" spans="1:9" x14ac:dyDescent="0.25">
      <c r="A447" s="1">
        <v>42821</v>
      </c>
      <c r="B447" t="s">
        <v>72</v>
      </c>
      <c r="C447" t="s">
        <v>73</v>
      </c>
      <c r="D447">
        <v>19</v>
      </c>
      <c r="E447">
        <v>19</v>
      </c>
      <c r="F447">
        <v>1946.42</v>
      </c>
      <c r="G447">
        <v>1579.17</v>
      </c>
      <c r="H447">
        <v>367.25</v>
      </c>
      <c r="I447">
        <v>83.114210526315787</v>
      </c>
    </row>
    <row r="448" spans="1:9" x14ac:dyDescent="0.25">
      <c r="A448" s="1">
        <v>42821</v>
      </c>
      <c r="B448" t="s">
        <v>32</v>
      </c>
      <c r="C448" t="s">
        <v>33</v>
      </c>
      <c r="D448">
        <v>28</v>
      </c>
      <c r="E448">
        <v>29</v>
      </c>
      <c r="F448">
        <v>1883.84</v>
      </c>
      <c r="G448">
        <v>1410.55</v>
      </c>
      <c r="H448">
        <v>473.29</v>
      </c>
      <c r="I448">
        <v>50.376785714285717</v>
      </c>
    </row>
    <row r="449" spans="1:9" x14ac:dyDescent="0.25">
      <c r="A449" s="1">
        <v>42821</v>
      </c>
      <c r="B449" t="s">
        <v>82</v>
      </c>
      <c r="C449" t="s">
        <v>83</v>
      </c>
      <c r="D449">
        <v>10</v>
      </c>
      <c r="E449">
        <v>11</v>
      </c>
      <c r="F449">
        <v>1792.03</v>
      </c>
      <c r="G449">
        <v>1394.9</v>
      </c>
      <c r="H449">
        <v>397.13</v>
      </c>
      <c r="I449">
        <v>139.49</v>
      </c>
    </row>
    <row r="450" spans="1:9" x14ac:dyDescent="0.25">
      <c r="A450" s="1">
        <v>42821</v>
      </c>
      <c r="B450" t="s">
        <v>51</v>
      </c>
      <c r="C450" t="s">
        <v>52</v>
      </c>
      <c r="D450">
        <v>15</v>
      </c>
      <c r="E450">
        <v>16</v>
      </c>
      <c r="F450">
        <v>1730.28</v>
      </c>
      <c r="G450">
        <v>1472.16</v>
      </c>
      <c r="H450">
        <v>258.12</v>
      </c>
      <c r="I450">
        <v>98.144000000000005</v>
      </c>
    </row>
    <row r="451" spans="1:9" x14ac:dyDescent="0.25">
      <c r="A451" s="1">
        <v>42821</v>
      </c>
      <c r="B451" t="s">
        <v>102</v>
      </c>
      <c r="C451" t="s">
        <v>103</v>
      </c>
      <c r="D451">
        <v>6</v>
      </c>
      <c r="E451">
        <v>6</v>
      </c>
      <c r="F451">
        <v>1293.32</v>
      </c>
      <c r="G451">
        <v>1166.7</v>
      </c>
      <c r="H451">
        <v>126.62</v>
      </c>
      <c r="I451">
        <v>194.45</v>
      </c>
    </row>
    <row r="452" spans="1:9" x14ac:dyDescent="0.25">
      <c r="A452" s="1">
        <v>42821</v>
      </c>
      <c r="B452" t="s">
        <v>58</v>
      </c>
      <c r="C452" t="s">
        <v>59</v>
      </c>
      <c r="D452">
        <v>7</v>
      </c>
      <c r="E452">
        <v>9</v>
      </c>
      <c r="F452">
        <v>1166.02</v>
      </c>
      <c r="G452">
        <v>985.17</v>
      </c>
      <c r="H452">
        <v>180.85</v>
      </c>
      <c r="I452">
        <v>140.73857142857142</v>
      </c>
    </row>
    <row r="453" spans="1:9" x14ac:dyDescent="0.25">
      <c r="A453" s="1">
        <v>42821</v>
      </c>
      <c r="B453" t="s">
        <v>80</v>
      </c>
      <c r="C453" t="s">
        <v>81</v>
      </c>
      <c r="D453">
        <v>4</v>
      </c>
      <c r="E453">
        <v>7</v>
      </c>
      <c r="F453">
        <v>994.28</v>
      </c>
      <c r="G453">
        <v>779.65</v>
      </c>
      <c r="H453">
        <v>214.63</v>
      </c>
      <c r="I453">
        <v>194.91249999999999</v>
      </c>
    </row>
    <row r="454" spans="1:9" x14ac:dyDescent="0.25">
      <c r="A454" s="1">
        <v>42821</v>
      </c>
      <c r="B454" t="s">
        <v>23</v>
      </c>
      <c r="C454" t="s">
        <v>23</v>
      </c>
      <c r="D454">
        <v>6</v>
      </c>
      <c r="E454">
        <v>8</v>
      </c>
      <c r="F454">
        <v>783.91</v>
      </c>
      <c r="G454">
        <v>674.4</v>
      </c>
      <c r="H454">
        <v>109.51</v>
      </c>
      <c r="I454">
        <v>112.4</v>
      </c>
    </row>
    <row r="455" spans="1:9" x14ac:dyDescent="0.25">
      <c r="A455" s="1">
        <v>42821</v>
      </c>
      <c r="B455" t="s">
        <v>46</v>
      </c>
      <c r="C455" t="s">
        <v>46</v>
      </c>
      <c r="D455">
        <v>8</v>
      </c>
      <c r="E455">
        <v>8</v>
      </c>
      <c r="F455">
        <v>772.08</v>
      </c>
      <c r="G455">
        <v>622.6</v>
      </c>
      <c r="H455">
        <v>149.47999999999999</v>
      </c>
      <c r="I455">
        <v>77.825000000000003</v>
      </c>
    </row>
    <row r="456" spans="1:9" x14ac:dyDescent="0.25">
      <c r="A456" s="1">
        <v>42821</v>
      </c>
      <c r="B456" t="s">
        <v>84</v>
      </c>
      <c r="C456" t="s">
        <v>85</v>
      </c>
      <c r="D456">
        <v>3</v>
      </c>
      <c r="E456">
        <v>4</v>
      </c>
      <c r="F456">
        <v>760.01</v>
      </c>
      <c r="G456">
        <v>666.55</v>
      </c>
      <c r="H456">
        <v>93.46</v>
      </c>
      <c r="I456">
        <v>222.18333333333334</v>
      </c>
    </row>
    <row r="457" spans="1:9" x14ac:dyDescent="0.25">
      <c r="A457" s="1">
        <v>42821</v>
      </c>
      <c r="B457" t="s">
        <v>44</v>
      </c>
      <c r="C457" t="s">
        <v>45</v>
      </c>
      <c r="D457">
        <v>3</v>
      </c>
      <c r="E457">
        <v>6</v>
      </c>
      <c r="F457">
        <v>732.67</v>
      </c>
      <c r="G457">
        <v>619.94000000000005</v>
      </c>
      <c r="H457">
        <v>112.73</v>
      </c>
      <c r="I457">
        <v>206.64666666666668</v>
      </c>
    </row>
    <row r="458" spans="1:9" x14ac:dyDescent="0.25">
      <c r="A458" s="1">
        <v>42821</v>
      </c>
      <c r="B458" t="s">
        <v>66</v>
      </c>
      <c r="C458" t="s">
        <v>67</v>
      </c>
      <c r="D458">
        <v>5</v>
      </c>
      <c r="E458">
        <v>6</v>
      </c>
      <c r="F458">
        <v>661.36</v>
      </c>
      <c r="G458">
        <v>556.87</v>
      </c>
      <c r="H458">
        <v>104.49</v>
      </c>
      <c r="I458">
        <v>111.374</v>
      </c>
    </row>
    <row r="459" spans="1:9" x14ac:dyDescent="0.25">
      <c r="A459" s="1">
        <v>42821</v>
      </c>
      <c r="B459" t="s">
        <v>28</v>
      </c>
      <c r="C459" t="s">
        <v>29</v>
      </c>
      <c r="D459">
        <v>7</v>
      </c>
      <c r="E459">
        <v>7</v>
      </c>
      <c r="F459">
        <v>574.47</v>
      </c>
      <c r="G459">
        <v>458.68</v>
      </c>
      <c r="H459">
        <v>115.79</v>
      </c>
      <c r="I459">
        <v>65.525714285714287</v>
      </c>
    </row>
    <row r="460" spans="1:9" x14ac:dyDescent="0.25">
      <c r="A460" s="1">
        <v>42821</v>
      </c>
      <c r="B460" t="s">
        <v>98</v>
      </c>
      <c r="C460" t="s">
        <v>99</v>
      </c>
      <c r="D460">
        <v>4</v>
      </c>
      <c r="E460">
        <v>4</v>
      </c>
      <c r="F460">
        <v>534.75</v>
      </c>
      <c r="G460">
        <v>449.99</v>
      </c>
      <c r="H460">
        <v>84.76</v>
      </c>
      <c r="I460">
        <v>112.4975</v>
      </c>
    </row>
    <row r="461" spans="1:9" x14ac:dyDescent="0.25">
      <c r="A461" s="1">
        <v>42821</v>
      </c>
      <c r="B461" t="s">
        <v>88</v>
      </c>
      <c r="C461" t="s">
        <v>89</v>
      </c>
      <c r="D461">
        <v>3</v>
      </c>
      <c r="E461">
        <v>3</v>
      </c>
      <c r="F461">
        <v>433.04</v>
      </c>
      <c r="G461">
        <v>379</v>
      </c>
      <c r="H461">
        <v>54.04</v>
      </c>
      <c r="I461">
        <v>126.33333333333333</v>
      </c>
    </row>
    <row r="462" spans="1:9" x14ac:dyDescent="0.25">
      <c r="A462" s="1">
        <v>42821</v>
      </c>
      <c r="B462" t="s">
        <v>104</v>
      </c>
      <c r="C462" t="s">
        <v>104</v>
      </c>
      <c r="D462">
        <v>1</v>
      </c>
      <c r="E462">
        <v>1</v>
      </c>
      <c r="F462">
        <v>427.16</v>
      </c>
      <c r="G462">
        <v>409</v>
      </c>
      <c r="H462">
        <v>18.16</v>
      </c>
      <c r="I462">
        <v>409</v>
      </c>
    </row>
    <row r="463" spans="1:9" x14ac:dyDescent="0.25">
      <c r="A463" s="1">
        <v>42821</v>
      </c>
      <c r="B463" t="s">
        <v>92</v>
      </c>
      <c r="C463" t="s">
        <v>93</v>
      </c>
      <c r="D463">
        <v>2</v>
      </c>
      <c r="E463">
        <v>2</v>
      </c>
      <c r="F463">
        <v>367.03</v>
      </c>
      <c r="G463">
        <v>329.98</v>
      </c>
      <c r="H463">
        <v>37.049999999999997</v>
      </c>
      <c r="I463">
        <v>164.99</v>
      </c>
    </row>
    <row r="464" spans="1:9" x14ac:dyDescent="0.25">
      <c r="A464" s="1">
        <v>42821</v>
      </c>
      <c r="B464" t="s">
        <v>62</v>
      </c>
      <c r="C464" t="s">
        <v>63</v>
      </c>
      <c r="D464">
        <v>3</v>
      </c>
      <c r="E464">
        <v>3</v>
      </c>
      <c r="F464">
        <v>316.86</v>
      </c>
      <c r="G464">
        <v>265.7</v>
      </c>
      <c r="H464">
        <v>51.16</v>
      </c>
      <c r="I464">
        <v>88.566666666666663</v>
      </c>
    </row>
    <row r="465" spans="1:9" x14ac:dyDescent="0.25">
      <c r="A465" s="1">
        <v>42821</v>
      </c>
      <c r="B465" t="s">
        <v>30</v>
      </c>
      <c r="C465" t="s">
        <v>31</v>
      </c>
      <c r="D465">
        <v>4</v>
      </c>
      <c r="E465">
        <v>4</v>
      </c>
      <c r="F465">
        <v>305.38</v>
      </c>
      <c r="G465">
        <v>239.6</v>
      </c>
      <c r="H465">
        <v>65.78</v>
      </c>
      <c r="I465">
        <v>59.9</v>
      </c>
    </row>
    <row r="466" spans="1:9" x14ac:dyDescent="0.25">
      <c r="A466" s="1">
        <v>42821</v>
      </c>
      <c r="B466" t="s">
        <v>57</v>
      </c>
      <c r="C466" t="s">
        <v>57</v>
      </c>
      <c r="D466">
        <v>3</v>
      </c>
      <c r="E466">
        <v>3</v>
      </c>
      <c r="F466">
        <v>239.41</v>
      </c>
      <c r="G466">
        <v>198.89</v>
      </c>
      <c r="H466">
        <v>40.520000000000003</v>
      </c>
      <c r="I466">
        <v>66.296666666666667</v>
      </c>
    </row>
    <row r="467" spans="1:9" x14ac:dyDescent="0.25">
      <c r="A467" s="1">
        <v>42821</v>
      </c>
      <c r="B467" t="s">
        <v>78</v>
      </c>
      <c r="C467" t="s">
        <v>79</v>
      </c>
      <c r="D467">
        <v>1</v>
      </c>
      <c r="E467">
        <v>1</v>
      </c>
      <c r="F467">
        <v>185.83</v>
      </c>
      <c r="G467">
        <v>174</v>
      </c>
      <c r="H467">
        <v>11.83</v>
      </c>
      <c r="I467">
        <v>174</v>
      </c>
    </row>
    <row r="468" spans="1:9" x14ac:dyDescent="0.25">
      <c r="A468" s="1">
        <v>42821</v>
      </c>
      <c r="B468" t="s">
        <v>64</v>
      </c>
      <c r="C468" t="s">
        <v>65</v>
      </c>
      <c r="D468">
        <v>1</v>
      </c>
      <c r="E468">
        <v>1</v>
      </c>
      <c r="F468">
        <v>119.3</v>
      </c>
      <c r="G468">
        <v>99.9</v>
      </c>
      <c r="H468">
        <v>19.399999999999999</v>
      </c>
      <c r="I468">
        <v>99.9</v>
      </c>
    </row>
    <row r="469" spans="1:9" x14ac:dyDescent="0.25">
      <c r="A469" s="1">
        <v>42821</v>
      </c>
      <c r="B469" t="s">
        <v>125</v>
      </c>
      <c r="C469" t="s">
        <v>126</v>
      </c>
      <c r="D469">
        <v>1</v>
      </c>
      <c r="E469">
        <v>1</v>
      </c>
      <c r="F469">
        <v>91.23</v>
      </c>
      <c r="G469">
        <v>75</v>
      </c>
      <c r="H469">
        <v>16.23</v>
      </c>
      <c r="I469">
        <v>75</v>
      </c>
    </row>
    <row r="470" spans="1:9" x14ac:dyDescent="0.25">
      <c r="A470" s="1">
        <v>42821</v>
      </c>
      <c r="B470" t="s">
        <v>119</v>
      </c>
      <c r="C470" t="s">
        <v>120</v>
      </c>
      <c r="D470">
        <v>1</v>
      </c>
      <c r="E470">
        <v>1</v>
      </c>
      <c r="F470">
        <v>60.86</v>
      </c>
      <c r="G470">
        <v>49.9</v>
      </c>
      <c r="H470">
        <v>10.96</v>
      </c>
      <c r="I470">
        <v>49.9</v>
      </c>
    </row>
    <row r="471" spans="1:9" x14ac:dyDescent="0.25">
      <c r="A471" s="1">
        <v>42821</v>
      </c>
      <c r="B471" t="s">
        <v>41</v>
      </c>
      <c r="C471" t="s">
        <v>41</v>
      </c>
      <c r="D471">
        <v>1</v>
      </c>
      <c r="E471">
        <v>1</v>
      </c>
      <c r="F471">
        <v>30.86</v>
      </c>
      <c r="G471">
        <v>19.899999999999999</v>
      </c>
      <c r="H471">
        <v>10.96</v>
      </c>
      <c r="I471">
        <v>19.899999999999999</v>
      </c>
    </row>
    <row r="472" spans="1:9" x14ac:dyDescent="0.25">
      <c r="A472" s="1">
        <v>42828</v>
      </c>
      <c r="B472" t="s">
        <v>34</v>
      </c>
      <c r="C472" t="s">
        <v>35</v>
      </c>
      <c r="D472">
        <v>24</v>
      </c>
      <c r="E472">
        <v>28</v>
      </c>
      <c r="F472">
        <v>8465.61</v>
      </c>
      <c r="G472">
        <v>7722.75</v>
      </c>
      <c r="H472">
        <v>742.86</v>
      </c>
      <c r="I472">
        <v>321.78125</v>
      </c>
    </row>
    <row r="473" spans="1:9" x14ac:dyDescent="0.25">
      <c r="A473" s="1">
        <v>42828</v>
      </c>
      <c r="B473" t="s">
        <v>24</v>
      </c>
      <c r="C473" t="s">
        <v>25</v>
      </c>
      <c r="D473">
        <v>26</v>
      </c>
      <c r="E473">
        <v>27</v>
      </c>
      <c r="F473">
        <v>8211.41</v>
      </c>
      <c r="G473">
        <v>7735.03</v>
      </c>
      <c r="H473">
        <v>476.38</v>
      </c>
      <c r="I473">
        <v>297.50115384615384</v>
      </c>
    </row>
    <row r="474" spans="1:9" x14ac:dyDescent="0.25">
      <c r="A474" s="1">
        <v>42828</v>
      </c>
      <c r="B474" t="s">
        <v>19</v>
      </c>
      <c r="C474" t="s">
        <v>20</v>
      </c>
      <c r="D474">
        <v>30</v>
      </c>
      <c r="E474">
        <v>30</v>
      </c>
      <c r="F474">
        <v>8148.97</v>
      </c>
      <c r="G474">
        <v>7610.28</v>
      </c>
      <c r="H474">
        <v>538.69000000000005</v>
      </c>
      <c r="I474">
        <v>253.67599999999999</v>
      </c>
    </row>
    <row r="475" spans="1:9" x14ac:dyDescent="0.25">
      <c r="A475" s="1">
        <v>42828</v>
      </c>
      <c r="B475" t="s">
        <v>26</v>
      </c>
      <c r="C475" t="s">
        <v>27</v>
      </c>
      <c r="D475">
        <v>44</v>
      </c>
      <c r="E475">
        <v>49</v>
      </c>
      <c r="F475">
        <v>6930.21</v>
      </c>
      <c r="G475">
        <v>6092.44</v>
      </c>
      <c r="H475">
        <v>837.77</v>
      </c>
      <c r="I475">
        <v>138.46454545454546</v>
      </c>
    </row>
    <row r="476" spans="1:9" x14ac:dyDescent="0.25">
      <c r="A476" s="1">
        <v>42828</v>
      </c>
      <c r="B476" t="s">
        <v>47</v>
      </c>
      <c r="C476" t="s">
        <v>48</v>
      </c>
      <c r="D476">
        <v>61</v>
      </c>
      <c r="E476">
        <v>74</v>
      </c>
      <c r="F476">
        <v>6804.87</v>
      </c>
      <c r="G476">
        <v>5668.5</v>
      </c>
      <c r="H476">
        <v>1136.3699999999999</v>
      </c>
      <c r="I476">
        <v>92.926229508196727</v>
      </c>
    </row>
    <row r="477" spans="1:9" x14ac:dyDescent="0.25">
      <c r="A477" s="1">
        <v>42828</v>
      </c>
      <c r="B477" t="s">
        <v>42</v>
      </c>
      <c r="C477" t="s">
        <v>43</v>
      </c>
      <c r="D477">
        <v>20</v>
      </c>
      <c r="E477">
        <v>21</v>
      </c>
      <c r="F477">
        <v>6466.79</v>
      </c>
      <c r="G477">
        <v>6037.1</v>
      </c>
      <c r="H477">
        <v>429.69</v>
      </c>
      <c r="I477">
        <v>301.85500000000002</v>
      </c>
    </row>
    <row r="478" spans="1:9" x14ac:dyDescent="0.25">
      <c r="A478" s="1">
        <v>42828</v>
      </c>
      <c r="B478" t="s">
        <v>38</v>
      </c>
      <c r="C478" t="s">
        <v>38</v>
      </c>
      <c r="D478">
        <v>27</v>
      </c>
      <c r="E478">
        <v>28</v>
      </c>
      <c r="F478">
        <v>4839.2700000000004</v>
      </c>
      <c r="G478">
        <v>4290.29</v>
      </c>
      <c r="H478">
        <v>548.98</v>
      </c>
      <c r="I478">
        <v>158.89962962962963</v>
      </c>
    </row>
    <row r="479" spans="1:9" x14ac:dyDescent="0.25">
      <c r="A479" s="1">
        <v>42828</v>
      </c>
      <c r="B479" t="s">
        <v>15</v>
      </c>
      <c r="C479" t="s">
        <v>16</v>
      </c>
      <c r="D479">
        <v>35</v>
      </c>
      <c r="E479">
        <v>37</v>
      </c>
      <c r="F479">
        <v>4141.8999999999996</v>
      </c>
      <c r="G479">
        <v>3515.16</v>
      </c>
      <c r="H479">
        <v>626.74</v>
      </c>
      <c r="I479">
        <v>100.43314285714285</v>
      </c>
    </row>
    <row r="480" spans="1:9" x14ac:dyDescent="0.25">
      <c r="A480" s="1">
        <v>42828</v>
      </c>
      <c r="B480" t="s">
        <v>74</v>
      </c>
      <c r="C480" t="s">
        <v>75</v>
      </c>
      <c r="D480">
        <v>5</v>
      </c>
      <c r="E480">
        <v>5</v>
      </c>
      <c r="F480">
        <v>3986.91</v>
      </c>
      <c r="G480">
        <v>3900.5</v>
      </c>
      <c r="H480">
        <v>86.41</v>
      </c>
      <c r="I480">
        <v>780.1</v>
      </c>
    </row>
    <row r="481" spans="1:9" x14ac:dyDescent="0.25">
      <c r="A481" s="1">
        <v>42828</v>
      </c>
      <c r="B481" t="s">
        <v>193</v>
      </c>
      <c r="C481" t="s">
        <v>193</v>
      </c>
      <c r="D481">
        <v>21</v>
      </c>
      <c r="E481">
        <v>23</v>
      </c>
      <c r="F481">
        <v>3928.09</v>
      </c>
      <c r="G481">
        <v>3518.64</v>
      </c>
      <c r="H481">
        <v>409.45</v>
      </c>
      <c r="I481">
        <v>167.55428571428573</v>
      </c>
    </row>
    <row r="482" spans="1:9" x14ac:dyDescent="0.25">
      <c r="A482" s="1">
        <v>42828</v>
      </c>
      <c r="B482" t="s">
        <v>17</v>
      </c>
      <c r="C482" t="s">
        <v>18</v>
      </c>
      <c r="D482">
        <v>40</v>
      </c>
      <c r="E482">
        <v>45</v>
      </c>
      <c r="F482">
        <v>3720.81</v>
      </c>
      <c r="G482">
        <v>2958.85</v>
      </c>
      <c r="H482">
        <v>761.96</v>
      </c>
      <c r="I482">
        <v>73.971249999999998</v>
      </c>
    </row>
    <row r="483" spans="1:9" x14ac:dyDescent="0.25">
      <c r="A483" s="1">
        <v>42828</v>
      </c>
      <c r="B483" t="s">
        <v>21</v>
      </c>
      <c r="C483" t="s">
        <v>22</v>
      </c>
      <c r="D483">
        <v>31</v>
      </c>
      <c r="E483">
        <v>33</v>
      </c>
      <c r="F483">
        <v>3582.19</v>
      </c>
      <c r="G483">
        <v>3078.61</v>
      </c>
      <c r="H483">
        <v>503.58</v>
      </c>
      <c r="I483">
        <v>99.31</v>
      </c>
    </row>
    <row r="484" spans="1:9" x14ac:dyDescent="0.25">
      <c r="A484" s="1">
        <v>42828</v>
      </c>
      <c r="B484" t="s">
        <v>39</v>
      </c>
      <c r="C484" t="s">
        <v>40</v>
      </c>
      <c r="D484">
        <v>16</v>
      </c>
      <c r="E484">
        <v>18</v>
      </c>
      <c r="F484">
        <v>3275.75</v>
      </c>
      <c r="G484">
        <v>2942.58</v>
      </c>
      <c r="H484">
        <v>333.17</v>
      </c>
      <c r="I484">
        <v>183.91125</v>
      </c>
    </row>
    <row r="485" spans="1:9" x14ac:dyDescent="0.25">
      <c r="A485" s="1">
        <v>42828</v>
      </c>
      <c r="B485" t="s">
        <v>32</v>
      </c>
      <c r="C485" t="s">
        <v>33</v>
      </c>
      <c r="D485">
        <v>34</v>
      </c>
      <c r="E485">
        <v>40</v>
      </c>
      <c r="F485">
        <v>3226.03</v>
      </c>
      <c r="G485">
        <v>2595.4299999999998</v>
      </c>
      <c r="H485">
        <v>630.6</v>
      </c>
      <c r="I485">
        <v>76.336176470588242</v>
      </c>
    </row>
    <row r="486" spans="1:9" x14ac:dyDescent="0.25">
      <c r="A486" s="1">
        <v>42828</v>
      </c>
      <c r="B486" t="s">
        <v>36</v>
      </c>
      <c r="C486" t="s">
        <v>37</v>
      </c>
      <c r="D486">
        <v>10</v>
      </c>
      <c r="E486">
        <v>11</v>
      </c>
      <c r="F486">
        <v>2891.16</v>
      </c>
      <c r="G486">
        <v>2555.41</v>
      </c>
      <c r="H486">
        <v>335.75</v>
      </c>
      <c r="I486">
        <v>255.541</v>
      </c>
    </row>
    <row r="487" spans="1:9" x14ac:dyDescent="0.25">
      <c r="A487" s="1">
        <v>42828</v>
      </c>
      <c r="B487" t="s">
        <v>53</v>
      </c>
      <c r="C487" t="s">
        <v>54</v>
      </c>
      <c r="D487">
        <v>33</v>
      </c>
      <c r="E487">
        <v>36</v>
      </c>
      <c r="F487">
        <v>2657.06</v>
      </c>
      <c r="G487">
        <v>2055.81</v>
      </c>
      <c r="H487">
        <v>601.25</v>
      </c>
      <c r="I487">
        <v>62.297272727272727</v>
      </c>
    </row>
    <row r="488" spans="1:9" x14ac:dyDescent="0.25">
      <c r="A488" s="1">
        <v>42828</v>
      </c>
      <c r="B488" t="s">
        <v>23</v>
      </c>
      <c r="C488" t="s">
        <v>23</v>
      </c>
      <c r="D488">
        <v>5</v>
      </c>
      <c r="E488">
        <v>5</v>
      </c>
      <c r="F488">
        <v>2644.64</v>
      </c>
      <c r="G488">
        <v>2527.59</v>
      </c>
      <c r="H488">
        <v>117.05</v>
      </c>
      <c r="I488">
        <v>505.51799999999997</v>
      </c>
    </row>
    <row r="489" spans="1:9" x14ac:dyDescent="0.25">
      <c r="A489" s="1">
        <v>42828</v>
      </c>
      <c r="B489" t="s">
        <v>41</v>
      </c>
      <c r="C489" t="s">
        <v>41</v>
      </c>
      <c r="D489">
        <v>6</v>
      </c>
      <c r="E489">
        <v>6</v>
      </c>
      <c r="F489">
        <v>2494.2800000000002</v>
      </c>
      <c r="G489">
        <v>2267.6</v>
      </c>
      <c r="H489">
        <v>226.68</v>
      </c>
      <c r="I489">
        <v>377.93333333333334</v>
      </c>
    </row>
    <row r="490" spans="1:9" x14ac:dyDescent="0.25">
      <c r="A490" s="1">
        <v>42828</v>
      </c>
      <c r="B490" t="s">
        <v>82</v>
      </c>
      <c r="C490" t="s">
        <v>83</v>
      </c>
      <c r="D490">
        <v>10</v>
      </c>
      <c r="E490">
        <v>11</v>
      </c>
      <c r="F490">
        <v>1851.6</v>
      </c>
      <c r="G490">
        <v>1537.9</v>
      </c>
      <c r="H490">
        <v>313.7</v>
      </c>
      <c r="I490">
        <v>153.79</v>
      </c>
    </row>
    <row r="491" spans="1:9" x14ac:dyDescent="0.25">
      <c r="A491" s="1">
        <v>42828</v>
      </c>
      <c r="B491" t="s">
        <v>46</v>
      </c>
      <c r="C491" t="s">
        <v>46</v>
      </c>
      <c r="D491">
        <v>9</v>
      </c>
      <c r="E491">
        <v>9</v>
      </c>
      <c r="F491">
        <v>1841.11</v>
      </c>
      <c r="G491">
        <v>1673.96</v>
      </c>
      <c r="H491">
        <v>167.15</v>
      </c>
      <c r="I491">
        <v>185.99555555555557</v>
      </c>
    </row>
    <row r="492" spans="1:9" x14ac:dyDescent="0.25">
      <c r="A492" s="1">
        <v>42828</v>
      </c>
      <c r="B492" t="s">
        <v>104</v>
      </c>
      <c r="C492" t="s">
        <v>104</v>
      </c>
      <c r="D492">
        <v>1</v>
      </c>
      <c r="E492">
        <v>1</v>
      </c>
      <c r="F492">
        <v>1435.58</v>
      </c>
      <c r="G492">
        <v>1420</v>
      </c>
      <c r="H492">
        <v>15.58</v>
      </c>
      <c r="I492">
        <v>1420</v>
      </c>
    </row>
    <row r="493" spans="1:9" x14ac:dyDescent="0.25">
      <c r="A493" s="1">
        <v>42828</v>
      </c>
      <c r="B493" t="s">
        <v>58</v>
      </c>
      <c r="C493" t="s">
        <v>59</v>
      </c>
      <c r="D493">
        <v>13</v>
      </c>
      <c r="E493">
        <v>13</v>
      </c>
      <c r="F493">
        <v>936.42</v>
      </c>
      <c r="G493">
        <v>744.37</v>
      </c>
      <c r="H493">
        <v>192.05</v>
      </c>
      <c r="I493">
        <v>57.259230769230768</v>
      </c>
    </row>
    <row r="494" spans="1:9" x14ac:dyDescent="0.25">
      <c r="A494" s="1">
        <v>42828</v>
      </c>
      <c r="B494" t="s">
        <v>84</v>
      </c>
      <c r="C494" t="s">
        <v>85</v>
      </c>
      <c r="D494">
        <v>3</v>
      </c>
      <c r="E494">
        <v>3</v>
      </c>
      <c r="F494">
        <v>765.78</v>
      </c>
      <c r="G494">
        <v>704.57</v>
      </c>
      <c r="H494">
        <v>61.21</v>
      </c>
      <c r="I494">
        <v>234.85666666666665</v>
      </c>
    </row>
    <row r="495" spans="1:9" x14ac:dyDescent="0.25">
      <c r="A495" s="1">
        <v>42828</v>
      </c>
      <c r="B495" t="s">
        <v>72</v>
      </c>
      <c r="C495" t="s">
        <v>73</v>
      </c>
      <c r="D495">
        <v>8</v>
      </c>
      <c r="E495">
        <v>8</v>
      </c>
      <c r="F495">
        <v>648.83000000000004</v>
      </c>
      <c r="G495">
        <v>537.04</v>
      </c>
      <c r="H495">
        <v>111.79</v>
      </c>
      <c r="I495">
        <v>67.13</v>
      </c>
    </row>
    <row r="496" spans="1:9" x14ac:dyDescent="0.25">
      <c r="A496" s="1">
        <v>42828</v>
      </c>
      <c r="B496" t="s">
        <v>28</v>
      </c>
      <c r="C496" t="s">
        <v>29</v>
      </c>
      <c r="D496">
        <v>9</v>
      </c>
      <c r="E496">
        <v>9</v>
      </c>
      <c r="F496">
        <v>636.86</v>
      </c>
      <c r="G496">
        <v>504.76</v>
      </c>
      <c r="H496">
        <v>132.1</v>
      </c>
      <c r="I496">
        <v>56.084444444444443</v>
      </c>
    </row>
    <row r="497" spans="1:9" x14ac:dyDescent="0.25">
      <c r="A497" s="1">
        <v>42828</v>
      </c>
      <c r="B497" t="s">
        <v>51</v>
      </c>
      <c r="C497" t="s">
        <v>52</v>
      </c>
      <c r="D497">
        <v>7</v>
      </c>
      <c r="E497">
        <v>9</v>
      </c>
      <c r="F497">
        <v>628.95000000000005</v>
      </c>
      <c r="G497">
        <v>497.48</v>
      </c>
      <c r="H497">
        <v>131.47</v>
      </c>
      <c r="I497">
        <v>71.068571428571431</v>
      </c>
    </row>
    <row r="498" spans="1:9" x14ac:dyDescent="0.25">
      <c r="A498" s="1">
        <v>42828</v>
      </c>
      <c r="B498" t="s">
        <v>102</v>
      </c>
      <c r="C498" t="s">
        <v>103</v>
      </c>
      <c r="D498">
        <v>2</v>
      </c>
      <c r="E498">
        <v>2</v>
      </c>
      <c r="F498">
        <v>388.17</v>
      </c>
      <c r="G498">
        <v>358.9</v>
      </c>
      <c r="H498">
        <v>29.27</v>
      </c>
      <c r="I498">
        <v>179.45</v>
      </c>
    </row>
    <row r="499" spans="1:9" x14ac:dyDescent="0.25">
      <c r="A499" s="1">
        <v>42828</v>
      </c>
      <c r="B499" t="s">
        <v>44</v>
      </c>
      <c r="C499" t="s">
        <v>45</v>
      </c>
      <c r="D499">
        <v>2</v>
      </c>
      <c r="E499">
        <v>2</v>
      </c>
      <c r="F499">
        <v>384.47</v>
      </c>
      <c r="G499">
        <v>356.9</v>
      </c>
      <c r="H499">
        <v>27.57</v>
      </c>
      <c r="I499">
        <v>178.45</v>
      </c>
    </row>
    <row r="500" spans="1:9" x14ac:dyDescent="0.25">
      <c r="A500" s="1">
        <v>42828</v>
      </c>
      <c r="B500" t="s">
        <v>30</v>
      </c>
      <c r="C500" t="s">
        <v>31</v>
      </c>
      <c r="D500">
        <v>3</v>
      </c>
      <c r="E500">
        <v>4</v>
      </c>
      <c r="F500">
        <v>378.79</v>
      </c>
      <c r="G500">
        <v>318.60000000000002</v>
      </c>
      <c r="H500">
        <v>60.19</v>
      </c>
      <c r="I500">
        <v>106.2</v>
      </c>
    </row>
    <row r="501" spans="1:9" x14ac:dyDescent="0.25">
      <c r="A501" s="1">
        <v>42828</v>
      </c>
      <c r="B501" t="s">
        <v>90</v>
      </c>
      <c r="C501" t="s">
        <v>91</v>
      </c>
      <c r="D501">
        <v>3</v>
      </c>
      <c r="E501">
        <v>4</v>
      </c>
      <c r="F501">
        <v>373.13</v>
      </c>
      <c r="G501">
        <v>272.8</v>
      </c>
      <c r="H501">
        <v>100.33</v>
      </c>
      <c r="I501">
        <v>90.933333333333337</v>
      </c>
    </row>
    <row r="502" spans="1:9" x14ac:dyDescent="0.25">
      <c r="A502" s="1">
        <v>42828</v>
      </c>
      <c r="B502" t="s">
        <v>66</v>
      </c>
      <c r="C502" t="s">
        <v>67</v>
      </c>
      <c r="D502">
        <v>4</v>
      </c>
      <c r="E502">
        <v>4</v>
      </c>
      <c r="F502">
        <v>289.3</v>
      </c>
      <c r="G502">
        <v>217.98</v>
      </c>
      <c r="H502">
        <v>71.319999999999993</v>
      </c>
      <c r="I502">
        <v>54.494999999999997</v>
      </c>
    </row>
    <row r="503" spans="1:9" x14ac:dyDescent="0.25">
      <c r="A503" s="1">
        <v>42828</v>
      </c>
      <c r="B503" t="s">
        <v>62</v>
      </c>
      <c r="C503" t="s">
        <v>63</v>
      </c>
      <c r="D503">
        <v>3</v>
      </c>
      <c r="E503">
        <v>4</v>
      </c>
      <c r="F503">
        <v>271.95999999999998</v>
      </c>
      <c r="G503">
        <v>215.6</v>
      </c>
      <c r="H503">
        <v>56.36</v>
      </c>
      <c r="I503">
        <v>71.86666666666666</v>
      </c>
    </row>
    <row r="504" spans="1:9" x14ac:dyDescent="0.25">
      <c r="A504" s="1">
        <v>42828</v>
      </c>
      <c r="B504" t="s">
        <v>80</v>
      </c>
      <c r="C504" t="s">
        <v>81</v>
      </c>
      <c r="D504">
        <v>2</v>
      </c>
      <c r="E504">
        <v>2</v>
      </c>
      <c r="F504">
        <v>264.61</v>
      </c>
      <c r="G504">
        <v>209.89</v>
      </c>
      <c r="H504">
        <v>54.72</v>
      </c>
      <c r="I504">
        <v>104.94499999999999</v>
      </c>
    </row>
    <row r="505" spans="1:9" x14ac:dyDescent="0.25">
      <c r="A505" s="1">
        <v>42828</v>
      </c>
      <c r="B505" t="s">
        <v>57</v>
      </c>
      <c r="C505" t="s">
        <v>57</v>
      </c>
      <c r="D505">
        <v>2</v>
      </c>
      <c r="E505">
        <v>2</v>
      </c>
      <c r="F505">
        <v>193.25</v>
      </c>
      <c r="G505">
        <v>154</v>
      </c>
      <c r="H505">
        <v>39.25</v>
      </c>
      <c r="I505">
        <v>77</v>
      </c>
    </row>
    <row r="506" spans="1:9" x14ac:dyDescent="0.25">
      <c r="A506" s="1">
        <v>42828</v>
      </c>
      <c r="B506" t="s">
        <v>64</v>
      </c>
      <c r="C506" t="s">
        <v>65</v>
      </c>
      <c r="D506">
        <v>2</v>
      </c>
      <c r="E506">
        <v>2</v>
      </c>
      <c r="F506">
        <v>160.32</v>
      </c>
      <c r="G506">
        <v>129.88999999999999</v>
      </c>
      <c r="H506">
        <v>30.43</v>
      </c>
      <c r="I506">
        <v>64.944999999999993</v>
      </c>
    </row>
    <row r="507" spans="1:9" x14ac:dyDescent="0.25">
      <c r="A507" s="1">
        <v>42828</v>
      </c>
      <c r="B507" t="s">
        <v>98</v>
      </c>
      <c r="C507" t="s">
        <v>99</v>
      </c>
      <c r="D507">
        <v>2</v>
      </c>
      <c r="E507">
        <v>2</v>
      </c>
      <c r="F507">
        <v>149.56</v>
      </c>
      <c r="G507">
        <v>113.9</v>
      </c>
      <c r="H507">
        <v>35.659999999999997</v>
      </c>
      <c r="I507">
        <v>56.95</v>
      </c>
    </row>
    <row r="508" spans="1:9" x14ac:dyDescent="0.25">
      <c r="A508" s="1">
        <v>42828</v>
      </c>
      <c r="B508" t="s">
        <v>107</v>
      </c>
      <c r="C508" t="s">
        <v>108</v>
      </c>
      <c r="D508">
        <v>1</v>
      </c>
      <c r="E508">
        <v>1</v>
      </c>
      <c r="F508">
        <v>141.08000000000001</v>
      </c>
      <c r="G508">
        <v>125</v>
      </c>
      <c r="H508">
        <v>16.079999999999998</v>
      </c>
      <c r="I508">
        <v>125</v>
      </c>
    </row>
    <row r="509" spans="1:9" x14ac:dyDescent="0.25">
      <c r="A509" s="1">
        <v>42828</v>
      </c>
      <c r="B509" t="s">
        <v>125</v>
      </c>
      <c r="C509" t="s">
        <v>126</v>
      </c>
      <c r="D509">
        <v>2</v>
      </c>
      <c r="E509">
        <v>2</v>
      </c>
      <c r="F509">
        <v>140.13999999999999</v>
      </c>
      <c r="G509">
        <v>99.07</v>
      </c>
      <c r="H509">
        <v>41.07</v>
      </c>
      <c r="I509">
        <v>49.534999999999997</v>
      </c>
    </row>
    <row r="510" spans="1:9" x14ac:dyDescent="0.25">
      <c r="A510" s="1">
        <v>42828</v>
      </c>
      <c r="B510" t="s">
        <v>88</v>
      </c>
      <c r="C510" t="s">
        <v>89</v>
      </c>
      <c r="D510">
        <v>1</v>
      </c>
      <c r="E510">
        <v>1</v>
      </c>
      <c r="F510">
        <v>129.97999999999999</v>
      </c>
      <c r="G510">
        <v>115</v>
      </c>
      <c r="H510">
        <v>14.98</v>
      </c>
      <c r="I510">
        <v>115</v>
      </c>
    </row>
    <row r="511" spans="1:9" x14ac:dyDescent="0.25">
      <c r="A511" s="1">
        <v>42828</v>
      </c>
      <c r="B511" t="s">
        <v>78</v>
      </c>
      <c r="C511" t="s">
        <v>79</v>
      </c>
      <c r="D511">
        <v>2</v>
      </c>
      <c r="E511">
        <v>2</v>
      </c>
      <c r="F511">
        <v>116.11</v>
      </c>
      <c r="G511">
        <v>86.99</v>
      </c>
      <c r="H511">
        <v>29.12</v>
      </c>
      <c r="I511">
        <v>43.494999999999997</v>
      </c>
    </row>
    <row r="512" spans="1:9" x14ac:dyDescent="0.25">
      <c r="A512" s="1">
        <v>42828</v>
      </c>
      <c r="B512" t="s">
        <v>113</v>
      </c>
      <c r="C512" t="s">
        <v>114</v>
      </c>
      <c r="D512">
        <v>1</v>
      </c>
      <c r="E512">
        <v>1</v>
      </c>
      <c r="F512">
        <v>86.92</v>
      </c>
      <c r="G512">
        <v>75</v>
      </c>
      <c r="H512">
        <v>11.92</v>
      </c>
      <c r="I512">
        <v>75</v>
      </c>
    </row>
    <row r="513" spans="1:9" x14ac:dyDescent="0.25">
      <c r="A513" s="1">
        <v>42828</v>
      </c>
      <c r="B513" t="s">
        <v>109</v>
      </c>
      <c r="C513" t="s">
        <v>110</v>
      </c>
      <c r="D513">
        <v>2</v>
      </c>
      <c r="E513">
        <v>2</v>
      </c>
      <c r="F513">
        <v>83.14</v>
      </c>
      <c r="G513">
        <v>59.9</v>
      </c>
      <c r="H513">
        <v>23.24</v>
      </c>
      <c r="I513">
        <v>29.95</v>
      </c>
    </row>
    <row r="514" spans="1:9" x14ac:dyDescent="0.25">
      <c r="A514" s="1">
        <v>42828</v>
      </c>
      <c r="B514" t="s">
        <v>115</v>
      </c>
      <c r="C514" t="s">
        <v>116</v>
      </c>
      <c r="D514">
        <v>1</v>
      </c>
      <c r="E514">
        <v>1</v>
      </c>
      <c r="F514">
        <v>78.709999999999994</v>
      </c>
      <c r="G514">
        <v>59</v>
      </c>
      <c r="H514">
        <v>19.71</v>
      </c>
      <c r="I514">
        <v>59</v>
      </c>
    </row>
    <row r="515" spans="1:9" x14ac:dyDescent="0.25">
      <c r="A515" s="1">
        <v>42828</v>
      </c>
      <c r="B515" t="s">
        <v>127</v>
      </c>
      <c r="C515" t="s">
        <v>127</v>
      </c>
      <c r="D515">
        <v>1</v>
      </c>
      <c r="E515">
        <v>1</v>
      </c>
      <c r="F515">
        <v>34.81</v>
      </c>
      <c r="G515">
        <v>24</v>
      </c>
      <c r="H515">
        <v>10.81</v>
      </c>
      <c r="I515">
        <v>24</v>
      </c>
    </row>
    <row r="516" spans="1:9" x14ac:dyDescent="0.25">
      <c r="A516" s="1">
        <v>42828</v>
      </c>
      <c r="B516" t="s">
        <v>92</v>
      </c>
      <c r="C516" t="s">
        <v>93</v>
      </c>
      <c r="D516">
        <v>1</v>
      </c>
      <c r="E516">
        <v>1</v>
      </c>
      <c r="F516">
        <v>23.86</v>
      </c>
      <c r="G516">
        <v>12.9</v>
      </c>
      <c r="H516">
        <v>10.96</v>
      </c>
      <c r="I516">
        <v>12.9</v>
      </c>
    </row>
    <row r="517" spans="1:9" x14ac:dyDescent="0.25">
      <c r="A517" s="1">
        <v>42828</v>
      </c>
      <c r="B517" t="s">
        <v>105</v>
      </c>
      <c r="C517" t="s">
        <v>106</v>
      </c>
      <c r="D517">
        <v>1</v>
      </c>
      <c r="E517">
        <v>1</v>
      </c>
      <c r="F517">
        <v>21.87</v>
      </c>
      <c r="G517">
        <v>10.91</v>
      </c>
      <c r="H517">
        <v>10.96</v>
      </c>
      <c r="I517">
        <v>10.91</v>
      </c>
    </row>
    <row r="518" spans="1:9" x14ac:dyDescent="0.25">
      <c r="A518" s="1">
        <v>42835</v>
      </c>
      <c r="B518" t="s">
        <v>15</v>
      </c>
      <c r="C518" t="s">
        <v>16</v>
      </c>
      <c r="D518">
        <v>33</v>
      </c>
      <c r="E518">
        <v>35</v>
      </c>
      <c r="F518">
        <v>5670.1</v>
      </c>
      <c r="G518">
        <v>4925.2299999999996</v>
      </c>
      <c r="H518">
        <v>744.87</v>
      </c>
      <c r="I518">
        <v>149.24939393939394</v>
      </c>
    </row>
    <row r="519" spans="1:9" x14ac:dyDescent="0.25">
      <c r="A519" s="1">
        <v>42835</v>
      </c>
      <c r="B519" t="s">
        <v>38</v>
      </c>
      <c r="C519" t="s">
        <v>38</v>
      </c>
      <c r="D519">
        <v>29</v>
      </c>
      <c r="E519">
        <v>29</v>
      </c>
      <c r="F519">
        <v>5367.21</v>
      </c>
      <c r="G519">
        <v>4774.82</v>
      </c>
      <c r="H519">
        <v>592.39</v>
      </c>
      <c r="I519">
        <v>164.64896551724138</v>
      </c>
    </row>
    <row r="520" spans="1:9" x14ac:dyDescent="0.25">
      <c r="A520" s="1">
        <v>42835</v>
      </c>
      <c r="B520" t="s">
        <v>39</v>
      </c>
      <c r="C520" t="s">
        <v>40</v>
      </c>
      <c r="D520">
        <v>23</v>
      </c>
      <c r="E520">
        <v>25</v>
      </c>
      <c r="F520">
        <v>4510.8599999999997</v>
      </c>
      <c r="G520">
        <v>3875.85</v>
      </c>
      <c r="H520">
        <v>635.01</v>
      </c>
      <c r="I520">
        <v>168.51521739130433</v>
      </c>
    </row>
    <row r="521" spans="1:9" x14ac:dyDescent="0.25">
      <c r="A521" s="1">
        <v>42835</v>
      </c>
      <c r="B521" t="s">
        <v>17</v>
      </c>
      <c r="C521" t="s">
        <v>18</v>
      </c>
      <c r="D521">
        <v>25</v>
      </c>
      <c r="E521">
        <v>29</v>
      </c>
      <c r="F521">
        <v>4500.68</v>
      </c>
      <c r="G521">
        <v>3850.45</v>
      </c>
      <c r="H521">
        <v>650.23</v>
      </c>
      <c r="I521">
        <v>154.018</v>
      </c>
    </row>
    <row r="522" spans="1:9" x14ac:dyDescent="0.25">
      <c r="A522" s="1">
        <v>42835</v>
      </c>
      <c r="B522" t="s">
        <v>26</v>
      </c>
      <c r="C522" t="s">
        <v>27</v>
      </c>
      <c r="D522">
        <v>33</v>
      </c>
      <c r="E522">
        <v>39</v>
      </c>
      <c r="F522">
        <v>4149.5600000000004</v>
      </c>
      <c r="G522">
        <v>3442.38</v>
      </c>
      <c r="H522">
        <v>707.18</v>
      </c>
      <c r="I522">
        <v>104.31454545454545</v>
      </c>
    </row>
    <row r="523" spans="1:9" x14ac:dyDescent="0.25">
      <c r="A523" s="1">
        <v>42835</v>
      </c>
      <c r="B523" t="s">
        <v>24</v>
      </c>
      <c r="C523" t="s">
        <v>25</v>
      </c>
      <c r="D523">
        <v>12</v>
      </c>
      <c r="E523">
        <v>12</v>
      </c>
      <c r="F523">
        <v>4081.69</v>
      </c>
      <c r="G523">
        <v>3861.94</v>
      </c>
      <c r="H523">
        <v>219.75</v>
      </c>
      <c r="I523">
        <v>321.82833333333338</v>
      </c>
    </row>
    <row r="524" spans="1:9" x14ac:dyDescent="0.25">
      <c r="A524" s="1">
        <v>42835</v>
      </c>
      <c r="B524" t="s">
        <v>34</v>
      </c>
      <c r="C524" t="s">
        <v>35</v>
      </c>
      <c r="D524">
        <v>23</v>
      </c>
      <c r="E524">
        <v>30</v>
      </c>
      <c r="F524">
        <v>3891.9</v>
      </c>
      <c r="G524">
        <v>3286.5</v>
      </c>
      <c r="H524">
        <v>605.4</v>
      </c>
      <c r="I524">
        <v>142.89130434782609</v>
      </c>
    </row>
    <row r="525" spans="1:9" x14ac:dyDescent="0.25">
      <c r="A525" s="1">
        <v>42835</v>
      </c>
      <c r="B525" t="s">
        <v>19</v>
      </c>
      <c r="C525" t="s">
        <v>20</v>
      </c>
      <c r="D525">
        <v>22</v>
      </c>
      <c r="E525">
        <v>22</v>
      </c>
      <c r="F525">
        <v>3769.07</v>
      </c>
      <c r="G525">
        <v>3420.74</v>
      </c>
      <c r="H525">
        <v>348.33</v>
      </c>
      <c r="I525">
        <v>155.4881818181818</v>
      </c>
    </row>
    <row r="526" spans="1:9" x14ac:dyDescent="0.25">
      <c r="A526" s="1">
        <v>42835</v>
      </c>
      <c r="B526" t="s">
        <v>47</v>
      </c>
      <c r="C526" t="s">
        <v>48</v>
      </c>
      <c r="D526">
        <v>31</v>
      </c>
      <c r="E526">
        <v>33</v>
      </c>
      <c r="F526">
        <v>3262.42</v>
      </c>
      <c r="G526">
        <v>2667.38</v>
      </c>
      <c r="H526">
        <v>595.04</v>
      </c>
      <c r="I526">
        <v>86.04451612903226</v>
      </c>
    </row>
    <row r="527" spans="1:9" x14ac:dyDescent="0.25">
      <c r="A527" s="1">
        <v>42835</v>
      </c>
      <c r="B527" t="s">
        <v>42</v>
      </c>
      <c r="C527" t="s">
        <v>43</v>
      </c>
      <c r="D527">
        <v>25</v>
      </c>
      <c r="E527">
        <v>25</v>
      </c>
      <c r="F527">
        <v>3075.98</v>
      </c>
      <c r="G527">
        <v>2645.23</v>
      </c>
      <c r="H527">
        <v>430.75</v>
      </c>
      <c r="I527">
        <v>105.8092</v>
      </c>
    </row>
    <row r="528" spans="1:9" x14ac:dyDescent="0.25">
      <c r="A528" s="1">
        <v>42835</v>
      </c>
      <c r="B528" t="s">
        <v>21</v>
      </c>
      <c r="C528" t="s">
        <v>22</v>
      </c>
      <c r="D528">
        <v>22</v>
      </c>
      <c r="E528">
        <v>24</v>
      </c>
      <c r="F528">
        <v>2937.98</v>
      </c>
      <c r="G528">
        <v>2551.91</v>
      </c>
      <c r="H528">
        <v>386.07</v>
      </c>
      <c r="I528">
        <v>115.99590909090908</v>
      </c>
    </row>
    <row r="529" spans="1:9" x14ac:dyDescent="0.25">
      <c r="A529" s="1">
        <v>42835</v>
      </c>
      <c r="B529" t="s">
        <v>32</v>
      </c>
      <c r="C529" t="s">
        <v>33</v>
      </c>
      <c r="D529">
        <v>22</v>
      </c>
      <c r="E529">
        <v>23</v>
      </c>
      <c r="F529">
        <v>2317.2199999999998</v>
      </c>
      <c r="G529">
        <v>1834.76</v>
      </c>
      <c r="H529">
        <v>482.46</v>
      </c>
      <c r="I529">
        <v>83.398181818181826</v>
      </c>
    </row>
    <row r="530" spans="1:9" x14ac:dyDescent="0.25">
      <c r="A530" s="1">
        <v>42835</v>
      </c>
      <c r="B530" t="s">
        <v>82</v>
      </c>
      <c r="C530" t="s">
        <v>83</v>
      </c>
      <c r="D530">
        <v>10</v>
      </c>
      <c r="E530">
        <v>10</v>
      </c>
      <c r="F530">
        <v>1873.13</v>
      </c>
      <c r="G530">
        <v>1581</v>
      </c>
      <c r="H530">
        <v>292.13</v>
      </c>
      <c r="I530">
        <v>158.1</v>
      </c>
    </row>
    <row r="531" spans="1:9" x14ac:dyDescent="0.25">
      <c r="A531" s="1">
        <v>42835</v>
      </c>
      <c r="B531" t="s">
        <v>80</v>
      </c>
      <c r="C531" t="s">
        <v>81</v>
      </c>
      <c r="D531">
        <v>6</v>
      </c>
      <c r="E531">
        <v>7</v>
      </c>
      <c r="F531">
        <v>1851.74</v>
      </c>
      <c r="G531">
        <v>1525.61</v>
      </c>
      <c r="H531">
        <v>326.13</v>
      </c>
      <c r="I531">
        <v>254.26833333333335</v>
      </c>
    </row>
    <row r="532" spans="1:9" x14ac:dyDescent="0.25">
      <c r="A532" s="1">
        <v>42835</v>
      </c>
      <c r="B532" t="s">
        <v>193</v>
      </c>
      <c r="C532" t="s">
        <v>193</v>
      </c>
      <c r="D532">
        <v>7</v>
      </c>
      <c r="E532">
        <v>8</v>
      </c>
      <c r="F532">
        <v>1481.53</v>
      </c>
      <c r="G532">
        <v>1317.85</v>
      </c>
      <c r="H532">
        <v>163.68</v>
      </c>
      <c r="I532">
        <v>188.26428571428573</v>
      </c>
    </row>
    <row r="533" spans="1:9" x14ac:dyDescent="0.25">
      <c r="A533" s="1">
        <v>42835</v>
      </c>
      <c r="B533" t="s">
        <v>30</v>
      </c>
      <c r="C533" t="s">
        <v>31</v>
      </c>
      <c r="D533">
        <v>3</v>
      </c>
      <c r="E533">
        <v>3</v>
      </c>
      <c r="F533">
        <v>1476.71</v>
      </c>
      <c r="G533">
        <v>1426.73</v>
      </c>
      <c r="H533">
        <v>49.98</v>
      </c>
      <c r="I533">
        <v>475.57666666666671</v>
      </c>
    </row>
    <row r="534" spans="1:9" x14ac:dyDescent="0.25">
      <c r="A534" s="1">
        <v>42835</v>
      </c>
      <c r="B534" t="s">
        <v>46</v>
      </c>
      <c r="C534" t="s">
        <v>46</v>
      </c>
      <c r="D534">
        <v>9</v>
      </c>
      <c r="E534">
        <v>9</v>
      </c>
      <c r="F534">
        <v>1150.51</v>
      </c>
      <c r="G534">
        <v>977.48</v>
      </c>
      <c r="H534">
        <v>173.03</v>
      </c>
      <c r="I534">
        <v>108.60888888888888</v>
      </c>
    </row>
    <row r="535" spans="1:9" x14ac:dyDescent="0.25">
      <c r="A535" s="1">
        <v>42835</v>
      </c>
      <c r="B535" t="s">
        <v>51</v>
      </c>
      <c r="C535" t="s">
        <v>52</v>
      </c>
      <c r="D535">
        <v>12</v>
      </c>
      <c r="E535">
        <v>13</v>
      </c>
      <c r="F535">
        <v>1039.69</v>
      </c>
      <c r="G535">
        <v>828.46</v>
      </c>
      <c r="H535">
        <v>211.23</v>
      </c>
      <c r="I535">
        <v>69.038333333333341</v>
      </c>
    </row>
    <row r="536" spans="1:9" x14ac:dyDescent="0.25">
      <c r="A536" s="1">
        <v>42835</v>
      </c>
      <c r="B536" t="s">
        <v>72</v>
      </c>
      <c r="C536" t="s">
        <v>73</v>
      </c>
      <c r="D536">
        <v>9</v>
      </c>
      <c r="E536">
        <v>9</v>
      </c>
      <c r="F536">
        <v>1036.51</v>
      </c>
      <c r="G536">
        <v>885.3</v>
      </c>
      <c r="H536">
        <v>151.21</v>
      </c>
      <c r="I536">
        <v>98.36666666666666</v>
      </c>
    </row>
    <row r="537" spans="1:9" x14ac:dyDescent="0.25">
      <c r="A537" s="1">
        <v>42835</v>
      </c>
      <c r="B537" t="s">
        <v>53</v>
      </c>
      <c r="C537" t="s">
        <v>54</v>
      </c>
      <c r="D537">
        <v>22</v>
      </c>
      <c r="E537">
        <v>22</v>
      </c>
      <c r="F537">
        <v>1036.0999999999999</v>
      </c>
      <c r="G537">
        <v>678.42</v>
      </c>
      <c r="H537">
        <v>357.68</v>
      </c>
      <c r="I537">
        <v>30.83727272727273</v>
      </c>
    </row>
    <row r="538" spans="1:9" x14ac:dyDescent="0.25">
      <c r="A538" s="1">
        <v>42835</v>
      </c>
      <c r="B538" t="s">
        <v>28</v>
      </c>
      <c r="C538" t="s">
        <v>29</v>
      </c>
      <c r="D538">
        <v>5</v>
      </c>
      <c r="E538">
        <v>6</v>
      </c>
      <c r="F538">
        <v>753.15</v>
      </c>
      <c r="G538">
        <v>656.13</v>
      </c>
      <c r="H538">
        <v>97.02</v>
      </c>
      <c r="I538">
        <v>131.226</v>
      </c>
    </row>
    <row r="539" spans="1:9" x14ac:dyDescent="0.25">
      <c r="A539" s="1">
        <v>42835</v>
      </c>
      <c r="B539" t="s">
        <v>128</v>
      </c>
      <c r="C539" t="s">
        <v>129</v>
      </c>
      <c r="D539">
        <v>1</v>
      </c>
      <c r="E539">
        <v>1</v>
      </c>
      <c r="F539">
        <v>748.27</v>
      </c>
      <c r="G539">
        <v>729</v>
      </c>
      <c r="H539">
        <v>19.27</v>
      </c>
      <c r="I539">
        <v>729</v>
      </c>
    </row>
    <row r="540" spans="1:9" x14ac:dyDescent="0.25">
      <c r="A540" s="1">
        <v>42835</v>
      </c>
      <c r="B540" t="s">
        <v>107</v>
      </c>
      <c r="C540" t="s">
        <v>108</v>
      </c>
      <c r="D540">
        <v>1</v>
      </c>
      <c r="E540">
        <v>1</v>
      </c>
      <c r="F540">
        <v>641.17999999999995</v>
      </c>
      <c r="G540">
        <v>620.1</v>
      </c>
      <c r="H540">
        <v>21.08</v>
      </c>
      <c r="I540">
        <v>620.1</v>
      </c>
    </row>
    <row r="541" spans="1:9" x14ac:dyDescent="0.25">
      <c r="A541" s="1">
        <v>42835</v>
      </c>
      <c r="B541" t="s">
        <v>84</v>
      </c>
      <c r="C541" t="s">
        <v>85</v>
      </c>
      <c r="D541">
        <v>4</v>
      </c>
      <c r="E541">
        <v>4</v>
      </c>
      <c r="F541">
        <v>622.4</v>
      </c>
      <c r="G541">
        <v>578.57000000000005</v>
      </c>
      <c r="H541">
        <v>43.83</v>
      </c>
      <c r="I541">
        <v>144.64250000000001</v>
      </c>
    </row>
    <row r="542" spans="1:9" x14ac:dyDescent="0.25">
      <c r="A542" s="1">
        <v>42835</v>
      </c>
      <c r="B542" t="s">
        <v>76</v>
      </c>
      <c r="C542" t="s">
        <v>77</v>
      </c>
      <c r="D542">
        <v>1</v>
      </c>
      <c r="E542">
        <v>1</v>
      </c>
      <c r="F542">
        <v>477.13</v>
      </c>
      <c r="G542">
        <v>399.9</v>
      </c>
      <c r="H542">
        <v>77.23</v>
      </c>
      <c r="I542">
        <v>399.9</v>
      </c>
    </row>
    <row r="543" spans="1:9" x14ac:dyDescent="0.25">
      <c r="A543" s="1">
        <v>42835</v>
      </c>
      <c r="B543" t="s">
        <v>36</v>
      </c>
      <c r="C543" t="s">
        <v>37</v>
      </c>
      <c r="D543">
        <v>1</v>
      </c>
      <c r="E543">
        <v>1</v>
      </c>
      <c r="F543">
        <v>475.47</v>
      </c>
      <c r="G543">
        <v>430</v>
      </c>
      <c r="H543">
        <v>45.47</v>
      </c>
      <c r="I543">
        <v>430</v>
      </c>
    </row>
    <row r="544" spans="1:9" x14ac:dyDescent="0.25">
      <c r="A544" s="1">
        <v>42835</v>
      </c>
      <c r="B544" t="s">
        <v>62</v>
      </c>
      <c r="C544" t="s">
        <v>63</v>
      </c>
      <c r="D544">
        <v>4</v>
      </c>
      <c r="E544">
        <v>4</v>
      </c>
      <c r="F544">
        <v>405.81</v>
      </c>
      <c r="G544">
        <v>334.4</v>
      </c>
      <c r="H544">
        <v>71.41</v>
      </c>
      <c r="I544">
        <v>83.6</v>
      </c>
    </row>
    <row r="545" spans="1:9" x14ac:dyDescent="0.25">
      <c r="A545" s="1">
        <v>42835</v>
      </c>
      <c r="B545" t="s">
        <v>68</v>
      </c>
      <c r="C545" t="s">
        <v>69</v>
      </c>
      <c r="D545">
        <v>1</v>
      </c>
      <c r="E545">
        <v>1</v>
      </c>
      <c r="F545">
        <v>252.3</v>
      </c>
      <c r="G545">
        <v>209.99</v>
      </c>
      <c r="H545">
        <v>42.31</v>
      </c>
      <c r="I545">
        <v>209.99</v>
      </c>
    </row>
    <row r="546" spans="1:9" x14ac:dyDescent="0.25">
      <c r="A546" s="1">
        <v>42835</v>
      </c>
      <c r="B546" t="s">
        <v>66</v>
      </c>
      <c r="C546" t="s">
        <v>67</v>
      </c>
      <c r="D546">
        <v>2</v>
      </c>
      <c r="E546">
        <v>2</v>
      </c>
      <c r="F546">
        <v>224.54</v>
      </c>
      <c r="G546">
        <v>198</v>
      </c>
      <c r="H546">
        <v>26.54</v>
      </c>
      <c r="I546">
        <v>99</v>
      </c>
    </row>
    <row r="547" spans="1:9" x14ac:dyDescent="0.25">
      <c r="A547" s="1">
        <v>42835</v>
      </c>
      <c r="B547" t="s">
        <v>58</v>
      </c>
      <c r="C547" t="s">
        <v>59</v>
      </c>
      <c r="D547">
        <v>6</v>
      </c>
      <c r="E547">
        <v>6</v>
      </c>
      <c r="F547">
        <v>220.03</v>
      </c>
      <c r="G547">
        <v>127.04</v>
      </c>
      <c r="H547">
        <v>92.99</v>
      </c>
      <c r="I547">
        <v>21.173333333333336</v>
      </c>
    </row>
    <row r="548" spans="1:9" x14ac:dyDescent="0.25">
      <c r="A548" s="1">
        <v>42835</v>
      </c>
      <c r="B548" t="s">
        <v>57</v>
      </c>
      <c r="C548" t="s">
        <v>57</v>
      </c>
      <c r="D548">
        <v>1</v>
      </c>
      <c r="E548">
        <v>2</v>
      </c>
      <c r="F548">
        <v>202.28</v>
      </c>
      <c r="G548">
        <v>179.8</v>
      </c>
      <c r="H548">
        <v>22.48</v>
      </c>
      <c r="I548">
        <v>179.8</v>
      </c>
    </row>
    <row r="549" spans="1:9" x14ac:dyDescent="0.25">
      <c r="A549" s="1">
        <v>42835</v>
      </c>
      <c r="B549" t="s">
        <v>88</v>
      </c>
      <c r="C549" t="s">
        <v>89</v>
      </c>
      <c r="D549">
        <v>2</v>
      </c>
      <c r="E549">
        <v>2</v>
      </c>
      <c r="F549">
        <v>174.85</v>
      </c>
      <c r="G549">
        <v>139.49</v>
      </c>
      <c r="H549">
        <v>35.36</v>
      </c>
      <c r="I549">
        <v>69.745000000000005</v>
      </c>
    </row>
    <row r="550" spans="1:9" x14ac:dyDescent="0.25">
      <c r="A550" s="1">
        <v>42835</v>
      </c>
      <c r="B550" t="s">
        <v>90</v>
      </c>
      <c r="C550" t="s">
        <v>91</v>
      </c>
      <c r="D550">
        <v>2</v>
      </c>
      <c r="E550">
        <v>2</v>
      </c>
      <c r="F550">
        <v>162.54</v>
      </c>
      <c r="G550">
        <v>97.8</v>
      </c>
      <c r="H550">
        <v>64.739999999999995</v>
      </c>
      <c r="I550">
        <v>48.9</v>
      </c>
    </row>
    <row r="551" spans="1:9" x14ac:dyDescent="0.25">
      <c r="A551" s="1">
        <v>42835</v>
      </c>
      <c r="B551" t="s">
        <v>119</v>
      </c>
      <c r="C551" t="s">
        <v>120</v>
      </c>
      <c r="D551">
        <v>2</v>
      </c>
      <c r="E551">
        <v>2</v>
      </c>
      <c r="F551">
        <v>142.57</v>
      </c>
      <c r="G551">
        <v>114.89</v>
      </c>
      <c r="H551">
        <v>27.68</v>
      </c>
      <c r="I551">
        <v>57.445</v>
      </c>
    </row>
    <row r="552" spans="1:9" x14ac:dyDescent="0.25">
      <c r="A552" s="1">
        <v>42835</v>
      </c>
      <c r="B552" t="s">
        <v>74</v>
      </c>
      <c r="C552" t="s">
        <v>75</v>
      </c>
      <c r="D552">
        <v>1</v>
      </c>
      <c r="E552">
        <v>1</v>
      </c>
      <c r="F552">
        <v>128.62</v>
      </c>
      <c r="G552">
        <v>99</v>
      </c>
      <c r="H552">
        <v>29.62</v>
      </c>
      <c r="I552">
        <v>99</v>
      </c>
    </row>
    <row r="553" spans="1:9" x14ac:dyDescent="0.25">
      <c r="A553" s="1">
        <v>42835</v>
      </c>
      <c r="B553" t="s">
        <v>98</v>
      </c>
      <c r="C553" t="s">
        <v>99</v>
      </c>
      <c r="D553">
        <v>1</v>
      </c>
      <c r="E553">
        <v>1</v>
      </c>
      <c r="F553">
        <v>120.14</v>
      </c>
      <c r="G553">
        <v>99</v>
      </c>
      <c r="H553">
        <v>21.14</v>
      </c>
      <c r="I553">
        <v>99</v>
      </c>
    </row>
    <row r="554" spans="1:9" x14ac:dyDescent="0.25">
      <c r="A554" s="1">
        <v>42835</v>
      </c>
      <c r="B554" t="s">
        <v>109</v>
      </c>
      <c r="C554" t="s">
        <v>110</v>
      </c>
      <c r="D554">
        <v>2</v>
      </c>
      <c r="E554">
        <v>2</v>
      </c>
      <c r="F554">
        <v>91.79</v>
      </c>
      <c r="G554">
        <v>59.9</v>
      </c>
      <c r="H554">
        <v>31.89</v>
      </c>
      <c r="I554">
        <v>29.95</v>
      </c>
    </row>
    <row r="555" spans="1:9" x14ac:dyDescent="0.25">
      <c r="A555" s="1">
        <v>42835</v>
      </c>
      <c r="B555" t="s">
        <v>60</v>
      </c>
      <c r="C555" t="s">
        <v>61</v>
      </c>
      <c r="D555">
        <v>1</v>
      </c>
      <c r="E555">
        <v>1</v>
      </c>
      <c r="F555">
        <v>87.74</v>
      </c>
      <c r="G555">
        <v>64.900000000000006</v>
      </c>
      <c r="H555">
        <v>22.84</v>
      </c>
      <c r="I555">
        <v>64.900000000000006</v>
      </c>
    </row>
    <row r="556" spans="1:9" x14ac:dyDescent="0.25">
      <c r="A556" s="1">
        <v>42835</v>
      </c>
      <c r="B556" t="s">
        <v>23</v>
      </c>
      <c r="C556" t="s">
        <v>23</v>
      </c>
      <c r="D556">
        <v>1</v>
      </c>
      <c r="E556">
        <v>2</v>
      </c>
      <c r="F556">
        <v>82.02</v>
      </c>
      <c r="G556">
        <v>64.58</v>
      </c>
      <c r="H556">
        <v>17.440000000000001</v>
      </c>
      <c r="I556">
        <v>64.58</v>
      </c>
    </row>
    <row r="557" spans="1:9" x14ac:dyDescent="0.25">
      <c r="A557" s="1">
        <v>42835</v>
      </c>
      <c r="B557" t="s">
        <v>105</v>
      </c>
      <c r="C557" t="s">
        <v>106</v>
      </c>
      <c r="D557">
        <v>1</v>
      </c>
      <c r="E557">
        <v>1</v>
      </c>
      <c r="F557">
        <v>74.489999999999995</v>
      </c>
      <c r="G557">
        <v>59.9</v>
      </c>
      <c r="H557">
        <v>14.59</v>
      </c>
      <c r="I557">
        <v>59.9</v>
      </c>
    </row>
    <row r="558" spans="1:9" x14ac:dyDescent="0.25">
      <c r="A558" s="1">
        <v>42835</v>
      </c>
      <c r="B558" t="s">
        <v>44</v>
      </c>
      <c r="C558" t="s">
        <v>45</v>
      </c>
      <c r="D558">
        <v>1</v>
      </c>
      <c r="E558">
        <v>1</v>
      </c>
      <c r="F558">
        <v>64.83</v>
      </c>
      <c r="G558">
        <v>39.99</v>
      </c>
      <c r="H558">
        <v>24.84</v>
      </c>
      <c r="I558">
        <v>39.99</v>
      </c>
    </row>
    <row r="559" spans="1:9" x14ac:dyDescent="0.25">
      <c r="A559" s="1">
        <v>42835</v>
      </c>
      <c r="B559" t="s">
        <v>70</v>
      </c>
      <c r="C559" t="s">
        <v>71</v>
      </c>
      <c r="D559">
        <v>1</v>
      </c>
      <c r="E559">
        <v>1</v>
      </c>
      <c r="F559">
        <v>49.42</v>
      </c>
      <c r="G559">
        <v>34.9</v>
      </c>
      <c r="H559">
        <v>14.52</v>
      </c>
      <c r="I559">
        <v>34.9</v>
      </c>
    </row>
    <row r="560" spans="1:9" x14ac:dyDescent="0.25">
      <c r="A560" s="1">
        <v>42835</v>
      </c>
      <c r="B560" t="s">
        <v>41</v>
      </c>
      <c r="C560" t="s">
        <v>41</v>
      </c>
      <c r="D560">
        <v>1</v>
      </c>
      <c r="E560">
        <v>1</v>
      </c>
      <c r="F560">
        <v>45.04</v>
      </c>
      <c r="G560">
        <v>28.99</v>
      </c>
      <c r="H560">
        <v>16.05</v>
      </c>
      <c r="I560">
        <v>28.99</v>
      </c>
    </row>
    <row r="561" spans="1:9" x14ac:dyDescent="0.25">
      <c r="A561" s="1">
        <v>42835</v>
      </c>
      <c r="B561" t="s">
        <v>125</v>
      </c>
      <c r="C561" t="s">
        <v>126</v>
      </c>
      <c r="D561">
        <v>1</v>
      </c>
      <c r="E561">
        <v>1</v>
      </c>
      <c r="F561">
        <v>43.51</v>
      </c>
      <c r="G561">
        <v>28.99</v>
      </c>
      <c r="H561">
        <v>14.52</v>
      </c>
      <c r="I561">
        <v>28.99</v>
      </c>
    </row>
    <row r="562" spans="1:9" x14ac:dyDescent="0.25">
      <c r="A562" s="1">
        <v>42835</v>
      </c>
      <c r="B562" t="s">
        <v>123</v>
      </c>
      <c r="C562" t="s">
        <v>124</v>
      </c>
      <c r="D562">
        <v>1</v>
      </c>
      <c r="E562">
        <v>1</v>
      </c>
      <c r="F562">
        <v>24.86</v>
      </c>
      <c r="G562">
        <v>13.9</v>
      </c>
      <c r="H562">
        <v>10.96</v>
      </c>
      <c r="I562">
        <v>13.9</v>
      </c>
    </row>
    <row r="563" spans="1:9" x14ac:dyDescent="0.25">
      <c r="A563" s="1">
        <v>42835</v>
      </c>
      <c r="B563" t="s">
        <v>78</v>
      </c>
      <c r="C563" t="s">
        <v>79</v>
      </c>
      <c r="D563">
        <v>1</v>
      </c>
      <c r="E563">
        <v>1</v>
      </c>
      <c r="F563">
        <v>16.86</v>
      </c>
      <c r="G563">
        <v>5.9</v>
      </c>
      <c r="H563">
        <v>10.96</v>
      </c>
      <c r="I563">
        <v>5.9</v>
      </c>
    </row>
    <row r="564" spans="1:9" x14ac:dyDescent="0.25">
      <c r="A564" s="1">
        <v>42842</v>
      </c>
      <c r="B564" t="s">
        <v>74</v>
      </c>
      <c r="C564" t="s">
        <v>75</v>
      </c>
      <c r="D564">
        <v>8</v>
      </c>
      <c r="E564">
        <v>8</v>
      </c>
      <c r="F564">
        <v>11773</v>
      </c>
      <c r="G564">
        <v>11332.49</v>
      </c>
      <c r="H564">
        <v>440.51</v>
      </c>
      <c r="I564">
        <v>1416.56125</v>
      </c>
    </row>
    <row r="565" spans="1:9" x14ac:dyDescent="0.25">
      <c r="A565" s="1">
        <v>42842</v>
      </c>
      <c r="B565" t="s">
        <v>47</v>
      </c>
      <c r="C565" t="s">
        <v>48</v>
      </c>
      <c r="D565">
        <v>64</v>
      </c>
      <c r="E565">
        <v>76</v>
      </c>
      <c r="F565">
        <v>7690.14</v>
      </c>
      <c r="G565">
        <v>6387.09</v>
      </c>
      <c r="H565">
        <v>1303.05</v>
      </c>
      <c r="I565">
        <v>99.798281250000002</v>
      </c>
    </row>
    <row r="566" spans="1:9" x14ac:dyDescent="0.25">
      <c r="A566" s="1">
        <v>42842</v>
      </c>
      <c r="B566" t="s">
        <v>15</v>
      </c>
      <c r="C566" t="s">
        <v>16</v>
      </c>
      <c r="D566">
        <v>40</v>
      </c>
      <c r="E566">
        <v>44</v>
      </c>
      <c r="F566">
        <v>7002.28</v>
      </c>
      <c r="G566">
        <v>6159.35</v>
      </c>
      <c r="H566">
        <v>842.93</v>
      </c>
      <c r="I566">
        <v>153.98374999999999</v>
      </c>
    </row>
    <row r="567" spans="1:9" x14ac:dyDescent="0.25">
      <c r="A567" s="1">
        <v>42842</v>
      </c>
      <c r="B567" t="s">
        <v>26</v>
      </c>
      <c r="C567" t="s">
        <v>27</v>
      </c>
      <c r="D567">
        <v>42</v>
      </c>
      <c r="E567">
        <v>45</v>
      </c>
      <c r="F567">
        <v>6738.88</v>
      </c>
      <c r="G567">
        <v>5753.85</v>
      </c>
      <c r="H567">
        <v>985.03</v>
      </c>
      <c r="I567">
        <v>136.99642857142859</v>
      </c>
    </row>
    <row r="568" spans="1:9" x14ac:dyDescent="0.25">
      <c r="A568" s="1">
        <v>42842</v>
      </c>
      <c r="B568" t="s">
        <v>17</v>
      </c>
      <c r="C568" t="s">
        <v>18</v>
      </c>
      <c r="D568">
        <v>44</v>
      </c>
      <c r="E568">
        <v>54</v>
      </c>
      <c r="F568">
        <v>6572.39</v>
      </c>
      <c r="G568">
        <v>5291.71</v>
      </c>
      <c r="H568">
        <v>1280.68</v>
      </c>
      <c r="I568">
        <v>120.26613636363635</v>
      </c>
    </row>
    <row r="569" spans="1:9" x14ac:dyDescent="0.25">
      <c r="A569" s="1">
        <v>42842</v>
      </c>
      <c r="B569" t="s">
        <v>42</v>
      </c>
      <c r="C569" t="s">
        <v>43</v>
      </c>
      <c r="D569">
        <v>31</v>
      </c>
      <c r="E569">
        <v>36</v>
      </c>
      <c r="F569">
        <v>6268.43</v>
      </c>
      <c r="G569">
        <v>5640.3</v>
      </c>
      <c r="H569">
        <v>628.13</v>
      </c>
      <c r="I569">
        <v>181.94516129032257</v>
      </c>
    </row>
    <row r="570" spans="1:9" x14ac:dyDescent="0.25">
      <c r="A570" s="1">
        <v>42842</v>
      </c>
      <c r="B570" t="s">
        <v>38</v>
      </c>
      <c r="C570" t="s">
        <v>38</v>
      </c>
      <c r="D570">
        <v>22</v>
      </c>
      <c r="E570">
        <v>23</v>
      </c>
      <c r="F570">
        <v>5220.41</v>
      </c>
      <c r="G570">
        <v>4693.78</v>
      </c>
      <c r="H570">
        <v>526.63</v>
      </c>
      <c r="I570">
        <v>213.35363636363635</v>
      </c>
    </row>
    <row r="571" spans="1:9" x14ac:dyDescent="0.25">
      <c r="A571" s="1">
        <v>42842</v>
      </c>
      <c r="B571" t="s">
        <v>19</v>
      </c>
      <c r="C571" t="s">
        <v>20</v>
      </c>
      <c r="D571">
        <v>24</v>
      </c>
      <c r="E571">
        <v>27</v>
      </c>
      <c r="F571">
        <v>3968.31</v>
      </c>
      <c r="G571">
        <v>3513.32</v>
      </c>
      <c r="H571">
        <v>454.99</v>
      </c>
      <c r="I571">
        <v>146.38833333333332</v>
      </c>
    </row>
    <row r="572" spans="1:9" x14ac:dyDescent="0.25">
      <c r="A572" s="1">
        <v>42842</v>
      </c>
      <c r="B572" t="s">
        <v>34</v>
      </c>
      <c r="C572" t="s">
        <v>35</v>
      </c>
      <c r="D572">
        <v>19</v>
      </c>
      <c r="E572">
        <v>22</v>
      </c>
      <c r="F572">
        <v>3623.52</v>
      </c>
      <c r="G572">
        <v>3187.51</v>
      </c>
      <c r="H572">
        <v>436.01</v>
      </c>
      <c r="I572">
        <v>167.76368421052632</v>
      </c>
    </row>
    <row r="573" spans="1:9" x14ac:dyDescent="0.25">
      <c r="A573" s="1">
        <v>42842</v>
      </c>
      <c r="B573" t="s">
        <v>24</v>
      </c>
      <c r="C573" t="s">
        <v>25</v>
      </c>
      <c r="D573">
        <v>17</v>
      </c>
      <c r="E573">
        <v>23</v>
      </c>
      <c r="F573">
        <v>3587.97</v>
      </c>
      <c r="G573">
        <v>3219.82</v>
      </c>
      <c r="H573">
        <v>368.15</v>
      </c>
      <c r="I573">
        <v>189.40117647058824</v>
      </c>
    </row>
    <row r="574" spans="1:9" x14ac:dyDescent="0.25">
      <c r="A574" s="1">
        <v>42842</v>
      </c>
      <c r="B574" t="s">
        <v>21</v>
      </c>
      <c r="C574" t="s">
        <v>22</v>
      </c>
      <c r="D574">
        <v>21</v>
      </c>
      <c r="E574">
        <v>22</v>
      </c>
      <c r="F574">
        <v>3363.23</v>
      </c>
      <c r="G574">
        <v>2916.64</v>
      </c>
      <c r="H574">
        <v>446.59</v>
      </c>
      <c r="I574">
        <v>138.88761904761904</v>
      </c>
    </row>
    <row r="575" spans="1:9" x14ac:dyDescent="0.25">
      <c r="A575" s="1">
        <v>42842</v>
      </c>
      <c r="B575" t="s">
        <v>32</v>
      </c>
      <c r="C575" t="s">
        <v>33</v>
      </c>
      <c r="D575">
        <v>23</v>
      </c>
      <c r="E575">
        <v>27</v>
      </c>
      <c r="F575">
        <v>2662.89</v>
      </c>
      <c r="G575">
        <v>2144.0500000000002</v>
      </c>
      <c r="H575">
        <v>518.84</v>
      </c>
      <c r="I575">
        <v>93.219565217391306</v>
      </c>
    </row>
    <row r="576" spans="1:9" x14ac:dyDescent="0.25">
      <c r="A576" s="1">
        <v>42842</v>
      </c>
      <c r="B576" t="s">
        <v>39</v>
      </c>
      <c r="C576" t="s">
        <v>40</v>
      </c>
      <c r="D576">
        <v>16</v>
      </c>
      <c r="E576">
        <v>16</v>
      </c>
      <c r="F576">
        <v>2545.31</v>
      </c>
      <c r="G576">
        <v>2200.9499999999998</v>
      </c>
      <c r="H576">
        <v>344.36</v>
      </c>
      <c r="I576">
        <v>137.55937499999999</v>
      </c>
    </row>
    <row r="577" spans="1:9" x14ac:dyDescent="0.25">
      <c r="A577" s="1">
        <v>42842</v>
      </c>
      <c r="B577" t="s">
        <v>102</v>
      </c>
      <c r="C577" t="s">
        <v>103</v>
      </c>
      <c r="D577">
        <v>12</v>
      </c>
      <c r="E577">
        <v>13</v>
      </c>
      <c r="F577">
        <v>2212.8000000000002</v>
      </c>
      <c r="G577">
        <v>1970.3</v>
      </c>
      <c r="H577">
        <v>242.5</v>
      </c>
      <c r="I577">
        <v>164.19166666666666</v>
      </c>
    </row>
    <row r="578" spans="1:9" x14ac:dyDescent="0.25">
      <c r="A578" s="1">
        <v>42842</v>
      </c>
      <c r="B578" t="s">
        <v>53</v>
      </c>
      <c r="C578" t="s">
        <v>54</v>
      </c>
      <c r="D578">
        <v>31</v>
      </c>
      <c r="E578">
        <v>32</v>
      </c>
      <c r="F578">
        <v>2196.4</v>
      </c>
      <c r="G578">
        <v>1723.28</v>
      </c>
      <c r="H578">
        <v>473.12</v>
      </c>
      <c r="I578">
        <v>55.589677419354842</v>
      </c>
    </row>
    <row r="579" spans="1:9" x14ac:dyDescent="0.25">
      <c r="A579" s="1">
        <v>42842</v>
      </c>
      <c r="B579" t="s">
        <v>36</v>
      </c>
      <c r="C579" t="s">
        <v>37</v>
      </c>
      <c r="D579">
        <v>9</v>
      </c>
      <c r="E579">
        <v>13</v>
      </c>
      <c r="F579">
        <v>2189.89</v>
      </c>
      <c r="G579">
        <v>1780.31</v>
      </c>
      <c r="H579">
        <v>409.58</v>
      </c>
      <c r="I579">
        <v>197.81222222222223</v>
      </c>
    </row>
    <row r="580" spans="1:9" x14ac:dyDescent="0.25">
      <c r="A580" s="1">
        <v>42842</v>
      </c>
      <c r="B580" t="s">
        <v>82</v>
      </c>
      <c r="C580" t="s">
        <v>83</v>
      </c>
      <c r="D580">
        <v>10</v>
      </c>
      <c r="E580">
        <v>11</v>
      </c>
      <c r="F580">
        <v>2022.12</v>
      </c>
      <c r="G580">
        <v>1608.9</v>
      </c>
      <c r="H580">
        <v>413.22</v>
      </c>
      <c r="I580">
        <v>160.88999999999999</v>
      </c>
    </row>
    <row r="581" spans="1:9" x14ac:dyDescent="0.25">
      <c r="A581" s="1">
        <v>42842</v>
      </c>
      <c r="B581" t="s">
        <v>84</v>
      </c>
      <c r="C581" t="s">
        <v>85</v>
      </c>
      <c r="D581">
        <v>6</v>
      </c>
      <c r="E581">
        <v>6</v>
      </c>
      <c r="F581">
        <v>1844.66</v>
      </c>
      <c r="G581">
        <v>1724.74</v>
      </c>
      <c r="H581">
        <v>119.92</v>
      </c>
      <c r="I581">
        <v>287.45666666666665</v>
      </c>
    </row>
    <row r="582" spans="1:9" x14ac:dyDescent="0.25">
      <c r="A582" s="1">
        <v>42842</v>
      </c>
      <c r="B582" t="s">
        <v>28</v>
      </c>
      <c r="C582" t="s">
        <v>29</v>
      </c>
      <c r="D582">
        <v>17</v>
      </c>
      <c r="E582">
        <v>17</v>
      </c>
      <c r="F582">
        <v>1798.42</v>
      </c>
      <c r="G582">
        <v>1493.82</v>
      </c>
      <c r="H582">
        <v>304.60000000000002</v>
      </c>
      <c r="I582">
        <v>87.871764705882356</v>
      </c>
    </row>
    <row r="583" spans="1:9" x14ac:dyDescent="0.25">
      <c r="A583" s="1">
        <v>42842</v>
      </c>
      <c r="B583" t="s">
        <v>72</v>
      </c>
      <c r="C583" t="s">
        <v>73</v>
      </c>
      <c r="D583">
        <v>6</v>
      </c>
      <c r="E583">
        <v>6</v>
      </c>
      <c r="F583">
        <v>1752.29</v>
      </c>
      <c r="G583">
        <v>1643.8</v>
      </c>
      <c r="H583">
        <v>108.49</v>
      </c>
      <c r="I583">
        <v>273.96666666666664</v>
      </c>
    </row>
    <row r="584" spans="1:9" x14ac:dyDescent="0.25">
      <c r="A584" s="1">
        <v>42842</v>
      </c>
      <c r="B584" t="s">
        <v>46</v>
      </c>
      <c r="C584" t="s">
        <v>46</v>
      </c>
      <c r="D584">
        <v>11</v>
      </c>
      <c r="E584">
        <v>13</v>
      </c>
      <c r="F584">
        <v>1440.96</v>
      </c>
      <c r="G584">
        <v>1199.54</v>
      </c>
      <c r="H584">
        <v>241.42</v>
      </c>
      <c r="I584">
        <v>109.04909090909091</v>
      </c>
    </row>
    <row r="585" spans="1:9" x14ac:dyDescent="0.25">
      <c r="A585" s="1">
        <v>42842</v>
      </c>
      <c r="B585" t="s">
        <v>193</v>
      </c>
      <c r="C585" t="s">
        <v>193</v>
      </c>
      <c r="D585">
        <v>11</v>
      </c>
      <c r="E585">
        <v>11</v>
      </c>
      <c r="F585">
        <v>1323.65</v>
      </c>
      <c r="G585">
        <v>995</v>
      </c>
      <c r="H585">
        <v>328.65</v>
      </c>
      <c r="I585">
        <v>90.454545454545453</v>
      </c>
    </row>
    <row r="586" spans="1:9" x14ac:dyDescent="0.25">
      <c r="A586" s="1">
        <v>42842</v>
      </c>
      <c r="B586" t="s">
        <v>58</v>
      </c>
      <c r="C586" t="s">
        <v>59</v>
      </c>
      <c r="D586">
        <v>13</v>
      </c>
      <c r="E586">
        <v>13</v>
      </c>
      <c r="F586">
        <v>1072.6099999999999</v>
      </c>
      <c r="G586">
        <v>881.67</v>
      </c>
      <c r="H586">
        <v>190.94</v>
      </c>
      <c r="I586">
        <v>67.82076923076923</v>
      </c>
    </row>
    <row r="587" spans="1:9" x14ac:dyDescent="0.25">
      <c r="A587" s="1">
        <v>42842</v>
      </c>
      <c r="B587" t="s">
        <v>23</v>
      </c>
      <c r="C587" t="s">
        <v>23</v>
      </c>
      <c r="D587">
        <v>5</v>
      </c>
      <c r="E587">
        <v>6</v>
      </c>
      <c r="F587">
        <v>1023.98</v>
      </c>
      <c r="G587">
        <v>920.59</v>
      </c>
      <c r="H587">
        <v>103.39</v>
      </c>
      <c r="I587">
        <v>184.11799999999999</v>
      </c>
    </row>
    <row r="588" spans="1:9" x14ac:dyDescent="0.25">
      <c r="A588" s="1">
        <v>42842</v>
      </c>
      <c r="B588" t="s">
        <v>51</v>
      </c>
      <c r="C588" t="s">
        <v>52</v>
      </c>
      <c r="D588">
        <v>9</v>
      </c>
      <c r="E588">
        <v>9</v>
      </c>
      <c r="F588">
        <v>924.36</v>
      </c>
      <c r="G588">
        <v>786.49</v>
      </c>
      <c r="H588">
        <v>137.87</v>
      </c>
      <c r="I588">
        <v>87.387777777777785</v>
      </c>
    </row>
    <row r="589" spans="1:9" x14ac:dyDescent="0.25">
      <c r="A589" s="1">
        <v>42842</v>
      </c>
      <c r="B589" t="s">
        <v>107</v>
      </c>
      <c r="C589" t="s">
        <v>108</v>
      </c>
      <c r="D589">
        <v>2</v>
      </c>
      <c r="E589">
        <v>2</v>
      </c>
      <c r="F589">
        <v>800.8</v>
      </c>
      <c r="G589">
        <v>760.09</v>
      </c>
      <c r="H589">
        <v>40.71</v>
      </c>
      <c r="I589">
        <v>380.04500000000002</v>
      </c>
    </row>
    <row r="590" spans="1:9" x14ac:dyDescent="0.25">
      <c r="A590" s="1">
        <v>42842</v>
      </c>
      <c r="B590" t="s">
        <v>88</v>
      </c>
      <c r="C590" t="s">
        <v>89</v>
      </c>
      <c r="D590">
        <v>7</v>
      </c>
      <c r="E590">
        <v>7</v>
      </c>
      <c r="F590">
        <v>699.31</v>
      </c>
      <c r="G590">
        <v>561.09</v>
      </c>
      <c r="H590">
        <v>138.22</v>
      </c>
      <c r="I590">
        <v>80.155714285714296</v>
      </c>
    </row>
    <row r="591" spans="1:9" x14ac:dyDescent="0.25">
      <c r="A591" s="1">
        <v>42842</v>
      </c>
      <c r="B591" t="s">
        <v>90</v>
      </c>
      <c r="C591" t="s">
        <v>91</v>
      </c>
      <c r="D591">
        <v>1</v>
      </c>
      <c r="E591">
        <v>1</v>
      </c>
      <c r="F591">
        <v>619.07000000000005</v>
      </c>
      <c r="G591">
        <v>594</v>
      </c>
      <c r="H591">
        <v>25.07</v>
      </c>
      <c r="I591">
        <v>594</v>
      </c>
    </row>
    <row r="592" spans="1:9" x14ac:dyDescent="0.25">
      <c r="A592" s="1">
        <v>42842</v>
      </c>
      <c r="B592" t="s">
        <v>62</v>
      </c>
      <c r="C592" t="s">
        <v>63</v>
      </c>
      <c r="D592">
        <v>6</v>
      </c>
      <c r="E592">
        <v>6</v>
      </c>
      <c r="F592">
        <v>525.24</v>
      </c>
      <c r="G592">
        <v>403.4</v>
      </c>
      <c r="H592">
        <v>121.84</v>
      </c>
      <c r="I592">
        <v>67.233333333333334</v>
      </c>
    </row>
    <row r="593" spans="1:9" x14ac:dyDescent="0.25">
      <c r="A593" s="1">
        <v>42842</v>
      </c>
      <c r="B593" t="s">
        <v>30</v>
      </c>
      <c r="C593" t="s">
        <v>31</v>
      </c>
      <c r="D593">
        <v>3</v>
      </c>
      <c r="E593">
        <v>4</v>
      </c>
      <c r="F593">
        <v>513.42999999999995</v>
      </c>
      <c r="G593">
        <v>427.8</v>
      </c>
      <c r="H593">
        <v>85.63</v>
      </c>
      <c r="I593">
        <v>142.6</v>
      </c>
    </row>
    <row r="594" spans="1:9" x14ac:dyDescent="0.25">
      <c r="A594" s="1">
        <v>42842</v>
      </c>
      <c r="B594" t="s">
        <v>76</v>
      </c>
      <c r="C594" t="s">
        <v>77</v>
      </c>
      <c r="D594">
        <v>1</v>
      </c>
      <c r="E594">
        <v>1</v>
      </c>
      <c r="F594">
        <v>469.84</v>
      </c>
      <c r="G594">
        <v>399.9</v>
      </c>
      <c r="H594">
        <v>69.94</v>
      </c>
      <c r="I594">
        <v>399.9</v>
      </c>
    </row>
    <row r="595" spans="1:9" x14ac:dyDescent="0.25">
      <c r="A595" s="1">
        <v>42842</v>
      </c>
      <c r="B595" t="s">
        <v>41</v>
      </c>
      <c r="C595" t="s">
        <v>41</v>
      </c>
      <c r="D595">
        <v>5</v>
      </c>
      <c r="E595">
        <v>5</v>
      </c>
      <c r="F595">
        <v>444.25</v>
      </c>
      <c r="G595">
        <v>380.39</v>
      </c>
      <c r="H595">
        <v>63.86</v>
      </c>
      <c r="I595">
        <v>76.078000000000003</v>
      </c>
    </row>
    <row r="596" spans="1:9" x14ac:dyDescent="0.25">
      <c r="A596" s="1">
        <v>42842</v>
      </c>
      <c r="B596" t="s">
        <v>64</v>
      </c>
      <c r="C596" t="s">
        <v>65</v>
      </c>
      <c r="D596">
        <v>3</v>
      </c>
      <c r="E596">
        <v>3</v>
      </c>
      <c r="F596">
        <v>277.07</v>
      </c>
      <c r="G596">
        <v>237</v>
      </c>
      <c r="H596">
        <v>40.07</v>
      </c>
      <c r="I596">
        <v>79</v>
      </c>
    </row>
    <row r="597" spans="1:9" x14ac:dyDescent="0.25">
      <c r="A597" s="1">
        <v>42842</v>
      </c>
      <c r="B597" t="s">
        <v>98</v>
      </c>
      <c r="C597" t="s">
        <v>99</v>
      </c>
      <c r="D597">
        <v>1</v>
      </c>
      <c r="E597">
        <v>2</v>
      </c>
      <c r="F597">
        <v>230.78</v>
      </c>
      <c r="G597">
        <v>198</v>
      </c>
      <c r="H597">
        <v>32.78</v>
      </c>
      <c r="I597">
        <v>198</v>
      </c>
    </row>
    <row r="598" spans="1:9" x14ac:dyDescent="0.25">
      <c r="A598" s="1">
        <v>42842</v>
      </c>
      <c r="B598" t="s">
        <v>105</v>
      </c>
      <c r="C598" t="s">
        <v>106</v>
      </c>
      <c r="D598">
        <v>1</v>
      </c>
      <c r="E598">
        <v>2</v>
      </c>
      <c r="F598">
        <v>169.62</v>
      </c>
      <c r="G598">
        <v>119.8</v>
      </c>
      <c r="H598">
        <v>49.82</v>
      </c>
      <c r="I598">
        <v>119.8</v>
      </c>
    </row>
    <row r="599" spans="1:9" x14ac:dyDescent="0.25">
      <c r="A599" s="1">
        <v>42842</v>
      </c>
      <c r="B599" t="s">
        <v>57</v>
      </c>
      <c r="C599" t="s">
        <v>57</v>
      </c>
      <c r="D599">
        <v>2</v>
      </c>
      <c r="E599">
        <v>2</v>
      </c>
      <c r="F599">
        <v>153.32</v>
      </c>
      <c r="G599">
        <v>129.80000000000001</v>
      </c>
      <c r="H599">
        <v>23.52</v>
      </c>
      <c r="I599">
        <v>64.900000000000006</v>
      </c>
    </row>
    <row r="600" spans="1:9" x14ac:dyDescent="0.25">
      <c r="A600" s="1">
        <v>42842</v>
      </c>
      <c r="B600" t="s">
        <v>130</v>
      </c>
      <c r="C600" t="s">
        <v>193</v>
      </c>
      <c r="D600">
        <v>1</v>
      </c>
      <c r="E600">
        <v>1</v>
      </c>
      <c r="F600">
        <v>144.66</v>
      </c>
      <c r="G600">
        <v>129.99</v>
      </c>
      <c r="H600">
        <v>14.67</v>
      </c>
      <c r="I600">
        <v>129.99</v>
      </c>
    </row>
    <row r="601" spans="1:9" x14ac:dyDescent="0.25">
      <c r="A601" s="1">
        <v>42842</v>
      </c>
      <c r="B601" t="s">
        <v>109</v>
      </c>
      <c r="C601" t="s">
        <v>110</v>
      </c>
      <c r="D601">
        <v>2</v>
      </c>
      <c r="E601">
        <v>2</v>
      </c>
      <c r="F601">
        <v>142.62</v>
      </c>
      <c r="G601">
        <v>116.9</v>
      </c>
      <c r="H601">
        <v>25.72</v>
      </c>
      <c r="I601">
        <v>58.45</v>
      </c>
    </row>
    <row r="602" spans="1:9" x14ac:dyDescent="0.25">
      <c r="A602" s="1">
        <v>42842</v>
      </c>
      <c r="B602" t="s">
        <v>80</v>
      </c>
      <c r="C602" t="s">
        <v>81</v>
      </c>
      <c r="D602">
        <v>1</v>
      </c>
      <c r="E602">
        <v>1</v>
      </c>
      <c r="F602">
        <v>127.98</v>
      </c>
      <c r="G602">
        <v>103.97</v>
      </c>
      <c r="H602">
        <v>24.01</v>
      </c>
      <c r="I602">
        <v>103.97</v>
      </c>
    </row>
    <row r="603" spans="1:9" x14ac:dyDescent="0.25">
      <c r="A603" s="1">
        <v>42842</v>
      </c>
      <c r="B603" t="s">
        <v>44</v>
      </c>
      <c r="C603" t="s">
        <v>45</v>
      </c>
      <c r="D603">
        <v>1</v>
      </c>
      <c r="E603">
        <v>1</v>
      </c>
      <c r="F603">
        <v>74.59</v>
      </c>
      <c r="G603">
        <v>60</v>
      </c>
      <c r="H603">
        <v>14.59</v>
      </c>
      <c r="I603">
        <v>60</v>
      </c>
    </row>
    <row r="604" spans="1:9" x14ac:dyDescent="0.25">
      <c r="A604" s="1">
        <v>42842</v>
      </c>
      <c r="B604" t="s">
        <v>119</v>
      </c>
      <c r="C604" t="s">
        <v>120</v>
      </c>
      <c r="D604">
        <v>1</v>
      </c>
      <c r="E604">
        <v>1</v>
      </c>
      <c r="F604">
        <v>41.04</v>
      </c>
      <c r="G604">
        <v>24.99</v>
      </c>
      <c r="H604">
        <v>16.05</v>
      </c>
      <c r="I604">
        <v>24.99</v>
      </c>
    </row>
    <row r="605" spans="1:9" x14ac:dyDescent="0.25">
      <c r="A605" s="1">
        <v>42842</v>
      </c>
      <c r="B605" t="s">
        <v>131</v>
      </c>
      <c r="C605" t="s">
        <v>132</v>
      </c>
      <c r="D605">
        <v>1</v>
      </c>
      <c r="E605">
        <v>1</v>
      </c>
      <c r="F605">
        <v>33.43</v>
      </c>
      <c r="G605">
        <v>19.989999999999998</v>
      </c>
      <c r="H605">
        <v>13.44</v>
      </c>
      <c r="I605">
        <v>19.989999999999998</v>
      </c>
    </row>
    <row r="606" spans="1:9" x14ac:dyDescent="0.25">
      <c r="A606" s="1">
        <v>42842</v>
      </c>
      <c r="B606" t="s">
        <v>104</v>
      </c>
      <c r="C606" t="s">
        <v>104</v>
      </c>
      <c r="D606">
        <v>1</v>
      </c>
      <c r="E606">
        <v>1</v>
      </c>
      <c r="F606">
        <v>30.76</v>
      </c>
      <c r="G606">
        <v>14.9</v>
      </c>
      <c r="H606">
        <v>15.86</v>
      </c>
      <c r="I606">
        <v>14.9</v>
      </c>
    </row>
    <row r="607" spans="1:9" x14ac:dyDescent="0.25">
      <c r="A607" s="1">
        <v>42842</v>
      </c>
      <c r="B607" t="s">
        <v>66</v>
      </c>
      <c r="C607" t="s">
        <v>67</v>
      </c>
      <c r="D607">
        <v>1</v>
      </c>
      <c r="E607">
        <v>1</v>
      </c>
      <c r="F607">
        <v>26.28</v>
      </c>
      <c r="G607">
        <v>15.32</v>
      </c>
      <c r="H607">
        <v>10.96</v>
      </c>
      <c r="I607">
        <v>15.32</v>
      </c>
    </row>
    <row r="608" spans="1:9" x14ac:dyDescent="0.25">
      <c r="A608" s="1">
        <v>42849</v>
      </c>
      <c r="B608" t="s">
        <v>26</v>
      </c>
      <c r="C608" t="s">
        <v>27</v>
      </c>
      <c r="D608">
        <v>58</v>
      </c>
      <c r="E608">
        <v>63</v>
      </c>
      <c r="F608">
        <v>8436.61</v>
      </c>
      <c r="G608">
        <v>7103.3</v>
      </c>
      <c r="H608">
        <v>1333.31</v>
      </c>
      <c r="I608">
        <v>122.47068965517241</v>
      </c>
    </row>
    <row r="609" spans="1:9" x14ac:dyDescent="0.25">
      <c r="A609" s="1">
        <v>42849</v>
      </c>
      <c r="B609" t="s">
        <v>47</v>
      </c>
      <c r="C609" t="s">
        <v>48</v>
      </c>
      <c r="D609">
        <v>48</v>
      </c>
      <c r="E609">
        <v>57</v>
      </c>
      <c r="F609">
        <v>7701.83</v>
      </c>
      <c r="G609">
        <v>6700.1</v>
      </c>
      <c r="H609">
        <v>1001.73</v>
      </c>
      <c r="I609">
        <v>139.58541666666667</v>
      </c>
    </row>
    <row r="610" spans="1:9" x14ac:dyDescent="0.25">
      <c r="A610" s="1">
        <v>42849</v>
      </c>
      <c r="B610" t="s">
        <v>17</v>
      </c>
      <c r="C610" t="s">
        <v>18</v>
      </c>
      <c r="D610">
        <v>46</v>
      </c>
      <c r="E610">
        <v>54</v>
      </c>
      <c r="F610">
        <v>7605.56</v>
      </c>
      <c r="G610">
        <v>6375.22</v>
      </c>
      <c r="H610">
        <v>1230.3399999999999</v>
      </c>
      <c r="I610">
        <v>138.5917391304348</v>
      </c>
    </row>
    <row r="611" spans="1:9" x14ac:dyDescent="0.25">
      <c r="A611" s="1">
        <v>42849</v>
      </c>
      <c r="B611" t="s">
        <v>32</v>
      </c>
      <c r="C611" t="s">
        <v>33</v>
      </c>
      <c r="D611">
        <v>52</v>
      </c>
      <c r="E611">
        <v>76</v>
      </c>
      <c r="F611">
        <v>7158.82</v>
      </c>
      <c r="G611">
        <v>5763.84</v>
      </c>
      <c r="H611">
        <v>1394.98</v>
      </c>
      <c r="I611">
        <v>110.84307692307692</v>
      </c>
    </row>
    <row r="612" spans="1:9" x14ac:dyDescent="0.25">
      <c r="A612" s="1">
        <v>42849</v>
      </c>
      <c r="B612" t="s">
        <v>15</v>
      </c>
      <c r="C612" t="s">
        <v>16</v>
      </c>
      <c r="D612">
        <v>48</v>
      </c>
      <c r="E612">
        <v>52</v>
      </c>
      <c r="F612">
        <v>6915.63</v>
      </c>
      <c r="G612">
        <v>6024.45</v>
      </c>
      <c r="H612">
        <v>891.18</v>
      </c>
      <c r="I612">
        <v>125.50937500000001</v>
      </c>
    </row>
    <row r="613" spans="1:9" x14ac:dyDescent="0.25">
      <c r="A613" s="1">
        <v>42849</v>
      </c>
      <c r="B613" t="s">
        <v>24</v>
      </c>
      <c r="C613" t="s">
        <v>25</v>
      </c>
      <c r="D613">
        <v>26</v>
      </c>
      <c r="E613">
        <v>26</v>
      </c>
      <c r="F613">
        <v>6772.7</v>
      </c>
      <c r="G613">
        <v>6308.17</v>
      </c>
      <c r="H613">
        <v>464.53</v>
      </c>
      <c r="I613">
        <v>242.62192307692308</v>
      </c>
    </row>
    <row r="614" spans="1:9" x14ac:dyDescent="0.25">
      <c r="A614" s="1">
        <v>42849</v>
      </c>
      <c r="B614" t="s">
        <v>38</v>
      </c>
      <c r="C614" t="s">
        <v>38</v>
      </c>
      <c r="D614">
        <v>30</v>
      </c>
      <c r="E614">
        <v>30</v>
      </c>
      <c r="F614">
        <v>5485.67</v>
      </c>
      <c r="G614">
        <v>4789.6099999999997</v>
      </c>
      <c r="H614">
        <v>696.06</v>
      </c>
      <c r="I614">
        <v>159.65366666666668</v>
      </c>
    </row>
    <row r="615" spans="1:9" x14ac:dyDescent="0.25">
      <c r="A615" s="1">
        <v>42849</v>
      </c>
      <c r="B615" t="s">
        <v>39</v>
      </c>
      <c r="C615" t="s">
        <v>40</v>
      </c>
      <c r="D615">
        <v>18</v>
      </c>
      <c r="E615">
        <v>18</v>
      </c>
      <c r="F615">
        <v>4603.76</v>
      </c>
      <c r="G615">
        <v>3981.95</v>
      </c>
      <c r="H615">
        <v>621.80999999999995</v>
      </c>
      <c r="I615">
        <v>221.21944444444443</v>
      </c>
    </row>
    <row r="616" spans="1:9" x14ac:dyDescent="0.25">
      <c r="A616" s="1">
        <v>42849</v>
      </c>
      <c r="B616" t="s">
        <v>42</v>
      </c>
      <c r="C616" t="s">
        <v>43</v>
      </c>
      <c r="D616">
        <v>37</v>
      </c>
      <c r="E616">
        <v>47</v>
      </c>
      <c r="F616">
        <v>4563.45</v>
      </c>
      <c r="G616">
        <v>3691.95</v>
      </c>
      <c r="H616">
        <v>871.5</v>
      </c>
      <c r="I616">
        <v>99.782432432432429</v>
      </c>
    </row>
    <row r="617" spans="1:9" x14ac:dyDescent="0.25">
      <c r="A617" s="1">
        <v>42849</v>
      </c>
      <c r="B617" t="s">
        <v>36</v>
      </c>
      <c r="C617" t="s">
        <v>37</v>
      </c>
      <c r="D617">
        <v>21</v>
      </c>
      <c r="E617">
        <v>26</v>
      </c>
      <c r="F617">
        <v>4499.3</v>
      </c>
      <c r="G617">
        <v>3706.91</v>
      </c>
      <c r="H617">
        <v>792.39</v>
      </c>
      <c r="I617">
        <v>176.5195238095238</v>
      </c>
    </row>
    <row r="618" spans="1:9" x14ac:dyDescent="0.25">
      <c r="A618" s="1">
        <v>42849</v>
      </c>
      <c r="B618" t="s">
        <v>21</v>
      </c>
      <c r="C618" t="s">
        <v>22</v>
      </c>
      <c r="D618">
        <v>25</v>
      </c>
      <c r="E618">
        <v>27</v>
      </c>
      <c r="F618">
        <v>4293.57</v>
      </c>
      <c r="G618">
        <v>3797.88</v>
      </c>
      <c r="H618">
        <v>495.69</v>
      </c>
      <c r="I618">
        <v>151.9152</v>
      </c>
    </row>
    <row r="619" spans="1:9" x14ac:dyDescent="0.25">
      <c r="A619" s="1">
        <v>42849</v>
      </c>
      <c r="B619" t="s">
        <v>34</v>
      </c>
      <c r="C619" t="s">
        <v>35</v>
      </c>
      <c r="D619">
        <v>23</v>
      </c>
      <c r="E619">
        <v>24</v>
      </c>
      <c r="F619">
        <v>3689.13</v>
      </c>
      <c r="G619">
        <v>3167.48</v>
      </c>
      <c r="H619">
        <v>521.65</v>
      </c>
      <c r="I619">
        <v>137.71652173913046</v>
      </c>
    </row>
    <row r="620" spans="1:9" x14ac:dyDescent="0.25">
      <c r="A620" s="1">
        <v>42849</v>
      </c>
      <c r="B620" t="s">
        <v>19</v>
      </c>
      <c r="C620" t="s">
        <v>20</v>
      </c>
      <c r="D620">
        <v>17</v>
      </c>
      <c r="E620">
        <v>17</v>
      </c>
      <c r="F620">
        <v>3625.61</v>
      </c>
      <c r="G620">
        <v>3353.67</v>
      </c>
      <c r="H620">
        <v>271.94</v>
      </c>
      <c r="I620">
        <v>197.27470588235295</v>
      </c>
    </row>
    <row r="621" spans="1:9" x14ac:dyDescent="0.25">
      <c r="A621" s="1">
        <v>42849</v>
      </c>
      <c r="B621" t="s">
        <v>58</v>
      </c>
      <c r="C621" t="s">
        <v>59</v>
      </c>
      <c r="D621">
        <v>15</v>
      </c>
      <c r="E621">
        <v>16</v>
      </c>
      <c r="F621">
        <v>3382.43</v>
      </c>
      <c r="G621">
        <v>3069.16</v>
      </c>
      <c r="H621">
        <v>313.27</v>
      </c>
      <c r="I621">
        <v>204.61066666666667</v>
      </c>
    </row>
    <row r="622" spans="1:9" x14ac:dyDescent="0.25">
      <c r="A622" s="1">
        <v>42849</v>
      </c>
      <c r="B622" t="s">
        <v>53</v>
      </c>
      <c r="C622" t="s">
        <v>54</v>
      </c>
      <c r="D622">
        <v>45</v>
      </c>
      <c r="E622">
        <v>45</v>
      </c>
      <c r="F622">
        <v>2971.17</v>
      </c>
      <c r="G622">
        <v>2249.6</v>
      </c>
      <c r="H622">
        <v>721.57</v>
      </c>
      <c r="I622">
        <v>49.99111111111111</v>
      </c>
    </row>
    <row r="623" spans="1:9" x14ac:dyDescent="0.25">
      <c r="A623" s="1">
        <v>42849</v>
      </c>
      <c r="B623" t="s">
        <v>193</v>
      </c>
      <c r="C623" t="s">
        <v>193</v>
      </c>
      <c r="D623">
        <v>15</v>
      </c>
      <c r="E623">
        <v>19</v>
      </c>
      <c r="F623">
        <v>2651.28</v>
      </c>
      <c r="G623">
        <v>2224.81</v>
      </c>
      <c r="H623">
        <v>426.47</v>
      </c>
      <c r="I623">
        <v>148.32066666666668</v>
      </c>
    </row>
    <row r="624" spans="1:9" x14ac:dyDescent="0.25">
      <c r="A624" s="1">
        <v>42849</v>
      </c>
      <c r="B624" t="s">
        <v>46</v>
      </c>
      <c r="C624" t="s">
        <v>46</v>
      </c>
      <c r="D624">
        <v>15</v>
      </c>
      <c r="E624">
        <v>18</v>
      </c>
      <c r="F624">
        <v>2543</v>
      </c>
      <c r="G624">
        <v>2212.02</v>
      </c>
      <c r="H624">
        <v>330.98</v>
      </c>
      <c r="I624">
        <v>147.46799999999999</v>
      </c>
    </row>
    <row r="625" spans="1:9" x14ac:dyDescent="0.25">
      <c r="A625" s="1">
        <v>42849</v>
      </c>
      <c r="B625" t="s">
        <v>82</v>
      </c>
      <c r="C625" t="s">
        <v>83</v>
      </c>
      <c r="D625">
        <v>14</v>
      </c>
      <c r="E625">
        <v>14</v>
      </c>
      <c r="F625">
        <v>2540.94</v>
      </c>
      <c r="G625">
        <v>2142.6999999999998</v>
      </c>
      <c r="H625">
        <v>398.24</v>
      </c>
      <c r="I625">
        <v>153.05000000000001</v>
      </c>
    </row>
    <row r="626" spans="1:9" x14ac:dyDescent="0.25">
      <c r="A626" s="1">
        <v>42849</v>
      </c>
      <c r="B626" t="s">
        <v>41</v>
      </c>
      <c r="C626" t="s">
        <v>41</v>
      </c>
      <c r="D626">
        <v>7</v>
      </c>
      <c r="E626">
        <v>7</v>
      </c>
      <c r="F626">
        <v>1495.45</v>
      </c>
      <c r="G626">
        <v>1368.3</v>
      </c>
      <c r="H626">
        <v>127.15</v>
      </c>
      <c r="I626">
        <v>195.47142857142859</v>
      </c>
    </row>
    <row r="627" spans="1:9" x14ac:dyDescent="0.25">
      <c r="A627" s="1">
        <v>42849</v>
      </c>
      <c r="B627" t="s">
        <v>28</v>
      </c>
      <c r="C627" t="s">
        <v>29</v>
      </c>
      <c r="D627">
        <v>15</v>
      </c>
      <c r="E627">
        <v>17</v>
      </c>
      <c r="F627">
        <v>1485.45</v>
      </c>
      <c r="G627">
        <v>1185.94</v>
      </c>
      <c r="H627">
        <v>299.51</v>
      </c>
      <c r="I627">
        <v>79.062666666666658</v>
      </c>
    </row>
    <row r="628" spans="1:9" x14ac:dyDescent="0.25">
      <c r="A628" s="1">
        <v>42849</v>
      </c>
      <c r="B628" t="s">
        <v>105</v>
      </c>
      <c r="C628" t="s">
        <v>106</v>
      </c>
      <c r="D628">
        <v>4</v>
      </c>
      <c r="E628">
        <v>4</v>
      </c>
      <c r="F628">
        <v>1414.59</v>
      </c>
      <c r="G628">
        <v>1299.5999999999999</v>
      </c>
      <c r="H628">
        <v>114.99</v>
      </c>
      <c r="I628">
        <v>324.89999999999998</v>
      </c>
    </row>
    <row r="629" spans="1:9" x14ac:dyDescent="0.25">
      <c r="A629" s="1">
        <v>42849</v>
      </c>
      <c r="B629" t="s">
        <v>72</v>
      </c>
      <c r="C629" t="s">
        <v>73</v>
      </c>
      <c r="D629">
        <v>9</v>
      </c>
      <c r="E629">
        <v>9</v>
      </c>
      <c r="F629">
        <v>1309.19</v>
      </c>
      <c r="G629">
        <v>1157.5</v>
      </c>
      <c r="H629">
        <v>151.69</v>
      </c>
      <c r="I629">
        <v>128.61111111111111</v>
      </c>
    </row>
    <row r="630" spans="1:9" x14ac:dyDescent="0.25">
      <c r="A630" s="1">
        <v>42849</v>
      </c>
      <c r="B630" t="s">
        <v>51</v>
      </c>
      <c r="C630" t="s">
        <v>52</v>
      </c>
      <c r="D630">
        <v>14</v>
      </c>
      <c r="E630">
        <v>15</v>
      </c>
      <c r="F630">
        <v>1090.3900000000001</v>
      </c>
      <c r="G630">
        <v>874.57</v>
      </c>
      <c r="H630">
        <v>215.82</v>
      </c>
      <c r="I630">
        <v>62.469285714285711</v>
      </c>
    </row>
    <row r="631" spans="1:9" x14ac:dyDescent="0.25">
      <c r="A631" s="1">
        <v>42849</v>
      </c>
      <c r="B631" t="s">
        <v>62</v>
      </c>
      <c r="C631" t="s">
        <v>63</v>
      </c>
      <c r="D631">
        <v>6</v>
      </c>
      <c r="E631">
        <v>8</v>
      </c>
      <c r="F631">
        <v>651.20000000000005</v>
      </c>
      <c r="G631">
        <v>498.2</v>
      </c>
      <c r="H631">
        <v>153</v>
      </c>
      <c r="I631">
        <v>83.033333333333331</v>
      </c>
    </row>
    <row r="632" spans="1:9" x14ac:dyDescent="0.25">
      <c r="A632" s="1">
        <v>42849</v>
      </c>
      <c r="B632" t="s">
        <v>68</v>
      </c>
      <c r="C632" t="s">
        <v>69</v>
      </c>
      <c r="D632">
        <v>2</v>
      </c>
      <c r="E632">
        <v>2</v>
      </c>
      <c r="F632">
        <v>579.05999999999995</v>
      </c>
      <c r="G632">
        <v>418.99</v>
      </c>
      <c r="H632">
        <v>160.07</v>
      </c>
      <c r="I632">
        <v>209.495</v>
      </c>
    </row>
    <row r="633" spans="1:9" x14ac:dyDescent="0.25">
      <c r="A633" s="1">
        <v>42849</v>
      </c>
      <c r="B633" t="s">
        <v>57</v>
      </c>
      <c r="C633" t="s">
        <v>57</v>
      </c>
      <c r="D633">
        <v>4</v>
      </c>
      <c r="E633">
        <v>5</v>
      </c>
      <c r="F633">
        <v>555.1</v>
      </c>
      <c r="G633">
        <v>478.6</v>
      </c>
      <c r="H633">
        <v>76.5</v>
      </c>
      <c r="I633">
        <v>119.65</v>
      </c>
    </row>
    <row r="634" spans="1:9" x14ac:dyDescent="0.25">
      <c r="A634" s="1">
        <v>42849</v>
      </c>
      <c r="B634" t="s">
        <v>84</v>
      </c>
      <c r="C634" t="s">
        <v>85</v>
      </c>
      <c r="D634">
        <v>2</v>
      </c>
      <c r="E634">
        <v>2</v>
      </c>
      <c r="F634">
        <v>530.91999999999996</v>
      </c>
      <c r="G634">
        <v>487.8</v>
      </c>
      <c r="H634">
        <v>43.12</v>
      </c>
      <c r="I634">
        <v>243.9</v>
      </c>
    </row>
    <row r="635" spans="1:9" x14ac:dyDescent="0.25">
      <c r="A635" s="1">
        <v>42849</v>
      </c>
      <c r="B635" t="s">
        <v>98</v>
      </c>
      <c r="C635" t="s">
        <v>99</v>
      </c>
      <c r="D635">
        <v>3</v>
      </c>
      <c r="E635">
        <v>4</v>
      </c>
      <c r="F635">
        <v>516.57000000000005</v>
      </c>
      <c r="G635">
        <v>449.99</v>
      </c>
      <c r="H635">
        <v>66.58</v>
      </c>
      <c r="I635">
        <v>149.99666666666667</v>
      </c>
    </row>
    <row r="636" spans="1:9" x14ac:dyDescent="0.25">
      <c r="A636" s="1">
        <v>42849</v>
      </c>
      <c r="B636" t="s">
        <v>74</v>
      </c>
      <c r="C636" t="s">
        <v>75</v>
      </c>
      <c r="D636">
        <v>4</v>
      </c>
      <c r="E636">
        <v>4</v>
      </c>
      <c r="F636">
        <v>458.13</v>
      </c>
      <c r="G636">
        <v>394.99</v>
      </c>
      <c r="H636">
        <v>63.14</v>
      </c>
      <c r="I636">
        <v>98.747500000000002</v>
      </c>
    </row>
    <row r="637" spans="1:9" x14ac:dyDescent="0.25">
      <c r="A637" s="1">
        <v>42849</v>
      </c>
      <c r="B637" t="s">
        <v>109</v>
      </c>
      <c r="C637" t="s">
        <v>110</v>
      </c>
      <c r="D637">
        <v>3</v>
      </c>
      <c r="E637">
        <v>4</v>
      </c>
      <c r="F637">
        <v>318.02</v>
      </c>
      <c r="G637">
        <v>262.7</v>
      </c>
      <c r="H637">
        <v>55.32</v>
      </c>
      <c r="I637">
        <v>87.566666666666663</v>
      </c>
    </row>
    <row r="638" spans="1:9" x14ac:dyDescent="0.25">
      <c r="A638" s="1">
        <v>42849</v>
      </c>
      <c r="B638" t="s">
        <v>30</v>
      </c>
      <c r="C638" t="s">
        <v>31</v>
      </c>
      <c r="D638">
        <v>2</v>
      </c>
      <c r="E638">
        <v>2</v>
      </c>
      <c r="F638">
        <v>225.07</v>
      </c>
      <c r="G638">
        <v>199.3</v>
      </c>
      <c r="H638">
        <v>25.77</v>
      </c>
      <c r="I638">
        <v>99.65</v>
      </c>
    </row>
    <row r="639" spans="1:9" x14ac:dyDescent="0.25">
      <c r="A639" s="1">
        <v>42849</v>
      </c>
      <c r="B639" t="s">
        <v>23</v>
      </c>
      <c r="C639" t="s">
        <v>23</v>
      </c>
      <c r="D639">
        <v>3</v>
      </c>
      <c r="E639">
        <v>3</v>
      </c>
      <c r="F639">
        <v>188.97</v>
      </c>
      <c r="G639">
        <v>152.18</v>
      </c>
      <c r="H639">
        <v>36.79</v>
      </c>
      <c r="I639">
        <v>50.726666666666667</v>
      </c>
    </row>
    <row r="640" spans="1:9" x14ac:dyDescent="0.25">
      <c r="A640" s="1">
        <v>42849</v>
      </c>
      <c r="B640" t="s">
        <v>121</v>
      </c>
      <c r="C640" t="s">
        <v>122</v>
      </c>
      <c r="D640">
        <v>1</v>
      </c>
      <c r="E640">
        <v>1</v>
      </c>
      <c r="F640">
        <v>147.16999999999999</v>
      </c>
      <c r="G640">
        <v>119.9</v>
      </c>
      <c r="H640">
        <v>27.27</v>
      </c>
      <c r="I640">
        <v>119.9</v>
      </c>
    </row>
    <row r="641" spans="1:9" x14ac:dyDescent="0.25">
      <c r="A641" s="1">
        <v>42849</v>
      </c>
      <c r="B641" t="s">
        <v>130</v>
      </c>
      <c r="C641" t="s">
        <v>193</v>
      </c>
      <c r="D641">
        <v>1</v>
      </c>
      <c r="E641">
        <v>1</v>
      </c>
      <c r="F641">
        <v>145.07</v>
      </c>
      <c r="G641">
        <v>129.99</v>
      </c>
      <c r="H641">
        <v>15.08</v>
      </c>
      <c r="I641">
        <v>129.99</v>
      </c>
    </row>
    <row r="642" spans="1:9" x14ac:dyDescent="0.25">
      <c r="A642" s="1">
        <v>42849</v>
      </c>
      <c r="B642" t="s">
        <v>88</v>
      </c>
      <c r="C642" t="s">
        <v>89</v>
      </c>
      <c r="D642">
        <v>2</v>
      </c>
      <c r="E642">
        <v>2</v>
      </c>
      <c r="F642">
        <v>138.65</v>
      </c>
      <c r="G642">
        <v>107.8</v>
      </c>
      <c r="H642">
        <v>30.85</v>
      </c>
      <c r="I642">
        <v>53.9</v>
      </c>
    </row>
    <row r="643" spans="1:9" x14ac:dyDescent="0.25">
      <c r="A643" s="1">
        <v>42849</v>
      </c>
      <c r="B643" t="s">
        <v>133</v>
      </c>
      <c r="C643" t="s">
        <v>134</v>
      </c>
      <c r="D643">
        <v>1</v>
      </c>
      <c r="E643">
        <v>1</v>
      </c>
      <c r="F643">
        <v>130.80000000000001</v>
      </c>
      <c r="G643">
        <v>109.4</v>
      </c>
      <c r="H643">
        <v>21.4</v>
      </c>
      <c r="I643">
        <v>109.4</v>
      </c>
    </row>
    <row r="644" spans="1:9" x14ac:dyDescent="0.25">
      <c r="A644" s="1">
        <v>42849</v>
      </c>
      <c r="B644" t="s">
        <v>90</v>
      </c>
      <c r="C644" t="s">
        <v>91</v>
      </c>
      <c r="D644">
        <v>2</v>
      </c>
      <c r="E644">
        <v>2</v>
      </c>
      <c r="F644">
        <v>127.36</v>
      </c>
      <c r="G644">
        <v>68.8</v>
      </c>
      <c r="H644">
        <v>58.56</v>
      </c>
      <c r="I644">
        <v>34.4</v>
      </c>
    </row>
    <row r="645" spans="1:9" x14ac:dyDescent="0.25">
      <c r="A645" s="1">
        <v>42849</v>
      </c>
      <c r="B645" t="s">
        <v>107</v>
      </c>
      <c r="C645" t="s">
        <v>108</v>
      </c>
      <c r="D645">
        <v>1</v>
      </c>
      <c r="E645">
        <v>1</v>
      </c>
      <c r="F645">
        <v>113.88</v>
      </c>
      <c r="G645">
        <v>97.5</v>
      </c>
      <c r="H645">
        <v>16.38</v>
      </c>
      <c r="I645">
        <v>97.5</v>
      </c>
    </row>
    <row r="646" spans="1:9" x14ac:dyDescent="0.25">
      <c r="A646" s="1">
        <v>42849</v>
      </c>
      <c r="B646" t="s">
        <v>135</v>
      </c>
      <c r="C646" t="s">
        <v>136</v>
      </c>
      <c r="D646">
        <v>1</v>
      </c>
      <c r="E646">
        <v>1</v>
      </c>
      <c r="F646">
        <v>93.97</v>
      </c>
      <c r="G646">
        <v>69</v>
      </c>
      <c r="H646">
        <v>24.97</v>
      </c>
      <c r="I646">
        <v>69</v>
      </c>
    </row>
    <row r="647" spans="1:9" x14ac:dyDescent="0.25">
      <c r="A647" s="1">
        <v>42849</v>
      </c>
      <c r="B647" t="s">
        <v>115</v>
      </c>
      <c r="C647" t="s">
        <v>116</v>
      </c>
      <c r="D647">
        <v>1</v>
      </c>
      <c r="E647">
        <v>1</v>
      </c>
      <c r="F647">
        <v>87.6</v>
      </c>
      <c r="G647">
        <v>59</v>
      </c>
      <c r="H647">
        <v>28.6</v>
      </c>
      <c r="I647">
        <v>59</v>
      </c>
    </row>
    <row r="648" spans="1:9" x14ac:dyDescent="0.25">
      <c r="A648" s="1">
        <v>42849</v>
      </c>
      <c r="B648" t="s">
        <v>44</v>
      </c>
      <c r="C648" t="s">
        <v>45</v>
      </c>
      <c r="D648">
        <v>2</v>
      </c>
      <c r="E648">
        <v>2</v>
      </c>
      <c r="F648">
        <v>77.98</v>
      </c>
      <c r="G648">
        <v>48.94</v>
      </c>
      <c r="H648">
        <v>29.04</v>
      </c>
      <c r="I648">
        <v>24.47</v>
      </c>
    </row>
    <row r="649" spans="1:9" x14ac:dyDescent="0.25">
      <c r="A649" s="1">
        <v>42849</v>
      </c>
      <c r="B649" t="s">
        <v>102</v>
      </c>
      <c r="C649" t="s">
        <v>103</v>
      </c>
      <c r="D649">
        <v>1</v>
      </c>
      <c r="E649">
        <v>1</v>
      </c>
      <c r="F649">
        <v>57.56</v>
      </c>
      <c r="G649">
        <v>42</v>
      </c>
      <c r="H649">
        <v>15.56</v>
      </c>
      <c r="I649">
        <v>42</v>
      </c>
    </row>
    <row r="650" spans="1:9" x14ac:dyDescent="0.25">
      <c r="A650" s="1">
        <v>42849</v>
      </c>
      <c r="B650" t="s">
        <v>123</v>
      </c>
      <c r="C650" t="s">
        <v>124</v>
      </c>
      <c r="D650">
        <v>1</v>
      </c>
      <c r="E650">
        <v>2</v>
      </c>
      <c r="F650">
        <v>55.92</v>
      </c>
      <c r="G650">
        <v>34</v>
      </c>
      <c r="H650">
        <v>21.92</v>
      </c>
      <c r="I650">
        <v>34</v>
      </c>
    </row>
    <row r="651" spans="1:9" x14ac:dyDescent="0.25">
      <c r="A651" s="1">
        <v>42849</v>
      </c>
      <c r="B651" t="s">
        <v>70</v>
      </c>
      <c r="C651" t="s">
        <v>71</v>
      </c>
      <c r="D651">
        <v>1</v>
      </c>
      <c r="E651">
        <v>1</v>
      </c>
      <c r="F651">
        <v>39.42</v>
      </c>
      <c r="G651">
        <v>24.9</v>
      </c>
      <c r="H651">
        <v>14.52</v>
      </c>
      <c r="I651">
        <v>24.9</v>
      </c>
    </row>
    <row r="652" spans="1:9" x14ac:dyDescent="0.25">
      <c r="A652" s="1">
        <v>42856</v>
      </c>
      <c r="B652" t="s">
        <v>15</v>
      </c>
      <c r="C652" t="s">
        <v>16</v>
      </c>
      <c r="D652">
        <v>64</v>
      </c>
      <c r="E652">
        <v>70</v>
      </c>
      <c r="F652">
        <v>11031.76</v>
      </c>
      <c r="G652">
        <v>9640.06</v>
      </c>
      <c r="H652">
        <v>1391.7</v>
      </c>
      <c r="I652">
        <v>150.62593749999999</v>
      </c>
    </row>
    <row r="653" spans="1:9" x14ac:dyDescent="0.25">
      <c r="A653" s="1">
        <v>42856</v>
      </c>
      <c r="B653" t="s">
        <v>26</v>
      </c>
      <c r="C653" t="s">
        <v>27</v>
      </c>
      <c r="D653">
        <v>64</v>
      </c>
      <c r="E653">
        <v>78</v>
      </c>
      <c r="F653">
        <v>10780.28</v>
      </c>
      <c r="G653">
        <v>9252.36</v>
      </c>
      <c r="H653">
        <v>1527.92</v>
      </c>
      <c r="I653">
        <v>144.56812500000001</v>
      </c>
    </row>
    <row r="654" spans="1:9" x14ac:dyDescent="0.25">
      <c r="A654" s="1">
        <v>42856</v>
      </c>
      <c r="B654" t="s">
        <v>34</v>
      </c>
      <c r="C654" t="s">
        <v>35</v>
      </c>
      <c r="D654">
        <v>32</v>
      </c>
      <c r="E654">
        <v>40</v>
      </c>
      <c r="F654">
        <v>9162.83</v>
      </c>
      <c r="G654">
        <v>8190.04</v>
      </c>
      <c r="H654">
        <v>972.79</v>
      </c>
      <c r="I654">
        <v>255.93875</v>
      </c>
    </row>
    <row r="655" spans="1:9" x14ac:dyDescent="0.25">
      <c r="A655" s="1">
        <v>42856</v>
      </c>
      <c r="B655" t="s">
        <v>38</v>
      </c>
      <c r="C655" t="s">
        <v>38</v>
      </c>
      <c r="D655">
        <v>43</v>
      </c>
      <c r="E655">
        <v>45</v>
      </c>
      <c r="F655">
        <v>7577.13</v>
      </c>
      <c r="G655">
        <v>6577.53</v>
      </c>
      <c r="H655">
        <v>999.6</v>
      </c>
      <c r="I655">
        <v>152.96581395348838</v>
      </c>
    </row>
    <row r="656" spans="1:9" x14ac:dyDescent="0.25">
      <c r="A656" s="1">
        <v>42856</v>
      </c>
      <c r="B656" t="s">
        <v>47</v>
      </c>
      <c r="C656" t="s">
        <v>48</v>
      </c>
      <c r="D656">
        <v>58</v>
      </c>
      <c r="E656">
        <v>66</v>
      </c>
      <c r="F656">
        <v>6647.96</v>
      </c>
      <c r="G656">
        <v>5503.6</v>
      </c>
      <c r="H656">
        <v>1144.3599999999999</v>
      </c>
      <c r="I656">
        <v>94.889655172413796</v>
      </c>
    </row>
    <row r="657" spans="1:9" x14ac:dyDescent="0.25">
      <c r="A657" s="1">
        <v>42856</v>
      </c>
      <c r="B657" t="s">
        <v>42</v>
      </c>
      <c r="C657" t="s">
        <v>43</v>
      </c>
      <c r="D657">
        <v>35</v>
      </c>
      <c r="E657">
        <v>42</v>
      </c>
      <c r="F657">
        <v>5777.05</v>
      </c>
      <c r="G657">
        <v>5059.75</v>
      </c>
      <c r="H657">
        <v>717.3</v>
      </c>
      <c r="I657">
        <v>144.56428571428572</v>
      </c>
    </row>
    <row r="658" spans="1:9" x14ac:dyDescent="0.25">
      <c r="A658" s="1">
        <v>42856</v>
      </c>
      <c r="B658" t="s">
        <v>17</v>
      </c>
      <c r="C658" t="s">
        <v>18</v>
      </c>
      <c r="D658">
        <v>54</v>
      </c>
      <c r="E658">
        <v>60</v>
      </c>
      <c r="F658">
        <v>5421.82</v>
      </c>
      <c r="G658">
        <v>4389.21</v>
      </c>
      <c r="H658">
        <v>1032.6099999999999</v>
      </c>
      <c r="I658">
        <v>81.281666666666666</v>
      </c>
    </row>
    <row r="659" spans="1:9" x14ac:dyDescent="0.25">
      <c r="A659" s="1">
        <v>42856</v>
      </c>
      <c r="B659" t="s">
        <v>21</v>
      </c>
      <c r="C659" t="s">
        <v>22</v>
      </c>
      <c r="D659">
        <v>35</v>
      </c>
      <c r="E659">
        <v>36</v>
      </c>
      <c r="F659">
        <v>5090.67</v>
      </c>
      <c r="G659">
        <v>4442.93</v>
      </c>
      <c r="H659">
        <v>647.74</v>
      </c>
      <c r="I659">
        <v>126.94085714285714</v>
      </c>
    </row>
    <row r="660" spans="1:9" x14ac:dyDescent="0.25">
      <c r="A660" s="1">
        <v>42856</v>
      </c>
      <c r="B660" t="s">
        <v>32</v>
      </c>
      <c r="C660" t="s">
        <v>33</v>
      </c>
      <c r="D660">
        <v>52</v>
      </c>
      <c r="E660">
        <v>63</v>
      </c>
      <c r="F660">
        <v>4926.78</v>
      </c>
      <c r="G660">
        <v>3896.85</v>
      </c>
      <c r="H660">
        <v>1029.93</v>
      </c>
      <c r="I660">
        <v>74.939423076923077</v>
      </c>
    </row>
    <row r="661" spans="1:9" x14ac:dyDescent="0.25">
      <c r="A661" s="1">
        <v>42856</v>
      </c>
      <c r="B661" t="s">
        <v>24</v>
      </c>
      <c r="C661" t="s">
        <v>25</v>
      </c>
      <c r="D661">
        <v>16</v>
      </c>
      <c r="E661">
        <v>16</v>
      </c>
      <c r="F661">
        <v>4337.18</v>
      </c>
      <c r="G661">
        <v>4083.22</v>
      </c>
      <c r="H661">
        <v>253.96</v>
      </c>
      <c r="I661">
        <v>255.20124999999999</v>
      </c>
    </row>
    <row r="662" spans="1:9" x14ac:dyDescent="0.25">
      <c r="A662" s="1">
        <v>42856</v>
      </c>
      <c r="B662" t="s">
        <v>19</v>
      </c>
      <c r="C662" t="s">
        <v>20</v>
      </c>
      <c r="D662">
        <v>27</v>
      </c>
      <c r="E662">
        <v>28</v>
      </c>
      <c r="F662">
        <v>4108.16</v>
      </c>
      <c r="G662">
        <v>3643.57</v>
      </c>
      <c r="H662">
        <v>464.59</v>
      </c>
      <c r="I662">
        <v>134.94703703703703</v>
      </c>
    </row>
    <row r="663" spans="1:9" x14ac:dyDescent="0.25">
      <c r="A663" s="1">
        <v>42856</v>
      </c>
      <c r="B663" t="s">
        <v>193</v>
      </c>
      <c r="C663" t="s">
        <v>193</v>
      </c>
      <c r="D663">
        <v>21</v>
      </c>
      <c r="E663">
        <v>21</v>
      </c>
      <c r="F663">
        <v>3081.05</v>
      </c>
      <c r="G663">
        <v>2669.76</v>
      </c>
      <c r="H663">
        <v>411.29</v>
      </c>
      <c r="I663">
        <v>127.13142857142859</v>
      </c>
    </row>
    <row r="664" spans="1:9" x14ac:dyDescent="0.25">
      <c r="A664" s="1">
        <v>42856</v>
      </c>
      <c r="B664" t="s">
        <v>46</v>
      </c>
      <c r="C664" t="s">
        <v>46</v>
      </c>
      <c r="D664">
        <v>18</v>
      </c>
      <c r="E664">
        <v>20</v>
      </c>
      <c r="F664">
        <v>2981.12</v>
      </c>
      <c r="G664">
        <v>2586.09</v>
      </c>
      <c r="H664">
        <v>395.03</v>
      </c>
      <c r="I664">
        <v>143.67166666666668</v>
      </c>
    </row>
    <row r="665" spans="1:9" x14ac:dyDescent="0.25">
      <c r="A665" s="1">
        <v>42856</v>
      </c>
      <c r="B665" t="s">
        <v>39</v>
      </c>
      <c r="C665" t="s">
        <v>40</v>
      </c>
      <c r="D665">
        <v>20</v>
      </c>
      <c r="E665">
        <v>21</v>
      </c>
      <c r="F665">
        <v>2915.7</v>
      </c>
      <c r="G665">
        <v>2376.65</v>
      </c>
      <c r="H665">
        <v>539.04999999999995</v>
      </c>
      <c r="I665">
        <v>118.8325</v>
      </c>
    </row>
    <row r="666" spans="1:9" x14ac:dyDescent="0.25">
      <c r="A666" s="1">
        <v>42856</v>
      </c>
      <c r="B666" t="s">
        <v>53</v>
      </c>
      <c r="C666" t="s">
        <v>54</v>
      </c>
      <c r="D666">
        <v>49</v>
      </c>
      <c r="E666">
        <v>51</v>
      </c>
      <c r="F666">
        <v>2770.25</v>
      </c>
      <c r="G666">
        <v>1961.13</v>
      </c>
      <c r="H666">
        <v>809.12</v>
      </c>
      <c r="I666">
        <v>40.023061224489801</v>
      </c>
    </row>
    <row r="667" spans="1:9" x14ac:dyDescent="0.25">
      <c r="A667" s="1">
        <v>42856</v>
      </c>
      <c r="B667" t="s">
        <v>84</v>
      </c>
      <c r="C667" t="s">
        <v>85</v>
      </c>
      <c r="D667">
        <v>5</v>
      </c>
      <c r="E667">
        <v>7</v>
      </c>
      <c r="F667">
        <v>2690.37</v>
      </c>
      <c r="G667">
        <v>2557.67</v>
      </c>
      <c r="H667">
        <v>132.69999999999999</v>
      </c>
      <c r="I667">
        <v>511.53399999999999</v>
      </c>
    </row>
    <row r="668" spans="1:9" x14ac:dyDescent="0.25">
      <c r="A668" s="1">
        <v>42856</v>
      </c>
      <c r="B668" t="s">
        <v>82</v>
      </c>
      <c r="C668" t="s">
        <v>83</v>
      </c>
      <c r="D668">
        <v>9</v>
      </c>
      <c r="E668">
        <v>10</v>
      </c>
      <c r="F668">
        <v>2670.82</v>
      </c>
      <c r="G668">
        <v>2286.1</v>
      </c>
      <c r="H668">
        <v>384.72</v>
      </c>
      <c r="I668">
        <v>254.01111111111112</v>
      </c>
    </row>
    <row r="669" spans="1:9" x14ac:dyDescent="0.25">
      <c r="A669" s="1">
        <v>42856</v>
      </c>
      <c r="B669" t="s">
        <v>36</v>
      </c>
      <c r="C669" t="s">
        <v>37</v>
      </c>
      <c r="D669">
        <v>11</v>
      </c>
      <c r="E669">
        <v>12</v>
      </c>
      <c r="F669">
        <v>2399.88</v>
      </c>
      <c r="G669">
        <v>2038.65</v>
      </c>
      <c r="H669">
        <v>361.23</v>
      </c>
      <c r="I669">
        <v>185.33181818181819</v>
      </c>
    </row>
    <row r="670" spans="1:9" x14ac:dyDescent="0.25">
      <c r="A670" s="1">
        <v>42856</v>
      </c>
      <c r="B670" t="s">
        <v>51</v>
      </c>
      <c r="C670" t="s">
        <v>52</v>
      </c>
      <c r="D670">
        <v>19</v>
      </c>
      <c r="E670">
        <v>24</v>
      </c>
      <c r="F670">
        <v>2366.46</v>
      </c>
      <c r="G670">
        <v>2037.48</v>
      </c>
      <c r="H670">
        <v>328.98</v>
      </c>
      <c r="I670">
        <v>107.23578947368421</v>
      </c>
    </row>
    <row r="671" spans="1:9" x14ac:dyDescent="0.25">
      <c r="A671" s="1">
        <v>42856</v>
      </c>
      <c r="B671" t="s">
        <v>28</v>
      </c>
      <c r="C671" t="s">
        <v>29</v>
      </c>
      <c r="D671">
        <v>22</v>
      </c>
      <c r="E671">
        <v>24</v>
      </c>
      <c r="F671">
        <v>2190.0500000000002</v>
      </c>
      <c r="G671">
        <v>1803.67</v>
      </c>
      <c r="H671">
        <v>386.38</v>
      </c>
      <c r="I671">
        <v>81.984999999999999</v>
      </c>
    </row>
    <row r="672" spans="1:9" x14ac:dyDescent="0.25">
      <c r="A672" s="1">
        <v>42856</v>
      </c>
      <c r="B672" t="s">
        <v>72</v>
      </c>
      <c r="C672" t="s">
        <v>73</v>
      </c>
      <c r="D672">
        <v>16</v>
      </c>
      <c r="E672">
        <v>18</v>
      </c>
      <c r="F672">
        <v>1642.87</v>
      </c>
      <c r="G672">
        <v>1358.89</v>
      </c>
      <c r="H672">
        <v>283.98</v>
      </c>
      <c r="I672">
        <v>84.930625000000006</v>
      </c>
    </row>
    <row r="673" spans="1:9" x14ac:dyDescent="0.25">
      <c r="A673" s="1">
        <v>42856</v>
      </c>
      <c r="B673" t="s">
        <v>80</v>
      </c>
      <c r="C673" t="s">
        <v>81</v>
      </c>
      <c r="D673">
        <v>10</v>
      </c>
      <c r="E673">
        <v>12</v>
      </c>
      <c r="F673">
        <v>1611.92</v>
      </c>
      <c r="G673">
        <v>1258.31</v>
      </c>
      <c r="H673">
        <v>353.61</v>
      </c>
      <c r="I673">
        <v>125.831</v>
      </c>
    </row>
    <row r="674" spans="1:9" x14ac:dyDescent="0.25">
      <c r="A674" s="1">
        <v>42856</v>
      </c>
      <c r="B674" t="s">
        <v>102</v>
      </c>
      <c r="C674" t="s">
        <v>103</v>
      </c>
      <c r="D674">
        <v>7</v>
      </c>
      <c r="E674">
        <v>8</v>
      </c>
      <c r="F674">
        <v>1557.19</v>
      </c>
      <c r="G674">
        <v>1409.59</v>
      </c>
      <c r="H674">
        <v>147.6</v>
      </c>
      <c r="I674">
        <v>201.37</v>
      </c>
    </row>
    <row r="675" spans="1:9" x14ac:dyDescent="0.25">
      <c r="A675" s="1">
        <v>42856</v>
      </c>
      <c r="B675" t="s">
        <v>58</v>
      </c>
      <c r="C675" t="s">
        <v>59</v>
      </c>
      <c r="D675">
        <v>11</v>
      </c>
      <c r="E675">
        <v>11</v>
      </c>
      <c r="F675">
        <v>1292.6500000000001</v>
      </c>
      <c r="G675">
        <v>1088.92</v>
      </c>
      <c r="H675">
        <v>203.73</v>
      </c>
      <c r="I675">
        <v>98.992727272727265</v>
      </c>
    </row>
    <row r="676" spans="1:9" x14ac:dyDescent="0.25">
      <c r="A676" s="1">
        <v>42856</v>
      </c>
      <c r="B676" t="s">
        <v>76</v>
      </c>
      <c r="C676" t="s">
        <v>77</v>
      </c>
      <c r="D676">
        <v>2</v>
      </c>
      <c r="E676">
        <v>2</v>
      </c>
      <c r="F676">
        <v>845.43</v>
      </c>
      <c r="G676">
        <v>697.09</v>
      </c>
      <c r="H676">
        <v>148.34</v>
      </c>
      <c r="I676">
        <v>348.54500000000002</v>
      </c>
    </row>
    <row r="677" spans="1:9" x14ac:dyDescent="0.25">
      <c r="A677" s="1">
        <v>42856</v>
      </c>
      <c r="B677" t="s">
        <v>128</v>
      </c>
      <c r="C677" t="s">
        <v>129</v>
      </c>
      <c r="D677">
        <v>2</v>
      </c>
      <c r="E677">
        <v>2</v>
      </c>
      <c r="F677">
        <v>834.3</v>
      </c>
      <c r="G677">
        <v>803.9</v>
      </c>
      <c r="H677">
        <v>30.4</v>
      </c>
      <c r="I677">
        <v>401.95</v>
      </c>
    </row>
    <row r="678" spans="1:9" x14ac:dyDescent="0.25">
      <c r="A678" s="1">
        <v>42856</v>
      </c>
      <c r="B678" t="s">
        <v>41</v>
      </c>
      <c r="C678" t="s">
        <v>41</v>
      </c>
      <c r="D678">
        <v>5</v>
      </c>
      <c r="E678">
        <v>5</v>
      </c>
      <c r="F678">
        <v>795.28</v>
      </c>
      <c r="G678">
        <v>691.3</v>
      </c>
      <c r="H678">
        <v>103.98</v>
      </c>
      <c r="I678">
        <v>138.26</v>
      </c>
    </row>
    <row r="679" spans="1:9" x14ac:dyDescent="0.25">
      <c r="A679" s="1">
        <v>42856</v>
      </c>
      <c r="B679" t="s">
        <v>109</v>
      </c>
      <c r="C679" t="s">
        <v>110</v>
      </c>
      <c r="D679">
        <v>10</v>
      </c>
      <c r="E679">
        <v>10</v>
      </c>
      <c r="F679">
        <v>734.71</v>
      </c>
      <c r="G679">
        <v>592.79</v>
      </c>
      <c r="H679">
        <v>141.91999999999999</v>
      </c>
      <c r="I679">
        <v>59.279000000000003</v>
      </c>
    </row>
    <row r="680" spans="1:9" x14ac:dyDescent="0.25">
      <c r="A680" s="1">
        <v>42856</v>
      </c>
      <c r="B680" t="s">
        <v>107</v>
      </c>
      <c r="C680" t="s">
        <v>108</v>
      </c>
      <c r="D680">
        <v>1</v>
      </c>
      <c r="E680">
        <v>1</v>
      </c>
      <c r="F680">
        <v>637.02</v>
      </c>
      <c r="G680">
        <v>620.1</v>
      </c>
      <c r="H680">
        <v>16.920000000000002</v>
      </c>
      <c r="I680">
        <v>620.1</v>
      </c>
    </row>
    <row r="681" spans="1:9" x14ac:dyDescent="0.25">
      <c r="A681" s="1">
        <v>42856</v>
      </c>
      <c r="B681" t="s">
        <v>57</v>
      </c>
      <c r="C681" t="s">
        <v>57</v>
      </c>
      <c r="D681">
        <v>3</v>
      </c>
      <c r="E681">
        <v>3</v>
      </c>
      <c r="F681">
        <v>626.98</v>
      </c>
      <c r="G681">
        <v>587.9</v>
      </c>
      <c r="H681">
        <v>39.08</v>
      </c>
      <c r="I681">
        <v>195.96666666666667</v>
      </c>
    </row>
    <row r="682" spans="1:9" x14ac:dyDescent="0.25">
      <c r="A682" s="1">
        <v>42856</v>
      </c>
      <c r="B682" t="s">
        <v>88</v>
      </c>
      <c r="C682" t="s">
        <v>89</v>
      </c>
      <c r="D682">
        <v>4</v>
      </c>
      <c r="E682">
        <v>4</v>
      </c>
      <c r="F682">
        <v>460.94</v>
      </c>
      <c r="G682">
        <v>399.4</v>
      </c>
      <c r="H682">
        <v>61.54</v>
      </c>
      <c r="I682">
        <v>99.85</v>
      </c>
    </row>
    <row r="683" spans="1:9" x14ac:dyDescent="0.25">
      <c r="A683" s="1">
        <v>42856</v>
      </c>
      <c r="B683" t="s">
        <v>23</v>
      </c>
      <c r="C683" t="s">
        <v>23</v>
      </c>
      <c r="D683">
        <v>5</v>
      </c>
      <c r="E683">
        <v>6</v>
      </c>
      <c r="F683">
        <v>459.44</v>
      </c>
      <c r="G683">
        <v>364.28</v>
      </c>
      <c r="H683">
        <v>95.16</v>
      </c>
      <c r="I683">
        <v>72.855999999999995</v>
      </c>
    </row>
    <row r="684" spans="1:9" x14ac:dyDescent="0.25">
      <c r="A684" s="1">
        <v>42856</v>
      </c>
      <c r="B684" t="s">
        <v>30</v>
      </c>
      <c r="C684" t="s">
        <v>31</v>
      </c>
      <c r="D684">
        <v>2</v>
      </c>
      <c r="E684">
        <v>3</v>
      </c>
      <c r="F684">
        <v>431.92</v>
      </c>
      <c r="G684">
        <v>377</v>
      </c>
      <c r="H684">
        <v>54.92</v>
      </c>
      <c r="I684">
        <v>188.5</v>
      </c>
    </row>
    <row r="685" spans="1:9" x14ac:dyDescent="0.25">
      <c r="A685" s="1">
        <v>42856</v>
      </c>
      <c r="B685" t="s">
        <v>74</v>
      </c>
      <c r="C685" t="s">
        <v>75</v>
      </c>
      <c r="D685">
        <v>1</v>
      </c>
      <c r="E685">
        <v>1</v>
      </c>
      <c r="F685">
        <v>373.13</v>
      </c>
      <c r="G685">
        <v>360</v>
      </c>
      <c r="H685">
        <v>13.13</v>
      </c>
      <c r="I685">
        <v>360</v>
      </c>
    </row>
    <row r="686" spans="1:9" x14ac:dyDescent="0.25">
      <c r="A686" s="1">
        <v>42856</v>
      </c>
      <c r="B686" t="s">
        <v>44</v>
      </c>
      <c r="C686" t="s">
        <v>45</v>
      </c>
      <c r="D686">
        <v>3</v>
      </c>
      <c r="E686">
        <v>3</v>
      </c>
      <c r="F686">
        <v>314.76</v>
      </c>
      <c r="G686">
        <v>262.97000000000003</v>
      </c>
      <c r="H686">
        <v>51.79</v>
      </c>
      <c r="I686">
        <v>87.656666666666666</v>
      </c>
    </row>
    <row r="687" spans="1:9" x14ac:dyDescent="0.25">
      <c r="A687" s="1">
        <v>42856</v>
      </c>
      <c r="B687" t="s">
        <v>98</v>
      </c>
      <c r="C687" t="s">
        <v>99</v>
      </c>
      <c r="D687">
        <v>2</v>
      </c>
      <c r="E687">
        <v>2</v>
      </c>
      <c r="F687">
        <v>224.16</v>
      </c>
      <c r="G687">
        <v>198</v>
      </c>
      <c r="H687">
        <v>26.16</v>
      </c>
      <c r="I687">
        <v>99</v>
      </c>
    </row>
    <row r="688" spans="1:9" x14ac:dyDescent="0.25">
      <c r="A688" s="1">
        <v>42856</v>
      </c>
      <c r="B688" t="s">
        <v>66</v>
      </c>
      <c r="C688" t="s">
        <v>67</v>
      </c>
      <c r="D688">
        <v>1</v>
      </c>
      <c r="E688">
        <v>1</v>
      </c>
      <c r="F688">
        <v>187.91</v>
      </c>
      <c r="G688">
        <v>149.9</v>
      </c>
      <c r="H688">
        <v>38.01</v>
      </c>
      <c r="I688">
        <v>149.9</v>
      </c>
    </row>
    <row r="689" spans="1:9" x14ac:dyDescent="0.25">
      <c r="A689" s="1">
        <v>42856</v>
      </c>
      <c r="B689" t="s">
        <v>62</v>
      </c>
      <c r="C689" t="s">
        <v>63</v>
      </c>
      <c r="D689">
        <v>4</v>
      </c>
      <c r="E689">
        <v>4</v>
      </c>
      <c r="F689">
        <v>178.88</v>
      </c>
      <c r="G689">
        <v>125.6</v>
      </c>
      <c r="H689">
        <v>53.28</v>
      </c>
      <c r="I689">
        <v>31.4</v>
      </c>
    </row>
    <row r="690" spans="1:9" x14ac:dyDescent="0.25">
      <c r="A690" s="1">
        <v>42856</v>
      </c>
      <c r="B690" t="s">
        <v>49</v>
      </c>
      <c r="C690" t="s">
        <v>50</v>
      </c>
      <c r="D690">
        <v>1</v>
      </c>
      <c r="E690">
        <v>1</v>
      </c>
      <c r="F690">
        <v>156.63999999999999</v>
      </c>
      <c r="G690">
        <v>139.9</v>
      </c>
      <c r="H690">
        <v>16.739999999999998</v>
      </c>
      <c r="I690">
        <v>139.9</v>
      </c>
    </row>
    <row r="691" spans="1:9" x14ac:dyDescent="0.25">
      <c r="A691" s="1">
        <v>42856</v>
      </c>
      <c r="B691" t="s">
        <v>113</v>
      </c>
      <c r="C691" t="s">
        <v>114</v>
      </c>
      <c r="D691">
        <v>2</v>
      </c>
      <c r="E691">
        <v>2</v>
      </c>
      <c r="F691">
        <v>140.28</v>
      </c>
      <c r="G691">
        <v>113.4</v>
      </c>
      <c r="H691">
        <v>26.88</v>
      </c>
      <c r="I691">
        <v>56.7</v>
      </c>
    </row>
    <row r="692" spans="1:9" x14ac:dyDescent="0.25">
      <c r="A692" s="1">
        <v>42856</v>
      </c>
      <c r="B692" t="s">
        <v>90</v>
      </c>
      <c r="C692" t="s">
        <v>91</v>
      </c>
      <c r="D692">
        <v>2</v>
      </c>
      <c r="E692">
        <v>2</v>
      </c>
      <c r="F692">
        <v>128.97999999999999</v>
      </c>
      <c r="G692">
        <v>68.8</v>
      </c>
      <c r="H692">
        <v>60.18</v>
      </c>
      <c r="I692">
        <v>34.4</v>
      </c>
    </row>
    <row r="693" spans="1:9" x14ac:dyDescent="0.25">
      <c r="A693" s="1">
        <v>42856</v>
      </c>
      <c r="B693" t="s">
        <v>121</v>
      </c>
      <c r="C693" t="s">
        <v>122</v>
      </c>
      <c r="D693">
        <v>1</v>
      </c>
      <c r="E693">
        <v>1</v>
      </c>
      <c r="F693">
        <v>107.35</v>
      </c>
      <c r="G693">
        <v>69.900000000000006</v>
      </c>
      <c r="H693">
        <v>37.450000000000003</v>
      </c>
      <c r="I693">
        <v>69.900000000000006</v>
      </c>
    </row>
    <row r="694" spans="1:9" x14ac:dyDescent="0.25">
      <c r="A694" s="1">
        <v>42856</v>
      </c>
      <c r="B694" t="s">
        <v>115</v>
      </c>
      <c r="C694" t="s">
        <v>116</v>
      </c>
      <c r="D694">
        <v>1</v>
      </c>
      <c r="E694">
        <v>1</v>
      </c>
      <c r="F694">
        <v>91.71</v>
      </c>
      <c r="G694">
        <v>59</v>
      </c>
      <c r="H694">
        <v>32.71</v>
      </c>
      <c r="I694">
        <v>59</v>
      </c>
    </row>
    <row r="695" spans="1:9" x14ac:dyDescent="0.25">
      <c r="A695" s="1">
        <v>42856</v>
      </c>
      <c r="B695" t="s">
        <v>94</v>
      </c>
      <c r="C695" t="s">
        <v>95</v>
      </c>
      <c r="D695">
        <v>1</v>
      </c>
      <c r="E695">
        <v>1</v>
      </c>
      <c r="F695">
        <v>67.77</v>
      </c>
      <c r="G695">
        <v>59.99</v>
      </c>
      <c r="H695">
        <v>7.78</v>
      </c>
      <c r="I695">
        <v>59.99</v>
      </c>
    </row>
    <row r="696" spans="1:9" x14ac:dyDescent="0.25">
      <c r="A696" s="1">
        <v>42856</v>
      </c>
      <c r="B696" t="s">
        <v>123</v>
      </c>
      <c r="C696" t="s">
        <v>124</v>
      </c>
      <c r="D696">
        <v>1</v>
      </c>
      <c r="E696">
        <v>1</v>
      </c>
      <c r="F696">
        <v>31.52</v>
      </c>
      <c r="G696">
        <v>17</v>
      </c>
      <c r="H696">
        <v>14.52</v>
      </c>
      <c r="I696">
        <v>17</v>
      </c>
    </row>
    <row r="697" spans="1:9" x14ac:dyDescent="0.25">
      <c r="A697" s="1">
        <v>42856</v>
      </c>
      <c r="B697" t="s">
        <v>78</v>
      </c>
      <c r="C697" t="s">
        <v>79</v>
      </c>
      <c r="D697">
        <v>1</v>
      </c>
      <c r="E697">
        <v>1</v>
      </c>
      <c r="F697">
        <v>20.420000000000002</v>
      </c>
      <c r="G697">
        <v>5.9</v>
      </c>
      <c r="H697">
        <v>14.52</v>
      </c>
      <c r="I697">
        <v>5.9</v>
      </c>
    </row>
    <row r="698" spans="1:9" x14ac:dyDescent="0.25">
      <c r="A698" s="1">
        <v>42863</v>
      </c>
      <c r="B698" t="s">
        <v>42</v>
      </c>
      <c r="C698" t="s">
        <v>43</v>
      </c>
      <c r="D698">
        <v>70</v>
      </c>
      <c r="E698">
        <v>90</v>
      </c>
      <c r="F698">
        <v>19959.009999999998</v>
      </c>
      <c r="G698">
        <v>18096.38</v>
      </c>
      <c r="H698">
        <v>1862.63</v>
      </c>
      <c r="I698">
        <v>258.51971428571426</v>
      </c>
    </row>
    <row r="699" spans="1:9" x14ac:dyDescent="0.25">
      <c r="A699" s="1">
        <v>42863</v>
      </c>
      <c r="B699" t="s">
        <v>15</v>
      </c>
      <c r="C699" t="s">
        <v>16</v>
      </c>
      <c r="D699">
        <v>55</v>
      </c>
      <c r="E699">
        <v>62</v>
      </c>
      <c r="F699">
        <v>11679.5</v>
      </c>
      <c r="G699">
        <v>10242.58</v>
      </c>
      <c r="H699">
        <v>1436.92</v>
      </c>
      <c r="I699">
        <v>186.22872727272727</v>
      </c>
    </row>
    <row r="700" spans="1:9" x14ac:dyDescent="0.25">
      <c r="A700" s="1">
        <v>42863</v>
      </c>
      <c r="B700" t="s">
        <v>47</v>
      </c>
      <c r="C700" t="s">
        <v>48</v>
      </c>
      <c r="D700">
        <v>73</v>
      </c>
      <c r="E700">
        <v>77</v>
      </c>
      <c r="F700">
        <v>8651.43</v>
      </c>
      <c r="G700">
        <v>7417.98</v>
      </c>
      <c r="H700">
        <v>1233.45</v>
      </c>
      <c r="I700">
        <v>101.61616438356164</v>
      </c>
    </row>
    <row r="701" spans="1:9" x14ac:dyDescent="0.25">
      <c r="A701" s="1">
        <v>42863</v>
      </c>
      <c r="B701" t="s">
        <v>24</v>
      </c>
      <c r="C701" t="s">
        <v>25</v>
      </c>
      <c r="D701">
        <v>31</v>
      </c>
      <c r="E701">
        <v>32</v>
      </c>
      <c r="F701">
        <v>8285.23</v>
      </c>
      <c r="G701">
        <v>7673.26</v>
      </c>
      <c r="H701">
        <v>611.97</v>
      </c>
      <c r="I701">
        <v>247.52451612903224</v>
      </c>
    </row>
    <row r="702" spans="1:9" x14ac:dyDescent="0.25">
      <c r="A702" s="1">
        <v>42863</v>
      </c>
      <c r="B702" t="s">
        <v>38</v>
      </c>
      <c r="C702" t="s">
        <v>38</v>
      </c>
      <c r="D702">
        <v>53</v>
      </c>
      <c r="E702">
        <v>54</v>
      </c>
      <c r="F702">
        <v>7825.62</v>
      </c>
      <c r="G702">
        <v>6833.01</v>
      </c>
      <c r="H702">
        <v>992.61</v>
      </c>
      <c r="I702">
        <v>128.92471698113209</v>
      </c>
    </row>
    <row r="703" spans="1:9" x14ac:dyDescent="0.25">
      <c r="A703" s="1">
        <v>42863</v>
      </c>
      <c r="B703" t="s">
        <v>26</v>
      </c>
      <c r="C703" t="s">
        <v>27</v>
      </c>
      <c r="D703">
        <v>46</v>
      </c>
      <c r="E703">
        <v>56</v>
      </c>
      <c r="F703">
        <v>6279.11</v>
      </c>
      <c r="G703">
        <v>5166.75</v>
      </c>
      <c r="H703">
        <v>1112.3599999999999</v>
      </c>
      <c r="I703">
        <v>112.32065217391305</v>
      </c>
    </row>
    <row r="704" spans="1:9" x14ac:dyDescent="0.25">
      <c r="A704" s="1">
        <v>42863</v>
      </c>
      <c r="B704" t="s">
        <v>17</v>
      </c>
      <c r="C704" t="s">
        <v>18</v>
      </c>
      <c r="D704">
        <v>43</v>
      </c>
      <c r="E704">
        <v>58</v>
      </c>
      <c r="F704">
        <v>5580.04</v>
      </c>
      <c r="G704">
        <v>4333.03</v>
      </c>
      <c r="H704">
        <v>1247.01</v>
      </c>
      <c r="I704">
        <v>100.76813953488373</v>
      </c>
    </row>
    <row r="705" spans="1:9" x14ac:dyDescent="0.25">
      <c r="A705" s="1">
        <v>42863</v>
      </c>
      <c r="B705" t="s">
        <v>34</v>
      </c>
      <c r="C705" t="s">
        <v>35</v>
      </c>
      <c r="D705">
        <v>28</v>
      </c>
      <c r="E705">
        <v>32</v>
      </c>
      <c r="F705">
        <v>5274.03</v>
      </c>
      <c r="G705">
        <v>4480.38</v>
      </c>
      <c r="H705">
        <v>793.65</v>
      </c>
      <c r="I705">
        <v>160.01357142857142</v>
      </c>
    </row>
    <row r="706" spans="1:9" x14ac:dyDescent="0.25">
      <c r="A706" s="1">
        <v>42863</v>
      </c>
      <c r="B706" t="s">
        <v>21</v>
      </c>
      <c r="C706" t="s">
        <v>22</v>
      </c>
      <c r="D706">
        <v>44</v>
      </c>
      <c r="E706">
        <v>45</v>
      </c>
      <c r="F706">
        <v>5093.84</v>
      </c>
      <c r="G706">
        <v>4375.4799999999996</v>
      </c>
      <c r="H706">
        <v>718.36</v>
      </c>
      <c r="I706">
        <v>99.442727272727268</v>
      </c>
    </row>
    <row r="707" spans="1:9" x14ac:dyDescent="0.25">
      <c r="A707" s="1">
        <v>42863</v>
      </c>
      <c r="B707" t="s">
        <v>36</v>
      </c>
      <c r="C707" t="s">
        <v>37</v>
      </c>
      <c r="D707">
        <v>15</v>
      </c>
      <c r="E707">
        <v>28</v>
      </c>
      <c r="F707">
        <v>4758.5600000000004</v>
      </c>
      <c r="G707">
        <v>4035.94</v>
      </c>
      <c r="H707">
        <v>722.62</v>
      </c>
      <c r="I707">
        <v>269.06266666666664</v>
      </c>
    </row>
    <row r="708" spans="1:9" x14ac:dyDescent="0.25">
      <c r="A708" s="1">
        <v>42863</v>
      </c>
      <c r="B708" t="s">
        <v>19</v>
      </c>
      <c r="C708" t="s">
        <v>20</v>
      </c>
      <c r="D708">
        <v>26</v>
      </c>
      <c r="E708">
        <v>27</v>
      </c>
      <c r="F708">
        <v>4513.47</v>
      </c>
      <c r="G708">
        <v>4076.91</v>
      </c>
      <c r="H708">
        <v>436.56</v>
      </c>
      <c r="I708">
        <v>156.80423076923077</v>
      </c>
    </row>
    <row r="709" spans="1:9" x14ac:dyDescent="0.25">
      <c r="A709" s="1">
        <v>42863</v>
      </c>
      <c r="B709" t="s">
        <v>193</v>
      </c>
      <c r="C709" t="s">
        <v>193</v>
      </c>
      <c r="D709">
        <v>14</v>
      </c>
      <c r="E709">
        <v>16</v>
      </c>
      <c r="F709">
        <v>4498.5600000000004</v>
      </c>
      <c r="G709">
        <v>4169.25</v>
      </c>
      <c r="H709">
        <v>329.31</v>
      </c>
      <c r="I709">
        <v>297.80357142857144</v>
      </c>
    </row>
    <row r="710" spans="1:9" x14ac:dyDescent="0.25">
      <c r="A710" s="1">
        <v>42863</v>
      </c>
      <c r="B710" t="s">
        <v>39</v>
      </c>
      <c r="C710" t="s">
        <v>40</v>
      </c>
      <c r="D710">
        <v>20</v>
      </c>
      <c r="E710">
        <v>21</v>
      </c>
      <c r="F710">
        <v>3791.44</v>
      </c>
      <c r="G710">
        <v>3338.14</v>
      </c>
      <c r="H710">
        <v>453.3</v>
      </c>
      <c r="I710">
        <v>166.90700000000001</v>
      </c>
    </row>
    <row r="711" spans="1:9" x14ac:dyDescent="0.25">
      <c r="A711" s="1">
        <v>42863</v>
      </c>
      <c r="B711" t="s">
        <v>46</v>
      </c>
      <c r="C711" t="s">
        <v>46</v>
      </c>
      <c r="D711">
        <v>16</v>
      </c>
      <c r="E711">
        <v>16</v>
      </c>
      <c r="F711">
        <v>3636.58</v>
      </c>
      <c r="G711">
        <v>3186.91</v>
      </c>
      <c r="H711">
        <v>449.67</v>
      </c>
      <c r="I711">
        <v>199.18187499999999</v>
      </c>
    </row>
    <row r="712" spans="1:9" x14ac:dyDescent="0.25">
      <c r="A712" s="1">
        <v>42863</v>
      </c>
      <c r="B712" t="s">
        <v>32</v>
      </c>
      <c r="C712" t="s">
        <v>33</v>
      </c>
      <c r="D712">
        <v>41</v>
      </c>
      <c r="E712">
        <v>45</v>
      </c>
      <c r="F712">
        <v>3298.13</v>
      </c>
      <c r="G712">
        <v>2508.44</v>
      </c>
      <c r="H712">
        <v>789.69</v>
      </c>
      <c r="I712">
        <v>61.181463414634152</v>
      </c>
    </row>
    <row r="713" spans="1:9" x14ac:dyDescent="0.25">
      <c r="A713" s="1">
        <v>42863</v>
      </c>
      <c r="B713" t="s">
        <v>58</v>
      </c>
      <c r="C713" t="s">
        <v>59</v>
      </c>
      <c r="D713">
        <v>17</v>
      </c>
      <c r="E713">
        <v>18</v>
      </c>
      <c r="F713">
        <v>2867.49</v>
      </c>
      <c r="G713">
        <v>2478.6799999999998</v>
      </c>
      <c r="H713">
        <v>388.81</v>
      </c>
      <c r="I713">
        <v>145.80470588235295</v>
      </c>
    </row>
    <row r="714" spans="1:9" x14ac:dyDescent="0.25">
      <c r="A714" s="1">
        <v>42863</v>
      </c>
      <c r="B714" t="s">
        <v>28</v>
      </c>
      <c r="C714" t="s">
        <v>29</v>
      </c>
      <c r="D714">
        <v>24</v>
      </c>
      <c r="E714">
        <v>24</v>
      </c>
      <c r="F714">
        <v>2498.92</v>
      </c>
      <c r="G714">
        <v>2039.49</v>
      </c>
      <c r="H714">
        <v>459.43</v>
      </c>
      <c r="I714">
        <v>84.978750000000005</v>
      </c>
    </row>
    <row r="715" spans="1:9" x14ac:dyDescent="0.25">
      <c r="A715" s="1">
        <v>42863</v>
      </c>
      <c r="B715" t="s">
        <v>53</v>
      </c>
      <c r="C715" t="s">
        <v>54</v>
      </c>
      <c r="D715">
        <v>40</v>
      </c>
      <c r="E715">
        <v>44</v>
      </c>
      <c r="F715">
        <v>2398.6999999999998</v>
      </c>
      <c r="G715">
        <v>1751.28</v>
      </c>
      <c r="H715">
        <v>647.41999999999996</v>
      </c>
      <c r="I715">
        <v>43.781999999999996</v>
      </c>
    </row>
    <row r="716" spans="1:9" x14ac:dyDescent="0.25">
      <c r="A716" s="1">
        <v>42863</v>
      </c>
      <c r="B716" t="s">
        <v>82</v>
      </c>
      <c r="C716" t="s">
        <v>83</v>
      </c>
      <c r="D716">
        <v>11</v>
      </c>
      <c r="E716">
        <v>11</v>
      </c>
      <c r="F716">
        <v>1830.29</v>
      </c>
      <c r="G716">
        <v>1503.9</v>
      </c>
      <c r="H716">
        <v>326.39</v>
      </c>
      <c r="I716">
        <v>136.71818181818182</v>
      </c>
    </row>
    <row r="717" spans="1:9" x14ac:dyDescent="0.25">
      <c r="A717" s="1">
        <v>42863</v>
      </c>
      <c r="B717" t="s">
        <v>72</v>
      </c>
      <c r="C717" t="s">
        <v>73</v>
      </c>
      <c r="D717">
        <v>13</v>
      </c>
      <c r="E717">
        <v>13</v>
      </c>
      <c r="F717">
        <v>1472.24</v>
      </c>
      <c r="G717">
        <v>1274.2</v>
      </c>
      <c r="H717">
        <v>198.04</v>
      </c>
      <c r="I717">
        <v>98.015384615384619</v>
      </c>
    </row>
    <row r="718" spans="1:9" x14ac:dyDescent="0.25">
      <c r="A718" s="1">
        <v>42863</v>
      </c>
      <c r="B718" t="s">
        <v>105</v>
      </c>
      <c r="C718" t="s">
        <v>106</v>
      </c>
      <c r="D718">
        <v>3</v>
      </c>
      <c r="E718">
        <v>4</v>
      </c>
      <c r="F718">
        <v>1410.05</v>
      </c>
      <c r="G718">
        <v>1307.5999999999999</v>
      </c>
      <c r="H718">
        <v>102.45</v>
      </c>
      <c r="I718">
        <v>435.86666666666667</v>
      </c>
    </row>
    <row r="719" spans="1:9" x14ac:dyDescent="0.25">
      <c r="A719" s="1">
        <v>42863</v>
      </c>
      <c r="B719" t="s">
        <v>51</v>
      </c>
      <c r="C719" t="s">
        <v>52</v>
      </c>
      <c r="D719">
        <v>15</v>
      </c>
      <c r="E719">
        <v>16</v>
      </c>
      <c r="F719">
        <v>1335.95</v>
      </c>
      <c r="G719">
        <v>1133.3599999999999</v>
      </c>
      <c r="H719">
        <v>202.59</v>
      </c>
      <c r="I719">
        <v>75.557333333333332</v>
      </c>
    </row>
    <row r="720" spans="1:9" x14ac:dyDescent="0.25">
      <c r="A720" s="1">
        <v>42863</v>
      </c>
      <c r="B720" t="s">
        <v>98</v>
      </c>
      <c r="C720" t="s">
        <v>99</v>
      </c>
      <c r="D720">
        <v>2</v>
      </c>
      <c r="E720">
        <v>2</v>
      </c>
      <c r="F720">
        <v>1013.5</v>
      </c>
      <c r="G720">
        <v>988.99</v>
      </c>
      <c r="H720">
        <v>24.51</v>
      </c>
      <c r="I720">
        <v>494.495</v>
      </c>
    </row>
    <row r="721" spans="1:9" x14ac:dyDescent="0.25">
      <c r="A721" s="1">
        <v>42863</v>
      </c>
      <c r="B721" t="s">
        <v>102</v>
      </c>
      <c r="C721" t="s">
        <v>103</v>
      </c>
      <c r="D721">
        <v>4</v>
      </c>
      <c r="E721">
        <v>4</v>
      </c>
      <c r="F721">
        <v>942.1</v>
      </c>
      <c r="G721">
        <v>847.8</v>
      </c>
      <c r="H721">
        <v>94.3</v>
      </c>
      <c r="I721">
        <v>211.95</v>
      </c>
    </row>
    <row r="722" spans="1:9" x14ac:dyDescent="0.25">
      <c r="A722" s="1">
        <v>42863</v>
      </c>
      <c r="B722" t="s">
        <v>80</v>
      </c>
      <c r="C722" t="s">
        <v>81</v>
      </c>
      <c r="D722">
        <v>4</v>
      </c>
      <c r="E722">
        <v>4</v>
      </c>
      <c r="F722">
        <v>838.31</v>
      </c>
      <c r="G722">
        <v>635.83000000000004</v>
      </c>
      <c r="H722">
        <v>202.48</v>
      </c>
      <c r="I722">
        <v>158.95750000000001</v>
      </c>
    </row>
    <row r="723" spans="1:9" x14ac:dyDescent="0.25">
      <c r="A723" s="1">
        <v>42863</v>
      </c>
      <c r="B723" t="s">
        <v>88</v>
      </c>
      <c r="C723" t="s">
        <v>89</v>
      </c>
      <c r="D723">
        <v>7</v>
      </c>
      <c r="E723">
        <v>7</v>
      </c>
      <c r="F723">
        <v>806.45</v>
      </c>
      <c r="G723">
        <v>666.3</v>
      </c>
      <c r="H723">
        <v>140.15</v>
      </c>
      <c r="I723">
        <v>95.185714285714297</v>
      </c>
    </row>
    <row r="724" spans="1:9" x14ac:dyDescent="0.25">
      <c r="A724" s="1">
        <v>42863</v>
      </c>
      <c r="B724" t="s">
        <v>109</v>
      </c>
      <c r="C724" t="s">
        <v>110</v>
      </c>
      <c r="D724">
        <v>6</v>
      </c>
      <c r="E724">
        <v>6</v>
      </c>
      <c r="F724">
        <v>794.59</v>
      </c>
      <c r="G724">
        <v>679.8</v>
      </c>
      <c r="H724">
        <v>114.79</v>
      </c>
      <c r="I724">
        <v>113.3</v>
      </c>
    </row>
    <row r="725" spans="1:9" x14ac:dyDescent="0.25">
      <c r="A725" s="1">
        <v>42863</v>
      </c>
      <c r="B725" t="s">
        <v>94</v>
      </c>
      <c r="C725" t="s">
        <v>95</v>
      </c>
      <c r="D725">
        <v>1</v>
      </c>
      <c r="E725">
        <v>1</v>
      </c>
      <c r="F725">
        <v>657.61</v>
      </c>
      <c r="G725">
        <v>589.99</v>
      </c>
      <c r="H725">
        <v>67.62</v>
      </c>
      <c r="I725">
        <v>589.99</v>
      </c>
    </row>
    <row r="726" spans="1:9" x14ac:dyDescent="0.25">
      <c r="A726" s="1">
        <v>42863</v>
      </c>
      <c r="B726" t="s">
        <v>41</v>
      </c>
      <c r="C726" t="s">
        <v>41</v>
      </c>
      <c r="D726">
        <v>3</v>
      </c>
      <c r="E726">
        <v>3</v>
      </c>
      <c r="F726">
        <v>603.28</v>
      </c>
      <c r="G726">
        <v>531.64</v>
      </c>
      <c r="H726">
        <v>71.64</v>
      </c>
      <c r="I726">
        <v>177.21333333333334</v>
      </c>
    </row>
    <row r="727" spans="1:9" x14ac:dyDescent="0.25">
      <c r="A727" s="1">
        <v>42863</v>
      </c>
      <c r="B727" t="s">
        <v>74</v>
      </c>
      <c r="C727" t="s">
        <v>75</v>
      </c>
      <c r="D727">
        <v>2</v>
      </c>
      <c r="E727">
        <v>3</v>
      </c>
      <c r="F727">
        <v>502.46</v>
      </c>
      <c r="G727">
        <v>425.99</v>
      </c>
      <c r="H727">
        <v>76.47</v>
      </c>
      <c r="I727">
        <v>212.995</v>
      </c>
    </row>
    <row r="728" spans="1:9" x14ac:dyDescent="0.25">
      <c r="A728" s="1">
        <v>42863</v>
      </c>
      <c r="B728" t="s">
        <v>30</v>
      </c>
      <c r="C728" t="s">
        <v>31</v>
      </c>
      <c r="D728">
        <v>2</v>
      </c>
      <c r="E728">
        <v>2</v>
      </c>
      <c r="F728">
        <v>460.95</v>
      </c>
      <c r="G728">
        <v>411.89</v>
      </c>
      <c r="H728">
        <v>49.06</v>
      </c>
      <c r="I728">
        <v>205.94499999999999</v>
      </c>
    </row>
    <row r="729" spans="1:9" x14ac:dyDescent="0.25">
      <c r="A729" s="1">
        <v>42863</v>
      </c>
      <c r="B729" t="s">
        <v>23</v>
      </c>
      <c r="C729" t="s">
        <v>23</v>
      </c>
      <c r="D729">
        <v>4</v>
      </c>
      <c r="E729">
        <v>5</v>
      </c>
      <c r="F729">
        <v>389.17</v>
      </c>
      <c r="G729">
        <v>326.48</v>
      </c>
      <c r="H729">
        <v>62.69</v>
      </c>
      <c r="I729">
        <v>81.62</v>
      </c>
    </row>
    <row r="730" spans="1:9" x14ac:dyDescent="0.25">
      <c r="A730" s="1">
        <v>42863</v>
      </c>
      <c r="B730" t="s">
        <v>68</v>
      </c>
      <c r="C730" t="s">
        <v>69</v>
      </c>
      <c r="D730">
        <v>1</v>
      </c>
      <c r="E730">
        <v>2</v>
      </c>
      <c r="F730">
        <v>336.54</v>
      </c>
      <c r="G730">
        <v>253.98</v>
      </c>
      <c r="H730">
        <v>82.56</v>
      </c>
      <c r="I730">
        <v>253.98</v>
      </c>
    </row>
    <row r="731" spans="1:9" x14ac:dyDescent="0.25">
      <c r="A731" s="1">
        <v>42863</v>
      </c>
      <c r="B731" t="s">
        <v>57</v>
      </c>
      <c r="C731" t="s">
        <v>57</v>
      </c>
      <c r="D731">
        <v>3</v>
      </c>
      <c r="E731">
        <v>3</v>
      </c>
      <c r="F731">
        <v>302.86</v>
      </c>
      <c r="G731">
        <v>258.8</v>
      </c>
      <c r="H731">
        <v>44.06</v>
      </c>
      <c r="I731">
        <v>86.266666666666666</v>
      </c>
    </row>
    <row r="732" spans="1:9" x14ac:dyDescent="0.25">
      <c r="A732" s="1">
        <v>42863</v>
      </c>
      <c r="B732" t="s">
        <v>62</v>
      </c>
      <c r="C732" t="s">
        <v>63</v>
      </c>
      <c r="D732">
        <v>5</v>
      </c>
      <c r="E732">
        <v>5</v>
      </c>
      <c r="F732">
        <v>248.01</v>
      </c>
      <c r="G732">
        <v>180.5</v>
      </c>
      <c r="H732">
        <v>67.510000000000005</v>
      </c>
      <c r="I732">
        <v>36.1</v>
      </c>
    </row>
    <row r="733" spans="1:9" x14ac:dyDescent="0.25">
      <c r="A733" s="1">
        <v>42863</v>
      </c>
      <c r="B733" t="s">
        <v>113</v>
      </c>
      <c r="C733" t="s">
        <v>114</v>
      </c>
      <c r="D733">
        <v>1</v>
      </c>
      <c r="E733">
        <v>1</v>
      </c>
      <c r="F733">
        <v>176.18</v>
      </c>
      <c r="G733">
        <v>148.6</v>
      </c>
      <c r="H733">
        <v>27.58</v>
      </c>
      <c r="I733">
        <v>148.6</v>
      </c>
    </row>
    <row r="734" spans="1:9" x14ac:dyDescent="0.25">
      <c r="A734" s="1">
        <v>42863</v>
      </c>
      <c r="B734" t="s">
        <v>133</v>
      </c>
      <c r="C734" t="s">
        <v>134</v>
      </c>
      <c r="D734">
        <v>1</v>
      </c>
      <c r="E734">
        <v>1</v>
      </c>
      <c r="F734">
        <v>145.83000000000001</v>
      </c>
      <c r="G734">
        <v>109.4</v>
      </c>
      <c r="H734">
        <v>36.43</v>
      </c>
      <c r="I734">
        <v>109.4</v>
      </c>
    </row>
    <row r="735" spans="1:9" x14ac:dyDescent="0.25">
      <c r="A735" s="1">
        <v>42863</v>
      </c>
      <c r="B735" t="s">
        <v>107</v>
      </c>
      <c r="C735" t="s">
        <v>108</v>
      </c>
      <c r="D735">
        <v>1</v>
      </c>
      <c r="E735">
        <v>1</v>
      </c>
      <c r="F735">
        <v>141.63</v>
      </c>
      <c r="G735">
        <v>125</v>
      </c>
      <c r="H735">
        <v>16.63</v>
      </c>
      <c r="I735">
        <v>125</v>
      </c>
    </row>
    <row r="736" spans="1:9" x14ac:dyDescent="0.25">
      <c r="A736" s="1">
        <v>42863</v>
      </c>
      <c r="B736" t="s">
        <v>64</v>
      </c>
      <c r="C736" t="s">
        <v>65</v>
      </c>
      <c r="D736">
        <v>1</v>
      </c>
      <c r="E736">
        <v>1</v>
      </c>
      <c r="F736">
        <v>127.44</v>
      </c>
      <c r="G736">
        <v>110.9</v>
      </c>
      <c r="H736">
        <v>16.54</v>
      </c>
      <c r="I736">
        <v>110.9</v>
      </c>
    </row>
    <row r="737" spans="1:9" x14ac:dyDescent="0.25">
      <c r="A737" s="1">
        <v>42863</v>
      </c>
      <c r="B737" t="s">
        <v>84</v>
      </c>
      <c r="C737" t="s">
        <v>85</v>
      </c>
      <c r="D737">
        <v>2</v>
      </c>
      <c r="E737">
        <v>2</v>
      </c>
      <c r="F737">
        <v>120.87</v>
      </c>
      <c r="G737">
        <v>99.8</v>
      </c>
      <c r="H737">
        <v>21.07</v>
      </c>
      <c r="I737">
        <v>49.9</v>
      </c>
    </row>
    <row r="738" spans="1:9" x14ac:dyDescent="0.25">
      <c r="A738" s="1">
        <v>42863</v>
      </c>
      <c r="B738" t="s">
        <v>76</v>
      </c>
      <c r="C738" t="s">
        <v>77</v>
      </c>
      <c r="D738">
        <v>1</v>
      </c>
      <c r="E738">
        <v>1</v>
      </c>
      <c r="F738">
        <v>108.51</v>
      </c>
      <c r="G738">
        <v>89.99</v>
      </c>
      <c r="H738">
        <v>18.52</v>
      </c>
      <c r="I738">
        <v>89.99</v>
      </c>
    </row>
    <row r="739" spans="1:9" x14ac:dyDescent="0.25">
      <c r="A739" s="1">
        <v>42863</v>
      </c>
      <c r="B739" t="s">
        <v>119</v>
      </c>
      <c r="C739" t="s">
        <v>120</v>
      </c>
      <c r="D739">
        <v>2</v>
      </c>
      <c r="E739">
        <v>2</v>
      </c>
      <c r="F739">
        <v>104.09</v>
      </c>
      <c r="G739">
        <v>74.89</v>
      </c>
      <c r="H739">
        <v>29.2</v>
      </c>
      <c r="I739">
        <v>37.445</v>
      </c>
    </row>
    <row r="740" spans="1:9" x14ac:dyDescent="0.25">
      <c r="A740" s="1">
        <v>42863</v>
      </c>
      <c r="B740" t="s">
        <v>44</v>
      </c>
      <c r="C740" t="s">
        <v>45</v>
      </c>
      <c r="D740">
        <v>2</v>
      </c>
      <c r="E740">
        <v>2</v>
      </c>
      <c r="F740">
        <v>94.77</v>
      </c>
      <c r="G740">
        <v>72.89</v>
      </c>
      <c r="H740">
        <v>21.88</v>
      </c>
      <c r="I740">
        <v>36.445</v>
      </c>
    </row>
    <row r="741" spans="1:9" x14ac:dyDescent="0.25">
      <c r="A741" s="1">
        <v>42863</v>
      </c>
      <c r="B741" t="s">
        <v>123</v>
      </c>
      <c r="C741" t="s">
        <v>124</v>
      </c>
      <c r="D741">
        <v>3</v>
      </c>
      <c r="E741">
        <v>3</v>
      </c>
      <c r="F741">
        <v>90.17</v>
      </c>
      <c r="G741">
        <v>53.88</v>
      </c>
      <c r="H741">
        <v>36.29</v>
      </c>
      <c r="I741">
        <v>17.96</v>
      </c>
    </row>
    <row r="742" spans="1:9" x14ac:dyDescent="0.25">
      <c r="A742" s="1">
        <v>42863</v>
      </c>
      <c r="B742" t="s">
        <v>125</v>
      </c>
      <c r="C742" t="s">
        <v>126</v>
      </c>
      <c r="D742">
        <v>1</v>
      </c>
      <c r="E742">
        <v>1</v>
      </c>
      <c r="F742">
        <v>40.1</v>
      </c>
      <c r="G742">
        <v>5.95</v>
      </c>
      <c r="H742">
        <v>34.15</v>
      </c>
      <c r="I742">
        <v>5.95</v>
      </c>
    </row>
    <row r="743" spans="1:9" x14ac:dyDescent="0.25">
      <c r="A743" s="1">
        <v>42863</v>
      </c>
      <c r="B743" t="s">
        <v>104</v>
      </c>
      <c r="C743" t="s">
        <v>104</v>
      </c>
      <c r="D743">
        <v>1</v>
      </c>
      <c r="E743">
        <v>1</v>
      </c>
      <c r="F743">
        <v>37.53</v>
      </c>
      <c r="G743">
        <v>19.899999999999999</v>
      </c>
      <c r="H743">
        <v>17.63</v>
      </c>
      <c r="I743">
        <v>19.899999999999999</v>
      </c>
    </row>
    <row r="744" spans="1:9" x14ac:dyDescent="0.25">
      <c r="A744" s="1">
        <v>42863</v>
      </c>
      <c r="B744" t="s">
        <v>137</v>
      </c>
      <c r="C744" t="s">
        <v>138</v>
      </c>
      <c r="D744">
        <v>1</v>
      </c>
      <c r="E744">
        <v>1</v>
      </c>
      <c r="F744">
        <v>29.66</v>
      </c>
      <c r="G744">
        <v>21.99</v>
      </c>
      <c r="H744">
        <v>7.67</v>
      </c>
      <c r="I744">
        <v>21.99</v>
      </c>
    </row>
    <row r="745" spans="1:9" x14ac:dyDescent="0.25">
      <c r="A745" s="1">
        <v>42863</v>
      </c>
      <c r="B745" t="s">
        <v>78</v>
      </c>
      <c r="C745" t="s">
        <v>79</v>
      </c>
      <c r="D745">
        <v>1</v>
      </c>
      <c r="E745">
        <v>2</v>
      </c>
      <c r="F745">
        <v>27.36</v>
      </c>
      <c r="G745">
        <v>11.8</v>
      </c>
      <c r="H745">
        <v>15.56</v>
      </c>
      <c r="I745">
        <v>11.8</v>
      </c>
    </row>
    <row r="746" spans="1:9" x14ac:dyDescent="0.25">
      <c r="A746" s="1">
        <v>42870</v>
      </c>
      <c r="B746" t="s">
        <v>24</v>
      </c>
      <c r="C746" t="s">
        <v>25</v>
      </c>
      <c r="D746">
        <v>28</v>
      </c>
      <c r="E746">
        <v>33</v>
      </c>
      <c r="F746">
        <v>13581.45</v>
      </c>
      <c r="G746">
        <v>12965.33</v>
      </c>
      <c r="H746">
        <v>616.12</v>
      </c>
      <c r="I746">
        <v>463.04750000000001</v>
      </c>
    </row>
    <row r="747" spans="1:9" x14ac:dyDescent="0.25">
      <c r="A747" s="1">
        <v>42870</v>
      </c>
      <c r="B747" t="s">
        <v>26</v>
      </c>
      <c r="C747" t="s">
        <v>27</v>
      </c>
      <c r="D747">
        <v>72</v>
      </c>
      <c r="E747">
        <v>85</v>
      </c>
      <c r="F747">
        <v>12582.43</v>
      </c>
      <c r="G747">
        <v>10904.56</v>
      </c>
      <c r="H747">
        <v>1677.87</v>
      </c>
      <c r="I747">
        <v>151.45222222222225</v>
      </c>
    </row>
    <row r="748" spans="1:9" x14ac:dyDescent="0.25">
      <c r="A748" s="1">
        <v>42870</v>
      </c>
      <c r="B748" t="s">
        <v>42</v>
      </c>
      <c r="C748" t="s">
        <v>43</v>
      </c>
      <c r="D748">
        <v>81</v>
      </c>
      <c r="E748">
        <v>86</v>
      </c>
      <c r="F748">
        <v>11287.28</v>
      </c>
      <c r="G748">
        <v>9814.31</v>
      </c>
      <c r="H748">
        <v>1472.97</v>
      </c>
      <c r="I748">
        <v>121.16432098765432</v>
      </c>
    </row>
    <row r="749" spans="1:9" x14ac:dyDescent="0.25">
      <c r="A749" s="1">
        <v>42870</v>
      </c>
      <c r="B749" t="s">
        <v>15</v>
      </c>
      <c r="C749" t="s">
        <v>16</v>
      </c>
      <c r="D749">
        <v>56</v>
      </c>
      <c r="E749">
        <v>59</v>
      </c>
      <c r="F749">
        <v>10288.799999999999</v>
      </c>
      <c r="G749">
        <v>9239.99</v>
      </c>
      <c r="H749">
        <v>1048.81</v>
      </c>
      <c r="I749">
        <v>164.99982142857141</v>
      </c>
    </row>
    <row r="750" spans="1:9" x14ac:dyDescent="0.25">
      <c r="A750" s="1">
        <v>42870</v>
      </c>
      <c r="B750" t="s">
        <v>38</v>
      </c>
      <c r="C750" t="s">
        <v>38</v>
      </c>
      <c r="D750">
        <v>63</v>
      </c>
      <c r="E750">
        <v>68</v>
      </c>
      <c r="F750">
        <v>9940.2199999999993</v>
      </c>
      <c r="G750">
        <v>8584.61</v>
      </c>
      <c r="H750">
        <v>1355.61</v>
      </c>
      <c r="I750">
        <v>136.26365079365078</v>
      </c>
    </row>
    <row r="751" spans="1:9" x14ac:dyDescent="0.25">
      <c r="A751" s="1">
        <v>42870</v>
      </c>
      <c r="B751" t="s">
        <v>32</v>
      </c>
      <c r="C751" t="s">
        <v>33</v>
      </c>
      <c r="D751">
        <v>81</v>
      </c>
      <c r="E751">
        <v>94</v>
      </c>
      <c r="F751">
        <v>9032.6200000000008</v>
      </c>
      <c r="G751">
        <v>7357.5</v>
      </c>
      <c r="H751">
        <v>1675.12</v>
      </c>
      <c r="I751">
        <v>90.833333333333343</v>
      </c>
    </row>
    <row r="752" spans="1:9" x14ac:dyDescent="0.25">
      <c r="A752" s="1">
        <v>42870</v>
      </c>
      <c r="B752" t="s">
        <v>17</v>
      </c>
      <c r="C752" t="s">
        <v>18</v>
      </c>
      <c r="D752">
        <v>64</v>
      </c>
      <c r="E752">
        <v>75</v>
      </c>
      <c r="F752">
        <v>8313.83</v>
      </c>
      <c r="G752">
        <v>6601.44</v>
      </c>
      <c r="H752">
        <v>1712.39</v>
      </c>
      <c r="I752">
        <v>103.14749999999999</v>
      </c>
    </row>
    <row r="753" spans="1:9" x14ac:dyDescent="0.25">
      <c r="A753" s="1">
        <v>42870</v>
      </c>
      <c r="B753" t="s">
        <v>47</v>
      </c>
      <c r="C753" t="s">
        <v>48</v>
      </c>
      <c r="D753">
        <v>71</v>
      </c>
      <c r="E753">
        <v>81</v>
      </c>
      <c r="F753">
        <v>8156.99</v>
      </c>
      <c r="G753">
        <v>6806.74</v>
      </c>
      <c r="H753">
        <v>1350.25</v>
      </c>
      <c r="I753">
        <v>95.869577464788733</v>
      </c>
    </row>
    <row r="754" spans="1:9" x14ac:dyDescent="0.25">
      <c r="A754" s="1">
        <v>42870</v>
      </c>
      <c r="B754" t="s">
        <v>19</v>
      </c>
      <c r="C754" t="s">
        <v>20</v>
      </c>
      <c r="D754">
        <v>37</v>
      </c>
      <c r="E754">
        <v>38</v>
      </c>
      <c r="F754">
        <v>6200.74</v>
      </c>
      <c r="G754">
        <v>5618.44</v>
      </c>
      <c r="H754">
        <v>582.29999999999995</v>
      </c>
      <c r="I754">
        <v>151.84972972972975</v>
      </c>
    </row>
    <row r="755" spans="1:9" x14ac:dyDescent="0.25">
      <c r="A755" s="1">
        <v>42870</v>
      </c>
      <c r="B755" t="s">
        <v>39</v>
      </c>
      <c r="C755" t="s">
        <v>40</v>
      </c>
      <c r="D755">
        <v>23</v>
      </c>
      <c r="E755">
        <v>28</v>
      </c>
      <c r="F755">
        <v>5826.89</v>
      </c>
      <c r="G755">
        <v>5057.1000000000004</v>
      </c>
      <c r="H755">
        <v>769.79</v>
      </c>
      <c r="I755">
        <v>219.87391304347827</v>
      </c>
    </row>
    <row r="756" spans="1:9" x14ac:dyDescent="0.25">
      <c r="A756" s="1">
        <v>42870</v>
      </c>
      <c r="B756" t="s">
        <v>21</v>
      </c>
      <c r="C756" t="s">
        <v>22</v>
      </c>
      <c r="D756">
        <v>45</v>
      </c>
      <c r="E756">
        <v>46</v>
      </c>
      <c r="F756">
        <v>4776.84</v>
      </c>
      <c r="G756">
        <v>4066.04</v>
      </c>
      <c r="H756">
        <v>710.8</v>
      </c>
      <c r="I756">
        <v>90.356444444444435</v>
      </c>
    </row>
    <row r="757" spans="1:9" x14ac:dyDescent="0.25">
      <c r="A757" s="1">
        <v>42870</v>
      </c>
      <c r="B757" t="s">
        <v>82</v>
      </c>
      <c r="C757" t="s">
        <v>83</v>
      </c>
      <c r="D757">
        <v>17</v>
      </c>
      <c r="E757">
        <v>21</v>
      </c>
      <c r="F757">
        <v>4238.8</v>
      </c>
      <c r="G757">
        <v>3512.9</v>
      </c>
      <c r="H757">
        <v>725.9</v>
      </c>
      <c r="I757">
        <v>206.64117647058825</v>
      </c>
    </row>
    <row r="758" spans="1:9" x14ac:dyDescent="0.25">
      <c r="A758" s="1">
        <v>42870</v>
      </c>
      <c r="B758" t="s">
        <v>34</v>
      </c>
      <c r="C758" t="s">
        <v>35</v>
      </c>
      <c r="D758">
        <v>27</v>
      </c>
      <c r="E758">
        <v>30</v>
      </c>
      <c r="F758">
        <v>4073.78</v>
      </c>
      <c r="G758">
        <v>3358.87</v>
      </c>
      <c r="H758">
        <v>714.91</v>
      </c>
      <c r="I758">
        <v>124.40259259259258</v>
      </c>
    </row>
    <row r="759" spans="1:9" x14ac:dyDescent="0.25">
      <c r="A759" s="1">
        <v>42870</v>
      </c>
      <c r="B759" t="s">
        <v>84</v>
      </c>
      <c r="C759" t="s">
        <v>85</v>
      </c>
      <c r="D759">
        <v>4</v>
      </c>
      <c r="E759">
        <v>4</v>
      </c>
      <c r="F759">
        <v>3137.56</v>
      </c>
      <c r="G759">
        <v>3049.6</v>
      </c>
      <c r="H759">
        <v>87.96</v>
      </c>
      <c r="I759">
        <v>762.4</v>
      </c>
    </row>
    <row r="760" spans="1:9" x14ac:dyDescent="0.25">
      <c r="A760" s="1">
        <v>42870</v>
      </c>
      <c r="B760" t="s">
        <v>53</v>
      </c>
      <c r="C760" t="s">
        <v>54</v>
      </c>
      <c r="D760">
        <v>46</v>
      </c>
      <c r="E760">
        <v>51</v>
      </c>
      <c r="F760">
        <v>2564.0700000000002</v>
      </c>
      <c r="G760">
        <v>1814.07</v>
      </c>
      <c r="H760">
        <v>750</v>
      </c>
      <c r="I760">
        <v>39.436304347826088</v>
      </c>
    </row>
    <row r="761" spans="1:9" x14ac:dyDescent="0.25">
      <c r="A761" s="1">
        <v>42870</v>
      </c>
      <c r="B761" t="s">
        <v>51</v>
      </c>
      <c r="C761" t="s">
        <v>52</v>
      </c>
      <c r="D761">
        <v>27</v>
      </c>
      <c r="E761">
        <v>31</v>
      </c>
      <c r="F761">
        <v>2488.58</v>
      </c>
      <c r="G761">
        <v>2037.96</v>
      </c>
      <c r="H761">
        <v>450.62</v>
      </c>
      <c r="I761">
        <v>75.48</v>
      </c>
    </row>
    <row r="762" spans="1:9" x14ac:dyDescent="0.25">
      <c r="A762" s="1">
        <v>42870</v>
      </c>
      <c r="B762" t="s">
        <v>28</v>
      </c>
      <c r="C762" t="s">
        <v>29</v>
      </c>
      <c r="D762">
        <v>24</v>
      </c>
      <c r="E762">
        <v>25</v>
      </c>
      <c r="F762">
        <v>2281.1799999999998</v>
      </c>
      <c r="G762">
        <v>1831.01</v>
      </c>
      <c r="H762">
        <v>450.17</v>
      </c>
      <c r="I762">
        <v>76.292083333333338</v>
      </c>
    </row>
    <row r="763" spans="1:9" x14ac:dyDescent="0.25">
      <c r="A763" s="1">
        <v>42870</v>
      </c>
      <c r="B763" t="s">
        <v>68</v>
      </c>
      <c r="C763" t="s">
        <v>69</v>
      </c>
      <c r="D763">
        <v>3</v>
      </c>
      <c r="E763">
        <v>5</v>
      </c>
      <c r="F763">
        <v>1915.54</v>
      </c>
      <c r="G763">
        <v>1767.99</v>
      </c>
      <c r="H763">
        <v>147.55000000000001</v>
      </c>
      <c r="I763">
        <v>589.33000000000004</v>
      </c>
    </row>
    <row r="764" spans="1:9" x14ac:dyDescent="0.25">
      <c r="A764" s="1">
        <v>42870</v>
      </c>
      <c r="B764" t="s">
        <v>193</v>
      </c>
      <c r="C764" t="s">
        <v>193</v>
      </c>
      <c r="D764">
        <v>18</v>
      </c>
      <c r="E764">
        <v>21</v>
      </c>
      <c r="F764">
        <v>1598.04</v>
      </c>
      <c r="G764">
        <v>1294.46</v>
      </c>
      <c r="H764">
        <v>303.58</v>
      </c>
      <c r="I764">
        <v>71.914444444444442</v>
      </c>
    </row>
    <row r="765" spans="1:9" x14ac:dyDescent="0.25">
      <c r="A765" s="1">
        <v>42870</v>
      </c>
      <c r="B765" t="s">
        <v>72</v>
      </c>
      <c r="C765" t="s">
        <v>73</v>
      </c>
      <c r="D765">
        <v>14</v>
      </c>
      <c r="E765">
        <v>15</v>
      </c>
      <c r="F765">
        <v>1489.19</v>
      </c>
      <c r="G765">
        <v>1233.19</v>
      </c>
      <c r="H765">
        <v>256</v>
      </c>
      <c r="I765">
        <v>88.084999999999994</v>
      </c>
    </row>
    <row r="766" spans="1:9" x14ac:dyDescent="0.25">
      <c r="A766" s="1">
        <v>42870</v>
      </c>
      <c r="B766" t="s">
        <v>80</v>
      </c>
      <c r="C766" t="s">
        <v>81</v>
      </c>
      <c r="D766">
        <v>4</v>
      </c>
      <c r="E766">
        <v>5</v>
      </c>
      <c r="F766">
        <v>1426.89</v>
      </c>
      <c r="G766">
        <v>1096.81</v>
      </c>
      <c r="H766">
        <v>330.08</v>
      </c>
      <c r="I766">
        <v>274.20249999999999</v>
      </c>
    </row>
    <row r="767" spans="1:9" x14ac:dyDescent="0.25">
      <c r="A767" s="1">
        <v>42870</v>
      </c>
      <c r="B767" t="s">
        <v>46</v>
      </c>
      <c r="C767" t="s">
        <v>46</v>
      </c>
      <c r="D767">
        <v>15</v>
      </c>
      <c r="E767">
        <v>17</v>
      </c>
      <c r="F767">
        <v>1422.54</v>
      </c>
      <c r="G767">
        <v>1113.6300000000001</v>
      </c>
      <c r="H767">
        <v>308.91000000000003</v>
      </c>
      <c r="I767">
        <v>74.242000000000004</v>
      </c>
    </row>
    <row r="768" spans="1:9" x14ac:dyDescent="0.25">
      <c r="A768" s="1">
        <v>42870</v>
      </c>
      <c r="B768" t="s">
        <v>74</v>
      </c>
      <c r="C768" t="s">
        <v>75</v>
      </c>
      <c r="D768">
        <v>6</v>
      </c>
      <c r="E768">
        <v>6</v>
      </c>
      <c r="F768">
        <v>1193.05</v>
      </c>
      <c r="G768">
        <v>1055.8699999999999</v>
      </c>
      <c r="H768">
        <v>137.18</v>
      </c>
      <c r="I768">
        <v>175.97833333333332</v>
      </c>
    </row>
    <row r="769" spans="1:9" x14ac:dyDescent="0.25">
      <c r="A769" s="1">
        <v>42870</v>
      </c>
      <c r="B769" t="s">
        <v>36</v>
      </c>
      <c r="C769" t="s">
        <v>37</v>
      </c>
      <c r="D769">
        <v>7</v>
      </c>
      <c r="E769">
        <v>7</v>
      </c>
      <c r="F769">
        <v>1111.27</v>
      </c>
      <c r="G769">
        <v>918.93</v>
      </c>
      <c r="H769">
        <v>192.34</v>
      </c>
      <c r="I769">
        <v>131.27571428571429</v>
      </c>
    </row>
    <row r="770" spans="1:9" x14ac:dyDescent="0.25">
      <c r="A770" s="1">
        <v>42870</v>
      </c>
      <c r="B770" t="s">
        <v>102</v>
      </c>
      <c r="C770" t="s">
        <v>103</v>
      </c>
      <c r="D770">
        <v>8</v>
      </c>
      <c r="E770">
        <v>8</v>
      </c>
      <c r="F770">
        <v>1100.3</v>
      </c>
      <c r="G770">
        <v>991.5</v>
      </c>
      <c r="H770">
        <v>108.8</v>
      </c>
      <c r="I770">
        <v>123.9375</v>
      </c>
    </row>
    <row r="771" spans="1:9" x14ac:dyDescent="0.25">
      <c r="A771" s="1">
        <v>42870</v>
      </c>
      <c r="B771" t="s">
        <v>23</v>
      </c>
      <c r="C771" t="s">
        <v>23</v>
      </c>
      <c r="D771">
        <v>9</v>
      </c>
      <c r="E771">
        <v>10</v>
      </c>
      <c r="F771">
        <v>1099.96</v>
      </c>
      <c r="G771">
        <v>955.83</v>
      </c>
      <c r="H771">
        <v>144.13</v>
      </c>
      <c r="I771">
        <v>106.20333333333333</v>
      </c>
    </row>
    <row r="772" spans="1:9" x14ac:dyDescent="0.25">
      <c r="A772" s="1">
        <v>42870</v>
      </c>
      <c r="B772" t="s">
        <v>94</v>
      </c>
      <c r="C772" t="s">
        <v>95</v>
      </c>
      <c r="D772">
        <v>1</v>
      </c>
      <c r="E772">
        <v>1</v>
      </c>
      <c r="F772">
        <v>957.15</v>
      </c>
      <c r="G772">
        <v>869.97</v>
      </c>
      <c r="H772">
        <v>87.18</v>
      </c>
      <c r="I772">
        <v>869.97</v>
      </c>
    </row>
    <row r="773" spans="1:9" x14ac:dyDescent="0.25">
      <c r="A773" s="1">
        <v>42870</v>
      </c>
      <c r="B773" t="s">
        <v>107</v>
      </c>
      <c r="C773" t="s">
        <v>108</v>
      </c>
      <c r="D773">
        <v>2</v>
      </c>
      <c r="E773">
        <v>4</v>
      </c>
      <c r="F773">
        <v>899.42</v>
      </c>
      <c r="G773">
        <v>847.5</v>
      </c>
      <c r="H773">
        <v>51.92</v>
      </c>
      <c r="I773">
        <v>423.75</v>
      </c>
    </row>
    <row r="774" spans="1:9" x14ac:dyDescent="0.25">
      <c r="A774" s="1">
        <v>42870</v>
      </c>
      <c r="B774" t="s">
        <v>58</v>
      </c>
      <c r="C774" t="s">
        <v>59</v>
      </c>
      <c r="D774">
        <v>13</v>
      </c>
      <c r="E774">
        <v>17</v>
      </c>
      <c r="F774">
        <v>842.1</v>
      </c>
      <c r="G774">
        <v>584.99</v>
      </c>
      <c r="H774">
        <v>257.11</v>
      </c>
      <c r="I774">
        <v>44.99923076923077</v>
      </c>
    </row>
    <row r="775" spans="1:9" x14ac:dyDescent="0.25">
      <c r="A775" s="1">
        <v>42870</v>
      </c>
      <c r="B775" t="s">
        <v>41</v>
      </c>
      <c r="C775" t="s">
        <v>41</v>
      </c>
      <c r="D775">
        <v>8</v>
      </c>
      <c r="E775">
        <v>9</v>
      </c>
      <c r="F775">
        <v>807.67</v>
      </c>
      <c r="G775">
        <v>682.58</v>
      </c>
      <c r="H775">
        <v>125.09</v>
      </c>
      <c r="I775">
        <v>85.322500000000005</v>
      </c>
    </row>
    <row r="776" spans="1:9" x14ac:dyDescent="0.25">
      <c r="A776" s="1">
        <v>42870</v>
      </c>
      <c r="B776" t="s">
        <v>57</v>
      </c>
      <c r="C776" t="s">
        <v>57</v>
      </c>
      <c r="D776">
        <v>6</v>
      </c>
      <c r="E776">
        <v>6</v>
      </c>
      <c r="F776">
        <v>667.64</v>
      </c>
      <c r="G776">
        <v>566.69000000000005</v>
      </c>
      <c r="H776">
        <v>100.95</v>
      </c>
      <c r="I776">
        <v>94.448333333333338</v>
      </c>
    </row>
    <row r="777" spans="1:9" x14ac:dyDescent="0.25">
      <c r="A777" s="1">
        <v>42870</v>
      </c>
      <c r="B777" t="s">
        <v>64</v>
      </c>
      <c r="C777" t="s">
        <v>65</v>
      </c>
      <c r="D777">
        <v>2</v>
      </c>
      <c r="E777">
        <v>3</v>
      </c>
      <c r="F777">
        <v>548.77</v>
      </c>
      <c r="G777">
        <v>498</v>
      </c>
      <c r="H777">
        <v>50.77</v>
      </c>
      <c r="I777">
        <v>249</v>
      </c>
    </row>
    <row r="778" spans="1:9" x14ac:dyDescent="0.25">
      <c r="A778" s="1">
        <v>42870</v>
      </c>
      <c r="B778" t="s">
        <v>76</v>
      </c>
      <c r="C778" t="s">
        <v>77</v>
      </c>
      <c r="D778">
        <v>3</v>
      </c>
      <c r="E778">
        <v>3</v>
      </c>
      <c r="F778">
        <v>528.16</v>
      </c>
      <c r="G778">
        <v>428.98</v>
      </c>
      <c r="H778">
        <v>99.18</v>
      </c>
      <c r="I778">
        <v>142.99333333333331</v>
      </c>
    </row>
    <row r="779" spans="1:9" x14ac:dyDescent="0.25">
      <c r="A779" s="1">
        <v>42870</v>
      </c>
      <c r="B779" t="s">
        <v>133</v>
      </c>
      <c r="C779" t="s">
        <v>134</v>
      </c>
      <c r="D779">
        <v>1</v>
      </c>
      <c r="E779">
        <v>1</v>
      </c>
      <c r="F779">
        <v>482.69</v>
      </c>
      <c r="G779">
        <v>399.99</v>
      </c>
      <c r="H779">
        <v>82.7</v>
      </c>
      <c r="I779">
        <v>399.99</v>
      </c>
    </row>
    <row r="780" spans="1:9" x14ac:dyDescent="0.25">
      <c r="A780" s="1">
        <v>42870</v>
      </c>
      <c r="B780" t="s">
        <v>90</v>
      </c>
      <c r="C780" t="s">
        <v>91</v>
      </c>
      <c r="D780">
        <v>4</v>
      </c>
      <c r="E780">
        <v>4</v>
      </c>
      <c r="F780">
        <v>417.8</v>
      </c>
      <c r="G780">
        <v>293.77999999999997</v>
      </c>
      <c r="H780">
        <v>124.02</v>
      </c>
      <c r="I780">
        <v>73.444999999999993</v>
      </c>
    </row>
    <row r="781" spans="1:9" x14ac:dyDescent="0.25">
      <c r="A781" s="1">
        <v>42870</v>
      </c>
      <c r="B781" t="s">
        <v>60</v>
      </c>
      <c r="C781" t="s">
        <v>61</v>
      </c>
      <c r="D781">
        <v>4</v>
      </c>
      <c r="E781">
        <v>4</v>
      </c>
      <c r="F781">
        <v>415.6</v>
      </c>
      <c r="G781">
        <v>367.5</v>
      </c>
      <c r="H781">
        <v>48.1</v>
      </c>
      <c r="I781">
        <v>91.875</v>
      </c>
    </row>
    <row r="782" spans="1:9" x14ac:dyDescent="0.25">
      <c r="A782" s="1">
        <v>42870</v>
      </c>
      <c r="B782" t="s">
        <v>109</v>
      </c>
      <c r="C782" t="s">
        <v>110</v>
      </c>
      <c r="D782">
        <v>5</v>
      </c>
      <c r="E782">
        <v>5</v>
      </c>
      <c r="F782">
        <v>357.4</v>
      </c>
      <c r="G782">
        <v>243</v>
      </c>
      <c r="H782">
        <v>114.4</v>
      </c>
      <c r="I782">
        <v>48.6</v>
      </c>
    </row>
    <row r="783" spans="1:9" x14ac:dyDescent="0.25">
      <c r="A783" s="1">
        <v>42870</v>
      </c>
      <c r="B783" t="s">
        <v>88</v>
      </c>
      <c r="C783" t="s">
        <v>89</v>
      </c>
      <c r="D783">
        <v>3</v>
      </c>
      <c r="E783">
        <v>3</v>
      </c>
      <c r="F783">
        <v>345.84</v>
      </c>
      <c r="G783">
        <v>284.39</v>
      </c>
      <c r="H783">
        <v>61.45</v>
      </c>
      <c r="I783">
        <v>94.796666666666667</v>
      </c>
    </row>
    <row r="784" spans="1:9" x14ac:dyDescent="0.25">
      <c r="A784" s="1">
        <v>42870</v>
      </c>
      <c r="B784" t="s">
        <v>62</v>
      </c>
      <c r="C784" t="s">
        <v>63</v>
      </c>
      <c r="D784">
        <v>5</v>
      </c>
      <c r="E784">
        <v>5</v>
      </c>
      <c r="F784">
        <v>317.38</v>
      </c>
      <c r="G784">
        <v>231.5</v>
      </c>
      <c r="H784">
        <v>85.88</v>
      </c>
      <c r="I784">
        <v>46.3</v>
      </c>
    </row>
    <row r="785" spans="1:9" x14ac:dyDescent="0.25">
      <c r="A785" s="1">
        <v>42870</v>
      </c>
      <c r="B785" t="s">
        <v>66</v>
      </c>
      <c r="C785" t="s">
        <v>67</v>
      </c>
      <c r="D785">
        <v>2</v>
      </c>
      <c r="E785">
        <v>2</v>
      </c>
      <c r="F785">
        <v>264.33999999999997</v>
      </c>
      <c r="G785">
        <v>238</v>
      </c>
      <c r="H785">
        <v>26.34</v>
      </c>
      <c r="I785">
        <v>119</v>
      </c>
    </row>
    <row r="786" spans="1:9" x14ac:dyDescent="0.25">
      <c r="A786" s="1">
        <v>42870</v>
      </c>
      <c r="B786" t="s">
        <v>123</v>
      </c>
      <c r="C786" t="s">
        <v>124</v>
      </c>
      <c r="D786">
        <v>3</v>
      </c>
      <c r="E786">
        <v>5</v>
      </c>
      <c r="F786">
        <v>261.22000000000003</v>
      </c>
      <c r="G786">
        <v>187.4</v>
      </c>
      <c r="H786">
        <v>73.819999999999993</v>
      </c>
      <c r="I786">
        <v>62.466666666666661</v>
      </c>
    </row>
    <row r="787" spans="1:9" x14ac:dyDescent="0.25">
      <c r="A787" s="1">
        <v>42870</v>
      </c>
      <c r="B787" t="s">
        <v>121</v>
      </c>
      <c r="C787" t="s">
        <v>122</v>
      </c>
      <c r="D787">
        <v>2</v>
      </c>
      <c r="E787">
        <v>2</v>
      </c>
      <c r="F787">
        <v>245.89</v>
      </c>
      <c r="G787">
        <v>189.8</v>
      </c>
      <c r="H787">
        <v>56.09</v>
      </c>
      <c r="I787">
        <v>94.9</v>
      </c>
    </row>
    <row r="788" spans="1:9" x14ac:dyDescent="0.25">
      <c r="A788" s="1">
        <v>42870</v>
      </c>
      <c r="B788" t="s">
        <v>139</v>
      </c>
      <c r="C788" t="s">
        <v>140</v>
      </c>
      <c r="D788">
        <v>1</v>
      </c>
      <c r="E788">
        <v>1</v>
      </c>
      <c r="F788">
        <v>124.52</v>
      </c>
      <c r="G788">
        <v>110</v>
      </c>
      <c r="H788">
        <v>14.52</v>
      </c>
      <c r="I788">
        <v>110</v>
      </c>
    </row>
    <row r="789" spans="1:9" x14ac:dyDescent="0.25">
      <c r="A789" s="1">
        <v>42870</v>
      </c>
      <c r="B789" t="s">
        <v>78</v>
      </c>
      <c r="C789" t="s">
        <v>79</v>
      </c>
      <c r="D789">
        <v>3</v>
      </c>
      <c r="E789">
        <v>3</v>
      </c>
      <c r="F789">
        <v>113.39</v>
      </c>
      <c r="G789">
        <v>73.8</v>
      </c>
      <c r="H789">
        <v>39.590000000000003</v>
      </c>
      <c r="I789">
        <v>24.6</v>
      </c>
    </row>
    <row r="790" spans="1:9" x14ac:dyDescent="0.25">
      <c r="A790" s="1">
        <v>42870</v>
      </c>
      <c r="B790" t="s">
        <v>44</v>
      </c>
      <c r="C790" t="s">
        <v>45</v>
      </c>
      <c r="D790">
        <v>2</v>
      </c>
      <c r="E790">
        <v>2</v>
      </c>
      <c r="F790">
        <v>99.95</v>
      </c>
      <c r="G790">
        <v>57.99</v>
      </c>
      <c r="H790">
        <v>41.96</v>
      </c>
      <c r="I790">
        <v>28.995000000000001</v>
      </c>
    </row>
    <row r="791" spans="1:9" x14ac:dyDescent="0.25">
      <c r="A791" s="1">
        <v>42870</v>
      </c>
      <c r="B791" t="s">
        <v>104</v>
      </c>
      <c r="C791" t="s">
        <v>104</v>
      </c>
      <c r="D791">
        <v>2</v>
      </c>
      <c r="E791">
        <v>2</v>
      </c>
      <c r="F791">
        <v>65.540000000000006</v>
      </c>
      <c r="G791">
        <v>39.799999999999997</v>
      </c>
      <c r="H791">
        <v>25.74</v>
      </c>
      <c r="I791">
        <v>19.899999999999999</v>
      </c>
    </row>
    <row r="792" spans="1:9" x14ac:dyDescent="0.25">
      <c r="A792" s="1">
        <v>42870</v>
      </c>
      <c r="B792" t="s">
        <v>30</v>
      </c>
      <c r="C792" t="s">
        <v>31</v>
      </c>
      <c r="D792">
        <v>1</v>
      </c>
      <c r="E792">
        <v>1</v>
      </c>
      <c r="F792">
        <v>60.14</v>
      </c>
      <c r="G792">
        <v>25.99</v>
      </c>
      <c r="H792">
        <v>34.15</v>
      </c>
      <c r="I792">
        <v>25.99</v>
      </c>
    </row>
    <row r="793" spans="1:9" x14ac:dyDescent="0.25">
      <c r="A793" s="1">
        <v>42877</v>
      </c>
      <c r="B793" t="s">
        <v>47</v>
      </c>
      <c r="C793" t="s">
        <v>48</v>
      </c>
      <c r="D793">
        <v>89</v>
      </c>
      <c r="E793">
        <v>101</v>
      </c>
      <c r="F793">
        <v>11753.51</v>
      </c>
      <c r="G793">
        <v>9909.8700000000008</v>
      </c>
      <c r="H793">
        <v>1843.64</v>
      </c>
      <c r="I793">
        <v>111.34685393258427</v>
      </c>
    </row>
    <row r="794" spans="1:9" x14ac:dyDescent="0.25">
      <c r="A794" s="1">
        <v>42877</v>
      </c>
      <c r="B794" t="s">
        <v>15</v>
      </c>
      <c r="C794" t="s">
        <v>16</v>
      </c>
      <c r="D794">
        <v>54</v>
      </c>
      <c r="E794">
        <v>57</v>
      </c>
      <c r="F794">
        <v>10902.41</v>
      </c>
      <c r="G794">
        <v>9612.85</v>
      </c>
      <c r="H794">
        <v>1289.56</v>
      </c>
      <c r="I794">
        <v>178.01574074074074</v>
      </c>
    </row>
    <row r="795" spans="1:9" x14ac:dyDescent="0.25">
      <c r="A795" s="1">
        <v>42877</v>
      </c>
      <c r="B795" t="s">
        <v>24</v>
      </c>
      <c r="C795" t="s">
        <v>25</v>
      </c>
      <c r="D795">
        <v>33</v>
      </c>
      <c r="E795">
        <v>34</v>
      </c>
      <c r="F795">
        <v>9499.86</v>
      </c>
      <c r="G795">
        <v>8899.48</v>
      </c>
      <c r="H795">
        <v>600.38</v>
      </c>
      <c r="I795">
        <v>269.68121212121213</v>
      </c>
    </row>
    <row r="796" spans="1:9" x14ac:dyDescent="0.25">
      <c r="A796" s="1">
        <v>42877</v>
      </c>
      <c r="B796" t="s">
        <v>42</v>
      </c>
      <c r="C796" t="s">
        <v>43</v>
      </c>
      <c r="D796">
        <v>43</v>
      </c>
      <c r="E796">
        <v>57</v>
      </c>
      <c r="F796">
        <v>9133.1299999999992</v>
      </c>
      <c r="G796">
        <v>8178.55</v>
      </c>
      <c r="H796">
        <v>954.58</v>
      </c>
      <c r="I796">
        <v>190.19883720930233</v>
      </c>
    </row>
    <row r="797" spans="1:9" x14ac:dyDescent="0.25">
      <c r="A797" s="1">
        <v>42877</v>
      </c>
      <c r="B797" t="s">
        <v>26</v>
      </c>
      <c r="C797" t="s">
        <v>27</v>
      </c>
      <c r="D797">
        <v>63</v>
      </c>
      <c r="E797">
        <v>75</v>
      </c>
      <c r="F797">
        <v>9093.1299999999992</v>
      </c>
      <c r="G797">
        <v>7763.67</v>
      </c>
      <c r="H797">
        <v>1329.46</v>
      </c>
      <c r="I797">
        <v>123.23285714285714</v>
      </c>
    </row>
    <row r="798" spans="1:9" x14ac:dyDescent="0.25">
      <c r="A798" s="1">
        <v>42877</v>
      </c>
      <c r="B798" t="s">
        <v>38</v>
      </c>
      <c r="C798" t="s">
        <v>38</v>
      </c>
      <c r="D798">
        <v>45</v>
      </c>
      <c r="E798">
        <v>47</v>
      </c>
      <c r="F798">
        <v>8424.9599999999991</v>
      </c>
      <c r="G798">
        <v>7543.41</v>
      </c>
      <c r="H798">
        <v>881.55</v>
      </c>
      <c r="I798">
        <v>167.63133333333332</v>
      </c>
    </row>
    <row r="799" spans="1:9" x14ac:dyDescent="0.25">
      <c r="A799" s="1">
        <v>42877</v>
      </c>
      <c r="B799" t="s">
        <v>21</v>
      </c>
      <c r="C799" t="s">
        <v>22</v>
      </c>
      <c r="D799">
        <v>47</v>
      </c>
      <c r="E799">
        <v>48</v>
      </c>
      <c r="F799">
        <v>6905.18</v>
      </c>
      <c r="G799">
        <v>5962.87</v>
      </c>
      <c r="H799">
        <v>942.31</v>
      </c>
      <c r="I799">
        <v>126.86957446808509</v>
      </c>
    </row>
    <row r="800" spans="1:9" x14ac:dyDescent="0.25">
      <c r="A800" s="1">
        <v>42877</v>
      </c>
      <c r="B800" t="s">
        <v>121</v>
      </c>
      <c r="C800" t="s">
        <v>122</v>
      </c>
      <c r="D800">
        <v>2</v>
      </c>
      <c r="E800">
        <v>2</v>
      </c>
      <c r="F800">
        <v>6865.02</v>
      </c>
      <c r="G800">
        <v>6618.9</v>
      </c>
      <c r="H800">
        <v>246.12</v>
      </c>
      <c r="I800">
        <v>3309.45</v>
      </c>
    </row>
    <row r="801" spans="1:9" x14ac:dyDescent="0.25">
      <c r="A801" s="1">
        <v>42877</v>
      </c>
      <c r="B801" t="s">
        <v>17</v>
      </c>
      <c r="C801" t="s">
        <v>18</v>
      </c>
      <c r="D801">
        <v>40</v>
      </c>
      <c r="E801">
        <v>49</v>
      </c>
      <c r="F801">
        <v>5967.58</v>
      </c>
      <c r="G801">
        <v>4719.96</v>
      </c>
      <c r="H801">
        <v>1247.6199999999999</v>
      </c>
      <c r="I801">
        <v>117.999</v>
      </c>
    </row>
    <row r="802" spans="1:9" x14ac:dyDescent="0.25">
      <c r="A802" s="1">
        <v>42877</v>
      </c>
      <c r="B802" t="s">
        <v>32</v>
      </c>
      <c r="C802" t="s">
        <v>33</v>
      </c>
      <c r="D802">
        <v>50</v>
      </c>
      <c r="E802">
        <v>57</v>
      </c>
      <c r="F802">
        <v>5963.92</v>
      </c>
      <c r="G802">
        <v>4928.67</v>
      </c>
      <c r="H802">
        <v>1035.25</v>
      </c>
      <c r="I802">
        <v>98.573400000000007</v>
      </c>
    </row>
    <row r="803" spans="1:9" x14ac:dyDescent="0.25">
      <c r="A803" s="1">
        <v>42877</v>
      </c>
      <c r="B803" t="s">
        <v>19</v>
      </c>
      <c r="C803" t="s">
        <v>20</v>
      </c>
      <c r="D803">
        <v>32</v>
      </c>
      <c r="E803">
        <v>39</v>
      </c>
      <c r="F803">
        <v>5932.1</v>
      </c>
      <c r="G803">
        <v>5317.69</v>
      </c>
      <c r="H803">
        <v>614.41</v>
      </c>
      <c r="I803">
        <v>166.17781249999999</v>
      </c>
    </row>
    <row r="804" spans="1:9" x14ac:dyDescent="0.25">
      <c r="A804" s="1">
        <v>42877</v>
      </c>
      <c r="B804" t="s">
        <v>82</v>
      </c>
      <c r="C804" t="s">
        <v>83</v>
      </c>
      <c r="D804">
        <v>18</v>
      </c>
      <c r="E804">
        <v>19</v>
      </c>
      <c r="F804">
        <v>4637.93</v>
      </c>
      <c r="G804">
        <v>4011.19</v>
      </c>
      <c r="H804">
        <v>626.74</v>
      </c>
      <c r="I804">
        <v>222.84388888888887</v>
      </c>
    </row>
    <row r="805" spans="1:9" x14ac:dyDescent="0.25">
      <c r="A805" s="1">
        <v>42877</v>
      </c>
      <c r="B805" t="s">
        <v>39</v>
      </c>
      <c r="C805" t="s">
        <v>40</v>
      </c>
      <c r="D805">
        <v>22</v>
      </c>
      <c r="E805">
        <v>27</v>
      </c>
      <c r="F805">
        <v>4337.3599999999997</v>
      </c>
      <c r="G805">
        <v>3708.1</v>
      </c>
      <c r="H805">
        <v>629.26</v>
      </c>
      <c r="I805">
        <v>168.55</v>
      </c>
    </row>
    <row r="806" spans="1:9" x14ac:dyDescent="0.25">
      <c r="A806" s="1">
        <v>42877</v>
      </c>
      <c r="B806" t="s">
        <v>34</v>
      </c>
      <c r="C806" t="s">
        <v>35</v>
      </c>
      <c r="D806">
        <v>25</v>
      </c>
      <c r="E806">
        <v>26</v>
      </c>
      <c r="F806">
        <v>4308.92</v>
      </c>
      <c r="G806">
        <v>3649.18</v>
      </c>
      <c r="H806">
        <v>659.74</v>
      </c>
      <c r="I806">
        <v>145.96719999999999</v>
      </c>
    </row>
    <row r="807" spans="1:9" x14ac:dyDescent="0.25">
      <c r="A807" s="1">
        <v>42877</v>
      </c>
      <c r="B807" t="s">
        <v>84</v>
      </c>
      <c r="C807" t="s">
        <v>85</v>
      </c>
      <c r="D807">
        <v>5</v>
      </c>
      <c r="E807">
        <v>5</v>
      </c>
      <c r="F807">
        <v>2943.28</v>
      </c>
      <c r="G807">
        <v>2828.64</v>
      </c>
      <c r="H807">
        <v>114.64</v>
      </c>
      <c r="I807">
        <v>565.72799999999995</v>
      </c>
    </row>
    <row r="808" spans="1:9" x14ac:dyDescent="0.25">
      <c r="A808" s="1">
        <v>42877</v>
      </c>
      <c r="B808" t="s">
        <v>53</v>
      </c>
      <c r="C808" t="s">
        <v>54</v>
      </c>
      <c r="D808">
        <v>41</v>
      </c>
      <c r="E808">
        <v>45</v>
      </c>
      <c r="F808">
        <v>2437.8000000000002</v>
      </c>
      <c r="G808">
        <v>1739.27</v>
      </c>
      <c r="H808">
        <v>698.53</v>
      </c>
      <c r="I808">
        <v>42.421219512195123</v>
      </c>
    </row>
    <row r="809" spans="1:9" x14ac:dyDescent="0.25">
      <c r="A809" s="1">
        <v>42877</v>
      </c>
      <c r="B809" t="s">
        <v>51</v>
      </c>
      <c r="C809" t="s">
        <v>52</v>
      </c>
      <c r="D809">
        <v>23</v>
      </c>
      <c r="E809">
        <v>26</v>
      </c>
      <c r="F809">
        <v>2085.9</v>
      </c>
      <c r="G809">
        <v>1613.32</v>
      </c>
      <c r="H809">
        <v>472.58</v>
      </c>
      <c r="I809">
        <v>70.144347826086957</v>
      </c>
    </row>
    <row r="810" spans="1:9" x14ac:dyDescent="0.25">
      <c r="A810" s="1">
        <v>42877</v>
      </c>
      <c r="B810" t="s">
        <v>74</v>
      </c>
      <c r="C810" t="s">
        <v>75</v>
      </c>
      <c r="D810">
        <v>4</v>
      </c>
      <c r="E810">
        <v>5</v>
      </c>
      <c r="F810">
        <v>2019.56</v>
      </c>
      <c r="G810">
        <v>1874.78</v>
      </c>
      <c r="H810">
        <v>144.78</v>
      </c>
      <c r="I810">
        <v>468.69499999999999</v>
      </c>
    </row>
    <row r="811" spans="1:9" x14ac:dyDescent="0.25">
      <c r="A811" s="1">
        <v>42877</v>
      </c>
      <c r="B811" t="s">
        <v>28</v>
      </c>
      <c r="C811" t="s">
        <v>29</v>
      </c>
      <c r="D811">
        <v>17</v>
      </c>
      <c r="E811">
        <v>20</v>
      </c>
      <c r="F811">
        <v>1995.62</v>
      </c>
      <c r="G811">
        <v>1689.88</v>
      </c>
      <c r="H811">
        <v>305.74</v>
      </c>
      <c r="I811">
        <v>99.404705882352943</v>
      </c>
    </row>
    <row r="812" spans="1:9" x14ac:dyDescent="0.25">
      <c r="A812" s="1">
        <v>42877</v>
      </c>
      <c r="B812" t="s">
        <v>193</v>
      </c>
      <c r="C812" t="s">
        <v>193</v>
      </c>
      <c r="D812">
        <v>18</v>
      </c>
      <c r="E812">
        <v>21</v>
      </c>
      <c r="F812">
        <v>1890</v>
      </c>
      <c r="G812">
        <v>1483.68</v>
      </c>
      <c r="H812">
        <v>406.32</v>
      </c>
      <c r="I812">
        <v>82.426666666666662</v>
      </c>
    </row>
    <row r="813" spans="1:9" x14ac:dyDescent="0.25">
      <c r="A813" s="1">
        <v>42877</v>
      </c>
      <c r="B813" t="s">
        <v>58</v>
      </c>
      <c r="C813" t="s">
        <v>59</v>
      </c>
      <c r="D813">
        <v>10</v>
      </c>
      <c r="E813">
        <v>10</v>
      </c>
      <c r="F813">
        <v>1403.72</v>
      </c>
      <c r="G813">
        <v>1259.74</v>
      </c>
      <c r="H813">
        <v>143.97999999999999</v>
      </c>
      <c r="I813">
        <v>125.974</v>
      </c>
    </row>
    <row r="814" spans="1:9" x14ac:dyDescent="0.25">
      <c r="A814" s="1">
        <v>42877</v>
      </c>
      <c r="B814" t="s">
        <v>72</v>
      </c>
      <c r="C814" t="s">
        <v>73</v>
      </c>
      <c r="D814">
        <v>12</v>
      </c>
      <c r="E814">
        <v>13</v>
      </c>
      <c r="F814">
        <v>1363.92</v>
      </c>
      <c r="G814">
        <v>1126.0999999999999</v>
      </c>
      <c r="H814">
        <v>237.82</v>
      </c>
      <c r="I814">
        <v>93.841666666666669</v>
      </c>
    </row>
    <row r="815" spans="1:9" x14ac:dyDescent="0.25">
      <c r="A815" s="1">
        <v>42877</v>
      </c>
      <c r="B815" t="s">
        <v>102</v>
      </c>
      <c r="C815" t="s">
        <v>103</v>
      </c>
      <c r="D815">
        <v>9</v>
      </c>
      <c r="E815">
        <v>11</v>
      </c>
      <c r="F815">
        <v>1359.03</v>
      </c>
      <c r="G815">
        <v>1197.29</v>
      </c>
      <c r="H815">
        <v>161.74</v>
      </c>
      <c r="I815">
        <v>133.03222222222223</v>
      </c>
    </row>
    <row r="816" spans="1:9" x14ac:dyDescent="0.25">
      <c r="A816" s="1">
        <v>42877</v>
      </c>
      <c r="B816" t="s">
        <v>90</v>
      </c>
      <c r="C816" t="s">
        <v>91</v>
      </c>
      <c r="D816">
        <v>3</v>
      </c>
      <c r="E816">
        <v>3</v>
      </c>
      <c r="F816">
        <v>1090.43</v>
      </c>
      <c r="G816">
        <v>941.9</v>
      </c>
      <c r="H816">
        <v>148.53</v>
      </c>
      <c r="I816">
        <v>313.96666666666664</v>
      </c>
    </row>
    <row r="817" spans="1:9" x14ac:dyDescent="0.25">
      <c r="A817" s="1">
        <v>42877</v>
      </c>
      <c r="B817" t="s">
        <v>80</v>
      </c>
      <c r="C817" t="s">
        <v>81</v>
      </c>
      <c r="D817">
        <v>6</v>
      </c>
      <c r="E817">
        <v>7</v>
      </c>
      <c r="F817">
        <v>986.46</v>
      </c>
      <c r="G817">
        <v>770.67</v>
      </c>
      <c r="H817">
        <v>215.79</v>
      </c>
      <c r="I817">
        <v>128.44499999999999</v>
      </c>
    </row>
    <row r="818" spans="1:9" x14ac:dyDescent="0.25">
      <c r="A818" s="1">
        <v>42877</v>
      </c>
      <c r="B818" t="s">
        <v>23</v>
      </c>
      <c r="C818" t="s">
        <v>23</v>
      </c>
      <c r="D818">
        <v>7</v>
      </c>
      <c r="E818">
        <v>7</v>
      </c>
      <c r="F818">
        <v>926.95</v>
      </c>
      <c r="G818">
        <v>805.71</v>
      </c>
      <c r="H818">
        <v>121.24</v>
      </c>
      <c r="I818">
        <v>115.10142857142857</v>
      </c>
    </row>
    <row r="819" spans="1:9" x14ac:dyDescent="0.25">
      <c r="A819" s="1">
        <v>42877</v>
      </c>
      <c r="B819" t="s">
        <v>36</v>
      </c>
      <c r="C819" t="s">
        <v>37</v>
      </c>
      <c r="D819">
        <v>4</v>
      </c>
      <c r="E819">
        <v>4</v>
      </c>
      <c r="F819">
        <v>894.35</v>
      </c>
      <c r="G819">
        <v>719.96</v>
      </c>
      <c r="H819">
        <v>174.39</v>
      </c>
      <c r="I819">
        <v>179.99</v>
      </c>
    </row>
    <row r="820" spans="1:9" x14ac:dyDescent="0.25">
      <c r="A820" s="1">
        <v>42877</v>
      </c>
      <c r="B820" t="s">
        <v>46</v>
      </c>
      <c r="C820" t="s">
        <v>46</v>
      </c>
      <c r="D820">
        <v>8</v>
      </c>
      <c r="E820">
        <v>8</v>
      </c>
      <c r="F820">
        <v>599.94000000000005</v>
      </c>
      <c r="G820">
        <v>431.6</v>
      </c>
      <c r="H820">
        <v>168.34</v>
      </c>
      <c r="I820">
        <v>53.95</v>
      </c>
    </row>
    <row r="821" spans="1:9" x14ac:dyDescent="0.25">
      <c r="A821" s="1">
        <v>42877</v>
      </c>
      <c r="B821" t="s">
        <v>62</v>
      </c>
      <c r="C821" t="s">
        <v>63</v>
      </c>
      <c r="D821">
        <v>5</v>
      </c>
      <c r="E821">
        <v>5</v>
      </c>
      <c r="F821">
        <v>474.49</v>
      </c>
      <c r="G821">
        <v>403.14</v>
      </c>
      <c r="H821">
        <v>71.349999999999994</v>
      </c>
      <c r="I821">
        <v>80.628</v>
      </c>
    </row>
    <row r="822" spans="1:9" x14ac:dyDescent="0.25">
      <c r="A822" s="1">
        <v>42877</v>
      </c>
      <c r="B822" t="s">
        <v>57</v>
      </c>
      <c r="C822" t="s">
        <v>57</v>
      </c>
      <c r="D822">
        <v>3</v>
      </c>
      <c r="E822">
        <v>3</v>
      </c>
      <c r="F822">
        <v>472.13</v>
      </c>
      <c r="G822">
        <v>438.8</v>
      </c>
      <c r="H822">
        <v>33.33</v>
      </c>
      <c r="I822">
        <v>146.26666666666668</v>
      </c>
    </row>
    <row r="823" spans="1:9" x14ac:dyDescent="0.25">
      <c r="A823" s="1">
        <v>42877</v>
      </c>
      <c r="B823" t="s">
        <v>49</v>
      </c>
      <c r="C823" t="s">
        <v>50</v>
      </c>
      <c r="D823">
        <v>1</v>
      </c>
      <c r="E823">
        <v>1</v>
      </c>
      <c r="F823">
        <v>395.58</v>
      </c>
      <c r="G823">
        <v>379.9</v>
      </c>
      <c r="H823">
        <v>15.68</v>
      </c>
      <c r="I823">
        <v>379.9</v>
      </c>
    </row>
    <row r="824" spans="1:9" x14ac:dyDescent="0.25">
      <c r="A824" s="1">
        <v>42877</v>
      </c>
      <c r="B824" t="s">
        <v>98</v>
      </c>
      <c r="C824" t="s">
        <v>99</v>
      </c>
      <c r="D824">
        <v>3</v>
      </c>
      <c r="E824">
        <v>3</v>
      </c>
      <c r="F824">
        <v>369.36</v>
      </c>
      <c r="G824">
        <v>327.99</v>
      </c>
      <c r="H824">
        <v>41.37</v>
      </c>
      <c r="I824">
        <v>109.33</v>
      </c>
    </row>
    <row r="825" spans="1:9" x14ac:dyDescent="0.25">
      <c r="A825" s="1">
        <v>42877</v>
      </c>
      <c r="B825" t="s">
        <v>88</v>
      </c>
      <c r="C825" t="s">
        <v>89</v>
      </c>
      <c r="D825">
        <v>4</v>
      </c>
      <c r="E825">
        <v>4</v>
      </c>
      <c r="F825">
        <v>277.56</v>
      </c>
      <c r="G825">
        <v>221.48</v>
      </c>
      <c r="H825">
        <v>56.08</v>
      </c>
      <c r="I825">
        <v>55.37</v>
      </c>
    </row>
    <row r="826" spans="1:9" x14ac:dyDescent="0.25">
      <c r="A826" s="1">
        <v>42877</v>
      </c>
      <c r="B826" t="s">
        <v>68</v>
      </c>
      <c r="C826" t="s">
        <v>69</v>
      </c>
      <c r="D826">
        <v>1</v>
      </c>
      <c r="E826">
        <v>1</v>
      </c>
      <c r="F826">
        <v>236.58</v>
      </c>
      <c r="G826">
        <v>219</v>
      </c>
      <c r="H826">
        <v>17.579999999999998</v>
      </c>
      <c r="I826">
        <v>219</v>
      </c>
    </row>
    <row r="827" spans="1:9" x14ac:dyDescent="0.25">
      <c r="A827" s="1">
        <v>42877</v>
      </c>
      <c r="B827" t="s">
        <v>127</v>
      </c>
      <c r="C827" t="s">
        <v>127</v>
      </c>
      <c r="D827">
        <v>1</v>
      </c>
      <c r="E827">
        <v>1</v>
      </c>
      <c r="F827">
        <v>232.19</v>
      </c>
      <c r="G827">
        <v>193</v>
      </c>
      <c r="H827">
        <v>39.19</v>
      </c>
      <c r="I827">
        <v>193</v>
      </c>
    </row>
    <row r="828" spans="1:9" x14ac:dyDescent="0.25">
      <c r="A828" s="1">
        <v>42877</v>
      </c>
      <c r="B828" t="s">
        <v>105</v>
      </c>
      <c r="C828" t="s">
        <v>106</v>
      </c>
      <c r="D828">
        <v>2</v>
      </c>
      <c r="E828">
        <v>3</v>
      </c>
      <c r="F828">
        <v>223.28</v>
      </c>
      <c r="G828">
        <v>139.74</v>
      </c>
      <c r="H828">
        <v>83.54</v>
      </c>
      <c r="I828">
        <v>69.87</v>
      </c>
    </row>
    <row r="829" spans="1:9" x14ac:dyDescent="0.25">
      <c r="A829" s="1">
        <v>42877</v>
      </c>
      <c r="B829" t="s">
        <v>78</v>
      </c>
      <c r="C829" t="s">
        <v>79</v>
      </c>
      <c r="D829">
        <v>1</v>
      </c>
      <c r="E829">
        <v>1</v>
      </c>
      <c r="F829">
        <v>208.09</v>
      </c>
      <c r="G829">
        <v>192</v>
      </c>
      <c r="H829">
        <v>16.09</v>
      </c>
      <c r="I829">
        <v>192</v>
      </c>
    </row>
    <row r="830" spans="1:9" x14ac:dyDescent="0.25">
      <c r="A830" s="1">
        <v>42877</v>
      </c>
      <c r="B830" t="s">
        <v>41</v>
      </c>
      <c r="C830" t="s">
        <v>41</v>
      </c>
      <c r="D830">
        <v>1</v>
      </c>
      <c r="E830">
        <v>1</v>
      </c>
      <c r="F830">
        <v>143.12</v>
      </c>
      <c r="G830">
        <v>125</v>
      </c>
      <c r="H830">
        <v>18.12</v>
      </c>
      <c r="I830">
        <v>125</v>
      </c>
    </row>
    <row r="831" spans="1:9" x14ac:dyDescent="0.25">
      <c r="A831" s="1">
        <v>42877</v>
      </c>
      <c r="B831" t="s">
        <v>130</v>
      </c>
      <c r="C831" t="s">
        <v>193</v>
      </c>
      <c r="D831">
        <v>1</v>
      </c>
      <c r="E831">
        <v>1</v>
      </c>
      <c r="F831">
        <v>138.15</v>
      </c>
      <c r="G831">
        <v>129.99</v>
      </c>
      <c r="H831">
        <v>8.16</v>
      </c>
      <c r="I831">
        <v>129.99</v>
      </c>
    </row>
    <row r="832" spans="1:9" x14ac:dyDescent="0.25">
      <c r="A832" s="1">
        <v>42877</v>
      </c>
      <c r="B832" t="s">
        <v>117</v>
      </c>
      <c r="C832" t="s">
        <v>118</v>
      </c>
      <c r="D832">
        <v>1</v>
      </c>
      <c r="E832">
        <v>1</v>
      </c>
      <c r="F832">
        <v>112.95</v>
      </c>
      <c r="G832">
        <v>90</v>
      </c>
      <c r="H832">
        <v>22.95</v>
      </c>
      <c r="I832">
        <v>90</v>
      </c>
    </row>
    <row r="833" spans="1:9" x14ac:dyDescent="0.25">
      <c r="A833" s="1">
        <v>42877</v>
      </c>
      <c r="B833" t="s">
        <v>76</v>
      </c>
      <c r="C833" t="s">
        <v>77</v>
      </c>
      <c r="D833">
        <v>1</v>
      </c>
      <c r="E833">
        <v>1</v>
      </c>
      <c r="F833">
        <v>105.37</v>
      </c>
      <c r="G833">
        <v>89.99</v>
      </c>
      <c r="H833">
        <v>15.38</v>
      </c>
      <c r="I833">
        <v>89.99</v>
      </c>
    </row>
    <row r="834" spans="1:9" x14ac:dyDescent="0.25">
      <c r="A834" s="1">
        <v>42877</v>
      </c>
      <c r="B834" t="s">
        <v>125</v>
      </c>
      <c r="C834" t="s">
        <v>126</v>
      </c>
      <c r="D834">
        <v>1</v>
      </c>
      <c r="E834">
        <v>1</v>
      </c>
      <c r="F834">
        <v>101.96</v>
      </c>
      <c r="G834">
        <v>74.900000000000006</v>
      </c>
      <c r="H834">
        <v>27.06</v>
      </c>
      <c r="I834">
        <v>74.900000000000006</v>
      </c>
    </row>
    <row r="835" spans="1:9" x14ac:dyDescent="0.25">
      <c r="A835" s="1">
        <v>42877</v>
      </c>
      <c r="B835" t="s">
        <v>109</v>
      </c>
      <c r="C835" t="s">
        <v>110</v>
      </c>
      <c r="D835">
        <v>2</v>
      </c>
      <c r="E835">
        <v>2</v>
      </c>
      <c r="F835">
        <v>93.85</v>
      </c>
      <c r="G835">
        <v>66.900000000000006</v>
      </c>
      <c r="H835">
        <v>26.95</v>
      </c>
      <c r="I835">
        <v>33.450000000000003</v>
      </c>
    </row>
    <row r="836" spans="1:9" x14ac:dyDescent="0.25">
      <c r="A836" s="1">
        <v>42877</v>
      </c>
      <c r="B836" t="s">
        <v>94</v>
      </c>
      <c r="C836" t="s">
        <v>95</v>
      </c>
      <c r="D836">
        <v>1</v>
      </c>
      <c r="E836">
        <v>1</v>
      </c>
      <c r="F836">
        <v>81.209999999999994</v>
      </c>
      <c r="G836">
        <v>59.99</v>
      </c>
      <c r="H836">
        <v>21.22</v>
      </c>
      <c r="I836">
        <v>59.99</v>
      </c>
    </row>
    <row r="837" spans="1:9" x14ac:dyDescent="0.25">
      <c r="A837" s="1">
        <v>42877</v>
      </c>
      <c r="B837" t="s">
        <v>123</v>
      </c>
      <c r="C837" t="s">
        <v>124</v>
      </c>
      <c r="D837">
        <v>2</v>
      </c>
      <c r="E837">
        <v>2</v>
      </c>
      <c r="F837">
        <v>81.099999999999994</v>
      </c>
      <c r="G837">
        <v>61.31</v>
      </c>
      <c r="H837">
        <v>19.79</v>
      </c>
      <c r="I837">
        <v>30.655000000000001</v>
      </c>
    </row>
    <row r="838" spans="1:9" x14ac:dyDescent="0.25">
      <c r="A838" s="1">
        <v>42877</v>
      </c>
      <c r="B838" t="s">
        <v>119</v>
      </c>
      <c r="C838" t="s">
        <v>120</v>
      </c>
      <c r="D838">
        <v>1</v>
      </c>
      <c r="E838">
        <v>1</v>
      </c>
      <c r="F838">
        <v>75.39</v>
      </c>
      <c r="G838">
        <v>49.95</v>
      </c>
      <c r="H838">
        <v>25.44</v>
      </c>
      <c r="I838">
        <v>49.95</v>
      </c>
    </row>
    <row r="839" spans="1:9" x14ac:dyDescent="0.25">
      <c r="A839" s="1">
        <v>42877</v>
      </c>
      <c r="B839" t="s">
        <v>107</v>
      </c>
      <c r="C839" t="s">
        <v>108</v>
      </c>
      <c r="D839">
        <v>1</v>
      </c>
      <c r="E839">
        <v>1</v>
      </c>
      <c r="F839">
        <v>53.53</v>
      </c>
      <c r="G839">
        <v>27.9</v>
      </c>
      <c r="H839">
        <v>25.63</v>
      </c>
      <c r="I839">
        <v>27.9</v>
      </c>
    </row>
    <row r="840" spans="1:9" x14ac:dyDescent="0.25">
      <c r="A840" s="1">
        <v>42877</v>
      </c>
      <c r="B840" t="s">
        <v>104</v>
      </c>
      <c r="C840" t="s">
        <v>104</v>
      </c>
      <c r="D840">
        <v>1</v>
      </c>
      <c r="E840">
        <v>1</v>
      </c>
      <c r="F840">
        <v>47.53</v>
      </c>
      <c r="G840">
        <v>29.9</v>
      </c>
      <c r="H840">
        <v>17.63</v>
      </c>
      <c r="I840">
        <v>29.9</v>
      </c>
    </row>
    <row r="841" spans="1:9" x14ac:dyDescent="0.25">
      <c r="A841" s="1">
        <v>42884</v>
      </c>
      <c r="B841" t="s">
        <v>15</v>
      </c>
      <c r="C841" t="s">
        <v>16</v>
      </c>
      <c r="D841">
        <v>72</v>
      </c>
      <c r="E841">
        <v>79</v>
      </c>
      <c r="F841">
        <v>13588.19</v>
      </c>
      <c r="G841">
        <v>12086.83</v>
      </c>
      <c r="H841">
        <v>1501.36</v>
      </c>
      <c r="I841">
        <v>167.87263888888887</v>
      </c>
    </row>
    <row r="842" spans="1:9" x14ac:dyDescent="0.25">
      <c r="A842" s="1">
        <v>42884</v>
      </c>
      <c r="B842" t="s">
        <v>38</v>
      </c>
      <c r="C842" t="s">
        <v>38</v>
      </c>
      <c r="D842">
        <v>56</v>
      </c>
      <c r="E842">
        <v>57</v>
      </c>
      <c r="F842">
        <v>11950.45</v>
      </c>
      <c r="G842">
        <v>10756.34</v>
      </c>
      <c r="H842">
        <v>1194.1099999999999</v>
      </c>
      <c r="I842">
        <v>192.07749999999999</v>
      </c>
    </row>
    <row r="843" spans="1:9" x14ac:dyDescent="0.25">
      <c r="A843" s="1">
        <v>42884</v>
      </c>
      <c r="B843" t="s">
        <v>24</v>
      </c>
      <c r="C843" t="s">
        <v>25</v>
      </c>
      <c r="D843">
        <v>27</v>
      </c>
      <c r="E843">
        <v>30</v>
      </c>
      <c r="F843">
        <v>10499.87</v>
      </c>
      <c r="G843">
        <v>9954.73</v>
      </c>
      <c r="H843">
        <v>545.14</v>
      </c>
      <c r="I843">
        <v>368.6937037037037</v>
      </c>
    </row>
    <row r="844" spans="1:9" x14ac:dyDescent="0.25">
      <c r="A844" s="1">
        <v>42884</v>
      </c>
      <c r="B844" t="s">
        <v>42</v>
      </c>
      <c r="C844" t="s">
        <v>43</v>
      </c>
      <c r="D844">
        <v>54</v>
      </c>
      <c r="E844">
        <v>68</v>
      </c>
      <c r="F844">
        <v>9394.9699999999993</v>
      </c>
      <c r="G844">
        <v>8319.9500000000007</v>
      </c>
      <c r="H844">
        <v>1075.02</v>
      </c>
      <c r="I844">
        <v>154.07314814814814</v>
      </c>
    </row>
    <row r="845" spans="1:9" x14ac:dyDescent="0.25">
      <c r="A845" s="1">
        <v>42884</v>
      </c>
      <c r="B845" t="s">
        <v>47</v>
      </c>
      <c r="C845" t="s">
        <v>48</v>
      </c>
      <c r="D845">
        <v>68</v>
      </c>
      <c r="E845">
        <v>75</v>
      </c>
      <c r="F845">
        <v>7775.23</v>
      </c>
      <c r="G845">
        <v>6485.49</v>
      </c>
      <c r="H845">
        <v>1289.74</v>
      </c>
      <c r="I845">
        <v>95.374852941176471</v>
      </c>
    </row>
    <row r="846" spans="1:9" x14ac:dyDescent="0.25">
      <c r="A846" s="1">
        <v>42884</v>
      </c>
      <c r="B846" t="s">
        <v>26</v>
      </c>
      <c r="C846" t="s">
        <v>27</v>
      </c>
      <c r="D846">
        <v>45</v>
      </c>
      <c r="E846">
        <v>45</v>
      </c>
      <c r="F846">
        <v>6882.71</v>
      </c>
      <c r="G846">
        <v>5985.85</v>
      </c>
      <c r="H846">
        <v>896.86</v>
      </c>
      <c r="I846">
        <v>133.01888888888888</v>
      </c>
    </row>
    <row r="847" spans="1:9" x14ac:dyDescent="0.25">
      <c r="A847" s="1">
        <v>42884</v>
      </c>
      <c r="B847" t="s">
        <v>21</v>
      </c>
      <c r="C847" t="s">
        <v>22</v>
      </c>
      <c r="D847">
        <v>44</v>
      </c>
      <c r="E847">
        <v>46</v>
      </c>
      <c r="F847">
        <v>6664.08</v>
      </c>
      <c r="G847">
        <v>5868.97</v>
      </c>
      <c r="H847">
        <v>795.11</v>
      </c>
      <c r="I847">
        <v>133.38568181818181</v>
      </c>
    </row>
    <row r="848" spans="1:9" x14ac:dyDescent="0.25">
      <c r="A848" s="1">
        <v>42884</v>
      </c>
      <c r="B848" t="s">
        <v>32</v>
      </c>
      <c r="C848" t="s">
        <v>33</v>
      </c>
      <c r="D848">
        <v>69</v>
      </c>
      <c r="E848">
        <v>78</v>
      </c>
      <c r="F848">
        <v>6590.37</v>
      </c>
      <c r="G848">
        <v>5305.17</v>
      </c>
      <c r="H848">
        <v>1285.2</v>
      </c>
      <c r="I848">
        <v>76.88652173913043</v>
      </c>
    </row>
    <row r="849" spans="1:9" x14ac:dyDescent="0.25">
      <c r="A849" s="1">
        <v>42884</v>
      </c>
      <c r="B849" t="s">
        <v>17</v>
      </c>
      <c r="C849" t="s">
        <v>18</v>
      </c>
      <c r="D849">
        <v>49</v>
      </c>
      <c r="E849">
        <v>56</v>
      </c>
      <c r="F849">
        <v>5224.83</v>
      </c>
      <c r="G849">
        <v>4228.17</v>
      </c>
      <c r="H849">
        <v>996.66</v>
      </c>
      <c r="I849">
        <v>86.289183673469395</v>
      </c>
    </row>
    <row r="850" spans="1:9" x14ac:dyDescent="0.25">
      <c r="A850" s="1">
        <v>42884</v>
      </c>
      <c r="B850" t="s">
        <v>19</v>
      </c>
      <c r="C850" t="s">
        <v>20</v>
      </c>
      <c r="D850">
        <v>32</v>
      </c>
      <c r="E850">
        <v>33</v>
      </c>
      <c r="F850">
        <v>5181.6400000000003</v>
      </c>
      <c r="G850">
        <v>4682.58</v>
      </c>
      <c r="H850">
        <v>499.06</v>
      </c>
      <c r="I850">
        <v>146.330625</v>
      </c>
    </row>
    <row r="851" spans="1:9" x14ac:dyDescent="0.25">
      <c r="A851" s="1">
        <v>42884</v>
      </c>
      <c r="B851" t="s">
        <v>39</v>
      </c>
      <c r="C851" t="s">
        <v>40</v>
      </c>
      <c r="D851">
        <v>21</v>
      </c>
      <c r="E851">
        <v>23</v>
      </c>
      <c r="F851">
        <v>4348.3500000000004</v>
      </c>
      <c r="G851">
        <v>3890.05</v>
      </c>
      <c r="H851">
        <v>458.3</v>
      </c>
      <c r="I851">
        <v>185.24047619047619</v>
      </c>
    </row>
    <row r="852" spans="1:9" x14ac:dyDescent="0.25">
      <c r="A852" s="1">
        <v>42884</v>
      </c>
      <c r="B852" t="s">
        <v>74</v>
      </c>
      <c r="C852" t="s">
        <v>75</v>
      </c>
      <c r="D852">
        <v>7</v>
      </c>
      <c r="E852">
        <v>7</v>
      </c>
      <c r="F852">
        <v>3758.16</v>
      </c>
      <c r="G852">
        <v>3513.69</v>
      </c>
      <c r="H852">
        <v>244.47</v>
      </c>
      <c r="I852">
        <v>501.95571428571435</v>
      </c>
    </row>
    <row r="853" spans="1:9" x14ac:dyDescent="0.25">
      <c r="A853" s="1">
        <v>42884</v>
      </c>
      <c r="B853" t="s">
        <v>193</v>
      </c>
      <c r="C853" t="s">
        <v>193</v>
      </c>
      <c r="D853">
        <v>26</v>
      </c>
      <c r="E853">
        <v>31</v>
      </c>
      <c r="F853">
        <v>3704.62</v>
      </c>
      <c r="G853">
        <v>3191.29</v>
      </c>
      <c r="H853">
        <v>513.33000000000004</v>
      </c>
      <c r="I853">
        <v>122.74192307692309</v>
      </c>
    </row>
    <row r="854" spans="1:9" x14ac:dyDescent="0.25">
      <c r="A854" s="1">
        <v>42884</v>
      </c>
      <c r="B854" t="s">
        <v>34</v>
      </c>
      <c r="C854" t="s">
        <v>35</v>
      </c>
      <c r="D854">
        <v>22</v>
      </c>
      <c r="E854">
        <v>25</v>
      </c>
      <c r="F854">
        <v>3586.26</v>
      </c>
      <c r="G854">
        <v>3063.22</v>
      </c>
      <c r="H854">
        <v>523.04</v>
      </c>
      <c r="I854">
        <v>139.23727272727274</v>
      </c>
    </row>
    <row r="855" spans="1:9" x14ac:dyDescent="0.25">
      <c r="A855" s="1">
        <v>42884</v>
      </c>
      <c r="B855" t="s">
        <v>53</v>
      </c>
      <c r="C855" t="s">
        <v>54</v>
      </c>
      <c r="D855">
        <v>38</v>
      </c>
      <c r="E855">
        <v>43</v>
      </c>
      <c r="F855">
        <v>3520.93</v>
      </c>
      <c r="G855">
        <v>2889.89</v>
      </c>
      <c r="H855">
        <v>631.04</v>
      </c>
      <c r="I855">
        <v>76.049736842105261</v>
      </c>
    </row>
    <row r="856" spans="1:9" x14ac:dyDescent="0.25">
      <c r="A856" s="1">
        <v>42884</v>
      </c>
      <c r="B856" t="s">
        <v>82</v>
      </c>
      <c r="C856" t="s">
        <v>83</v>
      </c>
      <c r="D856">
        <v>19</v>
      </c>
      <c r="E856">
        <v>20</v>
      </c>
      <c r="F856">
        <v>3296.28</v>
      </c>
      <c r="G856">
        <v>2728.62</v>
      </c>
      <c r="H856">
        <v>567.66</v>
      </c>
      <c r="I856">
        <v>143.61157894736843</v>
      </c>
    </row>
    <row r="857" spans="1:9" x14ac:dyDescent="0.25">
      <c r="A857" s="1">
        <v>42884</v>
      </c>
      <c r="B857" t="s">
        <v>28</v>
      </c>
      <c r="C857" t="s">
        <v>29</v>
      </c>
      <c r="D857">
        <v>20</v>
      </c>
      <c r="E857">
        <v>20</v>
      </c>
      <c r="F857">
        <v>3198.46</v>
      </c>
      <c r="G857">
        <v>2772.33</v>
      </c>
      <c r="H857">
        <v>426.13</v>
      </c>
      <c r="I857">
        <v>138.6165</v>
      </c>
    </row>
    <row r="858" spans="1:9" x14ac:dyDescent="0.25">
      <c r="A858" s="1">
        <v>42884</v>
      </c>
      <c r="B858" t="s">
        <v>46</v>
      </c>
      <c r="C858" t="s">
        <v>46</v>
      </c>
      <c r="D858">
        <v>18</v>
      </c>
      <c r="E858">
        <v>21</v>
      </c>
      <c r="F858">
        <v>1919.56</v>
      </c>
      <c r="G858">
        <v>1614.54</v>
      </c>
      <c r="H858">
        <v>305.02</v>
      </c>
      <c r="I858">
        <v>89.696666666666658</v>
      </c>
    </row>
    <row r="859" spans="1:9" x14ac:dyDescent="0.25">
      <c r="A859" s="1">
        <v>42884</v>
      </c>
      <c r="B859" t="s">
        <v>51</v>
      </c>
      <c r="C859" t="s">
        <v>52</v>
      </c>
      <c r="D859">
        <v>20</v>
      </c>
      <c r="E859">
        <v>21</v>
      </c>
      <c r="F859">
        <v>1904.33</v>
      </c>
      <c r="G859">
        <v>1570.26</v>
      </c>
      <c r="H859">
        <v>334.07</v>
      </c>
      <c r="I859">
        <v>78.513000000000005</v>
      </c>
    </row>
    <row r="860" spans="1:9" x14ac:dyDescent="0.25">
      <c r="A860" s="1">
        <v>42884</v>
      </c>
      <c r="B860" t="s">
        <v>36</v>
      </c>
      <c r="C860" t="s">
        <v>37</v>
      </c>
      <c r="D860">
        <v>10</v>
      </c>
      <c r="E860">
        <v>10</v>
      </c>
      <c r="F860">
        <v>1815.96</v>
      </c>
      <c r="G860">
        <v>1494.9</v>
      </c>
      <c r="H860">
        <v>321.06</v>
      </c>
      <c r="I860">
        <v>149.49</v>
      </c>
    </row>
    <row r="861" spans="1:9" x14ac:dyDescent="0.25">
      <c r="A861" s="1">
        <v>42884</v>
      </c>
      <c r="B861" t="s">
        <v>62</v>
      </c>
      <c r="C861" t="s">
        <v>63</v>
      </c>
      <c r="D861">
        <v>6</v>
      </c>
      <c r="E861">
        <v>7</v>
      </c>
      <c r="F861">
        <v>1470.81</v>
      </c>
      <c r="G861">
        <v>1294.1600000000001</v>
      </c>
      <c r="H861">
        <v>176.65</v>
      </c>
      <c r="I861">
        <v>215.69333333333333</v>
      </c>
    </row>
    <row r="862" spans="1:9" x14ac:dyDescent="0.25">
      <c r="A862" s="1">
        <v>42884</v>
      </c>
      <c r="B862" t="s">
        <v>58</v>
      </c>
      <c r="C862" t="s">
        <v>59</v>
      </c>
      <c r="D862">
        <v>15</v>
      </c>
      <c r="E862">
        <v>17</v>
      </c>
      <c r="F862">
        <v>1463.34</v>
      </c>
      <c r="G862">
        <v>1181.58</v>
      </c>
      <c r="H862">
        <v>281.76</v>
      </c>
      <c r="I862">
        <v>78.772000000000006</v>
      </c>
    </row>
    <row r="863" spans="1:9" x14ac:dyDescent="0.25">
      <c r="A863" s="1">
        <v>42884</v>
      </c>
      <c r="B863" t="s">
        <v>84</v>
      </c>
      <c r="C863" t="s">
        <v>85</v>
      </c>
      <c r="D863">
        <v>4</v>
      </c>
      <c r="E863">
        <v>4</v>
      </c>
      <c r="F863">
        <v>1379.11</v>
      </c>
      <c r="G863">
        <v>1235.53</v>
      </c>
      <c r="H863">
        <v>143.58000000000001</v>
      </c>
      <c r="I863">
        <v>308.88249999999999</v>
      </c>
    </row>
    <row r="864" spans="1:9" x14ac:dyDescent="0.25">
      <c r="A864" s="1">
        <v>42884</v>
      </c>
      <c r="B864" t="s">
        <v>107</v>
      </c>
      <c r="C864" t="s">
        <v>108</v>
      </c>
      <c r="D864">
        <v>1</v>
      </c>
      <c r="E864">
        <v>5</v>
      </c>
      <c r="F864">
        <v>1315.9</v>
      </c>
      <c r="G864">
        <v>1228.5</v>
      </c>
      <c r="H864">
        <v>87.4</v>
      </c>
      <c r="I864">
        <v>1228.5</v>
      </c>
    </row>
    <row r="865" spans="1:9" x14ac:dyDescent="0.25">
      <c r="A865" s="1">
        <v>42884</v>
      </c>
      <c r="B865" t="s">
        <v>72</v>
      </c>
      <c r="C865" t="s">
        <v>73</v>
      </c>
      <c r="D865">
        <v>9</v>
      </c>
      <c r="E865">
        <v>9</v>
      </c>
      <c r="F865">
        <v>1126.21</v>
      </c>
      <c r="G865">
        <v>976.4</v>
      </c>
      <c r="H865">
        <v>149.81</v>
      </c>
      <c r="I865">
        <v>108.48888888888888</v>
      </c>
    </row>
    <row r="866" spans="1:9" x14ac:dyDescent="0.25">
      <c r="A866" s="1">
        <v>42884</v>
      </c>
      <c r="B866" t="s">
        <v>102</v>
      </c>
      <c r="C866" t="s">
        <v>103</v>
      </c>
      <c r="D866">
        <v>6</v>
      </c>
      <c r="E866">
        <v>6</v>
      </c>
      <c r="F866">
        <v>1009.64</v>
      </c>
      <c r="G866">
        <v>923.79</v>
      </c>
      <c r="H866">
        <v>85.85</v>
      </c>
      <c r="I866">
        <v>153.965</v>
      </c>
    </row>
    <row r="867" spans="1:9" x14ac:dyDescent="0.25">
      <c r="A867" s="1">
        <v>42884</v>
      </c>
      <c r="B867" t="s">
        <v>80</v>
      </c>
      <c r="C867" t="s">
        <v>81</v>
      </c>
      <c r="D867">
        <v>4</v>
      </c>
      <c r="E867">
        <v>5</v>
      </c>
      <c r="F867">
        <v>947.37</v>
      </c>
      <c r="G867">
        <v>797.82</v>
      </c>
      <c r="H867">
        <v>149.55000000000001</v>
      </c>
      <c r="I867">
        <v>199.45500000000001</v>
      </c>
    </row>
    <row r="868" spans="1:9" x14ac:dyDescent="0.25">
      <c r="A868" s="1">
        <v>42884</v>
      </c>
      <c r="B868" t="s">
        <v>41</v>
      </c>
      <c r="C868" t="s">
        <v>41</v>
      </c>
      <c r="D868">
        <v>6</v>
      </c>
      <c r="E868">
        <v>6</v>
      </c>
      <c r="F868">
        <v>789.26</v>
      </c>
      <c r="G868">
        <v>696.26</v>
      </c>
      <c r="H868">
        <v>93</v>
      </c>
      <c r="I868">
        <v>116.04333333333332</v>
      </c>
    </row>
    <row r="869" spans="1:9" x14ac:dyDescent="0.25">
      <c r="A869" s="1">
        <v>42884</v>
      </c>
      <c r="B869" t="s">
        <v>125</v>
      </c>
      <c r="C869" t="s">
        <v>126</v>
      </c>
      <c r="D869">
        <v>1</v>
      </c>
      <c r="E869">
        <v>2</v>
      </c>
      <c r="F869">
        <v>633.88</v>
      </c>
      <c r="G869">
        <v>428</v>
      </c>
      <c r="H869">
        <v>205.88</v>
      </c>
      <c r="I869">
        <v>428</v>
      </c>
    </row>
    <row r="870" spans="1:9" x14ac:dyDescent="0.25">
      <c r="A870" s="1">
        <v>42884</v>
      </c>
      <c r="B870" t="s">
        <v>109</v>
      </c>
      <c r="C870" t="s">
        <v>110</v>
      </c>
      <c r="D870">
        <v>8</v>
      </c>
      <c r="E870">
        <v>9</v>
      </c>
      <c r="F870">
        <v>577.41999999999996</v>
      </c>
      <c r="G870">
        <v>455.15</v>
      </c>
      <c r="H870">
        <v>122.27</v>
      </c>
      <c r="I870">
        <v>56.893749999999997</v>
      </c>
    </row>
    <row r="871" spans="1:9" x14ac:dyDescent="0.25">
      <c r="A871" s="1">
        <v>42884</v>
      </c>
      <c r="B871" t="s">
        <v>88</v>
      </c>
      <c r="C871" t="s">
        <v>89</v>
      </c>
      <c r="D871">
        <v>3</v>
      </c>
      <c r="E871">
        <v>4</v>
      </c>
      <c r="F871">
        <v>573.41</v>
      </c>
      <c r="G871">
        <v>502.9</v>
      </c>
      <c r="H871">
        <v>70.510000000000005</v>
      </c>
      <c r="I871">
        <v>167.63333333333333</v>
      </c>
    </row>
    <row r="872" spans="1:9" x14ac:dyDescent="0.25">
      <c r="A872" s="1">
        <v>42884</v>
      </c>
      <c r="B872" t="s">
        <v>23</v>
      </c>
      <c r="C872" t="s">
        <v>23</v>
      </c>
      <c r="D872">
        <v>3</v>
      </c>
      <c r="E872">
        <v>3</v>
      </c>
      <c r="F872">
        <v>513.85</v>
      </c>
      <c r="G872">
        <v>437.29</v>
      </c>
      <c r="H872">
        <v>76.56</v>
      </c>
      <c r="I872">
        <v>145.76333333333332</v>
      </c>
    </row>
    <row r="873" spans="1:9" x14ac:dyDescent="0.25">
      <c r="A873" s="1">
        <v>42884</v>
      </c>
      <c r="B873" t="s">
        <v>98</v>
      </c>
      <c r="C873" t="s">
        <v>99</v>
      </c>
      <c r="D873">
        <v>3</v>
      </c>
      <c r="E873">
        <v>3</v>
      </c>
      <c r="F873">
        <v>341.85</v>
      </c>
      <c r="G873">
        <v>297</v>
      </c>
      <c r="H873">
        <v>44.85</v>
      </c>
      <c r="I873">
        <v>99</v>
      </c>
    </row>
    <row r="874" spans="1:9" x14ac:dyDescent="0.25">
      <c r="A874" s="1">
        <v>42884</v>
      </c>
      <c r="B874" t="s">
        <v>57</v>
      </c>
      <c r="C874" t="s">
        <v>57</v>
      </c>
      <c r="D874">
        <v>2</v>
      </c>
      <c r="E874">
        <v>2</v>
      </c>
      <c r="F874">
        <v>263.58</v>
      </c>
      <c r="G874">
        <v>228.99</v>
      </c>
      <c r="H874">
        <v>34.590000000000003</v>
      </c>
      <c r="I874">
        <v>114.495</v>
      </c>
    </row>
    <row r="875" spans="1:9" x14ac:dyDescent="0.25">
      <c r="A875" s="1">
        <v>42884</v>
      </c>
      <c r="B875" t="s">
        <v>76</v>
      </c>
      <c r="C875" t="s">
        <v>77</v>
      </c>
      <c r="D875">
        <v>1</v>
      </c>
      <c r="E875">
        <v>1</v>
      </c>
      <c r="F875">
        <v>257.3</v>
      </c>
      <c r="G875">
        <v>205.99</v>
      </c>
      <c r="H875">
        <v>51.31</v>
      </c>
      <c r="I875">
        <v>205.99</v>
      </c>
    </row>
    <row r="876" spans="1:9" x14ac:dyDescent="0.25">
      <c r="A876" s="1">
        <v>42884</v>
      </c>
      <c r="B876" t="s">
        <v>68</v>
      </c>
      <c r="C876" t="s">
        <v>69</v>
      </c>
      <c r="D876">
        <v>1</v>
      </c>
      <c r="E876">
        <v>1</v>
      </c>
      <c r="F876">
        <v>170.29</v>
      </c>
      <c r="G876">
        <v>129</v>
      </c>
      <c r="H876">
        <v>41.29</v>
      </c>
      <c r="I876">
        <v>129</v>
      </c>
    </row>
    <row r="877" spans="1:9" x14ac:dyDescent="0.25">
      <c r="A877" s="1">
        <v>42884</v>
      </c>
      <c r="B877" t="s">
        <v>44</v>
      </c>
      <c r="C877" t="s">
        <v>45</v>
      </c>
      <c r="D877">
        <v>4</v>
      </c>
      <c r="E877">
        <v>4</v>
      </c>
      <c r="F877">
        <v>156.4</v>
      </c>
      <c r="G877">
        <v>117.96</v>
      </c>
      <c r="H877">
        <v>38.44</v>
      </c>
      <c r="I877">
        <v>29.49</v>
      </c>
    </row>
    <row r="878" spans="1:9" x14ac:dyDescent="0.25">
      <c r="A878" s="1">
        <v>42884</v>
      </c>
      <c r="B878" t="s">
        <v>49</v>
      </c>
      <c r="C878" t="s">
        <v>50</v>
      </c>
      <c r="D878">
        <v>1</v>
      </c>
      <c r="E878">
        <v>1</v>
      </c>
      <c r="F878">
        <v>154.79</v>
      </c>
      <c r="G878">
        <v>131</v>
      </c>
      <c r="H878">
        <v>23.79</v>
      </c>
      <c r="I878">
        <v>131</v>
      </c>
    </row>
    <row r="879" spans="1:9" x14ac:dyDescent="0.25">
      <c r="A879" s="1">
        <v>42884</v>
      </c>
      <c r="B879" t="s">
        <v>100</v>
      </c>
      <c r="C879" t="s">
        <v>101</v>
      </c>
      <c r="D879">
        <v>1</v>
      </c>
      <c r="E879">
        <v>1</v>
      </c>
      <c r="F879">
        <v>149.4</v>
      </c>
      <c r="G879">
        <v>99.99</v>
      </c>
      <c r="H879">
        <v>49.41</v>
      </c>
      <c r="I879">
        <v>99.99</v>
      </c>
    </row>
    <row r="880" spans="1:9" x14ac:dyDescent="0.25">
      <c r="A880" s="1">
        <v>42884</v>
      </c>
      <c r="B880" t="s">
        <v>30</v>
      </c>
      <c r="C880" t="s">
        <v>31</v>
      </c>
      <c r="D880">
        <v>1</v>
      </c>
      <c r="E880">
        <v>1</v>
      </c>
      <c r="F880">
        <v>115.44</v>
      </c>
      <c r="G880">
        <v>99.99</v>
      </c>
      <c r="H880">
        <v>15.45</v>
      </c>
      <c r="I880">
        <v>99.99</v>
      </c>
    </row>
    <row r="881" spans="1:9" x14ac:dyDescent="0.25">
      <c r="A881" s="1">
        <v>42884</v>
      </c>
      <c r="B881" t="s">
        <v>115</v>
      </c>
      <c r="C881" t="s">
        <v>116</v>
      </c>
      <c r="D881">
        <v>1</v>
      </c>
      <c r="E881">
        <v>1</v>
      </c>
      <c r="F881">
        <v>112.91</v>
      </c>
      <c r="G881">
        <v>79</v>
      </c>
      <c r="H881">
        <v>33.909999999999997</v>
      </c>
      <c r="I881">
        <v>79</v>
      </c>
    </row>
    <row r="882" spans="1:9" x14ac:dyDescent="0.25">
      <c r="A882" s="1">
        <v>42884</v>
      </c>
      <c r="B882" t="s">
        <v>133</v>
      </c>
      <c r="C882" t="s">
        <v>134</v>
      </c>
      <c r="D882">
        <v>1</v>
      </c>
      <c r="E882">
        <v>1</v>
      </c>
      <c r="F882">
        <v>103.36</v>
      </c>
      <c r="G882">
        <v>86.5</v>
      </c>
      <c r="H882">
        <v>16.86</v>
      </c>
      <c r="I882">
        <v>86.5</v>
      </c>
    </row>
    <row r="883" spans="1:9" x14ac:dyDescent="0.25">
      <c r="A883" s="1">
        <v>42884</v>
      </c>
      <c r="B883" t="s">
        <v>119</v>
      </c>
      <c r="C883" t="s">
        <v>120</v>
      </c>
      <c r="D883">
        <v>1</v>
      </c>
      <c r="E883">
        <v>1</v>
      </c>
      <c r="F883">
        <v>102.03</v>
      </c>
      <c r="G883">
        <v>89.9</v>
      </c>
      <c r="H883">
        <v>12.13</v>
      </c>
      <c r="I883">
        <v>89.9</v>
      </c>
    </row>
    <row r="884" spans="1:9" x14ac:dyDescent="0.25">
      <c r="A884" s="1">
        <v>42884</v>
      </c>
      <c r="B884" t="s">
        <v>64</v>
      </c>
      <c r="C884" t="s">
        <v>65</v>
      </c>
      <c r="D884">
        <v>1</v>
      </c>
      <c r="E884">
        <v>3</v>
      </c>
      <c r="F884">
        <v>98.05</v>
      </c>
      <c r="G884">
        <v>74.7</v>
      </c>
      <c r="H884">
        <v>23.35</v>
      </c>
      <c r="I884">
        <v>74.7</v>
      </c>
    </row>
    <row r="885" spans="1:9" x14ac:dyDescent="0.25">
      <c r="A885" s="1">
        <v>42884</v>
      </c>
      <c r="B885" t="s">
        <v>90</v>
      </c>
      <c r="C885" t="s">
        <v>91</v>
      </c>
      <c r="D885">
        <v>1</v>
      </c>
      <c r="E885">
        <v>1</v>
      </c>
      <c r="F885">
        <v>95.78</v>
      </c>
      <c r="G885">
        <v>48.9</v>
      </c>
      <c r="H885">
        <v>46.88</v>
      </c>
      <c r="I885">
        <v>48.9</v>
      </c>
    </row>
    <row r="886" spans="1:9" x14ac:dyDescent="0.25">
      <c r="A886" s="1">
        <v>42884</v>
      </c>
      <c r="B886" t="s">
        <v>113</v>
      </c>
      <c r="C886" t="s">
        <v>114</v>
      </c>
      <c r="D886">
        <v>1</v>
      </c>
      <c r="E886">
        <v>1</v>
      </c>
      <c r="F886">
        <v>93.21</v>
      </c>
      <c r="G886">
        <v>65.900000000000006</v>
      </c>
      <c r="H886">
        <v>27.31</v>
      </c>
      <c r="I886">
        <v>65.900000000000006</v>
      </c>
    </row>
    <row r="887" spans="1:9" x14ac:dyDescent="0.25">
      <c r="A887" s="1">
        <v>42884</v>
      </c>
      <c r="B887" t="s">
        <v>121</v>
      </c>
      <c r="C887" t="s">
        <v>122</v>
      </c>
      <c r="D887">
        <v>1</v>
      </c>
      <c r="E887">
        <v>1</v>
      </c>
      <c r="F887">
        <v>84.49</v>
      </c>
      <c r="G887">
        <v>48.65</v>
      </c>
      <c r="H887">
        <v>35.840000000000003</v>
      </c>
      <c r="I887">
        <v>48.65</v>
      </c>
    </row>
    <row r="888" spans="1:9" x14ac:dyDescent="0.25">
      <c r="A888" s="1">
        <v>42884</v>
      </c>
      <c r="B888" t="s">
        <v>104</v>
      </c>
      <c r="C888" t="s">
        <v>104</v>
      </c>
      <c r="D888">
        <v>1</v>
      </c>
      <c r="E888">
        <v>1</v>
      </c>
      <c r="F888">
        <v>35.69</v>
      </c>
      <c r="G888">
        <v>19.899999999999999</v>
      </c>
      <c r="H888">
        <v>15.79</v>
      </c>
      <c r="I888">
        <v>19.899999999999999</v>
      </c>
    </row>
    <row r="889" spans="1:9" x14ac:dyDescent="0.25">
      <c r="A889" s="1">
        <v>42884</v>
      </c>
      <c r="B889" t="s">
        <v>123</v>
      </c>
      <c r="C889" t="s">
        <v>124</v>
      </c>
      <c r="D889">
        <v>1</v>
      </c>
      <c r="E889">
        <v>1</v>
      </c>
      <c r="F889">
        <v>33.68</v>
      </c>
      <c r="G889">
        <v>25.9</v>
      </c>
      <c r="H889">
        <v>7.78</v>
      </c>
      <c r="I889">
        <v>25.9</v>
      </c>
    </row>
    <row r="890" spans="1:9" x14ac:dyDescent="0.25">
      <c r="A890" s="1">
        <v>42891</v>
      </c>
      <c r="B890" t="s">
        <v>42</v>
      </c>
      <c r="C890" t="s">
        <v>43</v>
      </c>
      <c r="D890">
        <v>57</v>
      </c>
      <c r="E890">
        <v>69</v>
      </c>
      <c r="F890">
        <v>11951.89</v>
      </c>
      <c r="G890">
        <v>10769.63</v>
      </c>
      <c r="H890">
        <v>1182.26</v>
      </c>
      <c r="I890">
        <v>188.94087719298244</v>
      </c>
    </row>
    <row r="891" spans="1:9" x14ac:dyDescent="0.25">
      <c r="A891" s="1">
        <v>42891</v>
      </c>
      <c r="B891" t="s">
        <v>15</v>
      </c>
      <c r="C891" t="s">
        <v>16</v>
      </c>
      <c r="D891">
        <v>51</v>
      </c>
      <c r="E891">
        <v>54</v>
      </c>
      <c r="F891">
        <v>11077.17</v>
      </c>
      <c r="G891">
        <v>9621.1299999999992</v>
      </c>
      <c r="H891">
        <v>1456.04</v>
      </c>
      <c r="I891">
        <v>188.64960784313726</v>
      </c>
    </row>
    <row r="892" spans="1:9" x14ac:dyDescent="0.25">
      <c r="A892" s="1">
        <v>42891</v>
      </c>
      <c r="B892" t="s">
        <v>47</v>
      </c>
      <c r="C892" t="s">
        <v>48</v>
      </c>
      <c r="D892">
        <v>85</v>
      </c>
      <c r="E892">
        <v>99</v>
      </c>
      <c r="F892">
        <v>10318.01</v>
      </c>
      <c r="G892">
        <v>8522.14</v>
      </c>
      <c r="H892">
        <v>1795.87</v>
      </c>
      <c r="I892">
        <v>100.26047058823529</v>
      </c>
    </row>
    <row r="893" spans="1:9" x14ac:dyDescent="0.25">
      <c r="A893" s="1">
        <v>42891</v>
      </c>
      <c r="B893" t="s">
        <v>26</v>
      </c>
      <c r="C893" t="s">
        <v>27</v>
      </c>
      <c r="D893">
        <v>61</v>
      </c>
      <c r="E893">
        <v>68</v>
      </c>
      <c r="F893">
        <v>9876.75</v>
      </c>
      <c r="G893">
        <v>8411.93</v>
      </c>
      <c r="H893">
        <v>1464.82</v>
      </c>
      <c r="I893">
        <v>137.9004918032787</v>
      </c>
    </row>
    <row r="894" spans="1:9" x14ac:dyDescent="0.25">
      <c r="A894" s="1">
        <v>42891</v>
      </c>
      <c r="B894" t="s">
        <v>38</v>
      </c>
      <c r="C894" t="s">
        <v>38</v>
      </c>
      <c r="D894">
        <v>42</v>
      </c>
      <c r="E894">
        <v>42</v>
      </c>
      <c r="F894">
        <v>9588.06</v>
      </c>
      <c r="G894">
        <v>8688.41</v>
      </c>
      <c r="H894">
        <v>899.65</v>
      </c>
      <c r="I894">
        <v>206.86690476190478</v>
      </c>
    </row>
    <row r="895" spans="1:9" x14ac:dyDescent="0.25">
      <c r="A895" s="1">
        <v>42891</v>
      </c>
      <c r="B895" t="s">
        <v>24</v>
      </c>
      <c r="C895" t="s">
        <v>25</v>
      </c>
      <c r="D895">
        <v>32</v>
      </c>
      <c r="E895">
        <v>35</v>
      </c>
      <c r="F895">
        <v>7156.19</v>
      </c>
      <c r="G895">
        <v>6642.36</v>
      </c>
      <c r="H895">
        <v>513.83000000000004</v>
      </c>
      <c r="I895">
        <v>207.57374999999999</v>
      </c>
    </row>
    <row r="896" spans="1:9" x14ac:dyDescent="0.25">
      <c r="A896" s="1">
        <v>42891</v>
      </c>
      <c r="B896" t="s">
        <v>19</v>
      </c>
      <c r="C896" t="s">
        <v>20</v>
      </c>
      <c r="D896">
        <v>43</v>
      </c>
      <c r="E896">
        <v>44</v>
      </c>
      <c r="F896">
        <v>6992.85</v>
      </c>
      <c r="G896">
        <v>6308.46</v>
      </c>
      <c r="H896">
        <v>684.39</v>
      </c>
      <c r="I896">
        <v>146.70837209302326</v>
      </c>
    </row>
    <row r="897" spans="1:9" x14ac:dyDescent="0.25">
      <c r="A897" s="1">
        <v>42891</v>
      </c>
      <c r="B897" t="s">
        <v>34</v>
      </c>
      <c r="C897" t="s">
        <v>35</v>
      </c>
      <c r="D897">
        <v>31</v>
      </c>
      <c r="E897">
        <v>32</v>
      </c>
      <c r="F897">
        <v>6256.85</v>
      </c>
      <c r="G897">
        <v>5379.34</v>
      </c>
      <c r="H897">
        <v>877.51</v>
      </c>
      <c r="I897">
        <v>173.52709677419352</v>
      </c>
    </row>
    <row r="898" spans="1:9" x14ac:dyDescent="0.25">
      <c r="A898" s="1">
        <v>42891</v>
      </c>
      <c r="B898" t="s">
        <v>32</v>
      </c>
      <c r="C898" t="s">
        <v>33</v>
      </c>
      <c r="D898">
        <v>63</v>
      </c>
      <c r="E898">
        <v>66</v>
      </c>
      <c r="F898">
        <v>6250</v>
      </c>
      <c r="G898">
        <v>5048.6099999999997</v>
      </c>
      <c r="H898">
        <v>1201.3900000000001</v>
      </c>
      <c r="I898">
        <v>80.136666666666656</v>
      </c>
    </row>
    <row r="899" spans="1:9" x14ac:dyDescent="0.25">
      <c r="A899" s="1">
        <v>42891</v>
      </c>
      <c r="B899" t="s">
        <v>21</v>
      </c>
      <c r="C899" t="s">
        <v>22</v>
      </c>
      <c r="D899">
        <v>52</v>
      </c>
      <c r="E899">
        <v>52</v>
      </c>
      <c r="F899">
        <v>6245.48</v>
      </c>
      <c r="G899">
        <v>5206.99</v>
      </c>
      <c r="H899">
        <v>1038.49</v>
      </c>
      <c r="I899">
        <v>100.13442307692307</v>
      </c>
    </row>
    <row r="900" spans="1:9" x14ac:dyDescent="0.25">
      <c r="A900" s="1">
        <v>42891</v>
      </c>
      <c r="B900" t="s">
        <v>39</v>
      </c>
      <c r="C900" t="s">
        <v>40</v>
      </c>
      <c r="D900">
        <v>28</v>
      </c>
      <c r="E900">
        <v>32</v>
      </c>
      <c r="F900">
        <v>5392.04</v>
      </c>
      <c r="G900">
        <v>4760.2299999999996</v>
      </c>
      <c r="H900">
        <v>631.80999999999995</v>
      </c>
      <c r="I900">
        <v>170.00821428571427</v>
      </c>
    </row>
    <row r="901" spans="1:9" x14ac:dyDescent="0.25">
      <c r="A901" s="1">
        <v>42891</v>
      </c>
      <c r="B901" t="s">
        <v>17</v>
      </c>
      <c r="C901" t="s">
        <v>18</v>
      </c>
      <c r="D901">
        <v>41</v>
      </c>
      <c r="E901">
        <v>63</v>
      </c>
      <c r="F901">
        <v>4129.41</v>
      </c>
      <c r="G901">
        <v>3083.37</v>
      </c>
      <c r="H901">
        <v>1046.04</v>
      </c>
      <c r="I901">
        <v>75.204146341463414</v>
      </c>
    </row>
    <row r="902" spans="1:9" x14ac:dyDescent="0.25">
      <c r="A902" s="1">
        <v>42891</v>
      </c>
      <c r="B902" t="s">
        <v>82</v>
      </c>
      <c r="C902" t="s">
        <v>83</v>
      </c>
      <c r="D902">
        <v>14</v>
      </c>
      <c r="E902">
        <v>14</v>
      </c>
      <c r="F902">
        <v>3199.35</v>
      </c>
      <c r="G902">
        <v>2591.46</v>
      </c>
      <c r="H902">
        <v>607.89</v>
      </c>
      <c r="I902">
        <v>185.10428571428571</v>
      </c>
    </row>
    <row r="903" spans="1:9" x14ac:dyDescent="0.25">
      <c r="A903" s="1">
        <v>42891</v>
      </c>
      <c r="B903" t="s">
        <v>53</v>
      </c>
      <c r="C903" t="s">
        <v>54</v>
      </c>
      <c r="D903">
        <v>49</v>
      </c>
      <c r="E903">
        <v>53</v>
      </c>
      <c r="F903">
        <v>2740.59</v>
      </c>
      <c r="G903">
        <v>1936.65</v>
      </c>
      <c r="H903">
        <v>803.94</v>
      </c>
      <c r="I903">
        <v>39.523469387755107</v>
      </c>
    </row>
    <row r="904" spans="1:9" x14ac:dyDescent="0.25">
      <c r="A904" s="1">
        <v>42891</v>
      </c>
      <c r="B904" t="s">
        <v>51</v>
      </c>
      <c r="C904" t="s">
        <v>52</v>
      </c>
      <c r="D904">
        <v>23</v>
      </c>
      <c r="E904">
        <v>26</v>
      </c>
      <c r="F904">
        <v>1962.27</v>
      </c>
      <c r="G904">
        <v>1548.27</v>
      </c>
      <c r="H904">
        <v>414</v>
      </c>
      <c r="I904">
        <v>67.316086956521744</v>
      </c>
    </row>
    <row r="905" spans="1:9" x14ac:dyDescent="0.25">
      <c r="A905" s="1">
        <v>42891</v>
      </c>
      <c r="B905" t="s">
        <v>28</v>
      </c>
      <c r="C905" t="s">
        <v>29</v>
      </c>
      <c r="D905">
        <v>16</v>
      </c>
      <c r="E905">
        <v>16</v>
      </c>
      <c r="F905">
        <v>1918.96</v>
      </c>
      <c r="G905">
        <v>1584.46</v>
      </c>
      <c r="H905">
        <v>334.5</v>
      </c>
      <c r="I905">
        <v>99.028750000000002</v>
      </c>
    </row>
    <row r="906" spans="1:9" x14ac:dyDescent="0.25">
      <c r="A906" s="1">
        <v>42891</v>
      </c>
      <c r="B906" t="s">
        <v>46</v>
      </c>
      <c r="C906" t="s">
        <v>46</v>
      </c>
      <c r="D906">
        <v>20</v>
      </c>
      <c r="E906">
        <v>23</v>
      </c>
      <c r="F906">
        <v>1707.51</v>
      </c>
      <c r="G906">
        <v>1328.44</v>
      </c>
      <c r="H906">
        <v>379.07</v>
      </c>
      <c r="I906">
        <v>66.421999999999997</v>
      </c>
    </row>
    <row r="907" spans="1:9" x14ac:dyDescent="0.25">
      <c r="A907" s="1">
        <v>42891</v>
      </c>
      <c r="B907" t="s">
        <v>102</v>
      </c>
      <c r="C907" t="s">
        <v>103</v>
      </c>
      <c r="D907">
        <v>7</v>
      </c>
      <c r="E907">
        <v>7</v>
      </c>
      <c r="F907">
        <v>1567.44</v>
      </c>
      <c r="G907">
        <v>1450.8</v>
      </c>
      <c r="H907">
        <v>116.64</v>
      </c>
      <c r="I907">
        <v>207.25714285714287</v>
      </c>
    </row>
    <row r="908" spans="1:9" x14ac:dyDescent="0.25">
      <c r="A908" s="1">
        <v>42891</v>
      </c>
      <c r="B908" t="s">
        <v>84</v>
      </c>
      <c r="C908" t="s">
        <v>85</v>
      </c>
      <c r="D908">
        <v>4</v>
      </c>
      <c r="E908">
        <v>5</v>
      </c>
      <c r="F908">
        <v>1492.03</v>
      </c>
      <c r="G908">
        <v>1359.59</v>
      </c>
      <c r="H908">
        <v>132.44</v>
      </c>
      <c r="I908">
        <v>339.89749999999998</v>
      </c>
    </row>
    <row r="909" spans="1:9" x14ac:dyDescent="0.25">
      <c r="A909" s="1">
        <v>42891</v>
      </c>
      <c r="B909" t="s">
        <v>80</v>
      </c>
      <c r="C909" t="s">
        <v>81</v>
      </c>
      <c r="D909">
        <v>6</v>
      </c>
      <c r="E909">
        <v>9</v>
      </c>
      <c r="F909">
        <v>1482.32</v>
      </c>
      <c r="G909">
        <v>1121.58</v>
      </c>
      <c r="H909">
        <v>360.74</v>
      </c>
      <c r="I909">
        <v>186.93</v>
      </c>
    </row>
    <row r="910" spans="1:9" x14ac:dyDescent="0.25">
      <c r="A910" s="1">
        <v>42891</v>
      </c>
      <c r="B910" t="s">
        <v>23</v>
      </c>
      <c r="C910" t="s">
        <v>23</v>
      </c>
      <c r="D910">
        <v>4</v>
      </c>
      <c r="E910">
        <v>4</v>
      </c>
      <c r="F910">
        <v>1395.77</v>
      </c>
      <c r="G910">
        <v>1297.48</v>
      </c>
      <c r="H910">
        <v>98.29</v>
      </c>
      <c r="I910">
        <v>324.37</v>
      </c>
    </row>
    <row r="911" spans="1:9" x14ac:dyDescent="0.25">
      <c r="A911" s="1">
        <v>42891</v>
      </c>
      <c r="B911" t="s">
        <v>36</v>
      </c>
      <c r="C911" t="s">
        <v>37</v>
      </c>
      <c r="D911">
        <v>6</v>
      </c>
      <c r="E911">
        <v>6</v>
      </c>
      <c r="F911">
        <v>1125.74</v>
      </c>
      <c r="G911">
        <v>941.85</v>
      </c>
      <c r="H911">
        <v>183.89</v>
      </c>
      <c r="I911">
        <v>156.97499999999999</v>
      </c>
    </row>
    <row r="912" spans="1:9" x14ac:dyDescent="0.25">
      <c r="A912" s="1">
        <v>42891</v>
      </c>
      <c r="B912" t="s">
        <v>72</v>
      </c>
      <c r="C912" t="s">
        <v>73</v>
      </c>
      <c r="D912">
        <v>8</v>
      </c>
      <c r="E912">
        <v>9</v>
      </c>
      <c r="F912">
        <v>1086.5</v>
      </c>
      <c r="G912">
        <v>909.29</v>
      </c>
      <c r="H912">
        <v>177.21</v>
      </c>
      <c r="I912">
        <v>113.66125</v>
      </c>
    </row>
    <row r="913" spans="1:9" x14ac:dyDescent="0.25">
      <c r="A913" s="1">
        <v>42891</v>
      </c>
      <c r="B913" t="s">
        <v>193</v>
      </c>
      <c r="C913" t="s">
        <v>193</v>
      </c>
      <c r="D913">
        <v>11</v>
      </c>
      <c r="E913">
        <v>14</v>
      </c>
      <c r="F913">
        <v>1044.55</v>
      </c>
      <c r="G913">
        <v>845.07</v>
      </c>
      <c r="H913">
        <v>199.48</v>
      </c>
      <c r="I913">
        <v>76.824545454545458</v>
      </c>
    </row>
    <row r="914" spans="1:9" x14ac:dyDescent="0.25">
      <c r="A914" s="1">
        <v>42891</v>
      </c>
      <c r="B914" t="s">
        <v>74</v>
      </c>
      <c r="C914" t="s">
        <v>75</v>
      </c>
      <c r="D914">
        <v>4</v>
      </c>
      <c r="E914">
        <v>4</v>
      </c>
      <c r="F914">
        <v>941.78</v>
      </c>
      <c r="G914">
        <v>870.38</v>
      </c>
      <c r="H914">
        <v>71.400000000000006</v>
      </c>
      <c r="I914">
        <v>217.595</v>
      </c>
    </row>
    <row r="915" spans="1:9" x14ac:dyDescent="0.25">
      <c r="A915" s="1">
        <v>42891</v>
      </c>
      <c r="B915" t="s">
        <v>30</v>
      </c>
      <c r="C915" t="s">
        <v>31</v>
      </c>
      <c r="D915">
        <v>3</v>
      </c>
      <c r="E915">
        <v>5</v>
      </c>
      <c r="F915">
        <v>813.07</v>
      </c>
      <c r="G915">
        <v>730.69</v>
      </c>
      <c r="H915">
        <v>82.38</v>
      </c>
      <c r="I915">
        <v>243.56333333333336</v>
      </c>
    </row>
    <row r="916" spans="1:9" x14ac:dyDescent="0.25">
      <c r="A916" s="1">
        <v>42891</v>
      </c>
      <c r="B916" t="s">
        <v>88</v>
      </c>
      <c r="C916" t="s">
        <v>89</v>
      </c>
      <c r="D916">
        <v>7</v>
      </c>
      <c r="E916">
        <v>7</v>
      </c>
      <c r="F916">
        <v>751.72</v>
      </c>
      <c r="G916">
        <v>597.1</v>
      </c>
      <c r="H916">
        <v>154.62</v>
      </c>
      <c r="I916">
        <v>85.3</v>
      </c>
    </row>
    <row r="917" spans="1:9" x14ac:dyDescent="0.25">
      <c r="A917" s="1">
        <v>42891</v>
      </c>
      <c r="B917" t="s">
        <v>44</v>
      </c>
      <c r="C917" t="s">
        <v>45</v>
      </c>
      <c r="D917">
        <v>3</v>
      </c>
      <c r="E917">
        <v>3</v>
      </c>
      <c r="F917">
        <v>674.55</v>
      </c>
      <c r="G917">
        <v>618.75</v>
      </c>
      <c r="H917">
        <v>55.8</v>
      </c>
      <c r="I917">
        <v>206.25</v>
      </c>
    </row>
    <row r="918" spans="1:9" x14ac:dyDescent="0.25">
      <c r="A918" s="1">
        <v>42891</v>
      </c>
      <c r="B918" t="s">
        <v>109</v>
      </c>
      <c r="C918" t="s">
        <v>110</v>
      </c>
      <c r="D918">
        <v>7</v>
      </c>
      <c r="E918">
        <v>7</v>
      </c>
      <c r="F918">
        <v>400.89</v>
      </c>
      <c r="G918">
        <v>315.89999999999998</v>
      </c>
      <c r="H918">
        <v>84.99</v>
      </c>
      <c r="I918">
        <v>45.128571428571433</v>
      </c>
    </row>
    <row r="919" spans="1:9" x14ac:dyDescent="0.25">
      <c r="A919" s="1">
        <v>42891</v>
      </c>
      <c r="B919" t="s">
        <v>58</v>
      </c>
      <c r="C919" t="s">
        <v>59</v>
      </c>
      <c r="D919">
        <v>8</v>
      </c>
      <c r="E919">
        <v>8</v>
      </c>
      <c r="F919">
        <v>399.39</v>
      </c>
      <c r="G919">
        <v>283.48</v>
      </c>
      <c r="H919">
        <v>115.91</v>
      </c>
      <c r="I919">
        <v>35.435000000000002</v>
      </c>
    </row>
    <row r="920" spans="1:9" x14ac:dyDescent="0.25">
      <c r="A920" s="1">
        <v>42891</v>
      </c>
      <c r="B920" t="s">
        <v>41</v>
      </c>
      <c r="C920" t="s">
        <v>41</v>
      </c>
      <c r="D920">
        <v>5</v>
      </c>
      <c r="E920">
        <v>6</v>
      </c>
      <c r="F920">
        <v>370.5</v>
      </c>
      <c r="G920">
        <v>296.29000000000002</v>
      </c>
      <c r="H920">
        <v>74.209999999999994</v>
      </c>
      <c r="I920">
        <v>59.258000000000003</v>
      </c>
    </row>
    <row r="921" spans="1:9" x14ac:dyDescent="0.25">
      <c r="A921" s="1">
        <v>42891</v>
      </c>
      <c r="B921" t="s">
        <v>57</v>
      </c>
      <c r="C921" t="s">
        <v>57</v>
      </c>
      <c r="D921">
        <v>2</v>
      </c>
      <c r="E921">
        <v>2</v>
      </c>
      <c r="F921">
        <v>369.42</v>
      </c>
      <c r="G921">
        <v>344</v>
      </c>
      <c r="H921">
        <v>25.42</v>
      </c>
      <c r="I921">
        <v>172</v>
      </c>
    </row>
    <row r="922" spans="1:9" x14ac:dyDescent="0.25">
      <c r="A922" s="1">
        <v>42891</v>
      </c>
      <c r="B922" t="s">
        <v>70</v>
      </c>
      <c r="C922" t="s">
        <v>71</v>
      </c>
      <c r="D922">
        <v>1</v>
      </c>
      <c r="E922">
        <v>1</v>
      </c>
      <c r="F922">
        <v>344.32</v>
      </c>
      <c r="G922">
        <v>329</v>
      </c>
      <c r="H922">
        <v>15.32</v>
      </c>
      <c r="I922">
        <v>329</v>
      </c>
    </row>
    <row r="923" spans="1:9" x14ac:dyDescent="0.25">
      <c r="A923" s="1">
        <v>42891</v>
      </c>
      <c r="B923" t="s">
        <v>119</v>
      </c>
      <c r="C923" t="s">
        <v>120</v>
      </c>
      <c r="D923">
        <v>2</v>
      </c>
      <c r="E923">
        <v>2</v>
      </c>
      <c r="F923">
        <v>328.48</v>
      </c>
      <c r="G923">
        <v>270.8</v>
      </c>
      <c r="H923">
        <v>57.68</v>
      </c>
      <c r="I923">
        <v>135.4</v>
      </c>
    </row>
    <row r="924" spans="1:9" x14ac:dyDescent="0.25">
      <c r="A924" s="1">
        <v>42891</v>
      </c>
      <c r="B924" t="s">
        <v>68</v>
      </c>
      <c r="C924" t="s">
        <v>69</v>
      </c>
      <c r="D924">
        <v>1</v>
      </c>
      <c r="E924">
        <v>1</v>
      </c>
      <c r="F924">
        <v>249.56</v>
      </c>
      <c r="G924">
        <v>219</v>
      </c>
      <c r="H924">
        <v>30.56</v>
      </c>
      <c r="I924">
        <v>219</v>
      </c>
    </row>
    <row r="925" spans="1:9" x14ac:dyDescent="0.25">
      <c r="A925" s="1">
        <v>42891</v>
      </c>
      <c r="B925" t="s">
        <v>98</v>
      </c>
      <c r="C925" t="s">
        <v>99</v>
      </c>
      <c r="D925">
        <v>2</v>
      </c>
      <c r="E925">
        <v>2</v>
      </c>
      <c r="F925">
        <v>228.88</v>
      </c>
      <c r="G925">
        <v>198</v>
      </c>
      <c r="H925">
        <v>30.88</v>
      </c>
      <c r="I925">
        <v>99</v>
      </c>
    </row>
    <row r="926" spans="1:9" x14ac:dyDescent="0.25">
      <c r="A926" s="1">
        <v>42891</v>
      </c>
      <c r="B926" t="s">
        <v>62</v>
      </c>
      <c r="C926" t="s">
        <v>63</v>
      </c>
      <c r="D926">
        <v>3</v>
      </c>
      <c r="E926">
        <v>3</v>
      </c>
      <c r="F926">
        <v>216.37</v>
      </c>
      <c r="G926">
        <v>173.54</v>
      </c>
      <c r="H926">
        <v>42.83</v>
      </c>
      <c r="I926">
        <v>57.846666666666664</v>
      </c>
    </row>
    <row r="927" spans="1:9" x14ac:dyDescent="0.25">
      <c r="A927" s="1">
        <v>42891</v>
      </c>
      <c r="B927" t="s">
        <v>121</v>
      </c>
      <c r="C927" t="s">
        <v>122</v>
      </c>
      <c r="D927">
        <v>3</v>
      </c>
      <c r="E927">
        <v>3</v>
      </c>
      <c r="F927">
        <v>187.47</v>
      </c>
      <c r="G927">
        <v>110.3</v>
      </c>
      <c r="H927">
        <v>77.17</v>
      </c>
      <c r="I927">
        <v>36.766666666666666</v>
      </c>
    </row>
    <row r="928" spans="1:9" x14ac:dyDescent="0.25">
      <c r="A928" s="1">
        <v>42891</v>
      </c>
      <c r="B928" t="s">
        <v>125</v>
      </c>
      <c r="C928" t="s">
        <v>126</v>
      </c>
      <c r="D928">
        <v>1</v>
      </c>
      <c r="E928">
        <v>1</v>
      </c>
      <c r="F928">
        <v>186.95</v>
      </c>
      <c r="G928">
        <v>134</v>
      </c>
      <c r="H928">
        <v>52.95</v>
      </c>
      <c r="I928">
        <v>134</v>
      </c>
    </row>
    <row r="929" spans="1:9" x14ac:dyDescent="0.25">
      <c r="A929" s="1">
        <v>42891</v>
      </c>
      <c r="B929" t="s">
        <v>76</v>
      </c>
      <c r="C929" t="s">
        <v>77</v>
      </c>
      <c r="D929">
        <v>1</v>
      </c>
      <c r="E929">
        <v>1</v>
      </c>
      <c r="F929">
        <v>160.65</v>
      </c>
      <c r="G929">
        <v>129</v>
      </c>
      <c r="H929">
        <v>31.65</v>
      </c>
      <c r="I929">
        <v>129</v>
      </c>
    </row>
    <row r="930" spans="1:9" x14ac:dyDescent="0.25">
      <c r="A930" s="1">
        <v>42891</v>
      </c>
      <c r="B930" t="s">
        <v>100</v>
      </c>
      <c r="C930" t="s">
        <v>101</v>
      </c>
      <c r="D930">
        <v>1</v>
      </c>
      <c r="E930">
        <v>3</v>
      </c>
      <c r="F930">
        <v>123.21</v>
      </c>
      <c r="G930">
        <v>116.7</v>
      </c>
      <c r="H930">
        <v>6.51</v>
      </c>
      <c r="I930">
        <v>116.7</v>
      </c>
    </row>
    <row r="931" spans="1:9" x14ac:dyDescent="0.25">
      <c r="A931" s="1">
        <v>42891</v>
      </c>
      <c r="B931" t="s">
        <v>60</v>
      </c>
      <c r="C931" t="s">
        <v>61</v>
      </c>
      <c r="D931">
        <v>2</v>
      </c>
      <c r="E931">
        <v>2</v>
      </c>
      <c r="F931">
        <v>119.2</v>
      </c>
      <c r="G931">
        <v>89.9</v>
      </c>
      <c r="H931">
        <v>29.3</v>
      </c>
      <c r="I931">
        <v>44.95</v>
      </c>
    </row>
    <row r="932" spans="1:9" x14ac:dyDescent="0.25">
      <c r="A932" s="1">
        <v>42891</v>
      </c>
      <c r="B932" t="s">
        <v>139</v>
      </c>
      <c r="C932" t="s">
        <v>140</v>
      </c>
      <c r="D932">
        <v>1</v>
      </c>
      <c r="E932">
        <v>1</v>
      </c>
      <c r="F932">
        <v>118.96</v>
      </c>
      <c r="G932">
        <v>110</v>
      </c>
      <c r="H932">
        <v>8.9600000000000009</v>
      </c>
      <c r="I932">
        <v>110</v>
      </c>
    </row>
    <row r="933" spans="1:9" x14ac:dyDescent="0.25">
      <c r="A933" s="1">
        <v>42891</v>
      </c>
      <c r="B933" t="s">
        <v>113</v>
      </c>
      <c r="C933" t="s">
        <v>114</v>
      </c>
      <c r="D933">
        <v>1</v>
      </c>
      <c r="E933">
        <v>1</v>
      </c>
      <c r="F933">
        <v>95.32</v>
      </c>
      <c r="G933">
        <v>80</v>
      </c>
      <c r="H933">
        <v>15.32</v>
      </c>
      <c r="I933">
        <v>80</v>
      </c>
    </row>
    <row r="934" spans="1:9" x14ac:dyDescent="0.25">
      <c r="A934" s="1">
        <v>42891</v>
      </c>
      <c r="B934" t="s">
        <v>90</v>
      </c>
      <c r="C934" t="s">
        <v>91</v>
      </c>
      <c r="D934">
        <v>1</v>
      </c>
      <c r="E934">
        <v>1</v>
      </c>
      <c r="F934">
        <v>86.8</v>
      </c>
      <c r="G934">
        <v>48.9</v>
      </c>
      <c r="H934">
        <v>37.9</v>
      </c>
      <c r="I934">
        <v>48.9</v>
      </c>
    </row>
    <row r="935" spans="1:9" x14ac:dyDescent="0.25">
      <c r="A935" s="1">
        <v>42891</v>
      </c>
      <c r="B935" t="s">
        <v>123</v>
      </c>
      <c r="C935" t="s">
        <v>124</v>
      </c>
      <c r="D935">
        <v>2</v>
      </c>
      <c r="E935">
        <v>2</v>
      </c>
      <c r="F935">
        <v>82.78</v>
      </c>
      <c r="G935">
        <v>57.4</v>
      </c>
      <c r="H935">
        <v>25.38</v>
      </c>
      <c r="I935">
        <v>28.7</v>
      </c>
    </row>
    <row r="936" spans="1:9" x14ac:dyDescent="0.25">
      <c r="A936" s="1">
        <v>42891</v>
      </c>
      <c r="B936" t="s">
        <v>64</v>
      </c>
      <c r="C936" t="s">
        <v>65</v>
      </c>
      <c r="D936">
        <v>1</v>
      </c>
      <c r="E936">
        <v>1</v>
      </c>
      <c r="F936">
        <v>72.66</v>
      </c>
      <c r="G936">
        <v>59.9</v>
      </c>
      <c r="H936">
        <v>12.76</v>
      </c>
      <c r="I936">
        <v>59.9</v>
      </c>
    </row>
    <row r="937" spans="1:9" x14ac:dyDescent="0.25">
      <c r="A937" s="1">
        <v>42891</v>
      </c>
      <c r="B937" t="s">
        <v>117</v>
      </c>
      <c r="C937" t="s">
        <v>118</v>
      </c>
      <c r="D937">
        <v>1</v>
      </c>
      <c r="E937">
        <v>1</v>
      </c>
      <c r="F937">
        <v>69.2</v>
      </c>
      <c r="G937">
        <v>49.99</v>
      </c>
      <c r="H937">
        <v>19.21</v>
      </c>
      <c r="I937">
        <v>49.99</v>
      </c>
    </row>
    <row r="938" spans="1:9" x14ac:dyDescent="0.25">
      <c r="A938" s="1">
        <v>42891</v>
      </c>
      <c r="B938" t="s">
        <v>104</v>
      </c>
      <c r="C938" t="s">
        <v>104</v>
      </c>
      <c r="D938">
        <v>1</v>
      </c>
      <c r="E938">
        <v>1</v>
      </c>
      <c r="F938">
        <v>29.5</v>
      </c>
      <c r="G938">
        <v>16.899999999999999</v>
      </c>
      <c r="H938">
        <v>12.6</v>
      </c>
      <c r="I938">
        <v>16.899999999999999</v>
      </c>
    </row>
    <row r="939" spans="1:9" x14ac:dyDescent="0.25">
      <c r="A939" s="1">
        <v>42891</v>
      </c>
      <c r="B939" t="s">
        <v>92</v>
      </c>
      <c r="C939" t="s">
        <v>93</v>
      </c>
      <c r="D939">
        <v>1</v>
      </c>
      <c r="E939">
        <v>1</v>
      </c>
      <c r="F939">
        <v>28</v>
      </c>
      <c r="G939">
        <v>12.9</v>
      </c>
      <c r="H939">
        <v>15.1</v>
      </c>
      <c r="I939">
        <v>12.9</v>
      </c>
    </row>
    <row r="940" spans="1:9" x14ac:dyDescent="0.25">
      <c r="A940" s="1">
        <v>42898</v>
      </c>
      <c r="B940" t="s">
        <v>39</v>
      </c>
      <c r="C940" t="s">
        <v>40</v>
      </c>
      <c r="D940">
        <v>27</v>
      </c>
      <c r="E940">
        <v>27</v>
      </c>
      <c r="F940">
        <v>16338.89</v>
      </c>
      <c r="G940">
        <v>15702.82</v>
      </c>
      <c r="H940">
        <v>636.07000000000005</v>
      </c>
      <c r="I940">
        <v>581.58592592592584</v>
      </c>
    </row>
    <row r="941" spans="1:9" x14ac:dyDescent="0.25">
      <c r="A941" s="1">
        <v>42898</v>
      </c>
      <c r="B941" t="s">
        <v>47</v>
      </c>
      <c r="C941" t="s">
        <v>48</v>
      </c>
      <c r="D941">
        <v>71</v>
      </c>
      <c r="E941">
        <v>93</v>
      </c>
      <c r="F941">
        <v>9801.69</v>
      </c>
      <c r="G941">
        <v>8250.07</v>
      </c>
      <c r="H941">
        <v>1551.62</v>
      </c>
      <c r="I941">
        <v>116.1981690140845</v>
      </c>
    </row>
    <row r="942" spans="1:9" x14ac:dyDescent="0.25">
      <c r="A942" s="1">
        <v>42898</v>
      </c>
      <c r="B942" t="s">
        <v>42</v>
      </c>
      <c r="C942" t="s">
        <v>43</v>
      </c>
      <c r="D942">
        <v>60</v>
      </c>
      <c r="E942">
        <v>73</v>
      </c>
      <c r="F942">
        <v>9041.6</v>
      </c>
      <c r="G942">
        <v>7836.11</v>
      </c>
      <c r="H942">
        <v>1205.49</v>
      </c>
      <c r="I942">
        <v>130.60183333333333</v>
      </c>
    </row>
    <row r="943" spans="1:9" x14ac:dyDescent="0.25">
      <c r="A943" s="1">
        <v>42898</v>
      </c>
      <c r="B943" t="s">
        <v>26</v>
      </c>
      <c r="C943" t="s">
        <v>27</v>
      </c>
      <c r="D943">
        <v>60</v>
      </c>
      <c r="E943">
        <v>70</v>
      </c>
      <c r="F943">
        <v>8337.6299999999992</v>
      </c>
      <c r="G943">
        <v>6832.39</v>
      </c>
      <c r="H943">
        <v>1505.24</v>
      </c>
      <c r="I943">
        <v>113.87316666666666</v>
      </c>
    </row>
    <row r="944" spans="1:9" x14ac:dyDescent="0.25">
      <c r="A944" s="1">
        <v>42898</v>
      </c>
      <c r="B944" t="s">
        <v>19</v>
      </c>
      <c r="C944" t="s">
        <v>20</v>
      </c>
      <c r="D944">
        <v>35</v>
      </c>
      <c r="E944">
        <v>35</v>
      </c>
      <c r="F944">
        <v>7556.86</v>
      </c>
      <c r="G944">
        <v>6927.75</v>
      </c>
      <c r="H944">
        <v>629.11</v>
      </c>
      <c r="I944">
        <v>197.93571428571428</v>
      </c>
    </row>
    <row r="945" spans="1:9" x14ac:dyDescent="0.25">
      <c r="A945" s="1">
        <v>42898</v>
      </c>
      <c r="B945" t="s">
        <v>38</v>
      </c>
      <c r="C945" t="s">
        <v>38</v>
      </c>
      <c r="D945">
        <v>49</v>
      </c>
      <c r="E945">
        <v>51</v>
      </c>
      <c r="F945">
        <v>7506.71</v>
      </c>
      <c r="G945">
        <v>6513.47</v>
      </c>
      <c r="H945">
        <v>993.24</v>
      </c>
      <c r="I945">
        <v>132.92795918367347</v>
      </c>
    </row>
    <row r="946" spans="1:9" x14ac:dyDescent="0.25">
      <c r="A946" s="1">
        <v>42898</v>
      </c>
      <c r="B946" t="s">
        <v>24</v>
      </c>
      <c r="C946" t="s">
        <v>25</v>
      </c>
      <c r="D946">
        <v>25</v>
      </c>
      <c r="E946">
        <v>25</v>
      </c>
      <c r="F946">
        <v>6749.48</v>
      </c>
      <c r="G946">
        <v>6383.66</v>
      </c>
      <c r="H946">
        <v>365.82</v>
      </c>
      <c r="I946">
        <v>255.34639999999999</v>
      </c>
    </row>
    <row r="947" spans="1:9" x14ac:dyDescent="0.25">
      <c r="A947" s="1">
        <v>42898</v>
      </c>
      <c r="B947" t="s">
        <v>32</v>
      </c>
      <c r="C947" t="s">
        <v>33</v>
      </c>
      <c r="D947">
        <v>53</v>
      </c>
      <c r="E947">
        <v>64</v>
      </c>
      <c r="F947">
        <v>5516.46</v>
      </c>
      <c r="G947">
        <v>4407.0600000000004</v>
      </c>
      <c r="H947">
        <v>1109.4000000000001</v>
      </c>
      <c r="I947">
        <v>83.152075471698112</v>
      </c>
    </row>
    <row r="948" spans="1:9" x14ac:dyDescent="0.25">
      <c r="A948" s="1">
        <v>42898</v>
      </c>
      <c r="B948" t="s">
        <v>15</v>
      </c>
      <c r="C948" t="s">
        <v>16</v>
      </c>
      <c r="D948">
        <v>49</v>
      </c>
      <c r="E948">
        <v>52</v>
      </c>
      <c r="F948">
        <v>5286.45</v>
      </c>
      <c r="G948">
        <v>4505.91</v>
      </c>
      <c r="H948">
        <v>780.54</v>
      </c>
      <c r="I948">
        <v>91.957346938775515</v>
      </c>
    </row>
    <row r="949" spans="1:9" x14ac:dyDescent="0.25">
      <c r="A949" s="1">
        <v>42898</v>
      </c>
      <c r="B949" t="s">
        <v>21</v>
      </c>
      <c r="C949" t="s">
        <v>22</v>
      </c>
      <c r="D949">
        <v>32</v>
      </c>
      <c r="E949">
        <v>33</v>
      </c>
      <c r="F949">
        <v>4014.47</v>
      </c>
      <c r="G949">
        <v>3493.96</v>
      </c>
      <c r="H949">
        <v>520.51</v>
      </c>
      <c r="I949">
        <v>109.18625</v>
      </c>
    </row>
    <row r="950" spans="1:9" x14ac:dyDescent="0.25">
      <c r="A950" s="1">
        <v>42898</v>
      </c>
      <c r="B950" t="s">
        <v>34</v>
      </c>
      <c r="C950" t="s">
        <v>35</v>
      </c>
      <c r="D950">
        <v>26</v>
      </c>
      <c r="E950">
        <v>32</v>
      </c>
      <c r="F950">
        <v>3990.07</v>
      </c>
      <c r="G950">
        <v>3308.92</v>
      </c>
      <c r="H950">
        <v>681.15</v>
      </c>
      <c r="I950">
        <v>127.26615384615386</v>
      </c>
    </row>
    <row r="951" spans="1:9" x14ac:dyDescent="0.25">
      <c r="A951" s="1">
        <v>42898</v>
      </c>
      <c r="B951" t="s">
        <v>74</v>
      </c>
      <c r="C951" t="s">
        <v>75</v>
      </c>
      <c r="D951">
        <v>6</v>
      </c>
      <c r="E951">
        <v>6</v>
      </c>
      <c r="F951">
        <v>3756.63</v>
      </c>
      <c r="G951">
        <v>3587.67</v>
      </c>
      <c r="H951">
        <v>168.96</v>
      </c>
      <c r="I951">
        <v>597.94500000000005</v>
      </c>
    </row>
    <row r="952" spans="1:9" x14ac:dyDescent="0.25">
      <c r="A952" s="1">
        <v>42898</v>
      </c>
      <c r="B952" t="s">
        <v>17</v>
      </c>
      <c r="C952" t="s">
        <v>18</v>
      </c>
      <c r="D952">
        <v>33</v>
      </c>
      <c r="E952">
        <v>42</v>
      </c>
      <c r="F952">
        <v>3083.56</v>
      </c>
      <c r="G952">
        <v>2418.5300000000002</v>
      </c>
      <c r="H952">
        <v>665.03</v>
      </c>
      <c r="I952">
        <v>73.288787878787872</v>
      </c>
    </row>
    <row r="953" spans="1:9" x14ac:dyDescent="0.25">
      <c r="A953" s="1">
        <v>42898</v>
      </c>
      <c r="B953" t="s">
        <v>53</v>
      </c>
      <c r="C953" t="s">
        <v>54</v>
      </c>
      <c r="D953">
        <v>41</v>
      </c>
      <c r="E953">
        <v>43</v>
      </c>
      <c r="F953">
        <v>2957.81</v>
      </c>
      <c r="G953">
        <v>2317.83</v>
      </c>
      <c r="H953">
        <v>639.98</v>
      </c>
      <c r="I953">
        <v>56.53243902439025</v>
      </c>
    </row>
    <row r="954" spans="1:9" x14ac:dyDescent="0.25">
      <c r="A954" s="1">
        <v>42898</v>
      </c>
      <c r="B954" t="s">
        <v>28</v>
      </c>
      <c r="C954" t="s">
        <v>29</v>
      </c>
      <c r="D954">
        <v>22</v>
      </c>
      <c r="E954">
        <v>27</v>
      </c>
      <c r="F954">
        <v>2740.6</v>
      </c>
      <c r="G954">
        <v>2392.19</v>
      </c>
      <c r="H954">
        <v>348.41</v>
      </c>
      <c r="I954">
        <v>108.73590909090909</v>
      </c>
    </row>
    <row r="955" spans="1:9" x14ac:dyDescent="0.25">
      <c r="A955" s="1">
        <v>42898</v>
      </c>
      <c r="B955" t="s">
        <v>51</v>
      </c>
      <c r="C955" t="s">
        <v>52</v>
      </c>
      <c r="D955">
        <v>19</v>
      </c>
      <c r="E955">
        <v>21</v>
      </c>
      <c r="F955">
        <v>2439.73</v>
      </c>
      <c r="G955">
        <v>2132.71</v>
      </c>
      <c r="H955">
        <v>307.02</v>
      </c>
      <c r="I955">
        <v>112.2478947368421</v>
      </c>
    </row>
    <row r="956" spans="1:9" x14ac:dyDescent="0.25">
      <c r="A956" s="1">
        <v>42898</v>
      </c>
      <c r="B956" t="s">
        <v>36</v>
      </c>
      <c r="C956" t="s">
        <v>37</v>
      </c>
      <c r="D956">
        <v>11</v>
      </c>
      <c r="E956">
        <v>12</v>
      </c>
      <c r="F956">
        <v>2150.31</v>
      </c>
      <c r="G956">
        <v>1701.75</v>
      </c>
      <c r="H956">
        <v>448.56</v>
      </c>
      <c r="I956">
        <v>154.70454545454547</v>
      </c>
    </row>
    <row r="957" spans="1:9" x14ac:dyDescent="0.25">
      <c r="A957" s="1">
        <v>42898</v>
      </c>
      <c r="B957" t="s">
        <v>82</v>
      </c>
      <c r="C957" t="s">
        <v>83</v>
      </c>
      <c r="D957">
        <v>14</v>
      </c>
      <c r="E957">
        <v>14</v>
      </c>
      <c r="F957">
        <v>1813.06</v>
      </c>
      <c r="G957">
        <v>1310.5999999999999</v>
      </c>
      <c r="H957">
        <v>502.46</v>
      </c>
      <c r="I957">
        <v>93.614285714285714</v>
      </c>
    </row>
    <row r="958" spans="1:9" x14ac:dyDescent="0.25">
      <c r="A958" s="1">
        <v>42898</v>
      </c>
      <c r="B958" t="s">
        <v>193</v>
      </c>
      <c r="C958" t="s">
        <v>193</v>
      </c>
      <c r="D958">
        <v>11</v>
      </c>
      <c r="E958">
        <v>12</v>
      </c>
      <c r="F958">
        <v>1530.48</v>
      </c>
      <c r="G958">
        <v>1347.26</v>
      </c>
      <c r="H958">
        <v>183.22</v>
      </c>
      <c r="I958">
        <v>122.47818181818181</v>
      </c>
    </row>
    <row r="959" spans="1:9" x14ac:dyDescent="0.25">
      <c r="A959" s="1">
        <v>42898</v>
      </c>
      <c r="B959" t="s">
        <v>46</v>
      </c>
      <c r="C959" t="s">
        <v>46</v>
      </c>
      <c r="D959">
        <v>9</v>
      </c>
      <c r="E959">
        <v>9</v>
      </c>
      <c r="F959">
        <v>1466.96</v>
      </c>
      <c r="G959">
        <v>1186.93</v>
      </c>
      <c r="H959">
        <v>280.02999999999997</v>
      </c>
      <c r="I959">
        <v>131.88111111111112</v>
      </c>
    </row>
    <row r="960" spans="1:9" x14ac:dyDescent="0.25">
      <c r="A960" s="1">
        <v>42898</v>
      </c>
      <c r="B960" t="s">
        <v>84</v>
      </c>
      <c r="C960" t="s">
        <v>85</v>
      </c>
      <c r="D960">
        <v>2</v>
      </c>
      <c r="E960">
        <v>3</v>
      </c>
      <c r="F960">
        <v>1279.72</v>
      </c>
      <c r="G960">
        <v>1173.9000000000001</v>
      </c>
      <c r="H960">
        <v>105.82</v>
      </c>
      <c r="I960">
        <v>586.95000000000005</v>
      </c>
    </row>
    <row r="961" spans="1:9" x14ac:dyDescent="0.25">
      <c r="A961" s="1">
        <v>42898</v>
      </c>
      <c r="B961" t="s">
        <v>72</v>
      </c>
      <c r="C961" t="s">
        <v>73</v>
      </c>
      <c r="D961">
        <v>8</v>
      </c>
      <c r="E961">
        <v>8</v>
      </c>
      <c r="F961">
        <v>899.44</v>
      </c>
      <c r="G961">
        <v>763.79</v>
      </c>
      <c r="H961">
        <v>135.65</v>
      </c>
      <c r="I961">
        <v>95.473749999999995</v>
      </c>
    </row>
    <row r="962" spans="1:9" x14ac:dyDescent="0.25">
      <c r="A962" s="1">
        <v>42898</v>
      </c>
      <c r="B962" t="s">
        <v>57</v>
      </c>
      <c r="C962" t="s">
        <v>57</v>
      </c>
      <c r="D962">
        <v>5</v>
      </c>
      <c r="E962">
        <v>5</v>
      </c>
      <c r="F962">
        <v>879.14</v>
      </c>
      <c r="G962">
        <v>805</v>
      </c>
      <c r="H962">
        <v>74.14</v>
      </c>
      <c r="I962">
        <v>161</v>
      </c>
    </row>
    <row r="963" spans="1:9" x14ac:dyDescent="0.25">
      <c r="A963" s="1">
        <v>42898</v>
      </c>
      <c r="B963" t="s">
        <v>23</v>
      </c>
      <c r="C963" t="s">
        <v>23</v>
      </c>
      <c r="D963">
        <v>5</v>
      </c>
      <c r="E963">
        <v>7</v>
      </c>
      <c r="F963">
        <v>739.94</v>
      </c>
      <c r="G963">
        <v>626.6</v>
      </c>
      <c r="H963">
        <v>113.34</v>
      </c>
      <c r="I963">
        <v>125.32</v>
      </c>
    </row>
    <row r="964" spans="1:9" x14ac:dyDescent="0.25">
      <c r="A964" s="1">
        <v>42898</v>
      </c>
      <c r="B964" t="s">
        <v>109</v>
      </c>
      <c r="C964" t="s">
        <v>110</v>
      </c>
      <c r="D964">
        <v>10</v>
      </c>
      <c r="E964">
        <v>10</v>
      </c>
      <c r="F964">
        <v>712.14</v>
      </c>
      <c r="G964">
        <v>549.15</v>
      </c>
      <c r="H964">
        <v>162.99</v>
      </c>
      <c r="I964">
        <v>54.914999999999999</v>
      </c>
    </row>
    <row r="965" spans="1:9" x14ac:dyDescent="0.25">
      <c r="A965" s="1">
        <v>42898</v>
      </c>
      <c r="B965" t="s">
        <v>58</v>
      </c>
      <c r="C965" t="s">
        <v>59</v>
      </c>
      <c r="D965">
        <v>11</v>
      </c>
      <c r="E965">
        <v>11</v>
      </c>
      <c r="F965">
        <v>679.89</v>
      </c>
      <c r="G965">
        <v>516.39</v>
      </c>
      <c r="H965">
        <v>163.5</v>
      </c>
      <c r="I965">
        <v>46.944545454545455</v>
      </c>
    </row>
    <row r="966" spans="1:9" x14ac:dyDescent="0.25">
      <c r="A966" s="1">
        <v>42898</v>
      </c>
      <c r="B966" t="s">
        <v>88</v>
      </c>
      <c r="C966" t="s">
        <v>89</v>
      </c>
      <c r="D966">
        <v>3</v>
      </c>
      <c r="E966">
        <v>3</v>
      </c>
      <c r="F966">
        <v>425.36</v>
      </c>
      <c r="G966">
        <v>359.9</v>
      </c>
      <c r="H966">
        <v>65.459999999999994</v>
      </c>
      <c r="I966">
        <v>119.96666666666667</v>
      </c>
    </row>
    <row r="967" spans="1:9" x14ac:dyDescent="0.25">
      <c r="A967" s="1">
        <v>42898</v>
      </c>
      <c r="B967" t="s">
        <v>62</v>
      </c>
      <c r="C967" t="s">
        <v>63</v>
      </c>
      <c r="D967">
        <v>4</v>
      </c>
      <c r="E967">
        <v>6</v>
      </c>
      <c r="F967">
        <v>354.75</v>
      </c>
      <c r="G967">
        <v>265.24</v>
      </c>
      <c r="H967">
        <v>89.51</v>
      </c>
      <c r="I967">
        <v>66.31</v>
      </c>
    </row>
    <row r="968" spans="1:9" x14ac:dyDescent="0.25">
      <c r="A968" s="1">
        <v>42898</v>
      </c>
      <c r="B968" t="s">
        <v>64</v>
      </c>
      <c r="C968" t="s">
        <v>65</v>
      </c>
      <c r="D968">
        <v>4</v>
      </c>
      <c r="E968">
        <v>4</v>
      </c>
      <c r="F968">
        <v>332.32</v>
      </c>
      <c r="G968">
        <v>255.2</v>
      </c>
      <c r="H968">
        <v>77.12</v>
      </c>
      <c r="I968">
        <v>63.8</v>
      </c>
    </row>
    <row r="969" spans="1:9" x14ac:dyDescent="0.25">
      <c r="A969" s="1">
        <v>42898</v>
      </c>
      <c r="B969" t="s">
        <v>76</v>
      </c>
      <c r="C969" t="s">
        <v>77</v>
      </c>
      <c r="D969">
        <v>1</v>
      </c>
      <c r="E969">
        <v>1</v>
      </c>
      <c r="F969">
        <v>302.91000000000003</v>
      </c>
      <c r="G969">
        <v>269.99</v>
      </c>
      <c r="H969">
        <v>32.92</v>
      </c>
      <c r="I969">
        <v>269.99</v>
      </c>
    </row>
    <row r="970" spans="1:9" x14ac:dyDescent="0.25">
      <c r="A970" s="1">
        <v>42898</v>
      </c>
      <c r="B970" t="s">
        <v>41</v>
      </c>
      <c r="C970" t="s">
        <v>41</v>
      </c>
      <c r="D970">
        <v>2</v>
      </c>
      <c r="E970">
        <v>2</v>
      </c>
      <c r="F970">
        <v>232.83</v>
      </c>
      <c r="G970">
        <v>189.8</v>
      </c>
      <c r="H970">
        <v>43.03</v>
      </c>
      <c r="I970">
        <v>94.9</v>
      </c>
    </row>
    <row r="971" spans="1:9" x14ac:dyDescent="0.25">
      <c r="A971" s="1">
        <v>42898</v>
      </c>
      <c r="B971" t="s">
        <v>80</v>
      </c>
      <c r="C971" t="s">
        <v>81</v>
      </c>
      <c r="D971">
        <v>2</v>
      </c>
      <c r="E971">
        <v>2</v>
      </c>
      <c r="F971">
        <v>221.04</v>
      </c>
      <c r="G971">
        <v>177.87</v>
      </c>
      <c r="H971">
        <v>43.17</v>
      </c>
      <c r="I971">
        <v>88.935000000000002</v>
      </c>
    </row>
    <row r="972" spans="1:9" x14ac:dyDescent="0.25">
      <c r="A972" s="1">
        <v>42898</v>
      </c>
      <c r="B972" t="s">
        <v>100</v>
      </c>
      <c r="C972" t="s">
        <v>101</v>
      </c>
      <c r="D972">
        <v>2</v>
      </c>
      <c r="E972">
        <v>4</v>
      </c>
      <c r="F972">
        <v>220.08</v>
      </c>
      <c r="G972">
        <v>159.68</v>
      </c>
      <c r="H972">
        <v>60.4</v>
      </c>
      <c r="I972">
        <v>79.84</v>
      </c>
    </row>
    <row r="973" spans="1:9" x14ac:dyDescent="0.25">
      <c r="A973" s="1">
        <v>42898</v>
      </c>
      <c r="B973" t="s">
        <v>44</v>
      </c>
      <c r="C973" t="s">
        <v>45</v>
      </c>
      <c r="D973">
        <v>3</v>
      </c>
      <c r="E973">
        <v>3</v>
      </c>
      <c r="F973">
        <v>207.61</v>
      </c>
      <c r="G973">
        <v>142.97999999999999</v>
      </c>
      <c r="H973">
        <v>64.63</v>
      </c>
      <c r="I973">
        <v>47.66</v>
      </c>
    </row>
    <row r="974" spans="1:9" x14ac:dyDescent="0.25">
      <c r="A974" s="1">
        <v>42898</v>
      </c>
      <c r="B974" t="s">
        <v>102</v>
      </c>
      <c r="C974" t="s">
        <v>103</v>
      </c>
      <c r="D974">
        <v>2</v>
      </c>
      <c r="E974">
        <v>2</v>
      </c>
      <c r="F974">
        <v>207.61</v>
      </c>
      <c r="G974">
        <v>164.9</v>
      </c>
      <c r="H974">
        <v>42.71</v>
      </c>
      <c r="I974">
        <v>82.45</v>
      </c>
    </row>
    <row r="975" spans="1:9" x14ac:dyDescent="0.25">
      <c r="A975" s="1">
        <v>42898</v>
      </c>
      <c r="B975" t="s">
        <v>66</v>
      </c>
      <c r="C975" t="s">
        <v>67</v>
      </c>
      <c r="D975">
        <v>1</v>
      </c>
      <c r="E975">
        <v>1</v>
      </c>
      <c r="F975">
        <v>171.79</v>
      </c>
      <c r="G975">
        <v>149.9</v>
      </c>
      <c r="H975">
        <v>21.89</v>
      </c>
      <c r="I975">
        <v>149.9</v>
      </c>
    </row>
    <row r="976" spans="1:9" x14ac:dyDescent="0.25">
      <c r="A976" s="1">
        <v>42898</v>
      </c>
      <c r="B976" t="s">
        <v>130</v>
      </c>
      <c r="C976" t="s">
        <v>193</v>
      </c>
      <c r="D976">
        <v>1</v>
      </c>
      <c r="E976">
        <v>1</v>
      </c>
      <c r="F976">
        <v>156.18</v>
      </c>
      <c r="G976">
        <v>129.99</v>
      </c>
      <c r="H976">
        <v>26.19</v>
      </c>
      <c r="I976">
        <v>129.99</v>
      </c>
    </row>
    <row r="977" spans="1:9" x14ac:dyDescent="0.25">
      <c r="A977" s="1">
        <v>42898</v>
      </c>
      <c r="B977" t="s">
        <v>131</v>
      </c>
      <c r="C977" t="s">
        <v>132</v>
      </c>
      <c r="D977">
        <v>1</v>
      </c>
      <c r="E977">
        <v>2</v>
      </c>
      <c r="F977">
        <v>129.19999999999999</v>
      </c>
      <c r="G977">
        <v>99</v>
      </c>
      <c r="H977">
        <v>30.2</v>
      </c>
      <c r="I977">
        <v>99</v>
      </c>
    </row>
    <row r="978" spans="1:9" x14ac:dyDescent="0.25">
      <c r="A978" s="1">
        <v>42898</v>
      </c>
      <c r="B978" t="s">
        <v>98</v>
      </c>
      <c r="C978" t="s">
        <v>99</v>
      </c>
      <c r="D978">
        <v>1</v>
      </c>
      <c r="E978">
        <v>1</v>
      </c>
      <c r="F978">
        <v>108.44</v>
      </c>
      <c r="G978">
        <v>99</v>
      </c>
      <c r="H978">
        <v>9.44</v>
      </c>
      <c r="I978">
        <v>99</v>
      </c>
    </row>
    <row r="979" spans="1:9" x14ac:dyDescent="0.25">
      <c r="A979" s="1">
        <v>42898</v>
      </c>
      <c r="B979" t="s">
        <v>68</v>
      </c>
      <c r="C979" t="s">
        <v>69</v>
      </c>
      <c r="D979">
        <v>1</v>
      </c>
      <c r="E979">
        <v>1</v>
      </c>
      <c r="F979">
        <v>102.12</v>
      </c>
      <c r="G979">
        <v>89.99</v>
      </c>
      <c r="H979">
        <v>12.13</v>
      </c>
      <c r="I979">
        <v>89.99</v>
      </c>
    </row>
    <row r="980" spans="1:9" x14ac:dyDescent="0.25">
      <c r="A980" s="1">
        <v>42898</v>
      </c>
      <c r="B980" t="s">
        <v>121</v>
      </c>
      <c r="C980" t="s">
        <v>122</v>
      </c>
      <c r="D980">
        <v>1</v>
      </c>
      <c r="E980">
        <v>1</v>
      </c>
      <c r="F980">
        <v>97.88</v>
      </c>
      <c r="G980">
        <v>90</v>
      </c>
      <c r="H980">
        <v>7.88</v>
      </c>
      <c r="I980">
        <v>90</v>
      </c>
    </row>
    <row r="981" spans="1:9" x14ac:dyDescent="0.25">
      <c r="A981" s="1">
        <v>42898</v>
      </c>
      <c r="B981" t="s">
        <v>104</v>
      </c>
      <c r="C981" t="s">
        <v>104</v>
      </c>
      <c r="D981">
        <v>1</v>
      </c>
      <c r="E981">
        <v>1</v>
      </c>
      <c r="F981">
        <v>89.02</v>
      </c>
      <c r="G981">
        <v>69.989999999999995</v>
      </c>
      <c r="H981">
        <v>19.03</v>
      </c>
      <c r="I981">
        <v>69.989999999999995</v>
      </c>
    </row>
    <row r="982" spans="1:9" x14ac:dyDescent="0.25">
      <c r="A982" s="1">
        <v>42898</v>
      </c>
      <c r="B982" t="s">
        <v>119</v>
      </c>
      <c r="C982" t="s">
        <v>120</v>
      </c>
      <c r="D982">
        <v>1</v>
      </c>
      <c r="E982">
        <v>1</v>
      </c>
      <c r="F982">
        <v>81.89</v>
      </c>
      <c r="G982">
        <v>69.900000000000006</v>
      </c>
      <c r="H982">
        <v>11.99</v>
      </c>
      <c r="I982">
        <v>69.900000000000006</v>
      </c>
    </row>
    <row r="983" spans="1:9" x14ac:dyDescent="0.25">
      <c r="A983" s="1">
        <v>42898</v>
      </c>
      <c r="B983" t="s">
        <v>60</v>
      </c>
      <c r="C983" t="s">
        <v>61</v>
      </c>
      <c r="D983">
        <v>1</v>
      </c>
      <c r="E983">
        <v>1</v>
      </c>
      <c r="F983">
        <v>80.099999999999994</v>
      </c>
      <c r="G983">
        <v>64.900000000000006</v>
      </c>
      <c r="H983">
        <v>15.2</v>
      </c>
      <c r="I983">
        <v>64.900000000000006</v>
      </c>
    </row>
    <row r="984" spans="1:9" x14ac:dyDescent="0.25">
      <c r="A984" s="1">
        <v>42898</v>
      </c>
      <c r="B984" t="s">
        <v>107</v>
      </c>
      <c r="C984" t="s">
        <v>108</v>
      </c>
      <c r="D984">
        <v>1</v>
      </c>
      <c r="E984">
        <v>1</v>
      </c>
      <c r="F984">
        <v>74.97</v>
      </c>
      <c r="G984">
        <v>59.8</v>
      </c>
      <c r="H984">
        <v>15.17</v>
      </c>
      <c r="I984">
        <v>59.8</v>
      </c>
    </row>
    <row r="985" spans="1:9" x14ac:dyDescent="0.25">
      <c r="A985" s="1">
        <v>42898</v>
      </c>
      <c r="B985" t="s">
        <v>30</v>
      </c>
      <c r="C985" t="s">
        <v>31</v>
      </c>
      <c r="D985">
        <v>1</v>
      </c>
      <c r="E985">
        <v>1</v>
      </c>
      <c r="F985">
        <v>38.47</v>
      </c>
      <c r="G985">
        <v>25.99</v>
      </c>
      <c r="H985">
        <v>12.48</v>
      </c>
      <c r="I985">
        <v>25.99</v>
      </c>
    </row>
    <row r="986" spans="1:9" x14ac:dyDescent="0.25">
      <c r="A986" s="1">
        <v>42905</v>
      </c>
      <c r="B986" t="s">
        <v>38</v>
      </c>
      <c r="C986" t="s">
        <v>38</v>
      </c>
      <c r="D986">
        <v>39</v>
      </c>
      <c r="E986">
        <v>40</v>
      </c>
      <c r="F986">
        <v>10489.61</v>
      </c>
      <c r="G986">
        <v>9380.6299999999992</v>
      </c>
      <c r="H986">
        <v>1108.98</v>
      </c>
      <c r="I986">
        <v>240.52897435897435</v>
      </c>
    </row>
    <row r="987" spans="1:9" x14ac:dyDescent="0.25">
      <c r="A987" s="1">
        <v>42905</v>
      </c>
      <c r="B987" t="s">
        <v>15</v>
      </c>
      <c r="C987" t="s">
        <v>16</v>
      </c>
      <c r="D987">
        <v>53</v>
      </c>
      <c r="E987">
        <v>59</v>
      </c>
      <c r="F987">
        <v>9082.41</v>
      </c>
      <c r="G987">
        <v>7704.3</v>
      </c>
      <c r="H987">
        <v>1378.11</v>
      </c>
      <c r="I987">
        <v>145.36415094339623</v>
      </c>
    </row>
    <row r="988" spans="1:9" x14ac:dyDescent="0.25">
      <c r="A988" s="1">
        <v>42905</v>
      </c>
      <c r="B988" t="s">
        <v>32</v>
      </c>
      <c r="C988" t="s">
        <v>33</v>
      </c>
      <c r="D988">
        <v>67</v>
      </c>
      <c r="E988">
        <v>83</v>
      </c>
      <c r="F988">
        <v>7584.71</v>
      </c>
      <c r="G988">
        <v>5850.81</v>
      </c>
      <c r="H988">
        <v>1733.9</v>
      </c>
      <c r="I988">
        <v>87.325522388059696</v>
      </c>
    </row>
    <row r="989" spans="1:9" x14ac:dyDescent="0.25">
      <c r="A989" s="1">
        <v>42905</v>
      </c>
      <c r="B989" t="s">
        <v>26</v>
      </c>
      <c r="C989" t="s">
        <v>27</v>
      </c>
      <c r="D989">
        <v>42</v>
      </c>
      <c r="E989">
        <v>47</v>
      </c>
      <c r="F989">
        <v>7575.52</v>
      </c>
      <c r="G989">
        <v>6198.29</v>
      </c>
      <c r="H989">
        <v>1377.23</v>
      </c>
      <c r="I989">
        <v>147.57833333333332</v>
      </c>
    </row>
    <row r="990" spans="1:9" x14ac:dyDescent="0.25">
      <c r="A990" s="1">
        <v>42905</v>
      </c>
      <c r="B990" t="s">
        <v>47</v>
      </c>
      <c r="C990" t="s">
        <v>48</v>
      </c>
      <c r="D990">
        <v>69</v>
      </c>
      <c r="E990">
        <v>73</v>
      </c>
      <c r="F990">
        <v>7538.72</v>
      </c>
      <c r="G990">
        <v>6318.94</v>
      </c>
      <c r="H990">
        <v>1219.78</v>
      </c>
      <c r="I990">
        <v>91.578840579710146</v>
      </c>
    </row>
    <row r="991" spans="1:9" x14ac:dyDescent="0.25">
      <c r="A991" s="1">
        <v>42905</v>
      </c>
      <c r="B991" t="s">
        <v>42</v>
      </c>
      <c r="C991" t="s">
        <v>43</v>
      </c>
      <c r="D991">
        <v>42</v>
      </c>
      <c r="E991">
        <v>52</v>
      </c>
      <c r="F991">
        <v>6866.6</v>
      </c>
      <c r="G991">
        <v>5910.45</v>
      </c>
      <c r="H991">
        <v>956.15</v>
      </c>
      <c r="I991">
        <v>140.72499999999999</v>
      </c>
    </row>
    <row r="992" spans="1:9" x14ac:dyDescent="0.25">
      <c r="A992" s="1">
        <v>42905</v>
      </c>
      <c r="B992" t="s">
        <v>17</v>
      </c>
      <c r="C992" t="s">
        <v>18</v>
      </c>
      <c r="D992">
        <v>45</v>
      </c>
      <c r="E992">
        <v>56</v>
      </c>
      <c r="F992">
        <v>6776.91</v>
      </c>
      <c r="G992">
        <v>4727.1499999999996</v>
      </c>
      <c r="H992">
        <v>2049.7600000000002</v>
      </c>
      <c r="I992">
        <v>105.04777777777778</v>
      </c>
    </row>
    <row r="993" spans="1:9" x14ac:dyDescent="0.25">
      <c r="A993" s="1">
        <v>42905</v>
      </c>
      <c r="B993" t="s">
        <v>24</v>
      </c>
      <c r="C993" t="s">
        <v>25</v>
      </c>
      <c r="D993">
        <v>28</v>
      </c>
      <c r="E993">
        <v>30</v>
      </c>
      <c r="F993">
        <v>5850.71</v>
      </c>
      <c r="G993">
        <v>5384.88</v>
      </c>
      <c r="H993">
        <v>465.83</v>
      </c>
      <c r="I993">
        <v>192.31714285714287</v>
      </c>
    </row>
    <row r="994" spans="1:9" x14ac:dyDescent="0.25">
      <c r="A994" s="1">
        <v>42905</v>
      </c>
      <c r="B994" t="s">
        <v>39</v>
      </c>
      <c r="C994" t="s">
        <v>40</v>
      </c>
      <c r="D994">
        <v>21</v>
      </c>
      <c r="E994">
        <v>23</v>
      </c>
      <c r="F994">
        <v>5793.57</v>
      </c>
      <c r="G994">
        <v>5346.91</v>
      </c>
      <c r="H994">
        <v>446.66</v>
      </c>
      <c r="I994">
        <v>254.61476190476191</v>
      </c>
    </row>
    <row r="995" spans="1:9" x14ac:dyDescent="0.25">
      <c r="A995" s="1">
        <v>42905</v>
      </c>
      <c r="B995" t="s">
        <v>19</v>
      </c>
      <c r="C995" t="s">
        <v>20</v>
      </c>
      <c r="D995">
        <v>20</v>
      </c>
      <c r="E995">
        <v>24</v>
      </c>
      <c r="F995">
        <v>4070.09</v>
      </c>
      <c r="G995">
        <v>3665.56</v>
      </c>
      <c r="H995">
        <v>404.53</v>
      </c>
      <c r="I995">
        <v>183.27799999999999</v>
      </c>
    </row>
    <row r="996" spans="1:9" x14ac:dyDescent="0.25">
      <c r="A996" s="1">
        <v>42905</v>
      </c>
      <c r="B996" t="s">
        <v>36</v>
      </c>
      <c r="C996" t="s">
        <v>37</v>
      </c>
      <c r="D996">
        <v>16</v>
      </c>
      <c r="E996">
        <v>18</v>
      </c>
      <c r="F996">
        <v>3361.23</v>
      </c>
      <c r="G996">
        <v>2716.09</v>
      </c>
      <c r="H996">
        <v>645.14</v>
      </c>
      <c r="I996">
        <v>169.75562500000001</v>
      </c>
    </row>
    <row r="997" spans="1:9" x14ac:dyDescent="0.25">
      <c r="A997" s="1">
        <v>42905</v>
      </c>
      <c r="B997" t="s">
        <v>21</v>
      </c>
      <c r="C997" t="s">
        <v>22</v>
      </c>
      <c r="D997">
        <v>26</v>
      </c>
      <c r="E997">
        <v>27</v>
      </c>
      <c r="F997">
        <v>3068.51</v>
      </c>
      <c r="G997">
        <v>2618.79</v>
      </c>
      <c r="H997">
        <v>449.72</v>
      </c>
      <c r="I997">
        <v>100.72269230769231</v>
      </c>
    </row>
    <row r="998" spans="1:9" x14ac:dyDescent="0.25">
      <c r="A998" s="1">
        <v>42905</v>
      </c>
      <c r="B998" t="s">
        <v>23</v>
      </c>
      <c r="C998" t="s">
        <v>23</v>
      </c>
      <c r="D998">
        <v>10</v>
      </c>
      <c r="E998">
        <v>11</v>
      </c>
      <c r="F998">
        <v>2571.7399999999998</v>
      </c>
      <c r="G998">
        <v>2385.6799999999998</v>
      </c>
      <c r="H998">
        <v>186.06</v>
      </c>
      <c r="I998">
        <v>238.56800000000001</v>
      </c>
    </row>
    <row r="999" spans="1:9" x14ac:dyDescent="0.25">
      <c r="A999" s="1">
        <v>42905</v>
      </c>
      <c r="B999" t="s">
        <v>74</v>
      </c>
      <c r="C999" t="s">
        <v>75</v>
      </c>
      <c r="D999">
        <v>3</v>
      </c>
      <c r="E999">
        <v>3</v>
      </c>
      <c r="F999">
        <v>2544.5</v>
      </c>
      <c r="G999">
        <v>2440.9899999999998</v>
      </c>
      <c r="H999">
        <v>103.51</v>
      </c>
      <c r="I999">
        <v>813.6633333333333</v>
      </c>
    </row>
    <row r="1000" spans="1:9" x14ac:dyDescent="0.25">
      <c r="A1000" s="1">
        <v>42905</v>
      </c>
      <c r="B1000" t="s">
        <v>34</v>
      </c>
      <c r="C1000" t="s">
        <v>35</v>
      </c>
      <c r="D1000">
        <v>13</v>
      </c>
      <c r="E1000">
        <v>15</v>
      </c>
      <c r="F1000">
        <v>2202.83</v>
      </c>
      <c r="G1000">
        <v>1857.58</v>
      </c>
      <c r="H1000">
        <v>345.25</v>
      </c>
      <c r="I1000">
        <v>142.89076923076922</v>
      </c>
    </row>
    <row r="1001" spans="1:9" x14ac:dyDescent="0.25">
      <c r="A1001" s="1">
        <v>42905</v>
      </c>
      <c r="B1001" t="s">
        <v>84</v>
      </c>
      <c r="C1001" t="s">
        <v>85</v>
      </c>
      <c r="D1001">
        <v>7</v>
      </c>
      <c r="E1001">
        <v>8</v>
      </c>
      <c r="F1001">
        <v>1938.51</v>
      </c>
      <c r="G1001">
        <v>1723.86</v>
      </c>
      <c r="H1001">
        <v>214.65</v>
      </c>
      <c r="I1001">
        <v>246.26571428571427</v>
      </c>
    </row>
    <row r="1002" spans="1:9" x14ac:dyDescent="0.25">
      <c r="A1002" s="1">
        <v>42905</v>
      </c>
      <c r="B1002" t="s">
        <v>46</v>
      </c>
      <c r="C1002" t="s">
        <v>46</v>
      </c>
      <c r="D1002">
        <v>11</v>
      </c>
      <c r="E1002">
        <v>11</v>
      </c>
      <c r="F1002">
        <v>1459.99</v>
      </c>
      <c r="G1002">
        <v>1247.69</v>
      </c>
      <c r="H1002">
        <v>212.3</v>
      </c>
      <c r="I1002">
        <v>113.42636363636363</v>
      </c>
    </row>
    <row r="1003" spans="1:9" x14ac:dyDescent="0.25">
      <c r="A1003" s="1">
        <v>42905</v>
      </c>
      <c r="B1003" t="s">
        <v>28</v>
      </c>
      <c r="C1003" t="s">
        <v>29</v>
      </c>
      <c r="D1003">
        <v>14</v>
      </c>
      <c r="E1003">
        <v>15</v>
      </c>
      <c r="F1003">
        <v>1435.98</v>
      </c>
      <c r="G1003">
        <v>1204.8599999999999</v>
      </c>
      <c r="H1003">
        <v>231.12</v>
      </c>
      <c r="I1003">
        <v>86.061428571428564</v>
      </c>
    </row>
    <row r="1004" spans="1:9" x14ac:dyDescent="0.25">
      <c r="A1004" s="1">
        <v>42905</v>
      </c>
      <c r="B1004" t="s">
        <v>82</v>
      </c>
      <c r="C1004" t="s">
        <v>83</v>
      </c>
      <c r="D1004">
        <v>9</v>
      </c>
      <c r="E1004">
        <v>9</v>
      </c>
      <c r="F1004">
        <v>1323.3</v>
      </c>
      <c r="G1004">
        <v>1044.95</v>
      </c>
      <c r="H1004">
        <v>278.35000000000002</v>
      </c>
      <c r="I1004">
        <v>116.10555555555555</v>
      </c>
    </row>
    <row r="1005" spans="1:9" x14ac:dyDescent="0.25">
      <c r="A1005" s="1">
        <v>42905</v>
      </c>
      <c r="B1005" t="s">
        <v>51</v>
      </c>
      <c r="C1005" t="s">
        <v>52</v>
      </c>
      <c r="D1005">
        <v>12</v>
      </c>
      <c r="E1005">
        <v>12</v>
      </c>
      <c r="F1005">
        <v>1203.6500000000001</v>
      </c>
      <c r="G1005">
        <v>1021.28</v>
      </c>
      <c r="H1005">
        <v>182.37</v>
      </c>
      <c r="I1005">
        <v>85.106666666666669</v>
      </c>
    </row>
    <row r="1006" spans="1:9" x14ac:dyDescent="0.25">
      <c r="A1006" s="1">
        <v>42905</v>
      </c>
      <c r="B1006" t="s">
        <v>109</v>
      </c>
      <c r="C1006" t="s">
        <v>110</v>
      </c>
      <c r="D1006">
        <v>11</v>
      </c>
      <c r="E1006">
        <v>11</v>
      </c>
      <c r="F1006">
        <v>1088.8699999999999</v>
      </c>
      <c r="G1006">
        <v>921.6</v>
      </c>
      <c r="H1006">
        <v>167.27</v>
      </c>
      <c r="I1006">
        <v>83.781818181818181</v>
      </c>
    </row>
    <row r="1007" spans="1:9" x14ac:dyDescent="0.25">
      <c r="A1007" s="1">
        <v>42905</v>
      </c>
      <c r="B1007" t="s">
        <v>53</v>
      </c>
      <c r="C1007" t="s">
        <v>54</v>
      </c>
      <c r="D1007">
        <v>23</v>
      </c>
      <c r="E1007">
        <v>23</v>
      </c>
      <c r="F1007">
        <v>941.43</v>
      </c>
      <c r="G1007">
        <v>638.48</v>
      </c>
      <c r="H1007">
        <v>302.95</v>
      </c>
      <c r="I1007">
        <v>27.76</v>
      </c>
    </row>
    <row r="1008" spans="1:9" x14ac:dyDescent="0.25">
      <c r="A1008" s="1">
        <v>42905</v>
      </c>
      <c r="B1008" t="s">
        <v>72</v>
      </c>
      <c r="C1008" t="s">
        <v>73</v>
      </c>
      <c r="D1008">
        <v>10</v>
      </c>
      <c r="E1008">
        <v>10</v>
      </c>
      <c r="F1008">
        <v>824.45</v>
      </c>
      <c r="G1008">
        <v>634.49</v>
      </c>
      <c r="H1008">
        <v>189.96</v>
      </c>
      <c r="I1008">
        <v>63.448999999999998</v>
      </c>
    </row>
    <row r="1009" spans="1:9" x14ac:dyDescent="0.25">
      <c r="A1009" s="1">
        <v>42905</v>
      </c>
      <c r="B1009" t="s">
        <v>88</v>
      </c>
      <c r="C1009" t="s">
        <v>89</v>
      </c>
      <c r="D1009">
        <v>4</v>
      </c>
      <c r="E1009">
        <v>5</v>
      </c>
      <c r="F1009">
        <v>716.36</v>
      </c>
      <c r="G1009">
        <v>629.70000000000005</v>
      </c>
      <c r="H1009">
        <v>86.66</v>
      </c>
      <c r="I1009">
        <v>157.42500000000001</v>
      </c>
    </row>
    <row r="1010" spans="1:9" x14ac:dyDescent="0.25">
      <c r="A1010" s="1">
        <v>42905</v>
      </c>
      <c r="B1010" t="s">
        <v>102</v>
      </c>
      <c r="C1010" t="s">
        <v>103</v>
      </c>
      <c r="D1010">
        <v>4</v>
      </c>
      <c r="E1010">
        <v>4</v>
      </c>
      <c r="F1010">
        <v>696.18</v>
      </c>
      <c r="G1010">
        <v>626.70000000000005</v>
      </c>
      <c r="H1010">
        <v>69.48</v>
      </c>
      <c r="I1010">
        <v>156.67500000000001</v>
      </c>
    </row>
    <row r="1011" spans="1:9" x14ac:dyDescent="0.25">
      <c r="A1011" s="1">
        <v>42905</v>
      </c>
      <c r="B1011" t="s">
        <v>58</v>
      </c>
      <c r="C1011" t="s">
        <v>59</v>
      </c>
      <c r="D1011">
        <v>6</v>
      </c>
      <c r="E1011">
        <v>7</v>
      </c>
      <c r="F1011">
        <v>517.13</v>
      </c>
      <c r="G1011">
        <v>413.59</v>
      </c>
      <c r="H1011">
        <v>103.54</v>
      </c>
      <c r="I1011">
        <v>68.931666666666658</v>
      </c>
    </row>
    <row r="1012" spans="1:9" x14ac:dyDescent="0.25">
      <c r="A1012" s="1">
        <v>42905</v>
      </c>
      <c r="B1012" t="s">
        <v>76</v>
      </c>
      <c r="C1012" t="s">
        <v>77</v>
      </c>
      <c r="D1012">
        <v>2</v>
      </c>
      <c r="E1012">
        <v>2</v>
      </c>
      <c r="F1012">
        <v>498.14</v>
      </c>
      <c r="G1012">
        <v>418.99</v>
      </c>
      <c r="H1012">
        <v>79.150000000000006</v>
      </c>
      <c r="I1012">
        <v>209.495</v>
      </c>
    </row>
    <row r="1013" spans="1:9" x14ac:dyDescent="0.25">
      <c r="A1013" s="1">
        <v>42905</v>
      </c>
      <c r="B1013" t="s">
        <v>30</v>
      </c>
      <c r="C1013" t="s">
        <v>31</v>
      </c>
      <c r="D1013">
        <v>3</v>
      </c>
      <c r="E1013">
        <v>3</v>
      </c>
      <c r="F1013">
        <v>493.79</v>
      </c>
      <c r="G1013">
        <v>423.9</v>
      </c>
      <c r="H1013">
        <v>69.89</v>
      </c>
      <c r="I1013">
        <v>141.30000000000001</v>
      </c>
    </row>
    <row r="1014" spans="1:9" x14ac:dyDescent="0.25">
      <c r="A1014" s="1">
        <v>42905</v>
      </c>
      <c r="B1014" t="s">
        <v>80</v>
      </c>
      <c r="C1014" t="s">
        <v>81</v>
      </c>
      <c r="D1014">
        <v>3</v>
      </c>
      <c r="E1014">
        <v>3</v>
      </c>
      <c r="F1014">
        <v>444.25</v>
      </c>
      <c r="G1014">
        <v>333.86</v>
      </c>
      <c r="H1014">
        <v>110.39</v>
      </c>
      <c r="I1014">
        <v>111.28666666666666</v>
      </c>
    </row>
    <row r="1015" spans="1:9" x14ac:dyDescent="0.25">
      <c r="A1015" s="1">
        <v>42905</v>
      </c>
      <c r="B1015" t="s">
        <v>193</v>
      </c>
      <c r="C1015" t="s">
        <v>193</v>
      </c>
      <c r="D1015">
        <v>7</v>
      </c>
      <c r="E1015">
        <v>7</v>
      </c>
      <c r="F1015">
        <v>418.58</v>
      </c>
      <c r="G1015">
        <v>300.48</v>
      </c>
      <c r="H1015">
        <v>118.1</v>
      </c>
      <c r="I1015">
        <v>42.925714285714285</v>
      </c>
    </row>
    <row r="1016" spans="1:9" x14ac:dyDescent="0.25">
      <c r="A1016" s="1">
        <v>42905</v>
      </c>
      <c r="B1016" t="s">
        <v>90</v>
      </c>
      <c r="C1016" t="s">
        <v>91</v>
      </c>
      <c r="D1016">
        <v>1</v>
      </c>
      <c r="E1016">
        <v>1</v>
      </c>
      <c r="F1016">
        <v>292.42</v>
      </c>
      <c r="G1016">
        <v>229</v>
      </c>
      <c r="H1016">
        <v>63.42</v>
      </c>
      <c r="I1016">
        <v>229</v>
      </c>
    </row>
    <row r="1017" spans="1:9" x14ac:dyDescent="0.25">
      <c r="A1017" s="1">
        <v>42905</v>
      </c>
      <c r="B1017" t="s">
        <v>135</v>
      </c>
      <c r="C1017" t="s">
        <v>136</v>
      </c>
      <c r="D1017">
        <v>2</v>
      </c>
      <c r="E1017">
        <v>3</v>
      </c>
      <c r="F1017">
        <v>246.25</v>
      </c>
      <c r="G1017">
        <v>184.7</v>
      </c>
      <c r="H1017">
        <v>61.55</v>
      </c>
      <c r="I1017">
        <v>92.35</v>
      </c>
    </row>
    <row r="1018" spans="1:9" x14ac:dyDescent="0.25">
      <c r="A1018" s="1">
        <v>42905</v>
      </c>
      <c r="B1018" t="s">
        <v>41</v>
      </c>
      <c r="C1018" t="s">
        <v>41</v>
      </c>
      <c r="D1018">
        <v>3</v>
      </c>
      <c r="E1018">
        <v>3</v>
      </c>
      <c r="F1018">
        <v>214.36</v>
      </c>
      <c r="G1018">
        <v>169.7</v>
      </c>
      <c r="H1018">
        <v>44.66</v>
      </c>
      <c r="I1018">
        <v>56.56666666666667</v>
      </c>
    </row>
    <row r="1019" spans="1:9" x14ac:dyDescent="0.25">
      <c r="A1019" s="1">
        <v>42905</v>
      </c>
      <c r="B1019" t="s">
        <v>62</v>
      </c>
      <c r="C1019" t="s">
        <v>63</v>
      </c>
      <c r="D1019">
        <v>3</v>
      </c>
      <c r="E1019">
        <v>3</v>
      </c>
      <c r="F1019">
        <v>210.01</v>
      </c>
      <c r="G1019">
        <v>137.62</v>
      </c>
      <c r="H1019">
        <v>72.39</v>
      </c>
      <c r="I1019">
        <v>45.873333333333328</v>
      </c>
    </row>
    <row r="1020" spans="1:9" x14ac:dyDescent="0.25">
      <c r="A1020" s="1">
        <v>42905</v>
      </c>
      <c r="B1020" t="s">
        <v>49</v>
      </c>
      <c r="C1020" t="s">
        <v>50</v>
      </c>
      <c r="D1020">
        <v>1</v>
      </c>
      <c r="E1020">
        <v>1</v>
      </c>
      <c r="F1020">
        <v>187.38</v>
      </c>
      <c r="G1020">
        <v>145.97</v>
      </c>
      <c r="H1020">
        <v>41.41</v>
      </c>
      <c r="I1020">
        <v>145.97</v>
      </c>
    </row>
    <row r="1021" spans="1:9" x14ac:dyDescent="0.25">
      <c r="A1021" s="1">
        <v>42905</v>
      </c>
      <c r="B1021" t="s">
        <v>64</v>
      </c>
      <c r="C1021" t="s">
        <v>65</v>
      </c>
      <c r="D1021">
        <v>1</v>
      </c>
      <c r="E1021">
        <v>1</v>
      </c>
      <c r="F1021">
        <v>186.79</v>
      </c>
      <c r="G1021">
        <v>129.99</v>
      </c>
      <c r="H1021">
        <v>56.8</v>
      </c>
      <c r="I1021">
        <v>129.99</v>
      </c>
    </row>
    <row r="1022" spans="1:9" x14ac:dyDescent="0.25">
      <c r="A1022" s="1">
        <v>42905</v>
      </c>
      <c r="B1022" t="s">
        <v>70</v>
      </c>
      <c r="C1022" t="s">
        <v>71</v>
      </c>
      <c r="D1022">
        <v>1</v>
      </c>
      <c r="E1022">
        <v>1</v>
      </c>
      <c r="F1022">
        <v>97.71</v>
      </c>
      <c r="G1022">
        <v>79.900000000000006</v>
      </c>
      <c r="H1022">
        <v>17.809999999999999</v>
      </c>
      <c r="I1022">
        <v>79.900000000000006</v>
      </c>
    </row>
    <row r="1023" spans="1:9" x14ac:dyDescent="0.25">
      <c r="A1023" s="1">
        <v>42905</v>
      </c>
      <c r="B1023" t="s">
        <v>57</v>
      </c>
      <c r="C1023" t="s">
        <v>57</v>
      </c>
      <c r="D1023">
        <v>1</v>
      </c>
      <c r="E1023">
        <v>1</v>
      </c>
      <c r="F1023">
        <v>96.88</v>
      </c>
      <c r="G1023">
        <v>89</v>
      </c>
      <c r="H1023">
        <v>7.88</v>
      </c>
      <c r="I1023">
        <v>89</v>
      </c>
    </row>
    <row r="1024" spans="1:9" x14ac:dyDescent="0.25">
      <c r="A1024" s="1">
        <v>42905</v>
      </c>
      <c r="B1024" t="s">
        <v>105</v>
      </c>
      <c r="C1024" t="s">
        <v>106</v>
      </c>
      <c r="D1024">
        <v>1</v>
      </c>
      <c r="E1024">
        <v>1</v>
      </c>
      <c r="F1024">
        <v>52.68</v>
      </c>
      <c r="G1024">
        <v>39.99</v>
      </c>
      <c r="H1024">
        <v>12.69</v>
      </c>
      <c r="I1024">
        <v>39.99</v>
      </c>
    </row>
    <row r="1025" spans="1:9" x14ac:dyDescent="0.25">
      <c r="A1025" s="1">
        <v>42905</v>
      </c>
      <c r="B1025" t="s">
        <v>44</v>
      </c>
      <c r="C1025" t="s">
        <v>45</v>
      </c>
      <c r="D1025">
        <v>1</v>
      </c>
      <c r="E1025">
        <v>1</v>
      </c>
      <c r="F1025">
        <v>34.090000000000003</v>
      </c>
      <c r="G1025">
        <v>19.989999999999998</v>
      </c>
      <c r="H1025">
        <v>14.1</v>
      </c>
      <c r="I1025">
        <v>19.989999999999998</v>
      </c>
    </row>
    <row r="1026" spans="1:9" x14ac:dyDescent="0.25">
      <c r="A1026" s="1">
        <v>42905</v>
      </c>
      <c r="B1026" t="s">
        <v>78</v>
      </c>
      <c r="C1026" t="s">
        <v>79</v>
      </c>
      <c r="D1026">
        <v>1</v>
      </c>
      <c r="E1026">
        <v>1</v>
      </c>
      <c r="F1026">
        <v>19</v>
      </c>
      <c r="G1026">
        <v>3.9</v>
      </c>
      <c r="H1026">
        <v>15.1</v>
      </c>
      <c r="I1026">
        <v>3.9</v>
      </c>
    </row>
    <row r="1027" spans="1:9" x14ac:dyDescent="0.25">
      <c r="A1027" s="1">
        <v>42912</v>
      </c>
      <c r="B1027" t="s">
        <v>47</v>
      </c>
      <c r="C1027" t="s">
        <v>48</v>
      </c>
      <c r="D1027">
        <v>85</v>
      </c>
      <c r="E1027">
        <v>90</v>
      </c>
      <c r="F1027">
        <v>11388.12</v>
      </c>
      <c r="G1027">
        <v>9820.02</v>
      </c>
      <c r="H1027">
        <v>1568.1</v>
      </c>
      <c r="I1027">
        <v>115.52964705882353</v>
      </c>
    </row>
    <row r="1028" spans="1:9" x14ac:dyDescent="0.25">
      <c r="A1028" s="1">
        <v>42912</v>
      </c>
      <c r="B1028" t="s">
        <v>38</v>
      </c>
      <c r="C1028" t="s">
        <v>38</v>
      </c>
      <c r="D1028">
        <v>52</v>
      </c>
      <c r="E1028">
        <v>57</v>
      </c>
      <c r="F1028">
        <v>9604.7900000000009</v>
      </c>
      <c r="G1028">
        <v>8375.52</v>
      </c>
      <c r="H1028">
        <v>1229.27</v>
      </c>
      <c r="I1028">
        <v>161.06769230769231</v>
      </c>
    </row>
    <row r="1029" spans="1:9" x14ac:dyDescent="0.25">
      <c r="A1029" s="1">
        <v>42912</v>
      </c>
      <c r="B1029" t="s">
        <v>15</v>
      </c>
      <c r="C1029" t="s">
        <v>16</v>
      </c>
      <c r="D1029">
        <v>54</v>
      </c>
      <c r="E1029">
        <v>61</v>
      </c>
      <c r="F1029">
        <v>8896.2800000000007</v>
      </c>
      <c r="G1029">
        <v>7736.72</v>
      </c>
      <c r="H1029">
        <v>1159.56</v>
      </c>
      <c r="I1029">
        <v>143.27259259259259</v>
      </c>
    </row>
    <row r="1030" spans="1:9" x14ac:dyDescent="0.25">
      <c r="A1030" s="1">
        <v>42912</v>
      </c>
      <c r="B1030" t="s">
        <v>26</v>
      </c>
      <c r="C1030" t="s">
        <v>27</v>
      </c>
      <c r="D1030">
        <v>62</v>
      </c>
      <c r="E1030">
        <v>68</v>
      </c>
      <c r="F1030">
        <v>8850.3700000000008</v>
      </c>
      <c r="G1030">
        <v>7574.24</v>
      </c>
      <c r="H1030">
        <v>1276.1300000000001</v>
      </c>
      <c r="I1030">
        <v>122.16516129032259</v>
      </c>
    </row>
    <row r="1031" spans="1:9" x14ac:dyDescent="0.25">
      <c r="A1031" s="1">
        <v>42912</v>
      </c>
      <c r="B1031" t="s">
        <v>42</v>
      </c>
      <c r="C1031" t="s">
        <v>43</v>
      </c>
      <c r="D1031">
        <v>31</v>
      </c>
      <c r="E1031">
        <v>34</v>
      </c>
      <c r="F1031">
        <v>8707.66</v>
      </c>
      <c r="G1031">
        <v>7904.05</v>
      </c>
      <c r="H1031">
        <v>803.61</v>
      </c>
      <c r="I1031">
        <v>254.96935483870965</v>
      </c>
    </row>
    <row r="1032" spans="1:9" x14ac:dyDescent="0.25">
      <c r="A1032" s="1">
        <v>42912</v>
      </c>
      <c r="B1032" t="s">
        <v>32</v>
      </c>
      <c r="C1032" t="s">
        <v>33</v>
      </c>
      <c r="D1032">
        <v>73</v>
      </c>
      <c r="E1032">
        <v>87</v>
      </c>
      <c r="F1032">
        <v>8037.57</v>
      </c>
      <c r="G1032">
        <v>6396.18</v>
      </c>
      <c r="H1032">
        <v>1641.39</v>
      </c>
      <c r="I1032">
        <v>87.618904109589039</v>
      </c>
    </row>
    <row r="1033" spans="1:9" x14ac:dyDescent="0.25">
      <c r="A1033" s="1">
        <v>42912</v>
      </c>
      <c r="B1033" t="s">
        <v>17</v>
      </c>
      <c r="C1033" t="s">
        <v>18</v>
      </c>
      <c r="D1033">
        <v>52</v>
      </c>
      <c r="E1033">
        <v>64</v>
      </c>
      <c r="F1033">
        <v>7898.64</v>
      </c>
      <c r="G1033">
        <v>6702</v>
      </c>
      <c r="H1033">
        <v>1196.6400000000001</v>
      </c>
      <c r="I1033">
        <v>128.88461538461539</v>
      </c>
    </row>
    <row r="1034" spans="1:9" x14ac:dyDescent="0.25">
      <c r="A1034" s="1">
        <v>42912</v>
      </c>
      <c r="B1034" t="s">
        <v>19</v>
      </c>
      <c r="C1034" t="s">
        <v>20</v>
      </c>
      <c r="D1034">
        <v>25</v>
      </c>
      <c r="E1034">
        <v>28</v>
      </c>
      <c r="F1034">
        <v>4551.0600000000004</v>
      </c>
      <c r="G1034">
        <v>4134.1899999999996</v>
      </c>
      <c r="H1034">
        <v>416.87</v>
      </c>
      <c r="I1034">
        <v>165.36760000000001</v>
      </c>
    </row>
    <row r="1035" spans="1:9" x14ac:dyDescent="0.25">
      <c r="A1035" s="1">
        <v>42912</v>
      </c>
      <c r="B1035" t="s">
        <v>24</v>
      </c>
      <c r="C1035" t="s">
        <v>25</v>
      </c>
      <c r="D1035">
        <v>23</v>
      </c>
      <c r="E1035">
        <v>23</v>
      </c>
      <c r="F1035">
        <v>4499.54</v>
      </c>
      <c r="G1035">
        <v>4091.88</v>
      </c>
      <c r="H1035">
        <v>407.66</v>
      </c>
      <c r="I1035">
        <v>177.9078260869565</v>
      </c>
    </row>
    <row r="1036" spans="1:9" x14ac:dyDescent="0.25">
      <c r="A1036" s="1">
        <v>42912</v>
      </c>
      <c r="B1036" t="s">
        <v>39</v>
      </c>
      <c r="C1036" t="s">
        <v>40</v>
      </c>
      <c r="D1036">
        <v>20</v>
      </c>
      <c r="E1036">
        <v>25</v>
      </c>
      <c r="F1036">
        <v>4190.33</v>
      </c>
      <c r="G1036">
        <v>3641.86</v>
      </c>
      <c r="H1036">
        <v>548.47</v>
      </c>
      <c r="I1036">
        <v>182.09299999999999</v>
      </c>
    </row>
    <row r="1037" spans="1:9" x14ac:dyDescent="0.25">
      <c r="A1037" s="1">
        <v>42912</v>
      </c>
      <c r="B1037" t="s">
        <v>34</v>
      </c>
      <c r="C1037" t="s">
        <v>35</v>
      </c>
      <c r="D1037">
        <v>18</v>
      </c>
      <c r="E1037">
        <v>20</v>
      </c>
      <c r="F1037">
        <v>3173.5</v>
      </c>
      <c r="G1037">
        <v>2713.03</v>
      </c>
      <c r="H1037">
        <v>460.47</v>
      </c>
      <c r="I1037">
        <v>150.72388888888889</v>
      </c>
    </row>
    <row r="1038" spans="1:9" x14ac:dyDescent="0.25">
      <c r="A1038" s="1">
        <v>42912</v>
      </c>
      <c r="B1038" t="s">
        <v>21</v>
      </c>
      <c r="C1038" t="s">
        <v>22</v>
      </c>
      <c r="D1038">
        <v>29</v>
      </c>
      <c r="E1038">
        <v>32</v>
      </c>
      <c r="F1038">
        <v>3067.19</v>
      </c>
      <c r="G1038">
        <v>2592.83</v>
      </c>
      <c r="H1038">
        <v>474.36</v>
      </c>
      <c r="I1038">
        <v>89.407931034482772</v>
      </c>
    </row>
    <row r="1039" spans="1:9" x14ac:dyDescent="0.25">
      <c r="A1039" s="1">
        <v>42912</v>
      </c>
      <c r="B1039" t="s">
        <v>28</v>
      </c>
      <c r="C1039" t="s">
        <v>29</v>
      </c>
      <c r="D1039">
        <v>14</v>
      </c>
      <c r="E1039">
        <v>14</v>
      </c>
      <c r="F1039">
        <v>2441.59</v>
      </c>
      <c r="G1039">
        <v>2109.36</v>
      </c>
      <c r="H1039">
        <v>332.23</v>
      </c>
      <c r="I1039">
        <v>150.66857142857143</v>
      </c>
    </row>
    <row r="1040" spans="1:9" x14ac:dyDescent="0.25">
      <c r="A1040" s="1">
        <v>42912</v>
      </c>
      <c r="B1040" t="s">
        <v>82</v>
      </c>
      <c r="C1040" t="s">
        <v>83</v>
      </c>
      <c r="D1040">
        <v>14</v>
      </c>
      <c r="E1040">
        <v>14</v>
      </c>
      <c r="F1040">
        <v>2277.7800000000002</v>
      </c>
      <c r="G1040">
        <v>1913.89</v>
      </c>
      <c r="H1040">
        <v>363.89</v>
      </c>
      <c r="I1040">
        <v>136.70642857142857</v>
      </c>
    </row>
    <row r="1041" spans="1:9" x14ac:dyDescent="0.25">
      <c r="A1041" s="1">
        <v>42912</v>
      </c>
      <c r="B1041" t="s">
        <v>36</v>
      </c>
      <c r="C1041" t="s">
        <v>37</v>
      </c>
      <c r="D1041">
        <v>9</v>
      </c>
      <c r="E1041">
        <v>11</v>
      </c>
      <c r="F1041">
        <v>1933.29</v>
      </c>
      <c r="G1041">
        <v>1434.47</v>
      </c>
      <c r="H1041">
        <v>498.82</v>
      </c>
      <c r="I1041">
        <v>159.38555555555556</v>
      </c>
    </row>
    <row r="1042" spans="1:9" x14ac:dyDescent="0.25">
      <c r="A1042" s="1">
        <v>42912</v>
      </c>
      <c r="B1042" t="s">
        <v>72</v>
      </c>
      <c r="C1042" t="s">
        <v>73</v>
      </c>
      <c r="D1042">
        <v>11</v>
      </c>
      <c r="E1042">
        <v>12</v>
      </c>
      <c r="F1042">
        <v>1528.43</v>
      </c>
      <c r="G1042">
        <v>1329</v>
      </c>
      <c r="H1042">
        <v>199.43</v>
      </c>
      <c r="I1042">
        <v>120.81818181818181</v>
      </c>
    </row>
    <row r="1043" spans="1:9" x14ac:dyDescent="0.25">
      <c r="A1043" s="1">
        <v>42912</v>
      </c>
      <c r="B1043" t="s">
        <v>94</v>
      </c>
      <c r="C1043" t="s">
        <v>95</v>
      </c>
      <c r="D1043">
        <v>1</v>
      </c>
      <c r="E1043">
        <v>1</v>
      </c>
      <c r="F1043">
        <v>1422.05</v>
      </c>
      <c r="G1043">
        <v>1390</v>
      </c>
      <c r="H1043">
        <v>32.049999999999997</v>
      </c>
      <c r="I1043">
        <v>1390</v>
      </c>
    </row>
    <row r="1044" spans="1:9" x14ac:dyDescent="0.25">
      <c r="A1044" s="1">
        <v>42912</v>
      </c>
      <c r="B1044" t="s">
        <v>74</v>
      </c>
      <c r="C1044" t="s">
        <v>75</v>
      </c>
      <c r="D1044">
        <v>9</v>
      </c>
      <c r="E1044">
        <v>9</v>
      </c>
      <c r="F1044">
        <v>1181.32</v>
      </c>
      <c r="G1044">
        <v>937.77</v>
      </c>
      <c r="H1044">
        <v>243.55</v>
      </c>
      <c r="I1044">
        <v>104.19666666666666</v>
      </c>
    </row>
    <row r="1045" spans="1:9" x14ac:dyDescent="0.25">
      <c r="A1045" s="1">
        <v>42912</v>
      </c>
      <c r="B1045" t="s">
        <v>51</v>
      </c>
      <c r="C1045" t="s">
        <v>52</v>
      </c>
      <c r="D1045">
        <v>11</v>
      </c>
      <c r="E1045">
        <v>11</v>
      </c>
      <c r="F1045">
        <v>1169.8900000000001</v>
      </c>
      <c r="G1045">
        <v>1003.29</v>
      </c>
      <c r="H1045">
        <v>166.6</v>
      </c>
      <c r="I1045">
        <v>91.208181818181828</v>
      </c>
    </row>
    <row r="1046" spans="1:9" x14ac:dyDescent="0.25">
      <c r="A1046" s="1">
        <v>42912</v>
      </c>
      <c r="B1046" t="s">
        <v>53</v>
      </c>
      <c r="C1046" t="s">
        <v>54</v>
      </c>
      <c r="D1046">
        <v>23</v>
      </c>
      <c r="E1046">
        <v>24</v>
      </c>
      <c r="F1046">
        <v>988.14</v>
      </c>
      <c r="G1046">
        <v>597.9</v>
      </c>
      <c r="H1046">
        <v>390.24</v>
      </c>
      <c r="I1046">
        <v>25.995652173913044</v>
      </c>
    </row>
    <row r="1047" spans="1:9" x14ac:dyDescent="0.25">
      <c r="A1047" s="1">
        <v>42912</v>
      </c>
      <c r="B1047" t="s">
        <v>30</v>
      </c>
      <c r="C1047" t="s">
        <v>31</v>
      </c>
      <c r="D1047">
        <v>2</v>
      </c>
      <c r="E1047">
        <v>2</v>
      </c>
      <c r="F1047">
        <v>943.19</v>
      </c>
      <c r="G1047">
        <v>903.9</v>
      </c>
      <c r="H1047">
        <v>39.29</v>
      </c>
      <c r="I1047">
        <v>451.95</v>
      </c>
    </row>
    <row r="1048" spans="1:9" x14ac:dyDescent="0.25">
      <c r="A1048" s="1">
        <v>42912</v>
      </c>
      <c r="B1048" t="s">
        <v>109</v>
      </c>
      <c r="C1048" t="s">
        <v>110</v>
      </c>
      <c r="D1048">
        <v>13</v>
      </c>
      <c r="E1048">
        <v>13</v>
      </c>
      <c r="F1048">
        <v>926.49</v>
      </c>
      <c r="G1048">
        <v>737.19</v>
      </c>
      <c r="H1048">
        <v>189.3</v>
      </c>
      <c r="I1048">
        <v>56.706923076923076</v>
      </c>
    </row>
    <row r="1049" spans="1:9" x14ac:dyDescent="0.25">
      <c r="A1049" s="1">
        <v>42912</v>
      </c>
      <c r="B1049" t="s">
        <v>46</v>
      </c>
      <c r="C1049" t="s">
        <v>46</v>
      </c>
      <c r="D1049">
        <v>13</v>
      </c>
      <c r="E1049">
        <v>13</v>
      </c>
      <c r="F1049">
        <v>908.34</v>
      </c>
      <c r="G1049">
        <v>695.9</v>
      </c>
      <c r="H1049">
        <v>212.44</v>
      </c>
      <c r="I1049">
        <v>53.530769230769231</v>
      </c>
    </row>
    <row r="1050" spans="1:9" x14ac:dyDescent="0.25">
      <c r="A1050" s="1">
        <v>42912</v>
      </c>
      <c r="B1050" t="s">
        <v>107</v>
      </c>
      <c r="C1050" t="s">
        <v>108</v>
      </c>
      <c r="D1050">
        <v>2</v>
      </c>
      <c r="E1050">
        <v>2</v>
      </c>
      <c r="F1050">
        <v>750.31</v>
      </c>
      <c r="G1050">
        <v>704</v>
      </c>
      <c r="H1050">
        <v>46.31</v>
      </c>
      <c r="I1050">
        <v>352</v>
      </c>
    </row>
    <row r="1051" spans="1:9" x14ac:dyDescent="0.25">
      <c r="A1051" s="1">
        <v>42912</v>
      </c>
      <c r="B1051" t="s">
        <v>58</v>
      </c>
      <c r="C1051" t="s">
        <v>59</v>
      </c>
      <c r="D1051">
        <v>10</v>
      </c>
      <c r="E1051">
        <v>10</v>
      </c>
      <c r="F1051">
        <v>729.94</v>
      </c>
      <c r="G1051">
        <v>544.67999999999995</v>
      </c>
      <c r="H1051">
        <v>185.26</v>
      </c>
      <c r="I1051">
        <v>54.468000000000004</v>
      </c>
    </row>
    <row r="1052" spans="1:9" x14ac:dyDescent="0.25">
      <c r="A1052" s="1">
        <v>42912</v>
      </c>
      <c r="B1052" t="s">
        <v>23</v>
      </c>
      <c r="C1052" t="s">
        <v>23</v>
      </c>
      <c r="D1052">
        <v>5</v>
      </c>
      <c r="E1052">
        <v>5</v>
      </c>
      <c r="F1052">
        <v>709.74</v>
      </c>
      <c r="G1052">
        <v>616.88</v>
      </c>
      <c r="H1052">
        <v>92.86</v>
      </c>
      <c r="I1052">
        <v>123.376</v>
      </c>
    </row>
    <row r="1053" spans="1:9" x14ac:dyDescent="0.25">
      <c r="A1053" s="1">
        <v>42912</v>
      </c>
      <c r="B1053" t="s">
        <v>70</v>
      </c>
      <c r="C1053" t="s">
        <v>71</v>
      </c>
      <c r="D1053">
        <v>2</v>
      </c>
      <c r="E1053">
        <v>2</v>
      </c>
      <c r="F1053">
        <v>699.09</v>
      </c>
      <c r="G1053">
        <v>658</v>
      </c>
      <c r="H1053">
        <v>41.09</v>
      </c>
      <c r="I1053">
        <v>329</v>
      </c>
    </row>
    <row r="1054" spans="1:9" x14ac:dyDescent="0.25">
      <c r="A1054" s="1">
        <v>42912</v>
      </c>
      <c r="B1054" t="s">
        <v>193</v>
      </c>
      <c r="C1054" t="s">
        <v>193</v>
      </c>
      <c r="D1054">
        <v>8</v>
      </c>
      <c r="E1054">
        <v>8</v>
      </c>
      <c r="F1054">
        <v>653.66</v>
      </c>
      <c r="G1054">
        <v>506.89</v>
      </c>
      <c r="H1054">
        <v>146.77000000000001</v>
      </c>
      <c r="I1054">
        <v>63.361249999999998</v>
      </c>
    </row>
    <row r="1055" spans="1:9" x14ac:dyDescent="0.25">
      <c r="A1055" s="1">
        <v>42912</v>
      </c>
      <c r="B1055" t="s">
        <v>102</v>
      </c>
      <c r="C1055" t="s">
        <v>103</v>
      </c>
      <c r="D1055">
        <v>4</v>
      </c>
      <c r="E1055">
        <v>5</v>
      </c>
      <c r="F1055">
        <v>646.24</v>
      </c>
      <c r="G1055">
        <v>577.9</v>
      </c>
      <c r="H1055">
        <v>68.34</v>
      </c>
      <c r="I1055">
        <v>144.47499999999999</v>
      </c>
    </row>
    <row r="1056" spans="1:9" x14ac:dyDescent="0.25">
      <c r="A1056" s="1">
        <v>42912</v>
      </c>
      <c r="B1056" t="s">
        <v>84</v>
      </c>
      <c r="C1056" t="s">
        <v>85</v>
      </c>
      <c r="D1056">
        <v>2</v>
      </c>
      <c r="E1056">
        <v>2</v>
      </c>
      <c r="F1056">
        <v>636.85</v>
      </c>
      <c r="G1056">
        <v>603.9</v>
      </c>
      <c r="H1056">
        <v>32.950000000000003</v>
      </c>
      <c r="I1056">
        <v>301.95</v>
      </c>
    </row>
    <row r="1057" spans="1:9" x14ac:dyDescent="0.25">
      <c r="A1057" s="1">
        <v>42912</v>
      </c>
      <c r="B1057" t="s">
        <v>105</v>
      </c>
      <c r="C1057" t="s">
        <v>106</v>
      </c>
      <c r="D1057">
        <v>3</v>
      </c>
      <c r="E1057">
        <v>4</v>
      </c>
      <c r="F1057">
        <v>540.39</v>
      </c>
      <c r="G1057">
        <v>469.6</v>
      </c>
      <c r="H1057">
        <v>70.790000000000006</v>
      </c>
      <c r="I1057">
        <v>156.53333333333333</v>
      </c>
    </row>
    <row r="1058" spans="1:9" x14ac:dyDescent="0.25">
      <c r="A1058" s="1">
        <v>42912</v>
      </c>
      <c r="B1058" t="s">
        <v>76</v>
      </c>
      <c r="C1058" t="s">
        <v>77</v>
      </c>
      <c r="D1058">
        <v>3</v>
      </c>
      <c r="E1058">
        <v>3</v>
      </c>
      <c r="F1058">
        <v>519.39</v>
      </c>
      <c r="G1058">
        <v>438.89</v>
      </c>
      <c r="H1058">
        <v>80.5</v>
      </c>
      <c r="I1058">
        <v>146.29666666666668</v>
      </c>
    </row>
    <row r="1059" spans="1:9" x14ac:dyDescent="0.25">
      <c r="A1059" s="1">
        <v>42912</v>
      </c>
      <c r="B1059" t="s">
        <v>57</v>
      </c>
      <c r="C1059" t="s">
        <v>57</v>
      </c>
      <c r="D1059">
        <v>3</v>
      </c>
      <c r="E1059">
        <v>3</v>
      </c>
      <c r="F1059">
        <v>472.8</v>
      </c>
      <c r="G1059">
        <v>433</v>
      </c>
      <c r="H1059">
        <v>39.799999999999997</v>
      </c>
      <c r="I1059">
        <v>144.33333333333331</v>
      </c>
    </row>
    <row r="1060" spans="1:9" x14ac:dyDescent="0.25">
      <c r="A1060" s="1">
        <v>42912</v>
      </c>
      <c r="B1060" t="s">
        <v>41</v>
      </c>
      <c r="C1060" t="s">
        <v>41</v>
      </c>
      <c r="D1060">
        <v>3</v>
      </c>
      <c r="E1060">
        <v>3</v>
      </c>
      <c r="F1060">
        <v>394.84</v>
      </c>
      <c r="G1060">
        <v>353.36</v>
      </c>
      <c r="H1060">
        <v>41.48</v>
      </c>
      <c r="I1060">
        <v>117.78666666666668</v>
      </c>
    </row>
    <row r="1061" spans="1:9" x14ac:dyDescent="0.25">
      <c r="A1061" s="1">
        <v>42912</v>
      </c>
      <c r="B1061" t="s">
        <v>88</v>
      </c>
      <c r="C1061" t="s">
        <v>89</v>
      </c>
      <c r="D1061">
        <v>4</v>
      </c>
      <c r="E1061">
        <v>4</v>
      </c>
      <c r="F1061">
        <v>281.81</v>
      </c>
      <c r="G1061">
        <v>217.48</v>
      </c>
      <c r="H1061">
        <v>64.33</v>
      </c>
      <c r="I1061">
        <v>54.37</v>
      </c>
    </row>
    <row r="1062" spans="1:9" x14ac:dyDescent="0.25">
      <c r="A1062" s="1">
        <v>42912</v>
      </c>
      <c r="B1062" t="s">
        <v>62</v>
      </c>
      <c r="C1062" t="s">
        <v>63</v>
      </c>
      <c r="D1062">
        <v>4</v>
      </c>
      <c r="E1062">
        <v>4</v>
      </c>
      <c r="F1062">
        <v>226.72</v>
      </c>
      <c r="G1062">
        <v>172.52</v>
      </c>
      <c r="H1062">
        <v>54.2</v>
      </c>
      <c r="I1062">
        <v>43.13</v>
      </c>
    </row>
    <row r="1063" spans="1:9" x14ac:dyDescent="0.25">
      <c r="A1063" s="1">
        <v>42912</v>
      </c>
      <c r="B1063" t="s">
        <v>80</v>
      </c>
      <c r="C1063" t="s">
        <v>81</v>
      </c>
      <c r="D1063">
        <v>1</v>
      </c>
      <c r="E1063">
        <v>1</v>
      </c>
      <c r="F1063">
        <v>160.79</v>
      </c>
      <c r="G1063">
        <v>139.9</v>
      </c>
      <c r="H1063">
        <v>20.89</v>
      </c>
      <c r="I1063">
        <v>139.9</v>
      </c>
    </row>
    <row r="1064" spans="1:9" x14ac:dyDescent="0.25">
      <c r="A1064" s="1">
        <v>42912</v>
      </c>
      <c r="B1064" t="s">
        <v>44</v>
      </c>
      <c r="C1064" t="s">
        <v>45</v>
      </c>
      <c r="D1064">
        <v>3</v>
      </c>
      <c r="E1064">
        <v>3</v>
      </c>
      <c r="F1064">
        <v>136.32</v>
      </c>
      <c r="G1064">
        <v>85.97</v>
      </c>
      <c r="H1064">
        <v>50.35</v>
      </c>
      <c r="I1064">
        <v>28.656666666666666</v>
      </c>
    </row>
    <row r="1065" spans="1:9" x14ac:dyDescent="0.25">
      <c r="A1065" s="1">
        <v>42912</v>
      </c>
      <c r="B1065" t="s">
        <v>100</v>
      </c>
      <c r="C1065" t="s">
        <v>101</v>
      </c>
      <c r="D1065">
        <v>1</v>
      </c>
      <c r="E1065">
        <v>1</v>
      </c>
      <c r="F1065">
        <v>132.02000000000001</v>
      </c>
      <c r="G1065">
        <v>99.99</v>
      </c>
      <c r="H1065">
        <v>32.03</v>
      </c>
      <c r="I1065">
        <v>99.99</v>
      </c>
    </row>
    <row r="1066" spans="1:9" x14ac:dyDescent="0.25">
      <c r="A1066" s="1">
        <v>42912</v>
      </c>
      <c r="B1066" t="s">
        <v>98</v>
      </c>
      <c r="C1066" t="s">
        <v>99</v>
      </c>
      <c r="D1066">
        <v>1</v>
      </c>
      <c r="E1066">
        <v>1</v>
      </c>
      <c r="F1066">
        <v>111.19</v>
      </c>
      <c r="G1066">
        <v>99</v>
      </c>
      <c r="H1066">
        <v>12.19</v>
      </c>
      <c r="I1066">
        <v>99</v>
      </c>
    </row>
    <row r="1067" spans="1:9" x14ac:dyDescent="0.25">
      <c r="A1067" s="1">
        <v>42912</v>
      </c>
      <c r="B1067" t="s">
        <v>141</v>
      </c>
      <c r="C1067" t="s">
        <v>142</v>
      </c>
      <c r="D1067">
        <v>1</v>
      </c>
      <c r="E1067">
        <v>1</v>
      </c>
      <c r="F1067">
        <v>88.65</v>
      </c>
      <c r="G1067">
        <v>71.900000000000006</v>
      </c>
      <c r="H1067">
        <v>16.75</v>
      </c>
      <c r="I1067">
        <v>71.900000000000006</v>
      </c>
    </row>
    <row r="1068" spans="1:9" x14ac:dyDescent="0.25">
      <c r="A1068" s="1">
        <v>42912</v>
      </c>
      <c r="B1068" t="s">
        <v>90</v>
      </c>
      <c r="C1068" t="s">
        <v>91</v>
      </c>
      <c r="D1068">
        <v>1</v>
      </c>
      <c r="E1068">
        <v>1</v>
      </c>
      <c r="F1068">
        <v>67.59</v>
      </c>
      <c r="G1068">
        <v>48</v>
      </c>
      <c r="H1068">
        <v>19.59</v>
      </c>
      <c r="I1068">
        <v>48</v>
      </c>
    </row>
    <row r="1069" spans="1:9" x14ac:dyDescent="0.25">
      <c r="A1069" s="1">
        <v>42912</v>
      </c>
      <c r="B1069" t="s">
        <v>60</v>
      </c>
      <c r="C1069" t="s">
        <v>61</v>
      </c>
      <c r="D1069">
        <v>1</v>
      </c>
      <c r="E1069">
        <v>1</v>
      </c>
      <c r="F1069">
        <v>58.94</v>
      </c>
      <c r="G1069">
        <v>49</v>
      </c>
      <c r="H1069">
        <v>9.94</v>
      </c>
      <c r="I1069">
        <v>49</v>
      </c>
    </row>
    <row r="1070" spans="1:9" x14ac:dyDescent="0.25">
      <c r="A1070" s="1">
        <v>42912</v>
      </c>
      <c r="B1070" t="s">
        <v>119</v>
      </c>
      <c r="C1070" t="s">
        <v>120</v>
      </c>
      <c r="D1070">
        <v>1</v>
      </c>
      <c r="E1070">
        <v>1</v>
      </c>
      <c r="F1070">
        <v>55</v>
      </c>
      <c r="G1070">
        <v>39.9</v>
      </c>
      <c r="H1070">
        <v>15.1</v>
      </c>
      <c r="I1070">
        <v>39.9</v>
      </c>
    </row>
    <row r="1071" spans="1:9" x14ac:dyDescent="0.25">
      <c r="A1071" s="1">
        <v>42912</v>
      </c>
      <c r="B1071" t="s">
        <v>104</v>
      </c>
      <c r="C1071" t="s">
        <v>104</v>
      </c>
      <c r="D1071">
        <v>1</v>
      </c>
      <c r="E1071">
        <v>1</v>
      </c>
      <c r="F1071">
        <v>45.53</v>
      </c>
      <c r="G1071">
        <v>19.899999999999999</v>
      </c>
      <c r="H1071">
        <v>25.63</v>
      </c>
      <c r="I1071">
        <v>19.899999999999999</v>
      </c>
    </row>
    <row r="1072" spans="1:9" x14ac:dyDescent="0.25">
      <c r="A1072" s="1">
        <v>42912</v>
      </c>
      <c r="B1072" t="s">
        <v>92</v>
      </c>
      <c r="C1072" t="s">
        <v>93</v>
      </c>
      <c r="D1072">
        <v>1</v>
      </c>
      <c r="E1072">
        <v>1</v>
      </c>
      <c r="F1072">
        <v>28</v>
      </c>
      <c r="G1072">
        <v>12.9</v>
      </c>
      <c r="H1072">
        <v>15.1</v>
      </c>
      <c r="I1072">
        <v>12.9</v>
      </c>
    </row>
    <row r="1073" spans="1:9" x14ac:dyDescent="0.25">
      <c r="A1073" s="1">
        <v>42919</v>
      </c>
      <c r="B1073" t="s">
        <v>47</v>
      </c>
      <c r="C1073" t="s">
        <v>48</v>
      </c>
      <c r="D1073">
        <v>113</v>
      </c>
      <c r="E1073">
        <v>127</v>
      </c>
      <c r="F1073">
        <v>14998.24</v>
      </c>
      <c r="G1073">
        <v>12885.45</v>
      </c>
      <c r="H1073">
        <v>2112.79</v>
      </c>
      <c r="I1073">
        <v>114.03053097345133</v>
      </c>
    </row>
    <row r="1074" spans="1:9" x14ac:dyDescent="0.25">
      <c r="A1074" s="1">
        <v>42919</v>
      </c>
      <c r="B1074" t="s">
        <v>38</v>
      </c>
      <c r="C1074" t="s">
        <v>38</v>
      </c>
      <c r="D1074">
        <v>54</v>
      </c>
      <c r="E1074">
        <v>55</v>
      </c>
      <c r="F1074">
        <v>11923.99</v>
      </c>
      <c r="G1074">
        <v>10627.8</v>
      </c>
      <c r="H1074">
        <v>1296.19</v>
      </c>
      <c r="I1074">
        <v>196.8111111111111</v>
      </c>
    </row>
    <row r="1075" spans="1:9" x14ac:dyDescent="0.25">
      <c r="A1075" s="1">
        <v>42919</v>
      </c>
      <c r="B1075" t="s">
        <v>42</v>
      </c>
      <c r="C1075" t="s">
        <v>43</v>
      </c>
      <c r="D1075">
        <v>50</v>
      </c>
      <c r="E1075">
        <v>61</v>
      </c>
      <c r="F1075">
        <v>11167.05</v>
      </c>
      <c r="G1075">
        <v>10009.969999999999</v>
      </c>
      <c r="H1075">
        <v>1157.08</v>
      </c>
      <c r="I1075">
        <v>200.1994</v>
      </c>
    </row>
    <row r="1076" spans="1:9" x14ac:dyDescent="0.25">
      <c r="A1076" s="1">
        <v>42919</v>
      </c>
      <c r="B1076" t="s">
        <v>26</v>
      </c>
      <c r="C1076" t="s">
        <v>27</v>
      </c>
      <c r="D1076">
        <v>67</v>
      </c>
      <c r="E1076">
        <v>74</v>
      </c>
      <c r="F1076">
        <v>8914.86</v>
      </c>
      <c r="G1076">
        <v>7484.76</v>
      </c>
      <c r="H1076">
        <v>1430.1</v>
      </c>
      <c r="I1076">
        <v>111.71283582089552</v>
      </c>
    </row>
    <row r="1077" spans="1:9" x14ac:dyDescent="0.25">
      <c r="A1077" s="1">
        <v>42919</v>
      </c>
      <c r="B1077" t="s">
        <v>15</v>
      </c>
      <c r="C1077" t="s">
        <v>16</v>
      </c>
      <c r="D1077">
        <v>58</v>
      </c>
      <c r="E1077">
        <v>61</v>
      </c>
      <c r="F1077">
        <v>8663.23</v>
      </c>
      <c r="G1077">
        <v>7486.71</v>
      </c>
      <c r="H1077">
        <v>1176.52</v>
      </c>
      <c r="I1077">
        <v>129.08120689655172</v>
      </c>
    </row>
    <row r="1078" spans="1:9" x14ac:dyDescent="0.25">
      <c r="A1078" s="1">
        <v>42919</v>
      </c>
      <c r="B1078" t="s">
        <v>24</v>
      </c>
      <c r="C1078" t="s">
        <v>25</v>
      </c>
      <c r="D1078">
        <v>20</v>
      </c>
      <c r="E1078">
        <v>21</v>
      </c>
      <c r="F1078">
        <v>8141.44</v>
      </c>
      <c r="G1078">
        <v>7773.18</v>
      </c>
      <c r="H1078">
        <v>368.26</v>
      </c>
      <c r="I1078">
        <v>388.65899999999999</v>
      </c>
    </row>
    <row r="1079" spans="1:9" x14ac:dyDescent="0.25">
      <c r="A1079" s="1">
        <v>42919</v>
      </c>
      <c r="B1079" t="s">
        <v>17</v>
      </c>
      <c r="C1079" t="s">
        <v>18</v>
      </c>
      <c r="D1079">
        <v>59</v>
      </c>
      <c r="E1079">
        <v>75</v>
      </c>
      <c r="F1079">
        <v>7560.2</v>
      </c>
      <c r="G1079">
        <v>6243.62</v>
      </c>
      <c r="H1079">
        <v>1316.58</v>
      </c>
      <c r="I1079">
        <v>105.82406779661017</v>
      </c>
    </row>
    <row r="1080" spans="1:9" x14ac:dyDescent="0.25">
      <c r="A1080" s="1">
        <v>42919</v>
      </c>
      <c r="B1080" t="s">
        <v>21</v>
      </c>
      <c r="C1080" t="s">
        <v>22</v>
      </c>
      <c r="D1080">
        <v>43</v>
      </c>
      <c r="E1080">
        <v>45</v>
      </c>
      <c r="F1080">
        <v>6988.87</v>
      </c>
      <c r="G1080">
        <v>6277.38</v>
      </c>
      <c r="H1080">
        <v>711.49</v>
      </c>
      <c r="I1080">
        <v>145.98558139534885</v>
      </c>
    </row>
    <row r="1081" spans="1:9" x14ac:dyDescent="0.25">
      <c r="A1081" s="1">
        <v>42919</v>
      </c>
      <c r="B1081" t="s">
        <v>32</v>
      </c>
      <c r="C1081" t="s">
        <v>33</v>
      </c>
      <c r="D1081">
        <v>45</v>
      </c>
      <c r="E1081">
        <v>53</v>
      </c>
      <c r="F1081">
        <v>5563.09</v>
      </c>
      <c r="G1081">
        <v>4595.01</v>
      </c>
      <c r="H1081">
        <v>968.08</v>
      </c>
      <c r="I1081">
        <v>102.11133333333333</v>
      </c>
    </row>
    <row r="1082" spans="1:9" x14ac:dyDescent="0.25">
      <c r="A1082" s="1">
        <v>42919</v>
      </c>
      <c r="B1082" t="s">
        <v>36</v>
      </c>
      <c r="C1082" t="s">
        <v>37</v>
      </c>
      <c r="D1082">
        <v>22</v>
      </c>
      <c r="E1082">
        <v>24</v>
      </c>
      <c r="F1082">
        <v>4673.18</v>
      </c>
      <c r="G1082">
        <v>3587.35</v>
      </c>
      <c r="H1082">
        <v>1085.83</v>
      </c>
      <c r="I1082">
        <v>163.06136363636364</v>
      </c>
    </row>
    <row r="1083" spans="1:9" x14ac:dyDescent="0.25">
      <c r="A1083" s="1">
        <v>42919</v>
      </c>
      <c r="B1083" t="s">
        <v>34</v>
      </c>
      <c r="C1083" t="s">
        <v>35</v>
      </c>
      <c r="D1083">
        <v>26</v>
      </c>
      <c r="E1083">
        <v>28</v>
      </c>
      <c r="F1083">
        <v>4164.3500000000004</v>
      </c>
      <c r="G1083">
        <v>3393.54</v>
      </c>
      <c r="H1083">
        <v>770.81</v>
      </c>
      <c r="I1083">
        <v>130.52076923076922</v>
      </c>
    </row>
    <row r="1084" spans="1:9" x14ac:dyDescent="0.25">
      <c r="A1084" s="1">
        <v>42919</v>
      </c>
      <c r="B1084" t="s">
        <v>82</v>
      </c>
      <c r="C1084" t="s">
        <v>83</v>
      </c>
      <c r="D1084">
        <v>17</v>
      </c>
      <c r="E1084">
        <v>17</v>
      </c>
      <c r="F1084">
        <v>2880.55</v>
      </c>
      <c r="G1084">
        <v>2253.2600000000002</v>
      </c>
      <c r="H1084">
        <v>627.29</v>
      </c>
      <c r="I1084">
        <v>132.54470588235296</v>
      </c>
    </row>
    <row r="1085" spans="1:9" x14ac:dyDescent="0.25">
      <c r="A1085" s="1">
        <v>42919</v>
      </c>
      <c r="B1085" t="s">
        <v>46</v>
      </c>
      <c r="C1085" t="s">
        <v>46</v>
      </c>
      <c r="D1085">
        <v>19</v>
      </c>
      <c r="E1085">
        <v>23</v>
      </c>
      <c r="F1085">
        <v>2603.15</v>
      </c>
      <c r="G1085">
        <v>2107.96</v>
      </c>
      <c r="H1085">
        <v>495.19</v>
      </c>
      <c r="I1085">
        <v>110.94526315789473</v>
      </c>
    </row>
    <row r="1086" spans="1:9" x14ac:dyDescent="0.25">
      <c r="A1086" s="1">
        <v>42919</v>
      </c>
      <c r="B1086" t="s">
        <v>72</v>
      </c>
      <c r="C1086" t="s">
        <v>73</v>
      </c>
      <c r="D1086">
        <v>18</v>
      </c>
      <c r="E1086">
        <v>19</v>
      </c>
      <c r="F1086">
        <v>2395.5300000000002</v>
      </c>
      <c r="G1086">
        <v>2092.27</v>
      </c>
      <c r="H1086">
        <v>303.26</v>
      </c>
      <c r="I1086">
        <v>116.23722222222223</v>
      </c>
    </row>
    <row r="1087" spans="1:9" x14ac:dyDescent="0.25">
      <c r="A1087" s="1">
        <v>42919</v>
      </c>
      <c r="B1087" t="s">
        <v>28</v>
      </c>
      <c r="C1087" t="s">
        <v>29</v>
      </c>
      <c r="D1087">
        <v>22</v>
      </c>
      <c r="E1087">
        <v>24</v>
      </c>
      <c r="F1087">
        <v>2356.02</v>
      </c>
      <c r="G1087">
        <v>1915.8</v>
      </c>
      <c r="H1087">
        <v>440.22</v>
      </c>
      <c r="I1087">
        <v>87.081818181818178</v>
      </c>
    </row>
    <row r="1088" spans="1:9" x14ac:dyDescent="0.25">
      <c r="A1088" s="1">
        <v>42919</v>
      </c>
      <c r="B1088" t="s">
        <v>39</v>
      </c>
      <c r="C1088" t="s">
        <v>40</v>
      </c>
      <c r="D1088">
        <v>19</v>
      </c>
      <c r="E1088">
        <v>19</v>
      </c>
      <c r="F1088">
        <v>2228.25</v>
      </c>
      <c r="G1088">
        <v>1848.5</v>
      </c>
      <c r="H1088">
        <v>379.75</v>
      </c>
      <c r="I1088">
        <v>97.28947368421052</v>
      </c>
    </row>
    <row r="1089" spans="1:9" x14ac:dyDescent="0.25">
      <c r="A1089" s="1">
        <v>42919</v>
      </c>
      <c r="B1089" t="s">
        <v>58</v>
      </c>
      <c r="C1089" t="s">
        <v>59</v>
      </c>
      <c r="D1089">
        <v>20</v>
      </c>
      <c r="E1089">
        <v>21</v>
      </c>
      <c r="F1089">
        <v>2032.91</v>
      </c>
      <c r="G1089">
        <v>1684.86</v>
      </c>
      <c r="H1089">
        <v>348.05</v>
      </c>
      <c r="I1089">
        <v>84.242999999999995</v>
      </c>
    </row>
    <row r="1090" spans="1:9" x14ac:dyDescent="0.25">
      <c r="A1090" s="1">
        <v>42919</v>
      </c>
      <c r="B1090" t="s">
        <v>19</v>
      </c>
      <c r="C1090" t="s">
        <v>20</v>
      </c>
      <c r="D1090">
        <v>19</v>
      </c>
      <c r="E1090">
        <v>19</v>
      </c>
      <c r="F1090">
        <v>1905.74</v>
      </c>
      <c r="G1090">
        <v>1651.91</v>
      </c>
      <c r="H1090">
        <v>253.83</v>
      </c>
      <c r="I1090">
        <v>86.94263157894737</v>
      </c>
    </row>
    <row r="1091" spans="1:9" x14ac:dyDescent="0.25">
      <c r="A1091" s="1">
        <v>42919</v>
      </c>
      <c r="B1091" t="s">
        <v>53</v>
      </c>
      <c r="C1091" t="s">
        <v>54</v>
      </c>
      <c r="D1091">
        <v>27</v>
      </c>
      <c r="E1091">
        <v>29</v>
      </c>
      <c r="F1091">
        <v>1572.45</v>
      </c>
      <c r="G1091">
        <v>1132.6500000000001</v>
      </c>
      <c r="H1091">
        <v>439.8</v>
      </c>
      <c r="I1091">
        <v>41.95</v>
      </c>
    </row>
    <row r="1092" spans="1:9" x14ac:dyDescent="0.25">
      <c r="A1092" s="1">
        <v>42919</v>
      </c>
      <c r="B1092" t="s">
        <v>102</v>
      </c>
      <c r="C1092" t="s">
        <v>103</v>
      </c>
      <c r="D1092">
        <v>7</v>
      </c>
      <c r="E1092">
        <v>8</v>
      </c>
      <c r="F1092">
        <v>1245.1600000000001</v>
      </c>
      <c r="G1092">
        <v>1048.58</v>
      </c>
      <c r="H1092">
        <v>196.58</v>
      </c>
      <c r="I1092">
        <v>149.79714285714286</v>
      </c>
    </row>
    <row r="1093" spans="1:9" x14ac:dyDescent="0.25">
      <c r="A1093" s="1">
        <v>42919</v>
      </c>
      <c r="B1093" t="s">
        <v>51</v>
      </c>
      <c r="C1093" t="s">
        <v>52</v>
      </c>
      <c r="D1093">
        <v>13</v>
      </c>
      <c r="E1093">
        <v>16</v>
      </c>
      <c r="F1093">
        <v>1215.1600000000001</v>
      </c>
      <c r="G1093">
        <v>970.58</v>
      </c>
      <c r="H1093">
        <v>244.58</v>
      </c>
      <c r="I1093">
        <v>74.66</v>
      </c>
    </row>
    <row r="1094" spans="1:9" x14ac:dyDescent="0.25">
      <c r="A1094" s="1">
        <v>42919</v>
      </c>
      <c r="B1094" t="s">
        <v>80</v>
      </c>
      <c r="C1094" t="s">
        <v>81</v>
      </c>
      <c r="D1094">
        <v>4</v>
      </c>
      <c r="E1094">
        <v>4</v>
      </c>
      <c r="F1094">
        <v>868.04</v>
      </c>
      <c r="G1094">
        <v>735.7</v>
      </c>
      <c r="H1094">
        <v>132.34</v>
      </c>
      <c r="I1094">
        <v>183.92500000000001</v>
      </c>
    </row>
    <row r="1095" spans="1:9" x14ac:dyDescent="0.25">
      <c r="A1095" s="1">
        <v>42919</v>
      </c>
      <c r="B1095" t="s">
        <v>193</v>
      </c>
      <c r="C1095" t="s">
        <v>193</v>
      </c>
      <c r="D1095">
        <v>10</v>
      </c>
      <c r="E1095">
        <v>12</v>
      </c>
      <c r="F1095">
        <v>741.6</v>
      </c>
      <c r="G1095">
        <v>565.67999999999995</v>
      </c>
      <c r="H1095">
        <v>175.92</v>
      </c>
      <c r="I1095">
        <v>56.567999999999998</v>
      </c>
    </row>
    <row r="1096" spans="1:9" x14ac:dyDescent="0.25">
      <c r="A1096" s="1">
        <v>42919</v>
      </c>
      <c r="B1096" t="s">
        <v>104</v>
      </c>
      <c r="C1096" t="s">
        <v>104</v>
      </c>
      <c r="D1096">
        <v>1</v>
      </c>
      <c r="E1096">
        <v>1</v>
      </c>
      <c r="F1096">
        <v>719.65</v>
      </c>
      <c r="G1096">
        <v>699</v>
      </c>
      <c r="H1096">
        <v>20.65</v>
      </c>
      <c r="I1096">
        <v>699</v>
      </c>
    </row>
    <row r="1097" spans="1:9" x14ac:dyDescent="0.25">
      <c r="A1097" s="1">
        <v>42919</v>
      </c>
      <c r="B1097" t="s">
        <v>23</v>
      </c>
      <c r="C1097" t="s">
        <v>23</v>
      </c>
      <c r="D1097">
        <v>7</v>
      </c>
      <c r="E1097">
        <v>7</v>
      </c>
      <c r="F1097">
        <v>570.71</v>
      </c>
      <c r="G1097">
        <v>402.69</v>
      </c>
      <c r="H1097">
        <v>168.02</v>
      </c>
      <c r="I1097">
        <v>57.527142857142856</v>
      </c>
    </row>
    <row r="1098" spans="1:9" x14ac:dyDescent="0.25">
      <c r="A1098" s="1">
        <v>42919</v>
      </c>
      <c r="B1098" t="s">
        <v>41</v>
      </c>
      <c r="C1098" t="s">
        <v>41</v>
      </c>
      <c r="D1098">
        <v>4</v>
      </c>
      <c r="E1098">
        <v>4</v>
      </c>
      <c r="F1098">
        <v>563.88</v>
      </c>
      <c r="G1098">
        <v>507.29</v>
      </c>
      <c r="H1098">
        <v>56.59</v>
      </c>
      <c r="I1098">
        <v>126.82250000000001</v>
      </c>
    </row>
    <row r="1099" spans="1:9" x14ac:dyDescent="0.25">
      <c r="A1099" s="1">
        <v>42919</v>
      </c>
      <c r="B1099" t="s">
        <v>62</v>
      </c>
      <c r="C1099" t="s">
        <v>63</v>
      </c>
      <c r="D1099">
        <v>2</v>
      </c>
      <c r="E1099">
        <v>2</v>
      </c>
      <c r="F1099">
        <v>352.52</v>
      </c>
      <c r="G1099">
        <v>315.8</v>
      </c>
      <c r="H1099">
        <v>36.72</v>
      </c>
      <c r="I1099">
        <v>157.9</v>
      </c>
    </row>
    <row r="1100" spans="1:9" x14ac:dyDescent="0.25">
      <c r="A1100" s="1">
        <v>42919</v>
      </c>
      <c r="B1100" t="s">
        <v>74</v>
      </c>
      <c r="C1100" t="s">
        <v>75</v>
      </c>
      <c r="D1100">
        <v>6</v>
      </c>
      <c r="E1100">
        <v>6</v>
      </c>
      <c r="F1100">
        <v>351.44</v>
      </c>
      <c r="G1100">
        <v>261.67</v>
      </c>
      <c r="H1100">
        <v>89.77</v>
      </c>
      <c r="I1100">
        <v>43.611666666666672</v>
      </c>
    </row>
    <row r="1101" spans="1:9" x14ac:dyDescent="0.25">
      <c r="A1101" s="1">
        <v>42919</v>
      </c>
      <c r="B1101" t="s">
        <v>70</v>
      </c>
      <c r="C1101" t="s">
        <v>71</v>
      </c>
      <c r="D1101">
        <v>1</v>
      </c>
      <c r="E1101">
        <v>1</v>
      </c>
      <c r="F1101">
        <v>350.54</v>
      </c>
      <c r="G1101">
        <v>329</v>
      </c>
      <c r="H1101">
        <v>21.54</v>
      </c>
      <c r="I1101">
        <v>329</v>
      </c>
    </row>
    <row r="1102" spans="1:9" x14ac:dyDescent="0.25">
      <c r="A1102" s="1">
        <v>42919</v>
      </c>
      <c r="B1102" t="s">
        <v>68</v>
      </c>
      <c r="C1102" t="s">
        <v>69</v>
      </c>
      <c r="D1102">
        <v>1</v>
      </c>
      <c r="E1102">
        <v>1</v>
      </c>
      <c r="F1102">
        <v>332.16</v>
      </c>
      <c r="G1102">
        <v>259</v>
      </c>
      <c r="H1102">
        <v>73.16</v>
      </c>
      <c r="I1102">
        <v>259</v>
      </c>
    </row>
    <row r="1103" spans="1:9" x14ac:dyDescent="0.25">
      <c r="A1103" s="1">
        <v>42919</v>
      </c>
      <c r="B1103" t="s">
        <v>84</v>
      </c>
      <c r="C1103" t="s">
        <v>85</v>
      </c>
      <c r="D1103">
        <v>4</v>
      </c>
      <c r="E1103">
        <v>4</v>
      </c>
      <c r="F1103">
        <v>317.63</v>
      </c>
      <c r="G1103">
        <v>257.7</v>
      </c>
      <c r="H1103">
        <v>59.93</v>
      </c>
      <c r="I1103">
        <v>64.424999999999997</v>
      </c>
    </row>
    <row r="1104" spans="1:9" x14ac:dyDescent="0.25">
      <c r="A1104" s="1">
        <v>42919</v>
      </c>
      <c r="B1104" t="s">
        <v>109</v>
      </c>
      <c r="C1104" t="s">
        <v>110</v>
      </c>
      <c r="D1104">
        <v>5</v>
      </c>
      <c r="E1104">
        <v>5</v>
      </c>
      <c r="F1104">
        <v>303.82</v>
      </c>
      <c r="G1104">
        <v>212.4</v>
      </c>
      <c r="H1104">
        <v>91.42</v>
      </c>
      <c r="I1104">
        <v>42.48</v>
      </c>
    </row>
    <row r="1105" spans="1:9" x14ac:dyDescent="0.25">
      <c r="A1105" s="1">
        <v>42919</v>
      </c>
      <c r="B1105" t="s">
        <v>121</v>
      </c>
      <c r="C1105" t="s">
        <v>122</v>
      </c>
      <c r="D1105">
        <v>2</v>
      </c>
      <c r="E1105">
        <v>2</v>
      </c>
      <c r="F1105">
        <v>301.11</v>
      </c>
      <c r="G1105">
        <v>276.75</v>
      </c>
      <c r="H1105">
        <v>24.36</v>
      </c>
      <c r="I1105">
        <v>138.375</v>
      </c>
    </row>
    <row r="1106" spans="1:9" x14ac:dyDescent="0.25">
      <c r="A1106" s="1">
        <v>42919</v>
      </c>
      <c r="B1106" t="s">
        <v>49</v>
      </c>
      <c r="C1106" t="s">
        <v>50</v>
      </c>
      <c r="D1106">
        <v>1</v>
      </c>
      <c r="E1106">
        <v>1</v>
      </c>
      <c r="F1106">
        <v>236.12</v>
      </c>
      <c r="G1106">
        <v>145.97</v>
      </c>
      <c r="H1106">
        <v>90.15</v>
      </c>
      <c r="I1106">
        <v>145.97</v>
      </c>
    </row>
    <row r="1107" spans="1:9" x14ac:dyDescent="0.25">
      <c r="A1107" s="1">
        <v>42919</v>
      </c>
      <c r="B1107" t="s">
        <v>117</v>
      </c>
      <c r="C1107" t="s">
        <v>118</v>
      </c>
      <c r="D1107">
        <v>1</v>
      </c>
      <c r="E1107">
        <v>1</v>
      </c>
      <c r="F1107">
        <v>215.6</v>
      </c>
      <c r="G1107">
        <v>173.99</v>
      </c>
      <c r="H1107">
        <v>41.61</v>
      </c>
      <c r="I1107">
        <v>173.99</v>
      </c>
    </row>
    <row r="1108" spans="1:9" x14ac:dyDescent="0.25">
      <c r="A1108" s="1">
        <v>42919</v>
      </c>
      <c r="B1108" t="s">
        <v>76</v>
      </c>
      <c r="C1108" t="s">
        <v>77</v>
      </c>
      <c r="D1108">
        <v>1</v>
      </c>
      <c r="E1108">
        <v>1</v>
      </c>
      <c r="F1108">
        <v>202.48</v>
      </c>
      <c r="G1108">
        <v>159</v>
      </c>
      <c r="H1108">
        <v>43.48</v>
      </c>
      <c r="I1108">
        <v>159</v>
      </c>
    </row>
    <row r="1109" spans="1:9" x14ac:dyDescent="0.25">
      <c r="A1109" s="1">
        <v>42919</v>
      </c>
      <c r="B1109" t="s">
        <v>57</v>
      </c>
      <c r="C1109" t="s">
        <v>57</v>
      </c>
      <c r="D1109">
        <v>1</v>
      </c>
      <c r="E1109">
        <v>1</v>
      </c>
      <c r="F1109">
        <v>173.36</v>
      </c>
      <c r="G1109">
        <v>159.9</v>
      </c>
      <c r="H1109">
        <v>13.46</v>
      </c>
      <c r="I1109">
        <v>159.9</v>
      </c>
    </row>
    <row r="1110" spans="1:9" x14ac:dyDescent="0.25">
      <c r="A1110" s="1">
        <v>42919</v>
      </c>
      <c r="B1110" t="s">
        <v>44</v>
      </c>
      <c r="C1110" t="s">
        <v>45</v>
      </c>
      <c r="D1110">
        <v>3</v>
      </c>
      <c r="E1110">
        <v>4</v>
      </c>
      <c r="F1110">
        <v>163.92</v>
      </c>
      <c r="G1110">
        <v>105.78</v>
      </c>
      <c r="H1110">
        <v>58.14</v>
      </c>
      <c r="I1110">
        <v>35.26</v>
      </c>
    </row>
    <row r="1111" spans="1:9" x14ac:dyDescent="0.25">
      <c r="A1111" s="1">
        <v>42919</v>
      </c>
      <c r="B1111" t="s">
        <v>100</v>
      </c>
      <c r="C1111" t="s">
        <v>101</v>
      </c>
      <c r="D1111">
        <v>1</v>
      </c>
      <c r="E1111">
        <v>1</v>
      </c>
      <c r="F1111">
        <v>156.91999999999999</v>
      </c>
      <c r="G1111">
        <v>99.99</v>
      </c>
      <c r="H1111">
        <v>56.93</v>
      </c>
      <c r="I1111">
        <v>99.99</v>
      </c>
    </row>
    <row r="1112" spans="1:9" x14ac:dyDescent="0.25">
      <c r="A1112" s="1">
        <v>42919</v>
      </c>
      <c r="B1112" t="s">
        <v>88</v>
      </c>
      <c r="C1112" t="s">
        <v>89</v>
      </c>
      <c r="D1112">
        <v>1</v>
      </c>
      <c r="E1112">
        <v>1</v>
      </c>
      <c r="F1112">
        <v>140.61000000000001</v>
      </c>
      <c r="G1112">
        <v>122.5</v>
      </c>
      <c r="H1112">
        <v>18.11</v>
      </c>
      <c r="I1112">
        <v>122.5</v>
      </c>
    </row>
    <row r="1113" spans="1:9" x14ac:dyDescent="0.25">
      <c r="A1113" s="1">
        <v>42919</v>
      </c>
      <c r="B1113" t="s">
        <v>143</v>
      </c>
      <c r="C1113" t="s">
        <v>144</v>
      </c>
      <c r="D1113">
        <v>1</v>
      </c>
      <c r="E1113">
        <v>2</v>
      </c>
      <c r="F1113">
        <v>122.22</v>
      </c>
      <c r="G1113">
        <v>90</v>
      </c>
      <c r="H1113">
        <v>32.22</v>
      </c>
      <c r="I1113">
        <v>90</v>
      </c>
    </row>
    <row r="1114" spans="1:9" x14ac:dyDescent="0.25">
      <c r="A1114" s="1">
        <v>42919</v>
      </c>
      <c r="B1114" t="s">
        <v>123</v>
      </c>
      <c r="C1114" t="s">
        <v>124</v>
      </c>
      <c r="D1114">
        <v>3</v>
      </c>
      <c r="E1114">
        <v>3</v>
      </c>
      <c r="F1114">
        <v>120.86</v>
      </c>
      <c r="G1114">
        <v>79.3</v>
      </c>
      <c r="H1114">
        <v>41.56</v>
      </c>
      <c r="I1114">
        <v>26.433333333333334</v>
      </c>
    </row>
    <row r="1115" spans="1:9" x14ac:dyDescent="0.25">
      <c r="A1115" s="1">
        <v>42919</v>
      </c>
      <c r="B1115" t="s">
        <v>98</v>
      </c>
      <c r="C1115" t="s">
        <v>99</v>
      </c>
      <c r="D1115">
        <v>1</v>
      </c>
      <c r="E1115">
        <v>1</v>
      </c>
      <c r="F1115">
        <v>108.44</v>
      </c>
      <c r="G1115">
        <v>99</v>
      </c>
      <c r="H1115">
        <v>9.44</v>
      </c>
      <c r="I1115">
        <v>99</v>
      </c>
    </row>
    <row r="1116" spans="1:9" x14ac:dyDescent="0.25">
      <c r="A1116" s="1">
        <v>42919</v>
      </c>
      <c r="B1116" t="s">
        <v>105</v>
      </c>
      <c r="C1116" t="s">
        <v>106</v>
      </c>
      <c r="D1116">
        <v>1</v>
      </c>
      <c r="E1116">
        <v>1</v>
      </c>
      <c r="F1116">
        <v>92.62</v>
      </c>
      <c r="G1116">
        <v>56.9</v>
      </c>
      <c r="H1116">
        <v>35.72</v>
      </c>
      <c r="I1116">
        <v>56.9</v>
      </c>
    </row>
    <row r="1117" spans="1:9" x14ac:dyDescent="0.25">
      <c r="A1117" s="1">
        <v>42919</v>
      </c>
      <c r="B1117" t="s">
        <v>66</v>
      </c>
      <c r="C1117" t="s">
        <v>67</v>
      </c>
      <c r="D1117">
        <v>1</v>
      </c>
      <c r="E1117">
        <v>1</v>
      </c>
      <c r="F1117">
        <v>78.680000000000007</v>
      </c>
      <c r="G1117">
        <v>63.49</v>
      </c>
      <c r="H1117">
        <v>15.19</v>
      </c>
      <c r="I1117">
        <v>63.49</v>
      </c>
    </row>
    <row r="1118" spans="1:9" x14ac:dyDescent="0.25">
      <c r="A1118" s="1">
        <v>42919</v>
      </c>
      <c r="B1118" t="s">
        <v>30</v>
      </c>
      <c r="C1118" t="s">
        <v>31</v>
      </c>
      <c r="D1118">
        <v>1</v>
      </c>
      <c r="E1118">
        <v>1</v>
      </c>
      <c r="F1118">
        <v>26</v>
      </c>
      <c r="G1118">
        <v>10.9</v>
      </c>
      <c r="H1118">
        <v>15.1</v>
      </c>
      <c r="I1118">
        <v>10.9</v>
      </c>
    </row>
    <row r="1119" spans="1:9" x14ac:dyDescent="0.25">
      <c r="A1119" s="1">
        <v>42926</v>
      </c>
      <c r="B1119" t="s">
        <v>47</v>
      </c>
      <c r="C1119" t="s">
        <v>48</v>
      </c>
      <c r="D1119">
        <v>125</v>
      </c>
      <c r="E1119">
        <v>137</v>
      </c>
      <c r="F1119">
        <v>18641.54</v>
      </c>
      <c r="G1119">
        <v>15984.29</v>
      </c>
      <c r="H1119">
        <v>2657.25</v>
      </c>
      <c r="I1119">
        <v>127.87432</v>
      </c>
    </row>
    <row r="1120" spans="1:9" x14ac:dyDescent="0.25">
      <c r="A1120" s="1">
        <v>42926</v>
      </c>
      <c r="B1120" t="s">
        <v>26</v>
      </c>
      <c r="C1120" t="s">
        <v>27</v>
      </c>
      <c r="D1120">
        <v>78</v>
      </c>
      <c r="E1120">
        <v>93</v>
      </c>
      <c r="F1120">
        <v>11258.17</v>
      </c>
      <c r="G1120">
        <v>9099.56</v>
      </c>
      <c r="H1120">
        <v>2158.61</v>
      </c>
      <c r="I1120">
        <v>116.66102564102565</v>
      </c>
    </row>
    <row r="1121" spans="1:9" x14ac:dyDescent="0.25">
      <c r="A1121" s="1">
        <v>42926</v>
      </c>
      <c r="B1121" t="s">
        <v>38</v>
      </c>
      <c r="C1121" t="s">
        <v>38</v>
      </c>
      <c r="D1121">
        <v>61</v>
      </c>
      <c r="E1121">
        <v>63</v>
      </c>
      <c r="F1121">
        <v>10473.709999999999</v>
      </c>
      <c r="G1121">
        <v>9192.5499999999993</v>
      </c>
      <c r="H1121">
        <v>1281.1600000000001</v>
      </c>
      <c r="I1121">
        <v>150.69754098360656</v>
      </c>
    </row>
    <row r="1122" spans="1:9" x14ac:dyDescent="0.25">
      <c r="A1122" s="1">
        <v>42926</v>
      </c>
      <c r="B1122" t="s">
        <v>42</v>
      </c>
      <c r="C1122" t="s">
        <v>43</v>
      </c>
      <c r="D1122">
        <v>64</v>
      </c>
      <c r="E1122">
        <v>73</v>
      </c>
      <c r="F1122">
        <v>9687.77</v>
      </c>
      <c r="G1122">
        <v>8277.8700000000008</v>
      </c>
      <c r="H1122">
        <v>1409.9</v>
      </c>
      <c r="I1122">
        <v>129.34171875000001</v>
      </c>
    </row>
    <row r="1123" spans="1:9" x14ac:dyDescent="0.25">
      <c r="A1123" s="1">
        <v>42926</v>
      </c>
      <c r="B1123" t="s">
        <v>24</v>
      </c>
      <c r="C1123" t="s">
        <v>25</v>
      </c>
      <c r="D1123">
        <v>42</v>
      </c>
      <c r="E1123">
        <v>44</v>
      </c>
      <c r="F1123">
        <v>9513.3700000000008</v>
      </c>
      <c r="G1123">
        <v>8836.06</v>
      </c>
      <c r="H1123">
        <v>677.31</v>
      </c>
      <c r="I1123">
        <v>210.38238095238094</v>
      </c>
    </row>
    <row r="1124" spans="1:9" x14ac:dyDescent="0.25">
      <c r="A1124" s="1">
        <v>42926</v>
      </c>
      <c r="B1124" t="s">
        <v>15</v>
      </c>
      <c r="C1124" t="s">
        <v>16</v>
      </c>
      <c r="D1124">
        <v>61</v>
      </c>
      <c r="E1124">
        <v>90</v>
      </c>
      <c r="F1124">
        <v>6757.07</v>
      </c>
      <c r="G1124">
        <v>5565.57</v>
      </c>
      <c r="H1124">
        <v>1191.5</v>
      </c>
      <c r="I1124">
        <v>91.2388524590164</v>
      </c>
    </row>
    <row r="1125" spans="1:9" x14ac:dyDescent="0.25">
      <c r="A1125" s="1">
        <v>42926</v>
      </c>
      <c r="B1125" t="s">
        <v>21</v>
      </c>
      <c r="C1125" t="s">
        <v>22</v>
      </c>
      <c r="D1125">
        <v>49</v>
      </c>
      <c r="E1125">
        <v>50</v>
      </c>
      <c r="F1125">
        <v>5867.88</v>
      </c>
      <c r="G1125">
        <v>5016.62</v>
      </c>
      <c r="H1125">
        <v>851.26</v>
      </c>
      <c r="I1125">
        <v>102.38</v>
      </c>
    </row>
    <row r="1126" spans="1:9" x14ac:dyDescent="0.25">
      <c r="A1126" s="1">
        <v>42926</v>
      </c>
      <c r="B1126" t="s">
        <v>17</v>
      </c>
      <c r="C1126" t="s">
        <v>18</v>
      </c>
      <c r="D1126">
        <v>50</v>
      </c>
      <c r="E1126">
        <v>66</v>
      </c>
      <c r="F1126">
        <v>5556.87</v>
      </c>
      <c r="G1126">
        <v>4315.38</v>
      </c>
      <c r="H1126">
        <v>1241.49</v>
      </c>
      <c r="I1126">
        <v>86.307599999999994</v>
      </c>
    </row>
    <row r="1127" spans="1:9" x14ac:dyDescent="0.25">
      <c r="A1127" s="1">
        <v>42926</v>
      </c>
      <c r="B1127" t="s">
        <v>32</v>
      </c>
      <c r="C1127" t="s">
        <v>33</v>
      </c>
      <c r="D1127">
        <v>43</v>
      </c>
      <c r="E1127">
        <v>50</v>
      </c>
      <c r="F1127">
        <v>4733.1899999999996</v>
      </c>
      <c r="G1127">
        <v>3833.14</v>
      </c>
      <c r="H1127">
        <v>900.05</v>
      </c>
      <c r="I1127">
        <v>89.142790697674414</v>
      </c>
    </row>
    <row r="1128" spans="1:9" x14ac:dyDescent="0.25">
      <c r="A1128" s="1">
        <v>42926</v>
      </c>
      <c r="B1128" t="s">
        <v>36</v>
      </c>
      <c r="C1128" t="s">
        <v>37</v>
      </c>
      <c r="D1128">
        <v>22</v>
      </c>
      <c r="E1128">
        <v>24</v>
      </c>
      <c r="F1128">
        <v>4456.71</v>
      </c>
      <c r="G1128">
        <v>3489.29</v>
      </c>
      <c r="H1128">
        <v>967.42</v>
      </c>
      <c r="I1128">
        <v>158.60409090909093</v>
      </c>
    </row>
    <row r="1129" spans="1:9" x14ac:dyDescent="0.25">
      <c r="A1129" s="1">
        <v>42926</v>
      </c>
      <c r="B1129" t="s">
        <v>34</v>
      </c>
      <c r="C1129" t="s">
        <v>35</v>
      </c>
      <c r="D1129">
        <v>25</v>
      </c>
      <c r="E1129">
        <v>28</v>
      </c>
      <c r="F1129">
        <v>4274.63</v>
      </c>
      <c r="G1129">
        <v>3612.14</v>
      </c>
      <c r="H1129">
        <v>662.49</v>
      </c>
      <c r="I1129">
        <v>144.48560000000001</v>
      </c>
    </row>
    <row r="1130" spans="1:9" x14ac:dyDescent="0.25">
      <c r="A1130" s="1">
        <v>42926</v>
      </c>
      <c r="B1130" t="s">
        <v>28</v>
      </c>
      <c r="C1130" t="s">
        <v>29</v>
      </c>
      <c r="D1130">
        <v>31</v>
      </c>
      <c r="E1130">
        <v>32</v>
      </c>
      <c r="F1130">
        <v>3944.94</v>
      </c>
      <c r="G1130">
        <v>3337.3</v>
      </c>
      <c r="H1130">
        <v>607.64</v>
      </c>
      <c r="I1130">
        <v>107.65483870967742</v>
      </c>
    </row>
    <row r="1131" spans="1:9" x14ac:dyDescent="0.25">
      <c r="A1131" s="1">
        <v>42926</v>
      </c>
      <c r="B1131" t="s">
        <v>19</v>
      </c>
      <c r="C1131" t="s">
        <v>20</v>
      </c>
      <c r="D1131">
        <v>31</v>
      </c>
      <c r="E1131">
        <v>33</v>
      </c>
      <c r="F1131">
        <v>3704.22</v>
      </c>
      <c r="G1131">
        <v>3197.36</v>
      </c>
      <c r="H1131">
        <v>506.86</v>
      </c>
      <c r="I1131">
        <v>103.14064516129032</v>
      </c>
    </row>
    <row r="1132" spans="1:9" x14ac:dyDescent="0.25">
      <c r="A1132" s="1">
        <v>42926</v>
      </c>
      <c r="B1132" t="s">
        <v>84</v>
      </c>
      <c r="C1132" t="s">
        <v>85</v>
      </c>
      <c r="D1132">
        <v>7</v>
      </c>
      <c r="E1132">
        <v>7</v>
      </c>
      <c r="F1132">
        <v>3414.26</v>
      </c>
      <c r="G1132">
        <v>3150.6</v>
      </c>
      <c r="H1132">
        <v>263.66000000000003</v>
      </c>
      <c r="I1132">
        <v>450.08571428571429</v>
      </c>
    </row>
    <row r="1133" spans="1:9" x14ac:dyDescent="0.25">
      <c r="A1133" s="1">
        <v>42926</v>
      </c>
      <c r="B1133" t="s">
        <v>82</v>
      </c>
      <c r="C1133" t="s">
        <v>83</v>
      </c>
      <c r="D1133">
        <v>21</v>
      </c>
      <c r="E1133">
        <v>21</v>
      </c>
      <c r="F1133">
        <v>3278.11</v>
      </c>
      <c r="G1133">
        <v>2689</v>
      </c>
      <c r="H1133">
        <v>589.11</v>
      </c>
      <c r="I1133">
        <v>128.04761904761904</v>
      </c>
    </row>
    <row r="1134" spans="1:9" x14ac:dyDescent="0.25">
      <c r="A1134" s="1">
        <v>42926</v>
      </c>
      <c r="B1134" t="s">
        <v>39</v>
      </c>
      <c r="C1134" t="s">
        <v>40</v>
      </c>
      <c r="D1134">
        <v>28</v>
      </c>
      <c r="E1134">
        <v>34</v>
      </c>
      <c r="F1134">
        <v>3257.58</v>
      </c>
      <c r="G1134">
        <v>2648.02</v>
      </c>
      <c r="H1134">
        <v>609.55999999999995</v>
      </c>
      <c r="I1134">
        <v>94.572142857142865</v>
      </c>
    </row>
    <row r="1135" spans="1:9" x14ac:dyDescent="0.25">
      <c r="A1135" s="1">
        <v>42926</v>
      </c>
      <c r="B1135" t="s">
        <v>58</v>
      </c>
      <c r="C1135" t="s">
        <v>59</v>
      </c>
      <c r="D1135">
        <v>25</v>
      </c>
      <c r="E1135">
        <v>28</v>
      </c>
      <c r="F1135">
        <v>2710.71</v>
      </c>
      <c r="G1135">
        <v>2219.9</v>
      </c>
      <c r="H1135">
        <v>490.81</v>
      </c>
      <c r="I1135">
        <v>88.796000000000006</v>
      </c>
    </row>
    <row r="1136" spans="1:9" x14ac:dyDescent="0.25">
      <c r="A1136" s="1">
        <v>42926</v>
      </c>
      <c r="B1136" t="s">
        <v>102</v>
      </c>
      <c r="C1136" t="s">
        <v>103</v>
      </c>
      <c r="D1136">
        <v>14</v>
      </c>
      <c r="E1136">
        <v>17</v>
      </c>
      <c r="F1136">
        <v>2525.0700000000002</v>
      </c>
      <c r="G1136">
        <v>2130.0700000000002</v>
      </c>
      <c r="H1136">
        <v>395</v>
      </c>
      <c r="I1136">
        <v>152.14785714285713</v>
      </c>
    </row>
    <row r="1137" spans="1:9" x14ac:dyDescent="0.25">
      <c r="A1137" s="1">
        <v>42926</v>
      </c>
      <c r="B1137" t="s">
        <v>74</v>
      </c>
      <c r="C1137" t="s">
        <v>75</v>
      </c>
      <c r="D1137">
        <v>9</v>
      </c>
      <c r="E1137">
        <v>10</v>
      </c>
      <c r="F1137">
        <v>2210.02</v>
      </c>
      <c r="G1137">
        <v>1981.53</v>
      </c>
      <c r="H1137">
        <v>228.49</v>
      </c>
      <c r="I1137">
        <v>220.17</v>
      </c>
    </row>
    <row r="1138" spans="1:9" x14ac:dyDescent="0.25">
      <c r="A1138" s="1">
        <v>42926</v>
      </c>
      <c r="B1138" t="s">
        <v>46</v>
      </c>
      <c r="C1138" t="s">
        <v>46</v>
      </c>
      <c r="D1138">
        <v>18</v>
      </c>
      <c r="E1138">
        <v>25</v>
      </c>
      <c r="F1138">
        <v>1993.24</v>
      </c>
      <c r="G1138">
        <v>1522.61</v>
      </c>
      <c r="H1138">
        <v>470.63</v>
      </c>
      <c r="I1138">
        <v>84.589444444444439</v>
      </c>
    </row>
    <row r="1139" spans="1:9" x14ac:dyDescent="0.25">
      <c r="A1139" s="1">
        <v>42926</v>
      </c>
      <c r="B1139" t="s">
        <v>51</v>
      </c>
      <c r="C1139" t="s">
        <v>52</v>
      </c>
      <c r="D1139">
        <v>20</v>
      </c>
      <c r="E1139">
        <v>22</v>
      </c>
      <c r="F1139">
        <v>1892.32</v>
      </c>
      <c r="G1139">
        <v>1562.04</v>
      </c>
      <c r="H1139">
        <v>330.28</v>
      </c>
      <c r="I1139">
        <v>78.102000000000004</v>
      </c>
    </row>
    <row r="1140" spans="1:9" x14ac:dyDescent="0.25">
      <c r="A1140" s="1">
        <v>42926</v>
      </c>
      <c r="B1140" t="s">
        <v>80</v>
      </c>
      <c r="C1140" t="s">
        <v>81</v>
      </c>
      <c r="D1140">
        <v>10</v>
      </c>
      <c r="E1140">
        <v>12</v>
      </c>
      <c r="F1140">
        <v>1798.69</v>
      </c>
      <c r="G1140">
        <v>1397.33</v>
      </c>
      <c r="H1140">
        <v>401.36</v>
      </c>
      <c r="I1140">
        <v>139.733</v>
      </c>
    </row>
    <row r="1141" spans="1:9" x14ac:dyDescent="0.25">
      <c r="A1141" s="1">
        <v>42926</v>
      </c>
      <c r="B1141" t="s">
        <v>53</v>
      </c>
      <c r="C1141" t="s">
        <v>54</v>
      </c>
      <c r="D1141">
        <v>24</v>
      </c>
      <c r="E1141">
        <v>25</v>
      </c>
      <c r="F1141">
        <v>1703.07</v>
      </c>
      <c r="G1141">
        <v>1296.2</v>
      </c>
      <c r="H1141">
        <v>406.87</v>
      </c>
      <c r="I1141">
        <v>54.008333333333333</v>
      </c>
    </row>
    <row r="1142" spans="1:9" x14ac:dyDescent="0.25">
      <c r="A1142" s="1">
        <v>42926</v>
      </c>
      <c r="B1142" t="s">
        <v>72</v>
      </c>
      <c r="C1142" t="s">
        <v>73</v>
      </c>
      <c r="D1142">
        <v>14</v>
      </c>
      <c r="E1142">
        <v>16</v>
      </c>
      <c r="F1142">
        <v>1352.59</v>
      </c>
      <c r="G1142">
        <v>1102.97</v>
      </c>
      <c r="H1142">
        <v>249.62</v>
      </c>
      <c r="I1142">
        <v>78.783571428571435</v>
      </c>
    </row>
    <row r="1143" spans="1:9" x14ac:dyDescent="0.25">
      <c r="A1143" s="1">
        <v>42926</v>
      </c>
      <c r="B1143" t="s">
        <v>94</v>
      </c>
      <c r="C1143" t="s">
        <v>95</v>
      </c>
      <c r="D1143">
        <v>1</v>
      </c>
      <c r="E1143">
        <v>1</v>
      </c>
      <c r="F1143">
        <v>1199.47</v>
      </c>
      <c r="G1143">
        <v>1180</v>
      </c>
      <c r="H1143">
        <v>19.47</v>
      </c>
      <c r="I1143">
        <v>1180</v>
      </c>
    </row>
    <row r="1144" spans="1:9" x14ac:dyDescent="0.25">
      <c r="A1144" s="1">
        <v>42926</v>
      </c>
      <c r="B1144" t="s">
        <v>193</v>
      </c>
      <c r="C1144" t="s">
        <v>193</v>
      </c>
      <c r="D1144">
        <v>11</v>
      </c>
      <c r="E1144">
        <v>12</v>
      </c>
      <c r="F1144">
        <v>1073.51</v>
      </c>
      <c r="G1144">
        <v>914.07</v>
      </c>
      <c r="H1144">
        <v>159.44</v>
      </c>
      <c r="I1144">
        <v>83.097272727272724</v>
      </c>
    </row>
    <row r="1145" spans="1:9" x14ac:dyDescent="0.25">
      <c r="A1145" s="1">
        <v>42926</v>
      </c>
      <c r="B1145" t="s">
        <v>57</v>
      </c>
      <c r="C1145" t="s">
        <v>57</v>
      </c>
      <c r="D1145">
        <v>4</v>
      </c>
      <c r="E1145">
        <v>4</v>
      </c>
      <c r="F1145">
        <v>548.92999999999995</v>
      </c>
      <c r="G1145">
        <v>483.89</v>
      </c>
      <c r="H1145">
        <v>65.040000000000006</v>
      </c>
      <c r="I1145">
        <v>120.9725</v>
      </c>
    </row>
    <row r="1146" spans="1:9" x14ac:dyDescent="0.25">
      <c r="A1146" s="1">
        <v>42926</v>
      </c>
      <c r="B1146" t="s">
        <v>100</v>
      </c>
      <c r="C1146" t="s">
        <v>101</v>
      </c>
      <c r="D1146">
        <v>2</v>
      </c>
      <c r="E1146">
        <v>3</v>
      </c>
      <c r="F1146">
        <v>460.56</v>
      </c>
      <c r="G1146">
        <v>299.97000000000003</v>
      </c>
      <c r="H1146">
        <v>160.59</v>
      </c>
      <c r="I1146">
        <v>149.98500000000001</v>
      </c>
    </row>
    <row r="1147" spans="1:9" x14ac:dyDescent="0.25">
      <c r="A1147" s="1">
        <v>42926</v>
      </c>
      <c r="B1147" t="s">
        <v>41</v>
      </c>
      <c r="C1147" t="s">
        <v>41</v>
      </c>
      <c r="D1147">
        <v>3</v>
      </c>
      <c r="E1147">
        <v>3</v>
      </c>
      <c r="F1147">
        <v>460.47</v>
      </c>
      <c r="G1147">
        <v>404.89</v>
      </c>
      <c r="H1147">
        <v>55.58</v>
      </c>
      <c r="I1147">
        <v>134.96333333333334</v>
      </c>
    </row>
    <row r="1148" spans="1:9" x14ac:dyDescent="0.25">
      <c r="A1148" s="1">
        <v>42926</v>
      </c>
      <c r="B1148" t="s">
        <v>23</v>
      </c>
      <c r="C1148" t="s">
        <v>23</v>
      </c>
      <c r="D1148">
        <v>7</v>
      </c>
      <c r="E1148">
        <v>8</v>
      </c>
      <c r="F1148">
        <v>402.1</v>
      </c>
      <c r="G1148">
        <v>270.58</v>
      </c>
      <c r="H1148">
        <v>131.52000000000001</v>
      </c>
      <c r="I1148">
        <v>38.654285714285713</v>
      </c>
    </row>
    <row r="1149" spans="1:9" x14ac:dyDescent="0.25">
      <c r="A1149" s="1">
        <v>42926</v>
      </c>
      <c r="B1149" t="s">
        <v>125</v>
      </c>
      <c r="C1149" t="s">
        <v>126</v>
      </c>
      <c r="D1149">
        <v>1</v>
      </c>
      <c r="E1149">
        <v>2</v>
      </c>
      <c r="F1149">
        <v>373.9</v>
      </c>
      <c r="G1149">
        <v>268</v>
      </c>
      <c r="H1149">
        <v>105.9</v>
      </c>
      <c r="I1149">
        <v>268</v>
      </c>
    </row>
    <row r="1150" spans="1:9" x14ac:dyDescent="0.25">
      <c r="A1150" s="1">
        <v>42926</v>
      </c>
      <c r="B1150" t="s">
        <v>64</v>
      </c>
      <c r="C1150" t="s">
        <v>65</v>
      </c>
      <c r="D1150">
        <v>5</v>
      </c>
      <c r="E1150">
        <v>5</v>
      </c>
      <c r="F1150">
        <v>336.68</v>
      </c>
      <c r="G1150">
        <v>258.19</v>
      </c>
      <c r="H1150">
        <v>78.489999999999995</v>
      </c>
      <c r="I1150">
        <v>51.637999999999998</v>
      </c>
    </row>
    <row r="1151" spans="1:9" x14ac:dyDescent="0.25">
      <c r="A1151" s="1">
        <v>42926</v>
      </c>
      <c r="B1151" t="s">
        <v>62</v>
      </c>
      <c r="C1151" t="s">
        <v>63</v>
      </c>
      <c r="D1151">
        <v>3</v>
      </c>
      <c r="E1151">
        <v>4</v>
      </c>
      <c r="F1151">
        <v>276.91000000000003</v>
      </c>
      <c r="G1151">
        <v>215.44</v>
      </c>
      <c r="H1151">
        <v>61.47</v>
      </c>
      <c r="I1151">
        <v>71.813333333333333</v>
      </c>
    </row>
    <row r="1152" spans="1:9" x14ac:dyDescent="0.25">
      <c r="A1152" s="1">
        <v>42926</v>
      </c>
      <c r="B1152" t="s">
        <v>90</v>
      </c>
      <c r="C1152" t="s">
        <v>91</v>
      </c>
      <c r="D1152">
        <v>2</v>
      </c>
      <c r="E1152">
        <v>2</v>
      </c>
      <c r="F1152">
        <v>197.58</v>
      </c>
      <c r="G1152">
        <v>165.8</v>
      </c>
      <c r="H1152">
        <v>31.78</v>
      </c>
      <c r="I1152">
        <v>82.9</v>
      </c>
    </row>
    <row r="1153" spans="1:9" x14ac:dyDescent="0.25">
      <c r="A1153" s="1">
        <v>42926</v>
      </c>
      <c r="B1153" t="s">
        <v>76</v>
      </c>
      <c r="C1153" t="s">
        <v>77</v>
      </c>
      <c r="D1153">
        <v>1</v>
      </c>
      <c r="E1153">
        <v>1</v>
      </c>
      <c r="F1153">
        <v>176.36</v>
      </c>
      <c r="G1153">
        <v>149</v>
      </c>
      <c r="H1153">
        <v>27.36</v>
      </c>
      <c r="I1153">
        <v>149</v>
      </c>
    </row>
    <row r="1154" spans="1:9" x14ac:dyDescent="0.25">
      <c r="A1154" s="1">
        <v>42926</v>
      </c>
      <c r="B1154" t="s">
        <v>105</v>
      </c>
      <c r="C1154" t="s">
        <v>106</v>
      </c>
      <c r="D1154">
        <v>2</v>
      </c>
      <c r="E1154">
        <v>2</v>
      </c>
      <c r="F1154">
        <v>163.56</v>
      </c>
      <c r="G1154">
        <v>139.80000000000001</v>
      </c>
      <c r="H1154">
        <v>23.76</v>
      </c>
      <c r="I1154">
        <v>69.900000000000006</v>
      </c>
    </row>
    <row r="1155" spans="1:9" x14ac:dyDescent="0.25">
      <c r="A1155" s="1">
        <v>42926</v>
      </c>
      <c r="B1155" t="s">
        <v>88</v>
      </c>
      <c r="C1155" t="s">
        <v>89</v>
      </c>
      <c r="D1155">
        <v>1</v>
      </c>
      <c r="E1155">
        <v>1</v>
      </c>
      <c r="F1155">
        <v>157.84</v>
      </c>
      <c r="G1155">
        <v>115</v>
      </c>
      <c r="H1155">
        <v>42.84</v>
      </c>
      <c r="I1155">
        <v>115</v>
      </c>
    </row>
    <row r="1156" spans="1:9" x14ac:dyDescent="0.25">
      <c r="A1156" s="1">
        <v>42926</v>
      </c>
      <c r="B1156" t="s">
        <v>109</v>
      </c>
      <c r="C1156" t="s">
        <v>110</v>
      </c>
      <c r="D1156">
        <v>3</v>
      </c>
      <c r="E1156">
        <v>3</v>
      </c>
      <c r="F1156">
        <v>149.38</v>
      </c>
      <c r="G1156">
        <v>101.7</v>
      </c>
      <c r="H1156">
        <v>47.68</v>
      </c>
      <c r="I1156">
        <v>33.9</v>
      </c>
    </row>
    <row r="1157" spans="1:9" x14ac:dyDescent="0.25">
      <c r="A1157" s="1">
        <v>42926</v>
      </c>
      <c r="B1157" t="s">
        <v>127</v>
      </c>
      <c r="C1157" t="s">
        <v>127</v>
      </c>
      <c r="D1157">
        <v>1</v>
      </c>
      <c r="E1157">
        <v>1</v>
      </c>
      <c r="F1157">
        <v>147.15</v>
      </c>
      <c r="G1157">
        <v>119.99</v>
      </c>
      <c r="H1157">
        <v>27.16</v>
      </c>
      <c r="I1157">
        <v>119.99</v>
      </c>
    </row>
    <row r="1158" spans="1:9" x14ac:dyDescent="0.25">
      <c r="A1158" s="1">
        <v>42926</v>
      </c>
      <c r="B1158" t="s">
        <v>137</v>
      </c>
      <c r="C1158" t="s">
        <v>138</v>
      </c>
      <c r="D1158">
        <v>1</v>
      </c>
      <c r="E1158">
        <v>1</v>
      </c>
      <c r="F1158">
        <v>145.56</v>
      </c>
      <c r="G1158">
        <v>129.9</v>
      </c>
      <c r="H1158">
        <v>15.66</v>
      </c>
      <c r="I1158">
        <v>129.9</v>
      </c>
    </row>
    <row r="1159" spans="1:9" x14ac:dyDescent="0.25">
      <c r="A1159" s="1">
        <v>42926</v>
      </c>
      <c r="B1159" t="s">
        <v>30</v>
      </c>
      <c r="C1159" t="s">
        <v>31</v>
      </c>
      <c r="D1159">
        <v>1</v>
      </c>
      <c r="E1159">
        <v>1</v>
      </c>
      <c r="F1159">
        <v>144.03</v>
      </c>
      <c r="G1159">
        <v>125.9</v>
      </c>
      <c r="H1159">
        <v>18.13</v>
      </c>
      <c r="I1159">
        <v>125.9</v>
      </c>
    </row>
    <row r="1160" spans="1:9" x14ac:dyDescent="0.25">
      <c r="A1160" s="1">
        <v>42926</v>
      </c>
      <c r="B1160" t="s">
        <v>66</v>
      </c>
      <c r="C1160" t="s">
        <v>67</v>
      </c>
      <c r="D1160">
        <v>1</v>
      </c>
      <c r="E1160">
        <v>1</v>
      </c>
      <c r="F1160">
        <v>128.04</v>
      </c>
      <c r="G1160">
        <v>114.9</v>
      </c>
      <c r="H1160">
        <v>13.14</v>
      </c>
      <c r="I1160">
        <v>114.9</v>
      </c>
    </row>
    <row r="1161" spans="1:9" x14ac:dyDescent="0.25">
      <c r="A1161" s="1">
        <v>42926</v>
      </c>
      <c r="B1161" t="s">
        <v>121</v>
      </c>
      <c r="C1161" t="s">
        <v>122</v>
      </c>
      <c r="D1161">
        <v>1</v>
      </c>
      <c r="E1161">
        <v>1</v>
      </c>
      <c r="F1161">
        <v>123.79</v>
      </c>
      <c r="G1161">
        <v>110</v>
      </c>
      <c r="H1161">
        <v>13.79</v>
      </c>
      <c r="I1161">
        <v>110</v>
      </c>
    </row>
    <row r="1162" spans="1:9" x14ac:dyDescent="0.25">
      <c r="A1162" s="1">
        <v>42926</v>
      </c>
      <c r="B1162" t="s">
        <v>143</v>
      </c>
      <c r="C1162" t="s">
        <v>144</v>
      </c>
      <c r="D1162">
        <v>2</v>
      </c>
      <c r="E1162">
        <v>2</v>
      </c>
      <c r="F1162">
        <v>122.22</v>
      </c>
      <c r="G1162">
        <v>90</v>
      </c>
      <c r="H1162">
        <v>32.22</v>
      </c>
      <c r="I1162">
        <v>45</v>
      </c>
    </row>
    <row r="1163" spans="1:9" x14ac:dyDescent="0.25">
      <c r="A1163" s="1">
        <v>42926</v>
      </c>
      <c r="B1163" t="s">
        <v>49</v>
      </c>
      <c r="C1163" t="s">
        <v>50</v>
      </c>
      <c r="D1163">
        <v>1</v>
      </c>
      <c r="E1163">
        <v>1</v>
      </c>
      <c r="F1163">
        <v>116.13</v>
      </c>
      <c r="G1163">
        <v>99.99</v>
      </c>
      <c r="H1163">
        <v>16.14</v>
      </c>
      <c r="I1163">
        <v>99.99</v>
      </c>
    </row>
    <row r="1164" spans="1:9" x14ac:dyDescent="0.25">
      <c r="A1164" s="1">
        <v>42926</v>
      </c>
      <c r="B1164" t="s">
        <v>104</v>
      </c>
      <c r="C1164" t="s">
        <v>104</v>
      </c>
      <c r="D1164">
        <v>2</v>
      </c>
      <c r="E1164">
        <v>2</v>
      </c>
      <c r="F1164">
        <v>76.81</v>
      </c>
      <c r="G1164">
        <v>33.799999999999997</v>
      </c>
      <c r="H1164">
        <v>43.01</v>
      </c>
      <c r="I1164">
        <v>16.899999999999999</v>
      </c>
    </row>
    <row r="1165" spans="1:9" x14ac:dyDescent="0.25">
      <c r="A1165" s="1">
        <v>42926</v>
      </c>
      <c r="B1165" t="s">
        <v>135</v>
      </c>
      <c r="C1165" t="s">
        <v>136</v>
      </c>
      <c r="D1165">
        <v>1</v>
      </c>
      <c r="E1165">
        <v>1</v>
      </c>
      <c r="F1165">
        <v>75.069999999999993</v>
      </c>
      <c r="G1165">
        <v>58.9</v>
      </c>
      <c r="H1165">
        <v>16.170000000000002</v>
      </c>
      <c r="I1165">
        <v>58.9</v>
      </c>
    </row>
    <row r="1166" spans="1:9" x14ac:dyDescent="0.25">
      <c r="A1166" s="1">
        <v>42926</v>
      </c>
      <c r="B1166" t="s">
        <v>44</v>
      </c>
      <c r="C1166" t="s">
        <v>45</v>
      </c>
      <c r="D1166">
        <v>2</v>
      </c>
      <c r="E1166">
        <v>2</v>
      </c>
      <c r="F1166">
        <v>74.86</v>
      </c>
      <c r="G1166">
        <v>52.98</v>
      </c>
      <c r="H1166">
        <v>21.88</v>
      </c>
      <c r="I1166">
        <v>26.49</v>
      </c>
    </row>
    <row r="1167" spans="1:9" x14ac:dyDescent="0.25">
      <c r="A1167" s="1">
        <v>42926</v>
      </c>
      <c r="B1167" t="s">
        <v>78</v>
      </c>
      <c r="C1167" t="s">
        <v>79</v>
      </c>
      <c r="D1167">
        <v>1</v>
      </c>
      <c r="E1167">
        <v>1</v>
      </c>
      <c r="F1167">
        <v>71.819999999999993</v>
      </c>
      <c r="G1167">
        <v>59.9</v>
      </c>
      <c r="H1167">
        <v>11.92</v>
      </c>
      <c r="I1167">
        <v>59.9</v>
      </c>
    </row>
    <row r="1168" spans="1:9" x14ac:dyDescent="0.25">
      <c r="A1168" s="1">
        <v>42926</v>
      </c>
      <c r="B1168" t="s">
        <v>123</v>
      </c>
      <c r="C1168" t="s">
        <v>124</v>
      </c>
      <c r="D1168">
        <v>2</v>
      </c>
      <c r="E1168">
        <v>2</v>
      </c>
      <c r="F1168">
        <v>45.43</v>
      </c>
      <c r="G1168">
        <v>36.4</v>
      </c>
      <c r="H1168">
        <v>9.0299999999999994</v>
      </c>
      <c r="I1168">
        <v>18.2</v>
      </c>
    </row>
    <row r="1169" spans="1:9" x14ac:dyDescent="0.25">
      <c r="A1169" s="1">
        <v>42933</v>
      </c>
      <c r="B1169" t="s">
        <v>47</v>
      </c>
      <c r="C1169" t="s">
        <v>48</v>
      </c>
      <c r="D1169">
        <v>129</v>
      </c>
      <c r="E1169">
        <v>151</v>
      </c>
      <c r="F1169">
        <v>21260.35</v>
      </c>
      <c r="G1169">
        <v>18291.54</v>
      </c>
      <c r="H1169">
        <v>2968.81</v>
      </c>
      <c r="I1169">
        <v>141.79488372093022</v>
      </c>
    </row>
    <row r="1170" spans="1:9" x14ac:dyDescent="0.25">
      <c r="A1170" s="1">
        <v>42933</v>
      </c>
      <c r="B1170" t="s">
        <v>42</v>
      </c>
      <c r="C1170" t="s">
        <v>43</v>
      </c>
      <c r="D1170">
        <v>61</v>
      </c>
      <c r="E1170">
        <v>82</v>
      </c>
      <c r="F1170">
        <v>11737.1</v>
      </c>
      <c r="G1170">
        <v>10258.08</v>
      </c>
      <c r="H1170">
        <v>1479.02</v>
      </c>
      <c r="I1170">
        <v>168.16524590163934</v>
      </c>
    </row>
    <row r="1171" spans="1:9" x14ac:dyDescent="0.25">
      <c r="A1171" s="1">
        <v>42933</v>
      </c>
      <c r="B1171" t="s">
        <v>34</v>
      </c>
      <c r="C1171" t="s">
        <v>35</v>
      </c>
      <c r="D1171">
        <v>70</v>
      </c>
      <c r="E1171">
        <v>89</v>
      </c>
      <c r="F1171">
        <v>10533.31</v>
      </c>
      <c r="G1171">
        <v>8819.24</v>
      </c>
      <c r="H1171">
        <v>1714.07</v>
      </c>
      <c r="I1171">
        <v>125.98914285714287</v>
      </c>
    </row>
    <row r="1172" spans="1:9" x14ac:dyDescent="0.25">
      <c r="A1172" s="1">
        <v>42933</v>
      </c>
      <c r="B1172" t="s">
        <v>38</v>
      </c>
      <c r="C1172" t="s">
        <v>38</v>
      </c>
      <c r="D1172">
        <v>50</v>
      </c>
      <c r="E1172">
        <v>50</v>
      </c>
      <c r="F1172">
        <v>8586.92</v>
      </c>
      <c r="G1172">
        <v>7692.4</v>
      </c>
      <c r="H1172">
        <v>894.52</v>
      </c>
      <c r="I1172">
        <v>153.84800000000001</v>
      </c>
    </row>
    <row r="1173" spans="1:9" x14ac:dyDescent="0.25">
      <c r="A1173" s="1">
        <v>42933</v>
      </c>
      <c r="B1173" t="s">
        <v>15</v>
      </c>
      <c r="C1173" t="s">
        <v>16</v>
      </c>
      <c r="D1173">
        <v>66</v>
      </c>
      <c r="E1173">
        <v>69</v>
      </c>
      <c r="F1173">
        <v>8350.0400000000009</v>
      </c>
      <c r="G1173">
        <v>7273.34</v>
      </c>
      <c r="H1173">
        <v>1076.7</v>
      </c>
      <c r="I1173">
        <v>110.20212121212121</v>
      </c>
    </row>
    <row r="1174" spans="1:9" x14ac:dyDescent="0.25">
      <c r="A1174" s="1">
        <v>42933</v>
      </c>
      <c r="B1174" t="s">
        <v>26</v>
      </c>
      <c r="C1174" t="s">
        <v>27</v>
      </c>
      <c r="D1174">
        <v>68</v>
      </c>
      <c r="E1174">
        <v>75</v>
      </c>
      <c r="F1174">
        <v>7781.72</v>
      </c>
      <c r="G1174">
        <v>6532.18</v>
      </c>
      <c r="H1174">
        <v>1249.54</v>
      </c>
      <c r="I1174">
        <v>96.061470588235295</v>
      </c>
    </row>
    <row r="1175" spans="1:9" x14ac:dyDescent="0.25">
      <c r="A1175" s="1">
        <v>42933</v>
      </c>
      <c r="B1175" t="s">
        <v>24</v>
      </c>
      <c r="C1175" t="s">
        <v>25</v>
      </c>
      <c r="D1175">
        <v>39</v>
      </c>
      <c r="E1175">
        <v>43</v>
      </c>
      <c r="F1175">
        <v>6895.11</v>
      </c>
      <c r="G1175">
        <v>6257.23</v>
      </c>
      <c r="H1175">
        <v>637.88</v>
      </c>
      <c r="I1175">
        <v>160.44179487179485</v>
      </c>
    </row>
    <row r="1176" spans="1:9" x14ac:dyDescent="0.25">
      <c r="A1176" s="1">
        <v>42933</v>
      </c>
      <c r="B1176" t="s">
        <v>39</v>
      </c>
      <c r="C1176" t="s">
        <v>40</v>
      </c>
      <c r="D1176">
        <v>27</v>
      </c>
      <c r="E1176">
        <v>27</v>
      </c>
      <c r="F1176">
        <v>6692.94</v>
      </c>
      <c r="G1176">
        <v>6172.21</v>
      </c>
      <c r="H1176">
        <v>520.73</v>
      </c>
      <c r="I1176">
        <v>228.60037037037037</v>
      </c>
    </row>
    <row r="1177" spans="1:9" x14ac:dyDescent="0.25">
      <c r="A1177" s="1">
        <v>42933</v>
      </c>
      <c r="B1177" t="s">
        <v>28</v>
      </c>
      <c r="C1177" t="s">
        <v>29</v>
      </c>
      <c r="D1177">
        <v>36</v>
      </c>
      <c r="E1177">
        <v>37</v>
      </c>
      <c r="F1177">
        <v>6062.84</v>
      </c>
      <c r="G1177">
        <v>5280.79</v>
      </c>
      <c r="H1177">
        <v>782.05</v>
      </c>
      <c r="I1177">
        <v>146.68861111111113</v>
      </c>
    </row>
    <row r="1178" spans="1:9" x14ac:dyDescent="0.25">
      <c r="A1178" s="1">
        <v>42933</v>
      </c>
      <c r="B1178" t="s">
        <v>17</v>
      </c>
      <c r="C1178" t="s">
        <v>18</v>
      </c>
      <c r="D1178">
        <v>47</v>
      </c>
      <c r="E1178">
        <v>58</v>
      </c>
      <c r="F1178">
        <v>5493.85</v>
      </c>
      <c r="G1178">
        <v>4450.6400000000003</v>
      </c>
      <c r="H1178">
        <v>1043.21</v>
      </c>
      <c r="I1178">
        <v>94.694468085106379</v>
      </c>
    </row>
    <row r="1179" spans="1:9" x14ac:dyDescent="0.25">
      <c r="A1179" s="1">
        <v>42933</v>
      </c>
      <c r="B1179" t="s">
        <v>36</v>
      </c>
      <c r="C1179" t="s">
        <v>37</v>
      </c>
      <c r="D1179">
        <v>22</v>
      </c>
      <c r="E1179">
        <v>28</v>
      </c>
      <c r="F1179">
        <v>5411.06</v>
      </c>
      <c r="G1179">
        <v>4473.6400000000003</v>
      </c>
      <c r="H1179">
        <v>937.42</v>
      </c>
      <c r="I1179">
        <v>203.34727272727272</v>
      </c>
    </row>
    <row r="1180" spans="1:9" x14ac:dyDescent="0.25">
      <c r="A1180" s="1">
        <v>42933</v>
      </c>
      <c r="B1180" t="s">
        <v>21</v>
      </c>
      <c r="C1180" t="s">
        <v>22</v>
      </c>
      <c r="D1180">
        <v>39</v>
      </c>
      <c r="E1180">
        <v>40</v>
      </c>
      <c r="F1180">
        <v>5156.41</v>
      </c>
      <c r="G1180">
        <v>4332.17</v>
      </c>
      <c r="H1180">
        <v>824.24</v>
      </c>
      <c r="I1180">
        <v>111.08128205128205</v>
      </c>
    </row>
    <row r="1181" spans="1:9" x14ac:dyDescent="0.25">
      <c r="A1181" s="1">
        <v>42933</v>
      </c>
      <c r="B1181" t="s">
        <v>32</v>
      </c>
      <c r="C1181" t="s">
        <v>33</v>
      </c>
      <c r="D1181">
        <v>46</v>
      </c>
      <c r="E1181">
        <v>57</v>
      </c>
      <c r="F1181">
        <v>4806.8</v>
      </c>
      <c r="G1181">
        <v>3930.3</v>
      </c>
      <c r="H1181">
        <v>876.5</v>
      </c>
      <c r="I1181">
        <v>85.44130434782609</v>
      </c>
    </row>
    <row r="1182" spans="1:9" x14ac:dyDescent="0.25">
      <c r="A1182" s="1">
        <v>42933</v>
      </c>
      <c r="B1182" t="s">
        <v>19</v>
      </c>
      <c r="C1182" t="s">
        <v>20</v>
      </c>
      <c r="D1182">
        <v>35</v>
      </c>
      <c r="E1182">
        <v>38</v>
      </c>
      <c r="F1182">
        <v>4677.1499999999996</v>
      </c>
      <c r="G1182">
        <v>4084.02</v>
      </c>
      <c r="H1182">
        <v>593.13</v>
      </c>
      <c r="I1182">
        <v>116.68628571428572</v>
      </c>
    </row>
    <row r="1183" spans="1:9" x14ac:dyDescent="0.25">
      <c r="A1183" s="1">
        <v>42933</v>
      </c>
      <c r="B1183" t="s">
        <v>53</v>
      </c>
      <c r="C1183" t="s">
        <v>54</v>
      </c>
      <c r="D1183">
        <v>33</v>
      </c>
      <c r="E1183">
        <v>35</v>
      </c>
      <c r="F1183">
        <v>3820.62</v>
      </c>
      <c r="G1183">
        <v>3297.41</v>
      </c>
      <c r="H1183">
        <v>523.21</v>
      </c>
      <c r="I1183">
        <v>99.921515151515152</v>
      </c>
    </row>
    <row r="1184" spans="1:9" x14ac:dyDescent="0.25">
      <c r="A1184" s="1">
        <v>42933</v>
      </c>
      <c r="B1184" t="s">
        <v>58</v>
      </c>
      <c r="C1184" t="s">
        <v>59</v>
      </c>
      <c r="D1184">
        <v>19</v>
      </c>
      <c r="E1184">
        <v>23</v>
      </c>
      <c r="F1184">
        <v>2634.62</v>
      </c>
      <c r="G1184">
        <v>2186.6799999999998</v>
      </c>
      <c r="H1184">
        <v>447.94</v>
      </c>
      <c r="I1184">
        <v>115.08842105263157</v>
      </c>
    </row>
    <row r="1185" spans="1:9" x14ac:dyDescent="0.25">
      <c r="A1185" s="1">
        <v>42933</v>
      </c>
      <c r="B1185" t="s">
        <v>109</v>
      </c>
      <c r="C1185" t="s">
        <v>110</v>
      </c>
      <c r="D1185">
        <v>13</v>
      </c>
      <c r="E1185">
        <v>13</v>
      </c>
      <c r="F1185">
        <v>2114.0500000000002</v>
      </c>
      <c r="G1185">
        <v>1897.85</v>
      </c>
      <c r="H1185">
        <v>216.2</v>
      </c>
      <c r="I1185">
        <v>145.98846153846154</v>
      </c>
    </row>
    <row r="1186" spans="1:9" x14ac:dyDescent="0.25">
      <c r="A1186" s="1">
        <v>42933</v>
      </c>
      <c r="B1186" t="s">
        <v>46</v>
      </c>
      <c r="C1186" t="s">
        <v>46</v>
      </c>
      <c r="D1186">
        <v>17</v>
      </c>
      <c r="E1186">
        <v>20</v>
      </c>
      <c r="F1186">
        <v>1752.53</v>
      </c>
      <c r="G1186">
        <v>1381.67</v>
      </c>
      <c r="H1186">
        <v>370.86</v>
      </c>
      <c r="I1186">
        <v>81.274705882352947</v>
      </c>
    </row>
    <row r="1187" spans="1:9" x14ac:dyDescent="0.25">
      <c r="A1187" s="1">
        <v>42933</v>
      </c>
      <c r="B1187" t="s">
        <v>72</v>
      </c>
      <c r="C1187" t="s">
        <v>73</v>
      </c>
      <c r="D1187">
        <v>14</v>
      </c>
      <c r="E1187">
        <v>14</v>
      </c>
      <c r="F1187">
        <v>1418.2</v>
      </c>
      <c r="G1187">
        <v>1202.77</v>
      </c>
      <c r="H1187">
        <v>215.43</v>
      </c>
      <c r="I1187">
        <v>85.912142857142854</v>
      </c>
    </row>
    <row r="1188" spans="1:9" x14ac:dyDescent="0.25">
      <c r="A1188" s="1">
        <v>42933</v>
      </c>
      <c r="B1188" t="s">
        <v>51</v>
      </c>
      <c r="C1188" t="s">
        <v>52</v>
      </c>
      <c r="D1188">
        <v>19</v>
      </c>
      <c r="E1188">
        <v>20</v>
      </c>
      <c r="F1188">
        <v>1404.05</v>
      </c>
      <c r="G1188">
        <v>1096.02</v>
      </c>
      <c r="H1188">
        <v>308.02999999999997</v>
      </c>
      <c r="I1188">
        <v>57.685263157894731</v>
      </c>
    </row>
    <row r="1189" spans="1:9" x14ac:dyDescent="0.25">
      <c r="A1189" s="1">
        <v>42933</v>
      </c>
      <c r="B1189" t="s">
        <v>82</v>
      </c>
      <c r="C1189" t="s">
        <v>83</v>
      </c>
      <c r="D1189">
        <v>11</v>
      </c>
      <c r="E1189">
        <v>11</v>
      </c>
      <c r="F1189">
        <v>1317.45</v>
      </c>
      <c r="G1189">
        <v>1122.99</v>
      </c>
      <c r="H1189">
        <v>194.46</v>
      </c>
      <c r="I1189">
        <v>102.09</v>
      </c>
    </row>
    <row r="1190" spans="1:9" x14ac:dyDescent="0.25">
      <c r="A1190" s="1">
        <v>42933</v>
      </c>
      <c r="B1190" t="s">
        <v>23</v>
      </c>
      <c r="C1190" t="s">
        <v>23</v>
      </c>
      <c r="D1190">
        <v>9</v>
      </c>
      <c r="E1190">
        <v>9</v>
      </c>
      <c r="F1190">
        <v>1249.4100000000001</v>
      </c>
      <c r="G1190">
        <v>1122.5899999999999</v>
      </c>
      <c r="H1190">
        <v>126.82</v>
      </c>
      <c r="I1190">
        <v>124.73222222222223</v>
      </c>
    </row>
    <row r="1191" spans="1:9" x14ac:dyDescent="0.25">
      <c r="A1191" s="1">
        <v>42933</v>
      </c>
      <c r="B1191" t="s">
        <v>193</v>
      </c>
      <c r="C1191" t="s">
        <v>193</v>
      </c>
      <c r="D1191">
        <v>15</v>
      </c>
      <c r="E1191">
        <v>17</v>
      </c>
      <c r="F1191">
        <v>1109.43</v>
      </c>
      <c r="G1191">
        <v>816.02</v>
      </c>
      <c r="H1191">
        <v>293.41000000000003</v>
      </c>
      <c r="I1191">
        <v>54.401333333333334</v>
      </c>
    </row>
    <row r="1192" spans="1:9" x14ac:dyDescent="0.25">
      <c r="A1192" s="1">
        <v>42933</v>
      </c>
      <c r="B1192" t="s">
        <v>30</v>
      </c>
      <c r="C1192" t="s">
        <v>31</v>
      </c>
      <c r="D1192">
        <v>2</v>
      </c>
      <c r="E1192">
        <v>2</v>
      </c>
      <c r="F1192">
        <v>1069.77</v>
      </c>
      <c r="G1192">
        <v>1032.4000000000001</v>
      </c>
      <c r="H1192">
        <v>37.369999999999997</v>
      </c>
      <c r="I1192">
        <v>516.20000000000005</v>
      </c>
    </row>
    <row r="1193" spans="1:9" x14ac:dyDescent="0.25">
      <c r="A1193" s="1">
        <v>42933</v>
      </c>
      <c r="B1193" t="s">
        <v>80</v>
      </c>
      <c r="C1193" t="s">
        <v>81</v>
      </c>
      <c r="D1193">
        <v>4</v>
      </c>
      <c r="E1193">
        <v>6</v>
      </c>
      <c r="F1193">
        <v>1024.6300000000001</v>
      </c>
      <c r="G1193">
        <v>839.68</v>
      </c>
      <c r="H1193">
        <v>184.95</v>
      </c>
      <c r="I1193">
        <v>209.92</v>
      </c>
    </row>
    <row r="1194" spans="1:9" x14ac:dyDescent="0.25">
      <c r="A1194" s="1">
        <v>42933</v>
      </c>
      <c r="B1194" t="s">
        <v>102</v>
      </c>
      <c r="C1194" t="s">
        <v>103</v>
      </c>
      <c r="D1194">
        <v>8</v>
      </c>
      <c r="E1194">
        <v>9</v>
      </c>
      <c r="F1194">
        <v>849.4</v>
      </c>
      <c r="G1194">
        <v>724.6</v>
      </c>
      <c r="H1194">
        <v>124.8</v>
      </c>
      <c r="I1194">
        <v>90.575000000000003</v>
      </c>
    </row>
    <row r="1195" spans="1:9" x14ac:dyDescent="0.25">
      <c r="A1195" s="1">
        <v>42933</v>
      </c>
      <c r="B1195" t="s">
        <v>74</v>
      </c>
      <c r="C1195" t="s">
        <v>75</v>
      </c>
      <c r="D1195">
        <v>6</v>
      </c>
      <c r="E1195">
        <v>6</v>
      </c>
      <c r="F1195">
        <v>837.62</v>
      </c>
      <c r="G1195">
        <v>632.88</v>
      </c>
      <c r="H1195">
        <v>204.74</v>
      </c>
      <c r="I1195">
        <v>105.48</v>
      </c>
    </row>
    <row r="1196" spans="1:9" x14ac:dyDescent="0.25">
      <c r="A1196" s="1">
        <v>42933</v>
      </c>
      <c r="B1196" t="s">
        <v>90</v>
      </c>
      <c r="C1196" t="s">
        <v>91</v>
      </c>
      <c r="D1196">
        <v>4</v>
      </c>
      <c r="E1196">
        <v>6</v>
      </c>
      <c r="F1196">
        <v>695.5</v>
      </c>
      <c r="G1196">
        <v>503.8</v>
      </c>
      <c r="H1196">
        <v>191.7</v>
      </c>
      <c r="I1196">
        <v>125.95</v>
      </c>
    </row>
    <row r="1197" spans="1:9" x14ac:dyDescent="0.25">
      <c r="A1197" s="1">
        <v>42933</v>
      </c>
      <c r="B1197" t="s">
        <v>84</v>
      </c>
      <c r="C1197" t="s">
        <v>85</v>
      </c>
      <c r="D1197">
        <v>5</v>
      </c>
      <c r="E1197">
        <v>6</v>
      </c>
      <c r="F1197">
        <v>680.35</v>
      </c>
      <c r="G1197">
        <v>553.5</v>
      </c>
      <c r="H1197">
        <v>126.85</v>
      </c>
      <c r="I1197">
        <v>110.7</v>
      </c>
    </row>
    <row r="1198" spans="1:9" x14ac:dyDescent="0.25">
      <c r="A1198" s="1">
        <v>42933</v>
      </c>
      <c r="B1198" t="s">
        <v>88</v>
      </c>
      <c r="C1198" t="s">
        <v>89</v>
      </c>
      <c r="D1198">
        <v>5</v>
      </c>
      <c r="E1198">
        <v>6</v>
      </c>
      <c r="F1198">
        <v>620.46</v>
      </c>
      <c r="G1198">
        <v>526.4</v>
      </c>
      <c r="H1198">
        <v>94.06</v>
      </c>
      <c r="I1198">
        <v>105.28</v>
      </c>
    </row>
    <row r="1199" spans="1:9" x14ac:dyDescent="0.25">
      <c r="A1199" s="1">
        <v>42933</v>
      </c>
      <c r="B1199" t="s">
        <v>41</v>
      </c>
      <c r="C1199" t="s">
        <v>41</v>
      </c>
      <c r="D1199">
        <v>2</v>
      </c>
      <c r="E1199">
        <v>2</v>
      </c>
      <c r="F1199">
        <v>471.41</v>
      </c>
      <c r="G1199">
        <v>432.7</v>
      </c>
      <c r="H1199">
        <v>38.71</v>
      </c>
      <c r="I1199">
        <v>216.35</v>
      </c>
    </row>
    <row r="1200" spans="1:9" x14ac:dyDescent="0.25">
      <c r="A1200" s="1">
        <v>42933</v>
      </c>
      <c r="B1200" t="s">
        <v>62</v>
      </c>
      <c r="C1200" t="s">
        <v>63</v>
      </c>
      <c r="D1200">
        <v>7</v>
      </c>
      <c r="E1200">
        <v>7</v>
      </c>
      <c r="F1200">
        <v>446.26</v>
      </c>
      <c r="G1200">
        <v>314.74</v>
      </c>
      <c r="H1200">
        <v>131.52000000000001</v>
      </c>
      <c r="I1200">
        <v>44.962857142857146</v>
      </c>
    </row>
    <row r="1201" spans="1:9" x14ac:dyDescent="0.25">
      <c r="A1201" s="1">
        <v>42933</v>
      </c>
      <c r="B1201" t="s">
        <v>68</v>
      </c>
      <c r="C1201" t="s">
        <v>69</v>
      </c>
      <c r="D1201">
        <v>1</v>
      </c>
      <c r="E1201">
        <v>1</v>
      </c>
      <c r="F1201">
        <v>406.65</v>
      </c>
      <c r="G1201">
        <v>259</v>
      </c>
      <c r="H1201">
        <v>147.65</v>
      </c>
      <c r="I1201">
        <v>259</v>
      </c>
    </row>
    <row r="1202" spans="1:9" x14ac:dyDescent="0.25">
      <c r="A1202" s="1">
        <v>42933</v>
      </c>
      <c r="B1202" t="s">
        <v>64</v>
      </c>
      <c r="C1202" t="s">
        <v>65</v>
      </c>
      <c r="D1202">
        <v>2</v>
      </c>
      <c r="E1202">
        <v>3</v>
      </c>
      <c r="F1202">
        <v>368.02</v>
      </c>
      <c r="G1202">
        <v>321.89999999999998</v>
      </c>
      <c r="H1202">
        <v>46.12</v>
      </c>
      <c r="I1202">
        <v>160.94999999999999</v>
      </c>
    </row>
    <row r="1203" spans="1:9" x14ac:dyDescent="0.25">
      <c r="A1203" s="1">
        <v>42933</v>
      </c>
      <c r="B1203" t="s">
        <v>127</v>
      </c>
      <c r="C1203" t="s">
        <v>127</v>
      </c>
      <c r="D1203">
        <v>2</v>
      </c>
      <c r="E1203">
        <v>2</v>
      </c>
      <c r="F1203">
        <v>256.89999999999998</v>
      </c>
      <c r="G1203">
        <v>221</v>
      </c>
      <c r="H1203">
        <v>35.9</v>
      </c>
      <c r="I1203">
        <v>110.5</v>
      </c>
    </row>
    <row r="1204" spans="1:9" x14ac:dyDescent="0.25">
      <c r="A1204" s="1">
        <v>42933</v>
      </c>
      <c r="B1204" t="s">
        <v>125</v>
      </c>
      <c r="C1204" t="s">
        <v>126</v>
      </c>
      <c r="D1204">
        <v>2</v>
      </c>
      <c r="E1204">
        <v>2</v>
      </c>
      <c r="F1204">
        <v>223.13</v>
      </c>
      <c r="G1204">
        <v>198.01</v>
      </c>
      <c r="H1204">
        <v>25.12</v>
      </c>
      <c r="I1204">
        <v>99.004999999999995</v>
      </c>
    </row>
    <row r="1205" spans="1:9" x14ac:dyDescent="0.25">
      <c r="A1205" s="1">
        <v>42933</v>
      </c>
      <c r="B1205" t="s">
        <v>66</v>
      </c>
      <c r="C1205" t="s">
        <v>67</v>
      </c>
      <c r="D1205">
        <v>2</v>
      </c>
      <c r="E1205">
        <v>2</v>
      </c>
      <c r="F1205">
        <v>198.08</v>
      </c>
      <c r="G1205">
        <v>142.4</v>
      </c>
      <c r="H1205">
        <v>55.68</v>
      </c>
      <c r="I1205">
        <v>71.2</v>
      </c>
    </row>
    <row r="1206" spans="1:9" x14ac:dyDescent="0.25">
      <c r="A1206" s="1">
        <v>42933</v>
      </c>
      <c r="B1206" t="s">
        <v>133</v>
      </c>
      <c r="C1206" t="s">
        <v>134</v>
      </c>
      <c r="D1206">
        <v>1</v>
      </c>
      <c r="E1206">
        <v>1</v>
      </c>
      <c r="F1206">
        <v>178.53</v>
      </c>
      <c r="G1206">
        <v>109.4</v>
      </c>
      <c r="H1206">
        <v>69.13</v>
      </c>
      <c r="I1206">
        <v>109.4</v>
      </c>
    </row>
    <row r="1207" spans="1:9" x14ac:dyDescent="0.25">
      <c r="A1207" s="1">
        <v>42933</v>
      </c>
      <c r="B1207" t="s">
        <v>100</v>
      </c>
      <c r="C1207" t="s">
        <v>101</v>
      </c>
      <c r="D1207">
        <v>1</v>
      </c>
      <c r="E1207">
        <v>1</v>
      </c>
      <c r="F1207">
        <v>140.02000000000001</v>
      </c>
      <c r="G1207">
        <v>99.99</v>
      </c>
      <c r="H1207">
        <v>40.03</v>
      </c>
      <c r="I1207">
        <v>99.99</v>
      </c>
    </row>
    <row r="1208" spans="1:9" x14ac:dyDescent="0.25">
      <c r="A1208" s="1">
        <v>42933</v>
      </c>
      <c r="B1208" t="s">
        <v>123</v>
      </c>
      <c r="C1208" t="s">
        <v>124</v>
      </c>
      <c r="D1208">
        <v>2</v>
      </c>
      <c r="E1208">
        <v>3</v>
      </c>
      <c r="F1208">
        <v>95.39</v>
      </c>
      <c r="G1208">
        <v>52.5</v>
      </c>
      <c r="H1208">
        <v>42.89</v>
      </c>
      <c r="I1208">
        <v>26.25</v>
      </c>
    </row>
    <row r="1209" spans="1:9" x14ac:dyDescent="0.25">
      <c r="A1209" s="1">
        <v>42933</v>
      </c>
      <c r="B1209" t="s">
        <v>60</v>
      </c>
      <c r="C1209" t="s">
        <v>61</v>
      </c>
      <c r="D1209">
        <v>1</v>
      </c>
      <c r="E1209">
        <v>1</v>
      </c>
      <c r="F1209">
        <v>78.7</v>
      </c>
      <c r="G1209">
        <v>65.900000000000006</v>
      </c>
      <c r="H1209">
        <v>12.8</v>
      </c>
      <c r="I1209">
        <v>65.900000000000006</v>
      </c>
    </row>
    <row r="1210" spans="1:9" x14ac:dyDescent="0.25">
      <c r="A1210" s="1">
        <v>42933</v>
      </c>
      <c r="B1210" t="s">
        <v>119</v>
      </c>
      <c r="C1210" t="s">
        <v>120</v>
      </c>
      <c r="D1210">
        <v>1</v>
      </c>
      <c r="E1210">
        <v>1</v>
      </c>
      <c r="F1210">
        <v>77.680000000000007</v>
      </c>
      <c r="G1210">
        <v>69.900000000000006</v>
      </c>
      <c r="H1210">
        <v>7.78</v>
      </c>
      <c r="I1210">
        <v>69.900000000000006</v>
      </c>
    </row>
    <row r="1211" spans="1:9" x14ac:dyDescent="0.25">
      <c r="A1211" s="1">
        <v>42933</v>
      </c>
      <c r="B1211" t="s">
        <v>105</v>
      </c>
      <c r="C1211" t="s">
        <v>106</v>
      </c>
      <c r="D1211">
        <v>2</v>
      </c>
      <c r="E1211">
        <v>3</v>
      </c>
      <c r="F1211">
        <v>74.760000000000005</v>
      </c>
      <c r="G1211">
        <v>43.28</v>
      </c>
      <c r="H1211">
        <v>31.48</v>
      </c>
      <c r="I1211">
        <v>21.64</v>
      </c>
    </row>
    <row r="1212" spans="1:9" x14ac:dyDescent="0.25">
      <c r="A1212" s="1">
        <v>42933</v>
      </c>
      <c r="B1212" t="s">
        <v>78</v>
      </c>
      <c r="C1212" t="s">
        <v>79</v>
      </c>
      <c r="D1212">
        <v>1</v>
      </c>
      <c r="E1212">
        <v>1</v>
      </c>
      <c r="F1212">
        <v>71.819999999999993</v>
      </c>
      <c r="G1212">
        <v>59.9</v>
      </c>
      <c r="H1212">
        <v>11.92</v>
      </c>
      <c r="I1212">
        <v>59.9</v>
      </c>
    </row>
    <row r="1213" spans="1:9" x14ac:dyDescent="0.25">
      <c r="A1213" s="1">
        <v>42933</v>
      </c>
      <c r="B1213" t="s">
        <v>44</v>
      </c>
      <c r="C1213" t="s">
        <v>45</v>
      </c>
      <c r="D1213">
        <v>1</v>
      </c>
      <c r="E1213">
        <v>1</v>
      </c>
      <c r="F1213">
        <v>37.619999999999997</v>
      </c>
      <c r="G1213">
        <v>19.989999999999998</v>
      </c>
      <c r="H1213">
        <v>17.63</v>
      </c>
      <c r="I1213">
        <v>19.989999999999998</v>
      </c>
    </row>
    <row r="1214" spans="1:9" x14ac:dyDescent="0.25">
      <c r="A1214" s="1">
        <v>42933</v>
      </c>
      <c r="B1214" t="s">
        <v>135</v>
      </c>
      <c r="C1214" t="s">
        <v>136</v>
      </c>
      <c r="D1214">
        <v>1</v>
      </c>
      <c r="E1214">
        <v>1</v>
      </c>
      <c r="F1214">
        <v>22.98</v>
      </c>
      <c r="G1214">
        <v>6.19</v>
      </c>
      <c r="H1214">
        <v>16.79</v>
      </c>
      <c r="I1214">
        <v>6.19</v>
      </c>
    </row>
    <row r="1215" spans="1:9" x14ac:dyDescent="0.25">
      <c r="A1215" s="1">
        <v>42940</v>
      </c>
      <c r="B1215" t="s">
        <v>47</v>
      </c>
      <c r="C1215" t="s">
        <v>48</v>
      </c>
      <c r="D1215">
        <v>103</v>
      </c>
      <c r="E1215">
        <v>117</v>
      </c>
      <c r="F1215">
        <v>14196.02</v>
      </c>
      <c r="G1215">
        <v>11999.43</v>
      </c>
      <c r="H1215">
        <v>2196.59</v>
      </c>
      <c r="I1215">
        <v>116.49932038834952</v>
      </c>
    </row>
    <row r="1216" spans="1:9" x14ac:dyDescent="0.25">
      <c r="A1216" s="1">
        <v>42940</v>
      </c>
      <c r="B1216" t="s">
        <v>15</v>
      </c>
      <c r="C1216" t="s">
        <v>16</v>
      </c>
      <c r="D1216">
        <v>63</v>
      </c>
      <c r="E1216">
        <v>65</v>
      </c>
      <c r="F1216">
        <v>12084.73</v>
      </c>
      <c r="G1216">
        <v>10704.98</v>
      </c>
      <c r="H1216">
        <v>1379.75</v>
      </c>
      <c r="I1216">
        <v>169.92031746031748</v>
      </c>
    </row>
    <row r="1217" spans="1:9" x14ac:dyDescent="0.25">
      <c r="A1217" s="1">
        <v>42940</v>
      </c>
      <c r="B1217" t="s">
        <v>26</v>
      </c>
      <c r="C1217" t="s">
        <v>27</v>
      </c>
      <c r="D1217">
        <v>86</v>
      </c>
      <c r="E1217">
        <v>101</v>
      </c>
      <c r="F1217">
        <v>11438.11</v>
      </c>
      <c r="G1217">
        <v>9717.91</v>
      </c>
      <c r="H1217">
        <v>1720.2</v>
      </c>
      <c r="I1217">
        <v>112.99895348837209</v>
      </c>
    </row>
    <row r="1218" spans="1:9" x14ac:dyDescent="0.25">
      <c r="A1218" s="1">
        <v>42940</v>
      </c>
      <c r="B1218" t="s">
        <v>42</v>
      </c>
      <c r="C1218" t="s">
        <v>43</v>
      </c>
      <c r="D1218">
        <v>72</v>
      </c>
      <c r="E1218">
        <v>81</v>
      </c>
      <c r="F1218">
        <v>8777.08</v>
      </c>
      <c r="G1218">
        <v>7466.87</v>
      </c>
      <c r="H1218">
        <v>1310.21</v>
      </c>
      <c r="I1218">
        <v>103.70652777777778</v>
      </c>
    </row>
    <row r="1219" spans="1:9" x14ac:dyDescent="0.25">
      <c r="A1219" s="1">
        <v>42940</v>
      </c>
      <c r="B1219" t="s">
        <v>24</v>
      </c>
      <c r="C1219" t="s">
        <v>25</v>
      </c>
      <c r="D1219">
        <v>35</v>
      </c>
      <c r="E1219">
        <v>39</v>
      </c>
      <c r="F1219">
        <v>8077.6</v>
      </c>
      <c r="G1219">
        <v>7395.56</v>
      </c>
      <c r="H1219">
        <v>682.04</v>
      </c>
      <c r="I1219">
        <v>211.30171428571427</v>
      </c>
    </row>
    <row r="1220" spans="1:9" x14ac:dyDescent="0.25">
      <c r="A1220" s="1">
        <v>42940</v>
      </c>
      <c r="B1220" t="s">
        <v>17</v>
      </c>
      <c r="C1220" t="s">
        <v>18</v>
      </c>
      <c r="D1220">
        <v>67</v>
      </c>
      <c r="E1220">
        <v>81</v>
      </c>
      <c r="F1220">
        <v>7603</v>
      </c>
      <c r="G1220">
        <v>6083.36</v>
      </c>
      <c r="H1220">
        <v>1519.64</v>
      </c>
      <c r="I1220">
        <v>90.796417910447758</v>
      </c>
    </row>
    <row r="1221" spans="1:9" x14ac:dyDescent="0.25">
      <c r="A1221" s="1">
        <v>42940</v>
      </c>
      <c r="B1221" t="s">
        <v>38</v>
      </c>
      <c r="C1221" t="s">
        <v>38</v>
      </c>
      <c r="D1221">
        <v>33</v>
      </c>
      <c r="E1221">
        <v>34</v>
      </c>
      <c r="F1221">
        <v>6705.31</v>
      </c>
      <c r="G1221">
        <v>5998.21</v>
      </c>
      <c r="H1221">
        <v>707.1</v>
      </c>
      <c r="I1221">
        <v>181.76393939393941</v>
      </c>
    </row>
    <row r="1222" spans="1:9" x14ac:dyDescent="0.25">
      <c r="A1222" s="1">
        <v>42940</v>
      </c>
      <c r="B1222" t="s">
        <v>32</v>
      </c>
      <c r="C1222" t="s">
        <v>33</v>
      </c>
      <c r="D1222">
        <v>63</v>
      </c>
      <c r="E1222">
        <v>78</v>
      </c>
      <c r="F1222">
        <v>6582.43</v>
      </c>
      <c r="G1222">
        <v>5218.08</v>
      </c>
      <c r="H1222">
        <v>1364.35</v>
      </c>
      <c r="I1222">
        <v>82.826666666666668</v>
      </c>
    </row>
    <row r="1223" spans="1:9" x14ac:dyDescent="0.25">
      <c r="A1223" s="1">
        <v>42940</v>
      </c>
      <c r="B1223" t="s">
        <v>21</v>
      </c>
      <c r="C1223" t="s">
        <v>22</v>
      </c>
      <c r="D1223">
        <v>44</v>
      </c>
      <c r="E1223">
        <v>45</v>
      </c>
      <c r="F1223">
        <v>6390.33</v>
      </c>
      <c r="G1223">
        <v>5645.33</v>
      </c>
      <c r="H1223">
        <v>745</v>
      </c>
      <c r="I1223">
        <v>128.30295454545455</v>
      </c>
    </row>
    <row r="1224" spans="1:9" x14ac:dyDescent="0.25">
      <c r="A1224" s="1">
        <v>42940</v>
      </c>
      <c r="B1224" t="s">
        <v>36</v>
      </c>
      <c r="C1224" t="s">
        <v>37</v>
      </c>
      <c r="D1224">
        <v>26</v>
      </c>
      <c r="E1224">
        <v>34</v>
      </c>
      <c r="F1224">
        <v>5828.48</v>
      </c>
      <c r="G1224">
        <v>4665.82</v>
      </c>
      <c r="H1224">
        <v>1162.6600000000001</v>
      </c>
      <c r="I1224">
        <v>179.45461538461538</v>
      </c>
    </row>
    <row r="1225" spans="1:9" x14ac:dyDescent="0.25">
      <c r="A1225" s="1">
        <v>42940</v>
      </c>
      <c r="B1225" t="s">
        <v>28</v>
      </c>
      <c r="C1225" t="s">
        <v>29</v>
      </c>
      <c r="D1225">
        <v>22</v>
      </c>
      <c r="E1225">
        <v>22</v>
      </c>
      <c r="F1225">
        <v>4058.36</v>
      </c>
      <c r="G1225">
        <v>3639.94</v>
      </c>
      <c r="H1225">
        <v>418.42</v>
      </c>
      <c r="I1225">
        <v>165.4518181818182</v>
      </c>
    </row>
    <row r="1226" spans="1:9" x14ac:dyDescent="0.25">
      <c r="A1226" s="1">
        <v>42940</v>
      </c>
      <c r="B1226" t="s">
        <v>19</v>
      </c>
      <c r="C1226" t="s">
        <v>20</v>
      </c>
      <c r="D1226">
        <v>24</v>
      </c>
      <c r="E1226">
        <v>25</v>
      </c>
      <c r="F1226">
        <v>3680.88</v>
      </c>
      <c r="G1226">
        <v>3305.2</v>
      </c>
      <c r="H1226">
        <v>375.68</v>
      </c>
      <c r="I1226">
        <v>137.71666666666667</v>
      </c>
    </row>
    <row r="1227" spans="1:9" x14ac:dyDescent="0.25">
      <c r="A1227" s="1">
        <v>42940</v>
      </c>
      <c r="B1227" t="s">
        <v>53</v>
      </c>
      <c r="C1227" t="s">
        <v>54</v>
      </c>
      <c r="D1227">
        <v>39</v>
      </c>
      <c r="E1227">
        <v>41</v>
      </c>
      <c r="F1227">
        <v>3461.59</v>
      </c>
      <c r="G1227">
        <v>2883.37</v>
      </c>
      <c r="H1227">
        <v>578.22</v>
      </c>
      <c r="I1227">
        <v>73.932564102564115</v>
      </c>
    </row>
    <row r="1228" spans="1:9" x14ac:dyDescent="0.25">
      <c r="A1228" s="1">
        <v>42940</v>
      </c>
      <c r="B1228" t="s">
        <v>23</v>
      </c>
      <c r="C1228" t="s">
        <v>23</v>
      </c>
      <c r="D1228">
        <v>18</v>
      </c>
      <c r="E1228">
        <v>19</v>
      </c>
      <c r="F1228">
        <v>3236.87</v>
      </c>
      <c r="G1228">
        <v>2863.48</v>
      </c>
      <c r="H1228">
        <v>373.39</v>
      </c>
      <c r="I1228">
        <v>159.08222222222224</v>
      </c>
    </row>
    <row r="1229" spans="1:9" x14ac:dyDescent="0.25">
      <c r="A1229" s="1">
        <v>42940</v>
      </c>
      <c r="B1229" t="s">
        <v>34</v>
      </c>
      <c r="C1229" t="s">
        <v>35</v>
      </c>
      <c r="D1229">
        <v>23</v>
      </c>
      <c r="E1229">
        <v>27</v>
      </c>
      <c r="F1229">
        <v>3089.47</v>
      </c>
      <c r="G1229">
        <v>2451.2800000000002</v>
      </c>
      <c r="H1229">
        <v>638.19000000000005</v>
      </c>
      <c r="I1229">
        <v>106.57739130434783</v>
      </c>
    </row>
    <row r="1230" spans="1:9" x14ac:dyDescent="0.25">
      <c r="A1230" s="1">
        <v>42940</v>
      </c>
      <c r="B1230" t="s">
        <v>39</v>
      </c>
      <c r="C1230" t="s">
        <v>40</v>
      </c>
      <c r="D1230">
        <v>25</v>
      </c>
      <c r="E1230">
        <v>28</v>
      </c>
      <c r="F1230">
        <v>2622.27</v>
      </c>
      <c r="G1230">
        <v>1985.12</v>
      </c>
      <c r="H1230">
        <v>637.15</v>
      </c>
      <c r="I1230">
        <v>79.404799999999994</v>
      </c>
    </row>
    <row r="1231" spans="1:9" x14ac:dyDescent="0.25">
      <c r="A1231" s="1">
        <v>42940</v>
      </c>
      <c r="B1231" t="s">
        <v>84</v>
      </c>
      <c r="C1231" t="s">
        <v>85</v>
      </c>
      <c r="D1231">
        <v>8</v>
      </c>
      <c r="E1231">
        <v>11</v>
      </c>
      <c r="F1231">
        <v>2340.14</v>
      </c>
      <c r="G1231">
        <v>2075.79</v>
      </c>
      <c r="H1231">
        <v>264.35000000000002</v>
      </c>
      <c r="I1231">
        <v>259.47375</v>
      </c>
    </row>
    <row r="1232" spans="1:9" x14ac:dyDescent="0.25">
      <c r="A1232" s="1">
        <v>42940</v>
      </c>
      <c r="B1232" t="s">
        <v>72</v>
      </c>
      <c r="C1232" t="s">
        <v>73</v>
      </c>
      <c r="D1232">
        <v>20</v>
      </c>
      <c r="E1232">
        <v>21</v>
      </c>
      <c r="F1232">
        <v>2225.27</v>
      </c>
      <c r="G1232">
        <v>1840.34</v>
      </c>
      <c r="H1232">
        <v>384.93</v>
      </c>
      <c r="I1232">
        <v>92.016999999999996</v>
      </c>
    </row>
    <row r="1233" spans="1:9" x14ac:dyDescent="0.25">
      <c r="A1233" s="1">
        <v>42940</v>
      </c>
      <c r="B1233" t="s">
        <v>82</v>
      </c>
      <c r="C1233" t="s">
        <v>83</v>
      </c>
      <c r="D1233">
        <v>17</v>
      </c>
      <c r="E1233">
        <v>18</v>
      </c>
      <c r="F1233">
        <v>2101.4</v>
      </c>
      <c r="G1233">
        <v>1750.06</v>
      </c>
      <c r="H1233">
        <v>351.34</v>
      </c>
      <c r="I1233">
        <v>102.94470588235295</v>
      </c>
    </row>
    <row r="1234" spans="1:9" x14ac:dyDescent="0.25">
      <c r="A1234" s="1">
        <v>42940</v>
      </c>
      <c r="B1234" t="s">
        <v>46</v>
      </c>
      <c r="C1234" t="s">
        <v>46</v>
      </c>
      <c r="D1234">
        <v>12</v>
      </c>
      <c r="E1234">
        <v>13</v>
      </c>
      <c r="F1234">
        <v>1409.16</v>
      </c>
      <c r="G1234">
        <v>1166.7</v>
      </c>
      <c r="H1234">
        <v>242.46</v>
      </c>
      <c r="I1234">
        <v>97.224999999999994</v>
      </c>
    </row>
    <row r="1235" spans="1:9" x14ac:dyDescent="0.25">
      <c r="A1235" s="1">
        <v>42940</v>
      </c>
      <c r="B1235" t="s">
        <v>109</v>
      </c>
      <c r="C1235" t="s">
        <v>110</v>
      </c>
      <c r="D1235">
        <v>12</v>
      </c>
      <c r="E1235">
        <v>12</v>
      </c>
      <c r="F1235">
        <v>1352.59</v>
      </c>
      <c r="G1235">
        <v>1106.74</v>
      </c>
      <c r="H1235">
        <v>245.85</v>
      </c>
      <c r="I1235">
        <v>92.228333333333339</v>
      </c>
    </row>
    <row r="1236" spans="1:9" x14ac:dyDescent="0.25">
      <c r="A1236" s="1">
        <v>42940</v>
      </c>
      <c r="B1236" t="s">
        <v>51</v>
      </c>
      <c r="C1236" t="s">
        <v>52</v>
      </c>
      <c r="D1236">
        <v>21</v>
      </c>
      <c r="E1236">
        <v>21</v>
      </c>
      <c r="F1236">
        <v>1296.5899999999999</v>
      </c>
      <c r="G1236">
        <v>1003.78</v>
      </c>
      <c r="H1236">
        <v>292.81</v>
      </c>
      <c r="I1236">
        <v>47.799047619047613</v>
      </c>
    </row>
    <row r="1237" spans="1:9" x14ac:dyDescent="0.25">
      <c r="A1237" s="1">
        <v>42940</v>
      </c>
      <c r="B1237" t="s">
        <v>58</v>
      </c>
      <c r="C1237" t="s">
        <v>59</v>
      </c>
      <c r="D1237">
        <v>12</v>
      </c>
      <c r="E1237">
        <v>13</v>
      </c>
      <c r="F1237">
        <v>935.3</v>
      </c>
      <c r="G1237">
        <v>733.09</v>
      </c>
      <c r="H1237">
        <v>202.21</v>
      </c>
      <c r="I1237">
        <v>61.090833333333336</v>
      </c>
    </row>
    <row r="1238" spans="1:9" x14ac:dyDescent="0.25">
      <c r="A1238" s="1">
        <v>42940</v>
      </c>
      <c r="B1238" t="s">
        <v>80</v>
      </c>
      <c r="C1238" t="s">
        <v>81</v>
      </c>
      <c r="D1238">
        <v>6</v>
      </c>
      <c r="E1238">
        <v>6</v>
      </c>
      <c r="F1238">
        <v>791.37</v>
      </c>
      <c r="G1238">
        <v>633.61</v>
      </c>
      <c r="H1238">
        <v>157.76</v>
      </c>
      <c r="I1238">
        <v>105.60166666666666</v>
      </c>
    </row>
    <row r="1239" spans="1:9" x14ac:dyDescent="0.25">
      <c r="A1239" s="1">
        <v>42940</v>
      </c>
      <c r="B1239" t="s">
        <v>193</v>
      </c>
      <c r="C1239" t="s">
        <v>193</v>
      </c>
      <c r="D1239">
        <v>13</v>
      </c>
      <c r="E1239">
        <v>14</v>
      </c>
      <c r="F1239">
        <v>759.58</v>
      </c>
      <c r="G1239">
        <v>555.69000000000005</v>
      </c>
      <c r="H1239">
        <v>203.89</v>
      </c>
      <c r="I1239">
        <v>42.745384615384616</v>
      </c>
    </row>
    <row r="1240" spans="1:9" x14ac:dyDescent="0.25">
      <c r="A1240" s="1">
        <v>42940</v>
      </c>
      <c r="B1240" t="s">
        <v>74</v>
      </c>
      <c r="C1240" t="s">
        <v>75</v>
      </c>
      <c r="D1240">
        <v>6</v>
      </c>
      <c r="E1240">
        <v>6</v>
      </c>
      <c r="F1240">
        <v>709.96</v>
      </c>
      <c r="G1240">
        <v>584.26</v>
      </c>
      <c r="H1240">
        <v>125.7</v>
      </c>
      <c r="I1240">
        <v>97.376666666666665</v>
      </c>
    </row>
    <row r="1241" spans="1:9" x14ac:dyDescent="0.25">
      <c r="A1241" s="1">
        <v>42940</v>
      </c>
      <c r="B1241" t="s">
        <v>90</v>
      </c>
      <c r="C1241" t="s">
        <v>91</v>
      </c>
      <c r="D1241">
        <v>2</v>
      </c>
      <c r="E1241">
        <v>2</v>
      </c>
      <c r="F1241">
        <v>698.88</v>
      </c>
      <c r="G1241">
        <v>598.9</v>
      </c>
      <c r="H1241">
        <v>99.98</v>
      </c>
      <c r="I1241">
        <v>299.45</v>
      </c>
    </row>
    <row r="1242" spans="1:9" x14ac:dyDescent="0.25">
      <c r="A1242" s="1">
        <v>42940</v>
      </c>
      <c r="B1242" t="s">
        <v>68</v>
      </c>
      <c r="C1242" t="s">
        <v>69</v>
      </c>
      <c r="D1242">
        <v>2</v>
      </c>
      <c r="E1242">
        <v>2</v>
      </c>
      <c r="F1242">
        <v>629.84</v>
      </c>
      <c r="G1242">
        <v>559.99</v>
      </c>
      <c r="H1242">
        <v>69.849999999999994</v>
      </c>
      <c r="I1242">
        <v>279.995</v>
      </c>
    </row>
    <row r="1243" spans="1:9" x14ac:dyDescent="0.25">
      <c r="A1243" s="1">
        <v>42940</v>
      </c>
      <c r="B1243" t="s">
        <v>76</v>
      </c>
      <c r="C1243" t="s">
        <v>77</v>
      </c>
      <c r="D1243">
        <v>3</v>
      </c>
      <c r="E1243">
        <v>3</v>
      </c>
      <c r="F1243">
        <v>624.72</v>
      </c>
      <c r="G1243">
        <v>477</v>
      </c>
      <c r="H1243">
        <v>147.72</v>
      </c>
      <c r="I1243">
        <v>159</v>
      </c>
    </row>
    <row r="1244" spans="1:9" x14ac:dyDescent="0.25">
      <c r="A1244" s="1">
        <v>42940</v>
      </c>
      <c r="B1244" t="s">
        <v>102</v>
      </c>
      <c r="C1244" t="s">
        <v>103</v>
      </c>
      <c r="D1244">
        <v>5</v>
      </c>
      <c r="E1244">
        <v>6</v>
      </c>
      <c r="F1244">
        <v>480.7</v>
      </c>
      <c r="G1244">
        <v>402.6</v>
      </c>
      <c r="H1244">
        <v>78.099999999999994</v>
      </c>
      <c r="I1244">
        <v>80.52</v>
      </c>
    </row>
    <row r="1245" spans="1:9" x14ac:dyDescent="0.25">
      <c r="A1245" s="1">
        <v>42940</v>
      </c>
      <c r="B1245" t="s">
        <v>88</v>
      </c>
      <c r="C1245" t="s">
        <v>89</v>
      </c>
      <c r="D1245">
        <v>3</v>
      </c>
      <c r="E1245">
        <v>3</v>
      </c>
      <c r="F1245">
        <v>447.43</v>
      </c>
      <c r="G1245">
        <v>383.7</v>
      </c>
      <c r="H1245">
        <v>63.73</v>
      </c>
      <c r="I1245">
        <v>127.9</v>
      </c>
    </row>
    <row r="1246" spans="1:9" x14ac:dyDescent="0.25">
      <c r="A1246" s="1">
        <v>42940</v>
      </c>
      <c r="B1246" t="s">
        <v>62</v>
      </c>
      <c r="C1246" t="s">
        <v>63</v>
      </c>
      <c r="D1246">
        <v>4</v>
      </c>
      <c r="E1246">
        <v>4</v>
      </c>
      <c r="F1246">
        <v>441.95</v>
      </c>
      <c r="G1246">
        <v>376.24</v>
      </c>
      <c r="H1246">
        <v>65.709999999999994</v>
      </c>
      <c r="I1246">
        <v>94.06</v>
      </c>
    </row>
    <row r="1247" spans="1:9" x14ac:dyDescent="0.25">
      <c r="A1247" s="1">
        <v>42940</v>
      </c>
      <c r="B1247" t="s">
        <v>145</v>
      </c>
      <c r="C1247" t="s">
        <v>146</v>
      </c>
      <c r="D1247">
        <v>1</v>
      </c>
      <c r="E1247">
        <v>1</v>
      </c>
      <c r="F1247">
        <v>401.45</v>
      </c>
      <c r="G1247">
        <v>360</v>
      </c>
      <c r="H1247">
        <v>41.45</v>
      </c>
      <c r="I1247">
        <v>360</v>
      </c>
    </row>
    <row r="1248" spans="1:9" x14ac:dyDescent="0.25">
      <c r="A1248" s="1">
        <v>42940</v>
      </c>
      <c r="B1248" t="s">
        <v>66</v>
      </c>
      <c r="C1248" t="s">
        <v>67</v>
      </c>
      <c r="D1248">
        <v>3</v>
      </c>
      <c r="E1248">
        <v>3</v>
      </c>
      <c r="F1248">
        <v>349.39</v>
      </c>
      <c r="G1248">
        <v>263.37</v>
      </c>
      <c r="H1248">
        <v>86.02</v>
      </c>
      <c r="I1248">
        <v>87.79</v>
      </c>
    </row>
    <row r="1249" spans="1:9" x14ac:dyDescent="0.25">
      <c r="A1249" s="1">
        <v>42940</v>
      </c>
      <c r="B1249" t="s">
        <v>113</v>
      </c>
      <c r="C1249" t="s">
        <v>114</v>
      </c>
      <c r="D1249">
        <v>1</v>
      </c>
      <c r="E1249">
        <v>1</v>
      </c>
      <c r="F1249">
        <v>223.26</v>
      </c>
      <c r="G1249">
        <v>199</v>
      </c>
      <c r="H1249">
        <v>24.26</v>
      </c>
      <c r="I1249">
        <v>199</v>
      </c>
    </row>
    <row r="1250" spans="1:9" x14ac:dyDescent="0.25">
      <c r="A1250" s="1">
        <v>42940</v>
      </c>
      <c r="B1250" t="s">
        <v>41</v>
      </c>
      <c r="C1250" t="s">
        <v>41</v>
      </c>
      <c r="D1250">
        <v>3</v>
      </c>
      <c r="E1250">
        <v>3</v>
      </c>
      <c r="F1250">
        <v>179.04</v>
      </c>
      <c r="G1250">
        <v>128.6</v>
      </c>
      <c r="H1250">
        <v>50.44</v>
      </c>
      <c r="I1250">
        <v>42.866666666666667</v>
      </c>
    </row>
    <row r="1251" spans="1:9" x14ac:dyDescent="0.25">
      <c r="A1251" s="1">
        <v>42940</v>
      </c>
      <c r="B1251" t="s">
        <v>78</v>
      </c>
      <c r="C1251" t="s">
        <v>79</v>
      </c>
      <c r="D1251">
        <v>1</v>
      </c>
      <c r="E1251">
        <v>1</v>
      </c>
      <c r="F1251">
        <v>170.84</v>
      </c>
      <c r="G1251">
        <v>155</v>
      </c>
      <c r="H1251">
        <v>15.84</v>
      </c>
      <c r="I1251">
        <v>155</v>
      </c>
    </row>
    <row r="1252" spans="1:9" x14ac:dyDescent="0.25">
      <c r="A1252" s="1">
        <v>42940</v>
      </c>
      <c r="B1252" t="s">
        <v>64</v>
      </c>
      <c r="C1252" t="s">
        <v>65</v>
      </c>
      <c r="D1252">
        <v>1</v>
      </c>
      <c r="E1252">
        <v>1</v>
      </c>
      <c r="F1252">
        <v>155.63</v>
      </c>
      <c r="G1252">
        <v>139.9</v>
      </c>
      <c r="H1252">
        <v>15.73</v>
      </c>
      <c r="I1252">
        <v>139.9</v>
      </c>
    </row>
    <row r="1253" spans="1:9" x14ac:dyDescent="0.25">
      <c r="A1253" s="1">
        <v>42940</v>
      </c>
      <c r="B1253" t="s">
        <v>117</v>
      </c>
      <c r="C1253" t="s">
        <v>118</v>
      </c>
      <c r="D1253">
        <v>1</v>
      </c>
      <c r="E1253">
        <v>2</v>
      </c>
      <c r="F1253">
        <v>132.47999999999999</v>
      </c>
      <c r="G1253">
        <v>99.98</v>
      </c>
      <c r="H1253">
        <v>32.5</v>
      </c>
      <c r="I1253">
        <v>99.98</v>
      </c>
    </row>
    <row r="1254" spans="1:9" x14ac:dyDescent="0.25">
      <c r="A1254" s="1">
        <v>42940</v>
      </c>
      <c r="B1254" t="s">
        <v>107</v>
      </c>
      <c r="C1254" t="s">
        <v>108</v>
      </c>
      <c r="D1254">
        <v>1</v>
      </c>
      <c r="E1254">
        <v>2</v>
      </c>
      <c r="F1254">
        <v>123.8</v>
      </c>
      <c r="G1254">
        <v>93.6</v>
      </c>
      <c r="H1254">
        <v>30.2</v>
      </c>
      <c r="I1254">
        <v>93.6</v>
      </c>
    </row>
    <row r="1255" spans="1:9" x14ac:dyDescent="0.25">
      <c r="A1255" s="1">
        <v>42940</v>
      </c>
      <c r="B1255" t="s">
        <v>147</v>
      </c>
      <c r="C1255" t="s">
        <v>148</v>
      </c>
      <c r="D1255">
        <v>1</v>
      </c>
      <c r="E1255">
        <v>1</v>
      </c>
      <c r="F1255">
        <v>83.41</v>
      </c>
      <c r="G1255">
        <v>69.900000000000006</v>
      </c>
      <c r="H1255">
        <v>13.51</v>
      </c>
      <c r="I1255">
        <v>69.900000000000006</v>
      </c>
    </row>
    <row r="1256" spans="1:9" x14ac:dyDescent="0.25">
      <c r="A1256" s="1">
        <v>42940</v>
      </c>
      <c r="B1256" t="s">
        <v>60</v>
      </c>
      <c r="C1256" t="s">
        <v>61</v>
      </c>
      <c r="D1256">
        <v>1</v>
      </c>
      <c r="E1256">
        <v>1</v>
      </c>
      <c r="F1256">
        <v>78.7</v>
      </c>
      <c r="G1256">
        <v>65.900000000000006</v>
      </c>
      <c r="H1256">
        <v>12.8</v>
      </c>
      <c r="I1256">
        <v>65.900000000000006</v>
      </c>
    </row>
    <row r="1257" spans="1:9" x14ac:dyDescent="0.25">
      <c r="A1257" s="1">
        <v>42940</v>
      </c>
      <c r="B1257" t="s">
        <v>44</v>
      </c>
      <c r="C1257" t="s">
        <v>45</v>
      </c>
      <c r="D1257">
        <v>2</v>
      </c>
      <c r="E1257">
        <v>2</v>
      </c>
      <c r="F1257">
        <v>71.87</v>
      </c>
      <c r="G1257">
        <v>39.979999999999997</v>
      </c>
      <c r="H1257">
        <v>31.89</v>
      </c>
      <c r="I1257">
        <v>19.989999999999998</v>
      </c>
    </row>
    <row r="1258" spans="1:9" x14ac:dyDescent="0.25">
      <c r="A1258" s="1">
        <v>42940</v>
      </c>
      <c r="B1258" t="s">
        <v>100</v>
      </c>
      <c r="C1258" t="s">
        <v>101</v>
      </c>
      <c r="D1258">
        <v>1</v>
      </c>
      <c r="E1258">
        <v>1</v>
      </c>
      <c r="F1258">
        <v>65.47</v>
      </c>
      <c r="G1258">
        <v>49.49</v>
      </c>
      <c r="H1258">
        <v>15.98</v>
      </c>
      <c r="I1258">
        <v>49.49</v>
      </c>
    </row>
    <row r="1259" spans="1:9" x14ac:dyDescent="0.25">
      <c r="A1259" s="1">
        <v>42940</v>
      </c>
      <c r="B1259" t="s">
        <v>143</v>
      </c>
      <c r="C1259" t="s">
        <v>144</v>
      </c>
      <c r="D1259">
        <v>1</v>
      </c>
      <c r="E1259">
        <v>1</v>
      </c>
      <c r="F1259">
        <v>54.94</v>
      </c>
      <c r="G1259">
        <v>45</v>
      </c>
      <c r="H1259">
        <v>9.94</v>
      </c>
      <c r="I1259">
        <v>45</v>
      </c>
    </row>
    <row r="1260" spans="1:9" x14ac:dyDescent="0.25">
      <c r="A1260" s="1">
        <v>42940</v>
      </c>
      <c r="B1260" t="s">
        <v>105</v>
      </c>
      <c r="C1260" t="s">
        <v>106</v>
      </c>
      <c r="D1260">
        <v>1</v>
      </c>
      <c r="E1260">
        <v>1</v>
      </c>
      <c r="F1260">
        <v>49.76</v>
      </c>
      <c r="G1260">
        <v>32.700000000000003</v>
      </c>
      <c r="H1260">
        <v>17.059999999999999</v>
      </c>
      <c r="I1260">
        <v>32.700000000000003</v>
      </c>
    </row>
    <row r="1261" spans="1:9" x14ac:dyDescent="0.25">
      <c r="A1261" s="1">
        <v>42940</v>
      </c>
      <c r="B1261" t="s">
        <v>57</v>
      </c>
      <c r="C1261" t="s">
        <v>57</v>
      </c>
      <c r="D1261">
        <v>1</v>
      </c>
      <c r="E1261">
        <v>1</v>
      </c>
      <c r="F1261">
        <v>45</v>
      </c>
      <c r="G1261">
        <v>29.9</v>
      </c>
      <c r="H1261">
        <v>15.1</v>
      </c>
      <c r="I1261">
        <v>29.9</v>
      </c>
    </row>
    <row r="1262" spans="1:9" x14ac:dyDescent="0.25">
      <c r="A1262" s="1">
        <v>42940</v>
      </c>
      <c r="B1262" t="s">
        <v>125</v>
      </c>
      <c r="C1262" t="s">
        <v>126</v>
      </c>
      <c r="D1262">
        <v>1</v>
      </c>
      <c r="E1262">
        <v>1</v>
      </c>
      <c r="F1262">
        <v>21.75</v>
      </c>
      <c r="G1262">
        <v>9.9</v>
      </c>
      <c r="H1262">
        <v>11.85</v>
      </c>
      <c r="I1262">
        <v>9.9</v>
      </c>
    </row>
    <row r="1263" spans="1:9" x14ac:dyDescent="0.25">
      <c r="A1263" s="1">
        <v>42947</v>
      </c>
      <c r="B1263" t="s">
        <v>24</v>
      </c>
      <c r="C1263" t="s">
        <v>25</v>
      </c>
      <c r="D1263">
        <v>53</v>
      </c>
      <c r="E1263">
        <v>54</v>
      </c>
      <c r="F1263">
        <v>12440.93</v>
      </c>
      <c r="G1263">
        <v>11577.87</v>
      </c>
      <c r="H1263">
        <v>863.06</v>
      </c>
      <c r="I1263">
        <v>218.45037735849058</v>
      </c>
    </row>
    <row r="1264" spans="1:9" x14ac:dyDescent="0.25">
      <c r="A1264" s="1">
        <v>42947</v>
      </c>
      <c r="B1264" t="s">
        <v>47</v>
      </c>
      <c r="C1264" t="s">
        <v>48</v>
      </c>
      <c r="D1264">
        <v>81</v>
      </c>
      <c r="E1264">
        <v>93</v>
      </c>
      <c r="F1264">
        <v>12336.43</v>
      </c>
      <c r="G1264">
        <v>10641.1</v>
      </c>
      <c r="H1264">
        <v>1695.33</v>
      </c>
      <c r="I1264">
        <v>131.37160493827162</v>
      </c>
    </row>
    <row r="1265" spans="1:9" x14ac:dyDescent="0.25">
      <c r="A1265" s="1">
        <v>42947</v>
      </c>
      <c r="B1265" t="s">
        <v>15</v>
      </c>
      <c r="C1265" t="s">
        <v>16</v>
      </c>
      <c r="D1265">
        <v>73</v>
      </c>
      <c r="E1265">
        <v>77</v>
      </c>
      <c r="F1265">
        <v>11884.57</v>
      </c>
      <c r="G1265">
        <v>10516.81</v>
      </c>
      <c r="H1265">
        <v>1367.76</v>
      </c>
      <c r="I1265">
        <v>144.0658904109589</v>
      </c>
    </row>
    <row r="1266" spans="1:9" x14ac:dyDescent="0.25">
      <c r="A1266" s="1">
        <v>42947</v>
      </c>
      <c r="B1266" t="s">
        <v>26</v>
      </c>
      <c r="C1266" t="s">
        <v>27</v>
      </c>
      <c r="D1266">
        <v>80</v>
      </c>
      <c r="E1266">
        <v>88</v>
      </c>
      <c r="F1266">
        <v>11143.22</v>
      </c>
      <c r="G1266">
        <v>9215.0300000000007</v>
      </c>
      <c r="H1266">
        <v>1928.19</v>
      </c>
      <c r="I1266">
        <v>115.18787500000001</v>
      </c>
    </row>
    <row r="1267" spans="1:9" x14ac:dyDescent="0.25">
      <c r="A1267" s="1">
        <v>42947</v>
      </c>
      <c r="B1267" t="s">
        <v>42</v>
      </c>
      <c r="C1267" t="s">
        <v>43</v>
      </c>
      <c r="D1267">
        <v>75</v>
      </c>
      <c r="E1267">
        <v>84</v>
      </c>
      <c r="F1267">
        <v>9607.2999999999993</v>
      </c>
      <c r="G1267">
        <v>8309.9500000000007</v>
      </c>
      <c r="H1267">
        <v>1297.3499999999999</v>
      </c>
      <c r="I1267">
        <v>110.79933333333334</v>
      </c>
    </row>
    <row r="1268" spans="1:9" x14ac:dyDescent="0.25">
      <c r="A1268" s="1">
        <v>42947</v>
      </c>
      <c r="B1268" t="s">
        <v>17</v>
      </c>
      <c r="C1268" t="s">
        <v>18</v>
      </c>
      <c r="D1268">
        <v>76</v>
      </c>
      <c r="E1268">
        <v>101</v>
      </c>
      <c r="F1268">
        <v>9074.2900000000009</v>
      </c>
      <c r="G1268">
        <v>7171.22</v>
      </c>
      <c r="H1268">
        <v>1903.07</v>
      </c>
      <c r="I1268">
        <v>94.358157894736848</v>
      </c>
    </row>
    <row r="1269" spans="1:9" x14ac:dyDescent="0.25">
      <c r="A1269" s="1">
        <v>42947</v>
      </c>
      <c r="B1269" t="s">
        <v>38</v>
      </c>
      <c r="C1269" t="s">
        <v>38</v>
      </c>
      <c r="D1269">
        <v>57</v>
      </c>
      <c r="E1269">
        <v>65</v>
      </c>
      <c r="F1269">
        <v>8642.83</v>
      </c>
      <c r="G1269">
        <v>7451.68</v>
      </c>
      <c r="H1269">
        <v>1191.1500000000001</v>
      </c>
      <c r="I1269">
        <v>130.73122807017543</v>
      </c>
    </row>
    <row r="1270" spans="1:9" x14ac:dyDescent="0.25">
      <c r="A1270" s="1">
        <v>42947</v>
      </c>
      <c r="B1270" t="s">
        <v>32</v>
      </c>
      <c r="C1270" t="s">
        <v>33</v>
      </c>
      <c r="D1270">
        <v>64</v>
      </c>
      <c r="E1270">
        <v>78</v>
      </c>
      <c r="F1270">
        <v>6855.18</v>
      </c>
      <c r="G1270">
        <v>5456.48</v>
      </c>
      <c r="H1270">
        <v>1398.7</v>
      </c>
      <c r="I1270">
        <v>85.257499999999993</v>
      </c>
    </row>
    <row r="1271" spans="1:9" x14ac:dyDescent="0.25">
      <c r="A1271" s="1">
        <v>42947</v>
      </c>
      <c r="B1271" t="s">
        <v>39</v>
      </c>
      <c r="C1271" t="s">
        <v>40</v>
      </c>
      <c r="D1271">
        <v>37</v>
      </c>
      <c r="E1271">
        <v>42</v>
      </c>
      <c r="F1271">
        <v>6604.78</v>
      </c>
      <c r="G1271">
        <v>5641.99</v>
      </c>
      <c r="H1271">
        <v>962.79</v>
      </c>
      <c r="I1271">
        <v>152.48621621621621</v>
      </c>
    </row>
    <row r="1272" spans="1:9" x14ac:dyDescent="0.25">
      <c r="A1272" s="1">
        <v>42947</v>
      </c>
      <c r="B1272" t="s">
        <v>21</v>
      </c>
      <c r="C1272" t="s">
        <v>22</v>
      </c>
      <c r="D1272">
        <v>52</v>
      </c>
      <c r="E1272">
        <v>54</v>
      </c>
      <c r="F1272">
        <v>6316.77</v>
      </c>
      <c r="G1272">
        <v>5251.69</v>
      </c>
      <c r="H1272">
        <v>1065.08</v>
      </c>
      <c r="I1272">
        <v>100.99403846153845</v>
      </c>
    </row>
    <row r="1273" spans="1:9" x14ac:dyDescent="0.25">
      <c r="A1273" s="1">
        <v>42947</v>
      </c>
      <c r="B1273" t="s">
        <v>28</v>
      </c>
      <c r="C1273" t="s">
        <v>29</v>
      </c>
      <c r="D1273">
        <v>28</v>
      </c>
      <c r="E1273">
        <v>28</v>
      </c>
      <c r="F1273">
        <v>5125.32</v>
      </c>
      <c r="G1273">
        <v>4423.26</v>
      </c>
      <c r="H1273">
        <v>702.06</v>
      </c>
      <c r="I1273">
        <v>157.9735714285714</v>
      </c>
    </row>
    <row r="1274" spans="1:9" x14ac:dyDescent="0.25">
      <c r="A1274" s="1">
        <v>42947</v>
      </c>
      <c r="B1274" t="s">
        <v>46</v>
      </c>
      <c r="C1274" t="s">
        <v>46</v>
      </c>
      <c r="D1274">
        <v>17</v>
      </c>
      <c r="E1274">
        <v>18</v>
      </c>
      <c r="F1274">
        <v>3888.3</v>
      </c>
      <c r="G1274">
        <v>3515.94</v>
      </c>
      <c r="H1274">
        <v>372.36</v>
      </c>
      <c r="I1274">
        <v>206.82</v>
      </c>
    </row>
    <row r="1275" spans="1:9" x14ac:dyDescent="0.25">
      <c r="A1275" s="1">
        <v>42947</v>
      </c>
      <c r="B1275" t="s">
        <v>34</v>
      </c>
      <c r="C1275" t="s">
        <v>35</v>
      </c>
      <c r="D1275">
        <v>38</v>
      </c>
      <c r="E1275">
        <v>43</v>
      </c>
      <c r="F1275">
        <v>3638.81</v>
      </c>
      <c r="G1275">
        <v>2902.24</v>
      </c>
      <c r="H1275">
        <v>736.57</v>
      </c>
      <c r="I1275">
        <v>76.374736842105264</v>
      </c>
    </row>
    <row r="1276" spans="1:9" x14ac:dyDescent="0.25">
      <c r="A1276" s="1">
        <v>42947</v>
      </c>
      <c r="B1276" t="s">
        <v>53</v>
      </c>
      <c r="C1276" t="s">
        <v>54</v>
      </c>
      <c r="D1276">
        <v>36</v>
      </c>
      <c r="E1276">
        <v>38</v>
      </c>
      <c r="F1276">
        <v>3387.83</v>
      </c>
      <c r="G1276">
        <v>2783.96</v>
      </c>
      <c r="H1276">
        <v>603.87</v>
      </c>
      <c r="I1276">
        <v>77.332222222222214</v>
      </c>
    </row>
    <row r="1277" spans="1:9" x14ac:dyDescent="0.25">
      <c r="A1277" s="1">
        <v>42947</v>
      </c>
      <c r="B1277" t="s">
        <v>84</v>
      </c>
      <c r="C1277" t="s">
        <v>85</v>
      </c>
      <c r="D1277">
        <v>6</v>
      </c>
      <c r="E1277">
        <v>6</v>
      </c>
      <c r="F1277">
        <v>2609</v>
      </c>
      <c r="G1277">
        <v>2459.6999999999998</v>
      </c>
      <c r="H1277">
        <v>149.30000000000001</v>
      </c>
      <c r="I1277">
        <v>409.95</v>
      </c>
    </row>
    <row r="1278" spans="1:9" x14ac:dyDescent="0.25">
      <c r="A1278" s="1">
        <v>42947</v>
      </c>
      <c r="B1278" t="s">
        <v>36</v>
      </c>
      <c r="C1278" t="s">
        <v>37</v>
      </c>
      <c r="D1278">
        <v>11</v>
      </c>
      <c r="E1278">
        <v>13</v>
      </c>
      <c r="F1278">
        <v>2590.46</v>
      </c>
      <c r="G1278">
        <v>2082.88</v>
      </c>
      <c r="H1278">
        <v>507.58</v>
      </c>
      <c r="I1278">
        <v>189.35272727272726</v>
      </c>
    </row>
    <row r="1279" spans="1:9" x14ac:dyDescent="0.25">
      <c r="A1279" s="1">
        <v>42947</v>
      </c>
      <c r="B1279" t="s">
        <v>23</v>
      </c>
      <c r="C1279" t="s">
        <v>23</v>
      </c>
      <c r="D1279">
        <v>15</v>
      </c>
      <c r="E1279">
        <v>15</v>
      </c>
      <c r="F1279">
        <v>2126.89</v>
      </c>
      <c r="G1279">
        <v>1834.28</v>
      </c>
      <c r="H1279">
        <v>292.61</v>
      </c>
      <c r="I1279">
        <v>122.28533333333333</v>
      </c>
    </row>
    <row r="1280" spans="1:9" x14ac:dyDescent="0.25">
      <c r="A1280" s="1">
        <v>42947</v>
      </c>
      <c r="B1280" t="s">
        <v>19</v>
      </c>
      <c r="C1280" t="s">
        <v>20</v>
      </c>
      <c r="D1280">
        <v>20</v>
      </c>
      <c r="E1280">
        <v>20</v>
      </c>
      <c r="F1280">
        <v>2103.98</v>
      </c>
      <c r="G1280">
        <v>1771.12</v>
      </c>
      <c r="H1280">
        <v>332.86</v>
      </c>
      <c r="I1280">
        <v>88.555999999999997</v>
      </c>
    </row>
    <row r="1281" spans="1:9" x14ac:dyDescent="0.25">
      <c r="A1281" s="1">
        <v>42947</v>
      </c>
      <c r="B1281" t="s">
        <v>82</v>
      </c>
      <c r="C1281" t="s">
        <v>83</v>
      </c>
      <c r="D1281">
        <v>15</v>
      </c>
      <c r="E1281">
        <v>15</v>
      </c>
      <c r="F1281">
        <v>2054.39</v>
      </c>
      <c r="G1281">
        <v>1463.5</v>
      </c>
      <c r="H1281">
        <v>590.89</v>
      </c>
      <c r="I1281">
        <v>97.566666666666663</v>
      </c>
    </row>
    <row r="1282" spans="1:9" x14ac:dyDescent="0.25">
      <c r="A1282" s="1">
        <v>42947</v>
      </c>
      <c r="B1282" t="s">
        <v>80</v>
      </c>
      <c r="C1282" t="s">
        <v>81</v>
      </c>
      <c r="D1282">
        <v>8</v>
      </c>
      <c r="E1282">
        <v>9</v>
      </c>
      <c r="F1282">
        <v>1379.27</v>
      </c>
      <c r="G1282">
        <v>1092.27</v>
      </c>
      <c r="H1282">
        <v>287</v>
      </c>
      <c r="I1282">
        <v>136.53375</v>
      </c>
    </row>
    <row r="1283" spans="1:9" x14ac:dyDescent="0.25">
      <c r="A1283" s="1">
        <v>42947</v>
      </c>
      <c r="B1283" t="s">
        <v>51</v>
      </c>
      <c r="C1283" t="s">
        <v>52</v>
      </c>
      <c r="D1283">
        <v>18</v>
      </c>
      <c r="E1283">
        <v>21</v>
      </c>
      <c r="F1283">
        <v>1372.24</v>
      </c>
      <c r="G1283">
        <v>1111.8699999999999</v>
      </c>
      <c r="H1283">
        <v>260.37</v>
      </c>
      <c r="I1283">
        <v>61.770555555555561</v>
      </c>
    </row>
    <row r="1284" spans="1:9" x14ac:dyDescent="0.25">
      <c r="A1284" s="1">
        <v>42947</v>
      </c>
      <c r="B1284" t="s">
        <v>72</v>
      </c>
      <c r="C1284" t="s">
        <v>73</v>
      </c>
      <c r="D1284">
        <v>15</v>
      </c>
      <c r="E1284">
        <v>15</v>
      </c>
      <c r="F1284">
        <v>1346.06</v>
      </c>
      <c r="G1284">
        <v>1050.48</v>
      </c>
      <c r="H1284">
        <v>295.58</v>
      </c>
      <c r="I1284">
        <v>70.031999999999996</v>
      </c>
    </row>
    <row r="1285" spans="1:9" x14ac:dyDescent="0.25">
      <c r="A1285" s="1">
        <v>42947</v>
      </c>
      <c r="B1285" t="s">
        <v>109</v>
      </c>
      <c r="C1285" t="s">
        <v>110</v>
      </c>
      <c r="D1285">
        <v>5</v>
      </c>
      <c r="E1285">
        <v>5</v>
      </c>
      <c r="F1285">
        <v>1161.01</v>
      </c>
      <c r="G1285">
        <v>980.6</v>
      </c>
      <c r="H1285">
        <v>180.41</v>
      </c>
      <c r="I1285">
        <v>196.12</v>
      </c>
    </row>
    <row r="1286" spans="1:9" x14ac:dyDescent="0.25">
      <c r="A1286" s="1">
        <v>42947</v>
      </c>
      <c r="B1286" t="s">
        <v>193</v>
      </c>
      <c r="C1286" t="s">
        <v>193</v>
      </c>
      <c r="D1286">
        <v>12</v>
      </c>
      <c r="E1286">
        <v>13</v>
      </c>
      <c r="F1286">
        <v>1030.73</v>
      </c>
      <c r="G1286">
        <v>819.87</v>
      </c>
      <c r="H1286">
        <v>210.86</v>
      </c>
      <c r="I1286">
        <v>68.322500000000005</v>
      </c>
    </row>
    <row r="1287" spans="1:9" x14ac:dyDescent="0.25">
      <c r="A1287" s="1">
        <v>42947</v>
      </c>
      <c r="B1287" t="s">
        <v>58</v>
      </c>
      <c r="C1287" t="s">
        <v>59</v>
      </c>
      <c r="D1287">
        <v>15</v>
      </c>
      <c r="E1287">
        <v>16</v>
      </c>
      <c r="F1287">
        <v>1020.11</v>
      </c>
      <c r="G1287">
        <v>780.93</v>
      </c>
      <c r="H1287">
        <v>239.18</v>
      </c>
      <c r="I1287">
        <v>52.061999999999998</v>
      </c>
    </row>
    <row r="1288" spans="1:9" x14ac:dyDescent="0.25">
      <c r="A1288" s="1">
        <v>42947</v>
      </c>
      <c r="B1288" t="s">
        <v>76</v>
      </c>
      <c r="C1288" t="s">
        <v>77</v>
      </c>
      <c r="D1288">
        <v>1</v>
      </c>
      <c r="E1288">
        <v>1</v>
      </c>
      <c r="F1288">
        <v>839.4</v>
      </c>
      <c r="G1288">
        <v>749</v>
      </c>
      <c r="H1288">
        <v>90.4</v>
      </c>
      <c r="I1288">
        <v>749</v>
      </c>
    </row>
    <row r="1289" spans="1:9" x14ac:dyDescent="0.25">
      <c r="A1289" s="1">
        <v>42947</v>
      </c>
      <c r="B1289" t="s">
        <v>30</v>
      </c>
      <c r="C1289" t="s">
        <v>31</v>
      </c>
      <c r="D1289">
        <v>4</v>
      </c>
      <c r="E1289">
        <v>4</v>
      </c>
      <c r="F1289">
        <v>762.05</v>
      </c>
      <c r="G1289">
        <v>680.67</v>
      </c>
      <c r="H1289">
        <v>81.38</v>
      </c>
      <c r="I1289">
        <v>170.16749999999999</v>
      </c>
    </row>
    <row r="1290" spans="1:9" x14ac:dyDescent="0.25">
      <c r="A1290" s="1">
        <v>42947</v>
      </c>
      <c r="B1290" t="s">
        <v>74</v>
      </c>
      <c r="C1290" t="s">
        <v>75</v>
      </c>
      <c r="D1290">
        <v>9</v>
      </c>
      <c r="E1290">
        <v>11</v>
      </c>
      <c r="F1290">
        <v>761.46</v>
      </c>
      <c r="G1290">
        <v>624.26</v>
      </c>
      <c r="H1290">
        <v>137.19999999999999</v>
      </c>
      <c r="I1290">
        <v>69.362222222222215</v>
      </c>
    </row>
    <row r="1291" spans="1:9" x14ac:dyDescent="0.25">
      <c r="A1291" s="1">
        <v>42947</v>
      </c>
      <c r="B1291" t="s">
        <v>102</v>
      </c>
      <c r="C1291" t="s">
        <v>103</v>
      </c>
      <c r="D1291">
        <v>5</v>
      </c>
      <c r="E1291">
        <v>6</v>
      </c>
      <c r="F1291">
        <v>669.52</v>
      </c>
      <c r="G1291">
        <v>589.59</v>
      </c>
      <c r="H1291">
        <v>79.930000000000007</v>
      </c>
      <c r="I1291">
        <v>117.91800000000001</v>
      </c>
    </row>
    <row r="1292" spans="1:9" x14ac:dyDescent="0.25">
      <c r="A1292" s="1">
        <v>42947</v>
      </c>
      <c r="B1292" t="s">
        <v>41</v>
      </c>
      <c r="C1292" t="s">
        <v>41</v>
      </c>
      <c r="D1292">
        <v>5</v>
      </c>
      <c r="E1292">
        <v>6</v>
      </c>
      <c r="F1292">
        <v>629.54</v>
      </c>
      <c r="G1292">
        <v>524.4</v>
      </c>
      <c r="H1292">
        <v>105.14</v>
      </c>
      <c r="I1292">
        <v>104.88</v>
      </c>
    </row>
    <row r="1293" spans="1:9" x14ac:dyDescent="0.25">
      <c r="A1293" s="1">
        <v>42947</v>
      </c>
      <c r="B1293" t="s">
        <v>88</v>
      </c>
      <c r="C1293" t="s">
        <v>89</v>
      </c>
      <c r="D1293">
        <v>5</v>
      </c>
      <c r="E1293">
        <v>5</v>
      </c>
      <c r="F1293">
        <v>527.29</v>
      </c>
      <c r="G1293">
        <v>456.89</v>
      </c>
      <c r="H1293">
        <v>70.400000000000006</v>
      </c>
      <c r="I1293">
        <v>91.378</v>
      </c>
    </row>
    <row r="1294" spans="1:9" x14ac:dyDescent="0.25">
      <c r="A1294" s="1">
        <v>42947</v>
      </c>
      <c r="B1294" t="s">
        <v>113</v>
      </c>
      <c r="C1294" t="s">
        <v>114</v>
      </c>
      <c r="D1294">
        <v>2</v>
      </c>
      <c r="E1294">
        <v>2</v>
      </c>
      <c r="F1294">
        <v>525.26</v>
      </c>
      <c r="G1294">
        <v>474</v>
      </c>
      <c r="H1294">
        <v>51.26</v>
      </c>
      <c r="I1294">
        <v>237</v>
      </c>
    </row>
    <row r="1295" spans="1:9" x14ac:dyDescent="0.25">
      <c r="A1295" s="1">
        <v>42947</v>
      </c>
      <c r="B1295" t="s">
        <v>44</v>
      </c>
      <c r="C1295" t="s">
        <v>45</v>
      </c>
      <c r="D1295">
        <v>3</v>
      </c>
      <c r="E1295">
        <v>3</v>
      </c>
      <c r="F1295">
        <v>476.75</v>
      </c>
      <c r="G1295">
        <v>437.89</v>
      </c>
      <c r="H1295">
        <v>38.86</v>
      </c>
      <c r="I1295">
        <v>145.96333333333334</v>
      </c>
    </row>
    <row r="1296" spans="1:9" x14ac:dyDescent="0.25">
      <c r="A1296" s="1">
        <v>42947</v>
      </c>
      <c r="B1296" t="s">
        <v>145</v>
      </c>
      <c r="C1296" t="s">
        <v>146</v>
      </c>
      <c r="D1296">
        <v>1</v>
      </c>
      <c r="E1296">
        <v>1</v>
      </c>
      <c r="F1296">
        <v>401.45</v>
      </c>
      <c r="G1296">
        <v>360</v>
      </c>
      <c r="H1296">
        <v>41.45</v>
      </c>
      <c r="I1296">
        <v>360</v>
      </c>
    </row>
    <row r="1297" spans="1:9" x14ac:dyDescent="0.25">
      <c r="A1297" s="1">
        <v>42947</v>
      </c>
      <c r="B1297" t="s">
        <v>62</v>
      </c>
      <c r="C1297" t="s">
        <v>63</v>
      </c>
      <c r="D1297">
        <v>4</v>
      </c>
      <c r="E1297">
        <v>4</v>
      </c>
      <c r="F1297">
        <v>375.86</v>
      </c>
      <c r="G1297">
        <v>310.69</v>
      </c>
      <c r="H1297">
        <v>65.17</v>
      </c>
      <c r="I1297">
        <v>77.672499999999999</v>
      </c>
    </row>
    <row r="1298" spans="1:9" x14ac:dyDescent="0.25">
      <c r="A1298" s="1">
        <v>42947</v>
      </c>
      <c r="B1298" t="s">
        <v>64</v>
      </c>
      <c r="C1298" t="s">
        <v>65</v>
      </c>
      <c r="D1298">
        <v>3</v>
      </c>
      <c r="E1298">
        <v>3</v>
      </c>
      <c r="F1298">
        <v>261.43</v>
      </c>
      <c r="G1298">
        <v>219.79</v>
      </c>
      <c r="H1298">
        <v>41.64</v>
      </c>
      <c r="I1298">
        <v>73.263333333333335</v>
      </c>
    </row>
    <row r="1299" spans="1:9" x14ac:dyDescent="0.25">
      <c r="A1299" s="1">
        <v>42947</v>
      </c>
      <c r="B1299" t="s">
        <v>66</v>
      </c>
      <c r="C1299" t="s">
        <v>67</v>
      </c>
      <c r="D1299">
        <v>2</v>
      </c>
      <c r="E1299">
        <v>2</v>
      </c>
      <c r="F1299">
        <v>210.06</v>
      </c>
      <c r="G1299">
        <v>179.9</v>
      </c>
      <c r="H1299">
        <v>30.16</v>
      </c>
      <c r="I1299">
        <v>89.95</v>
      </c>
    </row>
    <row r="1300" spans="1:9" x14ac:dyDescent="0.25">
      <c r="A1300" s="1">
        <v>42947</v>
      </c>
      <c r="B1300" t="s">
        <v>105</v>
      </c>
      <c r="C1300" t="s">
        <v>106</v>
      </c>
      <c r="D1300">
        <v>1</v>
      </c>
      <c r="E1300">
        <v>1</v>
      </c>
      <c r="F1300">
        <v>208.6</v>
      </c>
      <c r="G1300">
        <v>194.9</v>
      </c>
      <c r="H1300">
        <v>13.7</v>
      </c>
      <c r="I1300">
        <v>194.9</v>
      </c>
    </row>
    <row r="1301" spans="1:9" x14ac:dyDescent="0.25">
      <c r="A1301" s="1">
        <v>42947</v>
      </c>
      <c r="B1301" t="s">
        <v>60</v>
      </c>
      <c r="C1301" t="s">
        <v>61</v>
      </c>
      <c r="D1301">
        <v>2</v>
      </c>
      <c r="E1301">
        <v>2</v>
      </c>
      <c r="F1301">
        <v>207</v>
      </c>
      <c r="G1301">
        <v>178.9</v>
      </c>
      <c r="H1301">
        <v>28.1</v>
      </c>
      <c r="I1301">
        <v>89.45</v>
      </c>
    </row>
    <row r="1302" spans="1:9" x14ac:dyDescent="0.25">
      <c r="A1302" s="1">
        <v>42947</v>
      </c>
      <c r="B1302" t="s">
        <v>127</v>
      </c>
      <c r="C1302" t="s">
        <v>127</v>
      </c>
      <c r="D1302">
        <v>1</v>
      </c>
      <c r="E1302">
        <v>1</v>
      </c>
      <c r="F1302">
        <v>155.18</v>
      </c>
      <c r="G1302">
        <v>129</v>
      </c>
      <c r="H1302">
        <v>26.18</v>
      </c>
      <c r="I1302">
        <v>129</v>
      </c>
    </row>
    <row r="1303" spans="1:9" x14ac:dyDescent="0.25">
      <c r="A1303" s="1">
        <v>42947</v>
      </c>
      <c r="B1303" t="s">
        <v>100</v>
      </c>
      <c r="C1303" t="s">
        <v>101</v>
      </c>
      <c r="D1303">
        <v>1</v>
      </c>
      <c r="E1303">
        <v>1</v>
      </c>
      <c r="F1303">
        <v>152.11000000000001</v>
      </c>
      <c r="G1303">
        <v>112</v>
      </c>
      <c r="H1303">
        <v>40.11</v>
      </c>
      <c r="I1303">
        <v>112</v>
      </c>
    </row>
    <row r="1304" spans="1:9" x14ac:dyDescent="0.25">
      <c r="A1304" s="1">
        <v>42947</v>
      </c>
      <c r="B1304" t="s">
        <v>125</v>
      </c>
      <c r="C1304" t="s">
        <v>126</v>
      </c>
      <c r="D1304">
        <v>1</v>
      </c>
      <c r="E1304">
        <v>1</v>
      </c>
      <c r="F1304">
        <v>144.65</v>
      </c>
      <c r="G1304">
        <v>129</v>
      </c>
      <c r="H1304">
        <v>15.65</v>
      </c>
      <c r="I1304">
        <v>129</v>
      </c>
    </row>
    <row r="1305" spans="1:9" x14ac:dyDescent="0.25">
      <c r="A1305" s="1">
        <v>42947</v>
      </c>
      <c r="B1305" t="s">
        <v>98</v>
      </c>
      <c r="C1305" t="s">
        <v>99</v>
      </c>
      <c r="D1305">
        <v>1</v>
      </c>
      <c r="E1305">
        <v>1</v>
      </c>
      <c r="F1305">
        <v>114.44</v>
      </c>
      <c r="G1305">
        <v>99</v>
      </c>
      <c r="H1305">
        <v>15.44</v>
      </c>
      <c r="I1305">
        <v>99</v>
      </c>
    </row>
    <row r="1306" spans="1:9" x14ac:dyDescent="0.25">
      <c r="A1306" s="1">
        <v>42947</v>
      </c>
      <c r="B1306" t="s">
        <v>90</v>
      </c>
      <c r="C1306" t="s">
        <v>91</v>
      </c>
      <c r="D1306">
        <v>2</v>
      </c>
      <c r="E1306">
        <v>2</v>
      </c>
      <c r="F1306">
        <v>114.19</v>
      </c>
      <c r="G1306">
        <v>83.9</v>
      </c>
      <c r="H1306">
        <v>30.29</v>
      </c>
      <c r="I1306">
        <v>41.95</v>
      </c>
    </row>
    <row r="1307" spans="1:9" x14ac:dyDescent="0.25">
      <c r="A1307" s="1">
        <v>42947</v>
      </c>
      <c r="B1307" t="s">
        <v>57</v>
      </c>
      <c r="C1307" t="s">
        <v>57</v>
      </c>
      <c r="D1307">
        <v>2</v>
      </c>
      <c r="E1307">
        <v>2</v>
      </c>
      <c r="F1307">
        <v>108</v>
      </c>
      <c r="G1307">
        <v>79.8</v>
      </c>
      <c r="H1307">
        <v>28.2</v>
      </c>
      <c r="I1307">
        <v>39.9</v>
      </c>
    </row>
    <row r="1308" spans="1:9" x14ac:dyDescent="0.25">
      <c r="A1308" s="1">
        <v>42947</v>
      </c>
      <c r="B1308" t="s">
        <v>123</v>
      </c>
      <c r="C1308" t="s">
        <v>124</v>
      </c>
      <c r="D1308">
        <v>2</v>
      </c>
      <c r="E1308">
        <v>2</v>
      </c>
      <c r="F1308">
        <v>90.52</v>
      </c>
      <c r="G1308">
        <v>51.49</v>
      </c>
      <c r="H1308">
        <v>39.03</v>
      </c>
      <c r="I1308">
        <v>25.745000000000001</v>
      </c>
    </row>
    <row r="1309" spans="1:9" x14ac:dyDescent="0.25">
      <c r="A1309" s="1">
        <v>42947</v>
      </c>
      <c r="B1309" t="s">
        <v>104</v>
      </c>
      <c r="C1309" t="s">
        <v>104</v>
      </c>
      <c r="D1309">
        <v>1</v>
      </c>
      <c r="E1309">
        <v>1</v>
      </c>
      <c r="F1309">
        <v>42.53</v>
      </c>
      <c r="G1309">
        <v>16.899999999999999</v>
      </c>
      <c r="H1309">
        <v>25.63</v>
      </c>
      <c r="I1309">
        <v>16.899999999999999</v>
      </c>
    </row>
    <row r="1310" spans="1:9" x14ac:dyDescent="0.25">
      <c r="A1310" s="1">
        <v>42954</v>
      </c>
      <c r="B1310" t="s">
        <v>47</v>
      </c>
      <c r="C1310" t="s">
        <v>48</v>
      </c>
      <c r="D1310">
        <v>115</v>
      </c>
      <c r="E1310">
        <v>135</v>
      </c>
      <c r="F1310">
        <v>17902.09</v>
      </c>
      <c r="G1310">
        <v>15394.64</v>
      </c>
      <c r="H1310">
        <v>2507.4499999999998</v>
      </c>
      <c r="I1310">
        <v>133.86643478260868</v>
      </c>
    </row>
    <row r="1311" spans="1:9" x14ac:dyDescent="0.25">
      <c r="A1311" s="1">
        <v>42954</v>
      </c>
      <c r="B1311" t="s">
        <v>38</v>
      </c>
      <c r="C1311" t="s">
        <v>38</v>
      </c>
      <c r="D1311">
        <v>67</v>
      </c>
      <c r="E1311">
        <v>67</v>
      </c>
      <c r="F1311">
        <v>14255.59</v>
      </c>
      <c r="G1311">
        <v>12797.93</v>
      </c>
      <c r="H1311">
        <v>1457.66</v>
      </c>
      <c r="I1311">
        <v>191.01388059701495</v>
      </c>
    </row>
    <row r="1312" spans="1:9" x14ac:dyDescent="0.25">
      <c r="A1312" s="1">
        <v>42954</v>
      </c>
      <c r="B1312" t="s">
        <v>26</v>
      </c>
      <c r="C1312" t="s">
        <v>27</v>
      </c>
      <c r="D1312">
        <v>86</v>
      </c>
      <c r="E1312">
        <v>98</v>
      </c>
      <c r="F1312">
        <v>13089.99</v>
      </c>
      <c r="G1312">
        <v>11270.44</v>
      </c>
      <c r="H1312">
        <v>1819.55</v>
      </c>
      <c r="I1312">
        <v>131.05162790697673</v>
      </c>
    </row>
    <row r="1313" spans="1:9" x14ac:dyDescent="0.25">
      <c r="A1313" s="1">
        <v>42954</v>
      </c>
      <c r="B1313" t="s">
        <v>15</v>
      </c>
      <c r="C1313" t="s">
        <v>16</v>
      </c>
      <c r="D1313">
        <v>65</v>
      </c>
      <c r="E1313">
        <v>67</v>
      </c>
      <c r="F1313">
        <v>12070.47</v>
      </c>
      <c r="G1313">
        <v>10766.47</v>
      </c>
      <c r="H1313">
        <v>1304</v>
      </c>
      <c r="I1313">
        <v>165.63800000000001</v>
      </c>
    </row>
    <row r="1314" spans="1:9" x14ac:dyDescent="0.25">
      <c r="A1314" s="1">
        <v>42954</v>
      </c>
      <c r="B1314" t="s">
        <v>42</v>
      </c>
      <c r="C1314" t="s">
        <v>43</v>
      </c>
      <c r="D1314">
        <v>65</v>
      </c>
      <c r="E1314">
        <v>75</v>
      </c>
      <c r="F1314">
        <v>10316.81</v>
      </c>
      <c r="G1314">
        <v>8972.23</v>
      </c>
      <c r="H1314">
        <v>1344.58</v>
      </c>
      <c r="I1314">
        <v>138.03430769230769</v>
      </c>
    </row>
    <row r="1315" spans="1:9" x14ac:dyDescent="0.25">
      <c r="A1315" s="1">
        <v>42954</v>
      </c>
      <c r="B1315" t="s">
        <v>17</v>
      </c>
      <c r="C1315" t="s">
        <v>18</v>
      </c>
      <c r="D1315">
        <v>64</v>
      </c>
      <c r="E1315">
        <v>77</v>
      </c>
      <c r="F1315">
        <v>7745.42</v>
      </c>
      <c r="G1315">
        <v>6361.67</v>
      </c>
      <c r="H1315">
        <v>1383.75</v>
      </c>
      <c r="I1315">
        <v>99.401093750000001</v>
      </c>
    </row>
    <row r="1316" spans="1:9" x14ac:dyDescent="0.25">
      <c r="A1316" s="1">
        <v>42954</v>
      </c>
      <c r="B1316" t="s">
        <v>32</v>
      </c>
      <c r="C1316" t="s">
        <v>33</v>
      </c>
      <c r="D1316">
        <v>56</v>
      </c>
      <c r="E1316">
        <v>62</v>
      </c>
      <c r="F1316">
        <v>7020.83</v>
      </c>
      <c r="G1316">
        <v>5843.36</v>
      </c>
      <c r="H1316">
        <v>1177.47</v>
      </c>
      <c r="I1316">
        <v>104.34571428571429</v>
      </c>
    </row>
    <row r="1317" spans="1:9" x14ac:dyDescent="0.25">
      <c r="A1317" s="1">
        <v>42954</v>
      </c>
      <c r="B1317" t="s">
        <v>24</v>
      </c>
      <c r="C1317" t="s">
        <v>25</v>
      </c>
      <c r="D1317">
        <v>37</v>
      </c>
      <c r="E1317">
        <v>37</v>
      </c>
      <c r="F1317">
        <v>6958.34</v>
      </c>
      <c r="G1317">
        <v>6352.65</v>
      </c>
      <c r="H1317">
        <v>605.69000000000005</v>
      </c>
      <c r="I1317">
        <v>171.69324324324324</v>
      </c>
    </row>
    <row r="1318" spans="1:9" x14ac:dyDescent="0.25">
      <c r="A1318" s="1">
        <v>42954</v>
      </c>
      <c r="B1318" t="s">
        <v>34</v>
      </c>
      <c r="C1318" t="s">
        <v>35</v>
      </c>
      <c r="D1318">
        <v>37</v>
      </c>
      <c r="E1318">
        <v>50</v>
      </c>
      <c r="F1318">
        <v>6529.29</v>
      </c>
      <c r="G1318">
        <v>5586.26</v>
      </c>
      <c r="H1318">
        <v>943.03</v>
      </c>
      <c r="I1318">
        <v>150.97999999999999</v>
      </c>
    </row>
    <row r="1319" spans="1:9" x14ac:dyDescent="0.25">
      <c r="A1319" s="1">
        <v>42954</v>
      </c>
      <c r="B1319" t="s">
        <v>39</v>
      </c>
      <c r="C1319" t="s">
        <v>40</v>
      </c>
      <c r="D1319">
        <v>20</v>
      </c>
      <c r="E1319">
        <v>22</v>
      </c>
      <c r="F1319">
        <v>4808.97</v>
      </c>
      <c r="G1319">
        <v>4089.7</v>
      </c>
      <c r="H1319">
        <v>719.27</v>
      </c>
      <c r="I1319">
        <v>204.48500000000001</v>
      </c>
    </row>
    <row r="1320" spans="1:9" x14ac:dyDescent="0.25">
      <c r="A1320" s="1">
        <v>42954</v>
      </c>
      <c r="B1320" t="s">
        <v>21</v>
      </c>
      <c r="C1320" t="s">
        <v>22</v>
      </c>
      <c r="D1320">
        <v>38</v>
      </c>
      <c r="E1320">
        <v>40</v>
      </c>
      <c r="F1320">
        <v>4800.5200000000004</v>
      </c>
      <c r="G1320">
        <v>4123.67</v>
      </c>
      <c r="H1320">
        <v>676.85</v>
      </c>
      <c r="I1320">
        <v>108.51763157894737</v>
      </c>
    </row>
    <row r="1321" spans="1:9" x14ac:dyDescent="0.25">
      <c r="A1321" s="1">
        <v>42954</v>
      </c>
      <c r="B1321" t="s">
        <v>28</v>
      </c>
      <c r="C1321" t="s">
        <v>29</v>
      </c>
      <c r="D1321">
        <v>20</v>
      </c>
      <c r="E1321">
        <v>22</v>
      </c>
      <c r="F1321">
        <v>3817.51</v>
      </c>
      <c r="G1321">
        <v>3358.32</v>
      </c>
      <c r="H1321">
        <v>459.19</v>
      </c>
      <c r="I1321">
        <v>167.916</v>
      </c>
    </row>
    <row r="1322" spans="1:9" x14ac:dyDescent="0.25">
      <c r="A1322" s="1">
        <v>42954</v>
      </c>
      <c r="B1322" t="s">
        <v>36</v>
      </c>
      <c r="C1322" t="s">
        <v>37</v>
      </c>
      <c r="D1322">
        <v>13</v>
      </c>
      <c r="E1322">
        <v>17</v>
      </c>
      <c r="F1322">
        <v>3722.84</v>
      </c>
      <c r="G1322">
        <v>3044.93</v>
      </c>
      <c r="H1322">
        <v>677.91</v>
      </c>
      <c r="I1322">
        <v>234.22538461538463</v>
      </c>
    </row>
    <row r="1323" spans="1:9" x14ac:dyDescent="0.25">
      <c r="A1323" s="1">
        <v>42954</v>
      </c>
      <c r="B1323" t="s">
        <v>82</v>
      </c>
      <c r="C1323" t="s">
        <v>83</v>
      </c>
      <c r="D1323">
        <v>20</v>
      </c>
      <c r="E1323">
        <v>22</v>
      </c>
      <c r="F1323">
        <v>3002.76</v>
      </c>
      <c r="G1323">
        <v>2406</v>
      </c>
      <c r="H1323">
        <v>596.76</v>
      </c>
      <c r="I1323">
        <v>120.3</v>
      </c>
    </row>
    <row r="1324" spans="1:9" x14ac:dyDescent="0.25">
      <c r="A1324" s="1">
        <v>42954</v>
      </c>
      <c r="B1324" t="s">
        <v>19</v>
      </c>
      <c r="C1324" t="s">
        <v>20</v>
      </c>
      <c r="D1324">
        <v>20</v>
      </c>
      <c r="E1324">
        <v>23</v>
      </c>
      <c r="F1324">
        <v>2934.09</v>
      </c>
      <c r="G1324">
        <v>2613.81</v>
      </c>
      <c r="H1324">
        <v>320.27999999999997</v>
      </c>
      <c r="I1324">
        <v>130.69049999999999</v>
      </c>
    </row>
    <row r="1325" spans="1:9" x14ac:dyDescent="0.25">
      <c r="A1325" s="1">
        <v>42954</v>
      </c>
      <c r="B1325" t="s">
        <v>53</v>
      </c>
      <c r="C1325" t="s">
        <v>54</v>
      </c>
      <c r="D1325">
        <v>26</v>
      </c>
      <c r="E1325">
        <v>27</v>
      </c>
      <c r="F1325">
        <v>2501.48</v>
      </c>
      <c r="G1325">
        <v>2066.9899999999998</v>
      </c>
      <c r="H1325">
        <v>434.49</v>
      </c>
      <c r="I1325">
        <v>79.499615384615382</v>
      </c>
    </row>
    <row r="1326" spans="1:9" x14ac:dyDescent="0.25">
      <c r="A1326" s="1">
        <v>42954</v>
      </c>
      <c r="B1326" t="s">
        <v>46</v>
      </c>
      <c r="C1326" t="s">
        <v>46</v>
      </c>
      <c r="D1326">
        <v>16</v>
      </c>
      <c r="E1326">
        <v>23</v>
      </c>
      <c r="F1326">
        <v>2303.88</v>
      </c>
      <c r="G1326">
        <v>1918.33</v>
      </c>
      <c r="H1326">
        <v>385.55</v>
      </c>
      <c r="I1326">
        <v>119.895625</v>
      </c>
    </row>
    <row r="1327" spans="1:9" x14ac:dyDescent="0.25">
      <c r="A1327" s="1">
        <v>42954</v>
      </c>
      <c r="B1327" t="s">
        <v>72</v>
      </c>
      <c r="C1327" t="s">
        <v>73</v>
      </c>
      <c r="D1327">
        <v>19</v>
      </c>
      <c r="E1327">
        <v>22</v>
      </c>
      <c r="F1327">
        <v>2197.64</v>
      </c>
      <c r="G1327">
        <v>1753.29</v>
      </c>
      <c r="H1327">
        <v>444.35</v>
      </c>
      <c r="I1327">
        <v>92.278421052631572</v>
      </c>
    </row>
    <row r="1328" spans="1:9" x14ac:dyDescent="0.25">
      <c r="A1328" s="1">
        <v>42954</v>
      </c>
      <c r="B1328" t="s">
        <v>23</v>
      </c>
      <c r="C1328" t="s">
        <v>23</v>
      </c>
      <c r="D1328">
        <v>9</v>
      </c>
      <c r="E1328">
        <v>10</v>
      </c>
      <c r="F1328">
        <v>2185.5</v>
      </c>
      <c r="G1328">
        <v>2009.87</v>
      </c>
      <c r="H1328">
        <v>175.63</v>
      </c>
      <c r="I1328">
        <v>223.31888888888889</v>
      </c>
    </row>
    <row r="1329" spans="1:9" x14ac:dyDescent="0.25">
      <c r="A1329" s="1">
        <v>42954</v>
      </c>
      <c r="B1329" t="s">
        <v>44</v>
      </c>
      <c r="C1329" t="s">
        <v>45</v>
      </c>
      <c r="D1329">
        <v>4</v>
      </c>
      <c r="E1329">
        <v>10</v>
      </c>
      <c r="F1329">
        <v>2013.12</v>
      </c>
      <c r="G1329">
        <v>1863.79</v>
      </c>
      <c r="H1329">
        <v>149.33000000000001</v>
      </c>
      <c r="I1329">
        <v>465.94749999999999</v>
      </c>
    </row>
    <row r="1330" spans="1:9" x14ac:dyDescent="0.25">
      <c r="A1330" s="1">
        <v>42954</v>
      </c>
      <c r="B1330" t="s">
        <v>58</v>
      </c>
      <c r="C1330" t="s">
        <v>59</v>
      </c>
      <c r="D1330">
        <v>17</v>
      </c>
      <c r="E1330">
        <v>20</v>
      </c>
      <c r="F1330">
        <v>2000.2</v>
      </c>
      <c r="G1330">
        <v>1594.76</v>
      </c>
      <c r="H1330">
        <v>405.44</v>
      </c>
      <c r="I1330">
        <v>93.809411764705885</v>
      </c>
    </row>
    <row r="1331" spans="1:9" x14ac:dyDescent="0.25">
      <c r="A1331" s="1">
        <v>42954</v>
      </c>
      <c r="B1331" t="s">
        <v>102</v>
      </c>
      <c r="C1331" t="s">
        <v>103</v>
      </c>
      <c r="D1331">
        <v>8</v>
      </c>
      <c r="E1331">
        <v>10</v>
      </c>
      <c r="F1331">
        <v>1653.46</v>
      </c>
      <c r="G1331">
        <v>1455.4</v>
      </c>
      <c r="H1331">
        <v>198.06</v>
      </c>
      <c r="I1331">
        <v>181.92500000000001</v>
      </c>
    </row>
    <row r="1332" spans="1:9" x14ac:dyDescent="0.25">
      <c r="A1332" s="1">
        <v>42954</v>
      </c>
      <c r="B1332" t="s">
        <v>51</v>
      </c>
      <c r="C1332" t="s">
        <v>52</v>
      </c>
      <c r="D1332">
        <v>15</v>
      </c>
      <c r="E1332">
        <v>19</v>
      </c>
      <c r="F1332">
        <v>1545.25</v>
      </c>
      <c r="G1332">
        <v>1287.06</v>
      </c>
      <c r="H1332">
        <v>258.19</v>
      </c>
      <c r="I1332">
        <v>85.804000000000002</v>
      </c>
    </row>
    <row r="1333" spans="1:9" x14ac:dyDescent="0.25">
      <c r="A1333" s="1">
        <v>42954</v>
      </c>
      <c r="B1333" t="s">
        <v>109</v>
      </c>
      <c r="C1333" t="s">
        <v>110</v>
      </c>
      <c r="D1333">
        <v>11</v>
      </c>
      <c r="E1333">
        <v>11</v>
      </c>
      <c r="F1333">
        <v>1408.27</v>
      </c>
      <c r="G1333">
        <v>1234.45</v>
      </c>
      <c r="H1333">
        <v>173.82</v>
      </c>
      <c r="I1333">
        <v>112.22272727272727</v>
      </c>
    </row>
    <row r="1334" spans="1:9" x14ac:dyDescent="0.25">
      <c r="A1334" s="1">
        <v>42954</v>
      </c>
      <c r="B1334" t="s">
        <v>193</v>
      </c>
      <c r="C1334" t="s">
        <v>193</v>
      </c>
      <c r="D1334">
        <v>10</v>
      </c>
      <c r="E1334">
        <v>11</v>
      </c>
      <c r="F1334">
        <v>991.09</v>
      </c>
      <c r="G1334">
        <v>801.43</v>
      </c>
      <c r="H1334">
        <v>189.66</v>
      </c>
      <c r="I1334">
        <v>80.143000000000001</v>
      </c>
    </row>
    <row r="1335" spans="1:9" x14ac:dyDescent="0.25">
      <c r="A1335" s="1">
        <v>42954</v>
      </c>
      <c r="B1335" t="s">
        <v>88</v>
      </c>
      <c r="C1335" t="s">
        <v>89</v>
      </c>
      <c r="D1335">
        <v>8</v>
      </c>
      <c r="E1335">
        <v>8</v>
      </c>
      <c r="F1335">
        <v>833.94</v>
      </c>
      <c r="G1335">
        <v>712.8</v>
      </c>
      <c r="H1335">
        <v>121.14</v>
      </c>
      <c r="I1335">
        <v>89.1</v>
      </c>
    </row>
    <row r="1336" spans="1:9" x14ac:dyDescent="0.25">
      <c r="A1336" s="1">
        <v>42954</v>
      </c>
      <c r="B1336" t="s">
        <v>41</v>
      </c>
      <c r="C1336" t="s">
        <v>41</v>
      </c>
      <c r="D1336">
        <v>6</v>
      </c>
      <c r="E1336">
        <v>6</v>
      </c>
      <c r="F1336">
        <v>758.12</v>
      </c>
      <c r="G1336">
        <v>651.62</v>
      </c>
      <c r="H1336">
        <v>106.5</v>
      </c>
      <c r="I1336">
        <v>108.60333333333334</v>
      </c>
    </row>
    <row r="1337" spans="1:9" x14ac:dyDescent="0.25">
      <c r="A1337" s="1">
        <v>42954</v>
      </c>
      <c r="B1337" t="s">
        <v>74</v>
      </c>
      <c r="C1337" t="s">
        <v>75</v>
      </c>
      <c r="D1337">
        <v>6</v>
      </c>
      <c r="E1337">
        <v>6</v>
      </c>
      <c r="F1337">
        <v>655.27</v>
      </c>
      <c r="G1337">
        <v>571.66</v>
      </c>
      <c r="H1337">
        <v>83.61</v>
      </c>
      <c r="I1337">
        <v>95.276666666666657</v>
      </c>
    </row>
    <row r="1338" spans="1:9" x14ac:dyDescent="0.25">
      <c r="A1338" s="1">
        <v>42954</v>
      </c>
      <c r="B1338" t="s">
        <v>78</v>
      </c>
      <c r="C1338" t="s">
        <v>79</v>
      </c>
      <c r="D1338">
        <v>4</v>
      </c>
      <c r="E1338">
        <v>4</v>
      </c>
      <c r="F1338">
        <v>578.51</v>
      </c>
      <c r="G1338">
        <v>511.9</v>
      </c>
      <c r="H1338">
        <v>66.61</v>
      </c>
      <c r="I1338">
        <v>127.97499999999999</v>
      </c>
    </row>
    <row r="1339" spans="1:9" x14ac:dyDescent="0.25">
      <c r="A1339" s="1">
        <v>42954</v>
      </c>
      <c r="B1339" t="s">
        <v>76</v>
      </c>
      <c r="C1339" t="s">
        <v>77</v>
      </c>
      <c r="D1339">
        <v>2</v>
      </c>
      <c r="E1339">
        <v>2</v>
      </c>
      <c r="F1339">
        <v>538.29999999999995</v>
      </c>
      <c r="G1339">
        <v>426.99</v>
      </c>
      <c r="H1339">
        <v>111.31</v>
      </c>
      <c r="I1339">
        <v>213.495</v>
      </c>
    </row>
    <row r="1340" spans="1:9" x14ac:dyDescent="0.25">
      <c r="A1340" s="1">
        <v>42954</v>
      </c>
      <c r="B1340" t="s">
        <v>62</v>
      </c>
      <c r="C1340" t="s">
        <v>63</v>
      </c>
      <c r="D1340">
        <v>4</v>
      </c>
      <c r="E1340">
        <v>4</v>
      </c>
      <c r="F1340">
        <v>522.34</v>
      </c>
      <c r="G1340">
        <v>454.4</v>
      </c>
      <c r="H1340">
        <v>67.94</v>
      </c>
      <c r="I1340">
        <v>113.6</v>
      </c>
    </row>
    <row r="1341" spans="1:9" x14ac:dyDescent="0.25">
      <c r="A1341" s="1">
        <v>42954</v>
      </c>
      <c r="B1341" t="s">
        <v>90</v>
      </c>
      <c r="C1341" t="s">
        <v>91</v>
      </c>
      <c r="D1341">
        <v>3</v>
      </c>
      <c r="E1341">
        <v>3</v>
      </c>
      <c r="F1341">
        <v>511.31</v>
      </c>
      <c r="G1341">
        <v>436.9</v>
      </c>
      <c r="H1341">
        <v>74.41</v>
      </c>
      <c r="I1341">
        <v>145.63333333333333</v>
      </c>
    </row>
    <row r="1342" spans="1:9" x14ac:dyDescent="0.25">
      <c r="A1342" s="1">
        <v>42954</v>
      </c>
      <c r="B1342" t="s">
        <v>30</v>
      </c>
      <c r="C1342" t="s">
        <v>31</v>
      </c>
      <c r="D1342">
        <v>3</v>
      </c>
      <c r="E1342">
        <v>3</v>
      </c>
      <c r="F1342">
        <v>442.92</v>
      </c>
      <c r="G1342">
        <v>378.9</v>
      </c>
      <c r="H1342">
        <v>64.02</v>
      </c>
      <c r="I1342">
        <v>126.3</v>
      </c>
    </row>
    <row r="1343" spans="1:9" x14ac:dyDescent="0.25">
      <c r="A1343" s="1">
        <v>42954</v>
      </c>
      <c r="B1343" t="s">
        <v>68</v>
      </c>
      <c r="C1343" t="s">
        <v>69</v>
      </c>
      <c r="D1343">
        <v>2</v>
      </c>
      <c r="E1343">
        <v>2</v>
      </c>
      <c r="F1343">
        <v>438.7</v>
      </c>
      <c r="G1343">
        <v>389</v>
      </c>
      <c r="H1343">
        <v>49.7</v>
      </c>
      <c r="I1343">
        <v>194.5</v>
      </c>
    </row>
    <row r="1344" spans="1:9" x14ac:dyDescent="0.25">
      <c r="A1344" s="1">
        <v>42954</v>
      </c>
      <c r="B1344" t="s">
        <v>84</v>
      </c>
      <c r="C1344" t="s">
        <v>85</v>
      </c>
      <c r="D1344">
        <v>2</v>
      </c>
      <c r="E1344">
        <v>2</v>
      </c>
      <c r="F1344">
        <v>391.82</v>
      </c>
      <c r="G1344">
        <v>359.89</v>
      </c>
      <c r="H1344">
        <v>31.93</v>
      </c>
      <c r="I1344">
        <v>179.94499999999999</v>
      </c>
    </row>
    <row r="1345" spans="1:9" x14ac:dyDescent="0.25">
      <c r="A1345" s="1">
        <v>42954</v>
      </c>
      <c r="B1345" t="s">
        <v>80</v>
      </c>
      <c r="C1345" t="s">
        <v>81</v>
      </c>
      <c r="D1345">
        <v>3</v>
      </c>
      <c r="E1345">
        <v>3</v>
      </c>
      <c r="F1345">
        <v>325.06</v>
      </c>
      <c r="G1345">
        <v>251.37</v>
      </c>
      <c r="H1345">
        <v>73.69</v>
      </c>
      <c r="I1345">
        <v>83.79</v>
      </c>
    </row>
    <row r="1346" spans="1:9" x14ac:dyDescent="0.25">
      <c r="A1346" s="1">
        <v>42954</v>
      </c>
      <c r="B1346" t="s">
        <v>127</v>
      </c>
      <c r="C1346" t="s">
        <v>127</v>
      </c>
      <c r="D1346">
        <v>1</v>
      </c>
      <c r="E1346">
        <v>1</v>
      </c>
      <c r="F1346">
        <v>213.06</v>
      </c>
      <c r="G1346">
        <v>174</v>
      </c>
      <c r="H1346">
        <v>39.06</v>
      </c>
      <c r="I1346">
        <v>174</v>
      </c>
    </row>
    <row r="1347" spans="1:9" x14ac:dyDescent="0.25">
      <c r="A1347" s="1">
        <v>42954</v>
      </c>
      <c r="B1347" t="s">
        <v>113</v>
      </c>
      <c r="C1347" t="s">
        <v>114</v>
      </c>
      <c r="D1347">
        <v>2</v>
      </c>
      <c r="E1347">
        <v>2</v>
      </c>
      <c r="F1347">
        <v>209.07</v>
      </c>
      <c r="G1347">
        <v>176.55</v>
      </c>
      <c r="H1347">
        <v>32.520000000000003</v>
      </c>
      <c r="I1347">
        <v>88.275000000000006</v>
      </c>
    </row>
    <row r="1348" spans="1:9" x14ac:dyDescent="0.25">
      <c r="A1348" s="1">
        <v>42954</v>
      </c>
      <c r="B1348" t="s">
        <v>57</v>
      </c>
      <c r="C1348" t="s">
        <v>57</v>
      </c>
      <c r="D1348">
        <v>2</v>
      </c>
      <c r="E1348">
        <v>2</v>
      </c>
      <c r="F1348">
        <v>194.25</v>
      </c>
      <c r="G1348">
        <v>178</v>
      </c>
      <c r="H1348">
        <v>16.25</v>
      </c>
      <c r="I1348">
        <v>89</v>
      </c>
    </row>
    <row r="1349" spans="1:9" x14ac:dyDescent="0.25">
      <c r="A1349" s="1">
        <v>42954</v>
      </c>
      <c r="B1349" t="s">
        <v>121</v>
      </c>
      <c r="C1349" t="s">
        <v>122</v>
      </c>
      <c r="D1349">
        <v>2</v>
      </c>
      <c r="E1349">
        <v>2</v>
      </c>
      <c r="F1349">
        <v>186.53</v>
      </c>
      <c r="G1349">
        <v>154.9</v>
      </c>
      <c r="H1349">
        <v>31.63</v>
      </c>
      <c r="I1349">
        <v>77.45</v>
      </c>
    </row>
    <row r="1350" spans="1:9" x14ac:dyDescent="0.25">
      <c r="A1350" s="1">
        <v>42954</v>
      </c>
      <c r="B1350" t="s">
        <v>100</v>
      </c>
      <c r="C1350" t="s">
        <v>101</v>
      </c>
      <c r="D1350">
        <v>1</v>
      </c>
      <c r="E1350">
        <v>1</v>
      </c>
      <c r="F1350">
        <v>158.08000000000001</v>
      </c>
      <c r="G1350">
        <v>112</v>
      </c>
      <c r="H1350">
        <v>46.08</v>
      </c>
      <c r="I1350">
        <v>112</v>
      </c>
    </row>
    <row r="1351" spans="1:9" x14ac:dyDescent="0.25">
      <c r="A1351" s="1">
        <v>42954</v>
      </c>
      <c r="B1351" t="s">
        <v>143</v>
      </c>
      <c r="C1351" t="s">
        <v>144</v>
      </c>
      <c r="D1351">
        <v>1</v>
      </c>
      <c r="E1351">
        <v>2</v>
      </c>
      <c r="F1351">
        <v>122.22</v>
      </c>
      <c r="G1351">
        <v>90</v>
      </c>
      <c r="H1351">
        <v>32.22</v>
      </c>
      <c r="I1351">
        <v>90</v>
      </c>
    </row>
    <row r="1352" spans="1:9" x14ac:dyDescent="0.25">
      <c r="A1352" s="1">
        <v>42954</v>
      </c>
      <c r="B1352" t="s">
        <v>104</v>
      </c>
      <c r="C1352" t="s">
        <v>104</v>
      </c>
      <c r="D1352">
        <v>3</v>
      </c>
      <c r="E1352">
        <v>3</v>
      </c>
      <c r="F1352">
        <v>121.11</v>
      </c>
      <c r="G1352">
        <v>56.7</v>
      </c>
      <c r="H1352">
        <v>64.41</v>
      </c>
      <c r="I1352">
        <v>18.899999999999999</v>
      </c>
    </row>
    <row r="1353" spans="1:9" x14ac:dyDescent="0.25">
      <c r="A1353" s="1">
        <v>42954</v>
      </c>
      <c r="B1353" t="s">
        <v>125</v>
      </c>
      <c r="C1353" t="s">
        <v>126</v>
      </c>
      <c r="D1353">
        <v>1</v>
      </c>
      <c r="E1353">
        <v>1</v>
      </c>
      <c r="F1353">
        <v>115.04</v>
      </c>
      <c r="G1353">
        <v>89.9</v>
      </c>
      <c r="H1353">
        <v>25.14</v>
      </c>
      <c r="I1353">
        <v>89.9</v>
      </c>
    </row>
    <row r="1354" spans="1:9" x14ac:dyDescent="0.25">
      <c r="A1354" s="1">
        <v>42954</v>
      </c>
      <c r="B1354" t="s">
        <v>105</v>
      </c>
      <c r="C1354" t="s">
        <v>106</v>
      </c>
      <c r="D1354">
        <v>1</v>
      </c>
      <c r="E1354">
        <v>1</v>
      </c>
      <c r="F1354">
        <v>114.33</v>
      </c>
      <c r="G1354">
        <v>99.9</v>
      </c>
      <c r="H1354">
        <v>14.43</v>
      </c>
      <c r="I1354">
        <v>99.9</v>
      </c>
    </row>
    <row r="1355" spans="1:9" x14ac:dyDescent="0.25">
      <c r="A1355" s="1">
        <v>42954</v>
      </c>
      <c r="B1355" t="s">
        <v>60</v>
      </c>
      <c r="C1355" t="s">
        <v>61</v>
      </c>
      <c r="D1355">
        <v>1</v>
      </c>
      <c r="E1355">
        <v>1</v>
      </c>
      <c r="F1355">
        <v>72.680000000000007</v>
      </c>
      <c r="G1355">
        <v>64.900000000000006</v>
      </c>
      <c r="H1355">
        <v>7.78</v>
      </c>
      <c r="I1355">
        <v>64.900000000000006</v>
      </c>
    </row>
    <row r="1356" spans="1:9" x14ac:dyDescent="0.25">
      <c r="A1356" s="1">
        <v>42954</v>
      </c>
      <c r="B1356" t="s">
        <v>66</v>
      </c>
      <c r="C1356" t="s">
        <v>67</v>
      </c>
      <c r="D1356">
        <v>2</v>
      </c>
      <c r="E1356">
        <v>2</v>
      </c>
      <c r="F1356">
        <v>65.260000000000005</v>
      </c>
      <c r="G1356">
        <v>39.31</v>
      </c>
      <c r="H1356">
        <v>25.95</v>
      </c>
      <c r="I1356">
        <v>19.655000000000001</v>
      </c>
    </row>
    <row r="1357" spans="1:9" x14ac:dyDescent="0.25">
      <c r="A1357" s="1">
        <v>42954</v>
      </c>
      <c r="B1357" t="s">
        <v>64</v>
      </c>
      <c r="C1357" t="s">
        <v>65</v>
      </c>
      <c r="D1357">
        <v>1</v>
      </c>
      <c r="E1357">
        <v>1</v>
      </c>
      <c r="F1357">
        <v>64</v>
      </c>
      <c r="G1357">
        <v>49.9</v>
      </c>
      <c r="H1357">
        <v>14.1</v>
      </c>
      <c r="I1357">
        <v>49.9</v>
      </c>
    </row>
    <row r="1358" spans="1:9" x14ac:dyDescent="0.25">
      <c r="A1358" s="1">
        <v>42954</v>
      </c>
      <c r="B1358" t="s">
        <v>141</v>
      </c>
      <c r="C1358" t="s">
        <v>142</v>
      </c>
      <c r="D1358">
        <v>1</v>
      </c>
      <c r="E1358">
        <v>1</v>
      </c>
      <c r="F1358">
        <v>33.75</v>
      </c>
      <c r="G1358">
        <v>21.9</v>
      </c>
      <c r="H1358">
        <v>11.85</v>
      </c>
      <c r="I1358">
        <v>21.9</v>
      </c>
    </row>
    <row r="1359" spans="1:9" x14ac:dyDescent="0.25">
      <c r="A1359" s="1">
        <v>42954</v>
      </c>
      <c r="B1359" t="s">
        <v>98</v>
      </c>
      <c r="C1359" t="s">
        <v>99</v>
      </c>
      <c r="D1359">
        <v>1</v>
      </c>
      <c r="E1359">
        <v>1</v>
      </c>
      <c r="F1359">
        <v>30</v>
      </c>
      <c r="G1359">
        <v>14.9</v>
      </c>
      <c r="H1359">
        <v>15.1</v>
      </c>
      <c r="I1359">
        <v>14.9</v>
      </c>
    </row>
    <row r="1360" spans="1:9" x14ac:dyDescent="0.25">
      <c r="A1360" s="1">
        <v>42954</v>
      </c>
      <c r="B1360" t="s">
        <v>123</v>
      </c>
      <c r="C1360" t="s">
        <v>124</v>
      </c>
      <c r="D1360">
        <v>1</v>
      </c>
      <c r="E1360">
        <v>1</v>
      </c>
      <c r="F1360">
        <v>24.35</v>
      </c>
      <c r="G1360">
        <v>12.5</v>
      </c>
      <c r="H1360">
        <v>11.85</v>
      </c>
      <c r="I1360">
        <v>12.5</v>
      </c>
    </row>
    <row r="1361" spans="1:9" x14ac:dyDescent="0.25">
      <c r="A1361" s="1">
        <v>42954</v>
      </c>
      <c r="B1361" t="s">
        <v>117</v>
      </c>
      <c r="C1361" t="s">
        <v>118</v>
      </c>
      <c r="D1361">
        <v>1</v>
      </c>
      <c r="E1361">
        <v>1</v>
      </c>
      <c r="F1361">
        <v>21.85</v>
      </c>
      <c r="G1361">
        <v>10</v>
      </c>
      <c r="H1361">
        <v>11.85</v>
      </c>
      <c r="I1361">
        <v>10</v>
      </c>
    </row>
    <row r="1362" spans="1:9" x14ac:dyDescent="0.25">
      <c r="A1362" s="1">
        <v>42961</v>
      </c>
      <c r="B1362" t="s">
        <v>47</v>
      </c>
      <c r="C1362" t="s">
        <v>48</v>
      </c>
      <c r="D1362">
        <v>122</v>
      </c>
      <c r="E1362">
        <v>140</v>
      </c>
      <c r="F1362">
        <v>17765.48</v>
      </c>
      <c r="G1362">
        <v>15139.11</v>
      </c>
      <c r="H1362">
        <v>2626.37</v>
      </c>
      <c r="I1362">
        <v>124.09106557377049</v>
      </c>
    </row>
    <row r="1363" spans="1:9" x14ac:dyDescent="0.25">
      <c r="A1363" s="1">
        <v>42961</v>
      </c>
      <c r="B1363" t="s">
        <v>15</v>
      </c>
      <c r="C1363" t="s">
        <v>16</v>
      </c>
      <c r="D1363">
        <v>80</v>
      </c>
      <c r="E1363">
        <v>84</v>
      </c>
      <c r="F1363">
        <v>15420.39</v>
      </c>
      <c r="G1363">
        <v>13765.98</v>
      </c>
      <c r="H1363">
        <v>1654.41</v>
      </c>
      <c r="I1363">
        <v>172.07474999999999</v>
      </c>
    </row>
    <row r="1364" spans="1:9" x14ac:dyDescent="0.25">
      <c r="A1364" s="1">
        <v>42961</v>
      </c>
      <c r="B1364" t="s">
        <v>26</v>
      </c>
      <c r="C1364" t="s">
        <v>27</v>
      </c>
      <c r="D1364">
        <v>95</v>
      </c>
      <c r="E1364">
        <v>103</v>
      </c>
      <c r="F1364">
        <v>11072.2</v>
      </c>
      <c r="G1364">
        <v>9249.31</v>
      </c>
      <c r="H1364">
        <v>1822.89</v>
      </c>
      <c r="I1364">
        <v>97.361157894736849</v>
      </c>
    </row>
    <row r="1365" spans="1:9" x14ac:dyDescent="0.25">
      <c r="A1365" s="1">
        <v>42961</v>
      </c>
      <c r="B1365" t="s">
        <v>17</v>
      </c>
      <c r="C1365" t="s">
        <v>18</v>
      </c>
      <c r="D1365">
        <v>80</v>
      </c>
      <c r="E1365">
        <v>98</v>
      </c>
      <c r="F1365">
        <v>10445.17</v>
      </c>
      <c r="G1365">
        <v>8632.52</v>
      </c>
      <c r="H1365">
        <v>1812.65</v>
      </c>
      <c r="I1365">
        <v>107.90649999999999</v>
      </c>
    </row>
    <row r="1366" spans="1:9" x14ac:dyDescent="0.25">
      <c r="A1366" s="1">
        <v>42961</v>
      </c>
      <c r="B1366" t="s">
        <v>34</v>
      </c>
      <c r="C1366" t="s">
        <v>35</v>
      </c>
      <c r="D1366">
        <v>61</v>
      </c>
      <c r="E1366">
        <v>71</v>
      </c>
      <c r="F1366">
        <v>9175.1</v>
      </c>
      <c r="G1366">
        <v>7723.29</v>
      </c>
      <c r="H1366">
        <v>1451.81</v>
      </c>
      <c r="I1366">
        <v>126.61131147540985</v>
      </c>
    </row>
    <row r="1367" spans="1:9" x14ac:dyDescent="0.25">
      <c r="A1367" s="1">
        <v>42961</v>
      </c>
      <c r="B1367" t="s">
        <v>38</v>
      </c>
      <c r="C1367" t="s">
        <v>38</v>
      </c>
      <c r="D1367">
        <v>50</v>
      </c>
      <c r="E1367">
        <v>52</v>
      </c>
      <c r="F1367">
        <v>8368.25</v>
      </c>
      <c r="G1367">
        <v>7265.14</v>
      </c>
      <c r="H1367">
        <v>1103.1099999999999</v>
      </c>
      <c r="I1367">
        <v>145.30279999999999</v>
      </c>
    </row>
    <row r="1368" spans="1:9" x14ac:dyDescent="0.25">
      <c r="A1368" s="1">
        <v>42961</v>
      </c>
      <c r="B1368" t="s">
        <v>42</v>
      </c>
      <c r="C1368" t="s">
        <v>43</v>
      </c>
      <c r="D1368">
        <v>73</v>
      </c>
      <c r="E1368">
        <v>85</v>
      </c>
      <c r="F1368">
        <v>7907.58</v>
      </c>
      <c r="G1368">
        <v>6451.18</v>
      </c>
      <c r="H1368">
        <v>1456.4</v>
      </c>
      <c r="I1368">
        <v>88.372328767123292</v>
      </c>
    </row>
    <row r="1369" spans="1:9" x14ac:dyDescent="0.25">
      <c r="A1369" s="1">
        <v>42961</v>
      </c>
      <c r="B1369" t="s">
        <v>32</v>
      </c>
      <c r="C1369" t="s">
        <v>33</v>
      </c>
      <c r="D1369">
        <v>52</v>
      </c>
      <c r="E1369">
        <v>60</v>
      </c>
      <c r="F1369">
        <v>6511.22</v>
      </c>
      <c r="G1369">
        <v>5373.71</v>
      </c>
      <c r="H1369">
        <v>1137.51</v>
      </c>
      <c r="I1369">
        <v>103.34057692307692</v>
      </c>
    </row>
    <row r="1370" spans="1:9" x14ac:dyDescent="0.25">
      <c r="A1370" s="1">
        <v>42961</v>
      </c>
      <c r="B1370" t="s">
        <v>28</v>
      </c>
      <c r="C1370" t="s">
        <v>29</v>
      </c>
      <c r="D1370">
        <v>28</v>
      </c>
      <c r="E1370">
        <v>28</v>
      </c>
      <c r="F1370">
        <v>5856.72</v>
      </c>
      <c r="G1370">
        <v>5111.9399999999996</v>
      </c>
      <c r="H1370">
        <v>744.78</v>
      </c>
      <c r="I1370">
        <v>182.56928571428571</v>
      </c>
    </row>
    <row r="1371" spans="1:9" x14ac:dyDescent="0.25">
      <c r="A1371" s="1">
        <v>42961</v>
      </c>
      <c r="B1371" t="s">
        <v>24</v>
      </c>
      <c r="C1371" t="s">
        <v>25</v>
      </c>
      <c r="D1371">
        <v>37</v>
      </c>
      <c r="E1371">
        <v>43</v>
      </c>
      <c r="F1371">
        <v>5840.41</v>
      </c>
      <c r="G1371">
        <v>5202.4399999999996</v>
      </c>
      <c r="H1371">
        <v>637.97</v>
      </c>
      <c r="I1371">
        <v>140.60648648648649</v>
      </c>
    </row>
    <row r="1372" spans="1:9" x14ac:dyDescent="0.25">
      <c r="A1372" s="1">
        <v>42961</v>
      </c>
      <c r="B1372" t="s">
        <v>21</v>
      </c>
      <c r="C1372" t="s">
        <v>22</v>
      </c>
      <c r="D1372">
        <v>39</v>
      </c>
      <c r="E1372">
        <v>43</v>
      </c>
      <c r="F1372">
        <v>4805.08</v>
      </c>
      <c r="G1372">
        <v>4074.3</v>
      </c>
      <c r="H1372">
        <v>730.78</v>
      </c>
      <c r="I1372">
        <v>104.46923076923078</v>
      </c>
    </row>
    <row r="1373" spans="1:9" x14ac:dyDescent="0.25">
      <c r="A1373" s="1">
        <v>42961</v>
      </c>
      <c r="B1373" t="s">
        <v>19</v>
      </c>
      <c r="C1373" t="s">
        <v>20</v>
      </c>
      <c r="D1373">
        <v>30</v>
      </c>
      <c r="E1373">
        <v>33</v>
      </c>
      <c r="F1373">
        <v>4280.2299999999996</v>
      </c>
      <c r="G1373">
        <v>3759.91</v>
      </c>
      <c r="H1373">
        <v>520.32000000000005</v>
      </c>
      <c r="I1373">
        <v>125.33033333333333</v>
      </c>
    </row>
    <row r="1374" spans="1:9" x14ac:dyDescent="0.25">
      <c r="A1374" s="1">
        <v>42961</v>
      </c>
      <c r="B1374" t="s">
        <v>39</v>
      </c>
      <c r="C1374" t="s">
        <v>40</v>
      </c>
      <c r="D1374">
        <v>34</v>
      </c>
      <c r="E1374">
        <v>38</v>
      </c>
      <c r="F1374">
        <v>4131.0200000000004</v>
      </c>
      <c r="G1374">
        <v>3436.81</v>
      </c>
      <c r="H1374">
        <v>694.21</v>
      </c>
      <c r="I1374">
        <v>101.08264705882353</v>
      </c>
    </row>
    <row r="1375" spans="1:9" x14ac:dyDescent="0.25">
      <c r="A1375" s="1">
        <v>42961</v>
      </c>
      <c r="B1375" t="s">
        <v>36</v>
      </c>
      <c r="C1375" t="s">
        <v>37</v>
      </c>
      <c r="D1375">
        <v>12</v>
      </c>
      <c r="E1375">
        <v>16</v>
      </c>
      <c r="F1375">
        <v>3310.24</v>
      </c>
      <c r="G1375">
        <v>2472.6799999999998</v>
      </c>
      <c r="H1375">
        <v>837.56</v>
      </c>
      <c r="I1375">
        <v>206.05666666666667</v>
      </c>
    </row>
    <row r="1376" spans="1:9" x14ac:dyDescent="0.25">
      <c r="A1376" s="1">
        <v>42961</v>
      </c>
      <c r="B1376" t="s">
        <v>53</v>
      </c>
      <c r="C1376" t="s">
        <v>54</v>
      </c>
      <c r="D1376">
        <v>29</v>
      </c>
      <c r="E1376">
        <v>31</v>
      </c>
      <c r="F1376">
        <v>2850.44</v>
      </c>
      <c r="G1376">
        <v>2317.73</v>
      </c>
      <c r="H1376">
        <v>532.71</v>
      </c>
      <c r="I1376">
        <v>79.921724137931037</v>
      </c>
    </row>
    <row r="1377" spans="1:9" x14ac:dyDescent="0.25">
      <c r="A1377" s="1">
        <v>42961</v>
      </c>
      <c r="B1377" t="s">
        <v>84</v>
      </c>
      <c r="C1377" t="s">
        <v>85</v>
      </c>
      <c r="D1377">
        <v>5</v>
      </c>
      <c r="E1377">
        <v>5</v>
      </c>
      <c r="F1377">
        <v>2441.48</v>
      </c>
      <c r="G1377">
        <v>2300.6999999999998</v>
      </c>
      <c r="H1377">
        <v>140.78</v>
      </c>
      <c r="I1377">
        <v>460.14</v>
      </c>
    </row>
    <row r="1378" spans="1:9" x14ac:dyDescent="0.25">
      <c r="A1378" s="1">
        <v>42961</v>
      </c>
      <c r="B1378" t="s">
        <v>51</v>
      </c>
      <c r="C1378" t="s">
        <v>52</v>
      </c>
      <c r="D1378">
        <v>29</v>
      </c>
      <c r="E1378">
        <v>32</v>
      </c>
      <c r="F1378">
        <v>2412.4499999999998</v>
      </c>
      <c r="G1378">
        <v>2014.59</v>
      </c>
      <c r="H1378">
        <v>397.86</v>
      </c>
      <c r="I1378">
        <v>69.468620689655168</v>
      </c>
    </row>
    <row r="1379" spans="1:9" x14ac:dyDescent="0.25">
      <c r="A1379" s="1">
        <v>42961</v>
      </c>
      <c r="B1379" t="s">
        <v>23</v>
      </c>
      <c r="C1379" t="s">
        <v>23</v>
      </c>
      <c r="D1379">
        <v>21</v>
      </c>
      <c r="E1379">
        <v>21</v>
      </c>
      <c r="F1379">
        <v>2300.5500000000002</v>
      </c>
      <c r="G1379">
        <v>1930.96</v>
      </c>
      <c r="H1379">
        <v>369.59</v>
      </c>
      <c r="I1379">
        <v>91.950476190476181</v>
      </c>
    </row>
    <row r="1380" spans="1:9" x14ac:dyDescent="0.25">
      <c r="A1380" s="1">
        <v>42961</v>
      </c>
      <c r="B1380" t="s">
        <v>72</v>
      </c>
      <c r="C1380" t="s">
        <v>73</v>
      </c>
      <c r="D1380">
        <v>18</v>
      </c>
      <c r="E1380">
        <v>19</v>
      </c>
      <c r="F1380">
        <v>2103.9499999999998</v>
      </c>
      <c r="G1380">
        <v>1678.16</v>
      </c>
      <c r="H1380">
        <v>425.79</v>
      </c>
      <c r="I1380">
        <v>93.231111111111119</v>
      </c>
    </row>
    <row r="1381" spans="1:9" x14ac:dyDescent="0.25">
      <c r="A1381" s="1">
        <v>42961</v>
      </c>
      <c r="B1381" t="s">
        <v>82</v>
      </c>
      <c r="C1381" t="s">
        <v>83</v>
      </c>
      <c r="D1381">
        <v>10</v>
      </c>
      <c r="E1381">
        <v>11</v>
      </c>
      <c r="F1381">
        <v>1478.2</v>
      </c>
      <c r="G1381">
        <v>1275</v>
      </c>
      <c r="H1381">
        <v>203.2</v>
      </c>
      <c r="I1381">
        <v>127.5</v>
      </c>
    </row>
    <row r="1382" spans="1:9" x14ac:dyDescent="0.25">
      <c r="A1382" s="1">
        <v>42961</v>
      </c>
      <c r="B1382" t="s">
        <v>74</v>
      </c>
      <c r="C1382" t="s">
        <v>75</v>
      </c>
      <c r="D1382">
        <v>9</v>
      </c>
      <c r="E1382">
        <v>9</v>
      </c>
      <c r="F1382">
        <v>1409.19</v>
      </c>
      <c r="G1382">
        <v>1273.4000000000001</v>
      </c>
      <c r="H1382">
        <v>135.79</v>
      </c>
      <c r="I1382">
        <v>141.48888888888888</v>
      </c>
    </row>
    <row r="1383" spans="1:9" x14ac:dyDescent="0.25">
      <c r="A1383" s="1">
        <v>42961</v>
      </c>
      <c r="B1383" t="s">
        <v>76</v>
      </c>
      <c r="C1383" t="s">
        <v>77</v>
      </c>
      <c r="D1383">
        <v>6</v>
      </c>
      <c r="E1383">
        <v>6</v>
      </c>
      <c r="F1383">
        <v>1406.45</v>
      </c>
      <c r="G1383">
        <v>1182.77</v>
      </c>
      <c r="H1383">
        <v>223.68</v>
      </c>
      <c r="I1383">
        <v>197.12833333333333</v>
      </c>
    </row>
    <row r="1384" spans="1:9" x14ac:dyDescent="0.25">
      <c r="A1384" s="1">
        <v>42961</v>
      </c>
      <c r="B1384" t="s">
        <v>193</v>
      </c>
      <c r="C1384" t="s">
        <v>193</v>
      </c>
      <c r="D1384">
        <v>13</v>
      </c>
      <c r="E1384">
        <v>19</v>
      </c>
      <c r="F1384">
        <v>1320.28</v>
      </c>
      <c r="G1384">
        <v>999.67</v>
      </c>
      <c r="H1384">
        <v>320.61</v>
      </c>
      <c r="I1384">
        <v>76.89769230769231</v>
      </c>
    </row>
    <row r="1385" spans="1:9" x14ac:dyDescent="0.25">
      <c r="A1385" s="1">
        <v>42961</v>
      </c>
      <c r="B1385" t="s">
        <v>109</v>
      </c>
      <c r="C1385" t="s">
        <v>110</v>
      </c>
      <c r="D1385">
        <v>12</v>
      </c>
      <c r="E1385">
        <v>12</v>
      </c>
      <c r="F1385">
        <v>1263.55</v>
      </c>
      <c r="G1385">
        <v>1080.7</v>
      </c>
      <c r="H1385">
        <v>182.85</v>
      </c>
      <c r="I1385">
        <v>90.058333333333337</v>
      </c>
    </row>
    <row r="1386" spans="1:9" x14ac:dyDescent="0.25">
      <c r="A1386" s="1">
        <v>42961</v>
      </c>
      <c r="B1386" t="s">
        <v>44</v>
      </c>
      <c r="C1386" t="s">
        <v>45</v>
      </c>
      <c r="D1386">
        <v>6</v>
      </c>
      <c r="E1386">
        <v>6</v>
      </c>
      <c r="F1386">
        <v>973.74</v>
      </c>
      <c r="G1386">
        <v>883.86</v>
      </c>
      <c r="H1386">
        <v>89.88</v>
      </c>
      <c r="I1386">
        <v>147.31</v>
      </c>
    </row>
    <row r="1387" spans="1:9" x14ac:dyDescent="0.25">
      <c r="A1387" s="1">
        <v>42961</v>
      </c>
      <c r="B1387" t="s">
        <v>49</v>
      </c>
      <c r="C1387" t="s">
        <v>50</v>
      </c>
      <c r="D1387">
        <v>2</v>
      </c>
      <c r="E1387">
        <v>2</v>
      </c>
      <c r="F1387">
        <v>891.67</v>
      </c>
      <c r="G1387">
        <v>837.9</v>
      </c>
      <c r="H1387">
        <v>53.77</v>
      </c>
      <c r="I1387">
        <v>418.95</v>
      </c>
    </row>
    <row r="1388" spans="1:9" x14ac:dyDescent="0.25">
      <c r="A1388" s="1">
        <v>42961</v>
      </c>
      <c r="B1388" t="s">
        <v>57</v>
      </c>
      <c r="C1388" t="s">
        <v>57</v>
      </c>
      <c r="D1388">
        <v>2</v>
      </c>
      <c r="E1388">
        <v>2</v>
      </c>
      <c r="F1388">
        <v>740.82</v>
      </c>
      <c r="G1388">
        <v>703.9</v>
      </c>
      <c r="H1388">
        <v>36.92</v>
      </c>
      <c r="I1388">
        <v>351.95</v>
      </c>
    </row>
    <row r="1389" spans="1:9" x14ac:dyDescent="0.25">
      <c r="A1389" s="1">
        <v>42961</v>
      </c>
      <c r="B1389" t="s">
        <v>30</v>
      </c>
      <c r="C1389" t="s">
        <v>31</v>
      </c>
      <c r="D1389">
        <v>2</v>
      </c>
      <c r="E1389">
        <v>3</v>
      </c>
      <c r="F1389">
        <v>716.6</v>
      </c>
      <c r="G1389">
        <v>630.05999999999995</v>
      </c>
      <c r="H1389">
        <v>86.54</v>
      </c>
      <c r="I1389">
        <v>315.02999999999997</v>
      </c>
    </row>
    <row r="1390" spans="1:9" x14ac:dyDescent="0.25">
      <c r="A1390" s="1">
        <v>42961</v>
      </c>
      <c r="B1390" t="s">
        <v>46</v>
      </c>
      <c r="C1390" t="s">
        <v>46</v>
      </c>
      <c r="D1390">
        <v>8</v>
      </c>
      <c r="E1390">
        <v>8</v>
      </c>
      <c r="F1390">
        <v>672.1</v>
      </c>
      <c r="G1390">
        <v>547.98</v>
      </c>
      <c r="H1390">
        <v>124.12</v>
      </c>
      <c r="I1390">
        <v>68.497500000000002</v>
      </c>
    </row>
    <row r="1391" spans="1:9" x14ac:dyDescent="0.25">
      <c r="A1391" s="1">
        <v>42961</v>
      </c>
      <c r="B1391" t="s">
        <v>90</v>
      </c>
      <c r="C1391" t="s">
        <v>91</v>
      </c>
      <c r="D1391">
        <v>2</v>
      </c>
      <c r="E1391">
        <v>2</v>
      </c>
      <c r="F1391">
        <v>645.11</v>
      </c>
      <c r="G1391">
        <v>514.9</v>
      </c>
      <c r="H1391">
        <v>130.21</v>
      </c>
      <c r="I1391">
        <v>257.45</v>
      </c>
    </row>
    <row r="1392" spans="1:9" x14ac:dyDescent="0.25">
      <c r="A1392" s="1">
        <v>42961</v>
      </c>
      <c r="B1392" t="s">
        <v>64</v>
      </c>
      <c r="C1392" t="s">
        <v>65</v>
      </c>
      <c r="D1392">
        <v>3</v>
      </c>
      <c r="E1392">
        <v>5</v>
      </c>
      <c r="F1392">
        <v>625.5</v>
      </c>
      <c r="G1392">
        <v>510.78</v>
      </c>
      <c r="H1392">
        <v>114.72</v>
      </c>
      <c r="I1392">
        <v>170.26</v>
      </c>
    </row>
    <row r="1393" spans="1:9" x14ac:dyDescent="0.25">
      <c r="A1393" s="1">
        <v>42961</v>
      </c>
      <c r="B1393" t="s">
        <v>100</v>
      </c>
      <c r="C1393" t="s">
        <v>101</v>
      </c>
      <c r="D1393">
        <v>2</v>
      </c>
      <c r="E1393">
        <v>3</v>
      </c>
      <c r="F1393">
        <v>555.12</v>
      </c>
      <c r="G1393">
        <v>488</v>
      </c>
      <c r="H1393">
        <v>67.12</v>
      </c>
      <c r="I1393">
        <v>244</v>
      </c>
    </row>
    <row r="1394" spans="1:9" x14ac:dyDescent="0.25">
      <c r="A1394" s="1">
        <v>42961</v>
      </c>
      <c r="B1394" t="s">
        <v>62</v>
      </c>
      <c r="C1394" t="s">
        <v>63</v>
      </c>
      <c r="D1394">
        <v>7</v>
      </c>
      <c r="E1394">
        <v>7</v>
      </c>
      <c r="F1394">
        <v>534.16999999999996</v>
      </c>
      <c r="G1394">
        <v>411.3</v>
      </c>
      <c r="H1394">
        <v>122.87</v>
      </c>
      <c r="I1394">
        <v>58.75714285714286</v>
      </c>
    </row>
    <row r="1395" spans="1:9" x14ac:dyDescent="0.25">
      <c r="A1395" s="1">
        <v>42961</v>
      </c>
      <c r="B1395" t="s">
        <v>58</v>
      </c>
      <c r="C1395" t="s">
        <v>59</v>
      </c>
      <c r="D1395">
        <v>8</v>
      </c>
      <c r="E1395">
        <v>8</v>
      </c>
      <c r="F1395">
        <v>398.24</v>
      </c>
      <c r="G1395">
        <v>295.49</v>
      </c>
      <c r="H1395">
        <v>102.75</v>
      </c>
      <c r="I1395">
        <v>36.936250000000001</v>
      </c>
    </row>
    <row r="1396" spans="1:9" x14ac:dyDescent="0.25">
      <c r="A1396" s="1">
        <v>42961</v>
      </c>
      <c r="B1396" t="s">
        <v>80</v>
      </c>
      <c r="C1396" t="s">
        <v>81</v>
      </c>
      <c r="D1396">
        <v>3</v>
      </c>
      <c r="E1396">
        <v>4</v>
      </c>
      <c r="F1396">
        <v>390.51</v>
      </c>
      <c r="G1396">
        <v>271.81</v>
      </c>
      <c r="H1396">
        <v>118.7</v>
      </c>
      <c r="I1396">
        <v>90.603333333333339</v>
      </c>
    </row>
    <row r="1397" spans="1:9" x14ac:dyDescent="0.25">
      <c r="A1397" s="1">
        <v>42961</v>
      </c>
      <c r="B1397" t="s">
        <v>41</v>
      </c>
      <c r="C1397" t="s">
        <v>41</v>
      </c>
      <c r="D1397">
        <v>5</v>
      </c>
      <c r="E1397">
        <v>5</v>
      </c>
      <c r="F1397">
        <v>316.73</v>
      </c>
      <c r="G1397">
        <v>246.42</v>
      </c>
      <c r="H1397">
        <v>70.31</v>
      </c>
      <c r="I1397">
        <v>49.283999999999999</v>
      </c>
    </row>
    <row r="1398" spans="1:9" x14ac:dyDescent="0.25">
      <c r="A1398" s="1">
        <v>42961</v>
      </c>
      <c r="B1398" t="s">
        <v>78</v>
      </c>
      <c r="C1398" t="s">
        <v>79</v>
      </c>
      <c r="D1398">
        <v>3</v>
      </c>
      <c r="E1398">
        <v>3</v>
      </c>
      <c r="F1398">
        <v>250.6</v>
      </c>
      <c r="G1398">
        <v>199.7</v>
      </c>
      <c r="H1398">
        <v>50.9</v>
      </c>
      <c r="I1398">
        <v>66.566666666666663</v>
      </c>
    </row>
    <row r="1399" spans="1:9" x14ac:dyDescent="0.25">
      <c r="A1399" s="1">
        <v>42961</v>
      </c>
      <c r="B1399" t="s">
        <v>123</v>
      </c>
      <c r="C1399" t="s">
        <v>124</v>
      </c>
      <c r="D1399">
        <v>3</v>
      </c>
      <c r="E1399">
        <v>5</v>
      </c>
      <c r="F1399">
        <v>229.25</v>
      </c>
      <c r="G1399">
        <v>153.96</v>
      </c>
      <c r="H1399">
        <v>75.290000000000006</v>
      </c>
      <c r="I1399">
        <v>51.32</v>
      </c>
    </row>
    <row r="1400" spans="1:9" x14ac:dyDescent="0.25">
      <c r="A1400" s="1">
        <v>42961</v>
      </c>
      <c r="B1400" t="s">
        <v>88</v>
      </c>
      <c r="C1400" t="s">
        <v>89</v>
      </c>
      <c r="D1400">
        <v>2</v>
      </c>
      <c r="E1400">
        <v>2</v>
      </c>
      <c r="F1400">
        <v>227.81</v>
      </c>
      <c r="G1400">
        <v>201.9</v>
      </c>
      <c r="H1400">
        <v>25.91</v>
      </c>
      <c r="I1400">
        <v>100.95</v>
      </c>
    </row>
    <row r="1401" spans="1:9" x14ac:dyDescent="0.25">
      <c r="A1401" s="1">
        <v>42961</v>
      </c>
      <c r="B1401" t="s">
        <v>102</v>
      </c>
      <c r="C1401" t="s">
        <v>103</v>
      </c>
      <c r="D1401">
        <v>2</v>
      </c>
      <c r="E1401">
        <v>2</v>
      </c>
      <c r="F1401">
        <v>213.06</v>
      </c>
      <c r="G1401">
        <v>179.8</v>
      </c>
      <c r="H1401">
        <v>33.26</v>
      </c>
      <c r="I1401">
        <v>89.9</v>
      </c>
    </row>
    <row r="1402" spans="1:9" x14ac:dyDescent="0.25">
      <c r="A1402" s="1">
        <v>42961</v>
      </c>
      <c r="B1402" t="s">
        <v>133</v>
      </c>
      <c r="C1402" t="s">
        <v>134</v>
      </c>
      <c r="D1402">
        <v>1</v>
      </c>
      <c r="E1402">
        <v>1</v>
      </c>
      <c r="F1402">
        <v>150.97</v>
      </c>
      <c r="G1402">
        <v>109.4</v>
      </c>
      <c r="H1402">
        <v>41.57</v>
      </c>
      <c r="I1402">
        <v>109.4</v>
      </c>
    </row>
    <row r="1403" spans="1:9" x14ac:dyDescent="0.25">
      <c r="A1403" s="1">
        <v>42961</v>
      </c>
      <c r="B1403" t="s">
        <v>107</v>
      </c>
      <c r="C1403" t="s">
        <v>108</v>
      </c>
      <c r="D1403">
        <v>1</v>
      </c>
      <c r="E1403">
        <v>1</v>
      </c>
      <c r="F1403">
        <v>141.43</v>
      </c>
      <c r="G1403">
        <v>124.8</v>
      </c>
      <c r="H1403">
        <v>16.63</v>
      </c>
      <c r="I1403">
        <v>124.8</v>
      </c>
    </row>
    <row r="1404" spans="1:9" x14ac:dyDescent="0.25">
      <c r="A1404" s="1">
        <v>42961</v>
      </c>
      <c r="B1404" t="s">
        <v>125</v>
      </c>
      <c r="C1404" t="s">
        <v>126</v>
      </c>
      <c r="D1404">
        <v>1</v>
      </c>
      <c r="E1404">
        <v>1</v>
      </c>
      <c r="F1404">
        <v>141.4</v>
      </c>
      <c r="G1404">
        <v>129</v>
      </c>
      <c r="H1404">
        <v>12.4</v>
      </c>
      <c r="I1404">
        <v>129</v>
      </c>
    </row>
    <row r="1405" spans="1:9" x14ac:dyDescent="0.25">
      <c r="A1405" s="1">
        <v>42961</v>
      </c>
      <c r="B1405" t="s">
        <v>117</v>
      </c>
      <c r="C1405" t="s">
        <v>118</v>
      </c>
      <c r="D1405">
        <v>1</v>
      </c>
      <c r="E1405">
        <v>1</v>
      </c>
      <c r="F1405">
        <v>126.92</v>
      </c>
      <c r="G1405">
        <v>109.9</v>
      </c>
      <c r="H1405">
        <v>17.02</v>
      </c>
      <c r="I1405">
        <v>109.9</v>
      </c>
    </row>
    <row r="1406" spans="1:9" x14ac:dyDescent="0.25">
      <c r="A1406" s="1">
        <v>42961</v>
      </c>
      <c r="B1406" t="s">
        <v>60</v>
      </c>
      <c r="C1406" t="s">
        <v>61</v>
      </c>
      <c r="D1406">
        <v>2</v>
      </c>
      <c r="E1406">
        <v>2</v>
      </c>
      <c r="F1406">
        <v>104.03</v>
      </c>
      <c r="G1406">
        <v>74.8</v>
      </c>
      <c r="H1406">
        <v>29.23</v>
      </c>
      <c r="I1406">
        <v>37.4</v>
      </c>
    </row>
    <row r="1407" spans="1:9" x14ac:dyDescent="0.25">
      <c r="A1407" s="1">
        <v>42961</v>
      </c>
      <c r="B1407" t="s">
        <v>119</v>
      </c>
      <c r="C1407" t="s">
        <v>120</v>
      </c>
      <c r="D1407">
        <v>1</v>
      </c>
      <c r="E1407">
        <v>1</v>
      </c>
      <c r="F1407">
        <v>75.069999999999993</v>
      </c>
      <c r="G1407">
        <v>59.9</v>
      </c>
      <c r="H1407">
        <v>15.17</v>
      </c>
      <c r="I1407">
        <v>59.9</v>
      </c>
    </row>
    <row r="1408" spans="1:9" x14ac:dyDescent="0.25">
      <c r="A1408" s="1">
        <v>42961</v>
      </c>
      <c r="B1408" t="s">
        <v>66</v>
      </c>
      <c r="C1408" t="s">
        <v>67</v>
      </c>
      <c r="D1408">
        <v>1</v>
      </c>
      <c r="E1408">
        <v>1</v>
      </c>
      <c r="F1408">
        <v>35</v>
      </c>
      <c r="G1408">
        <v>19.899999999999999</v>
      </c>
      <c r="H1408">
        <v>15.1</v>
      </c>
      <c r="I1408">
        <v>19.899999999999999</v>
      </c>
    </row>
    <row r="1409" spans="1:9" x14ac:dyDescent="0.25">
      <c r="A1409" s="1">
        <v>42961</v>
      </c>
      <c r="B1409" t="s">
        <v>104</v>
      </c>
      <c r="C1409" t="s">
        <v>104</v>
      </c>
      <c r="D1409">
        <v>1</v>
      </c>
      <c r="E1409">
        <v>1</v>
      </c>
      <c r="F1409">
        <v>32.5</v>
      </c>
      <c r="G1409">
        <v>19.899999999999999</v>
      </c>
      <c r="H1409">
        <v>12.6</v>
      </c>
      <c r="I1409">
        <v>19.899999999999999</v>
      </c>
    </row>
    <row r="1410" spans="1:9" x14ac:dyDescent="0.25">
      <c r="A1410" s="1">
        <v>42961</v>
      </c>
      <c r="B1410" t="s">
        <v>92</v>
      </c>
      <c r="C1410" t="s">
        <v>93</v>
      </c>
      <c r="D1410">
        <v>1</v>
      </c>
      <c r="E1410">
        <v>1</v>
      </c>
      <c r="F1410">
        <v>20.41</v>
      </c>
      <c r="G1410">
        <v>12.9</v>
      </c>
      <c r="H1410">
        <v>7.51</v>
      </c>
      <c r="I1410">
        <v>12.9</v>
      </c>
    </row>
    <row r="1411" spans="1:9" x14ac:dyDescent="0.25">
      <c r="A1411" s="1">
        <v>42968</v>
      </c>
      <c r="B1411" t="s">
        <v>47</v>
      </c>
      <c r="C1411" t="s">
        <v>48</v>
      </c>
      <c r="D1411">
        <v>89</v>
      </c>
      <c r="E1411">
        <v>97</v>
      </c>
      <c r="F1411">
        <v>11755.1</v>
      </c>
      <c r="G1411">
        <v>10203.26</v>
      </c>
      <c r="H1411">
        <v>1551.84</v>
      </c>
      <c r="I1411">
        <v>114.64337078651685</v>
      </c>
    </row>
    <row r="1412" spans="1:9" x14ac:dyDescent="0.25">
      <c r="A1412" s="1">
        <v>42968</v>
      </c>
      <c r="B1412" t="s">
        <v>15</v>
      </c>
      <c r="C1412" t="s">
        <v>16</v>
      </c>
      <c r="D1412">
        <v>72</v>
      </c>
      <c r="E1412">
        <v>74</v>
      </c>
      <c r="F1412">
        <v>10056.77</v>
      </c>
      <c r="G1412">
        <v>8843.6299999999992</v>
      </c>
      <c r="H1412">
        <v>1213.1400000000001</v>
      </c>
      <c r="I1412">
        <v>122.82819444444443</v>
      </c>
    </row>
    <row r="1413" spans="1:9" x14ac:dyDescent="0.25">
      <c r="A1413" s="1">
        <v>42968</v>
      </c>
      <c r="B1413" t="s">
        <v>26</v>
      </c>
      <c r="C1413" t="s">
        <v>27</v>
      </c>
      <c r="D1413">
        <v>82</v>
      </c>
      <c r="E1413">
        <v>92</v>
      </c>
      <c r="F1413">
        <v>10018.19</v>
      </c>
      <c r="G1413">
        <v>8384.74</v>
      </c>
      <c r="H1413">
        <v>1633.45</v>
      </c>
      <c r="I1413">
        <v>102.25292682926829</v>
      </c>
    </row>
    <row r="1414" spans="1:9" x14ac:dyDescent="0.25">
      <c r="A1414" s="1">
        <v>42968</v>
      </c>
      <c r="B1414" t="s">
        <v>17</v>
      </c>
      <c r="C1414" t="s">
        <v>18</v>
      </c>
      <c r="D1414">
        <v>74</v>
      </c>
      <c r="E1414">
        <v>105</v>
      </c>
      <c r="F1414">
        <v>9402.99</v>
      </c>
      <c r="G1414">
        <v>7456.7</v>
      </c>
      <c r="H1414">
        <v>1946.29</v>
      </c>
      <c r="I1414">
        <v>100.76621621621622</v>
      </c>
    </row>
    <row r="1415" spans="1:9" x14ac:dyDescent="0.25">
      <c r="A1415" s="1">
        <v>42968</v>
      </c>
      <c r="B1415" t="s">
        <v>42</v>
      </c>
      <c r="C1415" t="s">
        <v>43</v>
      </c>
      <c r="D1415">
        <v>54</v>
      </c>
      <c r="E1415">
        <v>73</v>
      </c>
      <c r="F1415">
        <v>9395.41</v>
      </c>
      <c r="G1415">
        <v>8281.9</v>
      </c>
      <c r="H1415">
        <v>1113.51</v>
      </c>
      <c r="I1415">
        <v>153.36851851851853</v>
      </c>
    </row>
    <row r="1416" spans="1:9" x14ac:dyDescent="0.25">
      <c r="A1416" s="1">
        <v>42968</v>
      </c>
      <c r="B1416" t="s">
        <v>38</v>
      </c>
      <c r="C1416" t="s">
        <v>38</v>
      </c>
      <c r="D1416">
        <v>43</v>
      </c>
      <c r="E1416">
        <v>50</v>
      </c>
      <c r="F1416">
        <v>8891.1</v>
      </c>
      <c r="G1416">
        <v>7743.95</v>
      </c>
      <c r="H1416">
        <v>1147.1500000000001</v>
      </c>
      <c r="I1416">
        <v>180.0918604651163</v>
      </c>
    </row>
    <row r="1417" spans="1:9" x14ac:dyDescent="0.25">
      <c r="A1417" s="1">
        <v>42968</v>
      </c>
      <c r="B1417" t="s">
        <v>24</v>
      </c>
      <c r="C1417" t="s">
        <v>25</v>
      </c>
      <c r="D1417">
        <v>41</v>
      </c>
      <c r="E1417">
        <v>49</v>
      </c>
      <c r="F1417">
        <v>8627.9699999999993</v>
      </c>
      <c r="G1417">
        <v>7782.32</v>
      </c>
      <c r="H1417">
        <v>845.65</v>
      </c>
      <c r="I1417">
        <v>189.81268292682927</v>
      </c>
    </row>
    <row r="1418" spans="1:9" x14ac:dyDescent="0.25">
      <c r="A1418" s="1">
        <v>42968</v>
      </c>
      <c r="B1418" t="s">
        <v>39</v>
      </c>
      <c r="C1418" t="s">
        <v>40</v>
      </c>
      <c r="D1418">
        <v>22</v>
      </c>
      <c r="E1418">
        <v>44</v>
      </c>
      <c r="F1418">
        <v>4849.9799999999996</v>
      </c>
      <c r="G1418">
        <v>4140.2299999999996</v>
      </c>
      <c r="H1418">
        <v>709.75</v>
      </c>
      <c r="I1418">
        <v>188.19227272727272</v>
      </c>
    </row>
    <row r="1419" spans="1:9" x14ac:dyDescent="0.25">
      <c r="A1419" s="1">
        <v>42968</v>
      </c>
      <c r="B1419" t="s">
        <v>34</v>
      </c>
      <c r="C1419" t="s">
        <v>35</v>
      </c>
      <c r="D1419">
        <v>29</v>
      </c>
      <c r="E1419">
        <v>34</v>
      </c>
      <c r="F1419">
        <v>4578.3900000000003</v>
      </c>
      <c r="G1419">
        <v>3866.9</v>
      </c>
      <c r="H1419">
        <v>711.49</v>
      </c>
      <c r="I1419">
        <v>133.34137931034482</v>
      </c>
    </row>
    <row r="1420" spans="1:9" x14ac:dyDescent="0.25">
      <c r="A1420" s="1">
        <v>42968</v>
      </c>
      <c r="B1420" t="s">
        <v>28</v>
      </c>
      <c r="C1420" t="s">
        <v>29</v>
      </c>
      <c r="D1420">
        <v>31</v>
      </c>
      <c r="E1420">
        <v>34</v>
      </c>
      <c r="F1420">
        <v>4410.29</v>
      </c>
      <c r="G1420">
        <v>3693.06</v>
      </c>
      <c r="H1420">
        <v>717.23</v>
      </c>
      <c r="I1420">
        <v>119.13096774193549</v>
      </c>
    </row>
    <row r="1421" spans="1:9" x14ac:dyDescent="0.25">
      <c r="A1421" s="1">
        <v>42968</v>
      </c>
      <c r="B1421" t="s">
        <v>19</v>
      </c>
      <c r="C1421" t="s">
        <v>20</v>
      </c>
      <c r="D1421">
        <v>30</v>
      </c>
      <c r="E1421">
        <v>34</v>
      </c>
      <c r="F1421">
        <v>3802.47</v>
      </c>
      <c r="G1421">
        <v>3319.15</v>
      </c>
      <c r="H1421">
        <v>483.32</v>
      </c>
      <c r="I1421">
        <v>110.63833333333334</v>
      </c>
    </row>
    <row r="1422" spans="1:9" x14ac:dyDescent="0.25">
      <c r="A1422" s="1">
        <v>42968</v>
      </c>
      <c r="B1422" t="s">
        <v>32</v>
      </c>
      <c r="C1422" t="s">
        <v>33</v>
      </c>
      <c r="D1422">
        <v>46</v>
      </c>
      <c r="E1422">
        <v>50</v>
      </c>
      <c r="F1422">
        <v>3792.5</v>
      </c>
      <c r="G1422">
        <v>2911.04</v>
      </c>
      <c r="H1422">
        <v>881.46</v>
      </c>
      <c r="I1422">
        <v>63.283478260869565</v>
      </c>
    </row>
    <row r="1423" spans="1:9" x14ac:dyDescent="0.25">
      <c r="A1423" s="1">
        <v>42968</v>
      </c>
      <c r="B1423" t="s">
        <v>46</v>
      </c>
      <c r="C1423" t="s">
        <v>46</v>
      </c>
      <c r="D1423">
        <v>21</v>
      </c>
      <c r="E1423">
        <v>26</v>
      </c>
      <c r="F1423">
        <v>3763.29</v>
      </c>
      <c r="G1423">
        <v>3150.38</v>
      </c>
      <c r="H1423">
        <v>612.91</v>
      </c>
      <c r="I1423">
        <v>150.01809523809524</v>
      </c>
    </row>
    <row r="1424" spans="1:9" x14ac:dyDescent="0.25">
      <c r="A1424" s="1">
        <v>42968</v>
      </c>
      <c r="B1424" t="s">
        <v>21</v>
      </c>
      <c r="C1424" t="s">
        <v>22</v>
      </c>
      <c r="D1424">
        <v>27</v>
      </c>
      <c r="E1424">
        <v>30</v>
      </c>
      <c r="F1424">
        <v>3546.05</v>
      </c>
      <c r="G1424">
        <v>3025.25</v>
      </c>
      <c r="H1424">
        <v>520.79999999999995</v>
      </c>
      <c r="I1424">
        <v>112.04629629629629</v>
      </c>
    </row>
    <row r="1425" spans="1:9" x14ac:dyDescent="0.25">
      <c r="A1425" s="1">
        <v>42968</v>
      </c>
      <c r="B1425" t="s">
        <v>53</v>
      </c>
      <c r="C1425" t="s">
        <v>54</v>
      </c>
      <c r="D1425">
        <v>27</v>
      </c>
      <c r="E1425">
        <v>28</v>
      </c>
      <c r="F1425">
        <v>2522.64</v>
      </c>
      <c r="G1425">
        <v>2032.13</v>
      </c>
      <c r="H1425">
        <v>490.51</v>
      </c>
      <c r="I1425">
        <v>75.264074074074074</v>
      </c>
    </row>
    <row r="1426" spans="1:9" x14ac:dyDescent="0.25">
      <c r="A1426" s="1">
        <v>42968</v>
      </c>
      <c r="B1426" t="s">
        <v>23</v>
      </c>
      <c r="C1426" t="s">
        <v>23</v>
      </c>
      <c r="D1426">
        <v>25</v>
      </c>
      <c r="E1426">
        <v>29</v>
      </c>
      <c r="F1426">
        <v>2386.94</v>
      </c>
      <c r="G1426">
        <v>1861.38</v>
      </c>
      <c r="H1426">
        <v>525.55999999999995</v>
      </c>
      <c r="I1426">
        <v>74.455200000000005</v>
      </c>
    </row>
    <row r="1427" spans="1:9" x14ac:dyDescent="0.25">
      <c r="A1427" s="1">
        <v>42968</v>
      </c>
      <c r="B1427" t="s">
        <v>72</v>
      </c>
      <c r="C1427" t="s">
        <v>73</v>
      </c>
      <c r="D1427">
        <v>20</v>
      </c>
      <c r="E1427">
        <v>21</v>
      </c>
      <c r="F1427">
        <v>2032.85</v>
      </c>
      <c r="G1427">
        <v>1689.98</v>
      </c>
      <c r="H1427">
        <v>342.87</v>
      </c>
      <c r="I1427">
        <v>84.498999999999995</v>
      </c>
    </row>
    <row r="1428" spans="1:9" x14ac:dyDescent="0.25">
      <c r="A1428" s="1">
        <v>42968</v>
      </c>
      <c r="B1428" t="s">
        <v>193</v>
      </c>
      <c r="C1428" t="s">
        <v>193</v>
      </c>
      <c r="D1428">
        <v>18</v>
      </c>
      <c r="E1428">
        <v>20</v>
      </c>
      <c r="F1428">
        <v>1870.27</v>
      </c>
      <c r="G1428">
        <v>1527.26</v>
      </c>
      <c r="H1428">
        <v>343.01</v>
      </c>
      <c r="I1428">
        <v>84.847777777777779</v>
      </c>
    </row>
    <row r="1429" spans="1:9" x14ac:dyDescent="0.25">
      <c r="A1429" s="1">
        <v>42968</v>
      </c>
      <c r="B1429" t="s">
        <v>51</v>
      </c>
      <c r="C1429" t="s">
        <v>52</v>
      </c>
      <c r="D1429">
        <v>18</v>
      </c>
      <c r="E1429">
        <v>18</v>
      </c>
      <c r="F1429">
        <v>1660.18</v>
      </c>
      <c r="G1429">
        <v>1359.69</v>
      </c>
      <c r="H1429">
        <v>300.49</v>
      </c>
      <c r="I1429">
        <v>75.538333333333341</v>
      </c>
    </row>
    <row r="1430" spans="1:9" x14ac:dyDescent="0.25">
      <c r="A1430" s="1">
        <v>42968</v>
      </c>
      <c r="B1430" t="s">
        <v>30</v>
      </c>
      <c r="C1430" t="s">
        <v>31</v>
      </c>
      <c r="D1430">
        <v>1</v>
      </c>
      <c r="E1430">
        <v>2</v>
      </c>
      <c r="F1430">
        <v>1617.84</v>
      </c>
      <c r="G1430">
        <v>1589.96</v>
      </c>
      <c r="H1430">
        <v>27.88</v>
      </c>
      <c r="I1430">
        <v>1589.96</v>
      </c>
    </row>
    <row r="1431" spans="1:9" x14ac:dyDescent="0.25">
      <c r="A1431" s="1">
        <v>42968</v>
      </c>
      <c r="B1431" t="s">
        <v>36</v>
      </c>
      <c r="C1431" t="s">
        <v>37</v>
      </c>
      <c r="D1431">
        <v>6</v>
      </c>
      <c r="E1431">
        <v>6</v>
      </c>
      <c r="F1431">
        <v>1473.64</v>
      </c>
      <c r="G1431">
        <v>1222.94</v>
      </c>
      <c r="H1431">
        <v>250.7</v>
      </c>
      <c r="I1431">
        <v>203.82333333333332</v>
      </c>
    </row>
    <row r="1432" spans="1:9" x14ac:dyDescent="0.25">
      <c r="A1432" s="1">
        <v>42968</v>
      </c>
      <c r="B1432" t="s">
        <v>76</v>
      </c>
      <c r="C1432" t="s">
        <v>77</v>
      </c>
      <c r="D1432">
        <v>4</v>
      </c>
      <c r="E1432">
        <v>4</v>
      </c>
      <c r="F1432">
        <v>1187.0999999999999</v>
      </c>
      <c r="G1432">
        <v>983.99</v>
      </c>
      <c r="H1432">
        <v>203.11</v>
      </c>
      <c r="I1432">
        <v>245.9975</v>
      </c>
    </row>
    <row r="1433" spans="1:9" x14ac:dyDescent="0.25">
      <c r="A1433" s="1">
        <v>42968</v>
      </c>
      <c r="B1433" t="s">
        <v>84</v>
      </c>
      <c r="C1433" t="s">
        <v>85</v>
      </c>
      <c r="D1433">
        <v>6</v>
      </c>
      <c r="E1433">
        <v>6</v>
      </c>
      <c r="F1433">
        <v>1140.4000000000001</v>
      </c>
      <c r="G1433">
        <v>991.75</v>
      </c>
      <c r="H1433">
        <v>148.65</v>
      </c>
      <c r="I1433">
        <v>165.29166666666669</v>
      </c>
    </row>
    <row r="1434" spans="1:9" x14ac:dyDescent="0.25">
      <c r="A1434" s="1">
        <v>42968</v>
      </c>
      <c r="B1434" t="s">
        <v>105</v>
      </c>
      <c r="C1434" t="s">
        <v>106</v>
      </c>
      <c r="D1434">
        <v>4</v>
      </c>
      <c r="E1434">
        <v>7</v>
      </c>
      <c r="F1434">
        <v>1110.31</v>
      </c>
      <c r="G1434">
        <v>958.69</v>
      </c>
      <c r="H1434">
        <v>151.62</v>
      </c>
      <c r="I1434">
        <v>239.67250000000001</v>
      </c>
    </row>
    <row r="1435" spans="1:9" x14ac:dyDescent="0.25">
      <c r="A1435" s="1">
        <v>42968</v>
      </c>
      <c r="B1435" t="s">
        <v>82</v>
      </c>
      <c r="C1435" t="s">
        <v>83</v>
      </c>
      <c r="D1435">
        <v>9</v>
      </c>
      <c r="E1435">
        <v>11</v>
      </c>
      <c r="F1435">
        <v>1085.98</v>
      </c>
      <c r="G1435">
        <v>849.9</v>
      </c>
      <c r="H1435">
        <v>236.08</v>
      </c>
      <c r="I1435">
        <v>94.433333333333337</v>
      </c>
    </row>
    <row r="1436" spans="1:9" x14ac:dyDescent="0.25">
      <c r="A1436" s="1">
        <v>42968</v>
      </c>
      <c r="B1436" t="s">
        <v>102</v>
      </c>
      <c r="C1436" t="s">
        <v>103</v>
      </c>
      <c r="D1436">
        <v>4</v>
      </c>
      <c r="E1436">
        <v>5</v>
      </c>
      <c r="F1436">
        <v>971.04</v>
      </c>
      <c r="G1436">
        <v>836.8</v>
      </c>
      <c r="H1436">
        <v>134.24</v>
      </c>
      <c r="I1436">
        <v>209.2</v>
      </c>
    </row>
    <row r="1437" spans="1:9" x14ac:dyDescent="0.25">
      <c r="A1437" s="1">
        <v>42968</v>
      </c>
      <c r="B1437" t="s">
        <v>74</v>
      </c>
      <c r="C1437" t="s">
        <v>75</v>
      </c>
      <c r="D1437">
        <v>6</v>
      </c>
      <c r="E1437">
        <v>8</v>
      </c>
      <c r="F1437">
        <v>877.95</v>
      </c>
      <c r="G1437">
        <v>758.79</v>
      </c>
      <c r="H1437">
        <v>119.16</v>
      </c>
      <c r="I1437">
        <v>126.465</v>
      </c>
    </row>
    <row r="1438" spans="1:9" x14ac:dyDescent="0.25">
      <c r="A1438" s="1">
        <v>42968</v>
      </c>
      <c r="B1438" t="s">
        <v>80</v>
      </c>
      <c r="C1438" t="s">
        <v>81</v>
      </c>
      <c r="D1438">
        <v>6</v>
      </c>
      <c r="E1438">
        <v>6</v>
      </c>
      <c r="F1438">
        <v>856.18</v>
      </c>
      <c r="G1438">
        <v>682.63</v>
      </c>
      <c r="H1438">
        <v>173.55</v>
      </c>
      <c r="I1438">
        <v>113.77166666666666</v>
      </c>
    </row>
    <row r="1439" spans="1:9" x14ac:dyDescent="0.25">
      <c r="A1439" s="1">
        <v>42968</v>
      </c>
      <c r="B1439" t="s">
        <v>41</v>
      </c>
      <c r="C1439" t="s">
        <v>41</v>
      </c>
      <c r="D1439">
        <v>6</v>
      </c>
      <c r="E1439">
        <v>6</v>
      </c>
      <c r="F1439">
        <v>718.55</v>
      </c>
      <c r="G1439">
        <v>585.86</v>
      </c>
      <c r="H1439">
        <v>132.69</v>
      </c>
      <c r="I1439">
        <v>97.643333333333331</v>
      </c>
    </row>
    <row r="1440" spans="1:9" x14ac:dyDescent="0.25">
      <c r="A1440" s="1">
        <v>42968</v>
      </c>
      <c r="B1440" t="s">
        <v>113</v>
      </c>
      <c r="C1440" t="s">
        <v>114</v>
      </c>
      <c r="D1440">
        <v>3</v>
      </c>
      <c r="E1440">
        <v>3</v>
      </c>
      <c r="F1440">
        <v>706.1</v>
      </c>
      <c r="G1440">
        <v>666.93</v>
      </c>
      <c r="H1440">
        <v>39.17</v>
      </c>
      <c r="I1440">
        <v>222.31</v>
      </c>
    </row>
    <row r="1441" spans="1:9" x14ac:dyDescent="0.25">
      <c r="A1441" s="1">
        <v>42968</v>
      </c>
      <c r="B1441" t="s">
        <v>58</v>
      </c>
      <c r="C1441" t="s">
        <v>59</v>
      </c>
      <c r="D1441">
        <v>10</v>
      </c>
      <c r="E1441">
        <v>11</v>
      </c>
      <c r="F1441">
        <v>481.41</v>
      </c>
      <c r="G1441">
        <v>333.99</v>
      </c>
      <c r="H1441">
        <v>147.41999999999999</v>
      </c>
      <c r="I1441">
        <v>33.399000000000001</v>
      </c>
    </row>
    <row r="1442" spans="1:9" x14ac:dyDescent="0.25">
      <c r="A1442" s="1">
        <v>42968</v>
      </c>
      <c r="B1442" t="s">
        <v>88</v>
      </c>
      <c r="C1442" t="s">
        <v>89</v>
      </c>
      <c r="D1442">
        <v>6</v>
      </c>
      <c r="E1442">
        <v>6</v>
      </c>
      <c r="F1442">
        <v>478.2</v>
      </c>
      <c r="G1442">
        <v>374.52</v>
      </c>
      <c r="H1442">
        <v>103.68</v>
      </c>
      <c r="I1442">
        <v>62.42</v>
      </c>
    </row>
    <row r="1443" spans="1:9" x14ac:dyDescent="0.25">
      <c r="A1443" s="1">
        <v>42968</v>
      </c>
      <c r="B1443" t="s">
        <v>64</v>
      </c>
      <c r="C1443" t="s">
        <v>65</v>
      </c>
      <c r="D1443">
        <v>4</v>
      </c>
      <c r="E1443">
        <v>4</v>
      </c>
      <c r="F1443">
        <v>367.41</v>
      </c>
      <c r="G1443">
        <v>324.69</v>
      </c>
      <c r="H1443">
        <v>42.72</v>
      </c>
      <c r="I1443">
        <v>81.172499999999999</v>
      </c>
    </row>
    <row r="1444" spans="1:9" x14ac:dyDescent="0.25">
      <c r="A1444" s="1">
        <v>42968</v>
      </c>
      <c r="B1444" t="s">
        <v>78</v>
      </c>
      <c r="C1444" t="s">
        <v>79</v>
      </c>
      <c r="D1444">
        <v>4</v>
      </c>
      <c r="E1444">
        <v>4</v>
      </c>
      <c r="F1444">
        <v>303.55</v>
      </c>
      <c r="G1444">
        <v>249.6</v>
      </c>
      <c r="H1444">
        <v>53.95</v>
      </c>
      <c r="I1444">
        <v>62.4</v>
      </c>
    </row>
    <row r="1445" spans="1:9" x14ac:dyDescent="0.25">
      <c r="A1445" s="1">
        <v>42968</v>
      </c>
      <c r="B1445" t="s">
        <v>98</v>
      </c>
      <c r="C1445" t="s">
        <v>99</v>
      </c>
      <c r="D1445">
        <v>3</v>
      </c>
      <c r="E1445">
        <v>3</v>
      </c>
      <c r="F1445">
        <v>288.87</v>
      </c>
      <c r="G1445">
        <v>227.99</v>
      </c>
      <c r="H1445">
        <v>60.88</v>
      </c>
      <c r="I1445">
        <v>75.996666666666655</v>
      </c>
    </row>
    <row r="1446" spans="1:9" x14ac:dyDescent="0.25">
      <c r="A1446" s="1">
        <v>42968</v>
      </c>
      <c r="B1446" t="s">
        <v>62</v>
      </c>
      <c r="C1446" t="s">
        <v>63</v>
      </c>
      <c r="D1446">
        <v>2</v>
      </c>
      <c r="E1446">
        <v>6</v>
      </c>
      <c r="F1446">
        <v>264.44</v>
      </c>
      <c r="G1446">
        <v>171.4</v>
      </c>
      <c r="H1446">
        <v>93.04</v>
      </c>
      <c r="I1446">
        <v>85.7</v>
      </c>
    </row>
    <row r="1447" spans="1:9" x14ac:dyDescent="0.25">
      <c r="A1447" s="1">
        <v>42968</v>
      </c>
      <c r="B1447" t="s">
        <v>123</v>
      </c>
      <c r="C1447" t="s">
        <v>124</v>
      </c>
      <c r="D1447">
        <v>3</v>
      </c>
      <c r="E1447">
        <v>3</v>
      </c>
      <c r="F1447">
        <v>202.73</v>
      </c>
      <c r="G1447">
        <v>145.19</v>
      </c>
      <c r="H1447">
        <v>57.54</v>
      </c>
      <c r="I1447">
        <v>48.396666666666668</v>
      </c>
    </row>
    <row r="1448" spans="1:9" x14ac:dyDescent="0.25">
      <c r="A1448" s="1">
        <v>42968</v>
      </c>
      <c r="B1448" t="s">
        <v>109</v>
      </c>
      <c r="C1448" t="s">
        <v>110</v>
      </c>
      <c r="D1448">
        <v>4</v>
      </c>
      <c r="E1448">
        <v>4</v>
      </c>
      <c r="F1448">
        <v>196.65</v>
      </c>
      <c r="G1448">
        <v>131.4</v>
      </c>
      <c r="H1448">
        <v>65.25</v>
      </c>
      <c r="I1448">
        <v>32.85</v>
      </c>
    </row>
    <row r="1449" spans="1:9" x14ac:dyDescent="0.25">
      <c r="A1449" s="1">
        <v>42968</v>
      </c>
      <c r="B1449" t="s">
        <v>66</v>
      </c>
      <c r="C1449" t="s">
        <v>67</v>
      </c>
      <c r="D1449">
        <v>3</v>
      </c>
      <c r="E1449">
        <v>3</v>
      </c>
      <c r="F1449">
        <v>189.91</v>
      </c>
      <c r="G1449">
        <v>125.39</v>
      </c>
      <c r="H1449">
        <v>64.52</v>
      </c>
      <c r="I1449">
        <v>41.796666666666667</v>
      </c>
    </row>
    <row r="1450" spans="1:9" x14ac:dyDescent="0.25">
      <c r="A1450" s="1">
        <v>42968</v>
      </c>
      <c r="B1450" t="s">
        <v>44</v>
      </c>
      <c r="C1450" t="s">
        <v>45</v>
      </c>
      <c r="D1450">
        <v>1</v>
      </c>
      <c r="E1450">
        <v>1</v>
      </c>
      <c r="F1450">
        <v>176.7</v>
      </c>
      <c r="G1450">
        <v>158</v>
      </c>
      <c r="H1450">
        <v>18.7</v>
      </c>
      <c r="I1450">
        <v>158</v>
      </c>
    </row>
    <row r="1451" spans="1:9" x14ac:dyDescent="0.25">
      <c r="A1451" s="1">
        <v>42968</v>
      </c>
      <c r="B1451" t="s">
        <v>49</v>
      </c>
      <c r="C1451" t="s">
        <v>50</v>
      </c>
      <c r="D1451">
        <v>1</v>
      </c>
      <c r="E1451">
        <v>1</v>
      </c>
      <c r="F1451">
        <v>152.28</v>
      </c>
      <c r="G1451">
        <v>119</v>
      </c>
      <c r="H1451">
        <v>33.28</v>
      </c>
      <c r="I1451">
        <v>119</v>
      </c>
    </row>
    <row r="1452" spans="1:9" x14ac:dyDescent="0.25">
      <c r="A1452" s="1">
        <v>42968</v>
      </c>
      <c r="B1452" t="s">
        <v>100</v>
      </c>
      <c r="C1452" t="s">
        <v>101</v>
      </c>
      <c r="D1452">
        <v>1</v>
      </c>
      <c r="E1452">
        <v>1</v>
      </c>
      <c r="F1452">
        <v>117.39</v>
      </c>
      <c r="G1452">
        <v>79</v>
      </c>
      <c r="H1452">
        <v>38.39</v>
      </c>
      <c r="I1452">
        <v>79</v>
      </c>
    </row>
    <row r="1453" spans="1:9" x14ac:dyDescent="0.25">
      <c r="A1453" s="1">
        <v>42968</v>
      </c>
      <c r="B1453" t="s">
        <v>57</v>
      </c>
      <c r="C1453" t="s">
        <v>57</v>
      </c>
      <c r="D1453">
        <v>1</v>
      </c>
      <c r="E1453">
        <v>1</v>
      </c>
      <c r="F1453">
        <v>103.37</v>
      </c>
      <c r="G1453">
        <v>89</v>
      </c>
      <c r="H1453">
        <v>14.37</v>
      </c>
      <c r="I1453">
        <v>89</v>
      </c>
    </row>
    <row r="1454" spans="1:9" x14ac:dyDescent="0.25">
      <c r="A1454" s="1">
        <v>42968</v>
      </c>
      <c r="B1454" t="s">
        <v>135</v>
      </c>
      <c r="C1454" t="s">
        <v>136</v>
      </c>
      <c r="D1454">
        <v>1</v>
      </c>
      <c r="E1454">
        <v>1</v>
      </c>
      <c r="F1454">
        <v>76.88</v>
      </c>
      <c r="G1454">
        <v>58.9</v>
      </c>
      <c r="H1454">
        <v>17.98</v>
      </c>
      <c r="I1454">
        <v>58.9</v>
      </c>
    </row>
    <row r="1455" spans="1:9" x14ac:dyDescent="0.25">
      <c r="A1455" s="1">
        <v>42968</v>
      </c>
      <c r="B1455" t="s">
        <v>121</v>
      </c>
      <c r="C1455" t="s">
        <v>122</v>
      </c>
      <c r="D1455">
        <v>1</v>
      </c>
      <c r="E1455">
        <v>1</v>
      </c>
      <c r="F1455">
        <v>70.53</v>
      </c>
      <c r="G1455">
        <v>44.9</v>
      </c>
      <c r="H1455">
        <v>25.63</v>
      </c>
      <c r="I1455">
        <v>44.9</v>
      </c>
    </row>
    <row r="1456" spans="1:9" x14ac:dyDescent="0.25">
      <c r="A1456" s="1">
        <v>42968</v>
      </c>
      <c r="B1456" t="s">
        <v>131</v>
      </c>
      <c r="C1456" t="s">
        <v>132</v>
      </c>
      <c r="D1456">
        <v>1</v>
      </c>
      <c r="E1456">
        <v>1</v>
      </c>
      <c r="F1456">
        <v>70.34</v>
      </c>
      <c r="G1456">
        <v>61</v>
      </c>
      <c r="H1456">
        <v>9.34</v>
      </c>
      <c r="I1456">
        <v>61</v>
      </c>
    </row>
    <row r="1457" spans="1:9" x14ac:dyDescent="0.25">
      <c r="A1457" s="1">
        <v>42968</v>
      </c>
      <c r="B1457" t="s">
        <v>143</v>
      </c>
      <c r="C1457" t="s">
        <v>144</v>
      </c>
      <c r="D1457">
        <v>1</v>
      </c>
      <c r="E1457">
        <v>1</v>
      </c>
      <c r="F1457">
        <v>54.94</v>
      </c>
      <c r="G1457">
        <v>45</v>
      </c>
      <c r="H1457">
        <v>9.94</v>
      </c>
      <c r="I1457">
        <v>45</v>
      </c>
    </row>
    <row r="1458" spans="1:9" x14ac:dyDescent="0.25">
      <c r="A1458" s="1">
        <v>42968</v>
      </c>
      <c r="B1458" t="s">
        <v>125</v>
      </c>
      <c r="C1458" t="s">
        <v>126</v>
      </c>
      <c r="D1458">
        <v>1</v>
      </c>
      <c r="E1458">
        <v>1</v>
      </c>
      <c r="F1458">
        <v>42.38</v>
      </c>
      <c r="G1458">
        <v>29.9</v>
      </c>
      <c r="H1458">
        <v>12.48</v>
      </c>
      <c r="I1458">
        <v>29.9</v>
      </c>
    </row>
    <row r="1459" spans="1:9" x14ac:dyDescent="0.25">
      <c r="A1459" s="1">
        <v>42968</v>
      </c>
      <c r="B1459" t="s">
        <v>104</v>
      </c>
      <c r="C1459" t="s">
        <v>104</v>
      </c>
      <c r="D1459">
        <v>1</v>
      </c>
      <c r="E1459">
        <v>1</v>
      </c>
      <c r="F1459">
        <v>35.69</v>
      </c>
      <c r="G1459">
        <v>19.899999999999999</v>
      </c>
      <c r="H1459">
        <v>15.79</v>
      </c>
      <c r="I1459">
        <v>19.899999999999999</v>
      </c>
    </row>
    <row r="1460" spans="1:9" x14ac:dyDescent="0.25">
      <c r="A1460" s="1">
        <v>42968</v>
      </c>
      <c r="B1460" t="s">
        <v>111</v>
      </c>
      <c r="C1460" t="s">
        <v>112</v>
      </c>
      <c r="D1460">
        <v>1</v>
      </c>
      <c r="E1460">
        <v>1</v>
      </c>
      <c r="F1460">
        <v>24.69</v>
      </c>
      <c r="G1460">
        <v>8.9</v>
      </c>
      <c r="H1460">
        <v>15.79</v>
      </c>
      <c r="I1460">
        <v>8.9</v>
      </c>
    </row>
    <row r="1461" spans="1:9" x14ac:dyDescent="0.25">
      <c r="A1461" s="1">
        <v>42975</v>
      </c>
      <c r="B1461" t="s">
        <v>96</v>
      </c>
      <c r="C1461" t="s">
        <v>97</v>
      </c>
      <c r="D1461">
        <v>42</v>
      </c>
      <c r="E1461">
        <v>43</v>
      </c>
      <c r="F1461">
        <v>52343.92</v>
      </c>
      <c r="G1461">
        <v>50600</v>
      </c>
      <c r="H1461">
        <v>1743.92</v>
      </c>
      <c r="I1461">
        <v>1204.7619047619048</v>
      </c>
    </row>
    <row r="1462" spans="1:9" x14ac:dyDescent="0.25">
      <c r="A1462" s="1">
        <v>42975</v>
      </c>
      <c r="B1462" t="s">
        <v>24</v>
      </c>
      <c r="C1462" t="s">
        <v>25</v>
      </c>
      <c r="D1462">
        <v>56</v>
      </c>
      <c r="E1462">
        <v>65</v>
      </c>
      <c r="F1462">
        <v>15571.17</v>
      </c>
      <c r="G1462">
        <v>14566.49</v>
      </c>
      <c r="H1462">
        <v>1004.68</v>
      </c>
      <c r="I1462">
        <v>260.11589285714285</v>
      </c>
    </row>
    <row r="1463" spans="1:9" x14ac:dyDescent="0.25">
      <c r="A1463" s="1">
        <v>42975</v>
      </c>
      <c r="B1463" t="s">
        <v>47</v>
      </c>
      <c r="C1463" t="s">
        <v>48</v>
      </c>
      <c r="D1463">
        <v>80</v>
      </c>
      <c r="E1463">
        <v>90</v>
      </c>
      <c r="F1463">
        <v>12187.4</v>
      </c>
      <c r="G1463">
        <v>10623.13</v>
      </c>
      <c r="H1463">
        <v>1564.27</v>
      </c>
      <c r="I1463">
        <v>132.78912500000001</v>
      </c>
    </row>
    <row r="1464" spans="1:9" x14ac:dyDescent="0.25">
      <c r="A1464" s="1">
        <v>42975</v>
      </c>
      <c r="B1464" t="s">
        <v>15</v>
      </c>
      <c r="C1464" t="s">
        <v>16</v>
      </c>
      <c r="D1464">
        <v>84</v>
      </c>
      <c r="E1464">
        <v>89</v>
      </c>
      <c r="F1464">
        <v>10515.7</v>
      </c>
      <c r="G1464">
        <v>9129.32</v>
      </c>
      <c r="H1464">
        <v>1386.38</v>
      </c>
      <c r="I1464">
        <v>108.68238095238095</v>
      </c>
    </row>
    <row r="1465" spans="1:9" x14ac:dyDescent="0.25">
      <c r="A1465" s="1">
        <v>42975</v>
      </c>
      <c r="B1465" t="s">
        <v>26</v>
      </c>
      <c r="C1465" t="s">
        <v>27</v>
      </c>
      <c r="D1465">
        <v>80</v>
      </c>
      <c r="E1465">
        <v>87</v>
      </c>
      <c r="F1465">
        <v>9929.2999999999993</v>
      </c>
      <c r="G1465">
        <v>8301.23</v>
      </c>
      <c r="H1465">
        <v>1628.07</v>
      </c>
      <c r="I1465">
        <v>103.76537500000001</v>
      </c>
    </row>
    <row r="1466" spans="1:9" x14ac:dyDescent="0.25">
      <c r="A1466" s="1">
        <v>42975</v>
      </c>
      <c r="B1466" t="s">
        <v>38</v>
      </c>
      <c r="C1466" t="s">
        <v>38</v>
      </c>
      <c r="D1466">
        <v>41</v>
      </c>
      <c r="E1466">
        <v>45</v>
      </c>
      <c r="F1466">
        <v>9188.9699999999993</v>
      </c>
      <c r="G1466">
        <v>8210.0300000000007</v>
      </c>
      <c r="H1466">
        <v>978.94</v>
      </c>
      <c r="I1466">
        <v>200.24463414634144</v>
      </c>
    </row>
    <row r="1467" spans="1:9" x14ac:dyDescent="0.25">
      <c r="A1467" s="1">
        <v>42975</v>
      </c>
      <c r="B1467" t="s">
        <v>17</v>
      </c>
      <c r="C1467" t="s">
        <v>18</v>
      </c>
      <c r="D1467">
        <v>63</v>
      </c>
      <c r="E1467">
        <v>96</v>
      </c>
      <c r="F1467">
        <v>9182.83</v>
      </c>
      <c r="G1467">
        <v>7178.76</v>
      </c>
      <c r="H1467">
        <v>2004.07</v>
      </c>
      <c r="I1467">
        <v>113.94857142857143</v>
      </c>
    </row>
    <row r="1468" spans="1:9" x14ac:dyDescent="0.25">
      <c r="A1468" s="1">
        <v>42975</v>
      </c>
      <c r="B1468" t="s">
        <v>32</v>
      </c>
      <c r="C1468" t="s">
        <v>33</v>
      </c>
      <c r="D1468">
        <v>64</v>
      </c>
      <c r="E1468">
        <v>77</v>
      </c>
      <c r="F1468">
        <v>8757.31</v>
      </c>
      <c r="G1468">
        <v>7294.83</v>
      </c>
      <c r="H1468">
        <v>1462.48</v>
      </c>
      <c r="I1468">
        <v>113.98171875</v>
      </c>
    </row>
    <row r="1469" spans="1:9" x14ac:dyDescent="0.25">
      <c r="A1469" s="1">
        <v>42975</v>
      </c>
      <c r="B1469" t="s">
        <v>28</v>
      </c>
      <c r="C1469" t="s">
        <v>29</v>
      </c>
      <c r="D1469">
        <v>35</v>
      </c>
      <c r="E1469">
        <v>38</v>
      </c>
      <c r="F1469">
        <v>8249.17</v>
      </c>
      <c r="G1469">
        <v>7189.53</v>
      </c>
      <c r="H1469">
        <v>1059.6400000000001</v>
      </c>
      <c r="I1469">
        <v>205.41514285714285</v>
      </c>
    </row>
    <row r="1470" spans="1:9" x14ac:dyDescent="0.25">
      <c r="A1470" s="1">
        <v>42975</v>
      </c>
      <c r="B1470" t="s">
        <v>34</v>
      </c>
      <c r="C1470" t="s">
        <v>35</v>
      </c>
      <c r="D1470">
        <v>49</v>
      </c>
      <c r="E1470">
        <v>65</v>
      </c>
      <c r="F1470">
        <v>6580.72</v>
      </c>
      <c r="G1470">
        <v>5210.87</v>
      </c>
      <c r="H1470">
        <v>1369.85</v>
      </c>
      <c r="I1470">
        <v>106.3442857142857</v>
      </c>
    </row>
    <row r="1471" spans="1:9" x14ac:dyDescent="0.25">
      <c r="A1471" s="1">
        <v>42975</v>
      </c>
      <c r="B1471" t="s">
        <v>21</v>
      </c>
      <c r="C1471" t="s">
        <v>22</v>
      </c>
      <c r="D1471">
        <v>37</v>
      </c>
      <c r="E1471">
        <v>40</v>
      </c>
      <c r="F1471">
        <v>6034.17</v>
      </c>
      <c r="G1471">
        <v>5295.61</v>
      </c>
      <c r="H1471">
        <v>738.56</v>
      </c>
      <c r="I1471">
        <v>143.12459459459458</v>
      </c>
    </row>
    <row r="1472" spans="1:9" x14ac:dyDescent="0.25">
      <c r="A1472" s="1">
        <v>42975</v>
      </c>
      <c r="B1472" t="s">
        <v>42</v>
      </c>
      <c r="C1472" t="s">
        <v>43</v>
      </c>
      <c r="D1472">
        <v>52</v>
      </c>
      <c r="E1472">
        <v>57</v>
      </c>
      <c r="F1472">
        <v>5826.73</v>
      </c>
      <c r="G1472">
        <v>4774.12</v>
      </c>
      <c r="H1472">
        <v>1052.6099999999999</v>
      </c>
      <c r="I1472">
        <v>91.81</v>
      </c>
    </row>
    <row r="1473" spans="1:9" x14ac:dyDescent="0.25">
      <c r="A1473" s="1">
        <v>42975</v>
      </c>
      <c r="B1473" t="s">
        <v>84</v>
      </c>
      <c r="C1473" t="s">
        <v>85</v>
      </c>
      <c r="D1473">
        <v>11</v>
      </c>
      <c r="E1473">
        <v>11</v>
      </c>
      <c r="F1473">
        <v>4903.99</v>
      </c>
      <c r="G1473">
        <v>4583.3100000000004</v>
      </c>
      <c r="H1473">
        <v>320.68</v>
      </c>
      <c r="I1473">
        <v>416.66454545454548</v>
      </c>
    </row>
    <row r="1474" spans="1:9" x14ac:dyDescent="0.25">
      <c r="A1474" s="1">
        <v>42975</v>
      </c>
      <c r="B1474" t="s">
        <v>46</v>
      </c>
      <c r="C1474" t="s">
        <v>46</v>
      </c>
      <c r="D1474">
        <v>22</v>
      </c>
      <c r="E1474">
        <v>24</v>
      </c>
      <c r="F1474">
        <v>4624.6499999999996</v>
      </c>
      <c r="G1474">
        <v>4035.69</v>
      </c>
      <c r="H1474">
        <v>588.96</v>
      </c>
      <c r="I1474">
        <v>183.44045454545454</v>
      </c>
    </row>
    <row r="1475" spans="1:9" x14ac:dyDescent="0.25">
      <c r="A1475" s="1">
        <v>42975</v>
      </c>
      <c r="B1475" t="s">
        <v>36</v>
      </c>
      <c r="C1475" t="s">
        <v>37</v>
      </c>
      <c r="D1475">
        <v>10</v>
      </c>
      <c r="E1475">
        <v>17</v>
      </c>
      <c r="F1475">
        <v>3951.89</v>
      </c>
      <c r="G1475">
        <v>3193.93</v>
      </c>
      <c r="H1475">
        <v>757.96</v>
      </c>
      <c r="I1475">
        <v>319.39299999999997</v>
      </c>
    </row>
    <row r="1476" spans="1:9" x14ac:dyDescent="0.25">
      <c r="A1476" s="1">
        <v>42975</v>
      </c>
      <c r="B1476" t="s">
        <v>53</v>
      </c>
      <c r="C1476" t="s">
        <v>54</v>
      </c>
      <c r="D1476">
        <v>35</v>
      </c>
      <c r="E1476">
        <v>35</v>
      </c>
      <c r="F1476">
        <v>3883.59</v>
      </c>
      <c r="G1476">
        <v>3260.96</v>
      </c>
      <c r="H1476">
        <v>622.63</v>
      </c>
      <c r="I1476">
        <v>93.170285714285711</v>
      </c>
    </row>
    <row r="1477" spans="1:9" x14ac:dyDescent="0.25">
      <c r="A1477" s="1">
        <v>42975</v>
      </c>
      <c r="B1477" t="s">
        <v>19</v>
      </c>
      <c r="C1477" t="s">
        <v>20</v>
      </c>
      <c r="D1477">
        <v>26</v>
      </c>
      <c r="E1477">
        <v>26</v>
      </c>
      <c r="F1477">
        <v>2884.65</v>
      </c>
      <c r="G1477">
        <v>2518.75</v>
      </c>
      <c r="H1477">
        <v>365.9</v>
      </c>
      <c r="I1477">
        <v>96.875</v>
      </c>
    </row>
    <row r="1478" spans="1:9" x14ac:dyDescent="0.25">
      <c r="A1478" s="1">
        <v>42975</v>
      </c>
      <c r="B1478" t="s">
        <v>39</v>
      </c>
      <c r="C1478" t="s">
        <v>40</v>
      </c>
      <c r="D1478">
        <v>23</v>
      </c>
      <c r="E1478">
        <v>23</v>
      </c>
      <c r="F1478">
        <v>2764.33</v>
      </c>
      <c r="G1478">
        <v>2335.67</v>
      </c>
      <c r="H1478">
        <v>428.66</v>
      </c>
      <c r="I1478">
        <v>101.5508695652174</v>
      </c>
    </row>
    <row r="1479" spans="1:9" x14ac:dyDescent="0.25">
      <c r="A1479" s="1">
        <v>42975</v>
      </c>
      <c r="B1479" t="s">
        <v>23</v>
      </c>
      <c r="C1479" t="s">
        <v>23</v>
      </c>
      <c r="D1479">
        <v>23</v>
      </c>
      <c r="E1479">
        <v>23</v>
      </c>
      <c r="F1479">
        <v>2343.2399999999998</v>
      </c>
      <c r="G1479">
        <v>2007.4</v>
      </c>
      <c r="H1479">
        <v>335.84</v>
      </c>
      <c r="I1479">
        <v>87.278260869565216</v>
      </c>
    </row>
    <row r="1480" spans="1:9" x14ac:dyDescent="0.25">
      <c r="A1480" s="1">
        <v>42975</v>
      </c>
      <c r="B1480" t="s">
        <v>193</v>
      </c>
      <c r="C1480" t="s">
        <v>193</v>
      </c>
      <c r="D1480">
        <v>21</v>
      </c>
      <c r="E1480">
        <v>23</v>
      </c>
      <c r="F1480">
        <v>2100.89</v>
      </c>
      <c r="G1480">
        <v>1722.21</v>
      </c>
      <c r="H1480">
        <v>378.68</v>
      </c>
      <c r="I1480">
        <v>82.01</v>
      </c>
    </row>
    <row r="1481" spans="1:9" x14ac:dyDescent="0.25">
      <c r="A1481" s="1">
        <v>42975</v>
      </c>
      <c r="B1481" t="s">
        <v>109</v>
      </c>
      <c r="C1481" t="s">
        <v>110</v>
      </c>
      <c r="D1481">
        <v>16</v>
      </c>
      <c r="E1481">
        <v>16</v>
      </c>
      <c r="F1481">
        <v>2023.22</v>
      </c>
      <c r="G1481">
        <v>1652.8</v>
      </c>
      <c r="H1481">
        <v>370.42</v>
      </c>
      <c r="I1481">
        <v>103.3</v>
      </c>
    </row>
    <row r="1482" spans="1:9" x14ac:dyDescent="0.25">
      <c r="A1482" s="1">
        <v>42975</v>
      </c>
      <c r="B1482" t="s">
        <v>51</v>
      </c>
      <c r="C1482" t="s">
        <v>52</v>
      </c>
      <c r="D1482">
        <v>16</v>
      </c>
      <c r="E1482">
        <v>17</v>
      </c>
      <c r="F1482">
        <v>2018.99</v>
      </c>
      <c r="G1482">
        <v>1724.26</v>
      </c>
      <c r="H1482">
        <v>294.73</v>
      </c>
      <c r="I1482">
        <v>107.76625</v>
      </c>
    </row>
    <row r="1483" spans="1:9" x14ac:dyDescent="0.25">
      <c r="A1483" s="1">
        <v>42975</v>
      </c>
      <c r="B1483" t="s">
        <v>102</v>
      </c>
      <c r="C1483" t="s">
        <v>103</v>
      </c>
      <c r="D1483">
        <v>9</v>
      </c>
      <c r="E1483">
        <v>9</v>
      </c>
      <c r="F1483">
        <v>1667.99</v>
      </c>
      <c r="G1483">
        <v>1477.3</v>
      </c>
      <c r="H1483">
        <v>190.69</v>
      </c>
      <c r="I1483">
        <v>164.14444444444445</v>
      </c>
    </row>
    <row r="1484" spans="1:9" x14ac:dyDescent="0.25">
      <c r="A1484" s="1">
        <v>42975</v>
      </c>
      <c r="B1484" t="s">
        <v>74</v>
      </c>
      <c r="C1484" t="s">
        <v>75</v>
      </c>
      <c r="D1484">
        <v>6</v>
      </c>
      <c r="E1484">
        <v>6</v>
      </c>
      <c r="F1484">
        <v>1666.64</v>
      </c>
      <c r="G1484">
        <v>1480.87</v>
      </c>
      <c r="H1484">
        <v>185.77</v>
      </c>
      <c r="I1484">
        <v>246.81166666666664</v>
      </c>
    </row>
    <row r="1485" spans="1:9" x14ac:dyDescent="0.25">
      <c r="A1485" s="1">
        <v>42975</v>
      </c>
      <c r="B1485" t="s">
        <v>82</v>
      </c>
      <c r="C1485" t="s">
        <v>83</v>
      </c>
      <c r="D1485">
        <v>10</v>
      </c>
      <c r="E1485">
        <v>10</v>
      </c>
      <c r="F1485">
        <v>1316.26</v>
      </c>
      <c r="G1485">
        <v>1100.03</v>
      </c>
      <c r="H1485">
        <v>216.23</v>
      </c>
      <c r="I1485">
        <v>110.003</v>
      </c>
    </row>
    <row r="1486" spans="1:9" x14ac:dyDescent="0.25">
      <c r="A1486" s="1">
        <v>42975</v>
      </c>
      <c r="B1486" t="s">
        <v>30</v>
      </c>
      <c r="C1486" t="s">
        <v>31</v>
      </c>
      <c r="D1486">
        <v>3</v>
      </c>
      <c r="E1486">
        <v>4</v>
      </c>
      <c r="F1486">
        <v>1277.4100000000001</v>
      </c>
      <c r="G1486">
        <v>1219.04</v>
      </c>
      <c r="H1486">
        <v>58.37</v>
      </c>
      <c r="I1486">
        <v>406.34666666666664</v>
      </c>
    </row>
    <row r="1487" spans="1:9" x14ac:dyDescent="0.25">
      <c r="A1487" s="1">
        <v>42975</v>
      </c>
      <c r="B1487" t="s">
        <v>88</v>
      </c>
      <c r="C1487" t="s">
        <v>89</v>
      </c>
      <c r="D1487">
        <v>10</v>
      </c>
      <c r="E1487">
        <v>10</v>
      </c>
      <c r="F1487">
        <v>994.96</v>
      </c>
      <c r="G1487">
        <v>839.59</v>
      </c>
      <c r="H1487">
        <v>155.37</v>
      </c>
      <c r="I1487">
        <v>83.959000000000003</v>
      </c>
    </row>
    <row r="1488" spans="1:9" x14ac:dyDescent="0.25">
      <c r="A1488" s="1">
        <v>42975</v>
      </c>
      <c r="B1488" t="s">
        <v>72</v>
      </c>
      <c r="C1488" t="s">
        <v>73</v>
      </c>
      <c r="D1488">
        <v>9</v>
      </c>
      <c r="E1488">
        <v>10</v>
      </c>
      <c r="F1488">
        <v>812.39</v>
      </c>
      <c r="G1488">
        <v>660.8</v>
      </c>
      <c r="H1488">
        <v>151.59</v>
      </c>
      <c r="I1488">
        <v>73.422222222222217</v>
      </c>
    </row>
    <row r="1489" spans="1:9" x14ac:dyDescent="0.25">
      <c r="A1489" s="1">
        <v>42975</v>
      </c>
      <c r="B1489" t="s">
        <v>58</v>
      </c>
      <c r="C1489" t="s">
        <v>59</v>
      </c>
      <c r="D1489">
        <v>14</v>
      </c>
      <c r="E1489">
        <v>14</v>
      </c>
      <c r="F1489">
        <v>736.75</v>
      </c>
      <c r="G1489">
        <v>525.09</v>
      </c>
      <c r="H1489">
        <v>211.66</v>
      </c>
      <c r="I1489">
        <v>37.506428571428572</v>
      </c>
    </row>
    <row r="1490" spans="1:9" x14ac:dyDescent="0.25">
      <c r="A1490" s="1">
        <v>42975</v>
      </c>
      <c r="B1490" t="s">
        <v>100</v>
      </c>
      <c r="C1490" t="s">
        <v>101</v>
      </c>
      <c r="D1490">
        <v>2</v>
      </c>
      <c r="E1490">
        <v>2</v>
      </c>
      <c r="F1490">
        <v>642.77</v>
      </c>
      <c r="G1490">
        <v>588</v>
      </c>
      <c r="H1490">
        <v>54.77</v>
      </c>
      <c r="I1490">
        <v>294</v>
      </c>
    </row>
    <row r="1491" spans="1:9" x14ac:dyDescent="0.25">
      <c r="A1491" s="1">
        <v>42975</v>
      </c>
      <c r="B1491" t="s">
        <v>80</v>
      </c>
      <c r="C1491" t="s">
        <v>81</v>
      </c>
      <c r="D1491">
        <v>3</v>
      </c>
      <c r="E1491">
        <v>3</v>
      </c>
      <c r="F1491">
        <v>509.82</v>
      </c>
      <c r="G1491">
        <v>439.88</v>
      </c>
      <c r="H1491">
        <v>69.94</v>
      </c>
      <c r="I1491">
        <v>146.62666666666667</v>
      </c>
    </row>
    <row r="1492" spans="1:9" x14ac:dyDescent="0.25">
      <c r="A1492" s="1">
        <v>42975</v>
      </c>
      <c r="B1492" t="s">
        <v>133</v>
      </c>
      <c r="C1492" t="s">
        <v>134</v>
      </c>
      <c r="D1492">
        <v>1</v>
      </c>
      <c r="E1492">
        <v>1</v>
      </c>
      <c r="F1492">
        <v>482.69</v>
      </c>
      <c r="G1492">
        <v>399.99</v>
      </c>
      <c r="H1492">
        <v>82.7</v>
      </c>
      <c r="I1492">
        <v>399.99</v>
      </c>
    </row>
    <row r="1493" spans="1:9" x14ac:dyDescent="0.25">
      <c r="A1493" s="1">
        <v>42975</v>
      </c>
      <c r="B1493" t="s">
        <v>41</v>
      </c>
      <c r="C1493" t="s">
        <v>41</v>
      </c>
      <c r="D1493">
        <v>3</v>
      </c>
      <c r="E1493">
        <v>3</v>
      </c>
      <c r="F1493">
        <v>455.71</v>
      </c>
      <c r="G1493">
        <v>389.73</v>
      </c>
      <c r="H1493">
        <v>65.98</v>
      </c>
      <c r="I1493">
        <v>129.91</v>
      </c>
    </row>
    <row r="1494" spans="1:9" x14ac:dyDescent="0.25">
      <c r="A1494" s="1">
        <v>42975</v>
      </c>
      <c r="B1494" t="s">
        <v>76</v>
      </c>
      <c r="C1494" t="s">
        <v>77</v>
      </c>
      <c r="D1494">
        <v>2</v>
      </c>
      <c r="E1494">
        <v>2</v>
      </c>
      <c r="F1494">
        <v>384.03</v>
      </c>
      <c r="G1494">
        <v>343.8</v>
      </c>
      <c r="H1494">
        <v>40.229999999999997</v>
      </c>
      <c r="I1494">
        <v>171.9</v>
      </c>
    </row>
    <row r="1495" spans="1:9" x14ac:dyDescent="0.25">
      <c r="A1495" s="1">
        <v>42975</v>
      </c>
      <c r="B1495" t="s">
        <v>119</v>
      </c>
      <c r="C1495" t="s">
        <v>120</v>
      </c>
      <c r="D1495">
        <v>1</v>
      </c>
      <c r="E1495">
        <v>1</v>
      </c>
      <c r="F1495">
        <v>314.37</v>
      </c>
      <c r="G1495">
        <v>205.9</v>
      </c>
      <c r="H1495">
        <v>108.47</v>
      </c>
      <c r="I1495">
        <v>205.9</v>
      </c>
    </row>
    <row r="1496" spans="1:9" x14ac:dyDescent="0.25">
      <c r="A1496" s="1">
        <v>42975</v>
      </c>
      <c r="B1496" t="s">
        <v>145</v>
      </c>
      <c r="C1496" t="s">
        <v>146</v>
      </c>
      <c r="D1496">
        <v>1</v>
      </c>
      <c r="E1496">
        <v>1</v>
      </c>
      <c r="F1496">
        <v>269.52999999999997</v>
      </c>
      <c r="G1496">
        <v>229</v>
      </c>
      <c r="H1496">
        <v>40.53</v>
      </c>
      <c r="I1496">
        <v>229</v>
      </c>
    </row>
    <row r="1497" spans="1:9" x14ac:dyDescent="0.25">
      <c r="A1497" s="1">
        <v>42975</v>
      </c>
      <c r="B1497" t="s">
        <v>68</v>
      </c>
      <c r="C1497" t="s">
        <v>69</v>
      </c>
      <c r="D1497">
        <v>1</v>
      </c>
      <c r="E1497">
        <v>1</v>
      </c>
      <c r="F1497">
        <v>263.66000000000003</v>
      </c>
      <c r="G1497">
        <v>229</v>
      </c>
      <c r="H1497">
        <v>34.659999999999997</v>
      </c>
      <c r="I1497">
        <v>229</v>
      </c>
    </row>
    <row r="1498" spans="1:9" x14ac:dyDescent="0.25">
      <c r="A1498" s="1">
        <v>42975</v>
      </c>
      <c r="B1498" t="s">
        <v>113</v>
      </c>
      <c r="C1498" t="s">
        <v>114</v>
      </c>
      <c r="D1498">
        <v>3</v>
      </c>
      <c r="E1498">
        <v>3</v>
      </c>
      <c r="F1498">
        <v>242.17</v>
      </c>
      <c r="G1498">
        <v>207.9</v>
      </c>
      <c r="H1498">
        <v>34.270000000000003</v>
      </c>
      <c r="I1498">
        <v>69.3</v>
      </c>
    </row>
    <row r="1499" spans="1:9" x14ac:dyDescent="0.25">
      <c r="A1499" s="1">
        <v>42975</v>
      </c>
      <c r="B1499" t="s">
        <v>94</v>
      </c>
      <c r="C1499" t="s">
        <v>95</v>
      </c>
      <c r="D1499">
        <v>1</v>
      </c>
      <c r="E1499">
        <v>4</v>
      </c>
      <c r="F1499">
        <v>224.6</v>
      </c>
      <c r="G1499">
        <v>88</v>
      </c>
      <c r="H1499">
        <v>136.6</v>
      </c>
      <c r="I1499">
        <v>88</v>
      </c>
    </row>
    <row r="1500" spans="1:9" x14ac:dyDescent="0.25">
      <c r="A1500" s="1">
        <v>42975</v>
      </c>
      <c r="B1500" t="s">
        <v>62</v>
      </c>
      <c r="C1500" t="s">
        <v>63</v>
      </c>
      <c r="D1500">
        <v>2</v>
      </c>
      <c r="E1500">
        <v>2</v>
      </c>
      <c r="F1500">
        <v>201.25</v>
      </c>
      <c r="G1500">
        <v>169.8</v>
      </c>
      <c r="H1500">
        <v>31.45</v>
      </c>
      <c r="I1500">
        <v>84.9</v>
      </c>
    </row>
    <row r="1501" spans="1:9" x14ac:dyDescent="0.25">
      <c r="A1501" s="1">
        <v>42975</v>
      </c>
      <c r="B1501" t="s">
        <v>123</v>
      </c>
      <c r="C1501" t="s">
        <v>124</v>
      </c>
      <c r="D1501">
        <v>3</v>
      </c>
      <c r="E1501">
        <v>4</v>
      </c>
      <c r="F1501">
        <v>182.1</v>
      </c>
      <c r="G1501">
        <v>131.66999999999999</v>
      </c>
      <c r="H1501">
        <v>50.43</v>
      </c>
      <c r="I1501">
        <v>43.89</v>
      </c>
    </row>
    <row r="1502" spans="1:9" x14ac:dyDescent="0.25">
      <c r="A1502" s="1">
        <v>42975</v>
      </c>
      <c r="B1502" t="s">
        <v>78</v>
      </c>
      <c r="C1502" t="s">
        <v>79</v>
      </c>
      <c r="D1502">
        <v>2</v>
      </c>
      <c r="E1502">
        <v>2</v>
      </c>
      <c r="F1502">
        <v>176.21</v>
      </c>
      <c r="G1502">
        <v>149.80000000000001</v>
      </c>
      <c r="H1502">
        <v>26.41</v>
      </c>
      <c r="I1502">
        <v>74.900000000000006</v>
      </c>
    </row>
    <row r="1503" spans="1:9" x14ac:dyDescent="0.25">
      <c r="A1503" s="1">
        <v>42975</v>
      </c>
      <c r="B1503" t="s">
        <v>90</v>
      </c>
      <c r="C1503" t="s">
        <v>91</v>
      </c>
      <c r="D1503">
        <v>2</v>
      </c>
      <c r="E1503">
        <v>2</v>
      </c>
      <c r="F1503">
        <v>165.9</v>
      </c>
      <c r="G1503">
        <v>148.4</v>
      </c>
      <c r="H1503">
        <v>17.5</v>
      </c>
      <c r="I1503">
        <v>74.2</v>
      </c>
    </row>
    <row r="1504" spans="1:9" x14ac:dyDescent="0.25">
      <c r="A1504" s="1">
        <v>42975</v>
      </c>
      <c r="B1504" t="s">
        <v>127</v>
      </c>
      <c r="C1504" t="s">
        <v>127</v>
      </c>
      <c r="D1504">
        <v>1</v>
      </c>
      <c r="E1504">
        <v>1</v>
      </c>
      <c r="F1504">
        <v>160.46</v>
      </c>
      <c r="G1504">
        <v>139</v>
      </c>
      <c r="H1504">
        <v>21.46</v>
      </c>
      <c r="I1504">
        <v>139</v>
      </c>
    </row>
    <row r="1505" spans="1:9" x14ac:dyDescent="0.25">
      <c r="A1505" s="1">
        <v>42975</v>
      </c>
      <c r="B1505" t="s">
        <v>105</v>
      </c>
      <c r="C1505" t="s">
        <v>106</v>
      </c>
      <c r="D1505">
        <v>2</v>
      </c>
      <c r="E1505">
        <v>2</v>
      </c>
      <c r="F1505">
        <v>124.83</v>
      </c>
      <c r="G1505">
        <v>91.6</v>
      </c>
      <c r="H1505">
        <v>33.229999999999997</v>
      </c>
      <c r="I1505">
        <v>45.8</v>
      </c>
    </row>
    <row r="1506" spans="1:9" x14ac:dyDescent="0.25">
      <c r="A1506" s="1">
        <v>42975</v>
      </c>
      <c r="B1506" t="s">
        <v>98</v>
      </c>
      <c r="C1506" t="s">
        <v>99</v>
      </c>
      <c r="D1506">
        <v>1</v>
      </c>
      <c r="E1506">
        <v>1</v>
      </c>
      <c r="F1506">
        <v>124.51</v>
      </c>
      <c r="G1506">
        <v>109</v>
      </c>
      <c r="H1506">
        <v>15.51</v>
      </c>
      <c r="I1506">
        <v>109</v>
      </c>
    </row>
    <row r="1507" spans="1:9" x14ac:dyDescent="0.25">
      <c r="A1507" s="1">
        <v>42975</v>
      </c>
      <c r="B1507" t="s">
        <v>64</v>
      </c>
      <c r="C1507" t="s">
        <v>65</v>
      </c>
      <c r="D1507">
        <v>1</v>
      </c>
      <c r="E1507">
        <v>1</v>
      </c>
      <c r="F1507">
        <v>81.89</v>
      </c>
      <c r="G1507">
        <v>69.900000000000006</v>
      </c>
      <c r="H1507">
        <v>11.99</v>
      </c>
      <c r="I1507">
        <v>69.900000000000006</v>
      </c>
    </row>
    <row r="1508" spans="1:9" x14ac:dyDescent="0.25">
      <c r="A1508" s="1">
        <v>42975</v>
      </c>
      <c r="B1508" t="s">
        <v>44</v>
      </c>
      <c r="C1508" t="s">
        <v>45</v>
      </c>
      <c r="D1508">
        <v>2</v>
      </c>
      <c r="E1508">
        <v>2</v>
      </c>
      <c r="F1508">
        <v>78.180000000000007</v>
      </c>
      <c r="G1508">
        <v>49.98</v>
      </c>
      <c r="H1508">
        <v>28.2</v>
      </c>
      <c r="I1508">
        <v>24.99</v>
      </c>
    </row>
    <row r="1509" spans="1:9" x14ac:dyDescent="0.25">
      <c r="A1509" s="1">
        <v>42975</v>
      </c>
      <c r="B1509" t="s">
        <v>131</v>
      </c>
      <c r="C1509" t="s">
        <v>132</v>
      </c>
      <c r="D1509">
        <v>1</v>
      </c>
      <c r="E1509">
        <v>1</v>
      </c>
      <c r="F1509">
        <v>70.34</v>
      </c>
      <c r="G1509">
        <v>61</v>
      </c>
      <c r="H1509">
        <v>9.34</v>
      </c>
      <c r="I1509">
        <v>61</v>
      </c>
    </row>
    <row r="1510" spans="1:9" x14ac:dyDescent="0.25">
      <c r="A1510" s="1">
        <v>42975</v>
      </c>
      <c r="B1510" t="s">
        <v>60</v>
      </c>
      <c r="C1510" t="s">
        <v>61</v>
      </c>
      <c r="D1510">
        <v>1</v>
      </c>
      <c r="E1510">
        <v>1</v>
      </c>
      <c r="F1510">
        <v>62.1</v>
      </c>
      <c r="G1510">
        <v>47</v>
      </c>
      <c r="H1510">
        <v>15.1</v>
      </c>
      <c r="I1510">
        <v>47</v>
      </c>
    </row>
    <row r="1511" spans="1:9" x14ac:dyDescent="0.25">
      <c r="A1511" s="1">
        <v>42975</v>
      </c>
      <c r="B1511" t="s">
        <v>121</v>
      </c>
      <c r="C1511" t="s">
        <v>122</v>
      </c>
      <c r="D1511">
        <v>1</v>
      </c>
      <c r="E1511">
        <v>1</v>
      </c>
      <c r="F1511">
        <v>60</v>
      </c>
      <c r="G1511">
        <v>44.9</v>
      </c>
      <c r="H1511">
        <v>15.1</v>
      </c>
      <c r="I1511">
        <v>44.9</v>
      </c>
    </row>
    <row r="1512" spans="1:9" x14ac:dyDescent="0.25">
      <c r="A1512" s="1">
        <v>42975</v>
      </c>
      <c r="B1512" t="s">
        <v>92</v>
      </c>
      <c r="C1512" t="s">
        <v>93</v>
      </c>
      <c r="D1512">
        <v>1</v>
      </c>
      <c r="E1512">
        <v>2</v>
      </c>
      <c r="F1512">
        <v>49.5</v>
      </c>
      <c r="G1512">
        <v>25.8</v>
      </c>
      <c r="H1512">
        <v>23.7</v>
      </c>
      <c r="I1512">
        <v>25.8</v>
      </c>
    </row>
    <row r="1513" spans="1:9" x14ac:dyDescent="0.25">
      <c r="A1513" s="1">
        <v>42975</v>
      </c>
      <c r="B1513" t="s">
        <v>104</v>
      </c>
      <c r="C1513" t="s">
        <v>104</v>
      </c>
      <c r="D1513">
        <v>1</v>
      </c>
      <c r="E1513">
        <v>1</v>
      </c>
      <c r="F1513">
        <v>45.53</v>
      </c>
      <c r="G1513">
        <v>19.899999999999999</v>
      </c>
      <c r="H1513">
        <v>25.63</v>
      </c>
      <c r="I1513">
        <v>19.899999999999999</v>
      </c>
    </row>
    <row r="1514" spans="1:9" x14ac:dyDescent="0.25">
      <c r="A1514" s="1">
        <v>42982</v>
      </c>
      <c r="B1514" t="s">
        <v>96</v>
      </c>
      <c r="C1514" t="s">
        <v>97</v>
      </c>
      <c r="D1514">
        <v>15</v>
      </c>
      <c r="E1514">
        <v>15</v>
      </c>
      <c r="F1514">
        <v>19258.36</v>
      </c>
      <c r="G1514">
        <v>18648.98</v>
      </c>
      <c r="H1514">
        <v>609.38</v>
      </c>
      <c r="I1514">
        <v>1243.2653333333333</v>
      </c>
    </row>
    <row r="1515" spans="1:9" x14ac:dyDescent="0.25">
      <c r="A1515" s="1">
        <v>42982</v>
      </c>
      <c r="B1515" t="s">
        <v>15</v>
      </c>
      <c r="C1515" t="s">
        <v>16</v>
      </c>
      <c r="D1515">
        <v>81</v>
      </c>
      <c r="E1515">
        <v>85</v>
      </c>
      <c r="F1515">
        <v>14583.5</v>
      </c>
      <c r="G1515">
        <v>12620.82</v>
      </c>
      <c r="H1515">
        <v>1962.68</v>
      </c>
      <c r="I1515">
        <v>155.81259259259258</v>
      </c>
    </row>
    <row r="1516" spans="1:9" x14ac:dyDescent="0.25">
      <c r="A1516" s="1">
        <v>42982</v>
      </c>
      <c r="B1516" t="s">
        <v>26</v>
      </c>
      <c r="C1516" t="s">
        <v>27</v>
      </c>
      <c r="D1516">
        <v>80</v>
      </c>
      <c r="E1516">
        <v>88</v>
      </c>
      <c r="F1516">
        <v>12176.27</v>
      </c>
      <c r="G1516">
        <v>10445.98</v>
      </c>
      <c r="H1516">
        <v>1730.29</v>
      </c>
      <c r="I1516">
        <v>130.57474999999999</v>
      </c>
    </row>
    <row r="1517" spans="1:9" x14ac:dyDescent="0.25">
      <c r="A1517" s="1">
        <v>42982</v>
      </c>
      <c r="B1517" t="s">
        <v>47</v>
      </c>
      <c r="C1517" t="s">
        <v>48</v>
      </c>
      <c r="D1517">
        <v>86</v>
      </c>
      <c r="E1517">
        <v>95</v>
      </c>
      <c r="F1517">
        <v>11450.08</v>
      </c>
      <c r="G1517">
        <v>9734.7199999999993</v>
      </c>
      <c r="H1517">
        <v>1715.36</v>
      </c>
      <c r="I1517">
        <v>113.19441860465116</v>
      </c>
    </row>
    <row r="1518" spans="1:9" x14ac:dyDescent="0.25">
      <c r="A1518" s="1">
        <v>42982</v>
      </c>
      <c r="B1518" t="s">
        <v>24</v>
      </c>
      <c r="C1518" t="s">
        <v>25</v>
      </c>
      <c r="D1518">
        <v>52</v>
      </c>
      <c r="E1518">
        <v>54</v>
      </c>
      <c r="F1518">
        <v>9681.5400000000009</v>
      </c>
      <c r="G1518">
        <v>8824.2099999999991</v>
      </c>
      <c r="H1518">
        <v>857.33</v>
      </c>
      <c r="I1518">
        <v>169.69634615384615</v>
      </c>
    </row>
    <row r="1519" spans="1:9" x14ac:dyDescent="0.25">
      <c r="A1519" s="1">
        <v>42982</v>
      </c>
      <c r="B1519" t="s">
        <v>17</v>
      </c>
      <c r="C1519" t="s">
        <v>18</v>
      </c>
      <c r="D1519">
        <v>68</v>
      </c>
      <c r="E1519">
        <v>85</v>
      </c>
      <c r="F1519">
        <v>9595.2999999999993</v>
      </c>
      <c r="G1519">
        <v>7624.89</v>
      </c>
      <c r="H1519">
        <v>1970.41</v>
      </c>
      <c r="I1519">
        <v>112.13073529411764</v>
      </c>
    </row>
    <row r="1520" spans="1:9" x14ac:dyDescent="0.25">
      <c r="A1520" s="1">
        <v>42982</v>
      </c>
      <c r="B1520" t="s">
        <v>38</v>
      </c>
      <c r="C1520" t="s">
        <v>38</v>
      </c>
      <c r="D1520">
        <v>42</v>
      </c>
      <c r="E1520">
        <v>42</v>
      </c>
      <c r="F1520">
        <v>7700.99</v>
      </c>
      <c r="G1520">
        <v>6698.28</v>
      </c>
      <c r="H1520">
        <v>1002.71</v>
      </c>
      <c r="I1520">
        <v>159.48285714285714</v>
      </c>
    </row>
    <row r="1521" spans="1:9" x14ac:dyDescent="0.25">
      <c r="A1521" s="1">
        <v>42982</v>
      </c>
      <c r="B1521" t="s">
        <v>53</v>
      </c>
      <c r="C1521" t="s">
        <v>54</v>
      </c>
      <c r="D1521">
        <v>47</v>
      </c>
      <c r="E1521">
        <v>52</v>
      </c>
      <c r="F1521">
        <v>7333.31</v>
      </c>
      <c r="G1521">
        <v>6427.05</v>
      </c>
      <c r="H1521">
        <v>906.26</v>
      </c>
      <c r="I1521">
        <v>136.74574468085106</v>
      </c>
    </row>
    <row r="1522" spans="1:9" x14ac:dyDescent="0.25">
      <c r="A1522" s="1">
        <v>42982</v>
      </c>
      <c r="B1522" t="s">
        <v>42</v>
      </c>
      <c r="C1522" t="s">
        <v>43</v>
      </c>
      <c r="D1522">
        <v>54</v>
      </c>
      <c r="E1522">
        <v>56</v>
      </c>
      <c r="F1522">
        <v>6918.76</v>
      </c>
      <c r="G1522">
        <v>5930.51</v>
      </c>
      <c r="H1522">
        <v>988.25</v>
      </c>
      <c r="I1522">
        <v>109.82425925925926</v>
      </c>
    </row>
    <row r="1523" spans="1:9" x14ac:dyDescent="0.25">
      <c r="A1523" s="1">
        <v>42982</v>
      </c>
      <c r="B1523" t="s">
        <v>32</v>
      </c>
      <c r="C1523" t="s">
        <v>33</v>
      </c>
      <c r="D1523">
        <v>42</v>
      </c>
      <c r="E1523">
        <v>47</v>
      </c>
      <c r="F1523">
        <v>5822.61</v>
      </c>
      <c r="G1523">
        <v>4920.76</v>
      </c>
      <c r="H1523">
        <v>901.85</v>
      </c>
      <c r="I1523">
        <v>117.16095238095237</v>
      </c>
    </row>
    <row r="1524" spans="1:9" x14ac:dyDescent="0.25">
      <c r="A1524" s="1">
        <v>42982</v>
      </c>
      <c r="B1524" t="s">
        <v>34</v>
      </c>
      <c r="C1524" t="s">
        <v>35</v>
      </c>
      <c r="D1524">
        <v>43</v>
      </c>
      <c r="E1524">
        <v>49</v>
      </c>
      <c r="F1524">
        <v>5605.78</v>
      </c>
      <c r="G1524">
        <v>4568.0600000000004</v>
      </c>
      <c r="H1524">
        <v>1037.72</v>
      </c>
      <c r="I1524">
        <v>106.23395348837209</v>
      </c>
    </row>
    <row r="1525" spans="1:9" x14ac:dyDescent="0.25">
      <c r="A1525" s="1">
        <v>42982</v>
      </c>
      <c r="B1525" t="s">
        <v>21</v>
      </c>
      <c r="C1525" t="s">
        <v>22</v>
      </c>
      <c r="D1525">
        <v>45</v>
      </c>
      <c r="E1525">
        <v>55</v>
      </c>
      <c r="F1525">
        <v>4910.3999999999996</v>
      </c>
      <c r="G1525">
        <v>3991.43</v>
      </c>
      <c r="H1525">
        <v>918.97</v>
      </c>
      <c r="I1525">
        <v>88.698444444444448</v>
      </c>
    </row>
    <row r="1526" spans="1:9" x14ac:dyDescent="0.25">
      <c r="A1526" s="1">
        <v>42982</v>
      </c>
      <c r="B1526" t="s">
        <v>28</v>
      </c>
      <c r="C1526" t="s">
        <v>29</v>
      </c>
      <c r="D1526">
        <v>29</v>
      </c>
      <c r="E1526">
        <v>31</v>
      </c>
      <c r="F1526">
        <v>4527.6099999999997</v>
      </c>
      <c r="G1526">
        <v>3832.65</v>
      </c>
      <c r="H1526">
        <v>694.96</v>
      </c>
      <c r="I1526">
        <v>132.16034482758621</v>
      </c>
    </row>
    <row r="1527" spans="1:9" x14ac:dyDescent="0.25">
      <c r="A1527" s="1">
        <v>42982</v>
      </c>
      <c r="B1527" t="s">
        <v>19</v>
      </c>
      <c r="C1527" t="s">
        <v>20</v>
      </c>
      <c r="D1527">
        <v>26</v>
      </c>
      <c r="E1527">
        <v>33</v>
      </c>
      <c r="F1527">
        <v>3636.79</v>
      </c>
      <c r="G1527">
        <v>3160.07</v>
      </c>
      <c r="H1527">
        <v>476.72</v>
      </c>
      <c r="I1527">
        <v>121.54115384615386</v>
      </c>
    </row>
    <row r="1528" spans="1:9" x14ac:dyDescent="0.25">
      <c r="A1528" s="1">
        <v>42982</v>
      </c>
      <c r="B1528" t="s">
        <v>39</v>
      </c>
      <c r="C1528" t="s">
        <v>40</v>
      </c>
      <c r="D1528">
        <v>17</v>
      </c>
      <c r="E1528">
        <v>18</v>
      </c>
      <c r="F1528">
        <v>3469.29</v>
      </c>
      <c r="G1528">
        <v>2885.79</v>
      </c>
      <c r="H1528">
        <v>583.5</v>
      </c>
      <c r="I1528">
        <v>169.75235294117647</v>
      </c>
    </row>
    <row r="1529" spans="1:9" x14ac:dyDescent="0.25">
      <c r="A1529" s="1">
        <v>42982</v>
      </c>
      <c r="B1529" t="s">
        <v>51</v>
      </c>
      <c r="C1529" t="s">
        <v>52</v>
      </c>
      <c r="D1529">
        <v>18</v>
      </c>
      <c r="E1529">
        <v>24</v>
      </c>
      <c r="F1529">
        <v>2553.34</v>
      </c>
      <c r="G1529">
        <v>2169.37</v>
      </c>
      <c r="H1529">
        <v>383.97</v>
      </c>
      <c r="I1529">
        <v>120.52055555555556</v>
      </c>
    </row>
    <row r="1530" spans="1:9" x14ac:dyDescent="0.25">
      <c r="A1530" s="1">
        <v>42982</v>
      </c>
      <c r="B1530" t="s">
        <v>36</v>
      </c>
      <c r="C1530" t="s">
        <v>37</v>
      </c>
      <c r="D1530">
        <v>7</v>
      </c>
      <c r="E1530">
        <v>10</v>
      </c>
      <c r="F1530">
        <v>2275.6799999999998</v>
      </c>
      <c r="G1530">
        <v>1862.67</v>
      </c>
      <c r="H1530">
        <v>413.01</v>
      </c>
      <c r="I1530">
        <v>266.09571428571428</v>
      </c>
    </row>
    <row r="1531" spans="1:9" x14ac:dyDescent="0.25">
      <c r="A1531" s="1">
        <v>42982</v>
      </c>
      <c r="B1531" t="s">
        <v>46</v>
      </c>
      <c r="C1531" t="s">
        <v>46</v>
      </c>
      <c r="D1531">
        <v>18</v>
      </c>
      <c r="E1531">
        <v>20</v>
      </c>
      <c r="F1531">
        <v>1959.38</v>
      </c>
      <c r="G1531">
        <v>1584.13</v>
      </c>
      <c r="H1531">
        <v>375.25</v>
      </c>
      <c r="I1531">
        <v>88.007222222222225</v>
      </c>
    </row>
    <row r="1532" spans="1:9" x14ac:dyDescent="0.25">
      <c r="A1532" s="1">
        <v>42982</v>
      </c>
      <c r="B1532" t="s">
        <v>72</v>
      </c>
      <c r="C1532" t="s">
        <v>73</v>
      </c>
      <c r="D1532">
        <v>16</v>
      </c>
      <c r="E1532">
        <v>18</v>
      </c>
      <c r="F1532">
        <v>1801.39</v>
      </c>
      <c r="G1532">
        <v>1486.57</v>
      </c>
      <c r="H1532">
        <v>314.82</v>
      </c>
      <c r="I1532">
        <v>92.910624999999996</v>
      </c>
    </row>
    <row r="1533" spans="1:9" x14ac:dyDescent="0.25">
      <c r="A1533" s="1">
        <v>42982</v>
      </c>
      <c r="B1533" t="s">
        <v>193</v>
      </c>
      <c r="C1533" t="s">
        <v>193</v>
      </c>
      <c r="D1533">
        <v>14</v>
      </c>
      <c r="E1533">
        <v>18</v>
      </c>
      <c r="F1533">
        <v>1655.62</v>
      </c>
      <c r="G1533">
        <v>1311.15</v>
      </c>
      <c r="H1533">
        <v>344.47</v>
      </c>
      <c r="I1533">
        <v>93.653571428571425</v>
      </c>
    </row>
    <row r="1534" spans="1:9" x14ac:dyDescent="0.25">
      <c r="A1534" s="1">
        <v>42982</v>
      </c>
      <c r="B1534" t="s">
        <v>23</v>
      </c>
      <c r="C1534" t="s">
        <v>23</v>
      </c>
      <c r="D1534">
        <v>14</v>
      </c>
      <c r="E1534">
        <v>18</v>
      </c>
      <c r="F1534">
        <v>1633.51</v>
      </c>
      <c r="G1534">
        <v>1356.26</v>
      </c>
      <c r="H1534">
        <v>277.25</v>
      </c>
      <c r="I1534">
        <v>96.875714285714295</v>
      </c>
    </row>
    <row r="1535" spans="1:9" x14ac:dyDescent="0.25">
      <c r="A1535" s="1">
        <v>42982</v>
      </c>
      <c r="B1535" t="s">
        <v>84</v>
      </c>
      <c r="C1535" t="s">
        <v>85</v>
      </c>
      <c r="D1535">
        <v>4</v>
      </c>
      <c r="E1535">
        <v>4</v>
      </c>
      <c r="F1535">
        <v>1374.82</v>
      </c>
      <c r="G1535">
        <v>1312.8</v>
      </c>
      <c r="H1535">
        <v>62.02</v>
      </c>
      <c r="I1535">
        <v>328.2</v>
      </c>
    </row>
    <row r="1536" spans="1:9" x14ac:dyDescent="0.25">
      <c r="A1536" s="1">
        <v>42982</v>
      </c>
      <c r="B1536" t="s">
        <v>76</v>
      </c>
      <c r="C1536" t="s">
        <v>77</v>
      </c>
      <c r="D1536">
        <v>3</v>
      </c>
      <c r="E1536">
        <v>3</v>
      </c>
      <c r="F1536">
        <v>1246.53</v>
      </c>
      <c r="G1536">
        <v>1065.8</v>
      </c>
      <c r="H1536">
        <v>180.73</v>
      </c>
      <c r="I1536">
        <v>355.26666666666665</v>
      </c>
    </row>
    <row r="1537" spans="1:9" x14ac:dyDescent="0.25">
      <c r="A1537" s="1">
        <v>42982</v>
      </c>
      <c r="B1537" t="s">
        <v>58</v>
      </c>
      <c r="C1537" t="s">
        <v>59</v>
      </c>
      <c r="D1537">
        <v>11</v>
      </c>
      <c r="E1537">
        <v>11</v>
      </c>
      <c r="F1537">
        <v>1039.74</v>
      </c>
      <c r="G1537">
        <v>813.9</v>
      </c>
      <c r="H1537">
        <v>225.84</v>
      </c>
      <c r="I1537">
        <v>73.990909090909099</v>
      </c>
    </row>
    <row r="1538" spans="1:9" x14ac:dyDescent="0.25">
      <c r="A1538" s="1">
        <v>42982</v>
      </c>
      <c r="B1538" t="s">
        <v>100</v>
      </c>
      <c r="C1538" t="s">
        <v>101</v>
      </c>
      <c r="D1538">
        <v>3</v>
      </c>
      <c r="E1538">
        <v>5</v>
      </c>
      <c r="F1538">
        <v>980.87</v>
      </c>
      <c r="G1538">
        <v>887.7</v>
      </c>
      <c r="H1538">
        <v>93.17</v>
      </c>
      <c r="I1538">
        <v>295.89999999999998</v>
      </c>
    </row>
    <row r="1539" spans="1:9" x14ac:dyDescent="0.25">
      <c r="A1539" s="1">
        <v>42982</v>
      </c>
      <c r="B1539" t="s">
        <v>82</v>
      </c>
      <c r="C1539" t="s">
        <v>83</v>
      </c>
      <c r="D1539">
        <v>9</v>
      </c>
      <c r="E1539">
        <v>9</v>
      </c>
      <c r="F1539">
        <v>954.42</v>
      </c>
      <c r="G1539">
        <v>774.6</v>
      </c>
      <c r="H1539">
        <v>179.82</v>
      </c>
      <c r="I1539">
        <v>86.066666666666663</v>
      </c>
    </row>
    <row r="1540" spans="1:9" x14ac:dyDescent="0.25">
      <c r="A1540" s="1">
        <v>42982</v>
      </c>
      <c r="B1540" t="s">
        <v>128</v>
      </c>
      <c r="C1540" t="s">
        <v>129</v>
      </c>
      <c r="D1540">
        <v>2</v>
      </c>
      <c r="E1540">
        <v>2</v>
      </c>
      <c r="F1540">
        <v>939.3</v>
      </c>
      <c r="G1540">
        <v>896.9</v>
      </c>
      <c r="H1540">
        <v>42.4</v>
      </c>
      <c r="I1540">
        <v>448.45</v>
      </c>
    </row>
    <row r="1541" spans="1:9" x14ac:dyDescent="0.25">
      <c r="A1541" s="1">
        <v>42982</v>
      </c>
      <c r="B1541" t="s">
        <v>141</v>
      </c>
      <c r="C1541" t="s">
        <v>142</v>
      </c>
      <c r="D1541">
        <v>1</v>
      </c>
      <c r="E1541">
        <v>1</v>
      </c>
      <c r="F1541">
        <v>673.47</v>
      </c>
      <c r="G1541">
        <v>640.99</v>
      </c>
      <c r="H1541">
        <v>32.479999999999997</v>
      </c>
      <c r="I1541">
        <v>640.99</v>
      </c>
    </row>
    <row r="1542" spans="1:9" x14ac:dyDescent="0.25">
      <c r="A1542" s="1">
        <v>42982</v>
      </c>
      <c r="B1542" t="s">
        <v>109</v>
      </c>
      <c r="C1542" t="s">
        <v>110</v>
      </c>
      <c r="D1542">
        <v>1</v>
      </c>
      <c r="E1542">
        <v>1</v>
      </c>
      <c r="F1542">
        <v>670.3</v>
      </c>
      <c r="G1542">
        <v>498.8</v>
      </c>
      <c r="H1542">
        <v>171.5</v>
      </c>
      <c r="I1542">
        <v>498.8</v>
      </c>
    </row>
    <row r="1543" spans="1:9" x14ac:dyDescent="0.25">
      <c r="A1543" s="1">
        <v>42982</v>
      </c>
      <c r="B1543" t="s">
        <v>102</v>
      </c>
      <c r="C1543" t="s">
        <v>103</v>
      </c>
      <c r="D1543">
        <v>1</v>
      </c>
      <c r="E1543">
        <v>5</v>
      </c>
      <c r="F1543">
        <v>553.89</v>
      </c>
      <c r="G1543">
        <v>492.95</v>
      </c>
      <c r="H1543">
        <v>60.94</v>
      </c>
      <c r="I1543">
        <v>492.95</v>
      </c>
    </row>
    <row r="1544" spans="1:9" x14ac:dyDescent="0.25">
      <c r="A1544" s="1">
        <v>42982</v>
      </c>
      <c r="B1544" t="s">
        <v>57</v>
      </c>
      <c r="C1544" t="s">
        <v>57</v>
      </c>
      <c r="D1544">
        <v>3</v>
      </c>
      <c r="E1544">
        <v>3</v>
      </c>
      <c r="F1544">
        <v>447.04</v>
      </c>
      <c r="G1544">
        <v>397.99</v>
      </c>
      <c r="H1544">
        <v>49.05</v>
      </c>
      <c r="I1544">
        <v>132.66333333333333</v>
      </c>
    </row>
    <row r="1545" spans="1:9" x14ac:dyDescent="0.25">
      <c r="A1545" s="1">
        <v>42982</v>
      </c>
      <c r="B1545" t="s">
        <v>30</v>
      </c>
      <c r="C1545" t="s">
        <v>31</v>
      </c>
      <c r="D1545">
        <v>3</v>
      </c>
      <c r="E1545">
        <v>3</v>
      </c>
      <c r="F1545">
        <v>436.6</v>
      </c>
      <c r="G1545">
        <v>374.26</v>
      </c>
      <c r="H1545">
        <v>62.34</v>
      </c>
      <c r="I1545">
        <v>124.75333333333333</v>
      </c>
    </row>
    <row r="1546" spans="1:9" x14ac:dyDescent="0.25">
      <c r="A1546" s="1">
        <v>42982</v>
      </c>
      <c r="B1546" t="s">
        <v>94</v>
      </c>
      <c r="C1546" t="s">
        <v>95</v>
      </c>
      <c r="D1546">
        <v>1</v>
      </c>
      <c r="E1546">
        <v>1</v>
      </c>
      <c r="F1546">
        <v>418.04</v>
      </c>
      <c r="G1546">
        <v>398</v>
      </c>
      <c r="H1546">
        <v>20.04</v>
      </c>
      <c r="I1546">
        <v>398</v>
      </c>
    </row>
    <row r="1547" spans="1:9" x14ac:dyDescent="0.25">
      <c r="A1547" s="1">
        <v>42982</v>
      </c>
      <c r="B1547" t="s">
        <v>80</v>
      </c>
      <c r="C1547" t="s">
        <v>81</v>
      </c>
      <c r="D1547">
        <v>3</v>
      </c>
      <c r="E1547">
        <v>3</v>
      </c>
      <c r="F1547">
        <v>399.29</v>
      </c>
      <c r="G1547">
        <v>317.8</v>
      </c>
      <c r="H1547">
        <v>81.489999999999995</v>
      </c>
      <c r="I1547">
        <v>105.93333333333334</v>
      </c>
    </row>
    <row r="1548" spans="1:9" x14ac:dyDescent="0.25">
      <c r="A1548" s="1">
        <v>42982</v>
      </c>
      <c r="B1548" t="s">
        <v>64</v>
      </c>
      <c r="C1548" t="s">
        <v>65</v>
      </c>
      <c r="D1548">
        <v>2</v>
      </c>
      <c r="E1548">
        <v>4</v>
      </c>
      <c r="F1548">
        <v>342.63</v>
      </c>
      <c r="G1548">
        <v>279.60000000000002</v>
      </c>
      <c r="H1548">
        <v>63.03</v>
      </c>
      <c r="I1548">
        <v>139.80000000000001</v>
      </c>
    </row>
    <row r="1549" spans="1:9" x14ac:dyDescent="0.25">
      <c r="A1549" s="1">
        <v>42982</v>
      </c>
      <c r="B1549" t="s">
        <v>121</v>
      </c>
      <c r="C1549" t="s">
        <v>122</v>
      </c>
      <c r="D1549">
        <v>1</v>
      </c>
      <c r="E1549">
        <v>1</v>
      </c>
      <c r="F1549">
        <v>317.85000000000002</v>
      </c>
      <c r="G1549">
        <v>299.99</v>
      </c>
      <c r="H1549">
        <v>17.86</v>
      </c>
      <c r="I1549">
        <v>299.99</v>
      </c>
    </row>
    <row r="1550" spans="1:9" x14ac:dyDescent="0.25">
      <c r="A1550" s="1">
        <v>42982</v>
      </c>
      <c r="B1550" t="s">
        <v>74</v>
      </c>
      <c r="C1550" t="s">
        <v>75</v>
      </c>
      <c r="D1550">
        <v>4</v>
      </c>
      <c r="E1550">
        <v>4</v>
      </c>
      <c r="F1550">
        <v>314.22000000000003</v>
      </c>
      <c r="G1550">
        <v>230.09</v>
      </c>
      <c r="H1550">
        <v>84.13</v>
      </c>
      <c r="I1550">
        <v>57.522500000000001</v>
      </c>
    </row>
    <row r="1551" spans="1:9" x14ac:dyDescent="0.25">
      <c r="A1551" s="1">
        <v>42982</v>
      </c>
      <c r="B1551" t="s">
        <v>78</v>
      </c>
      <c r="C1551" t="s">
        <v>79</v>
      </c>
      <c r="D1551">
        <v>2</v>
      </c>
      <c r="E1551">
        <v>2</v>
      </c>
      <c r="F1551">
        <v>176.1</v>
      </c>
      <c r="G1551">
        <v>149.80000000000001</v>
      </c>
      <c r="H1551">
        <v>26.3</v>
      </c>
      <c r="I1551">
        <v>74.900000000000006</v>
      </c>
    </row>
    <row r="1552" spans="1:9" x14ac:dyDescent="0.25">
      <c r="A1552" s="1">
        <v>42982</v>
      </c>
      <c r="B1552" t="s">
        <v>88</v>
      </c>
      <c r="C1552" t="s">
        <v>89</v>
      </c>
      <c r="D1552">
        <v>3</v>
      </c>
      <c r="E1552">
        <v>3</v>
      </c>
      <c r="F1552">
        <v>140.06</v>
      </c>
      <c r="G1552">
        <v>98.54</v>
      </c>
      <c r="H1552">
        <v>41.52</v>
      </c>
      <c r="I1552">
        <v>32.846666666666671</v>
      </c>
    </row>
    <row r="1553" spans="1:9" x14ac:dyDescent="0.25">
      <c r="A1553" s="1">
        <v>42982</v>
      </c>
      <c r="B1553" t="s">
        <v>41</v>
      </c>
      <c r="C1553" t="s">
        <v>41</v>
      </c>
      <c r="D1553">
        <v>2</v>
      </c>
      <c r="E1553">
        <v>2</v>
      </c>
      <c r="F1553">
        <v>130.99</v>
      </c>
      <c r="G1553">
        <v>104.89</v>
      </c>
      <c r="H1553">
        <v>26.1</v>
      </c>
      <c r="I1553">
        <v>52.445</v>
      </c>
    </row>
    <row r="1554" spans="1:9" x14ac:dyDescent="0.25">
      <c r="A1554" s="1">
        <v>42982</v>
      </c>
      <c r="B1554" t="s">
        <v>107</v>
      </c>
      <c r="C1554" t="s">
        <v>108</v>
      </c>
      <c r="D1554">
        <v>1</v>
      </c>
      <c r="E1554">
        <v>1</v>
      </c>
      <c r="F1554">
        <v>129.86000000000001</v>
      </c>
      <c r="G1554">
        <v>120</v>
      </c>
      <c r="H1554">
        <v>9.86</v>
      </c>
      <c r="I1554">
        <v>120</v>
      </c>
    </row>
    <row r="1555" spans="1:9" x14ac:dyDescent="0.25">
      <c r="A1555" s="1">
        <v>42982</v>
      </c>
      <c r="B1555" t="s">
        <v>68</v>
      </c>
      <c r="C1555" t="s">
        <v>69</v>
      </c>
      <c r="D1555">
        <v>1</v>
      </c>
      <c r="E1555">
        <v>1</v>
      </c>
      <c r="F1555">
        <v>108.98</v>
      </c>
      <c r="G1555">
        <v>79.900000000000006</v>
      </c>
      <c r="H1555">
        <v>29.08</v>
      </c>
      <c r="I1555">
        <v>79.900000000000006</v>
      </c>
    </row>
    <row r="1556" spans="1:9" x14ac:dyDescent="0.25">
      <c r="A1556" s="1">
        <v>42982</v>
      </c>
      <c r="B1556" t="s">
        <v>117</v>
      </c>
      <c r="C1556" t="s">
        <v>118</v>
      </c>
      <c r="D1556">
        <v>2</v>
      </c>
      <c r="E1556">
        <v>3</v>
      </c>
      <c r="F1556">
        <v>92.62</v>
      </c>
      <c r="G1556">
        <v>60.98</v>
      </c>
      <c r="H1556">
        <v>31.64</v>
      </c>
      <c r="I1556">
        <v>30.49</v>
      </c>
    </row>
    <row r="1557" spans="1:9" x14ac:dyDescent="0.25">
      <c r="A1557" s="1">
        <v>42982</v>
      </c>
      <c r="B1557" t="s">
        <v>66</v>
      </c>
      <c r="C1557" t="s">
        <v>67</v>
      </c>
      <c r="D1557">
        <v>1</v>
      </c>
      <c r="E1557">
        <v>1</v>
      </c>
      <c r="F1557">
        <v>73.13</v>
      </c>
      <c r="G1557">
        <v>56.97</v>
      </c>
      <c r="H1557">
        <v>16.16</v>
      </c>
      <c r="I1557">
        <v>56.97</v>
      </c>
    </row>
    <row r="1558" spans="1:9" x14ac:dyDescent="0.25">
      <c r="A1558" s="1">
        <v>42982</v>
      </c>
      <c r="B1558" t="s">
        <v>135</v>
      </c>
      <c r="C1558" t="s">
        <v>136</v>
      </c>
      <c r="D1558">
        <v>1</v>
      </c>
      <c r="E1558">
        <v>1</v>
      </c>
      <c r="F1558">
        <v>71.27</v>
      </c>
      <c r="G1558">
        <v>57</v>
      </c>
      <c r="H1558">
        <v>14.27</v>
      </c>
      <c r="I1558">
        <v>57</v>
      </c>
    </row>
    <row r="1559" spans="1:9" x14ac:dyDescent="0.25">
      <c r="A1559" s="1">
        <v>42982</v>
      </c>
      <c r="B1559" t="s">
        <v>123</v>
      </c>
      <c r="C1559" t="s">
        <v>124</v>
      </c>
      <c r="D1559">
        <v>1</v>
      </c>
      <c r="E1559">
        <v>1</v>
      </c>
      <c r="F1559">
        <v>54.6</v>
      </c>
      <c r="G1559">
        <v>40.5</v>
      </c>
      <c r="H1559">
        <v>14.1</v>
      </c>
      <c r="I1559">
        <v>40.5</v>
      </c>
    </row>
    <row r="1560" spans="1:9" x14ac:dyDescent="0.25">
      <c r="A1560" s="1">
        <v>42982</v>
      </c>
      <c r="B1560" t="s">
        <v>62</v>
      </c>
      <c r="C1560" t="s">
        <v>63</v>
      </c>
      <c r="D1560">
        <v>1</v>
      </c>
      <c r="E1560">
        <v>1</v>
      </c>
      <c r="F1560">
        <v>53.28</v>
      </c>
      <c r="G1560">
        <v>27.9</v>
      </c>
      <c r="H1560">
        <v>25.38</v>
      </c>
      <c r="I1560">
        <v>27.9</v>
      </c>
    </row>
    <row r="1561" spans="1:9" x14ac:dyDescent="0.25">
      <c r="A1561" s="1">
        <v>42982</v>
      </c>
      <c r="B1561" t="s">
        <v>98</v>
      </c>
      <c r="C1561" t="s">
        <v>99</v>
      </c>
      <c r="D1561">
        <v>1</v>
      </c>
      <c r="E1561">
        <v>1</v>
      </c>
      <c r="F1561">
        <v>51</v>
      </c>
      <c r="G1561">
        <v>35.9</v>
      </c>
      <c r="H1561">
        <v>15.1</v>
      </c>
      <c r="I1561">
        <v>35.9</v>
      </c>
    </row>
    <row r="1562" spans="1:9" x14ac:dyDescent="0.25">
      <c r="A1562" s="1">
        <v>42982</v>
      </c>
      <c r="B1562" t="s">
        <v>92</v>
      </c>
      <c r="C1562" t="s">
        <v>93</v>
      </c>
      <c r="D1562">
        <v>1</v>
      </c>
      <c r="E1562">
        <v>1</v>
      </c>
      <c r="F1562">
        <v>29.69</v>
      </c>
      <c r="G1562">
        <v>12.9</v>
      </c>
      <c r="H1562">
        <v>16.79</v>
      </c>
      <c r="I1562">
        <v>12.9</v>
      </c>
    </row>
    <row r="1563" spans="1:9" x14ac:dyDescent="0.25">
      <c r="A1563" s="1">
        <v>42989</v>
      </c>
      <c r="B1563" t="s">
        <v>47</v>
      </c>
      <c r="C1563" t="s">
        <v>48</v>
      </c>
      <c r="D1563">
        <v>145</v>
      </c>
      <c r="E1563">
        <v>164</v>
      </c>
      <c r="F1563">
        <v>18505.939999999999</v>
      </c>
      <c r="G1563">
        <v>15434.14</v>
      </c>
      <c r="H1563">
        <v>3071.8</v>
      </c>
      <c r="I1563">
        <v>106.4423448275862</v>
      </c>
    </row>
    <row r="1564" spans="1:9" x14ac:dyDescent="0.25">
      <c r="A1564" s="1">
        <v>42989</v>
      </c>
      <c r="B1564" t="s">
        <v>15</v>
      </c>
      <c r="C1564" t="s">
        <v>16</v>
      </c>
      <c r="D1564">
        <v>100</v>
      </c>
      <c r="E1564">
        <v>106</v>
      </c>
      <c r="F1564">
        <v>17413.95</v>
      </c>
      <c r="G1564">
        <v>15286.97</v>
      </c>
      <c r="H1564">
        <v>2126.98</v>
      </c>
      <c r="I1564">
        <v>152.86969999999999</v>
      </c>
    </row>
    <row r="1565" spans="1:9" x14ac:dyDescent="0.25">
      <c r="A1565" s="1">
        <v>42989</v>
      </c>
      <c r="B1565" t="s">
        <v>26</v>
      </c>
      <c r="C1565" t="s">
        <v>27</v>
      </c>
      <c r="D1565">
        <v>114</v>
      </c>
      <c r="E1565">
        <v>123</v>
      </c>
      <c r="F1565">
        <v>13440.39</v>
      </c>
      <c r="G1565">
        <v>11251.19</v>
      </c>
      <c r="H1565">
        <v>2189.1999999999998</v>
      </c>
      <c r="I1565">
        <v>98.694649122807007</v>
      </c>
    </row>
    <row r="1566" spans="1:9" x14ac:dyDescent="0.25">
      <c r="A1566" s="1">
        <v>42989</v>
      </c>
      <c r="B1566" t="s">
        <v>24</v>
      </c>
      <c r="C1566" t="s">
        <v>25</v>
      </c>
      <c r="D1566">
        <v>63</v>
      </c>
      <c r="E1566">
        <v>64</v>
      </c>
      <c r="F1566">
        <v>12713.54</v>
      </c>
      <c r="G1566">
        <v>11664.96</v>
      </c>
      <c r="H1566">
        <v>1048.58</v>
      </c>
      <c r="I1566">
        <v>185.15809523809523</v>
      </c>
    </row>
    <row r="1567" spans="1:9" x14ac:dyDescent="0.25">
      <c r="A1567" s="1">
        <v>42989</v>
      </c>
      <c r="B1567" t="s">
        <v>17</v>
      </c>
      <c r="C1567" t="s">
        <v>18</v>
      </c>
      <c r="D1567">
        <v>65</v>
      </c>
      <c r="E1567">
        <v>76</v>
      </c>
      <c r="F1567">
        <v>10909.81</v>
      </c>
      <c r="G1567">
        <v>9200.59</v>
      </c>
      <c r="H1567">
        <v>1709.22</v>
      </c>
      <c r="I1567">
        <v>141.54753846153847</v>
      </c>
    </row>
    <row r="1568" spans="1:9" x14ac:dyDescent="0.25">
      <c r="A1568" s="1">
        <v>42989</v>
      </c>
      <c r="B1568" t="s">
        <v>38</v>
      </c>
      <c r="C1568" t="s">
        <v>38</v>
      </c>
      <c r="D1568">
        <v>47</v>
      </c>
      <c r="E1568">
        <v>49</v>
      </c>
      <c r="F1568">
        <v>9408.49</v>
      </c>
      <c r="G1568">
        <v>8405.6200000000008</v>
      </c>
      <c r="H1568">
        <v>1002.87</v>
      </c>
      <c r="I1568">
        <v>178.84297872340426</v>
      </c>
    </row>
    <row r="1569" spans="1:9" x14ac:dyDescent="0.25">
      <c r="A1569" s="1">
        <v>42989</v>
      </c>
      <c r="B1569" t="s">
        <v>28</v>
      </c>
      <c r="C1569" t="s">
        <v>29</v>
      </c>
      <c r="D1569">
        <v>47</v>
      </c>
      <c r="E1569">
        <v>50</v>
      </c>
      <c r="F1569">
        <v>9106.86</v>
      </c>
      <c r="G1569">
        <v>8016.07</v>
      </c>
      <c r="H1569">
        <v>1090.79</v>
      </c>
      <c r="I1569">
        <v>170.55468085106384</v>
      </c>
    </row>
    <row r="1570" spans="1:9" x14ac:dyDescent="0.25">
      <c r="A1570" s="1">
        <v>42989</v>
      </c>
      <c r="B1570" t="s">
        <v>34</v>
      </c>
      <c r="C1570" t="s">
        <v>35</v>
      </c>
      <c r="D1570">
        <v>50</v>
      </c>
      <c r="E1570">
        <v>60</v>
      </c>
      <c r="F1570">
        <v>8993.36</v>
      </c>
      <c r="G1570">
        <v>7699.72</v>
      </c>
      <c r="H1570">
        <v>1293.6400000000001</v>
      </c>
      <c r="I1570">
        <v>153.99440000000001</v>
      </c>
    </row>
    <row r="1571" spans="1:9" x14ac:dyDescent="0.25">
      <c r="A1571" s="1">
        <v>42989</v>
      </c>
      <c r="B1571" t="s">
        <v>42</v>
      </c>
      <c r="C1571" t="s">
        <v>43</v>
      </c>
      <c r="D1571">
        <v>56</v>
      </c>
      <c r="E1571">
        <v>72</v>
      </c>
      <c r="F1571">
        <v>8527.5300000000007</v>
      </c>
      <c r="G1571">
        <v>7018.34</v>
      </c>
      <c r="H1571">
        <v>1509.19</v>
      </c>
      <c r="I1571">
        <v>125.3275</v>
      </c>
    </row>
    <row r="1572" spans="1:9" x14ac:dyDescent="0.25">
      <c r="A1572" s="1">
        <v>42989</v>
      </c>
      <c r="B1572" t="s">
        <v>21</v>
      </c>
      <c r="C1572" t="s">
        <v>22</v>
      </c>
      <c r="D1572">
        <v>69</v>
      </c>
      <c r="E1572">
        <v>73</v>
      </c>
      <c r="F1572">
        <v>8289.48</v>
      </c>
      <c r="G1572">
        <v>6873.14</v>
      </c>
      <c r="H1572">
        <v>1416.34</v>
      </c>
      <c r="I1572">
        <v>99.610724637681159</v>
      </c>
    </row>
    <row r="1573" spans="1:9" x14ac:dyDescent="0.25">
      <c r="A1573" s="1">
        <v>42989</v>
      </c>
      <c r="B1573" t="s">
        <v>74</v>
      </c>
      <c r="C1573" t="s">
        <v>75</v>
      </c>
      <c r="D1573">
        <v>14</v>
      </c>
      <c r="E1573">
        <v>14</v>
      </c>
      <c r="F1573">
        <v>7734.36</v>
      </c>
      <c r="G1573">
        <v>7224.19</v>
      </c>
      <c r="H1573">
        <v>510.17</v>
      </c>
      <c r="I1573">
        <v>516.01357142857148</v>
      </c>
    </row>
    <row r="1574" spans="1:9" x14ac:dyDescent="0.25">
      <c r="A1574" s="1">
        <v>42989</v>
      </c>
      <c r="B1574" t="s">
        <v>96</v>
      </c>
      <c r="C1574" t="s">
        <v>97</v>
      </c>
      <c r="D1574">
        <v>5</v>
      </c>
      <c r="E1574">
        <v>5</v>
      </c>
      <c r="F1574">
        <v>6867.95</v>
      </c>
      <c r="G1574">
        <v>6629.96</v>
      </c>
      <c r="H1574">
        <v>237.99</v>
      </c>
      <c r="I1574">
        <v>1325.992</v>
      </c>
    </row>
    <row r="1575" spans="1:9" x14ac:dyDescent="0.25">
      <c r="A1575" s="1">
        <v>42989</v>
      </c>
      <c r="B1575" t="s">
        <v>53</v>
      </c>
      <c r="C1575" t="s">
        <v>54</v>
      </c>
      <c r="D1575">
        <v>42</v>
      </c>
      <c r="E1575">
        <v>46</v>
      </c>
      <c r="F1575">
        <v>6263.2</v>
      </c>
      <c r="G1575">
        <v>5434.67</v>
      </c>
      <c r="H1575">
        <v>828.53</v>
      </c>
      <c r="I1575">
        <v>129.39690476190478</v>
      </c>
    </row>
    <row r="1576" spans="1:9" x14ac:dyDescent="0.25">
      <c r="A1576" s="1">
        <v>42989</v>
      </c>
      <c r="B1576" t="s">
        <v>32</v>
      </c>
      <c r="C1576" t="s">
        <v>33</v>
      </c>
      <c r="D1576">
        <v>69</v>
      </c>
      <c r="E1576">
        <v>80</v>
      </c>
      <c r="F1576">
        <v>6261.53</v>
      </c>
      <c r="G1576">
        <v>4835.49</v>
      </c>
      <c r="H1576">
        <v>1426.04</v>
      </c>
      <c r="I1576">
        <v>70.079565217391306</v>
      </c>
    </row>
    <row r="1577" spans="1:9" x14ac:dyDescent="0.25">
      <c r="A1577" s="1">
        <v>42989</v>
      </c>
      <c r="B1577" t="s">
        <v>51</v>
      </c>
      <c r="C1577" t="s">
        <v>52</v>
      </c>
      <c r="D1577">
        <v>29</v>
      </c>
      <c r="E1577">
        <v>39</v>
      </c>
      <c r="F1577">
        <v>5095.29</v>
      </c>
      <c r="G1577">
        <v>4359.16</v>
      </c>
      <c r="H1577">
        <v>736.13</v>
      </c>
      <c r="I1577">
        <v>150.31586206896554</v>
      </c>
    </row>
    <row r="1578" spans="1:9" x14ac:dyDescent="0.25">
      <c r="A1578" s="1">
        <v>42989</v>
      </c>
      <c r="B1578" t="s">
        <v>19</v>
      </c>
      <c r="C1578" t="s">
        <v>20</v>
      </c>
      <c r="D1578">
        <v>38</v>
      </c>
      <c r="E1578">
        <v>41</v>
      </c>
      <c r="F1578">
        <v>4338.92</v>
      </c>
      <c r="G1578">
        <v>3688.31</v>
      </c>
      <c r="H1578">
        <v>650.61</v>
      </c>
      <c r="I1578">
        <v>97.06078947368421</v>
      </c>
    </row>
    <row r="1579" spans="1:9" x14ac:dyDescent="0.25">
      <c r="A1579" s="1">
        <v>42989</v>
      </c>
      <c r="B1579" t="s">
        <v>39</v>
      </c>
      <c r="C1579" t="s">
        <v>40</v>
      </c>
      <c r="D1579">
        <v>22</v>
      </c>
      <c r="E1579">
        <v>22</v>
      </c>
      <c r="F1579">
        <v>2339.52</v>
      </c>
      <c r="G1579">
        <v>1941.55</v>
      </c>
      <c r="H1579">
        <v>397.97</v>
      </c>
      <c r="I1579">
        <v>88.252272727272725</v>
      </c>
    </row>
    <row r="1580" spans="1:9" x14ac:dyDescent="0.25">
      <c r="A1580" s="1">
        <v>42989</v>
      </c>
      <c r="B1580" t="s">
        <v>193</v>
      </c>
      <c r="C1580" t="s">
        <v>193</v>
      </c>
      <c r="D1580">
        <v>21</v>
      </c>
      <c r="E1580">
        <v>21</v>
      </c>
      <c r="F1580">
        <v>2281.4</v>
      </c>
      <c r="G1580">
        <v>1905.3</v>
      </c>
      <c r="H1580">
        <v>376.1</v>
      </c>
      <c r="I1580">
        <v>90.728571428571428</v>
      </c>
    </row>
    <row r="1581" spans="1:9" x14ac:dyDescent="0.25">
      <c r="A1581" s="1">
        <v>42989</v>
      </c>
      <c r="B1581" t="s">
        <v>46</v>
      </c>
      <c r="C1581" t="s">
        <v>46</v>
      </c>
      <c r="D1581">
        <v>12</v>
      </c>
      <c r="E1581">
        <v>18</v>
      </c>
      <c r="F1581">
        <v>2185.38</v>
      </c>
      <c r="G1581">
        <v>1944.21</v>
      </c>
      <c r="H1581">
        <v>241.17</v>
      </c>
      <c r="I1581">
        <v>162.01750000000001</v>
      </c>
    </row>
    <row r="1582" spans="1:9" x14ac:dyDescent="0.25">
      <c r="A1582" s="1">
        <v>42989</v>
      </c>
      <c r="B1582" t="s">
        <v>58</v>
      </c>
      <c r="C1582" t="s">
        <v>59</v>
      </c>
      <c r="D1582">
        <v>17</v>
      </c>
      <c r="E1582">
        <v>17</v>
      </c>
      <c r="F1582">
        <v>1927.38</v>
      </c>
      <c r="G1582">
        <v>1628.89</v>
      </c>
      <c r="H1582">
        <v>298.49</v>
      </c>
      <c r="I1582">
        <v>95.817058823529408</v>
      </c>
    </row>
    <row r="1583" spans="1:9" x14ac:dyDescent="0.25">
      <c r="A1583" s="1">
        <v>42989</v>
      </c>
      <c r="B1583" t="s">
        <v>82</v>
      </c>
      <c r="C1583" t="s">
        <v>83</v>
      </c>
      <c r="D1583">
        <v>10</v>
      </c>
      <c r="E1583">
        <v>10</v>
      </c>
      <c r="F1583">
        <v>1700.2</v>
      </c>
      <c r="G1583">
        <v>1322.68</v>
      </c>
      <c r="H1583">
        <v>377.52</v>
      </c>
      <c r="I1583">
        <v>132.268</v>
      </c>
    </row>
    <row r="1584" spans="1:9" x14ac:dyDescent="0.25">
      <c r="A1584" s="1">
        <v>42989</v>
      </c>
      <c r="B1584" t="s">
        <v>36</v>
      </c>
      <c r="C1584" t="s">
        <v>37</v>
      </c>
      <c r="D1584">
        <v>8</v>
      </c>
      <c r="E1584">
        <v>8</v>
      </c>
      <c r="F1584">
        <v>1672.83</v>
      </c>
      <c r="G1584">
        <v>1339.7</v>
      </c>
      <c r="H1584">
        <v>333.13</v>
      </c>
      <c r="I1584">
        <v>167.46250000000001</v>
      </c>
    </row>
    <row r="1585" spans="1:9" x14ac:dyDescent="0.25">
      <c r="A1585" s="1">
        <v>42989</v>
      </c>
      <c r="B1585" t="s">
        <v>102</v>
      </c>
      <c r="C1585" t="s">
        <v>103</v>
      </c>
      <c r="D1585">
        <v>5</v>
      </c>
      <c r="E1585">
        <v>6</v>
      </c>
      <c r="F1585">
        <v>1618.71</v>
      </c>
      <c r="G1585">
        <v>1435.8</v>
      </c>
      <c r="H1585">
        <v>182.91</v>
      </c>
      <c r="I1585">
        <v>287.16000000000003</v>
      </c>
    </row>
    <row r="1586" spans="1:9" x14ac:dyDescent="0.25">
      <c r="A1586" s="1">
        <v>42989</v>
      </c>
      <c r="B1586" t="s">
        <v>72</v>
      </c>
      <c r="C1586" t="s">
        <v>73</v>
      </c>
      <c r="D1586">
        <v>15</v>
      </c>
      <c r="E1586">
        <v>17</v>
      </c>
      <c r="F1586">
        <v>1448.82</v>
      </c>
      <c r="G1586">
        <v>1098.3699999999999</v>
      </c>
      <c r="H1586">
        <v>350.45</v>
      </c>
      <c r="I1586">
        <v>73.224666666666664</v>
      </c>
    </row>
    <row r="1587" spans="1:9" x14ac:dyDescent="0.25">
      <c r="A1587" s="1">
        <v>42989</v>
      </c>
      <c r="B1587" t="s">
        <v>23</v>
      </c>
      <c r="C1587" t="s">
        <v>23</v>
      </c>
      <c r="D1587">
        <v>11</v>
      </c>
      <c r="E1587">
        <v>11</v>
      </c>
      <c r="F1587">
        <v>1444.58</v>
      </c>
      <c r="G1587">
        <v>1245.4000000000001</v>
      </c>
      <c r="H1587">
        <v>199.18</v>
      </c>
      <c r="I1587">
        <v>113.21818181818182</v>
      </c>
    </row>
    <row r="1588" spans="1:9" x14ac:dyDescent="0.25">
      <c r="A1588" s="1">
        <v>42989</v>
      </c>
      <c r="B1588" t="s">
        <v>107</v>
      </c>
      <c r="C1588" t="s">
        <v>108</v>
      </c>
      <c r="D1588">
        <v>5</v>
      </c>
      <c r="E1588">
        <v>7</v>
      </c>
      <c r="F1588">
        <v>1213.01</v>
      </c>
      <c r="G1588">
        <v>877.81</v>
      </c>
      <c r="H1588">
        <v>335.2</v>
      </c>
      <c r="I1588">
        <v>175.56200000000001</v>
      </c>
    </row>
    <row r="1589" spans="1:9" x14ac:dyDescent="0.25">
      <c r="A1589" s="1">
        <v>42989</v>
      </c>
      <c r="B1589" t="s">
        <v>84</v>
      </c>
      <c r="C1589" t="s">
        <v>85</v>
      </c>
      <c r="D1589">
        <v>5</v>
      </c>
      <c r="E1589">
        <v>6</v>
      </c>
      <c r="F1589">
        <v>1186.4000000000001</v>
      </c>
      <c r="G1589">
        <v>1021.5</v>
      </c>
      <c r="H1589">
        <v>164.9</v>
      </c>
      <c r="I1589">
        <v>204.3</v>
      </c>
    </row>
    <row r="1590" spans="1:9" x14ac:dyDescent="0.25">
      <c r="A1590" s="1">
        <v>42989</v>
      </c>
      <c r="B1590" t="s">
        <v>62</v>
      </c>
      <c r="C1590" t="s">
        <v>63</v>
      </c>
      <c r="D1590">
        <v>8</v>
      </c>
      <c r="E1590">
        <v>9</v>
      </c>
      <c r="F1590">
        <v>1043.05</v>
      </c>
      <c r="G1590">
        <v>872.1</v>
      </c>
      <c r="H1590">
        <v>170.95</v>
      </c>
      <c r="I1590">
        <v>109.0125</v>
      </c>
    </row>
    <row r="1591" spans="1:9" x14ac:dyDescent="0.25">
      <c r="A1591" s="1">
        <v>42989</v>
      </c>
      <c r="B1591" t="s">
        <v>94</v>
      </c>
      <c r="C1591" t="s">
        <v>95</v>
      </c>
      <c r="D1591">
        <v>1</v>
      </c>
      <c r="E1591">
        <v>1</v>
      </c>
      <c r="F1591">
        <v>854.33</v>
      </c>
      <c r="G1591">
        <v>799.99</v>
      </c>
      <c r="H1591">
        <v>54.34</v>
      </c>
      <c r="I1591">
        <v>799.99</v>
      </c>
    </row>
    <row r="1592" spans="1:9" x14ac:dyDescent="0.25">
      <c r="A1592" s="1">
        <v>42989</v>
      </c>
      <c r="B1592" t="s">
        <v>113</v>
      </c>
      <c r="C1592" t="s">
        <v>114</v>
      </c>
      <c r="D1592">
        <v>6</v>
      </c>
      <c r="E1592">
        <v>6</v>
      </c>
      <c r="F1592">
        <v>728.08</v>
      </c>
      <c r="G1592">
        <v>623.35</v>
      </c>
      <c r="H1592">
        <v>104.73</v>
      </c>
      <c r="I1592">
        <v>103.89166666666667</v>
      </c>
    </row>
    <row r="1593" spans="1:9" x14ac:dyDescent="0.25">
      <c r="A1593" s="1">
        <v>42989</v>
      </c>
      <c r="B1593" t="s">
        <v>78</v>
      </c>
      <c r="C1593" t="s">
        <v>79</v>
      </c>
      <c r="D1593">
        <v>3</v>
      </c>
      <c r="E1593">
        <v>4</v>
      </c>
      <c r="F1593">
        <v>595.4</v>
      </c>
      <c r="G1593">
        <v>535.9</v>
      </c>
      <c r="H1593">
        <v>59.5</v>
      </c>
      <c r="I1593">
        <v>178.63333333333333</v>
      </c>
    </row>
    <row r="1594" spans="1:9" x14ac:dyDescent="0.25">
      <c r="A1594" s="1">
        <v>42989</v>
      </c>
      <c r="B1594" t="s">
        <v>88</v>
      </c>
      <c r="C1594" t="s">
        <v>89</v>
      </c>
      <c r="D1594">
        <v>5</v>
      </c>
      <c r="E1594">
        <v>5</v>
      </c>
      <c r="F1594">
        <v>526.77</v>
      </c>
      <c r="G1594">
        <v>444.7</v>
      </c>
      <c r="H1594">
        <v>82.07</v>
      </c>
      <c r="I1594">
        <v>88.94</v>
      </c>
    </row>
    <row r="1595" spans="1:9" x14ac:dyDescent="0.25">
      <c r="A1595" s="1">
        <v>42989</v>
      </c>
      <c r="B1595" t="s">
        <v>30</v>
      </c>
      <c r="C1595" t="s">
        <v>31</v>
      </c>
      <c r="D1595">
        <v>2</v>
      </c>
      <c r="E1595">
        <v>2</v>
      </c>
      <c r="F1595">
        <v>378.3</v>
      </c>
      <c r="G1595">
        <v>335.9</v>
      </c>
      <c r="H1595">
        <v>42.4</v>
      </c>
      <c r="I1595">
        <v>167.95</v>
      </c>
    </row>
    <row r="1596" spans="1:9" x14ac:dyDescent="0.25">
      <c r="A1596" s="1">
        <v>42989</v>
      </c>
      <c r="B1596" t="s">
        <v>41</v>
      </c>
      <c r="C1596" t="s">
        <v>41</v>
      </c>
      <c r="D1596">
        <v>4</v>
      </c>
      <c r="E1596">
        <v>4</v>
      </c>
      <c r="F1596">
        <v>352.35</v>
      </c>
      <c r="G1596">
        <v>272.68</v>
      </c>
      <c r="H1596">
        <v>79.67</v>
      </c>
      <c r="I1596">
        <v>68.17</v>
      </c>
    </row>
    <row r="1597" spans="1:9" x14ac:dyDescent="0.25">
      <c r="A1597" s="1">
        <v>42989</v>
      </c>
      <c r="B1597" t="s">
        <v>111</v>
      </c>
      <c r="C1597" t="s">
        <v>112</v>
      </c>
      <c r="D1597">
        <v>2</v>
      </c>
      <c r="E1597">
        <v>3</v>
      </c>
      <c r="F1597">
        <v>346.17</v>
      </c>
      <c r="G1597">
        <v>307.7</v>
      </c>
      <c r="H1597">
        <v>38.47</v>
      </c>
      <c r="I1597">
        <v>153.85</v>
      </c>
    </row>
    <row r="1598" spans="1:9" x14ac:dyDescent="0.25">
      <c r="A1598" s="1">
        <v>42989</v>
      </c>
      <c r="B1598" t="s">
        <v>66</v>
      </c>
      <c r="C1598" t="s">
        <v>67</v>
      </c>
      <c r="D1598">
        <v>3</v>
      </c>
      <c r="E1598">
        <v>7</v>
      </c>
      <c r="F1598">
        <v>334.89</v>
      </c>
      <c r="G1598">
        <v>239.79</v>
      </c>
      <c r="H1598">
        <v>95.1</v>
      </c>
      <c r="I1598">
        <v>79.930000000000007</v>
      </c>
    </row>
    <row r="1599" spans="1:9" x14ac:dyDescent="0.25">
      <c r="A1599" s="1">
        <v>42989</v>
      </c>
      <c r="B1599" t="s">
        <v>80</v>
      </c>
      <c r="C1599" t="s">
        <v>81</v>
      </c>
      <c r="D1599">
        <v>4</v>
      </c>
      <c r="E1599">
        <v>4</v>
      </c>
      <c r="F1599">
        <v>333.98</v>
      </c>
      <c r="G1599">
        <v>245.69</v>
      </c>
      <c r="H1599">
        <v>88.29</v>
      </c>
      <c r="I1599">
        <v>61.422499999999999</v>
      </c>
    </row>
    <row r="1600" spans="1:9" x14ac:dyDescent="0.25">
      <c r="A1600" s="1">
        <v>42989</v>
      </c>
      <c r="B1600" t="s">
        <v>90</v>
      </c>
      <c r="C1600" t="s">
        <v>91</v>
      </c>
      <c r="D1600">
        <v>2</v>
      </c>
      <c r="E1600">
        <v>2</v>
      </c>
      <c r="F1600">
        <v>332.51</v>
      </c>
      <c r="G1600">
        <v>235.8</v>
      </c>
      <c r="H1600">
        <v>96.71</v>
      </c>
      <c r="I1600">
        <v>117.9</v>
      </c>
    </row>
    <row r="1601" spans="1:9" x14ac:dyDescent="0.25">
      <c r="A1601" s="1">
        <v>42989</v>
      </c>
      <c r="B1601" t="s">
        <v>64</v>
      </c>
      <c r="C1601" t="s">
        <v>65</v>
      </c>
      <c r="D1601">
        <v>3</v>
      </c>
      <c r="E1601">
        <v>3</v>
      </c>
      <c r="F1601">
        <v>328.13</v>
      </c>
      <c r="G1601">
        <v>293.8</v>
      </c>
      <c r="H1601">
        <v>34.33</v>
      </c>
      <c r="I1601">
        <v>97.933333333333337</v>
      </c>
    </row>
    <row r="1602" spans="1:9" x14ac:dyDescent="0.25">
      <c r="A1602" s="1">
        <v>42989</v>
      </c>
      <c r="B1602" t="s">
        <v>147</v>
      </c>
      <c r="C1602" t="s">
        <v>148</v>
      </c>
      <c r="D1602">
        <v>1</v>
      </c>
      <c r="E1602">
        <v>2</v>
      </c>
      <c r="F1602">
        <v>303.2</v>
      </c>
      <c r="G1602">
        <v>269.8</v>
      </c>
      <c r="H1602">
        <v>33.4</v>
      </c>
      <c r="I1602">
        <v>269.8</v>
      </c>
    </row>
    <row r="1603" spans="1:9" x14ac:dyDescent="0.25">
      <c r="A1603" s="1">
        <v>42989</v>
      </c>
      <c r="B1603" t="s">
        <v>145</v>
      </c>
      <c r="C1603" t="s">
        <v>146</v>
      </c>
      <c r="D1603">
        <v>1</v>
      </c>
      <c r="E1603">
        <v>1</v>
      </c>
      <c r="F1603">
        <v>258.98</v>
      </c>
      <c r="G1603">
        <v>229</v>
      </c>
      <c r="H1603">
        <v>29.98</v>
      </c>
      <c r="I1603">
        <v>229</v>
      </c>
    </row>
    <row r="1604" spans="1:9" x14ac:dyDescent="0.25">
      <c r="A1604" s="1">
        <v>42989</v>
      </c>
      <c r="B1604" t="s">
        <v>135</v>
      </c>
      <c r="C1604" t="s">
        <v>136</v>
      </c>
      <c r="D1604">
        <v>2</v>
      </c>
      <c r="E1604">
        <v>3</v>
      </c>
      <c r="F1604">
        <v>247.01</v>
      </c>
      <c r="G1604">
        <v>197.7</v>
      </c>
      <c r="H1604">
        <v>49.31</v>
      </c>
      <c r="I1604">
        <v>98.85</v>
      </c>
    </row>
    <row r="1605" spans="1:9" x14ac:dyDescent="0.25">
      <c r="A1605" s="1">
        <v>42989</v>
      </c>
      <c r="B1605" t="s">
        <v>57</v>
      </c>
      <c r="C1605" t="s">
        <v>57</v>
      </c>
      <c r="D1605">
        <v>2</v>
      </c>
      <c r="E1605">
        <v>2</v>
      </c>
      <c r="F1605">
        <v>242.44</v>
      </c>
      <c r="G1605">
        <v>218.9</v>
      </c>
      <c r="H1605">
        <v>23.54</v>
      </c>
      <c r="I1605">
        <v>109.45</v>
      </c>
    </row>
    <row r="1606" spans="1:9" x14ac:dyDescent="0.25">
      <c r="A1606" s="1">
        <v>42989</v>
      </c>
      <c r="B1606" t="s">
        <v>117</v>
      </c>
      <c r="C1606" t="s">
        <v>118</v>
      </c>
      <c r="D1606">
        <v>3</v>
      </c>
      <c r="E1606">
        <v>3</v>
      </c>
      <c r="F1606">
        <v>221.81</v>
      </c>
      <c r="G1606">
        <v>184</v>
      </c>
      <c r="H1606">
        <v>37.81</v>
      </c>
      <c r="I1606">
        <v>61.333333333333336</v>
      </c>
    </row>
    <row r="1607" spans="1:9" x14ac:dyDescent="0.25">
      <c r="A1607" s="1">
        <v>42989</v>
      </c>
      <c r="B1607" t="s">
        <v>125</v>
      </c>
      <c r="C1607" t="s">
        <v>126</v>
      </c>
      <c r="D1607">
        <v>2</v>
      </c>
      <c r="E1607">
        <v>2</v>
      </c>
      <c r="F1607">
        <v>183.73</v>
      </c>
      <c r="G1607">
        <v>158.9</v>
      </c>
      <c r="H1607">
        <v>24.83</v>
      </c>
      <c r="I1607">
        <v>79.45</v>
      </c>
    </row>
    <row r="1608" spans="1:9" x14ac:dyDescent="0.25">
      <c r="A1608" s="1">
        <v>42989</v>
      </c>
      <c r="B1608" t="s">
        <v>60</v>
      </c>
      <c r="C1608" t="s">
        <v>61</v>
      </c>
      <c r="D1608">
        <v>1</v>
      </c>
      <c r="E1608">
        <v>2</v>
      </c>
      <c r="F1608">
        <v>152.16</v>
      </c>
      <c r="G1608">
        <v>109.8</v>
      </c>
      <c r="H1608">
        <v>42.36</v>
      </c>
      <c r="I1608">
        <v>109.8</v>
      </c>
    </row>
    <row r="1609" spans="1:9" x14ac:dyDescent="0.25">
      <c r="A1609" s="1">
        <v>42989</v>
      </c>
      <c r="B1609" t="s">
        <v>133</v>
      </c>
      <c r="C1609" t="s">
        <v>134</v>
      </c>
      <c r="D1609">
        <v>1</v>
      </c>
      <c r="E1609">
        <v>1</v>
      </c>
      <c r="F1609">
        <v>133.82</v>
      </c>
      <c r="G1609">
        <v>86.5</v>
      </c>
      <c r="H1609">
        <v>47.32</v>
      </c>
      <c r="I1609">
        <v>86.5</v>
      </c>
    </row>
    <row r="1610" spans="1:9" x14ac:dyDescent="0.25">
      <c r="A1610" s="1">
        <v>42989</v>
      </c>
      <c r="B1610" t="s">
        <v>49</v>
      </c>
      <c r="C1610" t="s">
        <v>50</v>
      </c>
      <c r="D1610">
        <v>1</v>
      </c>
      <c r="E1610">
        <v>1</v>
      </c>
      <c r="F1610">
        <v>126.2</v>
      </c>
      <c r="G1610">
        <v>109.99</v>
      </c>
      <c r="H1610">
        <v>16.21</v>
      </c>
      <c r="I1610">
        <v>109.99</v>
      </c>
    </row>
    <row r="1611" spans="1:9" x14ac:dyDescent="0.25">
      <c r="A1611" s="1">
        <v>42989</v>
      </c>
      <c r="B1611" t="s">
        <v>100</v>
      </c>
      <c r="C1611" t="s">
        <v>101</v>
      </c>
      <c r="D1611">
        <v>2</v>
      </c>
      <c r="E1611">
        <v>2</v>
      </c>
      <c r="F1611">
        <v>118.21</v>
      </c>
      <c r="G1611">
        <v>93.8</v>
      </c>
      <c r="H1611">
        <v>24.41</v>
      </c>
      <c r="I1611">
        <v>46.9</v>
      </c>
    </row>
    <row r="1612" spans="1:9" x14ac:dyDescent="0.25">
      <c r="A1612" s="1">
        <v>42989</v>
      </c>
      <c r="B1612" t="s">
        <v>86</v>
      </c>
      <c r="C1612" t="s">
        <v>87</v>
      </c>
      <c r="D1612">
        <v>1</v>
      </c>
      <c r="E1612">
        <v>1</v>
      </c>
      <c r="F1612">
        <v>115.45</v>
      </c>
      <c r="G1612">
        <v>100</v>
      </c>
      <c r="H1612">
        <v>15.45</v>
      </c>
      <c r="I1612">
        <v>100</v>
      </c>
    </row>
    <row r="1613" spans="1:9" x14ac:dyDescent="0.25">
      <c r="A1613" s="1">
        <v>42989</v>
      </c>
      <c r="B1613" t="s">
        <v>98</v>
      </c>
      <c r="C1613" t="s">
        <v>99</v>
      </c>
      <c r="D1613">
        <v>1</v>
      </c>
      <c r="E1613">
        <v>1</v>
      </c>
      <c r="F1613">
        <v>114.44</v>
      </c>
      <c r="G1613">
        <v>99</v>
      </c>
      <c r="H1613">
        <v>15.44</v>
      </c>
      <c r="I1613">
        <v>99</v>
      </c>
    </row>
    <row r="1614" spans="1:9" x14ac:dyDescent="0.25">
      <c r="A1614" s="1">
        <v>42989</v>
      </c>
      <c r="B1614" t="s">
        <v>115</v>
      </c>
      <c r="C1614" t="s">
        <v>116</v>
      </c>
      <c r="D1614">
        <v>1</v>
      </c>
      <c r="E1614">
        <v>1</v>
      </c>
      <c r="F1614">
        <v>102.84</v>
      </c>
      <c r="G1614">
        <v>69</v>
      </c>
      <c r="H1614">
        <v>33.840000000000003</v>
      </c>
      <c r="I1614">
        <v>69</v>
      </c>
    </row>
    <row r="1615" spans="1:9" x14ac:dyDescent="0.25">
      <c r="A1615" s="1">
        <v>42989</v>
      </c>
      <c r="B1615" t="s">
        <v>123</v>
      </c>
      <c r="C1615" t="s">
        <v>124</v>
      </c>
      <c r="D1615">
        <v>2</v>
      </c>
      <c r="E1615">
        <v>2</v>
      </c>
      <c r="F1615">
        <v>74.63</v>
      </c>
      <c r="G1615">
        <v>55</v>
      </c>
      <c r="H1615">
        <v>19.63</v>
      </c>
      <c r="I1615">
        <v>27.5</v>
      </c>
    </row>
    <row r="1616" spans="1:9" x14ac:dyDescent="0.25">
      <c r="A1616" s="1">
        <v>42989</v>
      </c>
      <c r="B1616" t="s">
        <v>131</v>
      </c>
      <c r="C1616" t="s">
        <v>132</v>
      </c>
      <c r="D1616">
        <v>1</v>
      </c>
      <c r="E1616">
        <v>1</v>
      </c>
      <c r="F1616">
        <v>72.34</v>
      </c>
      <c r="G1616">
        <v>63</v>
      </c>
      <c r="H1616">
        <v>9.34</v>
      </c>
      <c r="I1616">
        <v>63</v>
      </c>
    </row>
    <row r="1617" spans="1:9" x14ac:dyDescent="0.25">
      <c r="A1617" s="1">
        <v>42996</v>
      </c>
      <c r="B1617" t="s">
        <v>47</v>
      </c>
      <c r="C1617" t="s">
        <v>48</v>
      </c>
      <c r="D1617">
        <v>126</v>
      </c>
      <c r="E1617">
        <v>154</v>
      </c>
      <c r="F1617">
        <v>17215</v>
      </c>
      <c r="G1617">
        <v>14559.78</v>
      </c>
      <c r="H1617">
        <v>2655.22</v>
      </c>
      <c r="I1617">
        <v>115.55380952380953</v>
      </c>
    </row>
    <row r="1618" spans="1:9" x14ac:dyDescent="0.25">
      <c r="A1618" s="1">
        <v>42996</v>
      </c>
      <c r="B1618" t="s">
        <v>26</v>
      </c>
      <c r="C1618" t="s">
        <v>27</v>
      </c>
      <c r="D1618">
        <v>101</v>
      </c>
      <c r="E1618">
        <v>118</v>
      </c>
      <c r="F1618">
        <v>17203.57</v>
      </c>
      <c r="G1618">
        <v>14911.99</v>
      </c>
      <c r="H1618">
        <v>2291.58</v>
      </c>
      <c r="I1618">
        <v>147.64346534653467</v>
      </c>
    </row>
    <row r="1619" spans="1:9" x14ac:dyDescent="0.25">
      <c r="A1619" s="1">
        <v>42996</v>
      </c>
      <c r="B1619" t="s">
        <v>38</v>
      </c>
      <c r="C1619" t="s">
        <v>38</v>
      </c>
      <c r="D1619">
        <v>43</v>
      </c>
      <c r="E1619">
        <v>46</v>
      </c>
      <c r="F1619">
        <v>11067.35</v>
      </c>
      <c r="G1619">
        <v>9910.25</v>
      </c>
      <c r="H1619">
        <v>1157.0999999999999</v>
      </c>
      <c r="I1619">
        <v>230.47093023255812</v>
      </c>
    </row>
    <row r="1620" spans="1:9" x14ac:dyDescent="0.25">
      <c r="A1620" s="1">
        <v>42996</v>
      </c>
      <c r="B1620" t="s">
        <v>15</v>
      </c>
      <c r="C1620" t="s">
        <v>16</v>
      </c>
      <c r="D1620">
        <v>77</v>
      </c>
      <c r="E1620">
        <v>83</v>
      </c>
      <c r="F1620">
        <v>11041</v>
      </c>
      <c r="G1620">
        <v>9501.64</v>
      </c>
      <c r="H1620">
        <v>1539.36</v>
      </c>
      <c r="I1620">
        <v>123.39792207792208</v>
      </c>
    </row>
    <row r="1621" spans="1:9" x14ac:dyDescent="0.25">
      <c r="A1621" s="1">
        <v>42996</v>
      </c>
      <c r="B1621" t="s">
        <v>24</v>
      </c>
      <c r="C1621" t="s">
        <v>25</v>
      </c>
      <c r="D1621">
        <v>64</v>
      </c>
      <c r="E1621">
        <v>67</v>
      </c>
      <c r="F1621">
        <v>10935.33</v>
      </c>
      <c r="G1621">
        <v>9825.4500000000007</v>
      </c>
      <c r="H1621">
        <v>1109.8800000000001</v>
      </c>
      <c r="I1621">
        <v>153.52265625000001</v>
      </c>
    </row>
    <row r="1622" spans="1:9" x14ac:dyDescent="0.25">
      <c r="A1622" s="1">
        <v>42996</v>
      </c>
      <c r="B1622" t="s">
        <v>21</v>
      </c>
      <c r="C1622" t="s">
        <v>22</v>
      </c>
      <c r="D1622">
        <v>67</v>
      </c>
      <c r="E1622">
        <v>74</v>
      </c>
      <c r="F1622">
        <v>10047.33</v>
      </c>
      <c r="G1622">
        <v>8583.6</v>
      </c>
      <c r="H1622">
        <v>1463.73</v>
      </c>
      <c r="I1622">
        <v>128.1134328358209</v>
      </c>
    </row>
    <row r="1623" spans="1:9" x14ac:dyDescent="0.25">
      <c r="A1623" s="1">
        <v>42996</v>
      </c>
      <c r="B1623" t="s">
        <v>42</v>
      </c>
      <c r="C1623" t="s">
        <v>43</v>
      </c>
      <c r="D1623">
        <v>46</v>
      </c>
      <c r="E1623">
        <v>50</v>
      </c>
      <c r="F1623">
        <v>9088.15</v>
      </c>
      <c r="G1623">
        <v>8004.06</v>
      </c>
      <c r="H1623">
        <v>1084.0899999999999</v>
      </c>
      <c r="I1623">
        <v>174.00130434782611</v>
      </c>
    </row>
    <row r="1624" spans="1:9" x14ac:dyDescent="0.25">
      <c r="A1624" s="1">
        <v>42996</v>
      </c>
      <c r="B1624" t="s">
        <v>17</v>
      </c>
      <c r="C1624" t="s">
        <v>18</v>
      </c>
      <c r="D1624">
        <v>62</v>
      </c>
      <c r="E1624">
        <v>88</v>
      </c>
      <c r="F1624">
        <v>9047.1200000000008</v>
      </c>
      <c r="G1624">
        <v>7131.9</v>
      </c>
      <c r="H1624">
        <v>1915.22</v>
      </c>
      <c r="I1624">
        <v>115.03064516129032</v>
      </c>
    </row>
    <row r="1625" spans="1:9" x14ac:dyDescent="0.25">
      <c r="A1625" s="1">
        <v>42996</v>
      </c>
      <c r="B1625" t="s">
        <v>34</v>
      </c>
      <c r="C1625" t="s">
        <v>35</v>
      </c>
      <c r="D1625">
        <v>36</v>
      </c>
      <c r="E1625">
        <v>45</v>
      </c>
      <c r="F1625">
        <v>5491.66</v>
      </c>
      <c r="G1625">
        <v>4508.75</v>
      </c>
      <c r="H1625">
        <v>982.91</v>
      </c>
      <c r="I1625">
        <v>125.24305555555556</v>
      </c>
    </row>
    <row r="1626" spans="1:9" x14ac:dyDescent="0.25">
      <c r="A1626" s="1">
        <v>42996</v>
      </c>
      <c r="B1626" t="s">
        <v>32</v>
      </c>
      <c r="C1626" t="s">
        <v>33</v>
      </c>
      <c r="D1626">
        <v>45</v>
      </c>
      <c r="E1626">
        <v>48</v>
      </c>
      <c r="F1626">
        <v>4572.01</v>
      </c>
      <c r="G1626">
        <v>3649.52</v>
      </c>
      <c r="H1626">
        <v>922.49</v>
      </c>
      <c r="I1626">
        <v>81.100444444444435</v>
      </c>
    </row>
    <row r="1627" spans="1:9" x14ac:dyDescent="0.25">
      <c r="A1627" s="1">
        <v>42996</v>
      </c>
      <c r="B1627" t="s">
        <v>19</v>
      </c>
      <c r="C1627" t="s">
        <v>20</v>
      </c>
      <c r="D1627">
        <v>37</v>
      </c>
      <c r="E1627">
        <v>43</v>
      </c>
      <c r="F1627">
        <v>4366.59</v>
      </c>
      <c r="G1627">
        <v>3808.25</v>
      </c>
      <c r="H1627">
        <v>558.34</v>
      </c>
      <c r="I1627">
        <v>102.92567567567568</v>
      </c>
    </row>
    <row r="1628" spans="1:9" x14ac:dyDescent="0.25">
      <c r="A1628" s="1">
        <v>42996</v>
      </c>
      <c r="B1628" t="s">
        <v>28</v>
      </c>
      <c r="C1628" t="s">
        <v>29</v>
      </c>
      <c r="D1628">
        <v>32</v>
      </c>
      <c r="E1628">
        <v>34</v>
      </c>
      <c r="F1628">
        <v>4011.27</v>
      </c>
      <c r="G1628">
        <v>3385.36</v>
      </c>
      <c r="H1628">
        <v>625.91</v>
      </c>
      <c r="I1628">
        <v>105.7925</v>
      </c>
    </row>
    <row r="1629" spans="1:9" x14ac:dyDescent="0.25">
      <c r="A1629" s="1">
        <v>42996</v>
      </c>
      <c r="B1629" t="s">
        <v>36</v>
      </c>
      <c r="C1629" t="s">
        <v>37</v>
      </c>
      <c r="D1629">
        <v>12</v>
      </c>
      <c r="E1629">
        <v>25</v>
      </c>
      <c r="F1629">
        <v>3634.74</v>
      </c>
      <c r="G1629">
        <v>2863.02</v>
      </c>
      <c r="H1629">
        <v>771.72</v>
      </c>
      <c r="I1629">
        <v>238.58500000000001</v>
      </c>
    </row>
    <row r="1630" spans="1:9" x14ac:dyDescent="0.25">
      <c r="A1630" s="1">
        <v>42996</v>
      </c>
      <c r="B1630" t="s">
        <v>39</v>
      </c>
      <c r="C1630" t="s">
        <v>40</v>
      </c>
      <c r="D1630">
        <v>27</v>
      </c>
      <c r="E1630">
        <v>28</v>
      </c>
      <c r="F1630">
        <v>3237.58</v>
      </c>
      <c r="G1630">
        <v>2764.41</v>
      </c>
      <c r="H1630">
        <v>473.17</v>
      </c>
      <c r="I1630">
        <v>102.38555555555556</v>
      </c>
    </row>
    <row r="1631" spans="1:9" x14ac:dyDescent="0.25">
      <c r="A1631" s="1">
        <v>42996</v>
      </c>
      <c r="B1631" t="s">
        <v>53</v>
      </c>
      <c r="C1631" t="s">
        <v>54</v>
      </c>
      <c r="D1631">
        <v>24</v>
      </c>
      <c r="E1631">
        <v>25</v>
      </c>
      <c r="F1631">
        <v>2853.49</v>
      </c>
      <c r="G1631">
        <v>2447.12</v>
      </c>
      <c r="H1631">
        <v>406.37</v>
      </c>
      <c r="I1631">
        <v>101.96333333333334</v>
      </c>
    </row>
    <row r="1632" spans="1:9" x14ac:dyDescent="0.25">
      <c r="A1632" s="1">
        <v>42996</v>
      </c>
      <c r="B1632" t="s">
        <v>51</v>
      </c>
      <c r="C1632" t="s">
        <v>52</v>
      </c>
      <c r="D1632">
        <v>27</v>
      </c>
      <c r="E1632">
        <v>29</v>
      </c>
      <c r="F1632">
        <v>2665.86</v>
      </c>
      <c r="G1632">
        <v>2228.66</v>
      </c>
      <c r="H1632">
        <v>437.2</v>
      </c>
      <c r="I1632">
        <v>82.54296296296296</v>
      </c>
    </row>
    <row r="1633" spans="1:9" x14ac:dyDescent="0.25">
      <c r="A1633" s="1">
        <v>42996</v>
      </c>
      <c r="B1633" t="s">
        <v>46</v>
      </c>
      <c r="C1633" t="s">
        <v>46</v>
      </c>
      <c r="D1633">
        <v>17</v>
      </c>
      <c r="E1633">
        <v>17</v>
      </c>
      <c r="F1633">
        <v>2349.5700000000002</v>
      </c>
      <c r="G1633">
        <v>2043.35</v>
      </c>
      <c r="H1633">
        <v>306.22000000000003</v>
      </c>
      <c r="I1633">
        <v>120.19705882352942</v>
      </c>
    </row>
    <row r="1634" spans="1:9" x14ac:dyDescent="0.25">
      <c r="A1634" s="1">
        <v>42996</v>
      </c>
      <c r="B1634" t="s">
        <v>102</v>
      </c>
      <c r="C1634" t="s">
        <v>103</v>
      </c>
      <c r="D1634">
        <v>12</v>
      </c>
      <c r="E1634">
        <v>13</v>
      </c>
      <c r="F1634">
        <v>1936.67</v>
      </c>
      <c r="G1634">
        <v>1708.09</v>
      </c>
      <c r="H1634">
        <v>228.58</v>
      </c>
      <c r="I1634">
        <v>142.34083333333334</v>
      </c>
    </row>
    <row r="1635" spans="1:9" x14ac:dyDescent="0.25">
      <c r="A1635" s="1">
        <v>42996</v>
      </c>
      <c r="B1635" t="s">
        <v>72</v>
      </c>
      <c r="C1635" t="s">
        <v>73</v>
      </c>
      <c r="D1635">
        <v>16</v>
      </c>
      <c r="E1635">
        <v>16</v>
      </c>
      <c r="F1635">
        <v>1524.95</v>
      </c>
      <c r="G1635">
        <v>1268.3900000000001</v>
      </c>
      <c r="H1635">
        <v>256.56</v>
      </c>
      <c r="I1635">
        <v>79.274375000000006</v>
      </c>
    </row>
    <row r="1636" spans="1:9" x14ac:dyDescent="0.25">
      <c r="A1636" s="1">
        <v>42996</v>
      </c>
      <c r="B1636" t="s">
        <v>193</v>
      </c>
      <c r="C1636" t="s">
        <v>193</v>
      </c>
      <c r="D1636">
        <v>10</v>
      </c>
      <c r="E1636">
        <v>12</v>
      </c>
      <c r="F1636">
        <v>1437.82</v>
      </c>
      <c r="G1636">
        <v>1201.58</v>
      </c>
      <c r="H1636">
        <v>236.24</v>
      </c>
      <c r="I1636">
        <v>120.158</v>
      </c>
    </row>
    <row r="1637" spans="1:9" x14ac:dyDescent="0.25">
      <c r="A1637" s="1">
        <v>42996</v>
      </c>
      <c r="B1637" t="s">
        <v>96</v>
      </c>
      <c r="C1637" t="s">
        <v>97</v>
      </c>
      <c r="D1637">
        <v>1</v>
      </c>
      <c r="E1637">
        <v>1</v>
      </c>
      <c r="F1637">
        <v>1391.89</v>
      </c>
      <c r="G1637">
        <v>1349.99</v>
      </c>
      <c r="H1637">
        <v>41.9</v>
      </c>
      <c r="I1637">
        <v>1349.99</v>
      </c>
    </row>
    <row r="1638" spans="1:9" x14ac:dyDescent="0.25">
      <c r="A1638" s="1">
        <v>42996</v>
      </c>
      <c r="B1638" t="s">
        <v>82</v>
      </c>
      <c r="C1638" t="s">
        <v>83</v>
      </c>
      <c r="D1638">
        <v>12</v>
      </c>
      <c r="E1638">
        <v>13</v>
      </c>
      <c r="F1638">
        <v>1233.18</v>
      </c>
      <c r="G1638">
        <v>1020.17</v>
      </c>
      <c r="H1638">
        <v>213.01</v>
      </c>
      <c r="I1638">
        <v>85.014166666666668</v>
      </c>
    </row>
    <row r="1639" spans="1:9" x14ac:dyDescent="0.25">
      <c r="A1639" s="1">
        <v>42996</v>
      </c>
      <c r="B1639" t="s">
        <v>23</v>
      </c>
      <c r="C1639" t="s">
        <v>23</v>
      </c>
      <c r="D1639">
        <v>3</v>
      </c>
      <c r="E1639">
        <v>3</v>
      </c>
      <c r="F1639">
        <v>1205.76</v>
      </c>
      <c r="G1639">
        <v>1138</v>
      </c>
      <c r="H1639">
        <v>67.760000000000005</v>
      </c>
      <c r="I1639">
        <v>379.33333333333337</v>
      </c>
    </row>
    <row r="1640" spans="1:9" x14ac:dyDescent="0.25">
      <c r="A1640" s="1">
        <v>42996</v>
      </c>
      <c r="B1640" t="s">
        <v>58</v>
      </c>
      <c r="C1640" t="s">
        <v>59</v>
      </c>
      <c r="D1640">
        <v>15</v>
      </c>
      <c r="E1640">
        <v>15</v>
      </c>
      <c r="F1640">
        <v>1179.83</v>
      </c>
      <c r="G1640">
        <v>859.88</v>
      </c>
      <c r="H1640">
        <v>319.95</v>
      </c>
      <c r="I1640">
        <v>57.325333333333333</v>
      </c>
    </row>
    <row r="1641" spans="1:9" x14ac:dyDescent="0.25">
      <c r="A1641" s="1">
        <v>42996</v>
      </c>
      <c r="B1641" t="s">
        <v>94</v>
      </c>
      <c r="C1641" t="s">
        <v>95</v>
      </c>
      <c r="D1641">
        <v>1</v>
      </c>
      <c r="E1641">
        <v>2</v>
      </c>
      <c r="F1641">
        <v>847.32</v>
      </c>
      <c r="G1641">
        <v>796</v>
      </c>
      <c r="H1641">
        <v>51.32</v>
      </c>
      <c r="I1641">
        <v>796</v>
      </c>
    </row>
    <row r="1642" spans="1:9" x14ac:dyDescent="0.25">
      <c r="A1642" s="1">
        <v>42996</v>
      </c>
      <c r="B1642" t="s">
        <v>78</v>
      </c>
      <c r="C1642" t="s">
        <v>79</v>
      </c>
      <c r="D1642">
        <v>6</v>
      </c>
      <c r="E1642">
        <v>7</v>
      </c>
      <c r="F1642">
        <v>699.28</v>
      </c>
      <c r="G1642">
        <v>591.4</v>
      </c>
      <c r="H1642">
        <v>107.88</v>
      </c>
      <c r="I1642">
        <v>98.566666666666663</v>
      </c>
    </row>
    <row r="1643" spans="1:9" x14ac:dyDescent="0.25">
      <c r="A1643" s="1">
        <v>42996</v>
      </c>
      <c r="B1643" t="s">
        <v>66</v>
      </c>
      <c r="C1643" t="s">
        <v>67</v>
      </c>
      <c r="D1643">
        <v>7</v>
      </c>
      <c r="E1643">
        <v>7</v>
      </c>
      <c r="F1643">
        <v>684.92</v>
      </c>
      <c r="G1643">
        <v>582.22</v>
      </c>
      <c r="H1643">
        <v>102.7</v>
      </c>
      <c r="I1643">
        <v>83.174285714285702</v>
      </c>
    </row>
    <row r="1644" spans="1:9" x14ac:dyDescent="0.25">
      <c r="A1644" s="1">
        <v>42996</v>
      </c>
      <c r="B1644" t="s">
        <v>76</v>
      </c>
      <c r="C1644" t="s">
        <v>77</v>
      </c>
      <c r="D1644">
        <v>3</v>
      </c>
      <c r="E1644">
        <v>3</v>
      </c>
      <c r="F1644">
        <v>682.09</v>
      </c>
      <c r="G1644">
        <v>562</v>
      </c>
      <c r="H1644">
        <v>120.09</v>
      </c>
      <c r="I1644">
        <v>187.33333333333331</v>
      </c>
    </row>
    <row r="1645" spans="1:9" x14ac:dyDescent="0.25">
      <c r="A1645" s="1">
        <v>42996</v>
      </c>
      <c r="B1645" t="s">
        <v>68</v>
      </c>
      <c r="C1645" t="s">
        <v>69</v>
      </c>
      <c r="D1645">
        <v>1</v>
      </c>
      <c r="E1645">
        <v>2</v>
      </c>
      <c r="F1645">
        <v>627.66</v>
      </c>
      <c r="G1645">
        <v>469.8</v>
      </c>
      <c r="H1645">
        <v>157.86000000000001</v>
      </c>
      <c r="I1645">
        <v>469.8</v>
      </c>
    </row>
    <row r="1646" spans="1:9" x14ac:dyDescent="0.25">
      <c r="A1646" s="1">
        <v>42996</v>
      </c>
      <c r="B1646" t="s">
        <v>111</v>
      </c>
      <c r="C1646" t="s">
        <v>112</v>
      </c>
      <c r="D1646">
        <v>1</v>
      </c>
      <c r="E1646">
        <v>1</v>
      </c>
      <c r="F1646">
        <v>452.98</v>
      </c>
      <c r="G1646">
        <v>436.9</v>
      </c>
      <c r="H1646">
        <v>16.079999999999998</v>
      </c>
      <c r="I1646">
        <v>436.9</v>
      </c>
    </row>
    <row r="1647" spans="1:9" x14ac:dyDescent="0.25">
      <c r="A1647" s="1">
        <v>42996</v>
      </c>
      <c r="B1647" t="s">
        <v>84</v>
      </c>
      <c r="C1647" t="s">
        <v>85</v>
      </c>
      <c r="D1647">
        <v>3</v>
      </c>
      <c r="E1647">
        <v>3</v>
      </c>
      <c r="F1647">
        <v>431.84</v>
      </c>
      <c r="G1647">
        <v>371.8</v>
      </c>
      <c r="H1647">
        <v>60.04</v>
      </c>
      <c r="I1647">
        <v>123.93333333333332</v>
      </c>
    </row>
    <row r="1648" spans="1:9" x14ac:dyDescent="0.25">
      <c r="A1648" s="1">
        <v>42996</v>
      </c>
      <c r="B1648" t="s">
        <v>41</v>
      </c>
      <c r="C1648" t="s">
        <v>41</v>
      </c>
      <c r="D1648">
        <v>2</v>
      </c>
      <c r="E1648">
        <v>2</v>
      </c>
      <c r="F1648">
        <v>398.64</v>
      </c>
      <c r="G1648">
        <v>349</v>
      </c>
      <c r="H1648">
        <v>49.64</v>
      </c>
      <c r="I1648">
        <v>174.5</v>
      </c>
    </row>
    <row r="1649" spans="1:9" x14ac:dyDescent="0.25">
      <c r="A1649" s="1">
        <v>42996</v>
      </c>
      <c r="B1649" t="s">
        <v>113</v>
      </c>
      <c r="C1649" t="s">
        <v>114</v>
      </c>
      <c r="D1649">
        <v>1</v>
      </c>
      <c r="E1649">
        <v>1</v>
      </c>
      <c r="F1649">
        <v>283.44</v>
      </c>
      <c r="G1649">
        <v>269</v>
      </c>
      <c r="H1649">
        <v>14.44</v>
      </c>
      <c r="I1649">
        <v>269</v>
      </c>
    </row>
    <row r="1650" spans="1:9" x14ac:dyDescent="0.25">
      <c r="A1650" s="1">
        <v>42996</v>
      </c>
      <c r="B1650" t="s">
        <v>109</v>
      </c>
      <c r="C1650" t="s">
        <v>110</v>
      </c>
      <c r="D1650">
        <v>3</v>
      </c>
      <c r="E1650">
        <v>3</v>
      </c>
      <c r="F1650">
        <v>262.92</v>
      </c>
      <c r="G1650">
        <v>209.7</v>
      </c>
      <c r="H1650">
        <v>53.22</v>
      </c>
      <c r="I1650">
        <v>69.900000000000006</v>
      </c>
    </row>
    <row r="1651" spans="1:9" x14ac:dyDescent="0.25">
      <c r="A1651" s="1">
        <v>42996</v>
      </c>
      <c r="B1651" t="s">
        <v>123</v>
      </c>
      <c r="C1651" t="s">
        <v>124</v>
      </c>
      <c r="D1651">
        <v>2</v>
      </c>
      <c r="E1651">
        <v>5</v>
      </c>
      <c r="F1651">
        <v>242.39</v>
      </c>
      <c r="G1651">
        <v>163.36000000000001</v>
      </c>
      <c r="H1651">
        <v>79.03</v>
      </c>
      <c r="I1651">
        <v>81.680000000000007</v>
      </c>
    </row>
    <row r="1652" spans="1:9" x14ac:dyDescent="0.25">
      <c r="A1652" s="1">
        <v>42996</v>
      </c>
      <c r="B1652" t="s">
        <v>57</v>
      </c>
      <c r="C1652" t="s">
        <v>57</v>
      </c>
      <c r="D1652">
        <v>2</v>
      </c>
      <c r="E1652">
        <v>2</v>
      </c>
      <c r="F1652">
        <v>226.36</v>
      </c>
      <c r="G1652">
        <v>187</v>
      </c>
      <c r="H1652">
        <v>39.36</v>
      </c>
      <c r="I1652">
        <v>93.5</v>
      </c>
    </row>
    <row r="1653" spans="1:9" x14ac:dyDescent="0.25">
      <c r="A1653" s="1">
        <v>42996</v>
      </c>
      <c r="B1653" t="s">
        <v>125</v>
      </c>
      <c r="C1653" t="s">
        <v>126</v>
      </c>
      <c r="D1653">
        <v>2</v>
      </c>
      <c r="E1653">
        <v>6</v>
      </c>
      <c r="F1653">
        <v>224.51</v>
      </c>
      <c r="G1653">
        <v>163.5</v>
      </c>
      <c r="H1653">
        <v>61.01</v>
      </c>
      <c r="I1653">
        <v>81.75</v>
      </c>
    </row>
    <row r="1654" spans="1:9" x14ac:dyDescent="0.25">
      <c r="A1654" s="1">
        <v>42996</v>
      </c>
      <c r="B1654" t="s">
        <v>64</v>
      </c>
      <c r="C1654" t="s">
        <v>65</v>
      </c>
      <c r="D1654">
        <v>2</v>
      </c>
      <c r="E1654">
        <v>3</v>
      </c>
      <c r="F1654">
        <v>217.96</v>
      </c>
      <c r="G1654">
        <v>169.7</v>
      </c>
      <c r="H1654">
        <v>48.26</v>
      </c>
      <c r="I1654">
        <v>84.85</v>
      </c>
    </row>
    <row r="1655" spans="1:9" x14ac:dyDescent="0.25">
      <c r="A1655" s="1">
        <v>42996</v>
      </c>
      <c r="B1655" t="s">
        <v>60</v>
      </c>
      <c r="C1655" t="s">
        <v>61</v>
      </c>
      <c r="D1655">
        <v>1</v>
      </c>
      <c r="E1655">
        <v>1</v>
      </c>
      <c r="F1655">
        <v>216.05</v>
      </c>
      <c r="G1655">
        <v>198.9</v>
      </c>
      <c r="H1655">
        <v>17.149999999999999</v>
      </c>
      <c r="I1655">
        <v>198.9</v>
      </c>
    </row>
    <row r="1656" spans="1:9" x14ac:dyDescent="0.25">
      <c r="A1656" s="1">
        <v>42996</v>
      </c>
      <c r="B1656" t="s">
        <v>74</v>
      </c>
      <c r="C1656" t="s">
        <v>75</v>
      </c>
      <c r="D1656">
        <v>2</v>
      </c>
      <c r="E1656">
        <v>2</v>
      </c>
      <c r="F1656">
        <v>211.84</v>
      </c>
      <c r="G1656">
        <v>182.79</v>
      </c>
      <c r="H1656">
        <v>29.05</v>
      </c>
      <c r="I1656">
        <v>91.394999999999996</v>
      </c>
    </row>
    <row r="1657" spans="1:9" x14ac:dyDescent="0.25">
      <c r="A1657" s="1">
        <v>42996</v>
      </c>
      <c r="B1657" t="s">
        <v>131</v>
      </c>
      <c r="C1657" t="s">
        <v>132</v>
      </c>
      <c r="D1657">
        <v>1</v>
      </c>
      <c r="E1657">
        <v>2</v>
      </c>
      <c r="F1657">
        <v>184.88</v>
      </c>
      <c r="G1657">
        <v>166</v>
      </c>
      <c r="H1657">
        <v>18.88</v>
      </c>
      <c r="I1657">
        <v>166</v>
      </c>
    </row>
    <row r="1658" spans="1:9" x14ac:dyDescent="0.25">
      <c r="A1658" s="1">
        <v>42996</v>
      </c>
      <c r="B1658" t="s">
        <v>105</v>
      </c>
      <c r="C1658" t="s">
        <v>106</v>
      </c>
      <c r="D1658">
        <v>2</v>
      </c>
      <c r="E1658">
        <v>2</v>
      </c>
      <c r="F1658">
        <v>180.04</v>
      </c>
      <c r="G1658">
        <v>133.80000000000001</v>
      </c>
      <c r="H1658">
        <v>46.24</v>
      </c>
      <c r="I1658">
        <v>66.900000000000006</v>
      </c>
    </row>
    <row r="1659" spans="1:9" x14ac:dyDescent="0.25">
      <c r="A1659" s="1">
        <v>42996</v>
      </c>
      <c r="B1659" t="s">
        <v>44</v>
      </c>
      <c r="C1659" t="s">
        <v>45</v>
      </c>
      <c r="D1659">
        <v>2</v>
      </c>
      <c r="E1659">
        <v>2</v>
      </c>
      <c r="F1659">
        <v>82.18</v>
      </c>
      <c r="G1659">
        <v>52.98</v>
      </c>
      <c r="H1659">
        <v>29.2</v>
      </c>
      <c r="I1659">
        <v>26.49</v>
      </c>
    </row>
    <row r="1660" spans="1:9" x14ac:dyDescent="0.25">
      <c r="A1660" s="1">
        <v>42996</v>
      </c>
      <c r="B1660" t="s">
        <v>121</v>
      </c>
      <c r="C1660" t="s">
        <v>122</v>
      </c>
      <c r="D1660">
        <v>1</v>
      </c>
      <c r="E1660">
        <v>1</v>
      </c>
      <c r="F1660">
        <v>66.25</v>
      </c>
      <c r="G1660">
        <v>48.65</v>
      </c>
      <c r="H1660">
        <v>17.600000000000001</v>
      </c>
      <c r="I1660">
        <v>48.65</v>
      </c>
    </row>
    <row r="1661" spans="1:9" x14ac:dyDescent="0.25">
      <c r="A1661" s="1">
        <v>42996</v>
      </c>
      <c r="B1661" t="s">
        <v>90</v>
      </c>
      <c r="C1661" t="s">
        <v>91</v>
      </c>
      <c r="D1661">
        <v>1</v>
      </c>
      <c r="E1661">
        <v>1</v>
      </c>
      <c r="F1661">
        <v>55.75</v>
      </c>
      <c r="G1661">
        <v>43.9</v>
      </c>
      <c r="H1661">
        <v>11.85</v>
      </c>
      <c r="I1661">
        <v>43.9</v>
      </c>
    </row>
    <row r="1662" spans="1:9" x14ac:dyDescent="0.25">
      <c r="A1662" s="1">
        <v>42996</v>
      </c>
      <c r="B1662" t="s">
        <v>107</v>
      </c>
      <c r="C1662" t="s">
        <v>108</v>
      </c>
      <c r="D1662">
        <v>1</v>
      </c>
      <c r="E1662">
        <v>1</v>
      </c>
      <c r="F1662">
        <v>47.02</v>
      </c>
      <c r="G1662">
        <v>29.1</v>
      </c>
      <c r="H1662">
        <v>17.920000000000002</v>
      </c>
      <c r="I1662">
        <v>29.1</v>
      </c>
    </row>
    <row r="1663" spans="1:9" x14ac:dyDescent="0.25">
      <c r="A1663" s="1">
        <v>42996</v>
      </c>
      <c r="B1663" t="s">
        <v>62</v>
      </c>
      <c r="C1663" t="s">
        <v>63</v>
      </c>
      <c r="D1663">
        <v>1</v>
      </c>
      <c r="E1663">
        <v>1</v>
      </c>
      <c r="F1663">
        <v>45.69</v>
      </c>
      <c r="G1663">
        <v>29.9</v>
      </c>
      <c r="H1663">
        <v>15.79</v>
      </c>
      <c r="I1663">
        <v>29.9</v>
      </c>
    </row>
    <row r="1664" spans="1:9" x14ac:dyDescent="0.25">
      <c r="A1664" s="1">
        <v>42996</v>
      </c>
      <c r="B1664" t="s">
        <v>104</v>
      </c>
      <c r="C1664" t="s">
        <v>104</v>
      </c>
      <c r="D1664">
        <v>1</v>
      </c>
      <c r="E1664">
        <v>1</v>
      </c>
      <c r="F1664">
        <v>45.53</v>
      </c>
      <c r="G1664">
        <v>19.899999999999999</v>
      </c>
      <c r="H1664">
        <v>25.63</v>
      </c>
      <c r="I1664">
        <v>19.899999999999999</v>
      </c>
    </row>
    <row r="1665" spans="1:9" x14ac:dyDescent="0.25">
      <c r="A1665" s="1">
        <v>42996</v>
      </c>
      <c r="B1665" t="s">
        <v>128</v>
      </c>
      <c r="C1665" t="s">
        <v>129</v>
      </c>
      <c r="D1665">
        <v>1</v>
      </c>
      <c r="E1665">
        <v>1</v>
      </c>
      <c r="F1665">
        <v>36.78</v>
      </c>
      <c r="G1665">
        <v>19.989999999999998</v>
      </c>
      <c r="H1665">
        <v>16.79</v>
      </c>
      <c r="I1665">
        <v>19.989999999999998</v>
      </c>
    </row>
    <row r="1666" spans="1:9" x14ac:dyDescent="0.25">
      <c r="A1666" s="1">
        <v>42996</v>
      </c>
      <c r="B1666" t="s">
        <v>80</v>
      </c>
      <c r="C1666" t="s">
        <v>81</v>
      </c>
      <c r="D1666">
        <v>1</v>
      </c>
      <c r="E1666">
        <v>1</v>
      </c>
      <c r="F1666">
        <v>36.58</v>
      </c>
      <c r="G1666">
        <v>22.5</v>
      </c>
      <c r="H1666">
        <v>14.08</v>
      </c>
      <c r="I1666">
        <v>22.5</v>
      </c>
    </row>
    <row r="1667" spans="1:9" x14ac:dyDescent="0.25">
      <c r="A1667" s="1">
        <v>43003</v>
      </c>
      <c r="B1667" t="s">
        <v>44</v>
      </c>
      <c r="C1667" t="s">
        <v>45</v>
      </c>
      <c r="D1667">
        <v>2</v>
      </c>
      <c r="E1667">
        <v>9</v>
      </c>
      <c r="F1667">
        <v>13829.83</v>
      </c>
      <c r="G1667">
        <v>13589.95</v>
      </c>
      <c r="H1667">
        <v>239.88</v>
      </c>
      <c r="I1667">
        <v>6794.9750000000004</v>
      </c>
    </row>
    <row r="1668" spans="1:9" x14ac:dyDescent="0.25">
      <c r="A1668" s="1">
        <v>43003</v>
      </c>
      <c r="B1668" t="s">
        <v>15</v>
      </c>
      <c r="C1668" t="s">
        <v>16</v>
      </c>
      <c r="D1668">
        <v>77</v>
      </c>
      <c r="E1668">
        <v>78</v>
      </c>
      <c r="F1668">
        <v>12298.05</v>
      </c>
      <c r="G1668">
        <v>10820.07</v>
      </c>
      <c r="H1668">
        <v>1477.98</v>
      </c>
      <c r="I1668">
        <v>140.5203896103896</v>
      </c>
    </row>
    <row r="1669" spans="1:9" x14ac:dyDescent="0.25">
      <c r="A1669" s="1">
        <v>43003</v>
      </c>
      <c r="B1669" t="s">
        <v>47</v>
      </c>
      <c r="C1669" t="s">
        <v>48</v>
      </c>
      <c r="D1669">
        <v>81</v>
      </c>
      <c r="E1669">
        <v>97</v>
      </c>
      <c r="F1669">
        <v>12031.99</v>
      </c>
      <c r="G1669">
        <v>10189.540000000001</v>
      </c>
      <c r="H1669">
        <v>1842.45</v>
      </c>
      <c r="I1669">
        <v>125.79679012345679</v>
      </c>
    </row>
    <row r="1670" spans="1:9" x14ac:dyDescent="0.25">
      <c r="A1670" s="1">
        <v>43003</v>
      </c>
      <c r="B1670" t="s">
        <v>26</v>
      </c>
      <c r="C1670" t="s">
        <v>27</v>
      </c>
      <c r="D1670">
        <v>93</v>
      </c>
      <c r="E1670">
        <v>101</v>
      </c>
      <c r="F1670">
        <v>11237.56</v>
      </c>
      <c r="G1670">
        <v>9516.09</v>
      </c>
      <c r="H1670">
        <v>1721.47</v>
      </c>
      <c r="I1670">
        <v>102.32354838709676</v>
      </c>
    </row>
    <row r="1671" spans="1:9" x14ac:dyDescent="0.25">
      <c r="A1671" s="1">
        <v>43003</v>
      </c>
      <c r="B1671" t="s">
        <v>21</v>
      </c>
      <c r="C1671" t="s">
        <v>22</v>
      </c>
      <c r="D1671">
        <v>82</v>
      </c>
      <c r="E1671">
        <v>85</v>
      </c>
      <c r="F1671">
        <v>10776.07</v>
      </c>
      <c r="G1671">
        <v>9239.7099999999991</v>
      </c>
      <c r="H1671">
        <v>1536.36</v>
      </c>
      <c r="I1671">
        <v>112.67939024390243</v>
      </c>
    </row>
    <row r="1672" spans="1:9" x14ac:dyDescent="0.25">
      <c r="A1672" s="1">
        <v>43003</v>
      </c>
      <c r="B1672" t="s">
        <v>38</v>
      </c>
      <c r="C1672" t="s">
        <v>38</v>
      </c>
      <c r="D1672">
        <v>52</v>
      </c>
      <c r="E1672">
        <v>55</v>
      </c>
      <c r="F1672">
        <v>9546.33</v>
      </c>
      <c r="G1672">
        <v>8285.27</v>
      </c>
      <c r="H1672">
        <v>1261.06</v>
      </c>
      <c r="I1672">
        <v>159.33211538461538</v>
      </c>
    </row>
    <row r="1673" spans="1:9" x14ac:dyDescent="0.25">
      <c r="A1673" s="1">
        <v>43003</v>
      </c>
      <c r="B1673" t="s">
        <v>24</v>
      </c>
      <c r="C1673" t="s">
        <v>25</v>
      </c>
      <c r="D1673">
        <v>55</v>
      </c>
      <c r="E1673">
        <v>55</v>
      </c>
      <c r="F1673">
        <v>9388.36</v>
      </c>
      <c r="G1673">
        <v>8527.2000000000007</v>
      </c>
      <c r="H1673">
        <v>861.16</v>
      </c>
      <c r="I1673">
        <v>155.04</v>
      </c>
    </row>
    <row r="1674" spans="1:9" x14ac:dyDescent="0.25">
      <c r="A1674" s="1">
        <v>43003</v>
      </c>
      <c r="B1674" t="s">
        <v>96</v>
      </c>
      <c r="C1674" t="s">
        <v>97</v>
      </c>
      <c r="D1674">
        <v>5</v>
      </c>
      <c r="E1674">
        <v>5</v>
      </c>
      <c r="F1674">
        <v>8237.0400000000009</v>
      </c>
      <c r="G1674">
        <v>7999.95</v>
      </c>
      <c r="H1674">
        <v>237.09</v>
      </c>
      <c r="I1674">
        <v>1599.99</v>
      </c>
    </row>
    <row r="1675" spans="1:9" x14ac:dyDescent="0.25">
      <c r="A1675" s="1">
        <v>43003</v>
      </c>
      <c r="B1675" t="s">
        <v>39</v>
      </c>
      <c r="C1675" t="s">
        <v>40</v>
      </c>
      <c r="D1675">
        <v>28</v>
      </c>
      <c r="E1675">
        <v>37</v>
      </c>
      <c r="F1675">
        <v>8014.05</v>
      </c>
      <c r="G1675">
        <v>6932.53</v>
      </c>
      <c r="H1675">
        <v>1081.52</v>
      </c>
      <c r="I1675">
        <v>247.59035714285716</v>
      </c>
    </row>
    <row r="1676" spans="1:9" x14ac:dyDescent="0.25">
      <c r="A1676" s="1">
        <v>43003</v>
      </c>
      <c r="B1676" t="s">
        <v>34</v>
      </c>
      <c r="C1676" t="s">
        <v>35</v>
      </c>
      <c r="D1676">
        <v>41</v>
      </c>
      <c r="E1676">
        <v>58</v>
      </c>
      <c r="F1676">
        <v>7348.08</v>
      </c>
      <c r="G1676">
        <v>6106.46</v>
      </c>
      <c r="H1676">
        <v>1241.6199999999999</v>
      </c>
      <c r="I1676">
        <v>148.9380487804878</v>
      </c>
    </row>
    <row r="1677" spans="1:9" x14ac:dyDescent="0.25">
      <c r="A1677" s="1">
        <v>43003</v>
      </c>
      <c r="B1677" t="s">
        <v>42</v>
      </c>
      <c r="C1677" t="s">
        <v>43</v>
      </c>
      <c r="D1677">
        <v>42</v>
      </c>
      <c r="E1677">
        <v>55</v>
      </c>
      <c r="F1677">
        <v>6575.59</v>
      </c>
      <c r="G1677">
        <v>5501.07</v>
      </c>
      <c r="H1677">
        <v>1074.52</v>
      </c>
      <c r="I1677">
        <v>130.97785714285715</v>
      </c>
    </row>
    <row r="1678" spans="1:9" x14ac:dyDescent="0.25">
      <c r="A1678" s="1">
        <v>43003</v>
      </c>
      <c r="B1678" t="s">
        <v>17</v>
      </c>
      <c r="C1678" t="s">
        <v>18</v>
      </c>
      <c r="D1678">
        <v>56</v>
      </c>
      <c r="E1678">
        <v>63</v>
      </c>
      <c r="F1678">
        <v>5820.43</v>
      </c>
      <c r="G1678">
        <v>4655.8500000000004</v>
      </c>
      <c r="H1678">
        <v>1164.58</v>
      </c>
      <c r="I1678">
        <v>83.140178571428564</v>
      </c>
    </row>
    <row r="1679" spans="1:9" x14ac:dyDescent="0.25">
      <c r="A1679" s="1">
        <v>43003</v>
      </c>
      <c r="B1679" t="s">
        <v>32</v>
      </c>
      <c r="C1679" t="s">
        <v>33</v>
      </c>
      <c r="D1679">
        <v>40</v>
      </c>
      <c r="E1679">
        <v>49</v>
      </c>
      <c r="F1679">
        <v>5754.02</v>
      </c>
      <c r="G1679">
        <v>4751.41</v>
      </c>
      <c r="H1679">
        <v>1002.61</v>
      </c>
      <c r="I1679">
        <v>118.78525</v>
      </c>
    </row>
    <row r="1680" spans="1:9" x14ac:dyDescent="0.25">
      <c r="A1680" s="1">
        <v>43003</v>
      </c>
      <c r="B1680" t="s">
        <v>28</v>
      </c>
      <c r="C1680" t="s">
        <v>29</v>
      </c>
      <c r="D1680">
        <v>38</v>
      </c>
      <c r="E1680">
        <v>39</v>
      </c>
      <c r="F1680">
        <v>5172.87</v>
      </c>
      <c r="G1680">
        <v>4385.04</v>
      </c>
      <c r="H1680">
        <v>787.83</v>
      </c>
      <c r="I1680">
        <v>115.3957894736842</v>
      </c>
    </row>
    <row r="1681" spans="1:9" x14ac:dyDescent="0.25">
      <c r="A1681" s="1">
        <v>43003</v>
      </c>
      <c r="B1681" t="s">
        <v>23</v>
      </c>
      <c r="C1681" t="s">
        <v>23</v>
      </c>
      <c r="D1681">
        <v>21</v>
      </c>
      <c r="E1681">
        <v>22</v>
      </c>
      <c r="F1681">
        <v>3973.78</v>
      </c>
      <c r="G1681">
        <v>3593.57</v>
      </c>
      <c r="H1681">
        <v>380.21</v>
      </c>
      <c r="I1681">
        <v>171.12238095238095</v>
      </c>
    </row>
    <row r="1682" spans="1:9" x14ac:dyDescent="0.25">
      <c r="A1682" s="1">
        <v>43003</v>
      </c>
      <c r="B1682" t="s">
        <v>19</v>
      </c>
      <c r="C1682" t="s">
        <v>20</v>
      </c>
      <c r="D1682">
        <v>32</v>
      </c>
      <c r="E1682">
        <v>34</v>
      </c>
      <c r="F1682">
        <v>3680.97</v>
      </c>
      <c r="G1682">
        <v>3144.89</v>
      </c>
      <c r="H1682">
        <v>536.08000000000004</v>
      </c>
      <c r="I1682">
        <v>98.277812499999996</v>
      </c>
    </row>
    <row r="1683" spans="1:9" x14ac:dyDescent="0.25">
      <c r="A1683" s="1">
        <v>43003</v>
      </c>
      <c r="B1683" t="s">
        <v>84</v>
      </c>
      <c r="C1683" t="s">
        <v>85</v>
      </c>
      <c r="D1683">
        <v>5</v>
      </c>
      <c r="E1683">
        <v>8</v>
      </c>
      <c r="F1683">
        <v>3651.22</v>
      </c>
      <c r="G1683">
        <v>3440.5</v>
      </c>
      <c r="H1683">
        <v>210.72</v>
      </c>
      <c r="I1683">
        <v>688.1</v>
      </c>
    </row>
    <row r="1684" spans="1:9" x14ac:dyDescent="0.25">
      <c r="A1684" s="1">
        <v>43003</v>
      </c>
      <c r="B1684" t="s">
        <v>53</v>
      </c>
      <c r="C1684" t="s">
        <v>54</v>
      </c>
      <c r="D1684">
        <v>31</v>
      </c>
      <c r="E1684">
        <v>35</v>
      </c>
      <c r="F1684">
        <v>2966.68</v>
      </c>
      <c r="G1684">
        <v>2471.61</v>
      </c>
      <c r="H1684">
        <v>495.07</v>
      </c>
      <c r="I1684">
        <v>79.729354838709682</v>
      </c>
    </row>
    <row r="1685" spans="1:9" x14ac:dyDescent="0.25">
      <c r="A1685" s="1">
        <v>43003</v>
      </c>
      <c r="B1685" t="s">
        <v>72</v>
      </c>
      <c r="C1685" t="s">
        <v>73</v>
      </c>
      <c r="D1685">
        <v>24</v>
      </c>
      <c r="E1685">
        <v>25</v>
      </c>
      <c r="F1685">
        <v>2745.84</v>
      </c>
      <c r="G1685">
        <v>2294.19</v>
      </c>
      <c r="H1685">
        <v>451.65</v>
      </c>
      <c r="I1685">
        <v>95.591250000000002</v>
      </c>
    </row>
    <row r="1686" spans="1:9" x14ac:dyDescent="0.25">
      <c r="A1686" s="1">
        <v>43003</v>
      </c>
      <c r="B1686" t="s">
        <v>51</v>
      </c>
      <c r="C1686" t="s">
        <v>52</v>
      </c>
      <c r="D1686">
        <v>21</v>
      </c>
      <c r="E1686">
        <v>23</v>
      </c>
      <c r="F1686">
        <v>2598.71</v>
      </c>
      <c r="G1686">
        <v>2239.4499999999998</v>
      </c>
      <c r="H1686">
        <v>359.26</v>
      </c>
      <c r="I1686">
        <v>106.64047619047619</v>
      </c>
    </row>
    <row r="1687" spans="1:9" x14ac:dyDescent="0.25">
      <c r="A1687" s="1">
        <v>43003</v>
      </c>
      <c r="B1687" t="s">
        <v>36</v>
      </c>
      <c r="C1687" t="s">
        <v>37</v>
      </c>
      <c r="D1687">
        <v>8</v>
      </c>
      <c r="E1687">
        <v>11</v>
      </c>
      <c r="F1687">
        <v>2289.83</v>
      </c>
      <c r="G1687">
        <v>1781.7</v>
      </c>
      <c r="H1687">
        <v>508.13</v>
      </c>
      <c r="I1687">
        <v>222.71250000000001</v>
      </c>
    </row>
    <row r="1688" spans="1:9" x14ac:dyDescent="0.25">
      <c r="A1688" s="1">
        <v>43003</v>
      </c>
      <c r="B1688" t="s">
        <v>74</v>
      </c>
      <c r="C1688" t="s">
        <v>75</v>
      </c>
      <c r="D1688">
        <v>5</v>
      </c>
      <c r="E1688">
        <v>6</v>
      </c>
      <c r="F1688">
        <v>2120.33</v>
      </c>
      <c r="G1688">
        <v>1981.7</v>
      </c>
      <c r="H1688">
        <v>138.63</v>
      </c>
      <c r="I1688">
        <v>396.34</v>
      </c>
    </row>
    <row r="1689" spans="1:9" x14ac:dyDescent="0.25">
      <c r="A1689" s="1">
        <v>43003</v>
      </c>
      <c r="B1689" t="s">
        <v>46</v>
      </c>
      <c r="C1689" t="s">
        <v>46</v>
      </c>
      <c r="D1689">
        <v>11</v>
      </c>
      <c r="E1689">
        <v>13</v>
      </c>
      <c r="F1689">
        <v>1080.0999999999999</v>
      </c>
      <c r="G1689">
        <v>861.44</v>
      </c>
      <c r="H1689">
        <v>218.66</v>
      </c>
      <c r="I1689">
        <v>78.312727272727273</v>
      </c>
    </row>
    <row r="1690" spans="1:9" x14ac:dyDescent="0.25">
      <c r="A1690" s="1">
        <v>43003</v>
      </c>
      <c r="B1690" t="s">
        <v>58</v>
      </c>
      <c r="C1690" t="s">
        <v>59</v>
      </c>
      <c r="D1690">
        <v>17</v>
      </c>
      <c r="E1690">
        <v>19</v>
      </c>
      <c r="F1690">
        <v>1015.5</v>
      </c>
      <c r="G1690">
        <v>707.59</v>
      </c>
      <c r="H1690">
        <v>307.91000000000003</v>
      </c>
      <c r="I1690">
        <v>41.622941176470583</v>
      </c>
    </row>
    <row r="1691" spans="1:9" x14ac:dyDescent="0.25">
      <c r="A1691" s="1">
        <v>43003</v>
      </c>
      <c r="B1691" t="s">
        <v>30</v>
      </c>
      <c r="C1691" t="s">
        <v>31</v>
      </c>
      <c r="D1691">
        <v>2</v>
      </c>
      <c r="E1691">
        <v>2</v>
      </c>
      <c r="F1691">
        <v>967.19</v>
      </c>
      <c r="G1691">
        <v>918.99</v>
      </c>
      <c r="H1691">
        <v>48.2</v>
      </c>
      <c r="I1691">
        <v>459.495</v>
      </c>
    </row>
    <row r="1692" spans="1:9" x14ac:dyDescent="0.25">
      <c r="A1692" s="1">
        <v>43003</v>
      </c>
      <c r="B1692" t="s">
        <v>102</v>
      </c>
      <c r="C1692" t="s">
        <v>103</v>
      </c>
      <c r="D1692">
        <v>5</v>
      </c>
      <c r="E1692">
        <v>6</v>
      </c>
      <c r="F1692">
        <v>771.37</v>
      </c>
      <c r="G1692">
        <v>645.79999999999995</v>
      </c>
      <c r="H1692">
        <v>125.57</v>
      </c>
      <c r="I1692">
        <v>129.16</v>
      </c>
    </row>
    <row r="1693" spans="1:9" x14ac:dyDescent="0.25">
      <c r="A1693" s="1">
        <v>43003</v>
      </c>
      <c r="B1693" t="s">
        <v>193</v>
      </c>
      <c r="C1693" t="s">
        <v>193</v>
      </c>
      <c r="D1693">
        <v>7</v>
      </c>
      <c r="E1693">
        <v>12</v>
      </c>
      <c r="F1693">
        <v>631.6</v>
      </c>
      <c r="G1693">
        <v>483.13</v>
      </c>
      <c r="H1693">
        <v>148.47</v>
      </c>
      <c r="I1693">
        <v>69.018571428571434</v>
      </c>
    </row>
    <row r="1694" spans="1:9" x14ac:dyDescent="0.25">
      <c r="A1694" s="1">
        <v>43003</v>
      </c>
      <c r="B1694" t="s">
        <v>82</v>
      </c>
      <c r="C1694" t="s">
        <v>83</v>
      </c>
      <c r="D1694">
        <v>7</v>
      </c>
      <c r="E1694">
        <v>7</v>
      </c>
      <c r="F1694">
        <v>627.41999999999996</v>
      </c>
      <c r="G1694">
        <v>481.2</v>
      </c>
      <c r="H1694">
        <v>146.22</v>
      </c>
      <c r="I1694">
        <v>68.742857142857133</v>
      </c>
    </row>
    <row r="1695" spans="1:9" x14ac:dyDescent="0.25">
      <c r="A1695" s="1">
        <v>43003</v>
      </c>
      <c r="B1695" t="s">
        <v>80</v>
      </c>
      <c r="C1695" t="s">
        <v>81</v>
      </c>
      <c r="D1695">
        <v>2</v>
      </c>
      <c r="E1695">
        <v>2</v>
      </c>
      <c r="F1695">
        <v>585.41</v>
      </c>
      <c r="G1695">
        <v>509.89</v>
      </c>
      <c r="H1695">
        <v>75.52</v>
      </c>
      <c r="I1695">
        <v>254.94499999999999</v>
      </c>
    </row>
    <row r="1696" spans="1:9" x14ac:dyDescent="0.25">
      <c r="A1696" s="1">
        <v>43003</v>
      </c>
      <c r="B1696" t="s">
        <v>111</v>
      </c>
      <c r="C1696" t="s">
        <v>112</v>
      </c>
      <c r="D1696">
        <v>2</v>
      </c>
      <c r="E1696">
        <v>2</v>
      </c>
      <c r="F1696">
        <v>580.34</v>
      </c>
      <c r="G1696">
        <v>520.83000000000004</v>
      </c>
      <c r="H1696">
        <v>59.51</v>
      </c>
      <c r="I1696">
        <v>260.41500000000002</v>
      </c>
    </row>
    <row r="1697" spans="1:9" x14ac:dyDescent="0.25">
      <c r="A1697" s="1">
        <v>43003</v>
      </c>
      <c r="B1697" t="s">
        <v>119</v>
      </c>
      <c r="C1697" t="s">
        <v>120</v>
      </c>
      <c r="D1697">
        <v>2</v>
      </c>
      <c r="E1697">
        <v>5</v>
      </c>
      <c r="F1697">
        <v>500.82</v>
      </c>
      <c r="G1697">
        <v>384.6</v>
      </c>
      <c r="H1697">
        <v>116.22</v>
      </c>
      <c r="I1697">
        <v>192.3</v>
      </c>
    </row>
    <row r="1698" spans="1:9" x14ac:dyDescent="0.25">
      <c r="A1698" s="1">
        <v>43003</v>
      </c>
      <c r="B1698" t="s">
        <v>64</v>
      </c>
      <c r="C1698" t="s">
        <v>65</v>
      </c>
      <c r="D1698">
        <v>3</v>
      </c>
      <c r="E1698">
        <v>6</v>
      </c>
      <c r="F1698">
        <v>499.47</v>
      </c>
      <c r="G1698">
        <v>434.4</v>
      </c>
      <c r="H1698">
        <v>65.069999999999993</v>
      </c>
      <c r="I1698">
        <v>144.80000000000001</v>
      </c>
    </row>
    <row r="1699" spans="1:9" x14ac:dyDescent="0.25">
      <c r="A1699" s="1">
        <v>43003</v>
      </c>
      <c r="B1699" t="s">
        <v>88</v>
      </c>
      <c r="C1699" t="s">
        <v>89</v>
      </c>
      <c r="D1699">
        <v>4</v>
      </c>
      <c r="E1699">
        <v>7</v>
      </c>
      <c r="F1699">
        <v>396.87</v>
      </c>
      <c r="G1699">
        <v>288.2</v>
      </c>
      <c r="H1699">
        <v>108.67</v>
      </c>
      <c r="I1699">
        <v>72.05</v>
      </c>
    </row>
    <row r="1700" spans="1:9" x14ac:dyDescent="0.25">
      <c r="A1700" s="1">
        <v>43003</v>
      </c>
      <c r="B1700" t="s">
        <v>66</v>
      </c>
      <c r="C1700" t="s">
        <v>67</v>
      </c>
      <c r="D1700">
        <v>4</v>
      </c>
      <c r="E1700">
        <v>4</v>
      </c>
      <c r="F1700">
        <v>391.18</v>
      </c>
      <c r="G1700">
        <v>320.81</v>
      </c>
      <c r="H1700">
        <v>70.37</v>
      </c>
      <c r="I1700">
        <v>80.202500000000001</v>
      </c>
    </row>
    <row r="1701" spans="1:9" x14ac:dyDescent="0.25">
      <c r="A1701" s="1">
        <v>43003</v>
      </c>
      <c r="B1701" t="s">
        <v>78</v>
      </c>
      <c r="C1701" t="s">
        <v>79</v>
      </c>
      <c r="D1701">
        <v>3</v>
      </c>
      <c r="E1701">
        <v>3</v>
      </c>
      <c r="F1701">
        <v>387.4</v>
      </c>
      <c r="G1701">
        <v>342.8</v>
      </c>
      <c r="H1701">
        <v>44.6</v>
      </c>
      <c r="I1701">
        <v>114.26666666666667</v>
      </c>
    </row>
    <row r="1702" spans="1:9" x14ac:dyDescent="0.25">
      <c r="A1702" s="1">
        <v>43003</v>
      </c>
      <c r="B1702" t="s">
        <v>107</v>
      </c>
      <c r="C1702" t="s">
        <v>108</v>
      </c>
      <c r="D1702">
        <v>2</v>
      </c>
      <c r="E1702">
        <v>2</v>
      </c>
      <c r="F1702">
        <v>369.47</v>
      </c>
      <c r="G1702">
        <v>330.9</v>
      </c>
      <c r="H1702">
        <v>38.57</v>
      </c>
      <c r="I1702">
        <v>165.45</v>
      </c>
    </row>
    <row r="1703" spans="1:9" x14ac:dyDescent="0.25">
      <c r="A1703" s="1">
        <v>43003</v>
      </c>
      <c r="B1703" t="s">
        <v>57</v>
      </c>
      <c r="C1703" t="s">
        <v>57</v>
      </c>
      <c r="D1703">
        <v>3</v>
      </c>
      <c r="E1703">
        <v>3</v>
      </c>
      <c r="F1703">
        <v>275.95</v>
      </c>
      <c r="G1703">
        <v>238.7</v>
      </c>
      <c r="H1703">
        <v>37.25</v>
      </c>
      <c r="I1703">
        <v>79.566666666666663</v>
      </c>
    </row>
    <row r="1704" spans="1:9" x14ac:dyDescent="0.25">
      <c r="A1704" s="1">
        <v>43003</v>
      </c>
      <c r="B1704" t="s">
        <v>125</v>
      </c>
      <c r="C1704" t="s">
        <v>126</v>
      </c>
      <c r="D1704">
        <v>2</v>
      </c>
      <c r="E1704">
        <v>2</v>
      </c>
      <c r="F1704">
        <v>259.87</v>
      </c>
      <c r="G1704">
        <v>232</v>
      </c>
      <c r="H1704">
        <v>27.87</v>
      </c>
      <c r="I1704">
        <v>116</v>
      </c>
    </row>
    <row r="1705" spans="1:9" x14ac:dyDescent="0.25">
      <c r="A1705" s="1">
        <v>43003</v>
      </c>
      <c r="B1705" t="s">
        <v>62</v>
      </c>
      <c r="C1705" t="s">
        <v>63</v>
      </c>
      <c r="D1705">
        <v>2</v>
      </c>
      <c r="E1705">
        <v>2</v>
      </c>
      <c r="F1705">
        <v>207.47</v>
      </c>
      <c r="G1705">
        <v>169.8</v>
      </c>
      <c r="H1705">
        <v>37.67</v>
      </c>
      <c r="I1705">
        <v>84.9</v>
      </c>
    </row>
    <row r="1706" spans="1:9" x14ac:dyDescent="0.25">
      <c r="A1706" s="1">
        <v>43003</v>
      </c>
      <c r="B1706" t="s">
        <v>109</v>
      </c>
      <c r="C1706" t="s">
        <v>110</v>
      </c>
      <c r="D1706">
        <v>2</v>
      </c>
      <c r="E1706">
        <v>2</v>
      </c>
      <c r="F1706">
        <v>200.87</v>
      </c>
      <c r="G1706">
        <v>164.89</v>
      </c>
      <c r="H1706">
        <v>35.979999999999997</v>
      </c>
      <c r="I1706">
        <v>82.444999999999993</v>
      </c>
    </row>
    <row r="1707" spans="1:9" x14ac:dyDescent="0.25">
      <c r="A1707" s="1">
        <v>43003</v>
      </c>
      <c r="B1707" t="s">
        <v>68</v>
      </c>
      <c r="C1707" t="s">
        <v>69</v>
      </c>
      <c r="D1707">
        <v>1</v>
      </c>
      <c r="E1707">
        <v>1</v>
      </c>
      <c r="F1707">
        <v>187.34</v>
      </c>
      <c r="G1707">
        <v>159.9</v>
      </c>
      <c r="H1707">
        <v>27.44</v>
      </c>
      <c r="I1707">
        <v>159.9</v>
      </c>
    </row>
    <row r="1708" spans="1:9" x14ac:dyDescent="0.25">
      <c r="A1708" s="1">
        <v>43003</v>
      </c>
      <c r="B1708" t="s">
        <v>113</v>
      </c>
      <c r="C1708" t="s">
        <v>114</v>
      </c>
      <c r="D1708">
        <v>2</v>
      </c>
      <c r="E1708">
        <v>2</v>
      </c>
      <c r="F1708">
        <v>175.49</v>
      </c>
      <c r="G1708">
        <v>144</v>
      </c>
      <c r="H1708">
        <v>31.49</v>
      </c>
      <c r="I1708">
        <v>72</v>
      </c>
    </row>
    <row r="1709" spans="1:9" x14ac:dyDescent="0.25">
      <c r="A1709" s="1">
        <v>43003</v>
      </c>
      <c r="B1709" t="s">
        <v>49</v>
      </c>
      <c r="C1709" t="s">
        <v>50</v>
      </c>
      <c r="D1709">
        <v>1</v>
      </c>
      <c r="E1709">
        <v>1</v>
      </c>
      <c r="F1709">
        <v>125.51</v>
      </c>
      <c r="G1709">
        <v>109.99</v>
      </c>
      <c r="H1709">
        <v>15.52</v>
      </c>
      <c r="I1709">
        <v>109.99</v>
      </c>
    </row>
    <row r="1710" spans="1:9" x14ac:dyDescent="0.25">
      <c r="A1710" s="1">
        <v>43003</v>
      </c>
      <c r="B1710" t="s">
        <v>98</v>
      </c>
      <c r="C1710" t="s">
        <v>99</v>
      </c>
      <c r="D1710">
        <v>1</v>
      </c>
      <c r="E1710">
        <v>1</v>
      </c>
      <c r="F1710">
        <v>114.44</v>
      </c>
      <c r="G1710">
        <v>99</v>
      </c>
      <c r="H1710">
        <v>15.44</v>
      </c>
      <c r="I1710">
        <v>99</v>
      </c>
    </row>
    <row r="1711" spans="1:9" x14ac:dyDescent="0.25">
      <c r="A1711" s="1">
        <v>43003</v>
      </c>
      <c r="B1711" t="s">
        <v>139</v>
      </c>
      <c r="C1711" t="s">
        <v>140</v>
      </c>
      <c r="D1711">
        <v>1</v>
      </c>
      <c r="E1711">
        <v>1</v>
      </c>
      <c r="F1711">
        <v>107.06</v>
      </c>
      <c r="G1711">
        <v>89.99</v>
      </c>
      <c r="H1711">
        <v>17.07</v>
      </c>
      <c r="I1711">
        <v>89.99</v>
      </c>
    </row>
    <row r="1712" spans="1:9" x14ac:dyDescent="0.25">
      <c r="A1712" s="1">
        <v>43003</v>
      </c>
      <c r="B1712" t="s">
        <v>100</v>
      </c>
      <c r="C1712" t="s">
        <v>101</v>
      </c>
      <c r="D1712">
        <v>1</v>
      </c>
      <c r="E1712">
        <v>2</v>
      </c>
      <c r="F1712">
        <v>90</v>
      </c>
      <c r="G1712">
        <v>59.8</v>
      </c>
      <c r="H1712">
        <v>30.2</v>
      </c>
      <c r="I1712">
        <v>59.8</v>
      </c>
    </row>
    <row r="1713" spans="1:9" x14ac:dyDescent="0.25">
      <c r="A1713" s="1">
        <v>43003</v>
      </c>
      <c r="B1713" t="s">
        <v>105</v>
      </c>
      <c r="C1713" t="s">
        <v>106</v>
      </c>
      <c r="D1713">
        <v>1</v>
      </c>
      <c r="E1713">
        <v>2</v>
      </c>
      <c r="F1713">
        <v>83.86</v>
      </c>
      <c r="G1713">
        <v>58.9</v>
      </c>
      <c r="H1713">
        <v>24.96</v>
      </c>
      <c r="I1713">
        <v>58.9</v>
      </c>
    </row>
    <row r="1714" spans="1:9" x14ac:dyDescent="0.25">
      <c r="A1714" s="1">
        <v>43003</v>
      </c>
      <c r="B1714" t="s">
        <v>41</v>
      </c>
      <c r="C1714" t="s">
        <v>41</v>
      </c>
      <c r="D1714">
        <v>1</v>
      </c>
      <c r="E1714">
        <v>1</v>
      </c>
      <c r="F1714">
        <v>75.069999999999993</v>
      </c>
      <c r="G1714">
        <v>59.9</v>
      </c>
      <c r="H1714">
        <v>15.17</v>
      </c>
      <c r="I1714">
        <v>59.9</v>
      </c>
    </row>
    <row r="1715" spans="1:9" x14ac:dyDescent="0.25">
      <c r="A1715" s="1">
        <v>43003</v>
      </c>
      <c r="B1715" t="s">
        <v>123</v>
      </c>
      <c r="C1715" t="s">
        <v>124</v>
      </c>
      <c r="D1715">
        <v>1</v>
      </c>
      <c r="E1715">
        <v>1</v>
      </c>
      <c r="F1715">
        <v>73.16</v>
      </c>
      <c r="G1715">
        <v>52</v>
      </c>
      <c r="H1715">
        <v>21.16</v>
      </c>
      <c r="I1715">
        <v>52</v>
      </c>
    </row>
    <row r="1716" spans="1:9" x14ac:dyDescent="0.25">
      <c r="A1716" s="1">
        <v>43003</v>
      </c>
      <c r="B1716" t="s">
        <v>121</v>
      </c>
      <c r="C1716" t="s">
        <v>122</v>
      </c>
      <c r="D1716">
        <v>1</v>
      </c>
      <c r="E1716">
        <v>1</v>
      </c>
      <c r="F1716">
        <v>51.75</v>
      </c>
      <c r="G1716">
        <v>39.9</v>
      </c>
      <c r="H1716">
        <v>11.85</v>
      </c>
      <c r="I1716">
        <v>39.9</v>
      </c>
    </row>
    <row r="1717" spans="1:9" x14ac:dyDescent="0.25">
      <c r="A1717" s="1">
        <v>43010</v>
      </c>
      <c r="B1717" t="s">
        <v>26</v>
      </c>
      <c r="C1717" t="s">
        <v>27</v>
      </c>
      <c r="D1717">
        <v>104</v>
      </c>
      <c r="E1717">
        <v>116</v>
      </c>
      <c r="F1717">
        <v>15583.07</v>
      </c>
      <c r="G1717">
        <v>13336.06</v>
      </c>
      <c r="H1717">
        <v>2247.0100000000002</v>
      </c>
      <c r="I1717">
        <v>128.23134615384615</v>
      </c>
    </row>
    <row r="1718" spans="1:9" x14ac:dyDescent="0.25">
      <c r="A1718" s="1">
        <v>43010</v>
      </c>
      <c r="B1718" t="s">
        <v>24</v>
      </c>
      <c r="C1718" t="s">
        <v>25</v>
      </c>
      <c r="D1718">
        <v>47</v>
      </c>
      <c r="E1718">
        <v>54</v>
      </c>
      <c r="F1718">
        <v>12033.96</v>
      </c>
      <c r="G1718">
        <v>11247.2</v>
      </c>
      <c r="H1718">
        <v>786.76</v>
      </c>
      <c r="I1718">
        <v>239.30212765957447</v>
      </c>
    </row>
    <row r="1719" spans="1:9" x14ac:dyDescent="0.25">
      <c r="A1719" s="1">
        <v>43010</v>
      </c>
      <c r="B1719" t="s">
        <v>96</v>
      </c>
      <c r="C1719" t="s">
        <v>97</v>
      </c>
      <c r="D1719">
        <v>6</v>
      </c>
      <c r="E1719">
        <v>6</v>
      </c>
      <c r="F1719">
        <v>11322.86</v>
      </c>
      <c r="G1719">
        <v>10999.94</v>
      </c>
      <c r="H1719">
        <v>322.92</v>
      </c>
      <c r="I1719">
        <v>1833.3233333333335</v>
      </c>
    </row>
    <row r="1720" spans="1:9" x14ac:dyDescent="0.25">
      <c r="A1720" s="1">
        <v>43010</v>
      </c>
      <c r="B1720" t="s">
        <v>21</v>
      </c>
      <c r="C1720" t="s">
        <v>22</v>
      </c>
      <c r="D1720">
        <v>84</v>
      </c>
      <c r="E1720">
        <v>86</v>
      </c>
      <c r="F1720">
        <v>10866.33</v>
      </c>
      <c r="G1720">
        <v>9378.1200000000008</v>
      </c>
      <c r="H1720">
        <v>1488.21</v>
      </c>
      <c r="I1720">
        <v>111.64428571428572</v>
      </c>
    </row>
    <row r="1721" spans="1:9" x14ac:dyDescent="0.25">
      <c r="A1721" s="1">
        <v>43010</v>
      </c>
      <c r="B1721" t="s">
        <v>15</v>
      </c>
      <c r="C1721" t="s">
        <v>16</v>
      </c>
      <c r="D1721">
        <v>71</v>
      </c>
      <c r="E1721">
        <v>74</v>
      </c>
      <c r="F1721">
        <v>10575.31</v>
      </c>
      <c r="G1721">
        <v>9100.1200000000008</v>
      </c>
      <c r="H1721">
        <v>1475.19</v>
      </c>
      <c r="I1721">
        <v>128.17070422535213</v>
      </c>
    </row>
    <row r="1722" spans="1:9" x14ac:dyDescent="0.25">
      <c r="A1722" s="1">
        <v>43010</v>
      </c>
      <c r="B1722" t="s">
        <v>34</v>
      </c>
      <c r="C1722" t="s">
        <v>35</v>
      </c>
      <c r="D1722">
        <v>56</v>
      </c>
      <c r="E1722">
        <v>80</v>
      </c>
      <c r="F1722">
        <v>10191.09</v>
      </c>
      <c r="G1722">
        <v>8286.9599999999991</v>
      </c>
      <c r="H1722">
        <v>1904.13</v>
      </c>
      <c r="I1722">
        <v>147.98142857142858</v>
      </c>
    </row>
    <row r="1723" spans="1:9" x14ac:dyDescent="0.25">
      <c r="A1723" s="1">
        <v>43010</v>
      </c>
      <c r="B1723" t="s">
        <v>38</v>
      </c>
      <c r="C1723" t="s">
        <v>38</v>
      </c>
      <c r="D1723">
        <v>50</v>
      </c>
      <c r="E1723">
        <v>50</v>
      </c>
      <c r="F1723">
        <v>9725.67</v>
      </c>
      <c r="G1723">
        <v>8503.9500000000007</v>
      </c>
      <c r="H1723">
        <v>1221.72</v>
      </c>
      <c r="I1723">
        <v>170.07900000000001</v>
      </c>
    </row>
    <row r="1724" spans="1:9" x14ac:dyDescent="0.25">
      <c r="A1724" s="1">
        <v>43010</v>
      </c>
      <c r="B1724" t="s">
        <v>47</v>
      </c>
      <c r="C1724" t="s">
        <v>48</v>
      </c>
      <c r="D1724">
        <v>82</v>
      </c>
      <c r="E1724">
        <v>97</v>
      </c>
      <c r="F1724">
        <v>9425.49</v>
      </c>
      <c r="G1724">
        <v>7773.14</v>
      </c>
      <c r="H1724">
        <v>1652.35</v>
      </c>
      <c r="I1724">
        <v>94.794390243902441</v>
      </c>
    </row>
    <row r="1725" spans="1:9" x14ac:dyDescent="0.25">
      <c r="A1725" s="1">
        <v>43010</v>
      </c>
      <c r="B1725" t="s">
        <v>42</v>
      </c>
      <c r="C1725" t="s">
        <v>43</v>
      </c>
      <c r="D1725">
        <v>49</v>
      </c>
      <c r="E1725">
        <v>62</v>
      </c>
      <c r="F1725">
        <v>9218.76</v>
      </c>
      <c r="G1725">
        <v>8236.4599999999991</v>
      </c>
      <c r="H1725">
        <v>982.3</v>
      </c>
      <c r="I1725">
        <v>168.09102040816327</v>
      </c>
    </row>
    <row r="1726" spans="1:9" x14ac:dyDescent="0.25">
      <c r="A1726" s="1">
        <v>43010</v>
      </c>
      <c r="B1726" t="s">
        <v>17</v>
      </c>
      <c r="C1726" t="s">
        <v>18</v>
      </c>
      <c r="D1726">
        <v>51</v>
      </c>
      <c r="E1726">
        <v>67</v>
      </c>
      <c r="F1726">
        <v>7212.4</v>
      </c>
      <c r="G1726">
        <v>5750.75</v>
      </c>
      <c r="H1726">
        <v>1461.65</v>
      </c>
      <c r="I1726">
        <v>112.75980392156863</v>
      </c>
    </row>
    <row r="1727" spans="1:9" x14ac:dyDescent="0.25">
      <c r="A1727" s="1">
        <v>43010</v>
      </c>
      <c r="B1727" t="s">
        <v>39</v>
      </c>
      <c r="C1727" t="s">
        <v>40</v>
      </c>
      <c r="D1727">
        <v>30</v>
      </c>
      <c r="E1727">
        <v>33</v>
      </c>
      <c r="F1727">
        <v>6686.27</v>
      </c>
      <c r="G1727">
        <v>5797.09</v>
      </c>
      <c r="H1727">
        <v>889.18</v>
      </c>
      <c r="I1727">
        <v>193.23633333333333</v>
      </c>
    </row>
    <row r="1728" spans="1:9" x14ac:dyDescent="0.25">
      <c r="A1728" s="1">
        <v>43010</v>
      </c>
      <c r="B1728" t="s">
        <v>53</v>
      </c>
      <c r="C1728" t="s">
        <v>54</v>
      </c>
      <c r="D1728">
        <v>43</v>
      </c>
      <c r="E1728">
        <v>48</v>
      </c>
      <c r="F1728">
        <v>5056.22</v>
      </c>
      <c r="G1728">
        <v>4330.0200000000004</v>
      </c>
      <c r="H1728">
        <v>726.2</v>
      </c>
      <c r="I1728">
        <v>100.69813953488372</v>
      </c>
    </row>
    <row r="1729" spans="1:9" x14ac:dyDescent="0.25">
      <c r="A1729" s="1">
        <v>43010</v>
      </c>
      <c r="B1729" t="s">
        <v>28</v>
      </c>
      <c r="C1729" t="s">
        <v>29</v>
      </c>
      <c r="D1729">
        <v>32</v>
      </c>
      <c r="E1729">
        <v>32</v>
      </c>
      <c r="F1729">
        <v>4333.95</v>
      </c>
      <c r="G1729">
        <v>3569.72</v>
      </c>
      <c r="H1729">
        <v>764.23</v>
      </c>
      <c r="I1729">
        <v>111.55374999999999</v>
      </c>
    </row>
    <row r="1730" spans="1:9" x14ac:dyDescent="0.25">
      <c r="A1730" s="1">
        <v>43010</v>
      </c>
      <c r="B1730" t="s">
        <v>32</v>
      </c>
      <c r="C1730" t="s">
        <v>33</v>
      </c>
      <c r="D1730">
        <v>41</v>
      </c>
      <c r="E1730">
        <v>48</v>
      </c>
      <c r="F1730">
        <v>4223.99</v>
      </c>
      <c r="G1730">
        <v>3330.86</v>
      </c>
      <c r="H1730">
        <v>893.13</v>
      </c>
      <c r="I1730">
        <v>81.240487804878057</v>
      </c>
    </row>
    <row r="1731" spans="1:9" x14ac:dyDescent="0.25">
      <c r="A1731" s="1">
        <v>43010</v>
      </c>
      <c r="B1731" t="s">
        <v>36</v>
      </c>
      <c r="C1731" t="s">
        <v>37</v>
      </c>
      <c r="D1731">
        <v>10</v>
      </c>
      <c r="E1731">
        <v>19</v>
      </c>
      <c r="F1731">
        <v>4000.46</v>
      </c>
      <c r="G1731">
        <v>3229.5</v>
      </c>
      <c r="H1731">
        <v>770.96</v>
      </c>
      <c r="I1731">
        <v>322.95</v>
      </c>
    </row>
    <row r="1732" spans="1:9" x14ac:dyDescent="0.25">
      <c r="A1732" s="1">
        <v>43010</v>
      </c>
      <c r="B1732" t="s">
        <v>193</v>
      </c>
      <c r="C1732" t="s">
        <v>193</v>
      </c>
      <c r="D1732">
        <v>18</v>
      </c>
      <c r="E1732">
        <v>23</v>
      </c>
      <c r="F1732">
        <v>3794.3</v>
      </c>
      <c r="G1732">
        <v>3137.01</v>
      </c>
      <c r="H1732">
        <v>657.29</v>
      </c>
      <c r="I1732">
        <v>174.27833333333334</v>
      </c>
    </row>
    <row r="1733" spans="1:9" x14ac:dyDescent="0.25">
      <c r="A1733" s="1">
        <v>43010</v>
      </c>
      <c r="B1733" t="s">
        <v>19</v>
      </c>
      <c r="C1733" t="s">
        <v>20</v>
      </c>
      <c r="D1733">
        <v>32</v>
      </c>
      <c r="E1733">
        <v>33</v>
      </c>
      <c r="F1733">
        <v>3681.53</v>
      </c>
      <c r="G1733">
        <v>3003.88</v>
      </c>
      <c r="H1733">
        <v>677.65</v>
      </c>
      <c r="I1733">
        <v>93.871250000000003</v>
      </c>
    </row>
    <row r="1734" spans="1:9" x14ac:dyDescent="0.25">
      <c r="A1734" s="1">
        <v>43010</v>
      </c>
      <c r="B1734" t="s">
        <v>46</v>
      </c>
      <c r="C1734" t="s">
        <v>46</v>
      </c>
      <c r="D1734">
        <v>17</v>
      </c>
      <c r="E1734">
        <v>20</v>
      </c>
      <c r="F1734">
        <v>3656.52</v>
      </c>
      <c r="G1734">
        <v>3287.7</v>
      </c>
      <c r="H1734">
        <v>368.82</v>
      </c>
      <c r="I1734">
        <v>193.39411764705881</v>
      </c>
    </row>
    <row r="1735" spans="1:9" x14ac:dyDescent="0.25">
      <c r="A1735" s="1">
        <v>43010</v>
      </c>
      <c r="B1735" t="s">
        <v>82</v>
      </c>
      <c r="C1735" t="s">
        <v>83</v>
      </c>
      <c r="D1735">
        <v>16</v>
      </c>
      <c r="E1735">
        <v>16</v>
      </c>
      <c r="F1735">
        <v>2167.9499999999998</v>
      </c>
      <c r="G1735">
        <v>1720.68</v>
      </c>
      <c r="H1735">
        <v>447.27</v>
      </c>
      <c r="I1735">
        <v>107.5425</v>
      </c>
    </row>
    <row r="1736" spans="1:9" x14ac:dyDescent="0.25">
      <c r="A1736" s="1">
        <v>43010</v>
      </c>
      <c r="B1736" t="s">
        <v>49</v>
      </c>
      <c r="C1736" t="s">
        <v>50</v>
      </c>
      <c r="D1736">
        <v>1</v>
      </c>
      <c r="E1736">
        <v>1</v>
      </c>
      <c r="F1736">
        <v>1787.72</v>
      </c>
      <c r="G1736">
        <v>1699.99</v>
      </c>
      <c r="H1736">
        <v>87.73</v>
      </c>
      <c r="I1736">
        <v>1699.99</v>
      </c>
    </row>
    <row r="1737" spans="1:9" x14ac:dyDescent="0.25">
      <c r="A1737" s="1">
        <v>43010</v>
      </c>
      <c r="B1737" t="s">
        <v>51</v>
      </c>
      <c r="C1737" t="s">
        <v>52</v>
      </c>
      <c r="D1737">
        <v>21</v>
      </c>
      <c r="E1737">
        <v>23</v>
      </c>
      <c r="F1737">
        <v>1579.34</v>
      </c>
      <c r="G1737">
        <v>1257.22</v>
      </c>
      <c r="H1737">
        <v>322.12</v>
      </c>
      <c r="I1737">
        <v>59.867619047619044</v>
      </c>
    </row>
    <row r="1738" spans="1:9" x14ac:dyDescent="0.25">
      <c r="A1738" s="1">
        <v>43010</v>
      </c>
      <c r="B1738" t="s">
        <v>74</v>
      </c>
      <c r="C1738" t="s">
        <v>75</v>
      </c>
      <c r="D1738">
        <v>6</v>
      </c>
      <c r="E1738">
        <v>6</v>
      </c>
      <c r="F1738">
        <v>1453.14</v>
      </c>
      <c r="G1738">
        <v>1272.5999999999999</v>
      </c>
      <c r="H1738">
        <v>180.54</v>
      </c>
      <c r="I1738">
        <v>212.1</v>
      </c>
    </row>
    <row r="1739" spans="1:9" x14ac:dyDescent="0.25">
      <c r="A1739" s="1">
        <v>43010</v>
      </c>
      <c r="B1739" t="s">
        <v>72</v>
      </c>
      <c r="C1739" t="s">
        <v>73</v>
      </c>
      <c r="D1739">
        <v>15</v>
      </c>
      <c r="E1739">
        <v>16</v>
      </c>
      <c r="F1739">
        <v>1448.39</v>
      </c>
      <c r="G1739">
        <v>1223.1199999999999</v>
      </c>
      <c r="H1739">
        <v>225.27</v>
      </c>
      <c r="I1739">
        <v>81.541333333333341</v>
      </c>
    </row>
    <row r="1740" spans="1:9" x14ac:dyDescent="0.25">
      <c r="A1740" s="1">
        <v>43010</v>
      </c>
      <c r="B1740" t="s">
        <v>102</v>
      </c>
      <c r="C1740" t="s">
        <v>103</v>
      </c>
      <c r="D1740">
        <v>6</v>
      </c>
      <c r="E1740">
        <v>6</v>
      </c>
      <c r="F1740">
        <v>1319.43</v>
      </c>
      <c r="G1740">
        <v>1205.8</v>
      </c>
      <c r="H1740">
        <v>113.63</v>
      </c>
      <c r="I1740">
        <v>200.96666666666667</v>
      </c>
    </row>
    <row r="1741" spans="1:9" x14ac:dyDescent="0.25">
      <c r="A1741" s="1">
        <v>43010</v>
      </c>
      <c r="B1741" t="s">
        <v>44</v>
      </c>
      <c r="C1741" t="s">
        <v>45</v>
      </c>
      <c r="D1741">
        <v>2</v>
      </c>
      <c r="E1741">
        <v>2</v>
      </c>
      <c r="F1741">
        <v>1241.6300000000001</v>
      </c>
      <c r="G1741">
        <v>1191.8900000000001</v>
      </c>
      <c r="H1741">
        <v>49.74</v>
      </c>
      <c r="I1741">
        <v>595.94500000000005</v>
      </c>
    </row>
    <row r="1742" spans="1:9" x14ac:dyDescent="0.25">
      <c r="A1742" s="1">
        <v>43010</v>
      </c>
      <c r="B1742" t="s">
        <v>23</v>
      </c>
      <c r="C1742" t="s">
        <v>23</v>
      </c>
      <c r="D1742">
        <v>14</v>
      </c>
      <c r="E1742">
        <v>14</v>
      </c>
      <c r="F1742">
        <v>987.28</v>
      </c>
      <c r="G1742">
        <v>791.26</v>
      </c>
      <c r="H1742">
        <v>196.02</v>
      </c>
      <c r="I1742">
        <v>56.518571428571427</v>
      </c>
    </row>
    <row r="1743" spans="1:9" x14ac:dyDescent="0.25">
      <c r="A1743" s="1">
        <v>43010</v>
      </c>
      <c r="B1743" t="s">
        <v>30</v>
      </c>
      <c r="C1743" t="s">
        <v>31</v>
      </c>
      <c r="D1743">
        <v>2</v>
      </c>
      <c r="E1743">
        <v>4</v>
      </c>
      <c r="F1743">
        <v>973.5</v>
      </c>
      <c r="G1743">
        <v>890.52</v>
      </c>
      <c r="H1743">
        <v>82.98</v>
      </c>
      <c r="I1743">
        <v>445.26</v>
      </c>
    </row>
    <row r="1744" spans="1:9" x14ac:dyDescent="0.25">
      <c r="A1744" s="1">
        <v>43010</v>
      </c>
      <c r="B1744" t="s">
        <v>111</v>
      </c>
      <c r="C1744" t="s">
        <v>112</v>
      </c>
      <c r="D1744">
        <v>4</v>
      </c>
      <c r="E1744">
        <v>7</v>
      </c>
      <c r="F1744">
        <v>971.36</v>
      </c>
      <c r="G1744">
        <v>818.26</v>
      </c>
      <c r="H1744">
        <v>153.1</v>
      </c>
      <c r="I1744">
        <v>204.565</v>
      </c>
    </row>
    <row r="1745" spans="1:9" x14ac:dyDescent="0.25">
      <c r="A1745" s="1">
        <v>43010</v>
      </c>
      <c r="B1745" t="s">
        <v>107</v>
      </c>
      <c r="C1745" t="s">
        <v>108</v>
      </c>
      <c r="D1745">
        <v>3</v>
      </c>
      <c r="E1745">
        <v>5</v>
      </c>
      <c r="F1745">
        <v>816.13</v>
      </c>
      <c r="G1745">
        <v>690.13</v>
      </c>
      <c r="H1745">
        <v>126</v>
      </c>
      <c r="I1745">
        <v>230.04333333333332</v>
      </c>
    </row>
    <row r="1746" spans="1:9" x14ac:dyDescent="0.25">
      <c r="A1746" s="1">
        <v>43010</v>
      </c>
      <c r="B1746" t="s">
        <v>128</v>
      </c>
      <c r="C1746" t="s">
        <v>129</v>
      </c>
      <c r="D1746">
        <v>2</v>
      </c>
      <c r="E1746">
        <v>2</v>
      </c>
      <c r="F1746">
        <v>798.57</v>
      </c>
      <c r="G1746">
        <v>758.9</v>
      </c>
      <c r="H1746">
        <v>39.67</v>
      </c>
      <c r="I1746">
        <v>379.45</v>
      </c>
    </row>
    <row r="1747" spans="1:9" x14ac:dyDescent="0.25">
      <c r="A1747" s="1">
        <v>43010</v>
      </c>
      <c r="B1747" t="s">
        <v>76</v>
      </c>
      <c r="C1747" t="s">
        <v>77</v>
      </c>
      <c r="D1747">
        <v>1</v>
      </c>
      <c r="E1747">
        <v>1</v>
      </c>
      <c r="F1747">
        <v>674.83</v>
      </c>
      <c r="G1747">
        <v>599.5</v>
      </c>
      <c r="H1747">
        <v>75.33</v>
      </c>
      <c r="I1747">
        <v>599.5</v>
      </c>
    </row>
    <row r="1748" spans="1:9" x14ac:dyDescent="0.25">
      <c r="A1748" s="1">
        <v>43010</v>
      </c>
      <c r="B1748" t="s">
        <v>100</v>
      </c>
      <c r="C1748" t="s">
        <v>101</v>
      </c>
      <c r="D1748">
        <v>5</v>
      </c>
      <c r="E1748">
        <v>5</v>
      </c>
      <c r="F1748">
        <v>589.57000000000005</v>
      </c>
      <c r="G1748">
        <v>464.3</v>
      </c>
      <c r="H1748">
        <v>125.27</v>
      </c>
      <c r="I1748">
        <v>92.86</v>
      </c>
    </row>
    <row r="1749" spans="1:9" x14ac:dyDescent="0.25">
      <c r="A1749" s="1">
        <v>43010</v>
      </c>
      <c r="B1749" t="s">
        <v>68</v>
      </c>
      <c r="C1749" t="s">
        <v>69</v>
      </c>
      <c r="D1749">
        <v>2</v>
      </c>
      <c r="E1749">
        <v>2</v>
      </c>
      <c r="F1749">
        <v>533.78</v>
      </c>
      <c r="G1749">
        <v>433.9</v>
      </c>
      <c r="H1749">
        <v>99.88</v>
      </c>
      <c r="I1749">
        <v>216.95</v>
      </c>
    </row>
    <row r="1750" spans="1:9" x14ac:dyDescent="0.25">
      <c r="A1750" s="1">
        <v>43010</v>
      </c>
      <c r="B1750" t="s">
        <v>64</v>
      </c>
      <c r="C1750" t="s">
        <v>65</v>
      </c>
      <c r="D1750">
        <v>4</v>
      </c>
      <c r="E1750">
        <v>4</v>
      </c>
      <c r="F1750">
        <v>479.57</v>
      </c>
      <c r="G1750">
        <v>397.6</v>
      </c>
      <c r="H1750">
        <v>81.97</v>
      </c>
      <c r="I1750">
        <v>99.4</v>
      </c>
    </row>
    <row r="1751" spans="1:9" x14ac:dyDescent="0.25">
      <c r="A1751" s="1">
        <v>43010</v>
      </c>
      <c r="B1751" t="s">
        <v>80</v>
      </c>
      <c r="C1751" t="s">
        <v>81</v>
      </c>
      <c r="D1751">
        <v>3</v>
      </c>
      <c r="E1751">
        <v>5</v>
      </c>
      <c r="F1751">
        <v>478.89</v>
      </c>
      <c r="G1751">
        <v>319.68</v>
      </c>
      <c r="H1751">
        <v>159.21</v>
      </c>
      <c r="I1751">
        <v>106.56</v>
      </c>
    </row>
    <row r="1752" spans="1:9" x14ac:dyDescent="0.25">
      <c r="A1752" s="1">
        <v>43010</v>
      </c>
      <c r="B1752" t="s">
        <v>90</v>
      </c>
      <c r="C1752" t="s">
        <v>91</v>
      </c>
      <c r="D1752">
        <v>4</v>
      </c>
      <c r="E1752">
        <v>5</v>
      </c>
      <c r="F1752">
        <v>437.64</v>
      </c>
      <c r="G1752">
        <v>331.8</v>
      </c>
      <c r="H1752">
        <v>105.84</v>
      </c>
      <c r="I1752">
        <v>82.95</v>
      </c>
    </row>
    <row r="1753" spans="1:9" x14ac:dyDescent="0.25">
      <c r="A1753" s="1">
        <v>43010</v>
      </c>
      <c r="B1753" t="s">
        <v>125</v>
      </c>
      <c r="C1753" t="s">
        <v>126</v>
      </c>
      <c r="D1753">
        <v>3</v>
      </c>
      <c r="E1753">
        <v>3</v>
      </c>
      <c r="F1753">
        <v>393.12</v>
      </c>
      <c r="G1753">
        <v>348</v>
      </c>
      <c r="H1753">
        <v>45.12</v>
      </c>
      <c r="I1753">
        <v>116</v>
      </c>
    </row>
    <row r="1754" spans="1:9" x14ac:dyDescent="0.25">
      <c r="A1754" s="1">
        <v>43010</v>
      </c>
      <c r="B1754" t="s">
        <v>58</v>
      </c>
      <c r="C1754" t="s">
        <v>59</v>
      </c>
      <c r="D1754">
        <v>8</v>
      </c>
      <c r="E1754">
        <v>8</v>
      </c>
      <c r="F1754">
        <v>391.24</v>
      </c>
      <c r="G1754">
        <v>286.38</v>
      </c>
      <c r="H1754">
        <v>104.86</v>
      </c>
      <c r="I1754">
        <v>35.797499999999999</v>
      </c>
    </row>
    <row r="1755" spans="1:9" x14ac:dyDescent="0.25">
      <c r="A1755" s="1">
        <v>43010</v>
      </c>
      <c r="B1755" t="s">
        <v>66</v>
      </c>
      <c r="C1755" t="s">
        <v>67</v>
      </c>
      <c r="D1755">
        <v>5</v>
      </c>
      <c r="E1755">
        <v>5</v>
      </c>
      <c r="F1755">
        <v>356.01</v>
      </c>
      <c r="G1755">
        <v>284.85000000000002</v>
      </c>
      <c r="H1755">
        <v>71.16</v>
      </c>
      <c r="I1755">
        <v>56.97</v>
      </c>
    </row>
    <row r="1756" spans="1:9" x14ac:dyDescent="0.25">
      <c r="A1756" s="1">
        <v>43010</v>
      </c>
      <c r="B1756" t="s">
        <v>57</v>
      </c>
      <c r="C1756" t="s">
        <v>57</v>
      </c>
      <c r="D1756">
        <v>5</v>
      </c>
      <c r="E1756">
        <v>5</v>
      </c>
      <c r="F1756">
        <v>307.07</v>
      </c>
      <c r="G1756">
        <v>253.5</v>
      </c>
      <c r="H1756">
        <v>53.57</v>
      </c>
      <c r="I1756">
        <v>50.7</v>
      </c>
    </row>
    <row r="1757" spans="1:9" x14ac:dyDescent="0.25">
      <c r="A1757" s="1">
        <v>43010</v>
      </c>
      <c r="B1757" t="s">
        <v>123</v>
      </c>
      <c r="C1757" t="s">
        <v>124</v>
      </c>
      <c r="D1757">
        <v>4</v>
      </c>
      <c r="E1757">
        <v>5</v>
      </c>
      <c r="F1757">
        <v>295.69</v>
      </c>
      <c r="G1757">
        <v>216.6</v>
      </c>
      <c r="H1757">
        <v>79.09</v>
      </c>
      <c r="I1757">
        <v>54.15</v>
      </c>
    </row>
    <row r="1758" spans="1:9" x14ac:dyDescent="0.25">
      <c r="A1758" s="1">
        <v>43010</v>
      </c>
      <c r="B1758" t="s">
        <v>121</v>
      </c>
      <c r="C1758" t="s">
        <v>122</v>
      </c>
      <c r="D1758">
        <v>2</v>
      </c>
      <c r="E1758">
        <v>2</v>
      </c>
      <c r="F1758">
        <v>262.04000000000002</v>
      </c>
      <c r="G1758">
        <v>229.05</v>
      </c>
      <c r="H1758">
        <v>32.99</v>
      </c>
      <c r="I1758">
        <v>114.52500000000001</v>
      </c>
    </row>
    <row r="1759" spans="1:9" x14ac:dyDescent="0.25">
      <c r="A1759" s="1">
        <v>43010</v>
      </c>
      <c r="B1759" t="s">
        <v>62</v>
      </c>
      <c r="C1759" t="s">
        <v>63</v>
      </c>
      <c r="D1759">
        <v>1</v>
      </c>
      <c r="E1759">
        <v>1</v>
      </c>
      <c r="F1759">
        <v>229.5</v>
      </c>
      <c r="G1759">
        <v>199.7</v>
      </c>
      <c r="H1759">
        <v>29.8</v>
      </c>
      <c r="I1759">
        <v>199.7</v>
      </c>
    </row>
    <row r="1760" spans="1:9" x14ac:dyDescent="0.25">
      <c r="A1760" s="1">
        <v>43010</v>
      </c>
      <c r="B1760" t="s">
        <v>109</v>
      </c>
      <c r="C1760" t="s">
        <v>110</v>
      </c>
      <c r="D1760">
        <v>2</v>
      </c>
      <c r="E1760">
        <v>2</v>
      </c>
      <c r="F1760">
        <v>180.31</v>
      </c>
      <c r="G1760">
        <v>144.80000000000001</v>
      </c>
      <c r="H1760">
        <v>35.51</v>
      </c>
      <c r="I1760">
        <v>72.400000000000006</v>
      </c>
    </row>
    <row r="1761" spans="1:9" x14ac:dyDescent="0.25">
      <c r="A1761" s="1">
        <v>43010</v>
      </c>
      <c r="B1761" t="s">
        <v>135</v>
      </c>
      <c r="C1761" t="s">
        <v>136</v>
      </c>
      <c r="D1761">
        <v>2</v>
      </c>
      <c r="E1761">
        <v>2</v>
      </c>
      <c r="F1761">
        <v>175.8</v>
      </c>
      <c r="G1761">
        <v>125.58</v>
      </c>
      <c r="H1761">
        <v>50.22</v>
      </c>
      <c r="I1761">
        <v>62.79</v>
      </c>
    </row>
    <row r="1762" spans="1:9" x14ac:dyDescent="0.25">
      <c r="A1762" s="1">
        <v>43010</v>
      </c>
      <c r="B1762" t="s">
        <v>127</v>
      </c>
      <c r="C1762" t="s">
        <v>127</v>
      </c>
      <c r="D1762">
        <v>1</v>
      </c>
      <c r="E1762">
        <v>1</v>
      </c>
      <c r="F1762">
        <v>160.83000000000001</v>
      </c>
      <c r="G1762">
        <v>137</v>
      </c>
      <c r="H1762">
        <v>23.83</v>
      </c>
      <c r="I1762">
        <v>137</v>
      </c>
    </row>
    <row r="1763" spans="1:9" x14ac:dyDescent="0.25">
      <c r="A1763" s="1">
        <v>43010</v>
      </c>
      <c r="B1763" t="s">
        <v>84</v>
      </c>
      <c r="C1763" t="s">
        <v>85</v>
      </c>
      <c r="D1763">
        <v>2</v>
      </c>
      <c r="E1763">
        <v>2</v>
      </c>
      <c r="F1763">
        <v>147.02000000000001</v>
      </c>
      <c r="G1763">
        <v>104.89</v>
      </c>
      <c r="H1763">
        <v>42.13</v>
      </c>
      <c r="I1763">
        <v>52.445</v>
      </c>
    </row>
    <row r="1764" spans="1:9" x14ac:dyDescent="0.25">
      <c r="A1764" s="1">
        <v>43010</v>
      </c>
      <c r="B1764" t="s">
        <v>88</v>
      </c>
      <c r="C1764" t="s">
        <v>89</v>
      </c>
      <c r="D1764">
        <v>1</v>
      </c>
      <c r="E1764">
        <v>1</v>
      </c>
      <c r="F1764">
        <v>132.53</v>
      </c>
      <c r="G1764">
        <v>108.9</v>
      </c>
      <c r="H1764">
        <v>23.63</v>
      </c>
      <c r="I1764">
        <v>108.9</v>
      </c>
    </row>
    <row r="1765" spans="1:9" x14ac:dyDescent="0.25">
      <c r="A1765" s="1">
        <v>43010</v>
      </c>
      <c r="B1765" t="s">
        <v>98</v>
      </c>
      <c r="C1765" t="s">
        <v>99</v>
      </c>
      <c r="D1765">
        <v>1</v>
      </c>
      <c r="E1765">
        <v>1</v>
      </c>
      <c r="F1765">
        <v>111.19</v>
      </c>
      <c r="G1765">
        <v>99</v>
      </c>
      <c r="H1765">
        <v>12.19</v>
      </c>
      <c r="I1765">
        <v>99</v>
      </c>
    </row>
    <row r="1766" spans="1:9" x14ac:dyDescent="0.25">
      <c r="A1766" s="1">
        <v>43010</v>
      </c>
      <c r="B1766" t="s">
        <v>105</v>
      </c>
      <c r="C1766" t="s">
        <v>106</v>
      </c>
      <c r="D1766">
        <v>2</v>
      </c>
      <c r="E1766">
        <v>2</v>
      </c>
      <c r="F1766">
        <v>106.15</v>
      </c>
      <c r="G1766">
        <v>79.8</v>
      </c>
      <c r="H1766">
        <v>26.35</v>
      </c>
      <c r="I1766">
        <v>39.9</v>
      </c>
    </row>
    <row r="1767" spans="1:9" x14ac:dyDescent="0.25">
      <c r="A1767" s="1">
        <v>43010</v>
      </c>
      <c r="B1767" t="s">
        <v>41</v>
      </c>
      <c r="C1767" t="s">
        <v>41</v>
      </c>
      <c r="D1767">
        <v>1</v>
      </c>
      <c r="E1767">
        <v>1</v>
      </c>
      <c r="F1767">
        <v>76.989999999999995</v>
      </c>
      <c r="G1767">
        <v>62.8</v>
      </c>
      <c r="H1767">
        <v>14.19</v>
      </c>
      <c r="I1767">
        <v>62.8</v>
      </c>
    </row>
    <row r="1768" spans="1:9" x14ac:dyDescent="0.25">
      <c r="A1768" s="1">
        <v>43010</v>
      </c>
      <c r="B1768" t="s">
        <v>117</v>
      </c>
      <c r="C1768" t="s">
        <v>118</v>
      </c>
      <c r="D1768">
        <v>1</v>
      </c>
      <c r="E1768">
        <v>1</v>
      </c>
      <c r="F1768">
        <v>73.27</v>
      </c>
      <c r="G1768">
        <v>65</v>
      </c>
      <c r="H1768">
        <v>8.27</v>
      </c>
      <c r="I1768">
        <v>65</v>
      </c>
    </row>
    <row r="1769" spans="1:9" x14ac:dyDescent="0.25">
      <c r="A1769" s="1">
        <v>43010</v>
      </c>
      <c r="B1769" t="s">
        <v>113</v>
      </c>
      <c r="C1769" t="s">
        <v>114</v>
      </c>
      <c r="D1769">
        <v>1</v>
      </c>
      <c r="E1769">
        <v>1</v>
      </c>
      <c r="F1769">
        <v>65.599999999999994</v>
      </c>
      <c r="G1769">
        <v>49</v>
      </c>
      <c r="H1769">
        <v>16.600000000000001</v>
      </c>
      <c r="I1769">
        <v>49</v>
      </c>
    </row>
    <row r="1770" spans="1:9" x14ac:dyDescent="0.25">
      <c r="A1770" s="1">
        <v>43010</v>
      </c>
      <c r="B1770" t="s">
        <v>78</v>
      </c>
      <c r="C1770" t="s">
        <v>79</v>
      </c>
      <c r="D1770">
        <v>1</v>
      </c>
      <c r="E1770">
        <v>1</v>
      </c>
      <c r="F1770">
        <v>65</v>
      </c>
      <c r="G1770">
        <v>49.9</v>
      </c>
      <c r="H1770">
        <v>15.1</v>
      </c>
      <c r="I1770">
        <v>49.9</v>
      </c>
    </row>
    <row r="1771" spans="1:9" x14ac:dyDescent="0.25">
      <c r="A1771" s="1">
        <v>43010</v>
      </c>
      <c r="B1771" t="s">
        <v>139</v>
      </c>
      <c r="C1771" t="s">
        <v>140</v>
      </c>
      <c r="D1771">
        <v>1</v>
      </c>
      <c r="E1771">
        <v>1</v>
      </c>
      <c r="F1771">
        <v>54.09</v>
      </c>
      <c r="G1771">
        <v>39.99</v>
      </c>
      <c r="H1771">
        <v>14.1</v>
      </c>
      <c r="I1771">
        <v>39.99</v>
      </c>
    </row>
    <row r="1772" spans="1:9" x14ac:dyDescent="0.25">
      <c r="A1772" s="1">
        <v>43010</v>
      </c>
      <c r="B1772" t="s">
        <v>104</v>
      </c>
      <c r="C1772" t="s">
        <v>104</v>
      </c>
      <c r="D1772">
        <v>1</v>
      </c>
      <c r="E1772">
        <v>1</v>
      </c>
      <c r="F1772">
        <v>46.05</v>
      </c>
      <c r="G1772">
        <v>24.9</v>
      </c>
      <c r="H1772">
        <v>21.15</v>
      </c>
      <c r="I1772">
        <v>24.9</v>
      </c>
    </row>
    <row r="1773" spans="1:9" x14ac:dyDescent="0.25">
      <c r="A1773" s="1">
        <v>43010</v>
      </c>
      <c r="B1773" t="s">
        <v>94</v>
      </c>
      <c r="C1773" t="s">
        <v>95</v>
      </c>
      <c r="D1773">
        <v>1</v>
      </c>
      <c r="E1773">
        <v>1</v>
      </c>
      <c r="F1773">
        <v>43.72</v>
      </c>
      <c r="G1773">
        <v>35</v>
      </c>
      <c r="H1773">
        <v>8.7200000000000006</v>
      </c>
      <c r="I1773">
        <v>35</v>
      </c>
    </row>
    <row r="1774" spans="1:9" x14ac:dyDescent="0.25">
      <c r="A1774" s="1">
        <v>43017</v>
      </c>
      <c r="B1774" t="s">
        <v>24</v>
      </c>
      <c r="C1774" t="s">
        <v>25</v>
      </c>
      <c r="D1774">
        <v>60</v>
      </c>
      <c r="E1774">
        <v>64</v>
      </c>
      <c r="F1774">
        <v>16098.13</v>
      </c>
      <c r="G1774">
        <v>15070.4</v>
      </c>
      <c r="H1774">
        <v>1027.73</v>
      </c>
      <c r="I1774">
        <v>251.17333333333335</v>
      </c>
    </row>
    <row r="1775" spans="1:9" x14ac:dyDescent="0.25">
      <c r="A1775" s="1">
        <v>43017</v>
      </c>
      <c r="B1775" t="s">
        <v>26</v>
      </c>
      <c r="C1775" t="s">
        <v>27</v>
      </c>
      <c r="D1775">
        <v>93</v>
      </c>
      <c r="E1775">
        <v>105</v>
      </c>
      <c r="F1775">
        <v>12261.49</v>
      </c>
      <c r="G1775">
        <v>10366.19</v>
      </c>
      <c r="H1775">
        <v>1895.3</v>
      </c>
      <c r="I1775">
        <v>111.46440860215054</v>
      </c>
    </row>
    <row r="1776" spans="1:9" x14ac:dyDescent="0.25">
      <c r="A1776" s="1">
        <v>43017</v>
      </c>
      <c r="B1776" t="s">
        <v>47</v>
      </c>
      <c r="C1776" t="s">
        <v>48</v>
      </c>
      <c r="D1776">
        <v>101</v>
      </c>
      <c r="E1776">
        <v>120</v>
      </c>
      <c r="F1776">
        <v>11986.03</v>
      </c>
      <c r="G1776">
        <v>9912.2800000000007</v>
      </c>
      <c r="H1776">
        <v>2073.75</v>
      </c>
      <c r="I1776">
        <v>98.141386138613868</v>
      </c>
    </row>
    <row r="1777" spans="1:9" x14ac:dyDescent="0.25">
      <c r="A1777" s="1">
        <v>43017</v>
      </c>
      <c r="B1777" t="s">
        <v>38</v>
      </c>
      <c r="C1777" t="s">
        <v>38</v>
      </c>
      <c r="D1777">
        <v>59</v>
      </c>
      <c r="E1777">
        <v>61</v>
      </c>
      <c r="F1777">
        <v>11585.8</v>
      </c>
      <c r="G1777">
        <v>10228.86</v>
      </c>
      <c r="H1777">
        <v>1356.94</v>
      </c>
      <c r="I1777">
        <v>173.37050847457627</v>
      </c>
    </row>
    <row r="1778" spans="1:9" x14ac:dyDescent="0.25">
      <c r="A1778" s="1">
        <v>43017</v>
      </c>
      <c r="B1778" t="s">
        <v>42</v>
      </c>
      <c r="C1778" t="s">
        <v>43</v>
      </c>
      <c r="D1778">
        <v>60</v>
      </c>
      <c r="E1778">
        <v>71</v>
      </c>
      <c r="F1778">
        <v>11568.23</v>
      </c>
      <c r="G1778">
        <v>10259.48</v>
      </c>
      <c r="H1778">
        <v>1308.75</v>
      </c>
      <c r="I1778">
        <v>170.99133333333333</v>
      </c>
    </row>
    <row r="1779" spans="1:9" x14ac:dyDescent="0.25">
      <c r="A1779" s="1">
        <v>43017</v>
      </c>
      <c r="B1779" t="s">
        <v>21</v>
      </c>
      <c r="C1779" t="s">
        <v>22</v>
      </c>
      <c r="D1779">
        <v>69</v>
      </c>
      <c r="E1779">
        <v>71</v>
      </c>
      <c r="F1779">
        <v>10447.700000000001</v>
      </c>
      <c r="G1779">
        <v>9109.0400000000009</v>
      </c>
      <c r="H1779">
        <v>1338.66</v>
      </c>
      <c r="I1779">
        <v>132.01507246376812</v>
      </c>
    </row>
    <row r="1780" spans="1:9" x14ac:dyDescent="0.25">
      <c r="A1780" s="1">
        <v>43017</v>
      </c>
      <c r="B1780" t="s">
        <v>15</v>
      </c>
      <c r="C1780" t="s">
        <v>16</v>
      </c>
      <c r="D1780">
        <v>65</v>
      </c>
      <c r="E1780">
        <v>68</v>
      </c>
      <c r="F1780">
        <v>9376.41</v>
      </c>
      <c r="G1780">
        <v>8127.91</v>
      </c>
      <c r="H1780">
        <v>1248.5</v>
      </c>
      <c r="I1780">
        <v>125.04476923076923</v>
      </c>
    </row>
    <row r="1781" spans="1:9" x14ac:dyDescent="0.25">
      <c r="A1781" s="1">
        <v>43017</v>
      </c>
      <c r="B1781" t="s">
        <v>96</v>
      </c>
      <c r="C1781" t="s">
        <v>97</v>
      </c>
      <c r="D1781">
        <v>6</v>
      </c>
      <c r="E1781">
        <v>6</v>
      </c>
      <c r="F1781">
        <v>9019.4699999999993</v>
      </c>
      <c r="G1781">
        <v>8673.99</v>
      </c>
      <c r="H1781">
        <v>345.48</v>
      </c>
      <c r="I1781">
        <v>1445.665</v>
      </c>
    </row>
    <row r="1782" spans="1:9" x14ac:dyDescent="0.25">
      <c r="A1782" s="1">
        <v>43017</v>
      </c>
      <c r="B1782" t="s">
        <v>17</v>
      </c>
      <c r="C1782" t="s">
        <v>18</v>
      </c>
      <c r="D1782">
        <v>57</v>
      </c>
      <c r="E1782">
        <v>76</v>
      </c>
      <c r="F1782">
        <v>8290.24</v>
      </c>
      <c r="G1782">
        <v>6825.02</v>
      </c>
      <c r="H1782">
        <v>1465.22</v>
      </c>
      <c r="I1782">
        <v>119.73719298245614</v>
      </c>
    </row>
    <row r="1783" spans="1:9" x14ac:dyDescent="0.25">
      <c r="A1783" s="1">
        <v>43017</v>
      </c>
      <c r="B1783" t="s">
        <v>193</v>
      </c>
      <c r="C1783" t="s">
        <v>193</v>
      </c>
      <c r="D1783">
        <v>20</v>
      </c>
      <c r="E1783">
        <v>22</v>
      </c>
      <c r="F1783">
        <v>6368.03</v>
      </c>
      <c r="G1783">
        <v>5794.76</v>
      </c>
      <c r="H1783">
        <v>573.27</v>
      </c>
      <c r="I1783">
        <v>289.738</v>
      </c>
    </row>
    <row r="1784" spans="1:9" x14ac:dyDescent="0.25">
      <c r="A1784" s="1">
        <v>43017</v>
      </c>
      <c r="B1784" t="s">
        <v>39</v>
      </c>
      <c r="C1784" t="s">
        <v>40</v>
      </c>
      <c r="D1784">
        <v>35</v>
      </c>
      <c r="E1784">
        <v>41</v>
      </c>
      <c r="F1784">
        <v>6254.01</v>
      </c>
      <c r="G1784">
        <v>5412.45</v>
      </c>
      <c r="H1784">
        <v>841.56</v>
      </c>
      <c r="I1784">
        <v>154.64142857142858</v>
      </c>
    </row>
    <row r="1785" spans="1:9" x14ac:dyDescent="0.25">
      <c r="A1785" s="1">
        <v>43017</v>
      </c>
      <c r="B1785" t="s">
        <v>36</v>
      </c>
      <c r="C1785" t="s">
        <v>37</v>
      </c>
      <c r="D1785">
        <v>16</v>
      </c>
      <c r="E1785">
        <v>21</v>
      </c>
      <c r="F1785">
        <v>4711.91</v>
      </c>
      <c r="G1785">
        <v>3725.46</v>
      </c>
      <c r="H1785">
        <v>986.45</v>
      </c>
      <c r="I1785">
        <v>232.84125</v>
      </c>
    </row>
    <row r="1786" spans="1:9" x14ac:dyDescent="0.25">
      <c r="A1786" s="1">
        <v>43017</v>
      </c>
      <c r="B1786" t="s">
        <v>19</v>
      </c>
      <c r="C1786" t="s">
        <v>20</v>
      </c>
      <c r="D1786">
        <v>42</v>
      </c>
      <c r="E1786">
        <v>44</v>
      </c>
      <c r="F1786">
        <v>4650.42</v>
      </c>
      <c r="G1786">
        <v>3849.69</v>
      </c>
      <c r="H1786">
        <v>800.73</v>
      </c>
      <c r="I1786">
        <v>91.659285714285716</v>
      </c>
    </row>
    <row r="1787" spans="1:9" x14ac:dyDescent="0.25">
      <c r="A1787" s="1">
        <v>43017</v>
      </c>
      <c r="B1787" t="s">
        <v>53</v>
      </c>
      <c r="C1787" t="s">
        <v>54</v>
      </c>
      <c r="D1787">
        <v>54</v>
      </c>
      <c r="E1787">
        <v>57</v>
      </c>
      <c r="F1787">
        <v>4492.63</v>
      </c>
      <c r="G1787">
        <v>3576.1</v>
      </c>
      <c r="H1787">
        <v>916.53</v>
      </c>
      <c r="I1787">
        <v>66.224074074074068</v>
      </c>
    </row>
    <row r="1788" spans="1:9" x14ac:dyDescent="0.25">
      <c r="A1788" s="1">
        <v>43017</v>
      </c>
      <c r="B1788" t="s">
        <v>28</v>
      </c>
      <c r="C1788" t="s">
        <v>29</v>
      </c>
      <c r="D1788">
        <v>36</v>
      </c>
      <c r="E1788">
        <v>39</v>
      </c>
      <c r="F1788">
        <v>4432.3</v>
      </c>
      <c r="G1788">
        <v>3544.04</v>
      </c>
      <c r="H1788">
        <v>888.26</v>
      </c>
      <c r="I1788">
        <v>98.445555555555558</v>
      </c>
    </row>
    <row r="1789" spans="1:9" x14ac:dyDescent="0.25">
      <c r="A1789" s="1">
        <v>43017</v>
      </c>
      <c r="B1789" t="s">
        <v>34</v>
      </c>
      <c r="C1789" t="s">
        <v>35</v>
      </c>
      <c r="D1789">
        <v>37</v>
      </c>
      <c r="E1789">
        <v>45</v>
      </c>
      <c r="F1789">
        <v>4366.41</v>
      </c>
      <c r="G1789">
        <v>3396.32</v>
      </c>
      <c r="H1789">
        <v>970.09</v>
      </c>
      <c r="I1789">
        <v>91.792432432432435</v>
      </c>
    </row>
    <row r="1790" spans="1:9" x14ac:dyDescent="0.25">
      <c r="A1790" s="1">
        <v>43017</v>
      </c>
      <c r="B1790" t="s">
        <v>32</v>
      </c>
      <c r="C1790" t="s">
        <v>33</v>
      </c>
      <c r="D1790">
        <v>45</v>
      </c>
      <c r="E1790">
        <v>59</v>
      </c>
      <c r="F1790">
        <v>4258.1899999999996</v>
      </c>
      <c r="G1790">
        <v>3225.97</v>
      </c>
      <c r="H1790">
        <v>1032.22</v>
      </c>
      <c r="I1790">
        <v>71.688222222222223</v>
      </c>
    </row>
    <row r="1791" spans="1:9" x14ac:dyDescent="0.25">
      <c r="A1791" s="1">
        <v>43017</v>
      </c>
      <c r="B1791" t="s">
        <v>23</v>
      </c>
      <c r="C1791" t="s">
        <v>23</v>
      </c>
      <c r="D1791">
        <v>26</v>
      </c>
      <c r="E1791">
        <v>28</v>
      </c>
      <c r="F1791">
        <v>3294.6</v>
      </c>
      <c r="G1791">
        <v>2906.4</v>
      </c>
      <c r="H1791">
        <v>388.2</v>
      </c>
      <c r="I1791">
        <v>111.78461538461539</v>
      </c>
    </row>
    <row r="1792" spans="1:9" x14ac:dyDescent="0.25">
      <c r="A1792" s="1">
        <v>43017</v>
      </c>
      <c r="B1792" t="s">
        <v>51</v>
      </c>
      <c r="C1792" t="s">
        <v>52</v>
      </c>
      <c r="D1792">
        <v>23</v>
      </c>
      <c r="E1792">
        <v>27</v>
      </c>
      <c r="F1792">
        <v>3289.71</v>
      </c>
      <c r="G1792">
        <v>2835.46</v>
      </c>
      <c r="H1792">
        <v>454.25</v>
      </c>
      <c r="I1792">
        <v>123.28086956521739</v>
      </c>
    </row>
    <row r="1793" spans="1:9" x14ac:dyDescent="0.25">
      <c r="A1793" s="1">
        <v>43017</v>
      </c>
      <c r="B1793" t="s">
        <v>74</v>
      </c>
      <c r="C1793" t="s">
        <v>75</v>
      </c>
      <c r="D1793">
        <v>11</v>
      </c>
      <c r="E1793">
        <v>11</v>
      </c>
      <c r="F1793">
        <v>2333.5100000000002</v>
      </c>
      <c r="G1793">
        <v>2162.58</v>
      </c>
      <c r="H1793">
        <v>170.93</v>
      </c>
      <c r="I1793">
        <v>196.59818181818181</v>
      </c>
    </row>
    <row r="1794" spans="1:9" x14ac:dyDescent="0.25">
      <c r="A1794" s="1">
        <v>43017</v>
      </c>
      <c r="B1794" t="s">
        <v>44</v>
      </c>
      <c r="C1794" t="s">
        <v>45</v>
      </c>
      <c r="D1794">
        <v>2</v>
      </c>
      <c r="E1794">
        <v>2</v>
      </c>
      <c r="F1794">
        <v>2235.12</v>
      </c>
      <c r="G1794">
        <v>2179.9899999999998</v>
      </c>
      <c r="H1794">
        <v>55.13</v>
      </c>
      <c r="I1794">
        <v>1089.9949999999999</v>
      </c>
    </row>
    <row r="1795" spans="1:9" x14ac:dyDescent="0.25">
      <c r="A1795" s="1">
        <v>43017</v>
      </c>
      <c r="B1795" t="s">
        <v>107</v>
      </c>
      <c r="C1795" t="s">
        <v>108</v>
      </c>
      <c r="D1795">
        <v>6</v>
      </c>
      <c r="E1795">
        <v>7</v>
      </c>
      <c r="F1795">
        <v>2112.7800000000002</v>
      </c>
      <c r="G1795">
        <v>1862.18</v>
      </c>
      <c r="H1795">
        <v>250.6</v>
      </c>
      <c r="I1795">
        <v>310.36333333333334</v>
      </c>
    </row>
    <row r="1796" spans="1:9" x14ac:dyDescent="0.25">
      <c r="A1796" s="1">
        <v>43017</v>
      </c>
      <c r="B1796" t="s">
        <v>100</v>
      </c>
      <c r="C1796" t="s">
        <v>101</v>
      </c>
      <c r="D1796">
        <v>6</v>
      </c>
      <c r="E1796">
        <v>7</v>
      </c>
      <c r="F1796">
        <v>1858.61</v>
      </c>
      <c r="G1796">
        <v>1609.69</v>
      </c>
      <c r="H1796">
        <v>248.92</v>
      </c>
      <c r="I1796">
        <v>268.28166666666664</v>
      </c>
    </row>
    <row r="1797" spans="1:9" x14ac:dyDescent="0.25">
      <c r="A1797" s="1">
        <v>43017</v>
      </c>
      <c r="B1797" t="s">
        <v>46</v>
      </c>
      <c r="C1797" t="s">
        <v>46</v>
      </c>
      <c r="D1797">
        <v>14</v>
      </c>
      <c r="E1797">
        <v>14</v>
      </c>
      <c r="F1797">
        <v>1843.39</v>
      </c>
      <c r="G1797">
        <v>1601.26</v>
      </c>
      <c r="H1797">
        <v>242.13</v>
      </c>
      <c r="I1797">
        <v>114.3757142857143</v>
      </c>
    </row>
    <row r="1798" spans="1:9" x14ac:dyDescent="0.25">
      <c r="A1798" s="1">
        <v>43017</v>
      </c>
      <c r="B1798" t="s">
        <v>82</v>
      </c>
      <c r="C1798" t="s">
        <v>83</v>
      </c>
      <c r="D1798">
        <v>11</v>
      </c>
      <c r="E1798">
        <v>11</v>
      </c>
      <c r="F1798">
        <v>1559.9</v>
      </c>
      <c r="G1798">
        <v>1329.2</v>
      </c>
      <c r="H1798">
        <v>230.7</v>
      </c>
      <c r="I1798">
        <v>120.83636363636364</v>
      </c>
    </row>
    <row r="1799" spans="1:9" x14ac:dyDescent="0.25">
      <c r="A1799" s="1">
        <v>43017</v>
      </c>
      <c r="B1799" t="s">
        <v>30</v>
      </c>
      <c r="C1799" t="s">
        <v>31</v>
      </c>
      <c r="D1799">
        <v>3</v>
      </c>
      <c r="E1799">
        <v>4</v>
      </c>
      <c r="F1799">
        <v>1275.8399999999999</v>
      </c>
      <c r="G1799">
        <v>1144.9000000000001</v>
      </c>
      <c r="H1799">
        <v>130.94</v>
      </c>
      <c r="I1799">
        <v>381.63333333333333</v>
      </c>
    </row>
    <row r="1800" spans="1:9" x14ac:dyDescent="0.25">
      <c r="A1800" s="1">
        <v>43017</v>
      </c>
      <c r="B1800" t="s">
        <v>72</v>
      </c>
      <c r="C1800" t="s">
        <v>73</v>
      </c>
      <c r="D1800">
        <v>15</v>
      </c>
      <c r="E1800">
        <v>15</v>
      </c>
      <c r="F1800">
        <v>1220.1600000000001</v>
      </c>
      <c r="G1800">
        <v>931.38</v>
      </c>
      <c r="H1800">
        <v>288.77999999999997</v>
      </c>
      <c r="I1800">
        <v>62.091999999999999</v>
      </c>
    </row>
    <row r="1801" spans="1:9" x14ac:dyDescent="0.25">
      <c r="A1801" s="1">
        <v>43017</v>
      </c>
      <c r="B1801" t="s">
        <v>58</v>
      </c>
      <c r="C1801" t="s">
        <v>59</v>
      </c>
      <c r="D1801">
        <v>10</v>
      </c>
      <c r="E1801">
        <v>10</v>
      </c>
      <c r="F1801">
        <v>1022.88</v>
      </c>
      <c r="G1801">
        <v>783.1</v>
      </c>
      <c r="H1801">
        <v>239.78</v>
      </c>
      <c r="I1801">
        <v>78.31</v>
      </c>
    </row>
    <row r="1802" spans="1:9" x14ac:dyDescent="0.25">
      <c r="A1802" s="1">
        <v>43017</v>
      </c>
      <c r="B1802" t="s">
        <v>102</v>
      </c>
      <c r="C1802" t="s">
        <v>103</v>
      </c>
      <c r="D1802">
        <v>8</v>
      </c>
      <c r="E1802">
        <v>9</v>
      </c>
      <c r="F1802">
        <v>996.49</v>
      </c>
      <c r="G1802">
        <v>844.5</v>
      </c>
      <c r="H1802">
        <v>151.99</v>
      </c>
      <c r="I1802">
        <v>105.5625</v>
      </c>
    </row>
    <row r="1803" spans="1:9" x14ac:dyDescent="0.25">
      <c r="A1803" s="1">
        <v>43017</v>
      </c>
      <c r="B1803" t="s">
        <v>84</v>
      </c>
      <c r="C1803" t="s">
        <v>85</v>
      </c>
      <c r="D1803">
        <v>4</v>
      </c>
      <c r="E1803">
        <v>4</v>
      </c>
      <c r="F1803">
        <v>843.97</v>
      </c>
      <c r="G1803">
        <v>744.7</v>
      </c>
      <c r="H1803">
        <v>99.27</v>
      </c>
      <c r="I1803">
        <v>186.17500000000001</v>
      </c>
    </row>
    <row r="1804" spans="1:9" x14ac:dyDescent="0.25">
      <c r="A1804" s="1">
        <v>43017</v>
      </c>
      <c r="B1804" t="s">
        <v>80</v>
      </c>
      <c r="C1804" t="s">
        <v>81</v>
      </c>
      <c r="D1804">
        <v>4</v>
      </c>
      <c r="E1804">
        <v>5</v>
      </c>
      <c r="F1804">
        <v>793.33</v>
      </c>
      <c r="G1804">
        <v>658.7</v>
      </c>
      <c r="H1804">
        <v>134.63</v>
      </c>
      <c r="I1804">
        <v>164.67500000000001</v>
      </c>
    </row>
    <row r="1805" spans="1:9" x14ac:dyDescent="0.25">
      <c r="A1805" s="1">
        <v>43017</v>
      </c>
      <c r="B1805" t="s">
        <v>109</v>
      </c>
      <c r="C1805" t="s">
        <v>110</v>
      </c>
      <c r="D1805">
        <v>1</v>
      </c>
      <c r="E1805">
        <v>1</v>
      </c>
      <c r="F1805">
        <v>756.49</v>
      </c>
      <c r="G1805">
        <v>699</v>
      </c>
      <c r="H1805">
        <v>57.49</v>
      </c>
      <c r="I1805">
        <v>699</v>
      </c>
    </row>
    <row r="1806" spans="1:9" x14ac:dyDescent="0.25">
      <c r="A1806" s="1">
        <v>43017</v>
      </c>
      <c r="B1806" t="s">
        <v>57</v>
      </c>
      <c r="C1806" t="s">
        <v>57</v>
      </c>
      <c r="D1806">
        <v>8</v>
      </c>
      <c r="E1806">
        <v>8</v>
      </c>
      <c r="F1806">
        <v>748.32</v>
      </c>
      <c r="G1806">
        <v>648.39</v>
      </c>
      <c r="H1806">
        <v>99.93</v>
      </c>
      <c r="I1806">
        <v>81.048749999999998</v>
      </c>
    </row>
    <row r="1807" spans="1:9" x14ac:dyDescent="0.25">
      <c r="A1807" s="1">
        <v>43017</v>
      </c>
      <c r="B1807" t="s">
        <v>68</v>
      </c>
      <c r="C1807" t="s">
        <v>69</v>
      </c>
      <c r="D1807">
        <v>1</v>
      </c>
      <c r="E1807">
        <v>1</v>
      </c>
      <c r="F1807">
        <v>565.58000000000004</v>
      </c>
      <c r="G1807">
        <v>510</v>
      </c>
      <c r="H1807">
        <v>55.58</v>
      </c>
      <c r="I1807">
        <v>510</v>
      </c>
    </row>
    <row r="1808" spans="1:9" x14ac:dyDescent="0.25">
      <c r="A1808" s="1">
        <v>43017</v>
      </c>
      <c r="B1808" t="s">
        <v>49</v>
      </c>
      <c r="C1808" t="s">
        <v>50</v>
      </c>
      <c r="D1808">
        <v>2</v>
      </c>
      <c r="E1808">
        <v>2</v>
      </c>
      <c r="F1808">
        <v>531.15</v>
      </c>
      <c r="G1808">
        <v>448.9</v>
      </c>
      <c r="H1808">
        <v>82.25</v>
      </c>
      <c r="I1808">
        <v>224.45</v>
      </c>
    </row>
    <row r="1809" spans="1:9" x14ac:dyDescent="0.25">
      <c r="A1809" s="1">
        <v>43017</v>
      </c>
      <c r="B1809" t="s">
        <v>41</v>
      </c>
      <c r="C1809" t="s">
        <v>41</v>
      </c>
      <c r="D1809">
        <v>5</v>
      </c>
      <c r="E1809">
        <v>5</v>
      </c>
      <c r="F1809">
        <v>496.8</v>
      </c>
      <c r="G1809">
        <v>429.92</v>
      </c>
      <c r="H1809">
        <v>66.88</v>
      </c>
      <c r="I1809">
        <v>85.983999999999995</v>
      </c>
    </row>
    <row r="1810" spans="1:9" x14ac:dyDescent="0.25">
      <c r="A1810" s="1">
        <v>43017</v>
      </c>
      <c r="B1810" t="s">
        <v>64</v>
      </c>
      <c r="C1810" t="s">
        <v>65</v>
      </c>
      <c r="D1810">
        <v>3</v>
      </c>
      <c r="E1810">
        <v>3</v>
      </c>
      <c r="F1810">
        <v>474.55</v>
      </c>
      <c r="G1810">
        <v>427.3</v>
      </c>
      <c r="H1810">
        <v>47.25</v>
      </c>
      <c r="I1810">
        <v>142.43333333333334</v>
      </c>
    </row>
    <row r="1811" spans="1:9" x14ac:dyDescent="0.25">
      <c r="A1811" s="1">
        <v>43017</v>
      </c>
      <c r="B1811" t="s">
        <v>62</v>
      </c>
      <c r="C1811" t="s">
        <v>63</v>
      </c>
      <c r="D1811">
        <v>3</v>
      </c>
      <c r="E1811">
        <v>3</v>
      </c>
      <c r="F1811">
        <v>350.06</v>
      </c>
      <c r="G1811">
        <v>289.2</v>
      </c>
      <c r="H1811">
        <v>60.86</v>
      </c>
      <c r="I1811">
        <v>96.4</v>
      </c>
    </row>
    <row r="1812" spans="1:9" x14ac:dyDescent="0.25">
      <c r="A1812" s="1">
        <v>43017</v>
      </c>
      <c r="B1812" t="s">
        <v>145</v>
      </c>
      <c r="C1812" t="s">
        <v>146</v>
      </c>
      <c r="D1812">
        <v>1</v>
      </c>
      <c r="E1812">
        <v>1</v>
      </c>
      <c r="F1812">
        <v>319.89999999999998</v>
      </c>
      <c r="G1812">
        <v>250</v>
      </c>
      <c r="H1812">
        <v>69.900000000000006</v>
      </c>
      <c r="I1812">
        <v>250</v>
      </c>
    </row>
    <row r="1813" spans="1:9" x14ac:dyDescent="0.25">
      <c r="A1813" s="1">
        <v>43017</v>
      </c>
      <c r="B1813" t="s">
        <v>76</v>
      </c>
      <c r="C1813" t="s">
        <v>77</v>
      </c>
      <c r="D1813">
        <v>1</v>
      </c>
      <c r="E1813">
        <v>1</v>
      </c>
      <c r="F1813">
        <v>279.27</v>
      </c>
      <c r="G1813">
        <v>229.99</v>
      </c>
      <c r="H1813">
        <v>49.28</v>
      </c>
      <c r="I1813">
        <v>229.99</v>
      </c>
    </row>
    <row r="1814" spans="1:9" x14ac:dyDescent="0.25">
      <c r="A1814" s="1">
        <v>43017</v>
      </c>
      <c r="B1814" t="s">
        <v>128</v>
      </c>
      <c r="C1814" t="s">
        <v>129</v>
      </c>
      <c r="D1814">
        <v>2</v>
      </c>
      <c r="E1814">
        <v>2</v>
      </c>
      <c r="F1814">
        <v>276.39</v>
      </c>
      <c r="G1814">
        <v>229.8</v>
      </c>
      <c r="H1814">
        <v>46.59</v>
      </c>
      <c r="I1814">
        <v>114.9</v>
      </c>
    </row>
    <row r="1815" spans="1:9" x14ac:dyDescent="0.25">
      <c r="A1815" s="1">
        <v>43017</v>
      </c>
      <c r="B1815" t="s">
        <v>125</v>
      </c>
      <c r="C1815" t="s">
        <v>126</v>
      </c>
      <c r="D1815">
        <v>1</v>
      </c>
      <c r="E1815">
        <v>1</v>
      </c>
      <c r="F1815">
        <v>185.05</v>
      </c>
      <c r="G1815">
        <v>146</v>
      </c>
      <c r="H1815">
        <v>39.049999999999997</v>
      </c>
      <c r="I1815">
        <v>146</v>
      </c>
    </row>
    <row r="1816" spans="1:9" x14ac:dyDescent="0.25">
      <c r="A1816" s="1">
        <v>43017</v>
      </c>
      <c r="B1816" t="s">
        <v>123</v>
      </c>
      <c r="C1816" t="s">
        <v>124</v>
      </c>
      <c r="D1816">
        <v>2</v>
      </c>
      <c r="E1816">
        <v>2</v>
      </c>
      <c r="F1816">
        <v>173.92</v>
      </c>
      <c r="G1816">
        <v>121.99</v>
      </c>
      <c r="H1816">
        <v>51.93</v>
      </c>
      <c r="I1816">
        <v>60.994999999999997</v>
      </c>
    </row>
    <row r="1817" spans="1:9" x14ac:dyDescent="0.25">
      <c r="A1817" s="1">
        <v>43017</v>
      </c>
      <c r="B1817" t="s">
        <v>104</v>
      </c>
      <c r="C1817" t="s">
        <v>104</v>
      </c>
      <c r="D1817">
        <v>1</v>
      </c>
      <c r="E1817">
        <v>1</v>
      </c>
      <c r="F1817">
        <v>144.47</v>
      </c>
      <c r="G1817">
        <v>109.9</v>
      </c>
      <c r="H1817">
        <v>34.57</v>
      </c>
      <c r="I1817">
        <v>109.9</v>
      </c>
    </row>
    <row r="1818" spans="1:9" x14ac:dyDescent="0.25">
      <c r="A1818" s="1">
        <v>43017</v>
      </c>
      <c r="B1818" t="s">
        <v>121</v>
      </c>
      <c r="C1818" t="s">
        <v>122</v>
      </c>
      <c r="D1818">
        <v>1</v>
      </c>
      <c r="E1818">
        <v>1</v>
      </c>
      <c r="F1818">
        <v>138.41</v>
      </c>
      <c r="G1818">
        <v>120</v>
      </c>
      <c r="H1818">
        <v>18.41</v>
      </c>
      <c r="I1818">
        <v>120</v>
      </c>
    </row>
    <row r="1819" spans="1:9" x14ac:dyDescent="0.25">
      <c r="A1819" s="1">
        <v>43017</v>
      </c>
      <c r="B1819" t="s">
        <v>135</v>
      </c>
      <c r="C1819" t="s">
        <v>136</v>
      </c>
      <c r="D1819">
        <v>2</v>
      </c>
      <c r="E1819">
        <v>2</v>
      </c>
      <c r="F1819">
        <v>128.63</v>
      </c>
      <c r="G1819">
        <v>76.83</v>
      </c>
      <c r="H1819">
        <v>51.8</v>
      </c>
      <c r="I1819">
        <v>38.414999999999999</v>
      </c>
    </row>
    <row r="1820" spans="1:9" x14ac:dyDescent="0.25">
      <c r="A1820" s="1">
        <v>43017</v>
      </c>
      <c r="B1820" t="s">
        <v>117</v>
      </c>
      <c r="C1820" t="s">
        <v>118</v>
      </c>
      <c r="D1820">
        <v>2</v>
      </c>
      <c r="E1820">
        <v>2</v>
      </c>
      <c r="F1820">
        <v>87.12</v>
      </c>
      <c r="G1820">
        <v>66</v>
      </c>
      <c r="H1820">
        <v>21.12</v>
      </c>
      <c r="I1820">
        <v>33</v>
      </c>
    </row>
    <row r="1821" spans="1:9" x14ac:dyDescent="0.25">
      <c r="A1821" s="1">
        <v>43017</v>
      </c>
      <c r="B1821" t="s">
        <v>88</v>
      </c>
      <c r="C1821" t="s">
        <v>89</v>
      </c>
      <c r="D1821">
        <v>2</v>
      </c>
      <c r="E1821">
        <v>2</v>
      </c>
      <c r="F1821">
        <v>86.02</v>
      </c>
      <c r="G1821">
        <v>61.8</v>
      </c>
      <c r="H1821">
        <v>24.22</v>
      </c>
      <c r="I1821">
        <v>30.9</v>
      </c>
    </row>
    <row r="1822" spans="1:9" x14ac:dyDescent="0.25">
      <c r="A1822" s="1">
        <v>43017</v>
      </c>
      <c r="B1822" t="s">
        <v>147</v>
      </c>
      <c r="C1822" t="s">
        <v>148</v>
      </c>
      <c r="D1822">
        <v>1</v>
      </c>
      <c r="E1822">
        <v>1</v>
      </c>
      <c r="F1822">
        <v>84.63</v>
      </c>
      <c r="G1822">
        <v>67.900000000000006</v>
      </c>
      <c r="H1822">
        <v>16.73</v>
      </c>
      <c r="I1822">
        <v>67.900000000000006</v>
      </c>
    </row>
    <row r="1823" spans="1:9" x14ac:dyDescent="0.25">
      <c r="A1823" s="1">
        <v>43017</v>
      </c>
      <c r="B1823" t="s">
        <v>66</v>
      </c>
      <c r="C1823" t="s">
        <v>67</v>
      </c>
      <c r="D1823">
        <v>1</v>
      </c>
      <c r="E1823">
        <v>1</v>
      </c>
      <c r="F1823">
        <v>73.13</v>
      </c>
      <c r="G1823">
        <v>56.97</v>
      </c>
      <c r="H1823">
        <v>16.16</v>
      </c>
      <c r="I1823">
        <v>56.97</v>
      </c>
    </row>
    <row r="1824" spans="1:9" x14ac:dyDescent="0.25">
      <c r="A1824" s="1">
        <v>43017</v>
      </c>
      <c r="B1824" t="s">
        <v>105</v>
      </c>
      <c r="C1824" t="s">
        <v>106</v>
      </c>
      <c r="D1824">
        <v>1</v>
      </c>
      <c r="E1824">
        <v>1</v>
      </c>
      <c r="F1824">
        <v>71.53</v>
      </c>
      <c r="G1824">
        <v>53.9</v>
      </c>
      <c r="H1824">
        <v>17.63</v>
      </c>
      <c r="I1824">
        <v>53.9</v>
      </c>
    </row>
    <row r="1825" spans="1:9" x14ac:dyDescent="0.25">
      <c r="A1825" s="1">
        <v>43017</v>
      </c>
      <c r="B1825" t="s">
        <v>119</v>
      </c>
      <c r="C1825" t="s">
        <v>120</v>
      </c>
      <c r="D1825">
        <v>1</v>
      </c>
      <c r="E1825">
        <v>1</v>
      </c>
      <c r="F1825">
        <v>68.62</v>
      </c>
      <c r="G1825">
        <v>59.9</v>
      </c>
      <c r="H1825">
        <v>8.7200000000000006</v>
      </c>
      <c r="I1825">
        <v>59.9</v>
      </c>
    </row>
    <row r="1826" spans="1:9" x14ac:dyDescent="0.25">
      <c r="A1826" s="1">
        <v>43017</v>
      </c>
      <c r="B1826" t="s">
        <v>94</v>
      </c>
      <c r="C1826" t="s">
        <v>95</v>
      </c>
      <c r="D1826">
        <v>1</v>
      </c>
      <c r="E1826">
        <v>1</v>
      </c>
      <c r="F1826">
        <v>37.1</v>
      </c>
      <c r="G1826">
        <v>22</v>
      </c>
      <c r="H1826">
        <v>15.1</v>
      </c>
      <c r="I1826">
        <v>22</v>
      </c>
    </row>
    <row r="1827" spans="1:9" x14ac:dyDescent="0.25">
      <c r="A1827" s="1">
        <v>43024</v>
      </c>
      <c r="B1827" t="s">
        <v>24</v>
      </c>
      <c r="C1827" t="s">
        <v>25</v>
      </c>
      <c r="D1827">
        <v>98</v>
      </c>
      <c r="E1827">
        <v>99</v>
      </c>
      <c r="F1827">
        <v>23022.57</v>
      </c>
      <c r="G1827">
        <v>21420.44</v>
      </c>
      <c r="H1827">
        <v>1602.13</v>
      </c>
      <c r="I1827">
        <v>218.57591836734696</v>
      </c>
    </row>
    <row r="1828" spans="1:9" x14ac:dyDescent="0.25">
      <c r="A1828" s="1">
        <v>43024</v>
      </c>
      <c r="B1828" t="s">
        <v>15</v>
      </c>
      <c r="C1828" t="s">
        <v>16</v>
      </c>
      <c r="D1828">
        <v>94</v>
      </c>
      <c r="E1828">
        <v>102</v>
      </c>
      <c r="F1828">
        <v>16292.98</v>
      </c>
      <c r="G1828">
        <v>14068.68</v>
      </c>
      <c r="H1828">
        <v>2224.3000000000002</v>
      </c>
      <c r="I1828">
        <v>149.6668085106383</v>
      </c>
    </row>
    <row r="1829" spans="1:9" x14ac:dyDescent="0.25">
      <c r="A1829" s="1">
        <v>43024</v>
      </c>
      <c r="B1829" t="s">
        <v>26</v>
      </c>
      <c r="C1829" t="s">
        <v>27</v>
      </c>
      <c r="D1829">
        <v>99</v>
      </c>
      <c r="E1829">
        <v>110</v>
      </c>
      <c r="F1829">
        <v>14032.14</v>
      </c>
      <c r="G1829">
        <v>12102.07</v>
      </c>
      <c r="H1829">
        <v>1930.07</v>
      </c>
      <c r="I1829">
        <v>122.24313131313131</v>
      </c>
    </row>
    <row r="1830" spans="1:9" x14ac:dyDescent="0.25">
      <c r="A1830" s="1">
        <v>43024</v>
      </c>
      <c r="B1830" t="s">
        <v>47</v>
      </c>
      <c r="C1830" t="s">
        <v>48</v>
      </c>
      <c r="D1830">
        <v>102</v>
      </c>
      <c r="E1830">
        <v>140</v>
      </c>
      <c r="F1830">
        <v>13750.97</v>
      </c>
      <c r="G1830">
        <v>11500.46</v>
      </c>
      <c r="H1830">
        <v>2250.5100000000002</v>
      </c>
      <c r="I1830">
        <v>112.74960784313726</v>
      </c>
    </row>
    <row r="1831" spans="1:9" x14ac:dyDescent="0.25">
      <c r="A1831" s="1">
        <v>43024</v>
      </c>
      <c r="B1831" t="s">
        <v>38</v>
      </c>
      <c r="C1831" t="s">
        <v>38</v>
      </c>
      <c r="D1831">
        <v>61</v>
      </c>
      <c r="E1831">
        <v>62</v>
      </c>
      <c r="F1831">
        <v>13005.11</v>
      </c>
      <c r="G1831">
        <v>11424.32</v>
      </c>
      <c r="H1831">
        <v>1580.79</v>
      </c>
      <c r="I1831">
        <v>187.28393442622951</v>
      </c>
    </row>
    <row r="1832" spans="1:9" x14ac:dyDescent="0.25">
      <c r="A1832" s="1">
        <v>43024</v>
      </c>
      <c r="B1832" t="s">
        <v>17</v>
      </c>
      <c r="C1832" t="s">
        <v>18</v>
      </c>
      <c r="D1832">
        <v>69</v>
      </c>
      <c r="E1832">
        <v>100</v>
      </c>
      <c r="F1832">
        <v>10592.11</v>
      </c>
      <c r="G1832">
        <v>8422.56</v>
      </c>
      <c r="H1832">
        <v>2169.5500000000002</v>
      </c>
      <c r="I1832">
        <v>122.06608695652173</v>
      </c>
    </row>
    <row r="1833" spans="1:9" x14ac:dyDescent="0.25">
      <c r="A1833" s="1">
        <v>43024</v>
      </c>
      <c r="B1833" t="s">
        <v>42</v>
      </c>
      <c r="C1833" t="s">
        <v>43</v>
      </c>
      <c r="D1833">
        <v>54</v>
      </c>
      <c r="E1833">
        <v>70</v>
      </c>
      <c r="F1833">
        <v>9547.48</v>
      </c>
      <c r="G1833">
        <v>8123.89</v>
      </c>
      <c r="H1833">
        <v>1423.59</v>
      </c>
      <c r="I1833">
        <v>150.44240740740742</v>
      </c>
    </row>
    <row r="1834" spans="1:9" x14ac:dyDescent="0.25">
      <c r="A1834" s="1">
        <v>43024</v>
      </c>
      <c r="B1834" t="s">
        <v>53</v>
      </c>
      <c r="C1834" t="s">
        <v>54</v>
      </c>
      <c r="D1834">
        <v>64</v>
      </c>
      <c r="E1834">
        <v>71</v>
      </c>
      <c r="F1834">
        <v>7807.56</v>
      </c>
      <c r="G1834">
        <v>6721.62</v>
      </c>
      <c r="H1834">
        <v>1085.94</v>
      </c>
      <c r="I1834">
        <v>105.0253125</v>
      </c>
    </row>
    <row r="1835" spans="1:9" x14ac:dyDescent="0.25">
      <c r="A1835" s="1">
        <v>43024</v>
      </c>
      <c r="B1835" t="s">
        <v>21</v>
      </c>
      <c r="C1835" t="s">
        <v>22</v>
      </c>
      <c r="D1835">
        <v>46</v>
      </c>
      <c r="E1835">
        <v>52</v>
      </c>
      <c r="F1835">
        <v>7593.81</v>
      </c>
      <c r="G1835">
        <v>6735.05</v>
      </c>
      <c r="H1835">
        <v>858.76</v>
      </c>
      <c r="I1835">
        <v>146.41413043478261</v>
      </c>
    </row>
    <row r="1836" spans="1:9" x14ac:dyDescent="0.25">
      <c r="A1836" s="1">
        <v>43024</v>
      </c>
      <c r="B1836" t="s">
        <v>39</v>
      </c>
      <c r="C1836" t="s">
        <v>40</v>
      </c>
      <c r="D1836">
        <v>31</v>
      </c>
      <c r="E1836">
        <v>38</v>
      </c>
      <c r="F1836">
        <v>6902.2</v>
      </c>
      <c r="G1836">
        <v>5999.51</v>
      </c>
      <c r="H1836">
        <v>902.69</v>
      </c>
      <c r="I1836">
        <v>193.53258064516129</v>
      </c>
    </row>
    <row r="1837" spans="1:9" x14ac:dyDescent="0.25">
      <c r="A1837" s="1">
        <v>43024</v>
      </c>
      <c r="B1837" t="s">
        <v>32</v>
      </c>
      <c r="C1837" t="s">
        <v>33</v>
      </c>
      <c r="D1837">
        <v>47</v>
      </c>
      <c r="E1837">
        <v>60</v>
      </c>
      <c r="F1837">
        <v>5699.83</v>
      </c>
      <c r="G1837">
        <v>4627.4399999999996</v>
      </c>
      <c r="H1837">
        <v>1072.3900000000001</v>
      </c>
      <c r="I1837">
        <v>98.456170212765954</v>
      </c>
    </row>
    <row r="1838" spans="1:9" x14ac:dyDescent="0.25">
      <c r="A1838" s="1">
        <v>43024</v>
      </c>
      <c r="B1838" t="s">
        <v>28</v>
      </c>
      <c r="C1838" t="s">
        <v>29</v>
      </c>
      <c r="D1838">
        <v>34</v>
      </c>
      <c r="E1838">
        <v>35</v>
      </c>
      <c r="F1838">
        <v>5611.54</v>
      </c>
      <c r="G1838">
        <v>4743.83</v>
      </c>
      <c r="H1838">
        <v>867.71</v>
      </c>
      <c r="I1838">
        <v>139.52441176470589</v>
      </c>
    </row>
    <row r="1839" spans="1:9" x14ac:dyDescent="0.25">
      <c r="A1839" s="1">
        <v>43024</v>
      </c>
      <c r="B1839" t="s">
        <v>34</v>
      </c>
      <c r="C1839" t="s">
        <v>35</v>
      </c>
      <c r="D1839">
        <v>43</v>
      </c>
      <c r="E1839">
        <v>57</v>
      </c>
      <c r="F1839">
        <v>5605.72</v>
      </c>
      <c r="G1839">
        <v>4309.3999999999996</v>
      </c>
      <c r="H1839">
        <v>1296.32</v>
      </c>
      <c r="I1839">
        <v>100.21860465116279</v>
      </c>
    </row>
    <row r="1840" spans="1:9" x14ac:dyDescent="0.25">
      <c r="A1840" s="1">
        <v>43024</v>
      </c>
      <c r="B1840" t="s">
        <v>36</v>
      </c>
      <c r="C1840" t="s">
        <v>37</v>
      </c>
      <c r="D1840">
        <v>19</v>
      </c>
      <c r="E1840">
        <v>21</v>
      </c>
      <c r="F1840">
        <v>4908.6899999999996</v>
      </c>
      <c r="G1840">
        <v>4113.57</v>
      </c>
      <c r="H1840">
        <v>795.12</v>
      </c>
      <c r="I1840">
        <v>216.5036842105263</v>
      </c>
    </row>
    <row r="1841" spans="1:9" x14ac:dyDescent="0.25">
      <c r="A1841" s="1">
        <v>43024</v>
      </c>
      <c r="B1841" t="s">
        <v>23</v>
      </c>
      <c r="C1841" t="s">
        <v>23</v>
      </c>
      <c r="D1841">
        <v>27</v>
      </c>
      <c r="E1841">
        <v>27</v>
      </c>
      <c r="F1841">
        <v>4553.0200000000004</v>
      </c>
      <c r="G1841">
        <v>4084.58</v>
      </c>
      <c r="H1841">
        <v>468.44</v>
      </c>
      <c r="I1841">
        <v>151.28074074074073</v>
      </c>
    </row>
    <row r="1842" spans="1:9" x14ac:dyDescent="0.25">
      <c r="A1842" s="1">
        <v>43024</v>
      </c>
      <c r="B1842" t="s">
        <v>19</v>
      </c>
      <c r="C1842" t="s">
        <v>20</v>
      </c>
      <c r="D1842">
        <v>44</v>
      </c>
      <c r="E1842">
        <v>48</v>
      </c>
      <c r="F1842">
        <v>4344.62</v>
      </c>
      <c r="G1842">
        <v>3676.44</v>
      </c>
      <c r="H1842">
        <v>668.18</v>
      </c>
      <c r="I1842">
        <v>83.555454545454538</v>
      </c>
    </row>
    <row r="1843" spans="1:9" x14ac:dyDescent="0.25">
      <c r="A1843" s="1">
        <v>43024</v>
      </c>
      <c r="B1843" t="s">
        <v>96</v>
      </c>
      <c r="C1843" t="s">
        <v>97</v>
      </c>
      <c r="D1843">
        <v>3</v>
      </c>
      <c r="E1843">
        <v>3</v>
      </c>
      <c r="F1843">
        <v>3761.15</v>
      </c>
      <c r="G1843">
        <v>3604</v>
      </c>
      <c r="H1843">
        <v>157.15</v>
      </c>
      <c r="I1843">
        <v>1201.3333333333333</v>
      </c>
    </row>
    <row r="1844" spans="1:9" x14ac:dyDescent="0.25">
      <c r="A1844" s="1">
        <v>43024</v>
      </c>
      <c r="B1844" t="s">
        <v>84</v>
      </c>
      <c r="C1844" t="s">
        <v>85</v>
      </c>
      <c r="D1844">
        <v>10</v>
      </c>
      <c r="E1844">
        <v>10</v>
      </c>
      <c r="F1844">
        <v>3352.83</v>
      </c>
      <c r="G1844">
        <v>3132.77</v>
      </c>
      <c r="H1844">
        <v>220.06</v>
      </c>
      <c r="I1844">
        <v>313.27699999999999</v>
      </c>
    </row>
    <row r="1845" spans="1:9" x14ac:dyDescent="0.25">
      <c r="A1845" s="1">
        <v>43024</v>
      </c>
      <c r="B1845" t="s">
        <v>193</v>
      </c>
      <c r="C1845" t="s">
        <v>193</v>
      </c>
      <c r="D1845">
        <v>7</v>
      </c>
      <c r="E1845">
        <v>8</v>
      </c>
      <c r="F1845">
        <v>2825.76</v>
      </c>
      <c r="G1845">
        <v>2598.0300000000002</v>
      </c>
      <c r="H1845">
        <v>227.73</v>
      </c>
      <c r="I1845">
        <v>371.14714285714285</v>
      </c>
    </row>
    <row r="1846" spans="1:9" x14ac:dyDescent="0.25">
      <c r="A1846" s="1">
        <v>43024</v>
      </c>
      <c r="B1846" t="s">
        <v>72</v>
      </c>
      <c r="C1846" t="s">
        <v>73</v>
      </c>
      <c r="D1846">
        <v>22</v>
      </c>
      <c r="E1846">
        <v>24</v>
      </c>
      <c r="F1846">
        <v>2452.8200000000002</v>
      </c>
      <c r="G1846">
        <v>1908.79</v>
      </c>
      <c r="H1846">
        <v>544.03</v>
      </c>
      <c r="I1846">
        <v>86.76318181818182</v>
      </c>
    </row>
    <row r="1847" spans="1:9" x14ac:dyDescent="0.25">
      <c r="A1847" s="1">
        <v>43024</v>
      </c>
      <c r="B1847" t="s">
        <v>51</v>
      </c>
      <c r="C1847" t="s">
        <v>52</v>
      </c>
      <c r="D1847">
        <v>21</v>
      </c>
      <c r="E1847">
        <v>27</v>
      </c>
      <c r="F1847">
        <v>2264.2800000000002</v>
      </c>
      <c r="G1847">
        <v>1888.85</v>
      </c>
      <c r="H1847">
        <v>375.43</v>
      </c>
      <c r="I1847">
        <v>89.945238095238096</v>
      </c>
    </row>
    <row r="1848" spans="1:9" x14ac:dyDescent="0.25">
      <c r="A1848" s="1">
        <v>43024</v>
      </c>
      <c r="B1848" t="s">
        <v>82</v>
      </c>
      <c r="C1848" t="s">
        <v>83</v>
      </c>
      <c r="D1848">
        <v>12</v>
      </c>
      <c r="E1848">
        <v>14</v>
      </c>
      <c r="F1848">
        <v>2104.73</v>
      </c>
      <c r="G1848">
        <v>1613.69</v>
      </c>
      <c r="H1848">
        <v>491.04</v>
      </c>
      <c r="I1848">
        <v>134.47416666666666</v>
      </c>
    </row>
    <row r="1849" spans="1:9" x14ac:dyDescent="0.25">
      <c r="A1849" s="1">
        <v>43024</v>
      </c>
      <c r="B1849" t="s">
        <v>46</v>
      </c>
      <c r="C1849" t="s">
        <v>46</v>
      </c>
      <c r="D1849">
        <v>14</v>
      </c>
      <c r="E1849">
        <v>20</v>
      </c>
      <c r="F1849">
        <v>1760.4</v>
      </c>
      <c r="G1849">
        <v>1377.28</v>
      </c>
      <c r="H1849">
        <v>383.12</v>
      </c>
      <c r="I1849">
        <v>98.377142857142857</v>
      </c>
    </row>
    <row r="1850" spans="1:9" x14ac:dyDescent="0.25">
      <c r="A1850" s="1">
        <v>43024</v>
      </c>
      <c r="B1850" t="s">
        <v>58</v>
      </c>
      <c r="C1850" t="s">
        <v>59</v>
      </c>
      <c r="D1850">
        <v>12</v>
      </c>
      <c r="E1850">
        <v>15</v>
      </c>
      <c r="F1850">
        <v>1612.86</v>
      </c>
      <c r="G1850">
        <v>1245.4100000000001</v>
      </c>
      <c r="H1850">
        <v>367.45</v>
      </c>
      <c r="I1850">
        <v>103.78416666666666</v>
      </c>
    </row>
    <row r="1851" spans="1:9" x14ac:dyDescent="0.25">
      <c r="A1851" s="1">
        <v>43024</v>
      </c>
      <c r="B1851" t="s">
        <v>74</v>
      </c>
      <c r="C1851" t="s">
        <v>75</v>
      </c>
      <c r="D1851">
        <v>5</v>
      </c>
      <c r="E1851">
        <v>7</v>
      </c>
      <c r="F1851">
        <v>1522.57</v>
      </c>
      <c r="G1851">
        <v>1412.88</v>
      </c>
      <c r="H1851">
        <v>109.69</v>
      </c>
      <c r="I1851">
        <v>282.57600000000002</v>
      </c>
    </row>
    <row r="1852" spans="1:9" x14ac:dyDescent="0.25">
      <c r="A1852" s="1">
        <v>43024</v>
      </c>
      <c r="B1852" t="s">
        <v>123</v>
      </c>
      <c r="C1852" t="s">
        <v>124</v>
      </c>
      <c r="D1852">
        <v>5</v>
      </c>
      <c r="E1852">
        <v>6</v>
      </c>
      <c r="F1852">
        <v>1435.12</v>
      </c>
      <c r="G1852">
        <v>1293.3599999999999</v>
      </c>
      <c r="H1852">
        <v>141.76</v>
      </c>
      <c r="I1852">
        <v>258.67200000000003</v>
      </c>
    </row>
    <row r="1853" spans="1:9" x14ac:dyDescent="0.25">
      <c r="A1853" s="1">
        <v>43024</v>
      </c>
      <c r="B1853" t="s">
        <v>102</v>
      </c>
      <c r="C1853" t="s">
        <v>103</v>
      </c>
      <c r="D1853">
        <v>9</v>
      </c>
      <c r="E1853">
        <v>9</v>
      </c>
      <c r="F1853">
        <v>1159.56</v>
      </c>
      <c r="G1853">
        <v>1021.6</v>
      </c>
      <c r="H1853">
        <v>137.96</v>
      </c>
      <c r="I1853">
        <v>113.51111111111112</v>
      </c>
    </row>
    <row r="1854" spans="1:9" x14ac:dyDescent="0.25">
      <c r="A1854" s="1">
        <v>43024</v>
      </c>
      <c r="B1854" t="s">
        <v>62</v>
      </c>
      <c r="C1854" t="s">
        <v>63</v>
      </c>
      <c r="D1854">
        <v>7</v>
      </c>
      <c r="E1854">
        <v>9</v>
      </c>
      <c r="F1854">
        <v>1062.55</v>
      </c>
      <c r="G1854">
        <v>900.8</v>
      </c>
      <c r="H1854">
        <v>161.75</v>
      </c>
      <c r="I1854">
        <v>128.68571428571428</v>
      </c>
    </row>
    <row r="1855" spans="1:9" x14ac:dyDescent="0.25">
      <c r="A1855" s="1">
        <v>43024</v>
      </c>
      <c r="B1855" t="s">
        <v>109</v>
      </c>
      <c r="C1855" t="s">
        <v>110</v>
      </c>
      <c r="D1855">
        <v>3</v>
      </c>
      <c r="E1855">
        <v>3</v>
      </c>
      <c r="F1855">
        <v>990.65</v>
      </c>
      <c r="G1855">
        <v>863.89</v>
      </c>
      <c r="H1855">
        <v>126.76</v>
      </c>
      <c r="I1855">
        <v>287.96333333333337</v>
      </c>
    </row>
    <row r="1856" spans="1:9" x14ac:dyDescent="0.25">
      <c r="A1856" s="1">
        <v>43024</v>
      </c>
      <c r="B1856" t="s">
        <v>90</v>
      </c>
      <c r="C1856" t="s">
        <v>91</v>
      </c>
      <c r="D1856">
        <v>4</v>
      </c>
      <c r="E1856">
        <v>4</v>
      </c>
      <c r="F1856">
        <v>982.67</v>
      </c>
      <c r="G1856">
        <v>841</v>
      </c>
      <c r="H1856">
        <v>141.66999999999999</v>
      </c>
      <c r="I1856">
        <v>210.25</v>
      </c>
    </row>
    <row r="1857" spans="1:9" x14ac:dyDescent="0.25">
      <c r="A1857" s="1">
        <v>43024</v>
      </c>
      <c r="B1857" t="s">
        <v>76</v>
      </c>
      <c r="C1857" t="s">
        <v>77</v>
      </c>
      <c r="D1857">
        <v>3</v>
      </c>
      <c r="E1857">
        <v>3</v>
      </c>
      <c r="F1857">
        <v>953.18</v>
      </c>
      <c r="G1857">
        <v>826.98</v>
      </c>
      <c r="H1857">
        <v>126.2</v>
      </c>
      <c r="I1857">
        <v>275.66000000000003</v>
      </c>
    </row>
    <row r="1858" spans="1:9" x14ac:dyDescent="0.25">
      <c r="A1858" s="1">
        <v>43024</v>
      </c>
      <c r="B1858" t="s">
        <v>94</v>
      </c>
      <c r="C1858" t="s">
        <v>95</v>
      </c>
      <c r="D1858">
        <v>1</v>
      </c>
      <c r="E1858">
        <v>1</v>
      </c>
      <c r="F1858">
        <v>948.35</v>
      </c>
      <c r="G1858">
        <v>849.98</v>
      </c>
      <c r="H1858">
        <v>98.37</v>
      </c>
      <c r="I1858">
        <v>849.98</v>
      </c>
    </row>
    <row r="1859" spans="1:9" x14ac:dyDescent="0.25">
      <c r="A1859" s="1">
        <v>43024</v>
      </c>
      <c r="B1859" t="s">
        <v>57</v>
      </c>
      <c r="C1859" t="s">
        <v>57</v>
      </c>
      <c r="D1859">
        <v>9</v>
      </c>
      <c r="E1859">
        <v>9</v>
      </c>
      <c r="F1859">
        <v>846.22</v>
      </c>
      <c r="G1859">
        <v>738.2</v>
      </c>
      <c r="H1859">
        <v>108.02</v>
      </c>
      <c r="I1859">
        <v>82.022222222222226</v>
      </c>
    </row>
    <row r="1860" spans="1:9" x14ac:dyDescent="0.25">
      <c r="A1860" s="1">
        <v>43024</v>
      </c>
      <c r="B1860" t="s">
        <v>107</v>
      </c>
      <c r="C1860" t="s">
        <v>108</v>
      </c>
      <c r="D1860">
        <v>2</v>
      </c>
      <c r="E1860">
        <v>2</v>
      </c>
      <c r="F1860">
        <v>674.89</v>
      </c>
      <c r="G1860">
        <v>587.32000000000005</v>
      </c>
      <c r="H1860">
        <v>87.57</v>
      </c>
      <c r="I1860">
        <v>293.66000000000003</v>
      </c>
    </row>
    <row r="1861" spans="1:9" x14ac:dyDescent="0.25">
      <c r="A1861" s="1">
        <v>43024</v>
      </c>
      <c r="B1861" t="s">
        <v>80</v>
      </c>
      <c r="C1861" t="s">
        <v>81</v>
      </c>
      <c r="D1861">
        <v>5</v>
      </c>
      <c r="E1861">
        <v>8</v>
      </c>
      <c r="F1861">
        <v>640.66999999999996</v>
      </c>
      <c r="G1861">
        <v>474.51</v>
      </c>
      <c r="H1861">
        <v>166.16</v>
      </c>
      <c r="I1861">
        <v>94.902000000000001</v>
      </c>
    </row>
    <row r="1862" spans="1:9" x14ac:dyDescent="0.25">
      <c r="A1862" s="1">
        <v>43024</v>
      </c>
      <c r="B1862" t="s">
        <v>30</v>
      </c>
      <c r="C1862" t="s">
        <v>31</v>
      </c>
      <c r="D1862">
        <v>4</v>
      </c>
      <c r="E1862">
        <v>4</v>
      </c>
      <c r="F1862">
        <v>620.55999999999995</v>
      </c>
      <c r="G1862">
        <v>527</v>
      </c>
      <c r="H1862">
        <v>93.56</v>
      </c>
      <c r="I1862">
        <v>131.75</v>
      </c>
    </row>
    <row r="1863" spans="1:9" x14ac:dyDescent="0.25">
      <c r="A1863" s="1">
        <v>43024</v>
      </c>
      <c r="B1863" t="s">
        <v>111</v>
      </c>
      <c r="C1863" t="s">
        <v>112</v>
      </c>
      <c r="D1863">
        <v>3</v>
      </c>
      <c r="E1863">
        <v>3</v>
      </c>
      <c r="F1863">
        <v>557.19000000000005</v>
      </c>
      <c r="G1863">
        <v>509.8</v>
      </c>
      <c r="H1863">
        <v>47.39</v>
      </c>
      <c r="I1863">
        <v>169.93333333333334</v>
      </c>
    </row>
    <row r="1864" spans="1:9" x14ac:dyDescent="0.25">
      <c r="A1864" s="1">
        <v>43024</v>
      </c>
      <c r="B1864" t="s">
        <v>44</v>
      </c>
      <c r="C1864" t="s">
        <v>45</v>
      </c>
      <c r="D1864">
        <v>2</v>
      </c>
      <c r="E1864">
        <v>3</v>
      </c>
      <c r="F1864">
        <v>429.28</v>
      </c>
      <c r="G1864">
        <v>380</v>
      </c>
      <c r="H1864">
        <v>49.28</v>
      </c>
      <c r="I1864">
        <v>190</v>
      </c>
    </row>
    <row r="1865" spans="1:9" x14ac:dyDescent="0.25">
      <c r="A1865" s="1">
        <v>43024</v>
      </c>
      <c r="B1865" t="s">
        <v>117</v>
      </c>
      <c r="C1865" t="s">
        <v>118</v>
      </c>
      <c r="D1865">
        <v>3</v>
      </c>
      <c r="E1865">
        <v>5</v>
      </c>
      <c r="F1865">
        <v>336.8</v>
      </c>
      <c r="G1865">
        <v>261</v>
      </c>
      <c r="H1865">
        <v>75.8</v>
      </c>
      <c r="I1865">
        <v>87</v>
      </c>
    </row>
    <row r="1866" spans="1:9" x14ac:dyDescent="0.25">
      <c r="A1866" s="1">
        <v>43024</v>
      </c>
      <c r="B1866" t="s">
        <v>88</v>
      </c>
      <c r="C1866" t="s">
        <v>89</v>
      </c>
      <c r="D1866">
        <v>2</v>
      </c>
      <c r="E1866">
        <v>2</v>
      </c>
      <c r="F1866">
        <v>266.38</v>
      </c>
      <c r="G1866">
        <v>223.9</v>
      </c>
      <c r="H1866">
        <v>42.48</v>
      </c>
      <c r="I1866">
        <v>111.95</v>
      </c>
    </row>
    <row r="1867" spans="1:9" x14ac:dyDescent="0.25">
      <c r="A1867" s="1">
        <v>43024</v>
      </c>
      <c r="B1867" t="s">
        <v>41</v>
      </c>
      <c r="C1867" t="s">
        <v>41</v>
      </c>
      <c r="D1867">
        <v>1</v>
      </c>
      <c r="E1867">
        <v>1</v>
      </c>
      <c r="F1867">
        <v>139.9</v>
      </c>
      <c r="G1867">
        <v>109.9</v>
      </c>
      <c r="H1867">
        <v>30</v>
      </c>
      <c r="I1867">
        <v>109.9</v>
      </c>
    </row>
    <row r="1868" spans="1:9" x14ac:dyDescent="0.25">
      <c r="A1868" s="1">
        <v>43024</v>
      </c>
      <c r="B1868" t="s">
        <v>105</v>
      </c>
      <c r="C1868" t="s">
        <v>106</v>
      </c>
      <c r="D1868">
        <v>3</v>
      </c>
      <c r="E1868">
        <v>3</v>
      </c>
      <c r="F1868">
        <v>134.11000000000001</v>
      </c>
      <c r="G1868">
        <v>87.6</v>
      </c>
      <c r="H1868">
        <v>46.51</v>
      </c>
      <c r="I1868">
        <v>29.2</v>
      </c>
    </row>
    <row r="1869" spans="1:9" x14ac:dyDescent="0.25">
      <c r="A1869" s="1">
        <v>43024</v>
      </c>
      <c r="B1869" t="s">
        <v>115</v>
      </c>
      <c r="C1869" t="s">
        <v>116</v>
      </c>
      <c r="D1869">
        <v>1</v>
      </c>
      <c r="E1869">
        <v>1</v>
      </c>
      <c r="F1869">
        <v>107</v>
      </c>
      <c r="G1869">
        <v>69</v>
      </c>
      <c r="H1869">
        <v>38</v>
      </c>
      <c r="I1869">
        <v>69</v>
      </c>
    </row>
    <row r="1870" spans="1:9" x14ac:dyDescent="0.25">
      <c r="A1870" s="1">
        <v>43024</v>
      </c>
      <c r="B1870" t="s">
        <v>100</v>
      </c>
      <c r="C1870" t="s">
        <v>101</v>
      </c>
      <c r="D1870">
        <v>1</v>
      </c>
      <c r="E1870">
        <v>1</v>
      </c>
      <c r="F1870">
        <v>86.67</v>
      </c>
      <c r="G1870">
        <v>74.69</v>
      </c>
      <c r="H1870">
        <v>11.98</v>
      </c>
      <c r="I1870">
        <v>74.69</v>
      </c>
    </row>
    <row r="1871" spans="1:9" x14ac:dyDescent="0.25">
      <c r="A1871" s="1">
        <v>43024</v>
      </c>
      <c r="B1871" t="s">
        <v>113</v>
      </c>
      <c r="C1871" t="s">
        <v>114</v>
      </c>
      <c r="D1871">
        <v>1</v>
      </c>
      <c r="E1871">
        <v>1</v>
      </c>
      <c r="F1871">
        <v>84.24</v>
      </c>
      <c r="G1871">
        <v>70</v>
      </c>
      <c r="H1871">
        <v>14.24</v>
      </c>
      <c r="I1871">
        <v>70</v>
      </c>
    </row>
    <row r="1872" spans="1:9" x14ac:dyDescent="0.25">
      <c r="A1872" s="1">
        <v>43024</v>
      </c>
      <c r="B1872" t="s">
        <v>135</v>
      </c>
      <c r="C1872" t="s">
        <v>136</v>
      </c>
      <c r="D1872">
        <v>1</v>
      </c>
      <c r="E1872">
        <v>1</v>
      </c>
      <c r="F1872">
        <v>74.05</v>
      </c>
      <c r="G1872">
        <v>59.9</v>
      </c>
      <c r="H1872">
        <v>14.15</v>
      </c>
      <c r="I1872">
        <v>59.9</v>
      </c>
    </row>
    <row r="1873" spans="1:9" x14ac:dyDescent="0.25">
      <c r="A1873" s="1">
        <v>43024</v>
      </c>
      <c r="B1873" t="s">
        <v>66</v>
      </c>
      <c r="C1873" t="s">
        <v>67</v>
      </c>
      <c r="D1873">
        <v>1</v>
      </c>
      <c r="E1873">
        <v>1</v>
      </c>
      <c r="F1873">
        <v>73.13</v>
      </c>
      <c r="G1873">
        <v>56.97</v>
      </c>
      <c r="H1873">
        <v>16.16</v>
      </c>
      <c r="I1873">
        <v>56.97</v>
      </c>
    </row>
    <row r="1874" spans="1:9" x14ac:dyDescent="0.25">
      <c r="A1874" s="1">
        <v>43024</v>
      </c>
      <c r="B1874" t="s">
        <v>70</v>
      </c>
      <c r="C1874" t="s">
        <v>71</v>
      </c>
      <c r="D1874">
        <v>1</v>
      </c>
      <c r="E1874">
        <v>1</v>
      </c>
      <c r="F1874">
        <v>70.03</v>
      </c>
      <c r="G1874">
        <v>54.9</v>
      </c>
      <c r="H1874">
        <v>15.13</v>
      </c>
      <c r="I1874">
        <v>54.9</v>
      </c>
    </row>
    <row r="1875" spans="1:9" x14ac:dyDescent="0.25">
      <c r="A1875" s="1">
        <v>43024</v>
      </c>
      <c r="B1875" t="s">
        <v>125</v>
      </c>
      <c r="C1875" t="s">
        <v>126</v>
      </c>
      <c r="D1875">
        <v>1</v>
      </c>
      <c r="E1875">
        <v>4</v>
      </c>
      <c r="F1875">
        <v>65.400000000000006</v>
      </c>
      <c r="G1875">
        <v>18</v>
      </c>
      <c r="H1875">
        <v>47.4</v>
      </c>
      <c r="I1875">
        <v>18</v>
      </c>
    </row>
    <row r="1876" spans="1:9" x14ac:dyDescent="0.25">
      <c r="A1876" s="1">
        <v>43024</v>
      </c>
      <c r="B1876" t="s">
        <v>92</v>
      </c>
      <c r="C1876" t="s">
        <v>93</v>
      </c>
      <c r="D1876">
        <v>2</v>
      </c>
      <c r="E1876">
        <v>2</v>
      </c>
      <c r="F1876">
        <v>56</v>
      </c>
      <c r="G1876">
        <v>25.8</v>
      </c>
      <c r="H1876">
        <v>30.2</v>
      </c>
      <c r="I1876">
        <v>12.9</v>
      </c>
    </row>
    <row r="1877" spans="1:9" x14ac:dyDescent="0.25">
      <c r="A1877" s="1">
        <v>43024</v>
      </c>
      <c r="B1877" t="s">
        <v>128</v>
      </c>
      <c r="C1877" t="s">
        <v>129</v>
      </c>
      <c r="D1877">
        <v>1</v>
      </c>
      <c r="E1877">
        <v>1</v>
      </c>
      <c r="F1877">
        <v>45</v>
      </c>
      <c r="G1877">
        <v>29.9</v>
      </c>
      <c r="H1877">
        <v>15.1</v>
      </c>
      <c r="I1877">
        <v>29.9</v>
      </c>
    </row>
    <row r="1878" spans="1:9" x14ac:dyDescent="0.25">
      <c r="A1878" s="1">
        <v>43024</v>
      </c>
      <c r="B1878" t="s">
        <v>49</v>
      </c>
      <c r="C1878" t="s">
        <v>50</v>
      </c>
      <c r="D1878">
        <v>1</v>
      </c>
      <c r="E1878">
        <v>1</v>
      </c>
      <c r="F1878">
        <v>44.01</v>
      </c>
      <c r="G1878">
        <v>27.9</v>
      </c>
      <c r="H1878">
        <v>16.11</v>
      </c>
      <c r="I1878">
        <v>27.9</v>
      </c>
    </row>
    <row r="1879" spans="1:9" x14ac:dyDescent="0.25">
      <c r="A1879" s="1">
        <v>43031</v>
      </c>
      <c r="B1879" t="s">
        <v>24</v>
      </c>
      <c r="C1879" t="s">
        <v>25</v>
      </c>
      <c r="D1879">
        <v>58</v>
      </c>
      <c r="E1879">
        <v>70</v>
      </c>
      <c r="F1879">
        <v>14056.11</v>
      </c>
      <c r="G1879">
        <v>12883.4</v>
      </c>
      <c r="H1879">
        <v>1172.71</v>
      </c>
      <c r="I1879">
        <v>222.12758620689655</v>
      </c>
    </row>
    <row r="1880" spans="1:9" x14ac:dyDescent="0.25">
      <c r="A1880" s="1">
        <v>43031</v>
      </c>
      <c r="B1880" t="s">
        <v>47</v>
      </c>
      <c r="C1880" t="s">
        <v>48</v>
      </c>
      <c r="D1880">
        <v>112</v>
      </c>
      <c r="E1880">
        <v>132</v>
      </c>
      <c r="F1880">
        <v>13692.67</v>
      </c>
      <c r="G1880">
        <v>11441.1</v>
      </c>
      <c r="H1880">
        <v>2251.5700000000002</v>
      </c>
      <c r="I1880">
        <v>102.15267857142857</v>
      </c>
    </row>
    <row r="1881" spans="1:9" x14ac:dyDescent="0.25">
      <c r="A1881" s="1">
        <v>43031</v>
      </c>
      <c r="B1881" t="s">
        <v>38</v>
      </c>
      <c r="C1881" t="s">
        <v>38</v>
      </c>
      <c r="D1881">
        <v>52</v>
      </c>
      <c r="E1881">
        <v>57</v>
      </c>
      <c r="F1881">
        <v>12297.81</v>
      </c>
      <c r="G1881">
        <v>10702.61</v>
      </c>
      <c r="H1881">
        <v>1595.2</v>
      </c>
      <c r="I1881">
        <v>205.81942307692307</v>
      </c>
    </row>
    <row r="1882" spans="1:9" x14ac:dyDescent="0.25">
      <c r="A1882" s="1">
        <v>43031</v>
      </c>
      <c r="B1882" t="s">
        <v>42</v>
      </c>
      <c r="C1882" t="s">
        <v>43</v>
      </c>
      <c r="D1882">
        <v>59</v>
      </c>
      <c r="E1882">
        <v>72</v>
      </c>
      <c r="F1882">
        <v>12269.09</v>
      </c>
      <c r="G1882">
        <v>10476.209999999999</v>
      </c>
      <c r="H1882">
        <v>1792.88</v>
      </c>
      <c r="I1882">
        <v>177.56288135593221</v>
      </c>
    </row>
    <row r="1883" spans="1:9" x14ac:dyDescent="0.25">
      <c r="A1883" s="1">
        <v>43031</v>
      </c>
      <c r="B1883" t="s">
        <v>26</v>
      </c>
      <c r="C1883" t="s">
        <v>27</v>
      </c>
      <c r="D1883">
        <v>81</v>
      </c>
      <c r="E1883">
        <v>87</v>
      </c>
      <c r="F1883">
        <v>9830.7199999999993</v>
      </c>
      <c r="G1883">
        <v>8373.6299999999992</v>
      </c>
      <c r="H1883">
        <v>1457.09</v>
      </c>
      <c r="I1883">
        <v>103.37814814814814</v>
      </c>
    </row>
    <row r="1884" spans="1:9" x14ac:dyDescent="0.25">
      <c r="A1884" s="1">
        <v>43031</v>
      </c>
      <c r="B1884" t="s">
        <v>15</v>
      </c>
      <c r="C1884" t="s">
        <v>16</v>
      </c>
      <c r="D1884">
        <v>70</v>
      </c>
      <c r="E1884">
        <v>83</v>
      </c>
      <c r="F1884">
        <v>9116.36</v>
      </c>
      <c r="G1884">
        <v>7750.69</v>
      </c>
      <c r="H1884">
        <v>1365.67</v>
      </c>
      <c r="I1884">
        <v>110.72414285714287</v>
      </c>
    </row>
    <row r="1885" spans="1:9" x14ac:dyDescent="0.25">
      <c r="A1885" s="1">
        <v>43031</v>
      </c>
      <c r="B1885" t="s">
        <v>96</v>
      </c>
      <c r="C1885" t="s">
        <v>97</v>
      </c>
      <c r="D1885">
        <v>6</v>
      </c>
      <c r="E1885">
        <v>6</v>
      </c>
      <c r="F1885">
        <v>8652.61</v>
      </c>
      <c r="G1885">
        <v>8428</v>
      </c>
      <c r="H1885">
        <v>224.61</v>
      </c>
      <c r="I1885">
        <v>1404.6666666666665</v>
      </c>
    </row>
    <row r="1886" spans="1:9" x14ac:dyDescent="0.25">
      <c r="A1886" s="1">
        <v>43031</v>
      </c>
      <c r="B1886" t="s">
        <v>17</v>
      </c>
      <c r="C1886" t="s">
        <v>18</v>
      </c>
      <c r="D1886">
        <v>61</v>
      </c>
      <c r="E1886">
        <v>95</v>
      </c>
      <c r="F1886">
        <v>7798.71</v>
      </c>
      <c r="G1886">
        <v>6020.43</v>
      </c>
      <c r="H1886">
        <v>1778.28</v>
      </c>
      <c r="I1886">
        <v>98.695573770491805</v>
      </c>
    </row>
    <row r="1887" spans="1:9" x14ac:dyDescent="0.25">
      <c r="A1887" s="1">
        <v>43031</v>
      </c>
      <c r="B1887" t="s">
        <v>34</v>
      </c>
      <c r="C1887" t="s">
        <v>35</v>
      </c>
      <c r="D1887">
        <v>50</v>
      </c>
      <c r="E1887">
        <v>62</v>
      </c>
      <c r="F1887">
        <v>6831.07</v>
      </c>
      <c r="G1887">
        <v>5332.46</v>
      </c>
      <c r="H1887">
        <v>1498.61</v>
      </c>
      <c r="I1887">
        <v>106.64919999999999</v>
      </c>
    </row>
    <row r="1888" spans="1:9" x14ac:dyDescent="0.25">
      <c r="A1888" s="1">
        <v>43031</v>
      </c>
      <c r="B1888" t="s">
        <v>21</v>
      </c>
      <c r="C1888" t="s">
        <v>22</v>
      </c>
      <c r="D1888">
        <v>51</v>
      </c>
      <c r="E1888">
        <v>51</v>
      </c>
      <c r="F1888">
        <v>6601.63</v>
      </c>
      <c r="G1888">
        <v>5770.02</v>
      </c>
      <c r="H1888">
        <v>831.61</v>
      </c>
      <c r="I1888">
        <v>113.13764705882353</v>
      </c>
    </row>
    <row r="1889" spans="1:9" x14ac:dyDescent="0.25">
      <c r="A1889" s="1">
        <v>43031</v>
      </c>
      <c r="B1889" t="s">
        <v>36</v>
      </c>
      <c r="C1889" t="s">
        <v>37</v>
      </c>
      <c r="D1889">
        <v>17</v>
      </c>
      <c r="E1889">
        <v>29</v>
      </c>
      <c r="F1889">
        <v>6004.47</v>
      </c>
      <c r="G1889">
        <v>4830.49</v>
      </c>
      <c r="H1889">
        <v>1173.98</v>
      </c>
      <c r="I1889">
        <v>284.14647058823533</v>
      </c>
    </row>
    <row r="1890" spans="1:9" x14ac:dyDescent="0.25">
      <c r="A1890" s="1">
        <v>43031</v>
      </c>
      <c r="B1890" t="s">
        <v>19</v>
      </c>
      <c r="C1890" t="s">
        <v>20</v>
      </c>
      <c r="D1890">
        <v>40</v>
      </c>
      <c r="E1890">
        <v>44</v>
      </c>
      <c r="F1890">
        <v>5476.93</v>
      </c>
      <c r="G1890">
        <v>4767.95</v>
      </c>
      <c r="H1890">
        <v>708.98</v>
      </c>
      <c r="I1890">
        <v>119.19875</v>
      </c>
    </row>
    <row r="1891" spans="1:9" x14ac:dyDescent="0.25">
      <c r="A1891" s="1">
        <v>43031</v>
      </c>
      <c r="B1891" t="s">
        <v>193</v>
      </c>
      <c r="C1891" t="s">
        <v>193</v>
      </c>
      <c r="D1891">
        <v>11</v>
      </c>
      <c r="E1891">
        <v>12</v>
      </c>
      <c r="F1891">
        <v>4919.6499999999996</v>
      </c>
      <c r="G1891">
        <v>4677.97</v>
      </c>
      <c r="H1891">
        <v>241.68</v>
      </c>
      <c r="I1891">
        <v>425.27</v>
      </c>
    </row>
    <row r="1892" spans="1:9" x14ac:dyDescent="0.25">
      <c r="A1892" s="1">
        <v>43031</v>
      </c>
      <c r="B1892" t="s">
        <v>53</v>
      </c>
      <c r="C1892" t="s">
        <v>54</v>
      </c>
      <c r="D1892">
        <v>44</v>
      </c>
      <c r="E1892">
        <v>49</v>
      </c>
      <c r="F1892">
        <v>4900.6499999999996</v>
      </c>
      <c r="G1892">
        <v>4159.13</v>
      </c>
      <c r="H1892">
        <v>741.52</v>
      </c>
      <c r="I1892">
        <v>94.525681818181823</v>
      </c>
    </row>
    <row r="1893" spans="1:9" x14ac:dyDescent="0.25">
      <c r="A1893" s="1">
        <v>43031</v>
      </c>
      <c r="B1893" t="s">
        <v>32</v>
      </c>
      <c r="C1893" t="s">
        <v>33</v>
      </c>
      <c r="D1893">
        <v>40</v>
      </c>
      <c r="E1893">
        <v>46</v>
      </c>
      <c r="F1893">
        <v>4274.47</v>
      </c>
      <c r="G1893">
        <v>3424.26</v>
      </c>
      <c r="H1893">
        <v>850.21</v>
      </c>
      <c r="I1893">
        <v>85.606499999999997</v>
      </c>
    </row>
    <row r="1894" spans="1:9" x14ac:dyDescent="0.25">
      <c r="A1894" s="1">
        <v>43031</v>
      </c>
      <c r="B1894" t="s">
        <v>39</v>
      </c>
      <c r="C1894" t="s">
        <v>40</v>
      </c>
      <c r="D1894">
        <v>25</v>
      </c>
      <c r="E1894">
        <v>27</v>
      </c>
      <c r="F1894">
        <v>3255.34</v>
      </c>
      <c r="G1894">
        <v>2841.95</v>
      </c>
      <c r="H1894">
        <v>413.39</v>
      </c>
      <c r="I1894">
        <v>113.678</v>
      </c>
    </row>
    <row r="1895" spans="1:9" x14ac:dyDescent="0.25">
      <c r="A1895" s="1">
        <v>43031</v>
      </c>
      <c r="B1895" t="s">
        <v>28</v>
      </c>
      <c r="C1895" t="s">
        <v>29</v>
      </c>
      <c r="D1895">
        <v>20</v>
      </c>
      <c r="E1895">
        <v>20</v>
      </c>
      <c r="F1895">
        <v>3085.05</v>
      </c>
      <c r="G1895">
        <v>2746.89</v>
      </c>
      <c r="H1895">
        <v>338.16</v>
      </c>
      <c r="I1895">
        <v>137.34450000000001</v>
      </c>
    </row>
    <row r="1896" spans="1:9" x14ac:dyDescent="0.25">
      <c r="A1896" s="1">
        <v>43031</v>
      </c>
      <c r="B1896" t="s">
        <v>90</v>
      </c>
      <c r="C1896" t="s">
        <v>91</v>
      </c>
      <c r="D1896">
        <v>5</v>
      </c>
      <c r="E1896">
        <v>6</v>
      </c>
      <c r="F1896">
        <v>2699.16</v>
      </c>
      <c r="G1896">
        <v>2115.9</v>
      </c>
      <c r="H1896">
        <v>583.26</v>
      </c>
      <c r="I1896">
        <v>423.18</v>
      </c>
    </row>
    <row r="1897" spans="1:9" x14ac:dyDescent="0.25">
      <c r="A1897" s="1">
        <v>43031</v>
      </c>
      <c r="B1897" t="s">
        <v>94</v>
      </c>
      <c r="C1897" t="s">
        <v>95</v>
      </c>
      <c r="D1897">
        <v>2</v>
      </c>
      <c r="E1897">
        <v>2</v>
      </c>
      <c r="F1897">
        <v>2529.2600000000002</v>
      </c>
      <c r="G1897">
        <v>2443.3000000000002</v>
      </c>
      <c r="H1897">
        <v>85.96</v>
      </c>
      <c r="I1897">
        <v>1221.6500000000001</v>
      </c>
    </row>
    <row r="1898" spans="1:9" x14ac:dyDescent="0.25">
      <c r="A1898" s="1">
        <v>43031</v>
      </c>
      <c r="B1898" t="s">
        <v>84</v>
      </c>
      <c r="C1898" t="s">
        <v>85</v>
      </c>
      <c r="D1898">
        <v>3</v>
      </c>
      <c r="E1898">
        <v>3</v>
      </c>
      <c r="F1898">
        <v>2422</v>
      </c>
      <c r="G1898">
        <v>2346.9</v>
      </c>
      <c r="H1898">
        <v>75.099999999999994</v>
      </c>
      <c r="I1898">
        <v>782.3</v>
      </c>
    </row>
    <row r="1899" spans="1:9" x14ac:dyDescent="0.25">
      <c r="A1899" s="1">
        <v>43031</v>
      </c>
      <c r="B1899" t="s">
        <v>23</v>
      </c>
      <c r="C1899" t="s">
        <v>23</v>
      </c>
      <c r="D1899">
        <v>22</v>
      </c>
      <c r="E1899">
        <v>23</v>
      </c>
      <c r="F1899">
        <v>2281.1</v>
      </c>
      <c r="G1899">
        <v>1852.79</v>
      </c>
      <c r="H1899">
        <v>428.31</v>
      </c>
      <c r="I1899">
        <v>84.217727272727274</v>
      </c>
    </row>
    <row r="1900" spans="1:9" x14ac:dyDescent="0.25">
      <c r="A1900" s="1">
        <v>43031</v>
      </c>
      <c r="B1900" t="s">
        <v>72</v>
      </c>
      <c r="C1900" t="s">
        <v>73</v>
      </c>
      <c r="D1900">
        <v>20</v>
      </c>
      <c r="E1900">
        <v>24</v>
      </c>
      <c r="F1900">
        <v>2250.1799999999998</v>
      </c>
      <c r="G1900">
        <v>1767.06</v>
      </c>
      <c r="H1900">
        <v>483.12</v>
      </c>
      <c r="I1900">
        <v>88.352999999999994</v>
      </c>
    </row>
    <row r="1901" spans="1:9" x14ac:dyDescent="0.25">
      <c r="A1901" s="1">
        <v>43031</v>
      </c>
      <c r="B1901" t="s">
        <v>51</v>
      </c>
      <c r="C1901" t="s">
        <v>52</v>
      </c>
      <c r="D1901">
        <v>25</v>
      </c>
      <c r="E1901">
        <v>28</v>
      </c>
      <c r="F1901">
        <v>1894.63</v>
      </c>
      <c r="G1901">
        <v>1508.25</v>
      </c>
      <c r="H1901">
        <v>386.38</v>
      </c>
      <c r="I1901">
        <v>60.33</v>
      </c>
    </row>
    <row r="1902" spans="1:9" x14ac:dyDescent="0.25">
      <c r="A1902" s="1">
        <v>43031</v>
      </c>
      <c r="B1902" t="s">
        <v>46</v>
      </c>
      <c r="C1902" t="s">
        <v>46</v>
      </c>
      <c r="D1902">
        <v>14</v>
      </c>
      <c r="E1902">
        <v>14</v>
      </c>
      <c r="F1902">
        <v>1619.17</v>
      </c>
      <c r="G1902">
        <v>1350.79</v>
      </c>
      <c r="H1902">
        <v>268.38</v>
      </c>
      <c r="I1902">
        <v>96.484999999999999</v>
      </c>
    </row>
    <row r="1903" spans="1:9" x14ac:dyDescent="0.25">
      <c r="A1903" s="1">
        <v>43031</v>
      </c>
      <c r="B1903" t="s">
        <v>82</v>
      </c>
      <c r="C1903" t="s">
        <v>83</v>
      </c>
      <c r="D1903">
        <v>11</v>
      </c>
      <c r="E1903">
        <v>13</v>
      </c>
      <c r="F1903">
        <v>1502.59</v>
      </c>
      <c r="G1903">
        <v>1232.17</v>
      </c>
      <c r="H1903">
        <v>270.42</v>
      </c>
      <c r="I1903">
        <v>112.01545454545455</v>
      </c>
    </row>
    <row r="1904" spans="1:9" x14ac:dyDescent="0.25">
      <c r="A1904" s="1">
        <v>43031</v>
      </c>
      <c r="B1904" t="s">
        <v>74</v>
      </c>
      <c r="C1904" t="s">
        <v>75</v>
      </c>
      <c r="D1904">
        <v>6</v>
      </c>
      <c r="E1904">
        <v>6</v>
      </c>
      <c r="F1904">
        <v>1317.66</v>
      </c>
      <c r="G1904">
        <v>1187.8900000000001</v>
      </c>
      <c r="H1904">
        <v>129.77000000000001</v>
      </c>
      <c r="I1904">
        <v>197.98166666666668</v>
      </c>
    </row>
    <row r="1905" spans="1:9" x14ac:dyDescent="0.25">
      <c r="A1905" s="1">
        <v>43031</v>
      </c>
      <c r="B1905" t="s">
        <v>107</v>
      </c>
      <c r="C1905" t="s">
        <v>108</v>
      </c>
      <c r="D1905">
        <v>4</v>
      </c>
      <c r="E1905">
        <v>4</v>
      </c>
      <c r="F1905">
        <v>1148.4100000000001</v>
      </c>
      <c r="G1905">
        <v>1061.54</v>
      </c>
      <c r="H1905">
        <v>86.87</v>
      </c>
      <c r="I1905">
        <v>265.38499999999999</v>
      </c>
    </row>
    <row r="1906" spans="1:9" x14ac:dyDescent="0.25">
      <c r="A1906" s="1">
        <v>43031</v>
      </c>
      <c r="B1906" t="s">
        <v>123</v>
      </c>
      <c r="C1906" t="s">
        <v>124</v>
      </c>
      <c r="D1906">
        <v>4</v>
      </c>
      <c r="E1906">
        <v>4</v>
      </c>
      <c r="F1906">
        <v>750.26</v>
      </c>
      <c r="G1906">
        <v>665.28</v>
      </c>
      <c r="H1906">
        <v>84.98</v>
      </c>
      <c r="I1906">
        <v>166.32</v>
      </c>
    </row>
    <row r="1907" spans="1:9" x14ac:dyDescent="0.25">
      <c r="A1907" s="1">
        <v>43031</v>
      </c>
      <c r="B1907" t="s">
        <v>57</v>
      </c>
      <c r="C1907" t="s">
        <v>57</v>
      </c>
      <c r="D1907">
        <v>7</v>
      </c>
      <c r="E1907">
        <v>7</v>
      </c>
      <c r="F1907">
        <v>685.77</v>
      </c>
      <c r="G1907">
        <v>591.70000000000005</v>
      </c>
      <c r="H1907">
        <v>94.07</v>
      </c>
      <c r="I1907">
        <v>84.528571428571425</v>
      </c>
    </row>
    <row r="1908" spans="1:9" x14ac:dyDescent="0.25">
      <c r="A1908" s="1">
        <v>43031</v>
      </c>
      <c r="B1908" t="s">
        <v>105</v>
      </c>
      <c r="C1908" t="s">
        <v>106</v>
      </c>
      <c r="D1908">
        <v>2</v>
      </c>
      <c r="E1908">
        <v>3</v>
      </c>
      <c r="F1908">
        <v>576.37</v>
      </c>
      <c r="G1908">
        <v>525.6</v>
      </c>
      <c r="H1908">
        <v>50.77</v>
      </c>
      <c r="I1908">
        <v>262.8</v>
      </c>
    </row>
    <row r="1909" spans="1:9" x14ac:dyDescent="0.25">
      <c r="A1909" s="1">
        <v>43031</v>
      </c>
      <c r="B1909" t="s">
        <v>58</v>
      </c>
      <c r="C1909" t="s">
        <v>59</v>
      </c>
      <c r="D1909">
        <v>12</v>
      </c>
      <c r="E1909">
        <v>13</v>
      </c>
      <c r="F1909">
        <v>534.46</v>
      </c>
      <c r="G1909">
        <v>351.08</v>
      </c>
      <c r="H1909">
        <v>183.38</v>
      </c>
      <c r="I1909">
        <v>29.256666666666668</v>
      </c>
    </row>
    <row r="1910" spans="1:9" x14ac:dyDescent="0.25">
      <c r="A1910" s="1">
        <v>43031</v>
      </c>
      <c r="B1910" t="s">
        <v>113</v>
      </c>
      <c r="C1910" t="s">
        <v>114</v>
      </c>
      <c r="D1910">
        <v>2</v>
      </c>
      <c r="E1910">
        <v>2</v>
      </c>
      <c r="F1910">
        <v>496.94</v>
      </c>
      <c r="G1910">
        <v>457</v>
      </c>
      <c r="H1910">
        <v>39.94</v>
      </c>
      <c r="I1910">
        <v>228.5</v>
      </c>
    </row>
    <row r="1911" spans="1:9" x14ac:dyDescent="0.25">
      <c r="A1911" s="1">
        <v>43031</v>
      </c>
      <c r="B1911" t="s">
        <v>41</v>
      </c>
      <c r="C1911" t="s">
        <v>41</v>
      </c>
      <c r="D1911">
        <v>3</v>
      </c>
      <c r="E1911">
        <v>4</v>
      </c>
      <c r="F1911">
        <v>464.43</v>
      </c>
      <c r="G1911">
        <v>416.92</v>
      </c>
      <c r="H1911">
        <v>47.51</v>
      </c>
      <c r="I1911">
        <v>138.97333333333333</v>
      </c>
    </row>
    <row r="1912" spans="1:9" x14ac:dyDescent="0.25">
      <c r="A1912" s="1">
        <v>43031</v>
      </c>
      <c r="B1912" t="s">
        <v>76</v>
      </c>
      <c r="C1912" t="s">
        <v>77</v>
      </c>
      <c r="D1912">
        <v>3</v>
      </c>
      <c r="E1912">
        <v>3</v>
      </c>
      <c r="F1912">
        <v>350.93</v>
      </c>
      <c r="G1912">
        <v>288.8</v>
      </c>
      <c r="H1912">
        <v>62.13</v>
      </c>
      <c r="I1912">
        <v>96.266666666666666</v>
      </c>
    </row>
    <row r="1913" spans="1:9" x14ac:dyDescent="0.25">
      <c r="A1913" s="1">
        <v>43031</v>
      </c>
      <c r="B1913" t="s">
        <v>62</v>
      </c>
      <c r="C1913" t="s">
        <v>63</v>
      </c>
      <c r="D1913">
        <v>2</v>
      </c>
      <c r="E1913">
        <v>2</v>
      </c>
      <c r="F1913">
        <v>307.92</v>
      </c>
      <c r="G1913">
        <v>271.52</v>
      </c>
      <c r="H1913">
        <v>36.4</v>
      </c>
      <c r="I1913">
        <v>135.76</v>
      </c>
    </row>
    <row r="1914" spans="1:9" x14ac:dyDescent="0.25">
      <c r="A1914" s="1">
        <v>43031</v>
      </c>
      <c r="B1914" t="s">
        <v>111</v>
      </c>
      <c r="C1914" t="s">
        <v>112</v>
      </c>
      <c r="D1914">
        <v>1</v>
      </c>
      <c r="E1914">
        <v>1</v>
      </c>
      <c r="F1914">
        <v>212.8</v>
      </c>
      <c r="G1914">
        <v>199.9</v>
      </c>
      <c r="H1914">
        <v>12.9</v>
      </c>
      <c r="I1914">
        <v>199.9</v>
      </c>
    </row>
    <row r="1915" spans="1:9" x14ac:dyDescent="0.25">
      <c r="A1915" s="1">
        <v>43031</v>
      </c>
      <c r="B1915" t="s">
        <v>66</v>
      </c>
      <c r="C1915" t="s">
        <v>67</v>
      </c>
      <c r="D1915">
        <v>2</v>
      </c>
      <c r="E1915">
        <v>7</v>
      </c>
      <c r="F1915">
        <v>208.32</v>
      </c>
      <c r="G1915">
        <v>143.43</v>
      </c>
      <c r="H1915">
        <v>64.89</v>
      </c>
      <c r="I1915">
        <v>71.715000000000003</v>
      </c>
    </row>
    <row r="1916" spans="1:9" x14ac:dyDescent="0.25">
      <c r="A1916" s="1">
        <v>43031</v>
      </c>
      <c r="B1916" t="s">
        <v>109</v>
      </c>
      <c r="C1916" t="s">
        <v>110</v>
      </c>
      <c r="D1916">
        <v>1</v>
      </c>
      <c r="E1916">
        <v>1</v>
      </c>
      <c r="F1916">
        <v>164.26</v>
      </c>
      <c r="G1916">
        <v>129.99</v>
      </c>
      <c r="H1916">
        <v>34.270000000000003</v>
      </c>
      <c r="I1916">
        <v>129.99</v>
      </c>
    </row>
    <row r="1917" spans="1:9" x14ac:dyDescent="0.25">
      <c r="A1917" s="1">
        <v>43031</v>
      </c>
      <c r="B1917" t="s">
        <v>125</v>
      </c>
      <c r="C1917" t="s">
        <v>126</v>
      </c>
      <c r="D1917">
        <v>1</v>
      </c>
      <c r="E1917">
        <v>1</v>
      </c>
      <c r="F1917">
        <v>132.57</v>
      </c>
      <c r="G1917">
        <v>116</v>
      </c>
      <c r="H1917">
        <v>16.57</v>
      </c>
      <c r="I1917">
        <v>116</v>
      </c>
    </row>
    <row r="1918" spans="1:9" x14ac:dyDescent="0.25">
      <c r="A1918" s="1">
        <v>43031</v>
      </c>
      <c r="B1918" t="s">
        <v>80</v>
      </c>
      <c r="C1918" t="s">
        <v>81</v>
      </c>
      <c r="D1918">
        <v>1</v>
      </c>
      <c r="E1918">
        <v>1</v>
      </c>
      <c r="F1918">
        <v>96.09</v>
      </c>
      <c r="G1918">
        <v>79.900000000000006</v>
      </c>
      <c r="H1918">
        <v>16.190000000000001</v>
      </c>
      <c r="I1918">
        <v>79.900000000000006</v>
      </c>
    </row>
    <row r="1919" spans="1:9" x14ac:dyDescent="0.25">
      <c r="A1919" s="1">
        <v>43031</v>
      </c>
      <c r="B1919" t="s">
        <v>117</v>
      </c>
      <c r="C1919" t="s">
        <v>118</v>
      </c>
      <c r="D1919">
        <v>2</v>
      </c>
      <c r="E1919">
        <v>2</v>
      </c>
      <c r="F1919">
        <v>84.86</v>
      </c>
      <c r="G1919">
        <v>60.49</v>
      </c>
      <c r="H1919">
        <v>24.37</v>
      </c>
      <c r="I1919">
        <v>30.245000000000001</v>
      </c>
    </row>
    <row r="1920" spans="1:9" x14ac:dyDescent="0.25">
      <c r="A1920" s="1">
        <v>43031</v>
      </c>
      <c r="B1920" t="s">
        <v>92</v>
      </c>
      <c r="C1920" t="s">
        <v>93</v>
      </c>
      <c r="D1920">
        <v>1</v>
      </c>
      <c r="E1920">
        <v>3</v>
      </c>
      <c r="F1920">
        <v>84</v>
      </c>
      <c r="G1920">
        <v>38.700000000000003</v>
      </c>
      <c r="H1920">
        <v>45.3</v>
      </c>
      <c r="I1920">
        <v>38.700000000000003</v>
      </c>
    </row>
    <row r="1921" spans="1:9" x14ac:dyDescent="0.25">
      <c r="A1921" s="1">
        <v>43031</v>
      </c>
      <c r="B1921" t="s">
        <v>147</v>
      </c>
      <c r="C1921" t="s">
        <v>148</v>
      </c>
      <c r="D1921">
        <v>1</v>
      </c>
      <c r="E1921">
        <v>1</v>
      </c>
      <c r="F1921">
        <v>79.239999999999995</v>
      </c>
      <c r="G1921">
        <v>69.900000000000006</v>
      </c>
      <c r="H1921">
        <v>9.34</v>
      </c>
      <c r="I1921">
        <v>69.900000000000006</v>
      </c>
    </row>
    <row r="1922" spans="1:9" x14ac:dyDescent="0.25">
      <c r="A1922" s="1">
        <v>43031</v>
      </c>
      <c r="B1922" t="s">
        <v>104</v>
      </c>
      <c r="C1922" t="s">
        <v>104</v>
      </c>
      <c r="D1922">
        <v>2</v>
      </c>
      <c r="E1922">
        <v>2</v>
      </c>
      <c r="F1922">
        <v>78.58</v>
      </c>
      <c r="G1922">
        <v>39.799999999999997</v>
      </c>
      <c r="H1922">
        <v>38.78</v>
      </c>
      <c r="I1922">
        <v>19.899999999999999</v>
      </c>
    </row>
    <row r="1923" spans="1:9" x14ac:dyDescent="0.25">
      <c r="A1923" s="1">
        <v>43031</v>
      </c>
      <c r="B1923" t="s">
        <v>135</v>
      </c>
      <c r="C1923" t="s">
        <v>136</v>
      </c>
      <c r="D1923">
        <v>1</v>
      </c>
      <c r="E1923">
        <v>1</v>
      </c>
      <c r="F1923">
        <v>71.040000000000006</v>
      </c>
      <c r="G1923">
        <v>55.9</v>
      </c>
      <c r="H1923">
        <v>15.14</v>
      </c>
      <c r="I1923">
        <v>55.9</v>
      </c>
    </row>
    <row r="1924" spans="1:9" x14ac:dyDescent="0.25">
      <c r="A1924" s="1">
        <v>43031</v>
      </c>
      <c r="B1924" t="s">
        <v>143</v>
      </c>
      <c r="C1924" t="s">
        <v>144</v>
      </c>
      <c r="D1924">
        <v>1</v>
      </c>
      <c r="E1924">
        <v>1</v>
      </c>
      <c r="F1924">
        <v>61.11</v>
      </c>
      <c r="G1924">
        <v>45</v>
      </c>
      <c r="H1924">
        <v>16.11</v>
      </c>
      <c r="I1924">
        <v>45</v>
      </c>
    </row>
    <row r="1925" spans="1:9" x14ac:dyDescent="0.25">
      <c r="A1925" s="1">
        <v>43031</v>
      </c>
      <c r="B1925" t="s">
        <v>78</v>
      </c>
      <c r="C1925" t="s">
        <v>79</v>
      </c>
      <c r="D1925">
        <v>1</v>
      </c>
      <c r="E1925">
        <v>1</v>
      </c>
      <c r="F1925">
        <v>35.68</v>
      </c>
      <c r="G1925">
        <v>27.9</v>
      </c>
      <c r="H1925">
        <v>7.78</v>
      </c>
      <c r="I1925">
        <v>27.9</v>
      </c>
    </row>
    <row r="1926" spans="1:9" x14ac:dyDescent="0.25">
      <c r="A1926" s="1">
        <v>43038</v>
      </c>
      <c r="B1926" t="s">
        <v>96</v>
      </c>
      <c r="C1926" t="s">
        <v>97</v>
      </c>
      <c r="D1926">
        <v>9</v>
      </c>
      <c r="E1926">
        <v>10</v>
      </c>
      <c r="F1926">
        <v>14558.12</v>
      </c>
      <c r="G1926">
        <v>14176</v>
      </c>
      <c r="H1926">
        <v>382.12</v>
      </c>
      <c r="I1926">
        <v>1575.1111111111111</v>
      </c>
    </row>
    <row r="1927" spans="1:9" x14ac:dyDescent="0.25">
      <c r="A1927" s="1">
        <v>43038</v>
      </c>
      <c r="B1927" t="s">
        <v>24</v>
      </c>
      <c r="C1927" t="s">
        <v>25</v>
      </c>
      <c r="D1927">
        <v>55</v>
      </c>
      <c r="E1927">
        <v>60</v>
      </c>
      <c r="F1927">
        <v>14185.08</v>
      </c>
      <c r="G1927">
        <v>13246.58</v>
      </c>
      <c r="H1927">
        <v>938.5</v>
      </c>
      <c r="I1927">
        <v>240.84690909090909</v>
      </c>
    </row>
    <row r="1928" spans="1:9" x14ac:dyDescent="0.25">
      <c r="A1928" s="1">
        <v>43038</v>
      </c>
      <c r="B1928" t="s">
        <v>47</v>
      </c>
      <c r="C1928" t="s">
        <v>48</v>
      </c>
      <c r="D1928">
        <v>104</v>
      </c>
      <c r="E1928">
        <v>126</v>
      </c>
      <c r="F1928">
        <v>13682.05</v>
      </c>
      <c r="G1928">
        <v>11561.39</v>
      </c>
      <c r="H1928">
        <v>2120.66</v>
      </c>
      <c r="I1928">
        <v>111.16721153846154</v>
      </c>
    </row>
    <row r="1929" spans="1:9" x14ac:dyDescent="0.25">
      <c r="A1929" s="1">
        <v>43038</v>
      </c>
      <c r="B1929" t="s">
        <v>38</v>
      </c>
      <c r="C1929" t="s">
        <v>38</v>
      </c>
      <c r="D1929">
        <v>53</v>
      </c>
      <c r="E1929">
        <v>58</v>
      </c>
      <c r="F1929">
        <v>13014.08</v>
      </c>
      <c r="G1929">
        <v>11544.82</v>
      </c>
      <c r="H1929">
        <v>1469.26</v>
      </c>
      <c r="I1929">
        <v>217.82679245283018</v>
      </c>
    </row>
    <row r="1930" spans="1:9" x14ac:dyDescent="0.25">
      <c r="A1930" s="1">
        <v>43038</v>
      </c>
      <c r="B1930" t="s">
        <v>26</v>
      </c>
      <c r="C1930" t="s">
        <v>27</v>
      </c>
      <c r="D1930">
        <v>83</v>
      </c>
      <c r="E1930">
        <v>94</v>
      </c>
      <c r="F1930">
        <v>12667.25</v>
      </c>
      <c r="G1930">
        <v>11131.3</v>
      </c>
      <c r="H1930">
        <v>1535.95</v>
      </c>
      <c r="I1930">
        <v>134.11204819277108</v>
      </c>
    </row>
    <row r="1931" spans="1:9" x14ac:dyDescent="0.25">
      <c r="A1931" s="1">
        <v>43038</v>
      </c>
      <c r="B1931" t="s">
        <v>42</v>
      </c>
      <c r="C1931" t="s">
        <v>43</v>
      </c>
      <c r="D1931">
        <v>58</v>
      </c>
      <c r="E1931">
        <v>67</v>
      </c>
      <c r="F1931">
        <v>10096.73</v>
      </c>
      <c r="G1931">
        <v>8635.31</v>
      </c>
      <c r="H1931">
        <v>1461.42</v>
      </c>
      <c r="I1931">
        <v>148.8846551724138</v>
      </c>
    </row>
    <row r="1932" spans="1:9" x14ac:dyDescent="0.25">
      <c r="A1932" s="1">
        <v>43038</v>
      </c>
      <c r="B1932" t="s">
        <v>15</v>
      </c>
      <c r="C1932" t="s">
        <v>16</v>
      </c>
      <c r="D1932">
        <v>56</v>
      </c>
      <c r="E1932">
        <v>64</v>
      </c>
      <c r="F1932">
        <v>8492.68</v>
      </c>
      <c r="G1932">
        <v>7192.59</v>
      </c>
      <c r="H1932">
        <v>1300.0899999999999</v>
      </c>
      <c r="I1932">
        <v>128.43910714285713</v>
      </c>
    </row>
    <row r="1933" spans="1:9" x14ac:dyDescent="0.25">
      <c r="A1933" s="1">
        <v>43038</v>
      </c>
      <c r="B1933" t="s">
        <v>34</v>
      </c>
      <c r="C1933" t="s">
        <v>35</v>
      </c>
      <c r="D1933">
        <v>50</v>
      </c>
      <c r="E1933">
        <v>71</v>
      </c>
      <c r="F1933">
        <v>8000.09</v>
      </c>
      <c r="G1933">
        <v>6704.24</v>
      </c>
      <c r="H1933">
        <v>1295.8499999999999</v>
      </c>
      <c r="I1933">
        <v>134.0848</v>
      </c>
    </row>
    <row r="1934" spans="1:9" x14ac:dyDescent="0.25">
      <c r="A1934" s="1">
        <v>43038</v>
      </c>
      <c r="B1934" t="s">
        <v>17</v>
      </c>
      <c r="C1934" t="s">
        <v>18</v>
      </c>
      <c r="D1934">
        <v>52</v>
      </c>
      <c r="E1934">
        <v>70</v>
      </c>
      <c r="F1934">
        <v>7041.52</v>
      </c>
      <c r="G1934">
        <v>5707.89</v>
      </c>
      <c r="H1934">
        <v>1333.63</v>
      </c>
      <c r="I1934">
        <v>109.76711538461538</v>
      </c>
    </row>
    <row r="1935" spans="1:9" x14ac:dyDescent="0.25">
      <c r="A1935" s="1">
        <v>43038</v>
      </c>
      <c r="B1935" t="s">
        <v>36</v>
      </c>
      <c r="C1935" t="s">
        <v>37</v>
      </c>
      <c r="D1935">
        <v>17</v>
      </c>
      <c r="E1935">
        <v>35</v>
      </c>
      <c r="F1935">
        <v>6499.58</v>
      </c>
      <c r="G1935">
        <v>5264.51</v>
      </c>
      <c r="H1935">
        <v>1235.07</v>
      </c>
      <c r="I1935">
        <v>309.67705882352942</v>
      </c>
    </row>
    <row r="1936" spans="1:9" x14ac:dyDescent="0.25">
      <c r="A1936" s="1">
        <v>43038</v>
      </c>
      <c r="B1936" t="s">
        <v>21</v>
      </c>
      <c r="C1936" t="s">
        <v>22</v>
      </c>
      <c r="D1936">
        <v>33</v>
      </c>
      <c r="E1936">
        <v>35</v>
      </c>
      <c r="F1936">
        <v>6136.93</v>
      </c>
      <c r="G1936">
        <v>5467.48</v>
      </c>
      <c r="H1936">
        <v>669.45</v>
      </c>
      <c r="I1936">
        <v>165.6812121212121</v>
      </c>
    </row>
    <row r="1937" spans="1:9" x14ac:dyDescent="0.25">
      <c r="A1937" s="1">
        <v>43038</v>
      </c>
      <c r="B1937" t="s">
        <v>32</v>
      </c>
      <c r="C1937" t="s">
        <v>33</v>
      </c>
      <c r="D1937">
        <v>42</v>
      </c>
      <c r="E1937">
        <v>52</v>
      </c>
      <c r="F1937">
        <v>5363.93</v>
      </c>
      <c r="G1937">
        <v>4447.3500000000004</v>
      </c>
      <c r="H1937">
        <v>916.58</v>
      </c>
      <c r="I1937">
        <v>105.88928571428571</v>
      </c>
    </row>
    <row r="1938" spans="1:9" x14ac:dyDescent="0.25">
      <c r="A1938" s="1">
        <v>43038</v>
      </c>
      <c r="B1938" t="s">
        <v>39</v>
      </c>
      <c r="C1938" t="s">
        <v>40</v>
      </c>
      <c r="D1938">
        <v>20</v>
      </c>
      <c r="E1938">
        <v>22</v>
      </c>
      <c r="F1938">
        <v>5222.5</v>
      </c>
      <c r="G1938">
        <v>4360.07</v>
      </c>
      <c r="H1938">
        <v>862.43</v>
      </c>
      <c r="I1938">
        <v>218.0035</v>
      </c>
    </row>
    <row r="1939" spans="1:9" x14ac:dyDescent="0.25">
      <c r="A1939" s="1">
        <v>43038</v>
      </c>
      <c r="B1939" t="s">
        <v>53</v>
      </c>
      <c r="C1939" t="s">
        <v>54</v>
      </c>
      <c r="D1939">
        <v>38</v>
      </c>
      <c r="E1939">
        <v>42</v>
      </c>
      <c r="F1939">
        <v>4551.24</v>
      </c>
      <c r="G1939">
        <v>3897.38</v>
      </c>
      <c r="H1939">
        <v>653.86</v>
      </c>
      <c r="I1939">
        <v>102.56263157894736</v>
      </c>
    </row>
    <row r="1940" spans="1:9" x14ac:dyDescent="0.25">
      <c r="A1940" s="1">
        <v>43038</v>
      </c>
      <c r="B1940" t="s">
        <v>28</v>
      </c>
      <c r="C1940" t="s">
        <v>29</v>
      </c>
      <c r="D1940">
        <v>30</v>
      </c>
      <c r="E1940">
        <v>31</v>
      </c>
      <c r="F1940">
        <v>4404.49</v>
      </c>
      <c r="G1940">
        <v>3751.2</v>
      </c>
      <c r="H1940">
        <v>653.29</v>
      </c>
      <c r="I1940">
        <v>125.04</v>
      </c>
    </row>
    <row r="1941" spans="1:9" x14ac:dyDescent="0.25">
      <c r="A1941" s="1">
        <v>43038</v>
      </c>
      <c r="B1941" t="s">
        <v>19</v>
      </c>
      <c r="C1941" t="s">
        <v>20</v>
      </c>
      <c r="D1941">
        <v>27</v>
      </c>
      <c r="E1941">
        <v>28</v>
      </c>
      <c r="F1941">
        <v>3236.15</v>
      </c>
      <c r="G1941">
        <v>2795.92</v>
      </c>
      <c r="H1941">
        <v>440.23</v>
      </c>
      <c r="I1941">
        <v>103.55259259259259</v>
      </c>
    </row>
    <row r="1942" spans="1:9" x14ac:dyDescent="0.25">
      <c r="A1942" s="1">
        <v>43038</v>
      </c>
      <c r="B1942" t="s">
        <v>23</v>
      </c>
      <c r="C1942" t="s">
        <v>23</v>
      </c>
      <c r="D1942">
        <v>24</v>
      </c>
      <c r="E1942">
        <v>27</v>
      </c>
      <c r="F1942">
        <v>3141.83</v>
      </c>
      <c r="G1942">
        <v>2764.94</v>
      </c>
      <c r="H1942">
        <v>376.89</v>
      </c>
      <c r="I1942">
        <v>115.20583333333333</v>
      </c>
    </row>
    <row r="1943" spans="1:9" x14ac:dyDescent="0.25">
      <c r="A1943" s="1">
        <v>43038</v>
      </c>
      <c r="B1943" t="s">
        <v>72</v>
      </c>
      <c r="C1943" t="s">
        <v>73</v>
      </c>
      <c r="D1943">
        <v>24</v>
      </c>
      <c r="E1943">
        <v>25</v>
      </c>
      <c r="F1943">
        <v>3073.45</v>
      </c>
      <c r="G1943">
        <v>2549.11</v>
      </c>
      <c r="H1943">
        <v>524.34</v>
      </c>
      <c r="I1943">
        <v>106.21291666666666</v>
      </c>
    </row>
    <row r="1944" spans="1:9" x14ac:dyDescent="0.25">
      <c r="A1944" s="1">
        <v>43038</v>
      </c>
      <c r="B1944" t="s">
        <v>84</v>
      </c>
      <c r="C1944" t="s">
        <v>85</v>
      </c>
      <c r="D1944">
        <v>4</v>
      </c>
      <c r="E1944">
        <v>4</v>
      </c>
      <c r="F1944">
        <v>2036.99</v>
      </c>
      <c r="G1944">
        <v>1852.82</v>
      </c>
      <c r="H1944">
        <v>184.17</v>
      </c>
      <c r="I1944">
        <v>463.20499999999998</v>
      </c>
    </row>
    <row r="1945" spans="1:9" x14ac:dyDescent="0.25">
      <c r="A1945" s="1">
        <v>43038</v>
      </c>
      <c r="B1945" t="s">
        <v>58</v>
      </c>
      <c r="C1945" t="s">
        <v>59</v>
      </c>
      <c r="D1945">
        <v>16</v>
      </c>
      <c r="E1945">
        <v>22</v>
      </c>
      <c r="F1945">
        <v>1881.56</v>
      </c>
      <c r="G1945">
        <v>1583.37</v>
      </c>
      <c r="H1945">
        <v>298.19</v>
      </c>
      <c r="I1945">
        <v>98.960624999999993</v>
      </c>
    </row>
    <row r="1946" spans="1:9" x14ac:dyDescent="0.25">
      <c r="A1946" s="1">
        <v>43038</v>
      </c>
      <c r="B1946" t="s">
        <v>46</v>
      </c>
      <c r="C1946" t="s">
        <v>46</v>
      </c>
      <c r="D1946">
        <v>7</v>
      </c>
      <c r="E1946">
        <v>8</v>
      </c>
      <c r="F1946">
        <v>1575.47</v>
      </c>
      <c r="G1946">
        <v>1453.66</v>
      </c>
      <c r="H1946">
        <v>121.81</v>
      </c>
      <c r="I1946">
        <v>207.66571428571427</v>
      </c>
    </row>
    <row r="1947" spans="1:9" x14ac:dyDescent="0.25">
      <c r="A1947" s="1">
        <v>43038</v>
      </c>
      <c r="B1947" t="s">
        <v>82</v>
      </c>
      <c r="C1947" t="s">
        <v>83</v>
      </c>
      <c r="D1947">
        <v>11</v>
      </c>
      <c r="E1947">
        <v>12</v>
      </c>
      <c r="F1947">
        <v>1500.38</v>
      </c>
      <c r="G1947">
        <v>1227.48</v>
      </c>
      <c r="H1947">
        <v>272.89999999999998</v>
      </c>
      <c r="I1947">
        <v>111.5890909090909</v>
      </c>
    </row>
    <row r="1948" spans="1:9" x14ac:dyDescent="0.25">
      <c r="A1948" s="1">
        <v>43038</v>
      </c>
      <c r="B1948" t="s">
        <v>102</v>
      </c>
      <c r="C1948" t="s">
        <v>103</v>
      </c>
      <c r="D1948">
        <v>7</v>
      </c>
      <c r="E1948">
        <v>8</v>
      </c>
      <c r="F1948">
        <v>1432.24</v>
      </c>
      <c r="G1948">
        <v>1267.4000000000001</v>
      </c>
      <c r="H1948">
        <v>164.84</v>
      </c>
      <c r="I1948">
        <v>181.05714285714285</v>
      </c>
    </row>
    <row r="1949" spans="1:9" x14ac:dyDescent="0.25">
      <c r="A1949" s="1">
        <v>43038</v>
      </c>
      <c r="B1949" t="s">
        <v>51</v>
      </c>
      <c r="C1949" t="s">
        <v>52</v>
      </c>
      <c r="D1949">
        <v>16</v>
      </c>
      <c r="E1949">
        <v>17</v>
      </c>
      <c r="F1949">
        <v>1033.54</v>
      </c>
      <c r="G1949">
        <v>784.19</v>
      </c>
      <c r="H1949">
        <v>249.35</v>
      </c>
      <c r="I1949">
        <v>49.011875000000003</v>
      </c>
    </row>
    <row r="1950" spans="1:9" x14ac:dyDescent="0.25">
      <c r="A1950" s="1">
        <v>43038</v>
      </c>
      <c r="B1950" t="s">
        <v>123</v>
      </c>
      <c r="C1950" t="s">
        <v>124</v>
      </c>
      <c r="D1950">
        <v>6</v>
      </c>
      <c r="E1950">
        <v>7</v>
      </c>
      <c r="F1950">
        <v>962.5</v>
      </c>
      <c r="G1950">
        <v>840.08</v>
      </c>
      <c r="H1950">
        <v>122.42</v>
      </c>
      <c r="I1950">
        <v>140.01333333333332</v>
      </c>
    </row>
    <row r="1951" spans="1:9" x14ac:dyDescent="0.25">
      <c r="A1951" s="1">
        <v>43038</v>
      </c>
      <c r="B1951" t="s">
        <v>100</v>
      </c>
      <c r="C1951" t="s">
        <v>101</v>
      </c>
      <c r="D1951">
        <v>4</v>
      </c>
      <c r="E1951">
        <v>7</v>
      </c>
      <c r="F1951">
        <v>943.48</v>
      </c>
      <c r="G1951">
        <v>806.5</v>
      </c>
      <c r="H1951">
        <v>136.97999999999999</v>
      </c>
      <c r="I1951">
        <v>201.625</v>
      </c>
    </row>
    <row r="1952" spans="1:9" x14ac:dyDescent="0.25">
      <c r="A1952" s="1">
        <v>43038</v>
      </c>
      <c r="B1952" t="s">
        <v>76</v>
      </c>
      <c r="C1952" t="s">
        <v>77</v>
      </c>
      <c r="D1952">
        <v>2</v>
      </c>
      <c r="E1952">
        <v>2</v>
      </c>
      <c r="F1952">
        <v>794.71</v>
      </c>
      <c r="G1952">
        <v>718.9</v>
      </c>
      <c r="H1952">
        <v>75.81</v>
      </c>
      <c r="I1952">
        <v>359.45</v>
      </c>
    </row>
    <row r="1953" spans="1:9" x14ac:dyDescent="0.25">
      <c r="A1953" s="1">
        <v>43038</v>
      </c>
      <c r="B1953" t="s">
        <v>64</v>
      </c>
      <c r="C1953" t="s">
        <v>65</v>
      </c>
      <c r="D1953">
        <v>5</v>
      </c>
      <c r="E1953">
        <v>8</v>
      </c>
      <c r="F1953">
        <v>754.39</v>
      </c>
      <c r="G1953">
        <v>661.5</v>
      </c>
      <c r="H1953">
        <v>92.89</v>
      </c>
      <c r="I1953">
        <v>132.30000000000001</v>
      </c>
    </row>
    <row r="1954" spans="1:9" x14ac:dyDescent="0.25">
      <c r="A1954" s="1">
        <v>43038</v>
      </c>
      <c r="B1954" t="s">
        <v>145</v>
      </c>
      <c r="C1954" t="s">
        <v>146</v>
      </c>
      <c r="D1954">
        <v>2</v>
      </c>
      <c r="E1954">
        <v>2</v>
      </c>
      <c r="F1954">
        <v>643.69000000000005</v>
      </c>
      <c r="G1954">
        <v>500</v>
      </c>
      <c r="H1954">
        <v>143.69</v>
      </c>
      <c r="I1954">
        <v>250</v>
      </c>
    </row>
    <row r="1955" spans="1:9" x14ac:dyDescent="0.25">
      <c r="A1955" s="1">
        <v>43038</v>
      </c>
      <c r="B1955" t="s">
        <v>193</v>
      </c>
      <c r="C1955" t="s">
        <v>193</v>
      </c>
      <c r="D1955">
        <v>6</v>
      </c>
      <c r="E1955">
        <v>7</v>
      </c>
      <c r="F1955">
        <v>619.37</v>
      </c>
      <c r="G1955">
        <v>516.24</v>
      </c>
      <c r="H1955">
        <v>103.13</v>
      </c>
      <c r="I1955">
        <v>86.04</v>
      </c>
    </row>
    <row r="1956" spans="1:9" x14ac:dyDescent="0.25">
      <c r="A1956" s="1">
        <v>43038</v>
      </c>
      <c r="B1956" t="s">
        <v>41</v>
      </c>
      <c r="C1956" t="s">
        <v>41</v>
      </c>
      <c r="D1956">
        <v>4</v>
      </c>
      <c r="E1956">
        <v>4</v>
      </c>
      <c r="F1956">
        <v>591.4</v>
      </c>
      <c r="G1956">
        <v>461.69</v>
      </c>
      <c r="H1956">
        <v>129.71</v>
      </c>
      <c r="I1956">
        <v>115.4225</v>
      </c>
    </row>
    <row r="1957" spans="1:9" x14ac:dyDescent="0.25">
      <c r="A1957" s="1">
        <v>43038</v>
      </c>
      <c r="B1957" t="s">
        <v>74</v>
      </c>
      <c r="C1957" t="s">
        <v>75</v>
      </c>
      <c r="D1957">
        <v>3</v>
      </c>
      <c r="E1957">
        <v>3</v>
      </c>
      <c r="F1957">
        <v>520.36</v>
      </c>
      <c r="G1957">
        <v>436.4</v>
      </c>
      <c r="H1957">
        <v>83.96</v>
      </c>
      <c r="I1957">
        <v>145.46666666666667</v>
      </c>
    </row>
    <row r="1958" spans="1:9" x14ac:dyDescent="0.25">
      <c r="A1958" s="1">
        <v>43038</v>
      </c>
      <c r="B1958" t="s">
        <v>62</v>
      </c>
      <c r="C1958" t="s">
        <v>63</v>
      </c>
      <c r="D1958">
        <v>6</v>
      </c>
      <c r="E1958">
        <v>6</v>
      </c>
      <c r="F1958">
        <v>486.9</v>
      </c>
      <c r="G1958">
        <v>396.5</v>
      </c>
      <c r="H1958">
        <v>90.4</v>
      </c>
      <c r="I1958">
        <v>66.083333333333343</v>
      </c>
    </row>
    <row r="1959" spans="1:9" x14ac:dyDescent="0.25">
      <c r="A1959" s="1">
        <v>43038</v>
      </c>
      <c r="B1959" t="s">
        <v>80</v>
      </c>
      <c r="C1959" t="s">
        <v>81</v>
      </c>
      <c r="D1959">
        <v>4</v>
      </c>
      <c r="E1959">
        <v>4</v>
      </c>
      <c r="F1959">
        <v>426.45</v>
      </c>
      <c r="G1959">
        <v>335.79</v>
      </c>
      <c r="H1959">
        <v>90.66</v>
      </c>
      <c r="I1959">
        <v>83.947500000000005</v>
      </c>
    </row>
    <row r="1960" spans="1:9" x14ac:dyDescent="0.25">
      <c r="A1960" s="1">
        <v>43038</v>
      </c>
      <c r="B1960" t="s">
        <v>90</v>
      </c>
      <c r="C1960" t="s">
        <v>91</v>
      </c>
      <c r="D1960">
        <v>2</v>
      </c>
      <c r="E1960">
        <v>2</v>
      </c>
      <c r="F1960">
        <v>425.51</v>
      </c>
      <c r="G1960">
        <v>367.9</v>
      </c>
      <c r="H1960">
        <v>57.61</v>
      </c>
      <c r="I1960">
        <v>183.95</v>
      </c>
    </row>
    <row r="1961" spans="1:9" x14ac:dyDescent="0.25">
      <c r="A1961" s="1">
        <v>43038</v>
      </c>
      <c r="B1961" t="s">
        <v>88</v>
      </c>
      <c r="C1961" t="s">
        <v>89</v>
      </c>
      <c r="D1961">
        <v>5</v>
      </c>
      <c r="E1961">
        <v>5</v>
      </c>
      <c r="F1961">
        <v>418.7</v>
      </c>
      <c r="G1961">
        <v>333.7</v>
      </c>
      <c r="H1961">
        <v>85</v>
      </c>
      <c r="I1961">
        <v>66.739999999999995</v>
      </c>
    </row>
    <row r="1962" spans="1:9" x14ac:dyDescent="0.25">
      <c r="A1962" s="1">
        <v>43038</v>
      </c>
      <c r="B1962" t="s">
        <v>111</v>
      </c>
      <c r="C1962" t="s">
        <v>112</v>
      </c>
      <c r="D1962">
        <v>2</v>
      </c>
      <c r="E1962">
        <v>2</v>
      </c>
      <c r="F1962">
        <v>313.27</v>
      </c>
      <c r="G1962">
        <v>281.8</v>
      </c>
      <c r="H1962">
        <v>31.47</v>
      </c>
      <c r="I1962">
        <v>140.9</v>
      </c>
    </row>
    <row r="1963" spans="1:9" x14ac:dyDescent="0.25">
      <c r="A1963" s="1">
        <v>43038</v>
      </c>
      <c r="B1963" t="s">
        <v>113</v>
      </c>
      <c r="C1963" t="s">
        <v>114</v>
      </c>
      <c r="D1963">
        <v>1</v>
      </c>
      <c r="E1963">
        <v>1</v>
      </c>
      <c r="F1963">
        <v>291.37</v>
      </c>
      <c r="G1963">
        <v>269</v>
      </c>
      <c r="H1963">
        <v>22.37</v>
      </c>
      <c r="I1963">
        <v>269</v>
      </c>
    </row>
    <row r="1964" spans="1:9" x14ac:dyDescent="0.25">
      <c r="A1964" s="1">
        <v>43038</v>
      </c>
      <c r="B1964" t="s">
        <v>57</v>
      </c>
      <c r="C1964" t="s">
        <v>57</v>
      </c>
      <c r="D1964">
        <v>4</v>
      </c>
      <c r="E1964">
        <v>4</v>
      </c>
      <c r="F1964">
        <v>243.23</v>
      </c>
      <c r="G1964">
        <v>193.58</v>
      </c>
      <c r="H1964">
        <v>49.65</v>
      </c>
      <c r="I1964">
        <v>48.395000000000003</v>
      </c>
    </row>
    <row r="1965" spans="1:9" x14ac:dyDescent="0.25">
      <c r="A1965" s="1">
        <v>43038</v>
      </c>
      <c r="B1965" t="s">
        <v>30</v>
      </c>
      <c r="C1965" t="s">
        <v>31</v>
      </c>
      <c r="D1965">
        <v>2</v>
      </c>
      <c r="E1965">
        <v>2</v>
      </c>
      <c r="F1965">
        <v>222.14</v>
      </c>
      <c r="G1965">
        <v>175.9</v>
      </c>
      <c r="H1965">
        <v>46.24</v>
      </c>
      <c r="I1965">
        <v>87.95</v>
      </c>
    </row>
    <row r="1966" spans="1:9" x14ac:dyDescent="0.25">
      <c r="A1966" s="1">
        <v>43038</v>
      </c>
      <c r="B1966" t="s">
        <v>131</v>
      </c>
      <c r="C1966" t="s">
        <v>132</v>
      </c>
      <c r="D1966">
        <v>1</v>
      </c>
      <c r="E1966">
        <v>2</v>
      </c>
      <c r="F1966">
        <v>188.92</v>
      </c>
      <c r="G1966">
        <v>170</v>
      </c>
      <c r="H1966">
        <v>18.920000000000002</v>
      </c>
      <c r="I1966">
        <v>170</v>
      </c>
    </row>
    <row r="1967" spans="1:9" x14ac:dyDescent="0.25">
      <c r="A1967" s="1">
        <v>43038</v>
      </c>
      <c r="B1967" t="s">
        <v>117</v>
      </c>
      <c r="C1967" t="s">
        <v>118</v>
      </c>
      <c r="D1967">
        <v>2</v>
      </c>
      <c r="E1967">
        <v>2</v>
      </c>
      <c r="F1967">
        <v>170.67</v>
      </c>
      <c r="G1967">
        <v>144.49</v>
      </c>
      <c r="H1967">
        <v>26.18</v>
      </c>
      <c r="I1967">
        <v>72.245000000000005</v>
      </c>
    </row>
    <row r="1968" spans="1:9" x14ac:dyDescent="0.25">
      <c r="A1968" s="1">
        <v>43038</v>
      </c>
      <c r="B1968" t="s">
        <v>135</v>
      </c>
      <c r="C1968" t="s">
        <v>136</v>
      </c>
      <c r="D1968">
        <v>2</v>
      </c>
      <c r="E1968">
        <v>7</v>
      </c>
      <c r="F1968">
        <v>158.28</v>
      </c>
      <c r="G1968">
        <v>128.74</v>
      </c>
      <c r="H1968">
        <v>29.54</v>
      </c>
      <c r="I1968">
        <v>64.37</v>
      </c>
    </row>
    <row r="1969" spans="1:9" x14ac:dyDescent="0.25">
      <c r="A1969" s="1">
        <v>43038</v>
      </c>
      <c r="B1969" t="s">
        <v>143</v>
      </c>
      <c r="C1969" t="s">
        <v>144</v>
      </c>
      <c r="D1969">
        <v>2</v>
      </c>
      <c r="E1969">
        <v>2</v>
      </c>
      <c r="F1969">
        <v>149.88</v>
      </c>
      <c r="G1969">
        <v>130</v>
      </c>
      <c r="H1969">
        <v>19.88</v>
      </c>
      <c r="I1969">
        <v>65</v>
      </c>
    </row>
    <row r="1970" spans="1:9" x14ac:dyDescent="0.25">
      <c r="A1970" s="1">
        <v>43038</v>
      </c>
      <c r="B1970" t="s">
        <v>128</v>
      </c>
      <c r="C1970" t="s">
        <v>129</v>
      </c>
      <c r="D1970">
        <v>2</v>
      </c>
      <c r="E1970">
        <v>3</v>
      </c>
      <c r="F1970">
        <v>137.36000000000001</v>
      </c>
      <c r="G1970">
        <v>89.7</v>
      </c>
      <c r="H1970">
        <v>47.66</v>
      </c>
      <c r="I1970">
        <v>44.85</v>
      </c>
    </row>
    <row r="1971" spans="1:9" x14ac:dyDescent="0.25">
      <c r="A1971" s="1">
        <v>43038</v>
      </c>
      <c r="B1971" t="s">
        <v>78</v>
      </c>
      <c r="C1971" t="s">
        <v>79</v>
      </c>
      <c r="D1971">
        <v>1</v>
      </c>
      <c r="E1971">
        <v>1</v>
      </c>
      <c r="F1971">
        <v>122.27</v>
      </c>
      <c r="G1971">
        <v>110</v>
      </c>
      <c r="H1971">
        <v>12.27</v>
      </c>
      <c r="I1971">
        <v>110</v>
      </c>
    </row>
    <row r="1972" spans="1:9" x14ac:dyDescent="0.25">
      <c r="A1972" s="1">
        <v>43038</v>
      </c>
      <c r="B1972" t="s">
        <v>49</v>
      </c>
      <c r="C1972" t="s">
        <v>50</v>
      </c>
      <c r="D1972">
        <v>1</v>
      </c>
      <c r="E1972">
        <v>1</v>
      </c>
      <c r="F1972">
        <v>105.3</v>
      </c>
      <c r="G1972">
        <v>79.900000000000006</v>
      </c>
      <c r="H1972">
        <v>25.4</v>
      </c>
      <c r="I1972">
        <v>79.900000000000006</v>
      </c>
    </row>
    <row r="1973" spans="1:9" x14ac:dyDescent="0.25">
      <c r="A1973" s="1">
        <v>43038</v>
      </c>
      <c r="B1973" t="s">
        <v>98</v>
      </c>
      <c r="C1973" t="s">
        <v>99</v>
      </c>
      <c r="D1973">
        <v>1</v>
      </c>
      <c r="E1973">
        <v>1</v>
      </c>
      <c r="F1973">
        <v>105.28</v>
      </c>
      <c r="G1973">
        <v>89.9</v>
      </c>
      <c r="H1973">
        <v>15.38</v>
      </c>
      <c r="I1973">
        <v>89.9</v>
      </c>
    </row>
    <row r="1974" spans="1:9" x14ac:dyDescent="0.25">
      <c r="A1974" s="1">
        <v>43038</v>
      </c>
      <c r="B1974" t="s">
        <v>105</v>
      </c>
      <c r="C1974" t="s">
        <v>106</v>
      </c>
      <c r="D1974">
        <v>1</v>
      </c>
      <c r="E1974">
        <v>1</v>
      </c>
      <c r="F1974">
        <v>87.66</v>
      </c>
      <c r="G1974">
        <v>44.9</v>
      </c>
      <c r="H1974">
        <v>42.76</v>
      </c>
      <c r="I1974">
        <v>44.9</v>
      </c>
    </row>
    <row r="1975" spans="1:9" x14ac:dyDescent="0.25">
      <c r="A1975" s="1">
        <v>43038</v>
      </c>
      <c r="B1975" t="s">
        <v>107</v>
      </c>
      <c r="C1975" t="s">
        <v>108</v>
      </c>
      <c r="D1975">
        <v>1</v>
      </c>
      <c r="E1975">
        <v>1</v>
      </c>
      <c r="F1975">
        <v>77.86</v>
      </c>
      <c r="G1975">
        <v>65.900000000000006</v>
      </c>
      <c r="H1975">
        <v>11.96</v>
      </c>
      <c r="I1975">
        <v>65.900000000000006</v>
      </c>
    </row>
    <row r="1976" spans="1:9" x14ac:dyDescent="0.25">
      <c r="A1976" s="1">
        <v>43038</v>
      </c>
      <c r="B1976" t="s">
        <v>66</v>
      </c>
      <c r="C1976" t="s">
        <v>67</v>
      </c>
      <c r="D1976">
        <v>1</v>
      </c>
      <c r="E1976">
        <v>1</v>
      </c>
      <c r="F1976">
        <v>66.91</v>
      </c>
      <c r="G1976">
        <v>56.97</v>
      </c>
      <c r="H1976">
        <v>9.94</v>
      </c>
      <c r="I1976">
        <v>56.97</v>
      </c>
    </row>
    <row r="1977" spans="1:9" x14ac:dyDescent="0.25">
      <c r="A1977" s="1">
        <v>43038</v>
      </c>
      <c r="B1977" t="s">
        <v>104</v>
      </c>
      <c r="C1977" t="s">
        <v>104</v>
      </c>
      <c r="D1977">
        <v>1</v>
      </c>
      <c r="E1977">
        <v>1</v>
      </c>
      <c r="F1977">
        <v>54.05</v>
      </c>
      <c r="G1977">
        <v>19.899999999999999</v>
      </c>
      <c r="H1977">
        <v>34.15</v>
      </c>
      <c r="I1977">
        <v>19.899999999999999</v>
      </c>
    </row>
    <row r="1978" spans="1:9" x14ac:dyDescent="0.25">
      <c r="A1978" s="1">
        <v>43045</v>
      </c>
      <c r="B1978" t="s">
        <v>24</v>
      </c>
      <c r="C1978" t="s">
        <v>25</v>
      </c>
      <c r="D1978">
        <v>90</v>
      </c>
      <c r="E1978">
        <v>98</v>
      </c>
      <c r="F1978">
        <v>22725.4</v>
      </c>
      <c r="G1978">
        <v>21114.63</v>
      </c>
      <c r="H1978">
        <v>1610.77</v>
      </c>
      <c r="I1978">
        <v>234.607</v>
      </c>
    </row>
    <row r="1979" spans="1:9" x14ac:dyDescent="0.25">
      <c r="A1979" s="1">
        <v>43045</v>
      </c>
      <c r="B1979" t="s">
        <v>47</v>
      </c>
      <c r="C1979" t="s">
        <v>48</v>
      </c>
      <c r="D1979">
        <v>126</v>
      </c>
      <c r="E1979">
        <v>150</v>
      </c>
      <c r="F1979">
        <v>16169.88</v>
      </c>
      <c r="G1979">
        <v>13427.83</v>
      </c>
      <c r="H1979">
        <v>2742.05</v>
      </c>
      <c r="I1979">
        <v>106.57007936507937</v>
      </c>
    </row>
    <row r="1980" spans="1:9" x14ac:dyDescent="0.25">
      <c r="A1980" s="1">
        <v>43045</v>
      </c>
      <c r="B1980" t="s">
        <v>38</v>
      </c>
      <c r="C1980" t="s">
        <v>38</v>
      </c>
      <c r="D1980">
        <v>62</v>
      </c>
      <c r="E1980">
        <v>63</v>
      </c>
      <c r="F1980">
        <v>13742.83</v>
      </c>
      <c r="G1980">
        <v>12237.81</v>
      </c>
      <c r="H1980">
        <v>1505.02</v>
      </c>
      <c r="I1980">
        <v>197.38403225806451</v>
      </c>
    </row>
    <row r="1981" spans="1:9" x14ac:dyDescent="0.25">
      <c r="A1981" s="1">
        <v>43045</v>
      </c>
      <c r="B1981" t="s">
        <v>26</v>
      </c>
      <c r="C1981" t="s">
        <v>27</v>
      </c>
      <c r="D1981">
        <v>93</v>
      </c>
      <c r="E1981">
        <v>101</v>
      </c>
      <c r="F1981">
        <v>13326.62</v>
      </c>
      <c r="G1981">
        <v>11459</v>
      </c>
      <c r="H1981">
        <v>1867.62</v>
      </c>
      <c r="I1981">
        <v>123.21505376344086</v>
      </c>
    </row>
    <row r="1982" spans="1:9" x14ac:dyDescent="0.25">
      <c r="A1982" s="1">
        <v>43045</v>
      </c>
      <c r="B1982" t="s">
        <v>42</v>
      </c>
      <c r="C1982" t="s">
        <v>43</v>
      </c>
      <c r="D1982">
        <v>72</v>
      </c>
      <c r="E1982">
        <v>81</v>
      </c>
      <c r="F1982">
        <v>11403.79</v>
      </c>
      <c r="G1982">
        <v>9818.44</v>
      </c>
      <c r="H1982">
        <v>1585.35</v>
      </c>
      <c r="I1982">
        <v>136.36722222222224</v>
      </c>
    </row>
    <row r="1983" spans="1:9" x14ac:dyDescent="0.25">
      <c r="A1983" s="1">
        <v>43045</v>
      </c>
      <c r="B1983" t="s">
        <v>15</v>
      </c>
      <c r="C1983" t="s">
        <v>16</v>
      </c>
      <c r="D1983">
        <v>76</v>
      </c>
      <c r="E1983">
        <v>85</v>
      </c>
      <c r="F1983">
        <v>11130.93</v>
      </c>
      <c r="G1983">
        <v>9864.5300000000007</v>
      </c>
      <c r="H1983">
        <v>1266.4000000000001</v>
      </c>
      <c r="I1983">
        <v>129.79644736842104</v>
      </c>
    </row>
    <row r="1984" spans="1:9" x14ac:dyDescent="0.25">
      <c r="A1984" s="1">
        <v>43045</v>
      </c>
      <c r="B1984" t="s">
        <v>17</v>
      </c>
      <c r="C1984" t="s">
        <v>18</v>
      </c>
      <c r="D1984">
        <v>90</v>
      </c>
      <c r="E1984">
        <v>114</v>
      </c>
      <c r="F1984">
        <v>10574.32</v>
      </c>
      <c r="G1984">
        <v>8377.64</v>
      </c>
      <c r="H1984">
        <v>2196.6799999999998</v>
      </c>
      <c r="I1984">
        <v>93.084888888888884</v>
      </c>
    </row>
    <row r="1985" spans="1:9" x14ac:dyDescent="0.25">
      <c r="A1985" s="1">
        <v>43045</v>
      </c>
      <c r="B1985" t="s">
        <v>34</v>
      </c>
      <c r="C1985" t="s">
        <v>35</v>
      </c>
      <c r="D1985">
        <v>54</v>
      </c>
      <c r="E1985">
        <v>72</v>
      </c>
      <c r="F1985">
        <v>9242.4</v>
      </c>
      <c r="G1985">
        <v>7470.06</v>
      </c>
      <c r="H1985">
        <v>1772.34</v>
      </c>
      <c r="I1985">
        <v>138.33444444444444</v>
      </c>
    </row>
    <row r="1986" spans="1:9" x14ac:dyDescent="0.25">
      <c r="A1986" s="1">
        <v>43045</v>
      </c>
      <c r="B1986" t="s">
        <v>21</v>
      </c>
      <c r="C1986" t="s">
        <v>22</v>
      </c>
      <c r="D1986">
        <v>51</v>
      </c>
      <c r="E1986">
        <v>56</v>
      </c>
      <c r="F1986">
        <v>7455</v>
      </c>
      <c r="G1986">
        <v>6407.08</v>
      </c>
      <c r="H1986">
        <v>1047.92</v>
      </c>
      <c r="I1986">
        <v>125.62901960784315</v>
      </c>
    </row>
    <row r="1987" spans="1:9" x14ac:dyDescent="0.25">
      <c r="A1987" s="1">
        <v>43045</v>
      </c>
      <c r="B1987" t="s">
        <v>32</v>
      </c>
      <c r="C1987" t="s">
        <v>33</v>
      </c>
      <c r="D1987">
        <v>57</v>
      </c>
      <c r="E1987">
        <v>62</v>
      </c>
      <c r="F1987">
        <v>6241.26</v>
      </c>
      <c r="G1987">
        <v>5065.32</v>
      </c>
      <c r="H1987">
        <v>1175.94</v>
      </c>
      <c r="I1987">
        <v>88.865263157894731</v>
      </c>
    </row>
    <row r="1988" spans="1:9" x14ac:dyDescent="0.25">
      <c r="A1988" s="1">
        <v>43045</v>
      </c>
      <c r="B1988" t="s">
        <v>53</v>
      </c>
      <c r="C1988" t="s">
        <v>54</v>
      </c>
      <c r="D1988">
        <v>59</v>
      </c>
      <c r="E1988">
        <v>65</v>
      </c>
      <c r="F1988">
        <v>5350.95</v>
      </c>
      <c r="G1988">
        <v>4418.47</v>
      </c>
      <c r="H1988">
        <v>932.48</v>
      </c>
      <c r="I1988">
        <v>74.88932203389831</v>
      </c>
    </row>
    <row r="1989" spans="1:9" x14ac:dyDescent="0.25">
      <c r="A1989" s="1">
        <v>43045</v>
      </c>
      <c r="B1989" t="s">
        <v>39</v>
      </c>
      <c r="C1989" t="s">
        <v>40</v>
      </c>
      <c r="D1989">
        <v>44</v>
      </c>
      <c r="E1989">
        <v>46</v>
      </c>
      <c r="F1989">
        <v>5334.31</v>
      </c>
      <c r="G1989">
        <v>4494.6899999999996</v>
      </c>
      <c r="H1989">
        <v>839.62</v>
      </c>
      <c r="I1989">
        <v>102.15204545454546</v>
      </c>
    </row>
    <row r="1990" spans="1:9" x14ac:dyDescent="0.25">
      <c r="A1990" s="1">
        <v>43045</v>
      </c>
      <c r="B1990" t="s">
        <v>72</v>
      </c>
      <c r="C1990" t="s">
        <v>73</v>
      </c>
      <c r="D1990">
        <v>33</v>
      </c>
      <c r="E1990">
        <v>35</v>
      </c>
      <c r="F1990">
        <v>4647.8500000000004</v>
      </c>
      <c r="G1990">
        <v>4023.38</v>
      </c>
      <c r="H1990">
        <v>624.47</v>
      </c>
      <c r="I1990">
        <v>121.92060606060605</v>
      </c>
    </row>
    <row r="1991" spans="1:9" x14ac:dyDescent="0.25">
      <c r="A1991" s="1">
        <v>43045</v>
      </c>
      <c r="B1991" t="s">
        <v>19</v>
      </c>
      <c r="C1991" t="s">
        <v>20</v>
      </c>
      <c r="D1991">
        <v>34</v>
      </c>
      <c r="E1991">
        <v>36</v>
      </c>
      <c r="F1991">
        <v>4557.4399999999996</v>
      </c>
      <c r="G1991">
        <v>3973.13</v>
      </c>
      <c r="H1991">
        <v>584.30999999999995</v>
      </c>
      <c r="I1991">
        <v>116.85676470588234</v>
      </c>
    </row>
    <row r="1992" spans="1:9" x14ac:dyDescent="0.25">
      <c r="A1992" s="1">
        <v>43045</v>
      </c>
      <c r="B1992" t="s">
        <v>36</v>
      </c>
      <c r="C1992" t="s">
        <v>37</v>
      </c>
      <c r="D1992">
        <v>16</v>
      </c>
      <c r="E1992">
        <v>18</v>
      </c>
      <c r="F1992">
        <v>4451.03</v>
      </c>
      <c r="G1992">
        <v>3452.69</v>
      </c>
      <c r="H1992">
        <v>998.34</v>
      </c>
      <c r="I1992">
        <v>215.793125</v>
      </c>
    </row>
    <row r="1993" spans="1:9" x14ac:dyDescent="0.25">
      <c r="A1993" s="1">
        <v>43045</v>
      </c>
      <c r="B1993" t="s">
        <v>28</v>
      </c>
      <c r="C1993" t="s">
        <v>29</v>
      </c>
      <c r="D1993">
        <v>35</v>
      </c>
      <c r="E1993">
        <v>37</v>
      </c>
      <c r="F1993">
        <v>4445.67</v>
      </c>
      <c r="G1993">
        <v>3659.51</v>
      </c>
      <c r="H1993">
        <v>786.16</v>
      </c>
      <c r="I1993">
        <v>104.55742857142857</v>
      </c>
    </row>
    <row r="1994" spans="1:9" x14ac:dyDescent="0.25">
      <c r="A1994" s="1">
        <v>43045</v>
      </c>
      <c r="B1994" t="s">
        <v>193</v>
      </c>
      <c r="C1994" t="s">
        <v>193</v>
      </c>
      <c r="D1994">
        <v>17</v>
      </c>
      <c r="E1994">
        <v>17</v>
      </c>
      <c r="F1994">
        <v>4406.6000000000004</v>
      </c>
      <c r="G1994">
        <v>3978.38</v>
      </c>
      <c r="H1994">
        <v>428.22</v>
      </c>
      <c r="I1994">
        <v>234.02235294117648</v>
      </c>
    </row>
    <row r="1995" spans="1:9" x14ac:dyDescent="0.25">
      <c r="A1995" s="1">
        <v>43045</v>
      </c>
      <c r="B1995" t="s">
        <v>96</v>
      </c>
      <c r="C1995" t="s">
        <v>97</v>
      </c>
      <c r="D1995">
        <v>2</v>
      </c>
      <c r="E1995">
        <v>2</v>
      </c>
      <c r="F1995">
        <v>2776.53</v>
      </c>
      <c r="G1995">
        <v>2680</v>
      </c>
      <c r="H1995">
        <v>96.53</v>
      </c>
      <c r="I1995">
        <v>1340</v>
      </c>
    </row>
    <row r="1996" spans="1:9" x14ac:dyDescent="0.25">
      <c r="A1996" s="1">
        <v>43045</v>
      </c>
      <c r="B1996" t="s">
        <v>46</v>
      </c>
      <c r="C1996" t="s">
        <v>46</v>
      </c>
      <c r="D1996">
        <v>11</v>
      </c>
      <c r="E1996">
        <v>17</v>
      </c>
      <c r="F1996">
        <v>2168.86</v>
      </c>
      <c r="G1996">
        <v>1902.21</v>
      </c>
      <c r="H1996">
        <v>266.64999999999998</v>
      </c>
      <c r="I1996">
        <v>172.9281818181818</v>
      </c>
    </row>
    <row r="1997" spans="1:9" x14ac:dyDescent="0.25">
      <c r="A1997" s="1">
        <v>43045</v>
      </c>
      <c r="B1997" t="s">
        <v>82</v>
      </c>
      <c r="C1997" t="s">
        <v>83</v>
      </c>
      <c r="D1997">
        <v>14</v>
      </c>
      <c r="E1997">
        <v>14</v>
      </c>
      <c r="F1997">
        <v>2000.14</v>
      </c>
      <c r="G1997">
        <v>1582.38</v>
      </c>
      <c r="H1997">
        <v>417.76</v>
      </c>
      <c r="I1997">
        <v>113.02714285714286</v>
      </c>
    </row>
    <row r="1998" spans="1:9" x14ac:dyDescent="0.25">
      <c r="A1998" s="1">
        <v>43045</v>
      </c>
      <c r="B1998" t="s">
        <v>51</v>
      </c>
      <c r="C1998" t="s">
        <v>52</v>
      </c>
      <c r="D1998">
        <v>24</v>
      </c>
      <c r="E1998">
        <v>27</v>
      </c>
      <c r="F1998">
        <v>1702.47</v>
      </c>
      <c r="G1998">
        <v>1375.98</v>
      </c>
      <c r="H1998">
        <v>326.49</v>
      </c>
      <c r="I1998">
        <v>57.332500000000003</v>
      </c>
    </row>
    <row r="1999" spans="1:9" x14ac:dyDescent="0.25">
      <c r="A1999" s="1">
        <v>43045</v>
      </c>
      <c r="B1999" t="s">
        <v>23</v>
      </c>
      <c r="C1999" t="s">
        <v>23</v>
      </c>
      <c r="D1999">
        <v>13</v>
      </c>
      <c r="E1999">
        <v>15</v>
      </c>
      <c r="F1999">
        <v>1499.07</v>
      </c>
      <c r="G1999">
        <v>1249.24</v>
      </c>
      <c r="H1999">
        <v>249.83</v>
      </c>
      <c r="I1999">
        <v>96.095384615384617</v>
      </c>
    </row>
    <row r="2000" spans="1:9" x14ac:dyDescent="0.25">
      <c r="A2000" s="1">
        <v>43045</v>
      </c>
      <c r="B2000" t="s">
        <v>94</v>
      </c>
      <c r="C2000" t="s">
        <v>95</v>
      </c>
      <c r="D2000">
        <v>2</v>
      </c>
      <c r="E2000">
        <v>2</v>
      </c>
      <c r="F2000">
        <v>1434.27</v>
      </c>
      <c r="G2000">
        <v>1334.99</v>
      </c>
      <c r="H2000">
        <v>99.28</v>
      </c>
      <c r="I2000">
        <v>667.495</v>
      </c>
    </row>
    <row r="2001" spans="1:9" x14ac:dyDescent="0.25">
      <c r="A2001" s="1">
        <v>43045</v>
      </c>
      <c r="B2001" t="s">
        <v>90</v>
      </c>
      <c r="C2001" t="s">
        <v>91</v>
      </c>
      <c r="D2001">
        <v>7</v>
      </c>
      <c r="E2001">
        <v>8</v>
      </c>
      <c r="F2001">
        <v>1408.37</v>
      </c>
      <c r="G2001">
        <v>1096.69</v>
      </c>
      <c r="H2001">
        <v>311.68</v>
      </c>
      <c r="I2001">
        <v>156.66999999999999</v>
      </c>
    </row>
    <row r="2002" spans="1:9" x14ac:dyDescent="0.25">
      <c r="A2002" s="1">
        <v>43045</v>
      </c>
      <c r="B2002" t="s">
        <v>58</v>
      </c>
      <c r="C2002" t="s">
        <v>59</v>
      </c>
      <c r="D2002">
        <v>24</v>
      </c>
      <c r="E2002">
        <v>25</v>
      </c>
      <c r="F2002">
        <v>1308.6300000000001</v>
      </c>
      <c r="G2002">
        <v>944.57</v>
      </c>
      <c r="H2002">
        <v>364.06</v>
      </c>
      <c r="I2002">
        <v>39.357083333333328</v>
      </c>
    </row>
    <row r="2003" spans="1:9" x14ac:dyDescent="0.25">
      <c r="A2003" s="1">
        <v>43045</v>
      </c>
      <c r="B2003" t="s">
        <v>49</v>
      </c>
      <c r="C2003" t="s">
        <v>50</v>
      </c>
      <c r="D2003">
        <v>3</v>
      </c>
      <c r="E2003">
        <v>3</v>
      </c>
      <c r="F2003">
        <v>1233.47</v>
      </c>
      <c r="G2003">
        <v>1164.8900000000001</v>
      </c>
      <c r="H2003">
        <v>68.58</v>
      </c>
      <c r="I2003">
        <v>388.29666666666662</v>
      </c>
    </row>
    <row r="2004" spans="1:9" x14ac:dyDescent="0.25">
      <c r="A2004" s="1">
        <v>43045</v>
      </c>
      <c r="B2004" t="s">
        <v>84</v>
      </c>
      <c r="C2004" t="s">
        <v>85</v>
      </c>
      <c r="D2004">
        <v>7</v>
      </c>
      <c r="E2004">
        <v>8</v>
      </c>
      <c r="F2004">
        <v>985</v>
      </c>
      <c r="G2004">
        <v>797.59</v>
      </c>
      <c r="H2004">
        <v>187.41</v>
      </c>
      <c r="I2004">
        <v>113.94142857142857</v>
      </c>
    </row>
    <row r="2005" spans="1:9" x14ac:dyDescent="0.25">
      <c r="A2005" s="1">
        <v>43045</v>
      </c>
      <c r="B2005" t="s">
        <v>80</v>
      </c>
      <c r="C2005" t="s">
        <v>81</v>
      </c>
      <c r="D2005">
        <v>3</v>
      </c>
      <c r="E2005">
        <v>3</v>
      </c>
      <c r="F2005">
        <v>932.52</v>
      </c>
      <c r="G2005">
        <v>781.88</v>
      </c>
      <c r="H2005">
        <v>150.63999999999999</v>
      </c>
      <c r="I2005">
        <v>260.62666666666667</v>
      </c>
    </row>
    <row r="2006" spans="1:9" x14ac:dyDescent="0.25">
      <c r="A2006" s="1">
        <v>43045</v>
      </c>
      <c r="B2006" t="s">
        <v>57</v>
      </c>
      <c r="C2006" t="s">
        <v>57</v>
      </c>
      <c r="D2006">
        <v>5</v>
      </c>
      <c r="E2006">
        <v>7</v>
      </c>
      <c r="F2006">
        <v>827.19</v>
      </c>
      <c r="G2006">
        <v>734.76</v>
      </c>
      <c r="H2006">
        <v>92.43</v>
      </c>
      <c r="I2006">
        <v>146.952</v>
      </c>
    </row>
    <row r="2007" spans="1:9" x14ac:dyDescent="0.25">
      <c r="A2007" s="1">
        <v>43045</v>
      </c>
      <c r="B2007" t="s">
        <v>125</v>
      </c>
      <c r="C2007" t="s">
        <v>126</v>
      </c>
      <c r="D2007">
        <v>2</v>
      </c>
      <c r="E2007">
        <v>4</v>
      </c>
      <c r="F2007">
        <v>740.9</v>
      </c>
      <c r="G2007">
        <v>559</v>
      </c>
      <c r="H2007">
        <v>181.9</v>
      </c>
      <c r="I2007">
        <v>279.5</v>
      </c>
    </row>
    <row r="2008" spans="1:9" x14ac:dyDescent="0.25">
      <c r="A2008" s="1">
        <v>43045</v>
      </c>
      <c r="B2008" t="s">
        <v>111</v>
      </c>
      <c r="C2008" t="s">
        <v>112</v>
      </c>
      <c r="D2008">
        <v>3</v>
      </c>
      <c r="E2008">
        <v>3</v>
      </c>
      <c r="F2008">
        <v>670.77</v>
      </c>
      <c r="G2008">
        <v>611.70000000000005</v>
      </c>
      <c r="H2008">
        <v>59.07</v>
      </c>
      <c r="I2008">
        <v>203.9</v>
      </c>
    </row>
    <row r="2009" spans="1:9" x14ac:dyDescent="0.25">
      <c r="A2009" s="1">
        <v>43045</v>
      </c>
      <c r="B2009" t="s">
        <v>30</v>
      </c>
      <c r="C2009" t="s">
        <v>31</v>
      </c>
      <c r="D2009">
        <v>3</v>
      </c>
      <c r="E2009">
        <v>3</v>
      </c>
      <c r="F2009">
        <v>633.78</v>
      </c>
      <c r="G2009">
        <v>569.79</v>
      </c>
      <c r="H2009">
        <v>63.99</v>
      </c>
      <c r="I2009">
        <v>189.93</v>
      </c>
    </row>
    <row r="2010" spans="1:9" x14ac:dyDescent="0.25">
      <c r="A2010" s="1">
        <v>43045</v>
      </c>
      <c r="B2010" t="s">
        <v>68</v>
      </c>
      <c r="C2010" t="s">
        <v>69</v>
      </c>
      <c r="D2010">
        <v>1</v>
      </c>
      <c r="E2010">
        <v>1</v>
      </c>
      <c r="F2010">
        <v>578.38</v>
      </c>
      <c r="G2010">
        <v>510</v>
      </c>
      <c r="H2010">
        <v>68.38</v>
      </c>
      <c r="I2010">
        <v>510</v>
      </c>
    </row>
    <row r="2011" spans="1:9" x14ac:dyDescent="0.25">
      <c r="A2011" s="1">
        <v>43045</v>
      </c>
      <c r="B2011" t="s">
        <v>102</v>
      </c>
      <c r="C2011" t="s">
        <v>103</v>
      </c>
      <c r="D2011">
        <v>3</v>
      </c>
      <c r="E2011">
        <v>3</v>
      </c>
      <c r="F2011">
        <v>514.34</v>
      </c>
      <c r="G2011">
        <v>478.8</v>
      </c>
      <c r="H2011">
        <v>35.54</v>
      </c>
      <c r="I2011">
        <v>159.6</v>
      </c>
    </row>
    <row r="2012" spans="1:9" x14ac:dyDescent="0.25">
      <c r="A2012" s="1">
        <v>43045</v>
      </c>
      <c r="B2012" t="s">
        <v>74</v>
      </c>
      <c r="C2012" t="s">
        <v>75</v>
      </c>
      <c r="D2012">
        <v>2</v>
      </c>
      <c r="E2012">
        <v>2</v>
      </c>
      <c r="F2012">
        <v>479.17</v>
      </c>
      <c r="G2012">
        <v>448.49</v>
      </c>
      <c r="H2012">
        <v>30.68</v>
      </c>
      <c r="I2012">
        <v>224.245</v>
      </c>
    </row>
    <row r="2013" spans="1:9" x14ac:dyDescent="0.25">
      <c r="A2013" s="1">
        <v>43045</v>
      </c>
      <c r="B2013" t="s">
        <v>135</v>
      </c>
      <c r="C2013" t="s">
        <v>136</v>
      </c>
      <c r="D2013">
        <v>4</v>
      </c>
      <c r="E2013">
        <v>4</v>
      </c>
      <c r="F2013">
        <v>396.63</v>
      </c>
      <c r="G2013">
        <v>325.58</v>
      </c>
      <c r="H2013">
        <v>71.05</v>
      </c>
      <c r="I2013">
        <v>81.394999999999996</v>
      </c>
    </row>
    <row r="2014" spans="1:9" x14ac:dyDescent="0.25">
      <c r="A2014" s="1">
        <v>43045</v>
      </c>
      <c r="B2014" t="s">
        <v>100</v>
      </c>
      <c r="C2014" t="s">
        <v>101</v>
      </c>
      <c r="D2014">
        <v>4</v>
      </c>
      <c r="E2014">
        <v>5</v>
      </c>
      <c r="F2014">
        <v>330.44</v>
      </c>
      <c r="G2014">
        <v>257.7</v>
      </c>
      <c r="H2014">
        <v>72.739999999999995</v>
      </c>
      <c r="I2014">
        <v>64.424999999999997</v>
      </c>
    </row>
    <row r="2015" spans="1:9" x14ac:dyDescent="0.25">
      <c r="A2015" s="1">
        <v>43045</v>
      </c>
      <c r="B2015" t="s">
        <v>145</v>
      </c>
      <c r="C2015" t="s">
        <v>146</v>
      </c>
      <c r="D2015">
        <v>1</v>
      </c>
      <c r="E2015">
        <v>1</v>
      </c>
      <c r="F2015">
        <v>312.49</v>
      </c>
      <c r="G2015">
        <v>250</v>
      </c>
      <c r="H2015">
        <v>62.49</v>
      </c>
      <c r="I2015">
        <v>250</v>
      </c>
    </row>
    <row r="2016" spans="1:9" x14ac:dyDescent="0.25">
      <c r="A2016" s="1">
        <v>43045</v>
      </c>
      <c r="B2016" t="s">
        <v>66</v>
      </c>
      <c r="C2016" t="s">
        <v>67</v>
      </c>
      <c r="D2016">
        <v>5</v>
      </c>
      <c r="E2016">
        <v>5</v>
      </c>
      <c r="F2016">
        <v>299.44</v>
      </c>
      <c r="G2016">
        <v>239.41</v>
      </c>
      <c r="H2016">
        <v>60.03</v>
      </c>
      <c r="I2016">
        <v>47.881999999999998</v>
      </c>
    </row>
    <row r="2017" spans="1:9" x14ac:dyDescent="0.25">
      <c r="A2017" s="1">
        <v>43045</v>
      </c>
      <c r="B2017" t="s">
        <v>88</v>
      </c>
      <c r="C2017" t="s">
        <v>89</v>
      </c>
      <c r="D2017">
        <v>4</v>
      </c>
      <c r="E2017">
        <v>4</v>
      </c>
      <c r="F2017">
        <v>290.8</v>
      </c>
      <c r="G2017">
        <v>233.7</v>
      </c>
      <c r="H2017">
        <v>57.1</v>
      </c>
      <c r="I2017">
        <v>58.424999999999997</v>
      </c>
    </row>
    <row r="2018" spans="1:9" x14ac:dyDescent="0.25">
      <c r="A2018" s="1">
        <v>43045</v>
      </c>
      <c r="B2018" t="s">
        <v>107</v>
      </c>
      <c r="C2018" t="s">
        <v>108</v>
      </c>
      <c r="D2018">
        <v>3</v>
      </c>
      <c r="E2018">
        <v>3</v>
      </c>
      <c r="F2018">
        <v>281.95</v>
      </c>
      <c r="G2018">
        <v>233.9</v>
      </c>
      <c r="H2018">
        <v>48.05</v>
      </c>
      <c r="I2018">
        <v>77.966666666666669</v>
      </c>
    </row>
    <row r="2019" spans="1:9" x14ac:dyDescent="0.25">
      <c r="A2019" s="1">
        <v>43045</v>
      </c>
      <c r="B2019" t="s">
        <v>62</v>
      </c>
      <c r="C2019" t="s">
        <v>63</v>
      </c>
      <c r="D2019">
        <v>2</v>
      </c>
      <c r="E2019">
        <v>2</v>
      </c>
      <c r="F2019">
        <v>259.27</v>
      </c>
      <c r="G2019">
        <v>221.9</v>
      </c>
      <c r="H2019">
        <v>37.369999999999997</v>
      </c>
      <c r="I2019">
        <v>110.95</v>
      </c>
    </row>
    <row r="2020" spans="1:9" x14ac:dyDescent="0.25">
      <c r="A2020" s="1">
        <v>43045</v>
      </c>
      <c r="B2020" t="s">
        <v>105</v>
      </c>
      <c r="C2020" t="s">
        <v>106</v>
      </c>
      <c r="D2020">
        <v>3</v>
      </c>
      <c r="E2020">
        <v>3</v>
      </c>
      <c r="F2020">
        <v>168.64</v>
      </c>
      <c r="G2020">
        <v>125.6</v>
      </c>
      <c r="H2020">
        <v>43.04</v>
      </c>
      <c r="I2020">
        <v>41.866666666666667</v>
      </c>
    </row>
    <row r="2021" spans="1:9" x14ac:dyDescent="0.25">
      <c r="A2021" s="1">
        <v>43045</v>
      </c>
      <c r="B2021" t="s">
        <v>41</v>
      </c>
      <c r="C2021" t="s">
        <v>41</v>
      </c>
      <c r="D2021">
        <v>1</v>
      </c>
      <c r="E2021">
        <v>1</v>
      </c>
      <c r="F2021">
        <v>147.06</v>
      </c>
      <c r="G2021">
        <v>119.9</v>
      </c>
      <c r="H2021">
        <v>27.16</v>
      </c>
      <c r="I2021">
        <v>119.9</v>
      </c>
    </row>
    <row r="2022" spans="1:9" x14ac:dyDescent="0.25">
      <c r="A2022" s="1">
        <v>43045</v>
      </c>
      <c r="B2022" t="s">
        <v>149</v>
      </c>
      <c r="C2022" t="s">
        <v>150</v>
      </c>
      <c r="D2022">
        <v>3</v>
      </c>
      <c r="E2022">
        <v>3</v>
      </c>
      <c r="F2022">
        <v>129.86000000000001</v>
      </c>
      <c r="G2022">
        <v>88.3</v>
      </c>
      <c r="H2022">
        <v>41.56</v>
      </c>
      <c r="I2022">
        <v>29.43333333333333</v>
      </c>
    </row>
    <row r="2023" spans="1:9" x14ac:dyDescent="0.25">
      <c r="A2023" s="1">
        <v>43045</v>
      </c>
      <c r="B2023" t="s">
        <v>76</v>
      </c>
      <c r="C2023" t="s">
        <v>77</v>
      </c>
      <c r="D2023">
        <v>1</v>
      </c>
      <c r="E2023">
        <v>1</v>
      </c>
      <c r="F2023">
        <v>75.16</v>
      </c>
      <c r="G2023">
        <v>59.99</v>
      </c>
      <c r="H2023">
        <v>15.17</v>
      </c>
      <c r="I2023">
        <v>59.99</v>
      </c>
    </row>
    <row r="2024" spans="1:9" x14ac:dyDescent="0.25">
      <c r="A2024" s="1">
        <v>43045</v>
      </c>
      <c r="B2024" t="s">
        <v>78</v>
      </c>
      <c r="C2024" t="s">
        <v>79</v>
      </c>
      <c r="D2024">
        <v>1</v>
      </c>
      <c r="E2024">
        <v>1</v>
      </c>
      <c r="F2024">
        <v>71.819999999999993</v>
      </c>
      <c r="G2024">
        <v>59.9</v>
      </c>
      <c r="H2024">
        <v>11.92</v>
      </c>
      <c r="I2024">
        <v>59.9</v>
      </c>
    </row>
    <row r="2025" spans="1:9" x14ac:dyDescent="0.25">
      <c r="A2025" s="1">
        <v>43045</v>
      </c>
      <c r="B2025" t="s">
        <v>109</v>
      </c>
      <c r="C2025" t="s">
        <v>110</v>
      </c>
      <c r="D2025">
        <v>1</v>
      </c>
      <c r="E2025">
        <v>1</v>
      </c>
      <c r="F2025">
        <v>50.63</v>
      </c>
      <c r="G2025">
        <v>41.29</v>
      </c>
      <c r="H2025">
        <v>9.34</v>
      </c>
      <c r="I2025">
        <v>41.29</v>
      </c>
    </row>
    <row r="2026" spans="1:9" x14ac:dyDescent="0.25">
      <c r="A2026" s="1">
        <v>43045</v>
      </c>
      <c r="B2026" t="s">
        <v>117</v>
      </c>
      <c r="C2026" t="s">
        <v>118</v>
      </c>
      <c r="D2026">
        <v>1</v>
      </c>
      <c r="E2026">
        <v>1</v>
      </c>
      <c r="F2026">
        <v>46.27</v>
      </c>
      <c r="G2026">
        <v>38.49</v>
      </c>
      <c r="H2026">
        <v>7.78</v>
      </c>
      <c r="I2026">
        <v>38.49</v>
      </c>
    </row>
    <row r="2027" spans="1:9" x14ac:dyDescent="0.25">
      <c r="A2027" s="1">
        <v>43045</v>
      </c>
      <c r="B2027" t="s">
        <v>64</v>
      </c>
      <c r="C2027" t="s">
        <v>65</v>
      </c>
      <c r="D2027">
        <v>1</v>
      </c>
      <c r="E2027">
        <v>1</v>
      </c>
      <c r="F2027">
        <v>36.75</v>
      </c>
      <c r="G2027">
        <v>24.9</v>
      </c>
      <c r="H2027">
        <v>11.85</v>
      </c>
      <c r="I2027">
        <v>24.9</v>
      </c>
    </row>
    <row r="2028" spans="1:9" x14ac:dyDescent="0.25">
      <c r="A2028" s="1">
        <v>43045</v>
      </c>
      <c r="B2028" t="s">
        <v>92</v>
      </c>
      <c r="C2028" t="s">
        <v>93</v>
      </c>
      <c r="D2028">
        <v>1</v>
      </c>
      <c r="E2028">
        <v>1</v>
      </c>
      <c r="F2028">
        <v>24.75</v>
      </c>
      <c r="G2028">
        <v>12.9</v>
      </c>
      <c r="H2028">
        <v>11.85</v>
      </c>
      <c r="I2028">
        <v>12.9</v>
      </c>
    </row>
    <row r="2029" spans="1:9" x14ac:dyDescent="0.25">
      <c r="A2029" s="1">
        <v>43052</v>
      </c>
      <c r="B2029" t="s">
        <v>47</v>
      </c>
      <c r="C2029" t="s">
        <v>48</v>
      </c>
      <c r="D2029">
        <v>120</v>
      </c>
      <c r="E2029">
        <v>136</v>
      </c>
      <c r="F2029">
        <v>16201.24</v>
      </c>
      <c r="G2029">
        <v>13745.34</v>
      </c>
      <c r="H2029">
        <v>2455.9</v>
      </c>
      <c r="I2029">
        <v>114.5445</v>
      </c>
    </row>
    <row r="2030" spans="1:9" x14ac:dyDescent="0.25">
      <c r="A2030" s="1">
        <v>43052</v>
      </c>
      <c r="B2030" t="s">
        <v>24</v>
      </c>
      <c r="C2030" t="s">
        <v>25</v>
      </c>
      <c r="D2030">
        <v>86</v>
      </c>
      <c r="E2030">
        <v>94</v>
      </c>
      <c r="F2030">
        <v>16125.5</v>
      </c>
      <c r="G2030">
        <v>14533.54</v>
      </c>
      <c r="H2030">
        <v>1591.96</v>
      </c>
      <c r="I2030">
        <v>168.99465116279072</v>
      </c>
    </row>
    <row r="2031" spans="1:9" x14ac:dyDescent="0.25">
      <c r="A2031" s="1">
        <v>43052</v>
      </c>
      <c r="B2031" t="s">
        <v>15</v>
      </c>
      <c r="C2031" t="s">
        <v>16</v>
      </c>
      <c r="D2031">
        <v>79</v>
      </c>
      <c r="E2031">
        <v>85</v>
      </c>
      <c r="F2031">
        <v>14710.36</v>
      </c>
      <c r="G2031">
        <v>12950.04</v>
      </c>
      <c r="H2031">
        <v>1760.32</v>
      </c>
      <c r="I2031">
        <v>163.92455696202532</v>
      </c>
    </row>
    <row r="2032" spans="1:9" x14ac:dyDescent="0.25">
      <c r="A2032" s="1">
        <v>43052</v>
      </c>
      <c r="B2032" t="s">
        <v>42</v>
      </c>
      <c r="C2032" t="s">
        <v>43</v>
      </c>
      <c r="D2032">
        <v>78</v>
      </c>
      <c r="E2032">
        <v>94</v>
      </c>
      <c r="F2032">
        <v>13628.79</v>
      </c>
      <c r="G2032">
        <v>11981.79</v>
      </c>
      <c r="H2032">
        <v>1647</v>
      </c>
      <c r="I2032">
        <v>153.61269230769233</v>
      </c>
    </row>
    <row r="2033" spans="1:9" x14ac:dyDescent="0.25">
      <c r="A2033" s="1">
        <v>43052</v>
      </c>
      <c r="B2033" t="s">
        <v>17</v>
      </c>
      <c r="C2033" t="s">
        <v>18</v>
      </c>
      <c r="D2033">
        <v>94</v>
      </c>
      <c r="E2033">
        <v>139</v>
      </c>
      <c r="F2033">
        <v>13243.81</v>
      </c>
      <c r="G2033">
        <v>10855.88</v>
      </c>
      <c r="H2033">
        <v>2387.9299999999998</v>
      </c>
      <c r="I2033">
        <v>115.48808510638298</v>
      </c>
    </row>
    <row r="2034" spans="1:9" x14ac:dyDescent="0.25">
      <c r="A2034" s="1">
        <v>43052</v>
      </c>
      <c r="B2034" t="s">
        <v>21</v>
      </c>
      <c r="C2034" t="s">
        <v>22</v>
      </c>
      <c r="D2034">
        <v>69</v>
      </c>
      <c r="E2034">
        <v>74</v>
      </c>
      <c r="F2034">
        <v>13078.1</v>
      </c>
      <c r="G2034">
        <v>11570.2</v>
      </c>
      <c r="H2034">
        <v>1507.9</v>
      </c>
      <c r="I2034">
        <v>167.68405797101451</v>
      </c>
    </row>
    <row r="2035" spans="1:9" x14ac:dyDescent="0.25">
      <c r="A2035" s="1">
        <v>43052</v>
      </c>
      <c r="B2035" t="s">
        <v>26</v>
      </c>
      <c r="C2035" t="s">
        <v>27</v>
      </c>
      <c r="D2035">
        <v>87</v>
      </c>
      <c r="E2035">
        <v>94</v>
      </c>
      <c r="F2035">
        <v>11953.38</v>
      </c>
      <c r="G2035">
        <v>10339.700000000001</v>
      </c>
      <c r="H2035">
        <v>1613.68</v>
      </c>
      <c r="I2035">
        <v>118.84712643678162</v>
      </c>
    </row>
    <row r="2036" spans="1:9" x14ac:dyDescent="0.25">
      <c r="A2036" s="1">
        <v>43052</v>
      </c>
      <c r="B2036" t="s">
        <v>38</v>
      </c>
      <c r="C2036" t="s">
        <v>38</v>
      </c>
      <c r="D2036">
        <v>56</v>
      </c>
      <c r="E2036">
        <v>57</v>
      </c>
      <c r="F2036">
        <v>11822.05</v>
      </c>
      <c r="G2036">
        <v>10555.05</v>
      </c>
      <c r="H2036">
        <v>1267</v>
      </c>
      <c r="I2036">
        <v>188.48303571428573</v>
      </c>
    </row>
    <row r="2037" spans="1:9" x14ac:dyDescent="0.25">
      <c r="A2037" s="1">
        <v>43052</v>
      </c>
      <c r="B2037" t="s">
        <v>34</v>
      </c>
      <c r="C2037" t="s">
        <v>35</v>
      </c>
      <c r="D2037">
        <v>66</v>
      </c>
      <c r="E2037">
        <v>84</v>
      </c>
      <c r="F2037">
        <v>10669.44</v>
      </c>
      <c r="G2037">
        <v>8479.0499999999993</v>
      </c>
      <c r="H2037">
        <v>2190.39</v>
      </c>
      <c r="I2037">
        <v>128.47045454545454</v>
      </c>
    </row>
    <row r="2038" spans="1:9" x14ac:dyDescent="0.25">
      <c r="A2038" s="1">
        <v>43052</v>
      </c>
      <c r="B2038" t="s">
        <v>32</v>
      </c>
      <c r="C2038" t="s">
        <v>33</v>
      </c>
      <c r="D2038">
        <v>58</v>
      </c>
      <c r="E2038">
        <v>68</v>
      </c>
      <c r="F2038">
        <v>7263.54</v>
      </c>
      <c r="G2038">
        <v>5757.84</v>
      </c>
      <c r="H2038">
        <v>1505.7</v>
      </c>
      <c r="I2038">
        <v>99.273103448275862</v>
      </c>
    </row>
    <row r="2039" spans="1:9" x14ac:dyDescent="0.25">
      <c r="A2039" s="1">
        <v>43052</v>
      </c>
      <c r="B2039" t="s">
        <v>36</v>
      </c>
      <c r="C2039" t="s">
        <v>37</v>
      </c>
      <c r="D2039">
        <v>24</v>
      </c>
      <c r="E2039">
        <v>30</v>
      </c>
      <c r="F2039">
        <v>6822.18</v>
      </c>
      <c r="G2039">
        <v>5457.93</v>
      </c>
      <c r="H2039">
        <v>1364.25</v>
      </c>
      <c r="I2039">
        <v>227.41374999999999</v>
      </c>
    </row>
    <row r="2040" spans="1:9" x14ac:dyDescent="0.25">
      <c r="A2040" s="1">
        <v>43052</v>
      </c>
      <c r="B2040" t="s">
        <v>19</v>
      </c>
      <c r="C2040" t="s">
        <v>20</v>
      </c>
      <c r="D2040">
        <v>53</v>
      </c>
      <c r="E2040">
        <v>57</v>
      </c>
      <c r="F2040">
        <v>6337.96</v>
      </c>
      <c r="G2040">
        <v>5499.7</v>
      </c>
      <c r="H2040">
        <v>838.26</v>
      </c>
      <c r="I2040">
        <v>103.76792452830189</v>
      </c>
    </row>
    <row r="2041" spans="1:9" x14ac:dyDescent="0.25">
      <c r="A2041" s="1">
        <v>43052</v>
      </c>
      <c r="B2041" t="s">
        <v>39</v>
      </c>
      <c r="C2041" t="s">
        <v>40</v>
      </c>
      <c r="D2041">
        <v>37</v>
      </c>
      <c r="E2041">
        <v>41</v>
      </c>
      <c r="F2041">
        <v>5604.43</v>
      </c>
      <c r="G2041">
        <v>4775.68</v>
      </c>
      <c r="H2041">
        <v>828.75</v>
      </c>
      <c r="I2041">
        <v>129.07243243243244</v>
      </c>
    </row>
    <row r="2042" spans="1:9" x14ac:dyDescent="0.25">
      <c r="A2042" s="1">
        <v>43052</v>
      </c>
      <c r="B2042" t="s">
        <v>28</v>
      </c>
      <c r="C2042" t="s">
        <v>29</v>
      </c>
      <c r="D2042">
        <v>40</v>
      </c>
      <c r="E2042">
        <v>48</v>
      </c>
      <c r="F2042">
        <v>5392.1</v>
      </c>
      <c r="G2042">
        <v>4511.04</v>
      </c>
      <c r="H2042">
        <v>881.06</v>
      </c>
      <c r="I2042">
        <v>112.776</v>
      </c>
    </row>
    <row r="2043" spans="1:9" x14ac:dyDescent="0.25">
      <c r="A2043" s="1">
        <v>43052</v>
      </c>
      <c r="B2043" t="s">
        <v>193</v>
      </c>
      <c r="C2043" t="s">
        <v>193</v>
      </c>
      <c r="D2043">
        <v>27</v>
      </c>
      <c r="E2043">
        <v>28</v>
      </c>
      <c r="F2043">
        <v>4838.2700000000004</v>
      </c>
      <c r="G2043">
        <v>4305.82</v>
      </c>
      <c r="H2043">
        <v>532.45000000000005</v>
      </c>
      <c r="I2043">
        <v>159.47481481481483</v>
      </c>
    </row>
    <row r="2044" spans="1:9" x14ac:dyDescent="0.25">
      <c r="A2044" s="1">
        <v>43052</v>
      </c>
      <c r="B2044" t="s">
        <v>72</v>
      </c>
      <c r="C2044" t="s">
        <v>73</v>
      </c>
      <c r="D2044">
        <v>36</v>
      </c>
      <c r="E2044">
        <v>41</v>
      </c>
      <c r="F2044">
        <v>4559.3500000000004</v>
      </c>
      <c r="G2044">
        <v>3693.46</v>
      </c>
      <c r="H2044">
        <v>865.89</v>
      </c>
      <c r="I2044">
        <v>102.59611111111111</v>
      </c>
    </row>
    <row r="2045" spans="1:9" x14ac:dyDescent="0.25">
      <c r="A2045" s="1">
        <v>43052</v>
      </c>
      <c r="B2045" t="s">
        <v>82</v>
      </c>
      <c r="C2045" t="s">
        <v>83</v>
      </c>
      <c r="D2045">
        <v>20</v>
      </c>
      <c r="E2045">
        <v>20</v>
      </c>
      <c r="F2045">
        <v>4003.95</v>
      </c>
      <c r="G2045">
        <v>3302.77</v>
      </c>
      <c r="H2045">
        <v>701.18</v>
      </c>
      <c r="I2045">
        <v>165.13849999999999</v>
      </c>
    </row>
    <row r="2046" spans="1:9" x14ac:dyDescent="0.25">
      <c r="A2046" s="1">
        <v>43052</v>
      </c>
      <c r="B2046" t="s">
        <v>53</v>
      </c>
      <c r="C2046" t="s">
        <v>54</v>
      </c>
      <c r="D2046">
        <v>49</v>
      </c>
      <c r="E2046">
        <v>52</v>
      </c>
      <c r="F2046">
        <v>3964.5</v>
      </c>
      <c r="G2046">
        <v>3229.54</v>
      </c>
      <c r="H2046">
        <v>734.96</v>
      </c>
      <c r="I2046">
        <v>65.90897959183674</v>
      </c>
    </row>
    <row r="2047" spans="1:9" x14ac:dyDescent="0.25">
      <c r="A2047" s="1">
        <v>43052</v>
      </c>
      <c r="B2047" t="s">
        <v>51</v>
      </c>
      <c r="C2047" t="s">
        <v>52</v>
      </c>
      <c r="D2047">
        <v>31</v>
      </c>
      <c r="E2047">
        <v>33</v>
      </c>
      <c r="F2047">
        <v>3235.3</v>
      </c>
      <c r="G2047">
        <v>2798.93</v>
      </c>
      <c r="H2047">
        <v>436.37</v>
      </c>
      <c r="I2047">
        <v>90.28806451612904</v>
      </c>
    </row>
    <row r="2048" spans="1:9" x14ac:dyDescent="0.25">
      <c r="A2048" s="1">
        <v>43052</v>
      </c>
      <c r="B2048" t="s">
        <v>46</v>
      </c>
      <c r="C2048" t="s">
        <v>46</v>
      </c>
      <c r="D2048">
        <v>16</v>
      </c>
      <c r="E2048">
        <v>18</v>
      </c>
      <c r="F2048">
        <v>2819.06</v>
      </c>
      <c r="G2048">
        <v>2309.42</v>
      </c>
      <c r="H2048">
        <v>509.64</v>
      </c>
      <c r="I2048">
        <v>144.33875</v>
      </c>
    </row>
    <row r="2049" spans="1:9" x14ac:dyDescent="0.25">
      <c r="A2049" s="1">
        <v>43052</v>
      </c>
      <c r="B2049" t="s">
        <v>76</v>
      </c>
      <c r="C2049" t="s">
        <v>77</v>
      </c>
      <c r="D2049">
        <v>4</v>
      </c>
      <c r="E2049">
        <v>4</v>
      </c>
      <c r="F2049">
        <v>2252.73</v>
      </c>
      <c r="G2049">
        <v>2011.3</v>
      </c>
      <c r="H2049">
        <v>241.43</v>
      </c>
      <c r="I2049">
        <v>502.82499999999999</v>
      </c>
    </row>
    <row r="2050" spans="1:9" x14ac:dyDescent="0.25">
      <c r="A2050" s="1">
        <v>43052</v>
      </c>
      <c r="B2050" t="s">
        <v>100</v>
      </c>
      <c r="C2050" t="s">
        <v>101</v>
      </c>
      <c r="D2050">
        <v>6</v>
      </c>
      <c r="E2050">
        <v>11</v>
      </c>
      <c r="F2050">
        <v>2251.1999999999998</v>
      </c>
      <c r="G2050">
        <v>1712.5</v>
      </c>
      <c r="H2050">
        <v>538.70000000000005</v>
      </c>
      <c r="I2050">
        <v>285.41666666666663</v>
      </c>
    </row>
    <row r="2051" spans="1:9" x14ac:dyDescent="0.25">
      <c r="A2051" s="1">
        <v>43052</v>
      </c>
      <c r="B2051" t="s">
        <v>84</v>
      </c>
      <c r="C2051" t="s">
        <v>85</v>
      </c>
      <c r="D2051">
        <v>5</v>
      </c>
      <c r="E2051">
        <v>5</v>
      </c>
      <c r="F2051">
        <v>1882.31</v>
      </c>
      <c r="G2051">
        <v>1717.9</v>
      </c>
      <c r="H2051">
        <v>164.41</v>
      </c>
      <c r="I2051">
        <v>343.58</v>
      </c>
    </row>
    <row r="2052" spans="1:9" x14ac:dyDescent="0.25">
      <c r="A2052" s="1">
        <v>43052</v>
      </c>
      <c r="B2052" t="s">
        <v>74</v>
      </c>
      <c r="C2052" t="s">
        <v>75</v>
      </c>
      <c r="D2052">
        <v>6</v>
      </c>
      <c r="E2052">
        <v>6</v>
      </c>
      <c r="F2052">
        <v>1816.9</v>
      </c>
      <c r="G2052">
        <v>1627.29</v>
      </c>
      <c r="H2052">
        <v>189.61</v>
      </c>
      <c r="I2052">
        <v>271.21499999999997</v>
      </c>
    </row>
    <row r="2053" spans="1:9" x14ac:dyDescent="0.25">
      <c r="A2053" s="1">
        <v>43052</v>
      </c>
      <c r="B2053" t="s">
        <v>94</v>
      </c>
      <c r="C2053" t="s">
        <v>95</v>
      </c>
      <c r="D2053">
        <v>3</v>
      </c>
      <c r="E2053">
        <v>4</v>
      </c>
      <c r="F2053">
        <v>1718.75</v>
      </c>
      <c r="G2053">
        <v>1610</v>
      </c>
      <c r="H2053">
        <v>108.75</v>
      </c>
      <c r="I2053">
        <v>536.66666666666674</v>
      </c>
    </row>
    <row r="2054" spans="1:9" x14ac:dyDescent="0.25">
      <c r="A2054" s="1">
        <v>43052</v>
      </c>
      <c r="B2054" t="s">
        <v>107</v>
      </c>
      <c r="C2054" t="s">
        <v>108</v>
      </c>
      <c r="D2054">
        <v>8</v>
      </c>
      <c r="E2054">
        <v>8</v>
      </c>
      <c r="F2054">
        <v>1633.6</v>
      </c>
      <c r="G2054">
        <v>1428.74</v>
      </c>
      <c r="H2054">
        <v>204.86</v>
      </c>
      <c r="I2054">
        <v>178.5925</v>
      </c>
    </row>
    <row r="2055" spans="1:9" x14ac:dyDescent="0.25">
      <c r="A2055" s="1">
        <v>43052</v>
      </c>
      <c r="B2055" t="s">
        <v>58</v>
      </c>
      <c r="C2055" t="s">
        <v>59</v>
      </c>
      <c r="D2055">
        <v>23</v>
      </c>
      <c r="E2055">
        <v>25</v>
      </c>
      <c r="F2055">
        <v>1615.51</v>
      </c>
      <c r="G2055">
        <v>1230.03</v>
      </c>
      <c r="H2055">
        <v>385.48</v>
      </c>
      <c r="I2055">
        <v>53.479565217391304</v>
      </c>
    </row>
    <row r="2056" spans="1:9" x14ac:dyDescent="0.25">
      <c r="A2056" s="1">
        <v>43052</v>
      </c>
      <c r="B2056" t="s">
        <v>23</v>
      </c>
      <c r="C2056" t="s">
        <v>23</v>
      </c>
      <c r="D2056">
        <v>13</v>
      </c>
      <c r="E2056">
        <v>14</v>
      </c>
      <c r="F2056">
        <v>1490.1</v>
      </c>
      <c r="G2056">
        <v>1272.76</v>
      </c>
      <c r="H2056">
        <v>217.34</v>
      </c>
      <c r="I2056">
        <v>97.904615384615383</v>
      </c>
    </row>
    <row r="2057" spans="1:9" x14ac:dyDescent="0.25">
      <c r="A2057" s="1">
        <v>43052</v>
      </c>
      <c r="B2057" t="s">
        <v>111</v>
      </c>
      <c r="C2057" t="s">
        <v>112</v>
      </c>
      <c r="D2057">
        <v>3</v>
      </c>
      <c r="E2057">
        <v>3</v>
      </c>
      <c r="F2057">
        <v>1411.44</v>
      </c>
      <c r="G2057">
        <v>1357.79</v>
      </c>
      <c r="H2057">
        <v>53.65</v>
      </c>
      <c r="I2057">
        <v>452.59666666666664</v>
      </c>
    </row>
    <row r="2058" spans="1:9" x14ac:dyDescent="0.25">
      <c r="A2058" s="1">
        <v>43052</v>
      </c>
      <c r="B2058" t="s">
        <v>30</v>
      </c>
      <c r="C2058" t="s">
        <v>31</v>
      </c>
      <c r="D2058">
        <v>4</v>
      </c>
      <c r="E2058">
        <v>6</v>
      </c>
      <c r="F2058">
        <v>1139.96</v>
      </c>
      <c r="G2058">
        <v>1026.8800000000001</v>
      </c>
      <c r="H2058">
        <v>113.08</v>
      </c>
      <c r="I2058">
        <v>256.72000000000003</v>
      </c>
    </row>
    <row r="2059" spans="1:9" x14ac:dyDescent="0.25">
      <c r="A2059" s="1">
        <v>43052</v>
      </c>
      <c r="B2059" t="s">
        <v>57</v>
      </c>
      <c r="C2059" t="s">
        <v>57</v>
      </c>
      <c r="D2059">
        <v>6</v>
      </c>
      <c r="E2059">
        <v>6</v>
      </c>
      <c r="F2059">
        <v>1069.7</v>
      </c>
      <c r="G2059">
        <v>977.4</v>
      </c>
      <c r="H2059">
        <v>92.3</v>
      </c>
      <c r="I2059">
        <v>162.9</v>
      </c>
    </row>
    <row r="2060" spans="1:9" x14ac:dyDescent="0.25">
      <c r="A2060" s="1">
        <v>43052</v>
      </c>
      <c r="B2060" t="s">
        <v>49</v>
      </c>
      <c r="C2060" t="s">
        <v>50</v>
      </c>
      <c r="D2060">
        <v>1</v>
      </c>
      <c r="E2060">
        <v>1</v>
      </c>
      <c r="F2060">
        <v>842.96</v>
      </c>
      <c r="G2060">
        <v>699.99</v>
      </c>
      <c r="H2060">
        <v>142.97</v>
      </c>
      <c r="I2060">
        <v>699.99</v>
      </c>
    </row>
    <row r="2061" spans="1:9" x14ac:dyDescent="0.25">
      <c r="A2061" s="1">
        <v>43052</v>
      </c>
      <c r="B2061" t="s">
        <v>88</v>
      </c>
      <c r="C2061" t="s">
        <v>89</v>
      </c>
      <c r="D2061">
        <v>6</v>
      </c>
      <c r="E2061">
        <v>6</v>
      </c>
      <c r="F2061">
        <v>817.25</v>
      </c>
      <c r="G2061">
        <v>727.79</v>
      </c>
      <c r="H2061">
        <v>89.46</v>
      </c>
      <c r="I2061">
        <v>121.29833333333332</v>
      </c>
    </row>
    <row r="2062" spans="1:9" x14ac:dyDescent="0.25">
      <c r="A2062" s="1">
        <v>43052</v>
      </c>
      <c r="B2062" t="s">
        <v>135</v>
      </c>
      <c r="C2062" t="s">
        <v>136</v>
      </c>
      <c r="D2062">
        <v>5</v>
      </c>
      <c r="E2062">
        <v>6</v>
      </c>
      <c r="F2062">
        <v>636.34</v>
      </c>
      <c r="G2062">
        <v>481.26</v>
      </c>
      <c r="H2062">
        <v>155.08000000000001</v>
      </c>
      <c r="I2062">
        <v>96.251999999999995</v>
      </c>
    </row>
    <row r="2063" spans="1:9" x14ac:dyDescent="0.25">
      <c r="A2063" s="1">
        <v>43052</v>
      </c>
      <c r="B2063" t="s">
        <v>117</v>
      </c>
      <c r="C2063" t="s">
        <v>118</v>
      </c>
      <c r="D2063">
        <v>8</v>
      </c>
      <c r="E2063">
        <v>12</v>
      </c>
      <c r="F2063">
        <v>537.29</v>
      </c>
      <c r="G2063">
        <v>371.16</v>
      </c>
      <c r="H2063">
        <v>166.13</v>
      </c>
      <c r="I2063">
        <v>46.395000000000003</v>
      </c>
    </row>
    <row r="2064" spans="1:9" x14ac:dyDescent="0.25">
      <c r="A2064" s="1">
        <v>43052</v>
      </c>
      <c r="B2064" t="s">
        <v>102</v>
      </c>
      <c r="C2064" t="s">
        <v>103</v>
      </c>
      <c r="D2064">
        <v>5</v>
      </c>
      <c r="E2064">
        <v>6</v>
      </c>
      <c r="F2064">
        <v>468.52</v>
      </c>
      <c r="G2064">
        <v>402.6</v>
      </c>
      <c r="H2064">
        <v>65.92</v>
      </c>
      <c r="I2064">
        <v>80.52</v>
      </c>
    </row>
    <row r="2065" spans="1:9" x14ac:dyDescent="0.25">
      <c r="A2065" s="1">
        <v>43052</v>
      </c>
      <c r="B2065" t="s">
        <v>105</v>
      </c>
      <c r="C2065" t="s">
        <v>106</v>
      </c>
      <c r="D2065">
        <v>5</v>
      </c>
      <c r="E2065">
        <v>7</v>
      </c>
      <c r="F2065">
        <v>455.7</v>
      </c>
      <c r="G2065">
        <v>294.60000000000002</v>
      </c>
      <c r="H2065">
        <v>161.1</v>
      </c>
      <c r="I2065">
        <v>58.92</v>
      </c>
    </row>
    <row r="2066" spans="1:9" x14ac:dyDescent="0.25">
      <c r="A2066" s="1">
        <v>43052</v>
      </c>
      <c r="B2066" t="s">
        <v>123</v>
      </c>
      <c r="C2066" t="s">
        <v>124</v>
      </c>
      <c r="D2066">
        <v>6</v>
      </c>
      <c r="E2066">
        <v>6</v>
      </c>
      <c r="F2066">
        <v>443.58</v>
      </c>
      <c r="G2066">
        <v>332.79</v>
      </c>
      <c r="H2066">
        <v>110.79</v>
      </c>
      <c r="I2066">
        <v>55.465000000000003</v>
      </c>
    </row>
    <row r="2067" spans="1:9" x14ac:dyDescent="0.25">
      <c r="A2067" s="1">
        <v>43052</v>
      </c>
      <c r="B2067" t="s">
        <v>80</v>
      </c>
      <c r="C2067" t="s">
        <v>81</v>
      </c>
      <c r="D2067">
        <v>3</v>
      </c>
      <c r="E2067">
        <v>3</v>
      </c>
      <c r="F2067">
        <v>442.12</v>
      </c>
      <c r="G2067">
        <v>357.88</v>
      </c>
      <c r="H2067">
        <v>84.24</v>
      </c>
      <c r="I2067">
        <v>119.29333333333332</v>
      </c>
    </row>
    <row r="2068" spans="1:9" x14ac:dyDescent="0.25">
      <c r="A2068" s="1">
        <v>43052</v>
      </c>
      <c r="B2068" t="s">
        <v>78</v>
      </c>
      <c r="C2068" t="s">
        <v>79</v>
      </c>
      <c r="D2068">
        <v>2</v>
      </c>
      <c r="E2068">
        <v>2</v>
      </c>
      <c r="F2068">
        <v>371.56</v>
      </c>
      <c r="G2068">
        <v>338</v>
      </c>
      <c r="H2068">
        <v>33.56</v>
      </c>
      <c r="I2068">
        <v>169</v>
      </c>
    </row>
    <row r="2069" spans="1:9" x14ac:dyDescent="0.25">
      <c r="A2069" s="1">
        <v>43052</v>
      </c>
      <c r="B2069" t="s">
        <v>147</v>
      </c>
      <c r="C2069" t="s">
        <v>148</v>
      </c>
      <c r="D2069">
        <v>2</v>
      </c>
      <c r="E2069">
        <v>2</v>
      </c>
      <c r="F2069">
        <v>303.99</v>
      </c>
      <c r="G2069">
        <v>279.5</v>
      </c>
      <c r="H2069">
        <v>24.49</v>
      </c>
      <c r="I2069">
        <v>139.75</v>
      </c>
    </row>
    <row r="2070" spans="1:9" x14ac:dyDescent="0.25">
      <c r="A2070" s="1">
        <v>43052</v>
      </c>
      <c r="B2070" t="s">
        <v>90</v>
      </c>
      <c r="C2070" t="s">
        <v>91</v>
      </c>
      <c r="D2070">
        <v>4</v>
      </c>
      <c r="E2070">
        <v>4</v>
      </c>
      <c r="F2070">
        <v>301.62</v>
      </c>
      <c r="G2070">
        <v>216.7</v>
      </c>
      <c r="H2070">
        <v>84.92</v>
      </c>
      <c r="I2070">
        <v>54.174999999999997</v>
      </c>
    </row>
    <row r="2071" spans="1:9" x14ac:dyDescent="0.25">
      <c r="A2071" s="1">
        <v>43052</v>
      </c>
      <c r="B2071" t="s">
        <v>68</v>
      </c>
      <c r="C2071" t="s">
        <v>69</v>
      </c>
      <c r="D2071">
        <v>1</v>
      </c>
      <c r="E2071">
        <v>1</v>
      </c>
      <c r="F2071">
        <v>262.10000000000002</v>
      </c>
      <c r="G2071">
        <v>204</v>
      </c>
      <c r="H2071">
        <v>58.1</v>
      </c>
      <c r="I2071">
        <v>204</v>
      </c>
    </row>
    <row r="2072" spans="1:9" x14ac:dyDescent="0.25">
      <c r="A2072" s="1">
        <v>43052</v>
      </c>
      <c r="B2072" t="s">
        <v>149</v>
      </c>
      <c r="C2072" t="s">
        <v>150</v>
      </c>
      <c r="D2072">
        <v>3</v>
      </c>
      <c r="E2072">
        <v>3</v>
      </c>
      <c r="F2072">
        <v>139.43</v>
      </c>
      <c r="G2072">
        <v>99.5</v>
      </c>
      <c r="H2072">
        <v>39.93</v>
      </c>
      <c r="I2072">
        <v>33.166666666666671</v>
      </c>
    </row>
    <row r="2073" spans="1:9" x14ac:dyDescent="0.25">
      <c r="A2073" s="1">
        <v>43052</v>
      </c>
      <c r="B2073" t="s">
        <v>41</v>
      </c>
      <c r="C2073" t="s">
        <v>41</v>
      </c>
      <c r="D2073">
        <v>3</v>
      </c>
      <c r="E2073">
        <v>4</v>
      </c>
      <c r="F2073">
        <v>137.04</v>
      </c>
      <c r="G2073">
        <v>79.89</v>
      </c>
      <c r="H2073">
        <v>57.15</v>
      </c>
      <c r="I2073">
        <v>26.63</v>
      </c>
    </row>
    <row r="2074" spans="1:9" x14ac:dyDescent="0.25">
      <c r="A2074" s="1">
        <v>43052</v>
      </c>
      <c r="B2074" t="s">
        <v>133</v>
      </c>
      <c r="C2074" t="s">
        <v>134</v>
      </c>
      <c r="D2074">
        <v>1</v>
      </c>
      <c r="E2074">
        <v>1</v>
      </c>
      <c r="F2074">
        <v>124.52</v>
      </c>
      <c r="G2074">
        <v>85</v>
      </c>
      <c r="H2074">
        <v>39.520000000000003</v>
      </c>
      <c r="I2074">
        <v>85</v>
      </c>
    </row>
    <row r="2075" spans="1:9" x14ac:dyDescent="0.25">
      <c r="A2075" s="1">
        <v>43052</v>
      </c>
      <c r="B2075" t="s">
        <v>62</v>
      </c>
      <c r="C2075" t="s">
        <v>63</v>
      </c>
      <c r="D2075">
        <v>1</v>
      </c>
      <c r="E2075">
        <v>1</v>
      </c>
      <c r="F2075">
        <v>102.74</v>
      </c>
      <c r="G2075">
        <v>84.9</v>
      </c>
      <c r="H2075">
        <v>17.84</v>
      </c>
      <c r="I2075">
        <v>84.9</v>
      </c>
    </row>
    <row r="2076" spans="1:9" x14ac:dyDescent="0.25">
      <c r="A2076" s="1">
        <v>43052</v>
      </c>
      <c r="B2076" t="s">
        <v>143</v>
      </c>
      <c r="C2076" t="s">
        <v>144</v>
      </c>
      <c r="D2076">
        <v>1</v>
      </c>
      <c r="E2076">
        <v>1</v>
      </c>
      <c r="F2076">
        <v>74.94</v>
      </c>
      <c r="G2076">
        <v>65</v>
      </c>
      <c r="H2076">
        <v>9.94</v>
      </c>
      <c r="I2076">
        <v>65</v>
      </c>
    </row>
    <row r="2077" spans="1:9" x14ac:dyDescent="0.25">
      <c r="A2077" s="1">
        <v>43052</v>
      </c>
      <c r="B2077" t="s">
        <v>119</v>
      </c>
      <c r="C2077" t="s">
        <v>120</v>
      </c>
      <c r="D2077">
        <v>1</v>
      </c>
      <c r="E2077">
        <v>1</v>
      </c>
      <c r="F2077">
        <v>67.680000000000007</v>
      </c>
      <c r="G2077">
        <v>59.9</v>
      </c>
      <c r="H2077">
        <v>7.78</v>
      </c>
      <c r="I2077">
        <v>59.9</v>
      </c>
    </row>
    <row r="2078" spans="1:9" x14ac:dyDescent="0.25">
      <c r="A2078" s="1">
        <v>43052</v>
      </c>
      <c r="B2078" t="s">
        <v>145</v>
      </c>
      <c r="C2078" t="s">
        <v>146</v>
      </c>
      <c r="D2078">
        <v>1</v>
      </c>
      <c r="E2078">
        <v>2</v>
      </c>
      <c r="F2078">
        <v>66.78</v>
      </c>
      <c r="G2078">
        <v>49.98</v>
      </c>
      <c r="H2078">
        <v>16.8</v>
      </c>
      <c r="I2078">
        <v>49.98</v>
      </c>
    </row>
    <row r="2079" spans="1:9" x14ac:dyDescent="0.25">
      <c r="A2079" s="1">
        <v>43052</v>
      </c>
      <c r="B2079" t="s">
        <v>64</v>
      </c>
      <c r="C2079" t="s">
        <v>65</v>
      </c>
      <c r="D2079">
        <v>1</v>
      </c>
      <c r="E2079">
        <v>1</v>
      </c>
      <c r="F2079">
        <v>56</v>
      </c>
      <c r="G2079">
        <v>40.9</v>
      </c>
      <c r="H2079">
        <v>15.1</v>
      </c>
      <c r="I2079">
        <v>40.9</v>
      </c>
    </row>
    <row r="2080" spans="1:9" x14ac:dyDescent="0.25">
      <c r="A2080" s="1">
        <v>43052</v>
      </c>
      <c r="B2080" t="s">
        <v>66</v>
      </c>
      <c r="C2080" t="s">
        <v>67</v>
      </c>
      <c r="D2080">
        <v>1</v>
      </c>
      <c r="E2080">
        <v>1</v>
      </c>
      <c r="F2080">
        <v>35.840000000000003</v>
      </c>
      <c r="G2080">
        <v>23.99</v>
      </c>
      <c r="H2080">
        <v>11.85</v>
      </c>
      <c r="I2080">
        <v>23.99</v>
      </c>
    </row>
    <row r="2081" spans="1:9" x14ac:dyDescent="0.25">
      <c r="A2081" s="1">
        <v>43052</v>
      </c>
      <c r="B2081" t="s">
        <v>109</v>
      </c>
      <c r="C2081" t="s">
        <v>110</v>
      </c>
      <c r="D2081">
        <v>1</v>
      </c>
      <c r="E2081">
        <v>1</v>
      </c>
      <c r="F2081">
        <v>33.229999999999997</v>
      </c>
      <c r="G2081">
        <v>23.89</v>
      </c>
      <c r="H2081">
        <v>9.34</v>
      </c>
      <c r="I2081">
        <v>23.89</v>
      </c>
    </row>
    <row r="2082" spans="1:9" x14ac:dyDescent="0.25">
      <c r="A2082" s="1">
        <v>43052</v>
      </c>
      <c r="B2082" t="s">
        <v>98</v>
      </c>
      <c r="C2082" t="s">
        <v>99</v>
      </c>
      <c r="D2082">
        <v>1</v>
      </c>
      <c r="E2082">
        <v>1</v>
      </c>
      <c r="F2082">
        <v>30</v>
      </c>
      <c r="G2082">
        <v>14.9</v>
      </c>
      <c r="H2082">
        <v>15.1</v>
      </c>
      <c r="I2082">
        <v>14.9</v>
      </c>
    </row>
    <row r="2083" spans="1:9" x14ac:dyDescent="0.25">
      <c r="A2083" s="1">
        <v>43059</v>
      </c>
      <c r="B2083" t="s">
        <v>47</v>
      </c>
      <c r="C2083" t="s">
        <v>48</v>
      </c>
      <c r="D2083">
        <v>356</v>
      </c>
      <c r="E2083">
        <v>430</v>
      </c>
      <c r="F2083">
        <v>46379.82</v>
      </c>
      <c r="G2083">
        <v>38807.760000000002</v>
      </c>
      <c r="H2083">
        <v>7572.06</v>
      </c>
      <c r="I2083">
        <v>109.0105617977528</v>
      </c>
    </row>
    <row r="2084" spans="1:9" x14ac:dyDescent="0.25">
      <c r="A2084" s="1">
        <v>43059</v>
      </c>
      <c r="B2084" t="s">
        <v>24</v>
      </c>
      <c r="C2084" t="s">
        <v>25</v>
      </c>
      <c r="D2084">
        <v>148</v>
      </c>
      <c r="E2084">
        <v>163</v>
      </c>
      <c r="F2084">
        <v>40712.959999999999</v>
      </c>
      <c r="G2084">
        <v>37833</v>
      </c>
      <c r="H2084">
        <v>2879.96</v>
      </c>
      <c r="I2084">
        <v>255.62837837837839</v>
      </c>
    </row>
    <row r="2085" spans="1:9" x14ac:dyDescent="0.25">
      <c r="A2085" s="1">
        <v>43059</v>
      </c>
      <c r="B2085" t="s">
        <v>15</v>
      </c>
      <c r="C2085" t="s">
        <v>16</v>
      </c>
      <c r="D2085">
        <v>217</v>
      </c>
      <c r="E2085">
        <v>238</v>
      </c>
      <c r="F2085">
        <v>40395.620000000003</v>
      </c>
      <c r="G2085">
        <v>36161.79</v>
      </c>
      <c r="H2085">
        <v>4233.83</v>
      </c>
      <c r="I2085">
        <v>166.64419354838711</v>
      </c>
    </row>
    <row r="2086" spans="1:9" x14ac:dyDescent="0.25">
      <c r="A2086" s="1">
        <v>43059</v>
      </c>
      <c r="B2086" t="s">
        <v>42</v>
      </c>
      <c r="C2086" t="s">
        <v>43</v>
      </c>
      <c r="D2086">
        <v>167</v>
      </c>
      <c r="E2086">
        <v>198</v>
      </c>
      <c r="F2086">
        <v>34778.080000000002</v>
      </c>
      <c r="G2086">
        <v>30606.61</v>
      </c>
      <c r="H2086">
        <v>4171.47</v>
      </c>
      <c r="I2086">
        <v>183.2731137724551</v>
      </c>
    </row>
    <row r="2087" spans="1:9" x14ac:dyDescent="0.25">
      <c r="A2087" s="1">
        <v>43059</v>
      </c>
      <c r="B2087" t="s">
        <v>17</v>
      </c>
      <c r="C2087" t="s">
        <v>18</v>
      </c>
      <c r="D2087">
        <v>223</v>
      </c>
      <c r="E2087">
        <v>351</v>
      </c>
      <c r="F2087">
        <v>33572.6</v>
      </c>
      <c r="G2087">
        <v>27052.78</v>
      </c>
      <c r="H2087">
        <v>6519.82</v>
      </c>
      <c r="I2087">
        <v>121.31291479820628</v>
      </c>
    </row>
    <row r="2088" spans="1:9" x14ac:dyDescent="0.25">
      <c r="A2088" s="1">
        <v>43059</v>
      </c>
      <c r="B2088" t="s">
        <v>21</v>
      </c>
      <c r="C2088" t="s">
        <v>22</v>
      </c>
      <c r="D2088">
        <v>183</v>
      </c>
      <c r="E2088">
        <v>204</v>
      </c>
      <c r="F2088">
        <v>28618.97</v>
      </c>
      <c r="G2088">
        <v>24683.71</v>
      </c>
      <c r="H2088">
        <v>3935.26</v>
      </c>
      <c r="I2088">
        <v>134.88366120218581</v>
      </c>
    </row>
    <row r="2089" spans="1:9" x14ac:dyDescent="0.25">
      <c r="A2089" s="1">
        <v>43059</v>
      </c>
      <c r="B2089" t="s">
        <v>26</v>
      </c>
      <c r="C2089" t="s">
        <v>27</v>
      </c>
      <c r="D2089">
        <v>199</v>
      </c>
      <c r="E2089">
        <v>222</v>
      </c>
      <c r="F2089">
        <v>25702.81</v>
      </c>
      <c r="G2089">
        <v>21831.52</v>
      </c>
      <c r="H2089">
        <v>3871.29</v>
      </c>
      <c r="I2089">
        <v>109.70613065326633</v>
      </c>
    </row>
    <row r="2090" spans="1:9" x14ac:dyDescent="0.25">
      <c r="A2090" s="1">
        <v>43059</v>
      </c>
      <c r="B2090" t="s">
        <v>34</v>
      </c>
      <c r="C2090" t="s">
        <v>35</v>
      </c>
      <c r="D2090">
        <v>219</v>
      </c>
      <c r="E2090">
        <v>268</v>
      </c>
      <c r="F2090">
        <v>22285.38</v>
      </c>
      <c r="G2090">
        <v>16656.64</v>
      </c>
      <c r="H2090">
        <v>5628.74</v>
      </c>
      <c r="I2090">
        <v>76.057716894977162</v>
      </c>
    </row>
    <row r="2091" spans="1:9" x14ac:dyDescent="0.25">
      <c r="A2091" s="1">
        <v>43059</v>
      </c>
      <c r="B2091" t="s">
        <v>38</v>
      </c>
      <c r="C2091" t="s">
        <v>38</v>
      </c>
      <c r="D2091">
        <v>87</v>
      </c>
      <c r="E2091">
        <v>91</v>
      </c>
      <c r="F2091">
        <v>20954.86</v>
      </c>
      <c r="G2091">
        <v>19107.22</v>
      </c>
      <c r="H2091">
        <v>1847.64</v>
      </c>
      <c r="I2091">
        <v>219.6232183908046</v>
      </c>
    </row>
    <row r="2092" spans="1:9" x14ac:dyDescent="0.25">
      <c r="A2092" s="1">
        <v>43059</v>
      </c>
      <c r="B2092" t="s">
        <v>32</v>
      </c>
      <c r="C2092" t="s">
        <v>33</v>
      </c>
      <c r="D2092">
        <v>136</v>
      </c>
      <c r="E2092">
        <v>167</v>
      </c>
      <c r="F2092">
        <v>17540.8</v>
      </c>
      <c r="G2092">
        <v>13951.02</v>
      </c>
      <c r="H2092">
        <v>3589.78</v>
      </c>
      <c r="I2092">
        <v>102.58102941176472</v>
      </c>
    </row>
    <row r="2093" spans="1:9" x14ac:dyDescent="0.25">
      <c r="A2093" s="1">
        <v>43059</v>
      </c>
      <c r="B2093" t="s">
        <v>19</v>
      </c>
      <c r="C2093" t="s">
        <v>20</v>
      </c>
      <c r="D2093">
        <v>124</v>
      </c>
      <c r="E2093">
        <v>130</v>
      </c>
      <c r="F2093">
        <v>17252.32</v>
      </c>
      <c r="G2093">
        <v>15083.91</v>
      </c>
      <c r="H2093">
        <v>2168.41</v>
      </c>
      <c r="I2093">
        <v>121.64443548387098</v>
      </c>
    </row>
    <row r="2094" spans="1:9" x14ac:dyDescent="0.25">
      <c r="A2094" s="1">
        <v>43059</v>
      </c>
      <c r="B2094" t="s">
        <v>39</v>
      </c>
      <c r="C2094" t="s">
        <v>40</v>
      </c>
      <c r="D2094">
        <v>97</v>
      </c>
      <c r="E2094">
        <v>103</v>
      </c>
      <c r="F2094">
        <v>15752.62</v>
      </c>
      <c r="G2094">
        <v>13557.26</v>
      </c>
      <c r="H2094">
        <v>2195.36</v>
      </c>
      <c r="I2094">
        <v>139.76556701030927</v>
      </c>
    </row>
    <row r="2095" spans="1:9" x14ac:dyDescent="0.25">
      <c r="A2095" s="1">
        <v>43059</v>
      </c>
      <c r="B2095" t="s">
        <v>53</v>
      </c>
      <c r="C2095" t="s">
        <v>54</v>
      </c>
      <c r="D2095">
        <v>145</v>
      </c>
      <c r="E2095">
        <v>159</v>
      </c>
      <c r="F2095">
        <v>13376.67</v>
      </c>
      <c r="G2095">
        <v>10891.61</v>
      </c>
      <c r="H2095">
        <v>2485.06</v>
      </c>
      <c r="I2095">
        <v>75.114551724137939</v>
      </c>
    </row>
    <row r="2096" spans="1:9" x14ac:dyDescent="0.25">
      <c r="A2096" s="1">
        <v>43059</v>
      </c>
      <c r="B2096" t="s">
        <v>94</v>
      </c>
      <c r="C2096" t="s">
        <v>95</v>
      </c>
      <c r="D2096">
        <v>6</v>
      </c>
      <c r="E2096">
        <v>11</v>
      </c>
      <c r="F2096">
        <v>10982.42</v>
      </c>
      <c r="G2096">
        <v>10549.6</v>
      </c>
      <c r="H2096">
        <v>432.82</v>
      </c>
      <c r="I2096">
        <v>1758.2666666666667</v>
      </c>
    </row>
    <row r="2097" spans="1:9" x14ac:dyDescent="0.25">
      <c r="A2097" s="1">
        <v>43059</v>
      </c>
      <c r="B2097" t="s">
        <v>28</v>
      </c>
      <c r="C2097" t="s">
        <v>29</v>
      </c>
      <c r="D2097">
        <v>63</v>
      </c>
      <c r="E2097">
        <v>65</v>
      </c>
      <c r="F2097">
        <v>9928.65</v>
      </c>
      <c r="G2097">
        <v>8506.9599999999991</v>
      </c>
      <c r="H2097">
        <v>1421.69</v>
      </c>
      <c r="I2097">
        <v>135.03111111111113</v>
      </c>
    </row>
    <row r="2098" spans="1:9" x14ac:dyDescent="0.25">
      <c r="A2098" s="1">
        <v>43059</v>
      </c>
      <c r="B2098" t="s">
        <v>84</v>
      </c>
      <c r="C2098" t="s">
        <v>85</v>
      </c>
      <c r="D2098">
        <v>19</v>
      </c>
      <c r="E2098">
        <v>19</v>
      </c>
      <c r="F2098">
        <v>9345.1</v>
      </c>
      <c r="G2098">
        <v>8706.7800000000007</v>
      </c>
      <c r="H2098">
        <v>638.32000000000005</v>
      </c>
      <c r="I2098">
        <v>458.25157894736839</v>
      </c>
    </row>
    <row r="2099" spans="1:9" x14ac:dyDescent="0.25">
      <c r="A2099" s="1">
        <v>43059</v>
      </c>
      <c r="B2099" t="s">
        <v>23</v>
      </c>
      <c r="C2099" t="s">
        <v>23</v>
      </c>
      <c r="D2099">
        <v>66</v>
      </c>
      <c r="E2099">
        <v>68</v>
      </c>
      <c r="F2099">
        <v>7357.8</v>
      </c>
      <c r="G2099">
        <v>6207.64</v>
      </c>
      <c r="H2099">
        <v>1150.1600000000001</v>
      </c>
      <c r="I2099">
        <v>94.055151515151508</v>
      </c>
    </row>
    <row r="2100" spans="1:9" x14ac:dyDescent="0.25">
      <c r="A2100" s="1">
        <v>43059</v>
      </c>
      <c r="B2100" t="s">
        <v>51</v>
      </c>
      <c r="C2100" t="s">
        <v>52</v>
      </c>
      <c r="D2100">
        <v>80</v>
      </c>
      <c r="E2100">
        <v>88</v>
      </c>
      <c r="F2100">
        <v>6932.35</v>
      </c>
      <c r="G2100">
        <v>5703.98</v>
      </c>
      <c r="H2100">
        <v>1228.3699999999999</v>
      </c>
      <c r="I2100">
        <v>71.299750000000003</v>
      </c>
    </row>
    <row r="2101" spans="1:9" x14ac:dyDescent="0.25">
      <c r="A2101" s="1">
        <v>43059</v>
      </c>
      <c r="B2101" t="s">
        <v>72</v>
      </c>
      <c r="C2101" t="s">
        <v>73</v>
      </c>
      <c r="D2101">
        <v>45</v>
      </c>
      <c r="E2101">
        <v>50</v>
      </c>
      <c r="F2101">
        <v>5740.48</v>
      </c>
      <c r="G2101">
        <v>4736.79</v>
      </c>
      <c r="H2101">
        <v>1003.69</v>
      </c>
      <c r="I2101">
        <v>105.262</v>
      </c>
    </row>
    <row r="2102" spans="1:9" x14ac:dyDescent="0.25">
      <c r="A2102" s="1">
        <v>43059</v>
      </c>
      <c r="B2102" t="s">
        <v>58</v>
      </c>
      <c r="C2102" t="s">
        <v>59</v>
      </c>
      <c r="D2102">
        <v>61</v>
      </c>
      <c r="E2102">
        <v>63</v>
      </c>
      <c r="F2102">
        <v>5233.75</v>
      </c>
      <c r="G2102">
        <v>4178.8500000000004</v>
      </c>
      <c r="H2102">
        <v>1054.9000000000001</v>
      </c>
      <c r="I2102">
        <v>68.505737704918033</v>
      </c>
    </row>
    <row r="2103" spans="1:9" x14ac:dyDescent="0.25">
      <c r="A2103" s="1">
        <v>43059</v>
      </c>
      <c r="B2103" t="s">
        <v>193</v>
      </c>
      <c r="C2103" t="s">
        <v>193</v>
      </c>
      <c r="D2103">
        <v>43</v>
      </c>
      <c r="E2103">
        <v>49</v>
      </c>
      <c r="F2103">
        <v>4331.21</v>
      </c>
      <c r="G2103">
        <v>3567.53</v>
      </c>
      <c r="H2103">
        <v>763.68</v>
      </c>
      <c r="I2103">
        <v>82.965813953488365</v>
      </c>
    </row>
    <row r="2104" spans="1:9" x14ac:dyDescent="0.25">
      <c r="A2104" s="1">
        <v>43059</v>
      </c>
      <c r="B2104" t="s">
        <v>46</v>
      </c>
      <c r="C2104" t="s">
        <v>46</v>
      </c>
      <c r="D2104">
        <v>33</v>
      </c>
      <c r="E2104">
        <v>36</v>
      </c>
      <c r="F2104">
        <v>3904.33</v>
      </c>
      <c r="G2104">
        <v>3254.8</v>
      </c>
      <c r="H2104">
        <v>649.53</v>
      </c>
      <c r="I2104">
        <v>98.630303030303025</v>
      </c>
    </row>
    <row r="2105" spans="1:9" x14ac:dyDescent="0.25">
      <c r="A2105" s="1">
        <v>43059</v>
      </c>
      <c r="B2105" t="s">
        <v>100</v>
      </c>
      <c r="C2105" t="s">
        <v>101</v>
      </c>
      <c r="D2105">
        <v>18</v>
      </c>
      <c r="E2105">
        <v>19</v>
      </c>
      <c r="F2105">
        <v>3832.62</v>
      </c>
      <c r="G2105">
        <v>3163.4</v>
      </c>
      <c r="H2105">
        <v>669.22</v>
      </c>
      <c r="I2105">
        <v>175.74444444444444</v>
      </c>
    </row>
    <row r="2106" spans="1:9" x14ac:dyDescent="0.25">
      <c r="A2106" s="1">
        <v>43059</v>
      </c>
      <c r="B2106" t="s">
        <v>80</v>
      </c>
      <c r="C2106" t="s">
        <v>81</v>
      </c>
      <c r="D2106">
        <v>14</v>
      </c>
      <c r="E2106">
        <v>15</v>
      </c>
      <c r="F2106">
        <v>3713.72</v>
      </c>
      <c r="G2106">
        <v>3068.94</v>
      </c>
      <c r="H2106">
        <v>644.78</v>
      </c>
      <c r="I2106">
        <v>219.21</v>
      </c>
    </row>
    <row r="2107" spans="1:9" x14ac:dyDescent="0.25">
      <c r="A2107" s="1">
        <v>43059</v>
      </c>
      <c r="B2107" t="s">
        <v>36</v>
      </c>
      <c r="C2107" t="s">
        <v>37</v>
      </c>
      <c r="D2107">
        <v>11</v>
      </c>
      <c r="E2107">
        <v>13</v>
      </c>
      <c r="F2107">
        <v>3471.93</v>
      </c>
      <c r="G2107">
        <v>2802.44</v>
      </c>
      <c r="H2107">
        <v>669.49</v>
      </c>
      <c r="I2107">
        <v>254.76727272727271</v>
      </c>
    </row>
    <row r="2108" spans="1:9" x14ac:dyDescent="0.25">
      <c r="A2108" s="1">
        <v>43059</v>
      </c>
      <c r="B2108" t="s">
        <v>90</v>
      </c>
      <c r="C2108" t="s">
        <v>91</v>
      </c>
      <c r="D2108">
        <v>12</v>
      </c>
      <c r="E2108">
        <v>16</v>
      </c>
      <c r="F2108">
        <v>3228.63</v>
      </c>
      <c r="G2108">
        <v>2533.1</v>
      </c>
      <c r="H2108">
        <v>695.53</v>
      </c>
      <c r="I2108">
        <v>211.09166666666667</v>
      </c>
    </row>
    <row r="2109" spans="1:9" x14ac:dyDescent="0.25">
      <c r="A2109" s="1">
        <v>43059</v>
      </c>
      <c r="B2109" t="s">
        <v>109</v>
      </c>
      <c r="C2109" t="s">
        <v>110</v>
      </c>
      <c r="D2109">
        <v>10</v>
      </c>
      <c r="E2109">
        <v>10</v>
      </c>
      <c r="F2109">
        <v>3108.36</v>
      </c>
      <c r="G2109">
        <v>2844.23</v>
      </c>
      <c r="H2109">
        <v>264.13</v>
      </c>
      <c r="I2109">
        <v>284.423</v>
      </c>
    </row>
    <row r="2110" spans="1:9" x14ac:dyDescent="0.25">
      <c r="A2110" s="1">
        <v>43059</v>
      </c>
      <c r="B2110" t="s">
        <v>74</v>
      </c>
      <c r="C2110" t="s">
        <v>75</v>
      </c>
      <c r="D2110">
        <v>15</v>
      </c>
      <c r="E2110">
        <v>15</v>
      </c>
      <c r="F2110">
        <v>3095.83</v>
      </c>
      <c r="G2110">
        <v>2774.36</v>
      </c>
      <c r="H2110">
        <v>321.47000000000003</v>
      </c>
      <c r="I2110">
        <v>184.95733333333334</v>
      </c>
    </row>
    <row r="2111" spans="1:9" x14ac:dyDescent="0.25">
      <c r="A2111" s="1">
        <v>43059</v>
      </c>
      <c r="B2111" t="s">
        <v>107</v>
      </c>
      <c r="C2111" t="s">
        <v>108</v>
      </c>
      <c r="D2111">
        <v>15</v>
      </c>
      <c r="E2111">
        <v>19</v>
      </c>
      <c r="F2111">
        <v>2286.08</v>
      </c>
      <c r="G2111">
        <v>1949.69</v>
      </c>
      <c r="H2111">
        <v>336.39</v>
      </c>
      <c r="I2111">
        <v>129.97933333333333</v>
      </c>
    </row>
    <row r="2112" spans="1:9" x14ac:dyDescent="0.25">
      <c r="A2112" s="1">
        <v>43059</v>
      </c>
      <c r="B2112" t="s">
        <v>82</v>
      </c>
      <c r="C2112" t="s">
        <v>83</v>
      </c>
      <c r="D2112">
        <v>14</v>
      </c>
      <c r="E2112">
        <v>19</v>
      </c>
      <c r="F2112">
        <v>2279.48</v>
      </c>
      <c r="G2112">
        <v>1715.73</v>
      </c>
      <c r="H2112">
        <v>563.75</v>
      </c>
      <c r="I2112">
        <v>122.55214285714285</v>
      </c>
    </row>
    <row r="2113" spans="1:9" x14ac:dyDescent="0.25">
      <c r="A2113" s="1">
        <v>43059</v>
      </c>
      <c r="B2113" t="s">
        <v>102</v>
      </c>
      <c r="C2113" t="s">
        <v>103</v>
      </c>
      <c r="D2113">
        <v>16</v>
      </c>
      <c r="E2113">
        <v>18</v>
      </c>
      <c r="F2113">
        <v>2201.92</v>
      </c>
      <c r="G2113">
        <v>1769.4</v>
      </c>
      <c r="H2113">
        <v>432.52</v>
      </c>
      <c r="I2113">
        <v>110.58750000000001</v>
      </c>
    </row>
    <row r="2114" spans="1:9" x14ac:dyDescent="0.25">
      <c r="A2114" s="1">
        <v>43059</v>
      </c>
      <c r="B2114" t="s">
        <v>30</v>
      </c>
      <c r="C2114" t="s">
        <v>31</v>
      </c>
      <c r="D2114">
        <v>4</v>
      </c>
      <c r="E2114">
        <v>5</v>
      </c>
      <c r="F2114">
        <v>2079.19</v>
      </c>
      <c r="G2114">
        <v>1912.1</v>
      </c>
      <c r="H2114">
        <v>167.09</v>
      </c>
      <c r="I2114">
        <v>478.02499999999998</v>
      </c>
    </row>
    <row r="2115" spans="1:9" x14ac:dyDescent="0.25">
      <c r="A2115" s="1">
        <v>43059</v>
      </c>
      <c r="B2115" t="s">
        <v>76</v>
      </c>
      <c r="C2115" t="s">
        <v>77</v>
      </c>
      <c r="D2115">
        <v>4</v>
      </c>
      <c r="E2115">
        <v>4</v>
      </c>
      <c r="F2115">
        <v>1975.97</v>
      </c>
      <c r="G2115">
        <v>1771.3</v>
      </c>
      <c r="H2115">
        <v>204.67</v>
      </c>
      <c r="I2115">
        <v>442.82499999999999</v>
      </c>
    </row>
    <row r="2116" spans="1:9" x14ac:dyDescent="0.25">
      <c r="A2116" s="1">
        <v>43059</v>
      </c>
      <c r="B2116" t="s">
        <v>57</v>
      </c>
      <c r="C2116" t="s">
        <v>57</v>
      </c>
      <c r="D2116">
        <v>13</v>
      </c>
      <c r="E2116">
        <v>14</v>
      </c>
      <c r="F2116">
        <v>1445</v>
      </c>
      <c r="G2116">
        <v>1240.99</v>
      </c>
      <c r="H2116">
        <v>204.01</v>
      </c>
      <c r="I2116">
        <v>95.46076923076923</v>
      </c>
    </row>
    <row r="2117" spans="1:9" x14ac:dyDescent="0.25">
      <c r="A2117" s="1">
        <v>43059</v>
      </c>
      <c r="B2117" t="s">
        <v>62</v>
      </c>
      <c r="C2117" t="s">
        <v>63</v>
      </c>
      <c r="D2117">
        <v>9</v>
      </c>
      <c r="E2117">
        <v>10</v>
      </c>
      <c r="F2117">
        <v>1254.8399999999999</v>
      </c>
      <c r="G2117">
        <v>1078.5999999999999</v>
      </c>
      <c r="H2117">
        <v>176.24</v>
      </c>
      <c r="I2117">
        <v>119.84444444444445</v>
      </c>
    </row>
    <row r="2118" spans="1:9" x14ac:dyDescent="0.25">
      <c r="A2118" s="1">
        <v>43059</v>
      </c>
      <c r="B2118" t="s">
        <v>145</v>
      </c>
      <c r="C2118" t="s">
        <v>146</v>
      </c>
      <c r="D2118">
        <v>4</v>
      </c>
      <c r="E2118">
        <v>4</v>
      </c>
      <c r="F2118">
        <v>1178.1199999999999</v>
      </c>
      <c r="G2118">
        <v>1000</v>
      </c>
      <c r="H2118">
        <v>178.12</v>
      </c>
      <c r="I2118">
        <v>250</v>
      </c>
    </row>
    <row r="2119" spans="1:9" x14ac:dyDescent="0.25">
      <c r="A2119" s="1">
        <v>43059</v>
      </c>
      <c r="B2119" t="s">
        <v>111</v>
      </c>
      <c r="C2119" t="s">
        <v>112</v>
      </c>
      <c r="D2119">
        <v>3</v>
      </c>
      <c r="E2119">
        <v>5</v>
      </c>
      <c r="F2119">
        <v>1070.48</v>
      </c>
      <c r="G2119">
        <v>999.5</v>
      </c>
      <c r="H2119">
        <v>70.98</v>
      </c>
      <c r="I2119">
        <v>333.16666666666663</v>
      </c>
    </row>
    <row r="2120" spans="1:9" x14ac:dyDescent="0.25">
      <c r="A2120" s="1">
        <v>43059</v>
      </c>
      <c r="B2120" t="s">
        <v>88</v>
      </c>
      <c r="C2120" t="s">
        <v>89</v>
      </c>
      <c r="D2120">
        <v>13</v>
      </c>
      <c r="E2120">
        <v>13</v>
      </c>
      <c r="F2120">
        <v>999.31</v>
      </c>
      <c r="G2120">
        <v>789.89</v>
      </c>
      <c r="H2120">
        <v>209.42</v>
      </c>
      <c r="I2120">
        <v>60.760769230769228</v>
      </c>
    </row>
    <row r="2121" spans="1:9" x14ac:dyDescent="0.25">
      <c r="A2121" s="1">
        <v>43059</v>
      </c>
      <c r="B2121" t="s">
        <v>44</v>
      </c>
      <c r="C2121" t="s">
        <v>45</v>
      </c>
      <c r="D2121">
        <v>4</v>
      </c>
      <c r="E2121">
        <v>4</v>
      </c>
      <c r="F2121">
        <v>938.11</v>
      </c>
      <c r="G2121">
        <v>853.98</v>
      </c>
      <c r="H2121">
        <v>84.13</v>
      </c>
      <c r="I2121">
        <v>213.495</v>
      </c>
    </row>
    <row r="2122" spans="1:9" x14ac:dyDescent="0.25">
      <c r="A2122" s="1">
        <v>43059</v>
      </c>
      <c r="B2122" t="s">
        <v>105</v>
      </c>
      <c r="C2122" t="s">
        <v>106</v>
      </c>
      <c r="D2122">
        <v>4</v>
      </c>
      <c r="E2122">
        <v>4</v>
      </c>
      <c r="F2122">
        <v>776.17</v>
      </c>
      <c r="G2122">
        <v>696.5</v>
      </c>
      <c r="H2122">
        <v>79.67</v>
      </c>
      <c r="I2122">
        <v>174.125</v>
      </c>
    </row>
    <row r="2123" spans="1:9" x14ac:dyDescent="0.25">
      <c r="A2123" s="1">
        <v>43059</v>
      </c>
      <c r="B2123" t="s">
        <v>123</v>
      </c>
      <c r="C2123" t="s">
        <v>124</v>
      </c>
      <c r="D2123">
        <v>9</v>
      </c>
      <c r="E2123">
        <v>13</v>
      </c>
      <c r="F2123">
        <v>727.03</v>
      </c>
      <c r="G2123">
        <v>514.29999999999995</v>
      </c>
      <c r="H2123">
        <v>212.73</v>
      </c>
      <c r="I2123">
        <v>57.144444444444439</v>
      </c>
    </row>
    <row r="2124" spans="1:9" x14ac:dyDescent="0.25">
      <c r="A2124" s="1">
        <v>43059</v>
      </c>
      <c r="B2124" t="s">
        <v>113</v>
      </c>
      <c r="C2124" t="s">
        <v>114</v>
      </c>
      <c r="D2124">
        <v>3</v>
      </c>
      <c r="E2124">
        <v>4</v>
      </c>
      <c r="F2124">
        <v>673.44</v>
      </c>
      <c r="G2124">
        <v>597</v>
      </c>
      <c r="H2124">
        <v>76.44</v>
      </c>
      <c r="I2124">
        <v>199</v>
      </c>
    </row>
    <row r="2125" spans="1:9" x14ac:dyDescent="0.25">
      <c r="A2125" s="1">
        <v>43059</v>
      </c>
      <c r="B2125" t="s">
        <v>41</v>
      </c>
      <c r="C2125" t="s">
        <v>41</v>
      </c>
      <c r="D2125">
        <v>2</v>
      </c>
      <c r="E2125">
        <v>6</v>
      </c>
      <c r="F2125">
        <v>605.04999999999995</v>
      </c>
      <c r="G2125">
        <v>514.5</v>
      </c>
      <c r="H2125">
        <v>90.55</v>
      </c>
      <c r="I2125">
        <v>257.25</v>
      </c>
    </row>
    <row r="2126" spans="1:9" x14ac:dyDescent="0.25">
      <c r="A2126" s="1">
        <v>43059</v>
      </c>
      <c r="B2126" t="s">
        <v>135</v>
      </c>
      <c r="C2126" t="s">
        <v>136</v>
      </c>
      <c r="D2126">
        <v>4</v>
      </c>
      <c r="E2126">
        <v>5</v>
      </c>
      <c r="F2126">
        <v>453.29</v>
      </c>
      <c r="G2126">
        <v>352.3</v>
      </c>
      <c r="H2126">
        <v>100.99</v>
      </c>
      <c r="I2126">
        <v>88.075000000000003</v>
      </c>
    </row>
    <row r="2127" spans="1:9" x14ac:dyDescent="0.25">
      <c r="A2127" s="1">
        <v>43059</v>
      </c>
      <c r="B2127" t="s">
        <v>98</v>
      </c>
      <c r="C2127" t="s">
        <v>99</v>
      </c>
      <c r="D2127">
        <v>4</v>
      </c>
      <c r="E2127">
        <v>4</v>
      </c>
      <c r="F2127">
        <v>307.11</v>
      </c>
      <c r="G2127">
        <v>245.6</v>
      </c>
      <c r="H2127">
        <v>61.51</v>
      </c>
      <c r="I2127">
        <v>61.4</v>
      </c>
    </row>
    <row r="2128" spans="1:9" x14ac:dyDescent="0.25">
      <c r="A2128" s="1">
        <v>43059</v>
      </c>
      <c r="B2128" t="s">
        <v>115</v>
      </c>
      <c r="C2128" t="s">
        <v>116</v>
      </c>
      <c r="D2128">
        <v>1</v>
      </c>
      <c r="E2128">
        <v>1</v>
      </c>
      <c r="F2128">
        <v>259.94</v>
      </c>
      <c r="G2128">
        <v>242</v>
      </c>
      <c r="H2128">
        <v>17.940000000000001</v>
      </c>
      <c r="I2128">
        <v>242</v>
      </c>
    </row>
    <row r="2129" spans="1:9" x14ac:dyDescent="0.25">
      <c r="A2129" s="1">
        <v>43059</v>
      </c>
      <c r="B2129" t="s">
        <v>117</v>
      </c>
      <c r="C2129" t="s">
        <v>118</v>
      </c>
      <c r="D2129">
        <v>3</v>
      </c>
      <c r="E2129">
        <v>3</v>
      </c>
      <c r="F2129">
        <v>240.99</v>
      </c>
      <c r="G2129">
        <v>202.98</v>
      </c>
      <c r="H2129">
        <v>38.01</v>
      </c>
      <c r="I2129">
        <v>67.66</v>
      </c>
    </row>
    <row r="2130" spans="1:9" x14ac:dyDescent="0.25">
      <c r="A2130" s="1">
        <v>43059</v>
      </c>
      <c r="B2130" t="s">
        <v>68</v>
      </c>
      <c r="C2130" t="s">
        <v>69</v>
      </c>
      <c r="D2130">
        <v>1</v>
      </c>
      <c r="E2130">
        <v>1</v>
      </c>
      <c r="F2130">
        <v>209.98</v>
      </c>
      <c r="G2130">
        <v>159</v>
      </c>
      <c r="H2130">
        <v>50.98</v>
      </c>
      <c r="I2130">
        <v>159</v>
      </c>
    </row>
    <row r="2131" spans="1:9" x14ac:dyDescent="0.25">
      <c r="A2131" s="1">
        <v>43059</v>
      </c>
      <c r="B2131" t="s">
        <v>78</v>
      </c>
      <c r="C2131" t="s">
        <v>79</v>
      </c>
      <c r="D2131">
        <v>1</v>
      </c>
      <c r="E2131">
        <v>1</v>
      </c>
      <c r="F2131">
        <v>186.86</v>
      </c>
      <c r="G2131">
        <v>152</v>
      </c>
      <c r="H2131">
        <v>34.86</v>
      </c>
      <c r="I2131">
        <v>152</v>
      </c>
    </row>
    <row r="2132" spans="1:9" x14ac:dyDescent="0.25">
      <c r="A2132" s="1">
        <v>43059</v>
      </c>
      <c r="B2132" t="s">
        <v>66</v>
      </c>
      <c r="C2132" t="s">
        <v>67</v>
      </c>
      <c r="D2132">
        <v>2</v>
      </c>
      <c r="E2132">
        <v>5</v>
      </c>
      <c r="F2132">
        <v>184.14</v>
      </c>
      <c r="G2132">
        <v>131.96</v>
      </c>
      <c r="H2132">
        <v>52.18</v>
      </c>
      <c r="I2132">
        <v>65.98</v>
      </c>
    </row>
    <row r="2133" spans="1:9" x14ac:dyDescent="0.25">
      <c r="A2133" s="1">
        <v>43059</v>
      </c>
      <c r="B2133" t="s">
        <v>131</v>
      </c>
      <c r="C2133" t="s">
        <v>132</v>
      </c>
      <c r="D2133">
        <v>1</v>
      </c>
      <c r="E2133">
        <v>1</v>
      </c>
      <c r="F2133">
        <v>92.29</v>
      </c>
      <c r="G2133">
        <v>77</v>
      </c>
      <c r="H2133">
        <v>15.29</v>
      </c>
      <c r="I2133">
        <v>77</v>
      </c>
    </row>
    <row r="2134" spans="1:9" x14ac:dyDescent="0.25">
      <c r="A2134" s="1">
        <v>43059</v>
      </c>
      <c r="B2134" t="s">
        <v>64</v>
      </c>
      <c r="C2134" t="s">
        <v>65</v>
      </c>
      <c r="D2134">
        <v>1</v>
      </c>
      <c r="E2134">
        <v>1</v>
      </c>
      <c r="F2134">
        <v>76.08</v>
      </c>
      <c r="G2134">
        <v>59.9</v>
      </c>
      <c r="H2134">
        <v>16.18</v>
      </c>
      <c r="I2134">
        <v>59.9</v>
      </c>
    </row>
    <row r="2135" spans="1:9" x14ac:dyDescent="0.25">
      <c r="A2135" s="1">
        <v>43059</v>
      </c>
      <c r="B2135" t="s">
        <v>92</v>
      </c>
      <c r="C2135" t="s">
        <v>93</v>
      </c>
      <c r="D2135">
        <v>2</v>
      </c>
      <c r="E2135">
        <v>2</v>
      </c>
      <c r="F2135">
        <v>56</v>
      </c>
      <c r="G2135">
        <v>25.8</v>
      </c>
      <c r="H2135">
        <v>30.2</v>
      </c>
      <c r="I2135">
        <v>12.9</v>
      </c>
    </row>
    <row r="2136" spans="1:9" x14ac:dyDescent="0.25">
      <c r="A2136" s="1">
        <v>43059</v>
      </c>
      <c r="B2136" t="s">
        <v>60</v>
      </c>
      <c r="C2136" t="s">
        <v>61</v>
      </c>
      <c r="D2136">
        <v>1</v>
      </c>
      <c r="E2136">
        <v>1</v>
      </c>
      <c r="F2136">
        <v>45.09</v>
      </c>
      <c r="G2136">
        <v>29.99</v>
      </c>
      <c r="H2136">
        <v>15.1</v>
      </c>
      <c r="I2136">
        <v>29.99</v>
      </c>
    </row>
    <row r="2137" spans="1:9" x14ac:dyDescent="0.25">
      <c r="A2137" s="1">
        <v>43066</v>
      </c>
      <c r="B2137" t="s">
        <v>21</v>
      </c>
      <c r="C2137" t="s">
        <v>22</v>
      </c>
      <c r="D2137">
        <v>197</v>
      </c>
      <c r="E2137">
        <v>209</v>
      </c>
      <c r="F2137">
        <v>29032.63</v>
      </c>
      <c r="G2137">
        <v>25178.07</v>
      </c>
      <c r="H2137">
        <v>3854.56</v>
      </c>
      <c r="I2137">
        <v>127.80746192893402</v>
      </c>
    </row>
    <row r="2138" spans="1:9" x14ac:dyDescent="0.25">
      <c r="A2138" s="1">
        <v>43066</v>
      </c>
      <c r="B2138" t="s">
        <v>24</v>
      </c>
      <c r="C2138" t="s">
        <v>25</v>
      </c>
      <c r="D2138">
        <v>105</v>
      </c>
      <c r="E2138">
        <v>113</v>
      </c>
      <c r="F2138">
        <v>27004.68</v>
      </c>
      <c r="G2138">
        <v>25165.05</v>
      </c>
      <c r="H2138">
        <v>1839.63</v>
      </c>
      <c r="I2138">
        <v>239.66714285714284</v>
      </c>
    </row>
    <row r="2139" spans="1:9" x14ac:dyDescent="0.25">
      <c r="A2139" s="1">
        <v>43066</v>
      </c>
      <c r="B2139" t="s">
        <v>47</v>
      </c>
      <c r="C2139" t="s">
        <v>48</v>
      </c>
      <c r="D2139">
        <v>197</v>
      </c>
      <c r="E2139">
        <v>236</v>
      </c>
      <c r="F2139">
        <v>25858.26</v>
      </c>
      <c r="G2139">
        <v>21787.03</v>
      </c>
      <c r="H2139">
        <v>4071.23</v>
      </c>
      <c r="I2139">
        <v>110.59406091370559</v>
      </c>
    </row>
    <row r="2140" spans="1:9" x14ac:dyDescent="0.25">
      <c r="A2140" s="1">
        <v>43066</v>
      </c>
      <c r="B2140" t="s">
        <v>15</v>
      </c>
      <c r="C2140" t="s">
        <v>16</v>
      </c>
      <c r="D2140">
        <v>167</v>
      </c>
      <c r="E2140">
        <v>183</v>
      </c>
      <c r="F2140">
        <v>25397.02</v>
      </c>
      <c r="G2140">
        <v>22038.93</v>
      </c>
      <c r="H2140">
        <v>3358.09</v>
      </c>
      <c r="I2140">
        <v>131.96964071856286</v>
      </c>
    </row>
    <row r="2141" spans="1:9" x14ac:dyDescent="0.25">
      <c r="A2141" s="1">
        <v>43066</v>
      </c>
      <c r="B2141" t="s">
        <v>26</v>
      </c>
      <c r="C2141" t="s">
        <v>27</v>
      </c>
      <c r="D2141">
        <v>160</v>
      </c>
      <c r="E2141">
        <v>179</v>
      </c>
      <c r="F2141">
        <v>22215.22</v>
      </c>
      <c r="G2141">
        <v>18970.259999999998</v>
      </c>
      <c r="H2141">
        <v>3244.96</v>
      </c>
      <c r="I2141">
        <v>118.564125</v>
      </c>
    </row>
    <row r="2142" spans="1:9" x14ac:dyDescent="0.25">
      <c r="A2142" s="1">
        <v>43066</v>
      </c>
      <c r="B2142" t="s">
        <v>17</v>
      </c>
      <c r="C2142" t="s">
        <v>18</v>
      </c>
      <c r="D2142">
        <v>141</v>
      </c>
      <c r="E2142">
        <v>176</v>
      </c>
      <c r="F2142">
        <v>20396.14</v>
      </c>
      <c r="G2142">
        <v>16684.650000000001</v>
      </c>
      <c r="H2142">
        <v>3711.49</v>
      </c>
      <c r="I2142">
        <v>118.33085106382978</v>
      </c>
    </row>
    <row r="2143" spans="1:9" x14ac:dyDescent="0.25">
      <c r="A2143" s="1">
        <v>43066</v>
      </c>
      <c r="B2143" t="s">
        <v>42</v>
      </c>
      <c r="C2143" t="s">
        <v>43</v>
      </c>
      <c r="D2143">
        <v>117</v>
      </c>
      <c r="E2143">
        <v>138</v>
      </c>
      <c r="F2143">
        <v>19698.650000000001</v>
      </c>
      <c r="G2143">
        <v>17186.02</v>
      </c>
      <c r="H2143">
        <v>2512.63</v>
      </c>
      <c r="I2143">
        <v>146.88905982905985</v>
      </c>
    </row>
    <row r="2144" spans="1:9" x14ac:dyDescent="0.25">
      <c r="A2144" s="1">
        <v>43066</v>
      </c>
      <c r="B2144" t="s">
        <v>39</v>
      </c>
      <c r="C2144" t="s">
        <v>40</v>
      </c>
      <c r="D2144">
        <v>73</v>
      </c>
      <c r="E2144">
        <v>80</v>
      </c>
      <c r="F2144">
        <v>13771.34</v>
      </c>
      <c r="G2144">
        <v>12186.44</v>
      </c>
      <c r="H2144">
        <v>1584.9</v>
      </c>
      <c r="I2144">
        <v>166.93753424657532</v>
      </c>
    </row>
    <row r="2145" spans="1:9" x14ac:dyDescent="0.25">
      <c r="A2145" s="1">
        <v>43066</v>
      </c>
      <c r="B2145" t="s">
        <v>32</v>
      </c>
      <c r="C2145" t="s">
        <v>33</v>
      </c>
      <c r="D2145">
        <v>95</v>
      </c>
      <c r="E2145">
        <v>113</v>
      </c>
      <c r="F2145">
        <v>10646.3</v>
      </c>
      <c r="G2145">
        <v>8407.2099999999991</v>
      </c>
      <c r="H2145">
        <v>2239.09</v>
      </c>
      <c r="I2145">
        <v>88.496947368421061</v>
      </c>
    </row>
    <row r="2146" spans="1:9" x14ac:dyDescent="0.25">
      <c r="A2146" s="1">
        <v>43066</v>
      </c>
      <c r="B2146" t="s">
        <v>38</v>
      </c>
      <c r="C2146" t="s">
        <v>38</v>
      </c>
      <c r="D2146">
        <v>68</v>
      </c>
      <c r="E2146">
        <v>72</v>
      </c>
      <c r="F2146">
        <v>10365.44</v>
      </c>
      <c r="G2146">
        <v>9074</v>
      </c>
      <c r="H2146">
        <v>1291.44</v>
      </c>
      <c r="I2146">
        <v>133.44117647058823</v>
      </c>
    </row>
    <row r="2147" spans="1:9" x14ac:dyDescent="0.25">
      <c r="A2147" s="1">
        <v>43066</v>
      </c>
      <c r="B2147" t="s">
        <v>34</v>
      </c>
      <c r="C2147" t="s">
        <v>35</v>
      </c>
      <c r="D2147">
        <v>75</v>
      </c>
      <c r="E2147">
        <v>97</v>
      </c>
      <c r="F2147">
        <v>10266.27</v>
      </c>
      <c r="G2147">
        <v>8017.71</v>
      </c>
      <c r="H2147">
        <v>2248.56</v>
      </c>
      <c r="I2147">
        <v>106.9028</v>
      </c>
    </row>
    <row r="2148" spans="1:9" x14ac:dyDescent="0.25">
      <c r="A2148" s="1">
        <v>43066</v>
      </c>
      <c r="B2148" t="s">
        <v>53</v>
      </c>
      <c r="C2148" t="s">
        <v>54</v>
      </c>
      <c r="D2148">
        <v>88</v>
      </c>
      <c r="E2148">
        <v>96</v>
      </c>
      <c r="F2148">
        <v>9567.06</v>
      </c>
      <c r="G2148">
        <v>7986.27</v>
      </c>
      <c r="H2148">
        <v>1580.79</v>
      </c>
      <c r="I2148">
        <v>90.753068181818179</v>
      </c>
    </row>
    <row r="2149" spans="1:9" x14ac:dyDescent="0.25">
      <c r="A2149" s="1">
        <v>43066</v>
      </c>
      <c r="B2149" t="s">
        <v>19</v>
      </c>
      <c r="C2149" t="s">
        <v>20</v>
      </c>
      <c r="D2149">
        <v>88</v>
      </c>
      <c r="E2149">
        <v>93</v>
      </c>
      <c r="F2149">
        <v>9394.2199999999993</v>
      </c>
      <c r="G2149">
        <v>8031.82</v>
      </c>
      <c r="H2149">
        <v>1362.4</v>
      </c>
      <c r="I2149">
        <v>91.270681818181828</v>
      </c>
    </row>
    <row r="2150" spans="1:9" x14ac:dyDescent="0.25">
      <c r="A2150" s="1">
        <v>43066</v>
      </c>
      <c r="B2150" t="s">
        <v>72</v>
      </c>
      <c r="C2150" t="s">
        <v>73</v>
      </c>
      <c r="D2150">
        <v>53</v>
      </c>
      <c r="E2150">
        <v>57</v>
      </c>
      <c r="F2150">
        <v>7496.65</v>
      </c>
      <c r="G2150">
        <v>6219.71</v>
      </c>
      <c r="H2150">
        <v>1276.94</v>
      </c>
      <c r="I2150">
        <v>117.35301886792453</v>
      </c>
    </row>
    <row r="2151" spans="1:9" x14ac:dyDescent="0.25">
      <c r="A2151" s="1">
        <v>43066</v>
      </c>
      <c r="B2151" t="s">
        <v>28</v>
      </c>
      <c r="C2151" t="s">
        <v>29</v>
      </c>
      <c r="D2151">
        <v>42</v>
      </c>
      <c r="E2151">
        <v>42</v>
      </c>
      <c r="F2151">
        <v>5648.84</v>
      </c>
      <c r="G2151">
        <v>4879.6499999999996</v>
      </c>
      <c r="H2151">
        <v>769.19</v>
      </c>
      <c r="I2151">
        <v>116.18214285714286</v>
      </c>
    </row>
    <row r="2152" spans="1:9" x14ac:dyDescent="0.25">
      <c r="A2152" s="1">
        <v>43066</v>
      </c>
      <c r="B2152" t="s">
        <v>58</v>
      </c>
      <c r="C2152" t="s">
        <v>59</v>
      </c>
      <c r="D2152">
        <v>71</v>
      </c>
      <c r="E2152">
        <v>83</v>
      </c>
      <c r="F2152">
        <v>5495.41</v>
      </c>
      <c r="G2152">
        <v>4194.21</v>
      </c>
      <c r="H2152">
        <v>1301.2</v>
      </c>
      <c r="I2152">
        <v>59.073380281690135</v>
      </c>
    </row>
    <row r="2153" spans="1:9" x14ac:dyDescent="0.25">
      <c r="A2153" s="1">
        <v>43066</v>
      </c>
      <c r="B2153" t="s">
        <v>84</v>
      </c>
      <c r="C2153" t="s">
        <v>85</v>
      </c>
      <c r="D2153">
        <v>11</v>
      </c>
      <c r="E2153">
        <v>11</v>
      </c>
      <c r="F2153">
        <v>5302.15</v>
      </c>
      <c r="G2153">
        <v>5105.7</v>
      </c>
      <c r="H2153">
        <v>196.45</v>
      </c>
      <c r="I2153">
        <v>464.15454545454543</v>
      </c>
    </row>
    <row r="2154" spans="1:9" x14ac:dyDescent="0.25">
      <c r="A2154" s="1">
        <v>43066</v>
      </c>
      <c r="B2154" t="s">
        <v>46</v>
      </c>
      <c r="C2154" t="s">
        <v>46</v>
      </c>
      <c r="D2154">
        <v>27</v>
      </c>
      <c r="E2154">
        <v>32</v>
      </c>
      <c r="F2154">
        <v>4217.6499999999996</v>
      </c>
      <c r="G2154">
        <v>3456.68</v>
      </c>
      <c r="H2154">
        <v>760.97</v>
      </c>
      <c r="I2154">
        <v>128.02518518518517</v>
      </c>
    </row>
    <row r="2155" spans="1:9" x14ac:dyDescent="0.25">
      <c r="A2155" s="1">
        <v>43066</v>
      </c>
      <c r="B2155" t="s">
        <v>36</v>
      </c>
      <c r="C2155" t="s">
        <v>37</v>
      </c>
      <c r="D2155">
        <v>16</v>
      </c>
      <c r="E2155">
        <v>22</v>
      </c>
      <c r="F2155">
        <v>4055.85</v>
      </c>
      <c r="G2155">
        <v>3175.48</v>
      </c>
      <c r="H2155">
        <v>880.37</v>
      </c>
      <c r="I2155">
        <v>198.4675</v>
      </c>
    </row>
    <row r="2156" spans="1:9" x14ac:dyDescent="0.25">
      <c r="A2156" s="1">
        <v>43066</v>
      </c>
      <c r="B2156" t="s">
        <v>51</v>
      </c>
      <c r="C2156" t="s">
        <v>52</v>
      </c>
      <c r="D2156">
        <v>46</v>
      </c>
      <c r="E2156">
        <v>49</v>
      </c>
      <c r="F2156">
        <v>3800.55</v>
      </c>
      <c r="G2156">
        <v>3150.83</v>
      </c>
      <c r="H2156">
        <v>649.72</v>
      </c>
      <c r="I2156">
        <v>68.496304347826083</v>
      </c>
    </row>
    <row r="2157" spans="1:9" x14ac:dyDescent="0.25">
      <c r="A2157" s="1">
        <v>43066</v>
      </c>
      <c r="B2157" t="s">
        <v>80</v>
      </c>
      <c r="C2157" t="s">
        <v>81</v>
      </c>
      <c r="D2157">
        <v>12</v>
      </c>
      <c r="E2157">
        <v>22</v>
      </c>
      <c r="F2157">
        <v>3638.45</v>
      </c>
      <c r="G2157">
        <v>2852.82</v>
      </c>
      <c r="H2157">
        <v>785.63</v>
      </c>
      <c r="I2157">
        <v>237.73500000000001</v>
      </c>
    </row>
    <row r="2158" spans="1:9" x14ac:dyDescent="0.25">
      <c r="A2158" s="1">
        <v>43066</v>
      </c>
      <c r="B2158" t="s">
        <v>100</v>
      </c>
      <c r="C2158" t="s">
        <v>101</v>
      </c>
      <c r="D2158">
        <v>13</v>
      </c>
      <c r="E2158">
        <v>17</v>
      </c>
      <c r="F2158">
        <v>3440.21</v>
      </c>
      <c r="G2158">
        <v>2939.16</v>
      </c>
      <c r="H2158">
        <v>501.05</v>
      </c>
      <c r="I2158">
        <v>226.08923076923077</v>
      </c>
    </row>
    <row r="2159" spans="1:9" x14ac:dyDescent="0.25">
      <c r="A2159" s="1">
        <v>43066</v>
      </c>
      <c r="B2159" t="s">
        <v>107</v>
      </c>
      <c r="C2159" t="s">
        <v>108</v>
      </c>
      <c r="D2159">
        <v>11</v>
      </c>
      <c r="E2159">
        <v>13</v>
      </c>
      <c r="F2159">
        <v>3189.33</v>
      </c>
      <c r="G2159">
        <v>2720.19</v>
      </c>
      <c r="H2159">
        <v>469.14</v>
      </c>
      <c r="I2159">
        <v>247.29</v>
      </c>
    </row>
    <row r="2160" spans="1:9" x14ac:dyDescent="0.25">
      <c r="A2160" s="1">
        <v>43066</v>
      </c>
      <c r="B2160" t="s">
        <v>74</v>
      </c>
      <c r="C2160" t="s">
        <v>75</v>
      </c>
      <c r="D2160">
        <v>8</v>
      </c>
      <c r="E2160">
        <v>10</v>
      </c>
      <c r="F2160">
        <v>2717.84</v>
      </c>
      <c r="G2160">
        <v>2488.77</v>
      </c>
      <c r="H2160">
        <v>229.07</v>
      </c>
      <c r="I2160">
        <v>311.09625</v>
      </c>
    </row>
    <row r="2161" spans="1:9" x14ac:dyDescent="0.25">
      <c r="A2161" s="1">
        <v>43066</v>
      </c>
      <c r="B2161" t="s">
        <v>102</v>
      </c>
      <c r="C2161" t="s">
        <v>103</v>
      </c>
      <c r="D2161">
        <v>15</v>
      </c>
      <c r="E2161">
        <v>16</v>
      </c>
      <c r="F2161">
        <v>2657.97</v>
      </c>
      <c r="G2161">
        <v>2345.4899999999998</v>
      </c>
      <c r="H2161">
        <v>312.48</v>
      </c>
      <c r="I2161">
        <v>156.36600000000001</v>
      </c>
    </row>
    <row r="2162" spans="1:9" x14ac:dyDescent="0.25">
      <c r="A2162" s="1">
        <v>43066</v>
      </c>
      <c r="B2162" t="s">
        <v>193</v>
      </c>
      <c r="C2162" t="s">
        <v>193</v>
      </c>
      <c r="D2162">
        <v>26</v>
      </c>
      <c r="E2162">
        <v>26</v>
      </c>
      <c r="F2162">
        <v>2615.27</v>
      </c>
      <c r="G2162">
        <v>2260.58</v>
      </c>
      <c r="H2162">
        <v>354.69</v>
      </c>
      <c r="I2162">
        <v>86.945384615384611</v>
      </c>
    </row>
    <row r="2163" spans="1:9" x14ac:dyDescent="0.25">
      <c r="A2163" s="1">
        <v>43066</v>
      </c>
      <c r="B2163" t="s">
        <v>23</v>
      </c>
      <c r="C2163" t="s">
        <v>23</v>
      </c>
      <c r="D2163">
        <v>24</v>
      </c>
      <c r="E2163">
        <v>24</v>
      </c>
      <c r="F2163">
        <v>2374.21</v>
      </c>
      <c r="G2163">
        <v>1956.29</v>
      </c>
      <c r="H2163">
        <v>417.92</v>
      </c>
      <c r="I2163">
        <v>81.512083333333337</v>
      </c>
    </row>
    <row r="2164" spans="1:9" x14ac:dyDescent="0.25">
      <c r="A2164" s="1">
        <v>43066</v>
      </c>
      <c r="B2164" t="s">
        <v>109</v>
      </c>
      <c r="C2164" t="s">
        <v>110</v>
      </c>
      <c r="D2164">
        <v>18</v>
      </c>
      <c r="E2164">
        <v>18</v>
      </c>
      <c r="F2164">
        <v>2279.35</v>
      </c>
      <c r="G2164">
        <v>1914.13</v>
      </c>
      <c r="H2164">
        <v>365.22</v>
      </c>
      <c r="I2164">
        <v>106.34055555555555</v>
      </c>
    </row>
    <row r="2165" spans="1:9" x14ac:dyDescent="0.25">
      <c r="A2165" s="1">
        <v>43066</v>
      </c>
      <c r="B2165" t="s">
        <v>90</v>
      </c>
      <c r="C2165" t="s">
        <v>91</v>
      </c>
      <c r="D2165">
        <v>6</v>
      </c>
      <c r="E2165">
        <v>6</v>
      </c>
      <c r="F2165">
        <v>1900.27</v>
      </c>
      <c r="G2165">
        <v>1521.9</v>
      </c>
      <c r="H2165">
        <v>378.37</v>
      </c>
      <c r="I2165">
        <v>253.65</v>
      </c>
    </row>
    <row r="2166" spans="1:9" x14ac:dyDescent="0.25">
      <c r="A2166" s="1">
        <v>43066</v>
      </c>
      <c r="B2166" t="s">
        <v>82</v>
      </c>
      <c r="C2166" t="s">
        <v>83</v>
      </c>
      <c r="D2166">
        <v>9</v>
      </c>
      <c r="E2166">
        <v>11</v>
      </c>
      <c r="F2166">
        <v>1410.07</v>
      </c>
      <c r="G2166">
        <v>1094.08</v>
      </c>
      <c r="H2166">
        <v>315.99</v>
      </c>
      <c r="I2166">
        <v>121.56444444444445</v>
      </c>
    </row>
    <row r="2167" spans="1:9" x14ac:dyDescent="0.25">
      <c r="A2167" s="1">
        <v>43066</v>
      </c>
      <c r="B2167" t="s">
        <v>88</v>
      </c>
      <c r="C2167" t="s">
        <v>89</v>
      </c>
      <c r="D2167">
        <v>13</v>
      </c>
      <c r="E2167">
        <v>13</v>
      </c>
      <c r="F2167">
        <v>967.49</v>
      </c>
      <c r="G2167">
        <v>799.39</v>
      </c>
      <c r="H2167">
        <v>168.1</v>
      </c>
      <c r="I2167">
        <v>61.491538461538461</v>
      </c>
    </row>
    <row r="2168" spans="1:9" x14ac:dyDescent="0.25">
      <c r="A2168" s="1">
        <v>43066</v>
      </c>
      <c r="B2168" t="s">
        <v>123</v>
      </c>
      <c r="C2168" t="s">
        <v>124</v>
      </c>
      <c r="D2168">
        <v>8</v>
      </c>
      <c r="E2168">
        <v>9</v>
      </c>
      <c r="F2168">
        <v>947.92</v>
      </c>
      <c r="G2168">
        <v>784.38</v>
      </c>
      <c r="H2168">
        <v>163.54</v>
      </c>
      <c r="I2168">
        <v>98.047499999999999</v>
      </c>
    </row>
    <row r="2169" spans="1:9" x14ac:dyDescent="0.25">
      <c r="A2169" s="1">
        <v>43066</v>
      </c>
      <c r="B2169" t="s">
        <v>94</v>
      </c>
      <c r="C2169" t="s">
        <v>95</v>
      </c>
      <c r="D2169">
        <v>3</v>
      </c>
      <c r="E2169">
        <v>3</v>
      </c>
      <c r="F2169">
        <v>927.69</v>
      </c>
      <c r="G2169">
        <v>862.9</v>
      </c>
      <c r="H2169">
        <v>64.790000000000006</v>
      </c>
      <c r="I2169">
        <v>287.63333333333333</v>
      </c>
    </row>
    <row r="2170" spans="1:9" x14ac:dyDescent="0.25">
      <c r="A2170" s="1">
        <v>43066</v>
      </c>
      <c r="B2170" t="s">
        <v>78</v>
      </c>
      <c r="C2170" t="s">
        <v>79</v>
      </c>
      <c r="D2170">
        <v>7</v>
      </c>
      <c r="E2170">
        <v>7</v>
      </c>
      <c r="F2170">
        <v>823.37</v>
      </c>
      <c r="G2170">
        <v>721.6</v>
      </c>
      <c r="H2170">
        <v>101.77</v>
      </c>
      <c r="I2170">
        <v>103.08571428571429</v>
      </c>
    </row>
    <row r="2171" spans="1:9" x14ac:dyDescent="0.25">
      <c r="A2171" s="1">
        <v>43066</v>
      </c>
      <c r="B2171" t="s">
        <v>117</v>
      </c>
      <c r="C2171" t="s">
        <v>118</v>
      </c>
      <c r="D2171">
        <v>5</v>
      </c>
      <c r="E2171">
        <v>5</v>
      </c>
      <c r="F2171">
        <v>821.56</v>
      </c>
      <c r="G2171">
        <v>747.98</v>
      </c>
      <c r="H2171">
        <v>73.58</v>
      </c>
      <c r="I2171">
        <v>149.596</v>
      </c>
    </row>
    <row r="2172" spans="1:9" x14ac:dyDescent="0.25">
      <c r="A2172" s="1">
        <v>43066</v>
      </c>
      <c r="B2172" t="s">
        <v>76</v>
      </c>
      <c r="C2172" t="s">
        <v>77</v>
      </c>
      <c r="D2172">
        <v>4</v>
      </c>
      <c r="E2172">
        <v>4</v>
      </c>
      <c r="F2172">
        <v>814.68</v>
      </c>
      <c r="G2172">
        <v>722.43</v>
      </c>
      <c r="H2172">
        <v>92.25</v>
      </c>
      <c r="I2172">
        <v>180.60749999999999</v>
      </c>
    </row>
    <row r="2173" spans="1:9" x14ac:dyDescent="0.25">
      <c r="A2173" s="1">
        <v>43066</v>
      </c>
      <c r="B2173" t="s">
        <v>44</v>
      </c>
      <c r="C2173" t="s">
        <v>45</v>
      </c>
      <c r="D2173">
        <v>2</v>
      </c>
      <c r="E2173">
        <v>2</v>
      </c>
      <c r="F2173">
        <v>769.14</v>
      </c>
      <c r="G2173">
        <v>713.99</v>
      </c>
      <c r="H2173">
        <v>55.15</v>
      </c>
      <c r="I2173">
        <v>356.995</v>
      </c>
    </row>
    <row r="2174" spans="1:9" x14ac:dyDescent="0.25">
      <c r="A2174" s="1">
        <v>43066</v>
      </c>
      <c r="B2174" t="s">
        <v>145</v>
      </c>
      <c r="C2174" t="s">
        <v>146</v>
      </c>
      <c r="D2174">
        <v>2</v>
      </c>
      <c r="E2174">
        <v>2</v>
      </c>
      <c r="F2174">
        <v>737.11</v>
      </c>
      <c r="G2174">
        <v>649.5</v>
      </c>
      <c r="H2174">
        <v>87.61</v>
      </c>
      <c r="I2174">
        <v>324.75</v>
      </c>
    </row>
    <row r="2175" spans="1:9" x14ac:dyDescent="0.25">
      <c r="A2175" s="1">
        <v>43066</v>
      </c>
      <c r="B2175" t="s">
        <v>57</v>
      </c>
      <c r="C2175" t="s">
        <v>57</v>
      </c>
      <c r="D2175">
        <v>7</v>
      </c>
      <c r="E2175">
        <v>7</v>
      </c>
      <c r="F2175">
        <v>723.69</v>
      </c>
      <c r="G2175">
        <v>627.29</v>
      </c>
      <c r="H2175">
        <v>96.4</v>
      </c>
      <c r="I2175">
        <v>89.612857142857138</v>
      </c>
    </row>
    <row r="2176" spans="1:9" x14ac:dyDescent="0.25">
      <c r="A2176" s="1">
        <v>43066</v>
      </c>
      <c r="B2176" t="s">
        <v>30</v>
      </c>
      <c r="C2176" t="s">
        <v>31</v>
      </c>
      <c r="D2176">
        <v>4</v>
      </c>
      <c r="E2176">
        <v>4</v>
      </c>
      <c r="F2176">
        <v>626.97</v>
      </c>
      <c r="G2176">
        <v>561.85</v>
      </c>
      <c r="H2176">
        <v>65.12</v>
      </c>
      <c r="I2176">
        <v>140.46250000000001</v>
      </c>
    </row>
    <row r="2177" spans="1:9" x14ac:dyDescent="0.25">
      <c r="A2177" s="1">
        <v>43066</v>
      </c>
      <c r="B2177" t="s">
        <v>147</v>
      </c>
      <c r="C2177" t="s">
        <v>148</v>
      </c>
      <c r="D2177">
        <v>1</v>
      </c>
      <c r="E2177">
        <v>1</v>
      </c>
      <c r="F2177">
        <v>602.58000000000004</v>
      </c>
      <c r="G2177">
        <v>571.20000000000005</v>
      </c>
      <c r="H2177">
        <v>31.38</v>
      </c>
      <c r="I2177">
        <v>571.20000000000005</v>
      </c>
    </row>
    <row r="2178" spans="1:9" x14ac:dyDescent="0.25">
      <c r="A2178" s="1">
        <v>43066</v>
      </c>
      <c r="B2178" t="s">
        <v>133</v>
      </c>
      <c r="C2178" t="s">
        <v>134</v>
      </c>
      <c r="D2178">
        <v>2</v>
      </c>
      <c r="E2178">
        <v>2</v>
      </c>
      <c r="F2178">
        <v>409.98</v>
      </c>
      <c r="G2178">
        <v>334</v>
      </c>
      <c r="H2178">
        <v>75.98</v>
      </c>
      <c r="I2178">
        <v>167</v>
      </c>
    </row>
    <row r="2179" spans="1:9" x14ac:dyDescent="0.25">
      <c r="A2179" s="1">
        <v>43066</v>
      </c>
      <c r="B2179" t="s">
        <v>113</v>
      </c>
      <c r="C2179" t="s">
        <v>114</v>
      </c>
      <c r="D2179">
        <v>3</v>
      </c>
      <c r="E2179">
        <v>3</v>
      </c>
      <c r="F2179">
        <v>344.73</v>
      </c>
      <c r="G2179">
        <v>309.83999999999997</v>
      </c>
      <c r="H2179">
        <v>34.89</v>
      </c>
      <c r="I2179">
        <v>103.28</v>
      </c>
    </row>
    <row r="2180" spans="1:9" x14ac:dyDescent="0.25">
      <c r="A2180" s="1">
        <v>43066</v>
      </c>
      <c r="B2180" t="s">
        <v>66</v>
      </c>
      <c r="C2180" t="s">
        <v>67</v>
      </c>
      <c r="D2180">
        <v>3</v>
      </c>
      <c r="E2180">
        <v>4</v>
      </c>
      <c r="F2180">
        <v>286.56</v>
      </c>
      <c r="G2180">
        <v>232.73</v>
      </c>
      <c r="H2180">
        <v>53.83</v>
      </c>
      <c r="I2180">
        <v>77.576666666666668</v>
      </c>
    </row>
    <row r="2181" spans="1:9" x14ac:dyDescent="0.25">
      <c r="A2181" s="1">
        <v>43066</v>
      </c>
      <c r="B2181" t="s">
        <v>64</v>
      </c>
      <c r="C2181" t="s">
        <v>65</v>
      </c>
      <c r="D2181">
        <v>3</v>
      </c>
      <c r="E2181">
        <v>3</v>
      </c>
      <c r="F2181">
        <v>281.57</v>
      </c>
      <c r="G2181">
        <v>240.79</v>
      </c>
      <c r="H2181">
        <v>40.78</v>
      </c>
      <c r="I2181">
        <v>80.263333333333335</v>
      </c>
    </row>
    <row r="2182" spans="1:9" x14ac:dyDescent="0.25">
      <c r="A2182" s="1">
        <v>43066</v>
      </c>
      <c r="B2182" t="s">
        <v>128</v>
      </c>
      <c r="C2182" t="s">
        <v>129</v>
      </c>
      <c r="D2182">
        <v>3</v>
      </c>
      <c r="E2182">
        <v>3</v>
      </c>
      <c r="F2182">
        <v>270.83</v>
      </c>
      <c r="G2182">
        <v>209.7</v>
      </c>
      <c r="H2182">
        <v>61.13</v>
      </c>
      <c r="I2182">
        <v>69.900000000000006</v>
      </c>
    </row>
    <row r="2183" spans="1:9" x14ac:dyDescent="0.25">
      <c r="A2183" s="1">
        <v>43066</v>
      </c>
      <c r="B2183" t="s">
        <v>111</v>
      </c>
      <c r="C2183" t="s">
        <v>112</v>
      </c>
      <c r="D2183">
        <v>2</v>
      </c>
      <c r="E2183">
        <v>2</v>
      </c>
      <c r="F2183">
        <v>256.17</v>
      </c>
      <c r="G2183">
        <v>229.9</v>
      </c>
      <c r="H2183">
        <v>26.27</v>
      </c>
      <c r="I2183">
        <v>114.95</v>
      </c>
    </row>
    <row r="2184" spans="1:9" x14ac:dyDescent="0.25">
      <c r="A2184" s="1">
        <v>43066</v>
      </c>
      <c r="B2184" t="s">
        <v>62</v>
      </c>
      <c r="C2184" t="s">
        <v>63</v>
      </c>
      <c r="D2184">
        <v>3</v>
      </c>
      <c r="E2184">
        <v>4</v>
      </c>
      <c r="F2184">
        <v>247.1</v>
      </c>
      <c r="G2184">
        <v>182.4</v>
      </c>
      <c r="H2184">
        <v>64.7</v>
      </c>
      <c r="I2184">
        <v>60.8</v>
      </c>
    </row>
    <row r="2185" spans="1:9" x14ac:dyDescent="0.25">
      <c r="A2185" s="1">
        <v>43066</v>
      </c>
      <c r="B2185" t="s">
        <v>41</v>
      </c>
      <c r="C2185" t="s">
        <v>41</v>
      </c>
      <c r="D2185">
        <v>1</v>
      </c>
      <c r="E2185">
        <v>1</v>
      </c>
      <c r="F2185">
        <v>202.06</v>
      </c>
      <c r="G2185">
        <v>180</v>
      </c>
      <c r="H2185">
        <v>22.06</v>
      </c>
      <c r="I2185">
        <v>180</v>
      </c>
    </row>
    <row r="2186" spans="1:9" x14ac:dyDescent="0.25">
      <c r="A2186" s="1">
        <v>43066</v>
      </c>
      <c r="B2186" t="s">
        <v>135</v>
      </c>
      <c r="C2186" t="s">
        <v>136</v>
      </c>
      <c r="D2186">
        <v>4</v>
      </c>
      <c r="E2186">
        <v>6</v>
      </c>
      <c r="F2186">
        <v>178.14</v>
      </c>
      <c r="G2186">
        <v>94.56</v>
      </c>
      <c r="H2186">
        <v>83.58</v>
      </c>
      <c r="I2186">
        <v>23.64</v>
      </c>
    </row>
    <row r="2187" spans="1:9" x14ac:dyDescent="0.25">
      <c r="A2187" s="1">
        <v>43066</v>
      </c>
      <c r="B2187" t="s">
        <v>49</v>
      </c>
      <c r="C2187" t="s">
        <v>50</v>
      </c>
      <c r="D2187">
        <v>2</v>
      </c>
      <c r="E2187">
        <v>2</v>
      </c>
      <c r="F2187">
        <v>168.85</v>
      </c>
      <c r="G2187">
        <v>129.99</v>
      </c>
      <c r="H2187">
        <v>38.86</v>
      </c>
      <c r="I2187">
        <v>64.995000000000005</v>
      </c>
    </row>
    <row r="2188" spans="1:9" x14ac:dyDescent="0.25">
      <c r="A2188" s="1">
        <v>43066</v>
      </c>
      <c r="B2188" t="s">
        <v>127</v>
      </c>
      <c r="C2188" t="s">
        <v>127</v>
      </c>
      <c r="D2188">
        <v>1</v>
      </c>
      <c r="E2188">
        <v>1</v>
      </c>
      <c r="F2188">
        <v>137.11000000000001</v>
      </c>
      <c r="G2188">
        <v>137</v>
      </c>
      <c r="H2188">
        <v>0.11</v>
      </c>
      <c r="I2188">
        <v>137</v>
      </c>
    </row>
    <row r="2189" spans="1:9" x14ac:dyDescent="0.25">
      <c r="A2189" s="1">
        <v>43066</v>
      </c>
      <c r="B2189" t="s">
        <v>121</v>
      </c>
      <c r="C2189" t="s">
        <v>122</v>
      </c>
      <c r="D2189">
        <v>1</v>
      </c>
      <c r="E2189">
        <v>1</v>
      </c>
      <c r="F2189">
        <v>92.78</v>
      </c>
      <c r="G2189">
        <v>75</v>
      </c>
      <c r="H2189">
        <v>17.78</v>
      </c>
      <c r="I2189">
        <v>75</v>
      </c>
    </row>
    <row r="2190" spans="1:9" x14ac:dyDescent="0.25">
      <c r="A2190" s="1">
        <v>43066</v>
      </c>
      <c r="B2190" t="s">
        <v>104</v>
      </c>
      <c r="C2190" t="s">
        <v>104</v>
      </c>
      <c r="D2190">
        <v>2</v>
      </c>
      <c r="E2190">
        <v>2</v>
      </c>
      <c r="F2190">
        <v>91.62</v>
      </c>
      <c r="G2190">
        <v>59.89</v>
      </c>
      <c r="H2190">
        <v>31.73</v>
      </c>
      <c r="I2190">
        <v>29.945</v>
      </c>
    </row>
    <row r="2191" spans="1:9" x14ac:dyDescent="0.25">
      <c r="A2191" s="1">
        <v>43066</v>
      </c>
      <c r="B2191" t="s">
        <v>105</v>
      </c>
      <c r="C2191" t="s">
        <v>106</v>
      </c>
      <c r="D2191">
        <v>1</v>
      </c>
      <c r="E2191">
        <v>2</v>
      </c>
      <c r="F2191">
        <v>90.48</v>
      </c>
      <c r="G2191">
        <v>56.9</v>
      </c>
      <c r="H2191">
        <v>33.58</v>
      </c>
      <c r="I2191">
        <v>56.9</v>
      </c>
    </row>
    <row r="2192" spans="1:9" x14ac:dyDescent="0.25">
      <c r="A2192" s="1">
        <v>43066</v>
      </c>
      <c r="B2192" t="s">
        <v>98</v>
      </c>
      <c r="C2192" t="s">
        <v>99</v>
      </c>
      <c r="D2192">
        <v>1</v>
      </c>
      <c r="E2192">
        <v>1</v>
      </c>
      <c r="F2192">
        <v>79.17</v>
      </c>
      <c r="G2192">
        <v>69.900000000000006</v>
      </c>
      <c r="H2192">
        <v>9.27</v>
      </c>
      <c r="I2192">
        <v>69.900000000000006</v>
      </c>
    </row>
    <row r="2193" spans="1:9" x14ac:dyDescent="0.25">
      <c r="A2193" s="1">
        <v>43066</v>
      </c>
      <c r="B2193" t="s">
        <v>149</v>
      </c>
      <c r="C2193" t="s">
        <v>150</v>
      </c>
      <c r="D2193">
        <v>1</v>
      </c>
      <c r="E2193">
        <v>1</v>
      </c>
      <c r="F2193">
        <v>74.069999999999993</v>
      </c>
      <c r="G2193">
        <v>59.9</v>
      </c>
      <c r="H2193">
        <v>14.17</v>
      </c>
      <c r="I2193">
        <v>59.9</v>
      </c>
    </row>
    <row r="2194" spans="1:9" x14ac:dyDescent="0.25">
      <c r="A2194" s="1">
        <v>43066</v>
      </c>
      <c r="B2194" t="s">
        <v>125</v>
      </c>
      <c r="C2194" t="s">
        <v>126</v>
      </c>
      <c r="D2194">
        <v>1</v>
      </c>
      <c r="E2194">
        <v>1</v>
      </c>
      <c r="F2194">
        <v>51.89</v>
      </c>
      <c r="G2194">
        <v>37.79</v>
      </c>
      <c r="H2194">
        <v>14.1</v>
      </c>
      <c r="I2194">
        <v>37.79</v>
      </c>
    </row>
    <row r="2195" spans="1:9" x14ac:dyDescent="0.25">
      <c r="A2195" s="1">
        <v>43066</v>
      </c>
      <c r="B2195" t="s">
        <v>60</v>
      </c>
      <c r="C2195" t="s">
        <v>61</v>
      </c>
      <c r="D2195">
        <v>1</v>
      </c>
      <c r="E2195">
        <v>1</v>
      </c>
      <c r="F2195">
        <v>39.08</v>
      </c>
      <c r="G2195">
        <v>29.99</v>
      </c>
      <c r="H2195">
        <v>9.09</v>
      </c>
      <c r="I2195">
        <v>29.99</v>
      </c>
    </row>
    <row r="2196" spans="1:9" x14ac:dyDescent="0.25">
      <c r="A2196" s="1">
        <v>43073</v>
      </c>
      <c r="B2196" t="s">
        <v>21</v>
      </c>
      <c r="C2196" t="s">
        <v>22</v>
      </c>
      <c r="D2196">
        <v>157</v>
      </c>
      <c r="E2196">
        <v>172</v>
      </c>
      <c r="F2196">
        <v>23974.46</v>
      </c>
      <c r="G2196">
        <v>21016.59</v>
      </c>
      <c r="H2196">
        <v>2957.87</v>
      </c>
      <c r="I2196">
        <v>133.8636305732484</v>
      </c>
    </row>
    <row r="2197" spans="1:9" x14ac:dyDescent="0.25">
      <c r="A2197" s="1">
        <v>43073</v>
      </c>
      <c r="B2197" t="s">
        <v>26</v>
      </c>
      <c r="C2197" t="s">
        <v>27</v>
      </c>
      <c r="D2197">
        <v>141</v>
      </c>
      <c r="E2197">
        <v>159</v>
      </c>
      <c r="F2197">
        <v>21431.66</v>
      </c>
      <c r="G2197">
        <v>18228.400000000001</v>
      </c>
      <c r="H2197">
        <v>3203.26</v>
      </c>
      <c r="I2197">
        <v>129.2794326241135</v>
      </c>
    </row>
    <row r="2198" spans="1:9" x14ac:dyDescent="0.25">
      <c r="A2198" s="1">
        <v>43073</v>
      </c>
      <c r="B2198" t="s">
        <v>15</v>
      </c>
      <c r="C2198" t="s">
        <v>16</v>
      </c>
      <c r="D2198">
        <v>128</v>
      </c>
      <c r="E2198">
        <v>137</v>
      </c>
      <c r="F2198">
        <v>20599.77</v>
      </c>
      <c r="G2198">
        <v>18282.330000000002</v>
      </c>
      <c r="H2198">
        <v>2317.44</v>
      </c>
      <c r="I2198">
        <v>142.83070312499999</v>
      </c>
    </row>
    <row r="2199" spans="1:9" x14ac:dyDescent="0.25">
      <c r="A2199" s="1">
        <v>43073</v>
      </c>
      <c r="B2199" t="s">
        <v>24</v>
      </c>
      <c r="C2199" t="s">
        <v>25</v>
      </c>
      <c r="D2199">
        <v>78</v>
      </c>
      <c r="E2199">
        <v>79</v>
      </c>
      <c r="F2199">
        <v>19106.580000000002</v>
      </c>
      <c r="G2199">
        <v>17927.2</v>
      </c>
      <c r="H2199">
        <v>1179.3800000000001</v>
      </c>
      <c r="I2199">
        <v>229.83589743589744</v>
      </c>
    </row>
    <row r="2200" spans="1:9" x14ac:dyDescent="0.25">
      <c r="A2200" s="1">
        <v>43073</v>
      </c>
      <c r="B2200" t="s">
        <v>38</v>
      </c>
      <c r="C2200" t="s">
        <v>38</v>
      </c>
      <c r="D2200">
        <v>81</v>
      </c>
      <c r="E2200">
        <v>88</v>
      </c>
      <c r="F2200">
        <v>16966.84</v>
      </c>
      <c r="G2200">
        <v>14964.47</v>
      </c>
      <c r="H2200">
        <v>2002.37</v>
      </c>
      <c r="I2200">
        <v>184.74654320987653</v>
      </c>
    </row>
    <row r="2201" spans="1:9" x14ac:dyDescent="0.25">
      <c r="A2201" s="1">
        <v>43073</v>
      </c>
      <c r="B2201" t="s">
        <v>47</v>
      </c>
      <c r="C2201" t="s">
        <v>48</v>
      </c>
      <c r="D2201">
        <v>113</v>
      </c>
      <c r="E2201">
        <v>137</v>
      </c>
      <c r="F2201">
        <v>15269.21</v>
      </c>
      <c r="G2201">
        <v>12859.95</v>
      </c>
      <c r="H2201">
        <v>2409.2600000000002</v>
      </c>
      <c r="I2201">
        <v>113.80486725663717</v>
      </c>
    </row>
    <row r="2202" spans="1:9" x14ac:dyDescent="0.25">
      <c r="A2202" s="1">
        <v>43073</v>
      </c>
      <c r="B2202" t="s">
        <v>39</v>
      </c>
      <c r="C2202" t="s">
        <v>40</v>
      </c>
      <c r="D2202">
        <v>76</v>
      </c>
      <c r="E2202">
        <v>85</v>
      </c>
      <c r="F2202">
        <v>13962.37</v>
      </c>
      <c r="G2202">
        <v>12101.54</v>
      </c>
      <c r="H2202">
        <v>1860.83</v>
      </c>
      <c r="I2202">
        <v>159.23078947368421</v>
      </c>
    </row>
    <row r="2203" spans="1:9" x14ac:dyDescent="0.25">
      <c r="A2203" s="1">
        <v>43073</v>
      </c>
      <c r="B2203" t="s">
        <v>34</v>
      </c>
      <c r="C2203" t="s">
        <v>35</v>
      </c>
      <c r="D2203">
        <v>85</v>
      </c>
      <c r="E2203">
        <v>106</v>
      </c>
      <c r="F2203">
        <v>11665.53</v>
      </c>
      <c r="G2203">
        <v>9134.3700000000008</v>
      </c>
      <c r="H2203">
        <v>2531.16</v>
      </c>
      <c r="I2203">
        <v>107.46317647058824</v>
      </c>
    </row>
    <row r="2204" spans="1:9" x14ac:dyDescent="0.25">
      <c r="A2204" s="1">
        <v>43073</v>
      </c>
      <c r="B2204" t="s">
        <v>17</v>
      </c>
      <c r="C2204" t="s">
        <v>18</v>
      </c>
      <c r="D2204">
        <v>86</v>
      </c>
      <c r="E2204">
        <v>106</v>
      </c>
      <c r="F2204">
        <v>10905.57</v>
      </c>
      <c r="G2204">
        <v>8748.24</v>
      </c>
      <c r="H2204">
        <v>2157.33</v>
      </c>
      <c r="I2204">
        <v>101.72372093023256</v>
      </c>
    </row>
    <row r="2205" spans="1:9" x14ac:dyDescent="0.25">
      <c r="A2205" s="1">
        <v>43073</v>
      </c>
      <c r="B2205" t="s">
        <v>42</v>
      </c>
      <c r="C2205" t="s">
        <v>43</v>
      </c>
      <c r="D2205">
        <v>75</v>
      </c>
      <c r="E2205">
        <v>88</v>
      </c>
      <c r="F2205">
        <v>10825.68</v>
      </c>
      <c r="G2205">
        <v>9264.3700000000008</v>
      </c>
      <c r="H2205">
        <v>1561.31</v>
      </c>
      <c r="I2205">
        <v>123.52493333333332</v>
      </c>
    </row>
    <row r="2206" spans="1:9" x14ac:dyDescent="0.25">
      <c r="A2206" s="1">
        <v>43073</v>
      </c>
      <c r="B2206" t="s">
        <v>19</v>
      </c>
      <c r="C2206" t="s">
        <v>20</v>
      </c>
      <c r="D2206">
        <v>72</v>
      </c>
      <c r="E2206">
        <v>74</v>
      </c>
      <c r="F2206">
        <v>9908.7000000000007</v>
      </c>
      <c r="G2206">
        <v>8839.0300000000007</v>
      </c>
      <c r="H2206">
        <v>1069.67</v>
      </c>
      <c r="I2206">
        <v>122.76430555555555</v>
      </c>
    </row>
    <row r="2207" spans="1:9" x14ac:dyDescent="0.25">
      <c r="A2207" s="1">
        <v>43073</v>
      </c>
      <c r="B2207" t="s">
        <v>32</v>
      </c>
      <c r="C2207" t="s">
        <v>33</v>
      </c>
      <c r="D2207">
        <v>74</v>
      </c>
      <c r="E2207">
        <v>87</v>
      </c>
      <c r="F2207">
        <v>8903.0300000000007</v>
      </c>
      <c r="G2207">
        <v>7132.97</v>
      </c>
      <c r="H2207">
        <v>1770.06</v>
      </c>
      <c r="I2207">
        <v>96.391486486486485</v>
      </c>
    </row>
    <row r="2208" spans="1:9" x14ac:dyDescent="0.25">
      <c r="A2208" s="1">
        <v>43073</v>
      </c>
      <c r="B2208" t="s">
        <v>193</v>
      </c>
      <c r="C2208" t="s">
        <v>193</v>
      </c>
      <c r="D2208">
        <v>44</v>
      </c>
      <c r="E2208">
        <v>45</v>
      </c>
      <c r="F2208">
        <v>6276.92</v>
      </c>
      <c r="G2208">
        <v>5572.37</v>
      </c>
      <c r="H2208">
        <v>704.55</v>
      </c>
      <c r="I2208">
        <v>126.64477272727272</v>
      </c>
    </row>
    <row r="2209" spans="1:9" x14ac:dyDescent="0.25">
      <c r="A2209" s="1">
        <v>43073</v>
      </c>
      <c r="B2209" t="s">
        <v>72</v>
      </c>
      <c r="C2209" t="s">
        <v>73</v>
      </c>
      <c r="D2209">
        <v>43</v>
      </c>
      <c r="E2209">
        <v>51</v>
      </c>
      <c r="F2209">
        <v>6179.58</v>
      </c>
      <c r="G2209">
        <v>5207</v>
      </c>
      <c r="H2209">
        <v>972.58</v>
      </c>
      <c r="I2209">
        <v>121.09302325581396</v>
      </c>
    </row>
    <row r="2210" spans="1:9" x14ac:dyDescent="0.25">
      <c r="A2210" s="1">
        <v>43073</v>
      </c>
      <c r="B2210" t="s">
        <v>28</v>
      </c>
      <c r="C2210" t="s">
        <v>29</v>
      </c>
      <c r="D2210">
        <v>45</v>
      </c>
      <c r="E2210">
        <v>47</v>
      </c>
      <c r="F2210">
        <v>5628.18</v>
      </c>
      <c r="G2210">
        <v>4756.0600000000004</v>
      </c>
      <c r="H2210">
        <v>872.12</v>
      </c>
      <c r="I2210">
        <v>105.69022222222222</v>
      </c>
    </row>
    <row r="2211" spans="1:9" x14ac:dyDescent="0.25">
      <c r="A2211" s="1">
        <v>43073</v>
      </c>
      <c r="B2211" t="s">
        <v>53</v>
      </c>
      <c r="C2211" t="s">
        <v>54</v>
      </c>
      <c r="D2211">
        <v>65</v>
      </c>
      <c r="E2211">
        <v>72</v>
      </c>
      <c r="F2211">
        <v>5507.42</v>
      </c>
      <c r="G2211">
        <v>4453.03</v>
      </c>
      <c r="H2211">
        <v>1054.3900000000001</v>
      </c>
      <c r="I2211">
        <v>68.508153846153846</v>
      </c>
    </row>
    <row r="2212" spans="1:9" x14ac:dyDescent="0.25">
      <c r="A2212" s="1">
        <v>43073</v>
      </c>
      <c r="B2212" t="s">
        <v>96</v>
      </c>
      <c r="C2212" t="s">
        <v>97</v>
      </c>
      <c r="D2212">
        <v>4</v>
      </c>
      <c r="E2212">
        <v>6</v>
      </c>
      <c r="F2212">
        <v>3860.86</v>
      </c>
      <c r="G2212">
        <v>3594</v>
      </c>
      <c r="H2212">
        <v>266.86</v>
      </c>
      <c r="I2212">
        <v>898.5</v>
      </c>
    </row>
    <row r="2213" spans="1:9" x14ac:dyDescent="0.25">
      <c r="A2213" s="1">
        <v>43073</v>
      </c>
      <c r="B2213" t="s">
        <v>74</v>
      </c>
      <c r="C2213" t="s">
        <v>75</v>
      </c>
      <c r="D2213">
        <v>9</v>
      </c>
      <c r="E2213">
        <v>9</v>
      </c>
      <c r="F2213">
        <v>3648.52</v>
      </c>
      <c r="G2213">
        <v>3456.59</v>
      </c>
      <c r="H2213">
        <v>191.93</v>
      </c>
      <c r="I2213">
        <v>384.06555555555553</v>
      </c>
    </row>
    <row r="2214" spans="1:9" x14ac:dyDescent="0.25">
      <c r="A2214" s="1">
        <v>43073</v>
      </c>
      <c r="B2214" t="s">
        <v>58</v>
      </c>
      <c r="C2214" t="s">
        <v>59</v>
      </c>
      <c r="D2214">
        <v>56</v>
      </c>
      <c r="E2214">
        <v>64</v>
      </c>
      <c r="F2214">
        <v>3603.03</v>
      </c>
      <c r="G2214">
        <v>2586.5300000000002</v>
      </c>
      <c r="H2214">
        <v>1016.5</v>
      </c>
      <c r="I2214">
        <v>46.188035714285718</v>
      </c>
    </row>
    <row r="2215" spans="1:9" x14ac:dyDescent="0.25">
      <c r="A2215" s="1">
        <v>43073</v>
      </c>
      <c r="B2215" t="s">
        <v>23</v>
      </c>
      <c r="C2215" t="s">
        <v>23</v>
      </c>
      <c r="D2215">
        <v>17</v>
      </c>
      <c r="E2215">
        <v>17</v>
      </c>
      <c r="F2215">
        <v>3435.9</v>
      </c>
      <c r="G2215">
        <v>3178.45</v>
      </c>
      <c r="H2215">
        <v>257.45</v>
      </c>
      <c r="I2215">
        <v>186.96764705882353</v>
      </c>
    </row>
    <row r="2216" spans="1:9" x14ac:dyDescent="0.25">
      <c r="A2216" s="1">
        <v>43073</v>
      </c>
      <c r="B2216" t="s">
        <v>82</v>
      </c>
      <c r="C2216" t="s">
        <v>83</v>
      </c>
      <c r="D2216">
        <v>19</v>
      </c>
      <c r="E2216">
        <v>19</v>
      </c>
      <c r="F2216">
        <v>3176.35</v>
      </c>
      <c r="G2216">
        <v>2695.01</v>
      </c>
      <c r="H2216">
        <v>481.34</v>
      </c>
      <c r="I2216">
        <v>141.84263157894739</v>
      </c>
    </row>
    <row r="2217" spans="1:9" x14ac:dyDescent="0.25">
      <c r="A2217" s="1">
        <v>43073</v>
      </c>
      <c r="B2217" t="s">
        <v>51</v>
      </c>
      <c r="C2217" t="s">
        <v>52</v>
      </c>
      <c r="D2217">
        <v>30</v>
      </c>
      <c r="E2217">
        <v>31</v>
      </c>
      <c r="F2217">
        <v>3111.21</v>
      </c>
      <c r="G2217">
        <v>2681.75</v>
      </c>
      <c r="H2217">
        <v>429.46</v>
      </c>
      <c r="I2217">
        <v>89.391666666666666</v>
      </c>
    </row>
    <row r="2218" spans="1:9" x14ac:dyDescent="0.25">
      <c r="A2218" s="1">
        <v>43073</v>
      </c>
      <c r="B2218" t="s">
        <v>36</v>
      </c>
      <c r="C2218" t="s">
        <v>37</v>
      </c>
      <c r="D2218">
        <v>14</v>
      </c>
      <c r="E2218">
        <v>20</v>
      </c>
      <c r="F2218">
        <v>2901.58</v>
      </c>
      <c r="G2218">
        <v>2228.77</v>
      </c>
      <c r="H2218">
        <v>672.81</v>
      </c>
      <c r="I2218">
        <v>159.19785714285715</v>
      </c>
    </row>
    <row r="2219" spans="1:9" x14ac:dyDescent="0.25">
      <c r="A2219" s="1">
        <v>43073</v>
      </c>
      <c r="B2219" t="s">
        <v>100</v>
      </c>
      <c r="C2219" t="s">
        <v>101</v>
      </c>
      <c r="D2219">
        <v>5</v>
      </c>
      <c r="E2219">
        <v>6</v>
      </c>
      <c r="F2219">
        <v>2360.15</v>
      </c>
      <c r="G2219">
        <v>2080.9</v>
      </c>
      <c r="H2219">
        <v>279.25</v>
      </c>
      <c r="I2219">
        <v>416.18</v>
      </c>
    </row>
    <row r="2220" spans="1:9" x14ac:dyDescent="0.25">
      <c r="A2220" s="1">
        <v>43073</v>
      </c>
      <c r="B2220" t="s">
        <v>46</v>
      </c>
      <c r="C2220" t="s">
        <v>46</v>
      </c>
      <c r="D2220">
        <v>20</v>
      </c>
      <c r="E2220">
        <v>21</v>
      </c>
      <c r="F2220">
        <v>2346.48</v>
      </c>
      <c r="G2220">
        <v>1868.05</v>
      </c>
      <c r="H2220">
        <v>478.43</v>
      </c>
      <c r="I2220">
        <v>93.402500000000003</v>
      </c>
    </row>
    <row r="2221" spans="1:9" x14ac:dyDescent="0.25">
      <c r="A2221" s="1">
        <v>43073</v>
      </c>
      <c r="B2221" t="s">
        <v>84</v>
      </c>
      <c r="C2221" t="s">
        <v>85</v>
      </c>
      <c r="D2221">
        <v>11</v>
      </c>
      <c r="E2221">
        <v>11</v>
      </c>
      <c r="F2221">
        <v>1836.27</v>
      </c>
      <c r="G2221">
        <v>1660.58</v>
      </c>
      <c r="H2221">
        <v>175.69</v>
      </c>
      <c r="I2221">
        <v>150.96181818181819</v>
      </c>
    </row>
    <row r="2222" spans="1:9" x14ac:dyDescent="0.25">
      <c r="A2222" s="1">
        <v>43073</v>
      </c>
      <c r="B2222" t="s">
        <v>107</v>
      </c>
      <c r="C2222" t="s">
        <v>108</v>
      </c>
      <c r="D2222">
        <v>8</v>
      </c>
      <c r="E2222">
        <v>11</v>
      </c>
      <c r="F2222">
        <v>1514.6</v>
      </c>
      <c r="G2222">
        <v>1152.9000000000001</v>
      </c>
      <c r="H2222">
        <v>361.7</v>
      </c>
      <c r="I2222">
        <v>144.11250000000001</v>
      </c>
    </row>
    <row r="2223" spans="1:9" x14ac:dyDescent="0.25">
      <c r="A2223" s="1">
        <v>43073</v>
      </c>
      <c r="B2223" t="s">
        <v>94</v>
      </c>
      <c r="C2223" t="s">
        <v>95</v>
      </c>
      <c r="D2223">
        <v>4</v>
      </c>
      <c r="E2223">
        <v>4</v>
      </c>
      <c r="F2223">
        <v>1321.02</v>
      </c>
      <c r="G2223">
        <v>1193.9000000000001</v>
      </c>
      <c r="H2223">
        <v>127.12</v>
      </c>
      <c r="I2223">
        <v>298.47500000000002</v>
      </c>
    </row>
    <row r="2224" spans="1:9" x14ac:dyDescent="0.25">
      <c r="A2224" s="1">
        <v>43073</v>
      </c>
      <c r="B2224" t="s">
        <v>90</v>
      </c>
      <c r="C2224" t="s">
        <v>91</v>
      </c>
      <c r="D2224">
        <v>4</v>
      </c>
      <c r="E2224">
        <v>4</v>
      </c>
      <c r="F2224">
        <v>1258.1500000000001</v>
      </c>
      <c r="G2224">
        <v>1067.9000000000001</v>
      </c>
      <c r="H2224">
        <v>190.25</v>
      </c>
      <c r="I2224">
        <v>266.97500000000002</v>
      </c>
    </row>
    <row r="2225" spans="1:9" x14ac:dyDescent="0.25">
      <c r="A2225" s="1">
        <v>43073</v>
      </c>
      <c r="B2225" t="s">
        <v>102</v>
      </c>
      <c r="C2225" t="s">
        <v>103</v>
      </c>
      <c r="D2225">
        <v>3</v>
      </c>
      <c r="E2225">
        <v>3</v>
      </c>
      <c r="F2225">
        <v>870.28</v>
      </c>
      <c r="G2225">
        <v>797.9</v>
      </c>
      <c r="H2225">
        <v>72.38</v>
      </c>
      <c r="I2225">
        <v>265.96666666666664</v>
      </c>
    </row>
    <row r="2226" spans="1:9" x14ac:dyDescent="0.25">
      <c r="A2226" s="1">
        <v>43073</v>
      </c>
      <c r="B2226" t="s">
        <v>80</v>
      </c>
      <c r="C2226" t="s">
        <v>81</v>
      </c>
      <c r="D2226">
        <v>4</v>
      </c>
      <c r="E2226">
        <v>6</v>
      </c>
      <c r="F2226">
        <v>856.54</v>
      </c>
      <c r="G2226">
        <v>693.49</v>
      </c>
      <c r="H2226">
        <v>163.05000000000001</v>
      </c>
      <c r="I2226">
        <v>173.3725</v>
      </c>
    </row>
    <row r="2227" spans="1:9" x14ac:dyDescent="0.25">
      <c r="A2227" s="1">
        <v>43073</v>
      </c>
      <c r="B2227" t="s">
        <v>105</v>
      </c>
      <c r="C2227" t="s">
        <v>106</v>
      </c>
      <c r="D2227">
        <v>3</v>
      </c>
      <c r="E2227">
        <v>3</v>
      </c>
      <c r="F2227">
        <v>797.5</v>
      </c>
      <c r="G2227">
        <v>723.5</v>
      </c>
      <c r="H2227">
        <v>74</v>
      </c>
      <c r="I2227">
        <v>241.16666666666666</v>
      </c>
    </row>
    <row r="2228" spans="1:9" x14ac:dyDescent="0.25">
      <c r="A2228" s="1">
        <v>43073</v>
      </c>
      <c r="B2228" t="s">
        <v>88</v>
      </c>
      <c r="C2228" t="s">
        <v>89</v>
      </c>
      <c r="D2228">
        <v>8</v>
      </c>
      <c r="E2228">
        <v>12</v>
      </c>
      <c r="F2228">
        <v>792.75</v>
      </c>
      <c r="G2228">
        <v>565.1</v>
      </c>
      <c r="H2228">
        <v>227.65</v>
      </c>
      <c r="I2228">
        <v>70.637500000000003</v>
      </c>
    </row>
    <row r="2229" spans="1:9" x14ac:dyDescent="0.25">
      <c r="A2229" s="1">
        <v>43073</v>
      </c>
      <c r="B2229" t="s">
        <v>49</v>
      </c>
      <c r="C2229" t="s">
        <v>50</v>
      </c>
      <c r="D2229">
        <v>1</v>
      </c>
      <c r="E2229">
        <v>1</v>
      </c>
      <c r="F2229">
        <v>780.05</v>
      </c>
      <c r="G2229">
        <v>745</v>
      </c>
      <c r="H2229">
        <v>35.049999999999997</v>
      </c>
      <c r="I2229">
        <v>745</v>
      </c>
    </row>
    <row r="2230" spans="1:9" x14ac:dyDescent="0.25">
      <c r="A2230" s="1">
        <v>43073</v>
      </c>
      <c r="B2230" t="s">
        <v>76</v>
      </c>
      <c r="C2230" t="s">
        <v>77</v>
      </c>
      <c r="D2230">
        <v>3</v>
      </c>
      <c r="E2230">
        <v>3</v>
      </c>
      <c r="F2230">
        <v>738.16</v>
      </c>
      <c r="G2230">
        <v>623.79</v>
      </c>
      <c r="H2230">
        <v>114.37</v>
      </c>
      <c r="I2230">
        <v>207.93</v>
      </c>
    </row>
    <row r="2231" spans="1:9" x14ac:dyDescent="0.25">
      <c r="A2231" s="1">
        <v>43073</v>
      </c>
      <c r="B2231" t="s">
        <v>123</v>
      </c>
      <c r="C2231" t="s">
        <v>124</v>
      </c>
      <c r="D2231">
        <v>8</v>
      </c>
      <c r="E2231">
        <v>8</v>
      </c>
      <c r="F2231">
        <v>690.84</v>
      </c>
      <c r="G2231">
        <v>511.1</v>
      </c>
      <c r="H2231">
        <v>179.74</v>
      </c>
      <c r="I2231">
        <v>63.887500000000003</v>
      </c>
    </row>
    <row r="2232" spans="1:9" x14ac:dyDescent="0.25">
      <c r="A2232" s="1">
        <v>43073</v>
      </c>
      <c r="B2232" t="s">
        <v>111</v>
      </c>
      <c r="C2232" t="s">
        <v>112</v>
      </c>
      <c r="D2232">
        <v>2</v>
      </c>
      <c r="E2232">
        <v>2</v>
      </c>
      <c r="F2232">
        <v>647.97</v>
      </c>
      <c r="G2232">
        <v>599.92999999999995</v>
      </c>
      <c r="H2232">
        <v>48.04</v>
      </c>
      <c r="I2232">
        <v>299.96499999999997</v>
      </c>
    </row>
    <row r="2233" spans="1:9" x14ac:dyDescent="0.25">
      <c r="A2233" s="1">
        <v>43073</v>
      </c>
      <c r="B2233" t="s">
        <v>109</v>
      </c>
      <c r="C2233" t="s">
        <v>110</v>
      </c>
      <c r="D2233">
        <v>7</v>
      </c>
      <c r="E2233">
        <v>7</v>
      </c>
      <c r="F2233">
        <v>597.52</v>
      </c>
      <c r="G2233">
        <v>493.13</v>
      </c>
      <c r="H2233">
        <v>104.39</v>
      </c>
      <c r="I2233">
        <v>70.447142857142865</v>
      </c>
    </row>
    <row r="2234" spans="1:9" x14ac:dyDescent="0.25">
      <c r="A2234" s="1">
        <v>43073</v>
      </c>
      <c r="B2234" t="s">
        <v>30</v>
      </c>
      <c r="C2234" t="s">
        <v>31</v>
      </c>
      <c r="D2234">
        <v>2</v>
      </c>
      <c r="E2234">
        <v>2</v>
      </c>
      <c r="F2234">
        <v>533.86</v>
      </c>
      <c r="G2234">
        <v>498.9</v>
      </c>
      <c r="H2234">
        <v>34.96</v>
      </c>
      <c r="I2234">
        <v>249.45</v>
      </c>
    </row>
    <row r="2235" spans="1:9" x14ac:dyDescent="0.25">
      <c r="A2235" s="1">
        <v>43073</v>
      </c>
      <c r="B2235" t="s">
        <v>66</v>
      </c>
      <c r="C2235" t="s">
        <v>67</v>
      </c>
      <c r="D2235">
        <v>4</v>
      </c>
      <c r="E2235">
        <v>4</v>
      </c>
      <c r="F2235">
        <v>411.76</v>
      </c>
      <c r="G2235">
        <v>359.7</v>
      </c>
      <c r="H2235">
        <v>52.06</v>
      </c>
      <c r="I2235">
        <v>89.924999999999997</v>
      </c>
    </row>
    <row r="2236" spans="1:9" x14ac:dyDescent="0.25">
      <c r="A2236" s="1">
        <v>43073</v>
      </c>
      <c r="B2236" t="s">
        <v>78</v>
      </c>
      <c r="C2236" t="s">
        <v>79</v>
      </c>
      <c r="D2236">
        <v>4</v>
      </c>
      <c r="E2236">
        <v>4</v>
      </c>
      <c r="F2236">
        <v>366.16</v>
      </c>
      <c r="G2236">
        <v>314.7</v>
      </c>
      <c r="H2236">
        <v>51.46</v>
      </c>
      <c r="I2236">
        <v>78.674999999999997</v>
      </c>
    </row>
    <row r="2237" spans="1:9" x14ac:dyDescent="0.25">
      <c r="A2237" s="1">
        <v>43073</v>
      </c>
      <c r="B2237" t="s">
        <v>117</v>
      </c>
      <c r="C2237" t="s">
        <v>118</v>
      </c>
      <c r="D2237">
        <v>6</v>
      </c>
      <c r="E2237">
        <v>6</v>
      </c>
      <c r="F2237">
        <v>343.13</v>
      </c>
      <c r="G2237">
        <v>263.45999999999998</v>
      </c>
      <c r="H2237">
        <v>79.67</v>
      </c>
      <c r="I2237">
        <v>43.91</v>
      </c>
    </row>
    <row r="2238" spans="1:9" x14ac:dyDescent="0.25">
      <c r="A2238" s="1">
        <v>43073</v>
      </c>
      <c r="B2238" t="s">
        <v>113</v>
      </c>
      <c r="C2238" t="s">
        <v>114</v>
      </c>
      <c r="D2238">
        <v>2</v>
      </c>
      <c r="E2238">
        <v>2</v>
      </c>
      <c r="F2238">
        <v>289.11</v>
      </c>
      <c r="G2238">
        <v>257.8</v>
      </c>
      <c r="H2238">
        <v>31.31</v>
      </c>
      <c r="I2238">
        <v>128.9</v>
      </c>
    </row>
    <row r="2239" spans="1:9" x14ac:dyDescent="0.25">
      <c r="A2239" s="1">
        <v>43073</v>
      </c>
      <c r="B2239" t="s">
        <v>147</v>
      </c>
      <c r="C2239" t="s">
        <v>148</v>
      </c>
      <c r="D2239">
        <v>1</v>
      </c>
      <c r="E2239">
        <v>1</v>
      </c>
      <c r="F2239">
        <v>273.27</v>
      </c>
      <c r="G2239">
        <v>257.60000000000002</v>
      </c>
      <c r="H2239">
        <v>15.67</v>
      </c>
      <c r="I2239">
        <v>257.60000000000002</v>
      </c>
    </row>
    <row r="2240" spans="1:9" x14ac:dyDescent="0.25">
      <c r="A2240" s="1">
        <v>43073</v>
      </c>
      <c r="B2240" t="s">
        <v>133</v>
      </c>
      <c r="C2240" t="s">
        <v>134</v>
      </c>
      <c r="D2240">
        <v>1</v>
      </c>
      <c r="E2240">
        <v>1</v>
      </c>
      <c r="F2240">
        <v>258.33</v>
      </c>
      <c r="G2240">
        <v>249</v>
      </c>
      <c r="H2240">
        <v>9.33</v>
      </c>
      <c r="I2240">
        <v>249</v>
      </c>
    </row>
    <row r="2241" spans="1:9" x14ac:dyDescent="0.25">
      <c r="A2241" s="1">
        <v>43073</v>
      </c>
      <c r="B2241" t="s">
        <v>98</v>
      </c>
      <c r="C2241" t="s">
        <v>99</v>
      </c>
      <c r="D2241">
        <v>3</v>
      </c>
      <c r="E2241">
        <v>3</v>
      </c>
      <c r="F2241">
        <v>237.51</v>
      </c>
      <c r="G2241">
        <v>209.7</v>
      </c>
      <c r="H2241">
        <v>27.81</v>
      </c>
      <c r="I2241">
        <v>69.900000000000006</v>
      </c>
    </row>
    <row r="2242" spans="1:9" x14ac:dyDescent="0.25">
      <c r="A2242" s="1">
        <v>43073</v>
      </c>
      <c r="B2242" t="s">
        <v>44</v>
      </c>
      <c r="C2242" t="s">
        <v>45</v>
      </c>
      <c r="D2242">
        <v>1</v>
      </c>
      <c r="E2242">
        <v>1</v>
      </c>
      <c r="F2242">
        <v>212.8</v>
      </c>
      <c r="G2242">
        <v>199.9</v>
      </c>
      <c r="H2242">
        <v>12.9</v>
      </c>
      <c r="I2242">
        <v>199.9</v>
      </c>
    </row>
    <row r="2243" spans="1:9" x14ac:dyDescent="0.25">
      <c r="A2243" s="1">
        <v>43073</v>
      </c>
      <c r="B2243" t="s">
        <v>135</v>
      </c>
      <c r="C2243" t="s">
        <v>136</v>
      </c>
      <c r="D2243">
        <v>4</v>
      </c>
      <c r="E2243">
        <v>4</v>
      </c>
      <c r="F2243">
        <v>199.07</v>
      </c>
      <c r="G2243">
        <v>92.82</v>
      </c>
      <c r="H2243">
        <v>106.25</v>
      </c>
      <c r="I2243">
        <v>23.204999999999998</v>
      </c>
    </row>
    <row r="2244" spans="1:9" x14ac:dyDescent="0.25">
      <c r="A2244" s="1">
        <v>43073</v>
      </c>
      <c r="B2244" t="s">
        <v>41</v>
      </c>
      <c r="C2244" t="s">
        <v>41</v>
      </c>
      <c r="D2244">
        <v>4</v>
      </c>
      <c r="E2244">
        <v>5</v>
      </c>
      <c r="F2244">
        <v>194.37</v>
      </c>
      <c r="G2244">
        <v>143.62</v>
      </c>
      <c r="H2244">
        <v>50.75</v>
      </c>
      <c r="I2244">
        <v>35.905000000000001</v>
      </c>
    </row>
    <row r="2245" spans="1:9" x14ac:dyDescent="0.25">
      <c r="A2245" s="1">
        <v>43073</v>
      </c>
      <c r="B2245" t="s">
        <v>64</v>
      </c>
      <c r="C2245" t="s">
        <v>65</v>
      </c>
      <c r="D2245">
        <v>2</v>
      </c>
      <c r="E2245">
        <v>2</v>
      </c>
      <c r="F2245">
        <v>140.43</v>
      </c>
      <c r="G2245">
        <v>108.4</v>
      </c>
      <c r="H2245">
        <v>32.03</v>
      </c>
      <c r="I2245">
        <v>54.2</v>
      </c>
    </row>
    <row r="2246" spans="1:9" x14ac:dyDescent="0.25">
      <c r="A2246" s="1">
        <v>43073</v>
      </c>
      <c r="B2246" t="s">
        <v>55</v>
      </c>
      <c r="C2246" t="s">
        <v>56</v>
      </c>
      <c r="D2246">
        <v>1</v>
      </c>
      <c r="E2246">
        <v>2</v>
      </c>
      <c r="F2246">
        <v>99.7</v>
      </c>
      <c r="G2246">
        <v>76</v>
      </c>
      <c r="H2246">
        <v>23.7</v>
      </c>
      <c r="I2246">
        <v>76</v>
      </c>
    </row>
    <row r="2247" spans="1:9" x14ac:dyDescent="0.25">
      <c r="A2247" s="1">
        <v>43073</v>
      </c>
      <c r="B2247" t="s">
        <v>145</v>
      </c>
      <c r="C2247" t="s">
        <v>146</v>
      </c>
      <c r="D2247">
        <v>1</v>
      </c>
      <c r="E2247">
        <v>1</v>
      </c>
      <c r="F2247">
        <v>98.55</v>
      </c>
      <c r="G2247">
        <v>88</v>
      </c>
      <c r="H2247">
        <v>10.55</v>
      </c>
      <c r="I2247">
        <v>88</v>
      </c>
    </row>
    <row r="2248" spans="1:9" x14ac:dyDescent="0.25">
      <c r="A2248" s="1">
        <v>43073</v>
      </c>
      <c r="B2248" t="s">
        <v>62</v>
      </c>
      <c r="C2248" t="s">
        <v>63</v>
      </c>
      <c r="D2248">
        <v>1</v>
      </c>
      <c r="E2248">
        <v>1</v>
      </c>
      <c r="F2248">
        <v>98.51</v>
      </c>
      <c r="G2248">
        <v>84.9</v>
      </c>
      <c r="H2248">
        <v>13.61</v>
      </c>
      <c r="I2248">
        <v>84.9</v>
      </c>
    </row>
    <row r="2249" spans="1:9" x14ac:dyDescent="0.25">
      <c r="A2249" s="1">
        <v>43073</v>
      </c>
      <c r="B2249" t="s">
        <v>131</v>
      </c>
      <c r="C2249" t="s">
        <v>132</v>
      </c>
      <c r="D2249">
        <v>1</v>
      </c>
      <c r="E2249">
        <v>1</v>
      </c>
      <c r="F2249">
        <v>84.79</v>
      </c>
      <c r="G2249">
        <v>77</v>
      </c>
      <c r="H2249">
        <v>7.79</v>
      </c>
      <c r="I2249">
        <v>77</v>
      </c>
    </row>
    <row r="2250" spans="1:9" x14ac:dyDescent="0.25">
      <c r="A2250" s="1">
        <v>43073</v>
      </c>
      <c r="B2250" t="s">
        <v>121</v>
      </c>
      <c r="C2250" t="s">
        <v>122</v>
      </c>
      <c r="D2250">
        <v>1</v>
      </c>
      <c r="E2250">
        <v>1</v>
      </c>
      <c r="F2250">
        <v>76.790000000000006</v>
      </c>
      <c r="G2250">
        <v>49.9</v>
      </c>
      <c r="H2250">
        <v>26.89</v>
      </c>
      <c r="I2250">
        <v>49.9</v>
      </c>
    </row>
    <row r="2251" spans="1:9" x14ac:dyDescent="0.25">
      <c r="A2251" s="1">
        <v>43073</v>
      </c>
      <c r="B2251" t="s">
        <v>57</v>
      </c>
      <c r="C2251" t="s">
        <v>57</v>
      </c>
      <c r="D2251">
        <v>1</v>
      </c>
      <c r="E2251">
        <v>1</v>
      </c>
      <c r="F2251">
        <v>65</v>
      </c>
      <c r="G2251">
        <v>49.9</v>
      </c>
      <c r="H2251">
        <v>15.1</v>
      </c>
      <c r="I2251">
        <v>49.9</v>
      </c>
    </row>
    <row r="2252" spans="1:9" x14ac:dyDescent="0.25">
      <c r="A2252" s="1">
        <v>43073</v>
      </c>
      <c r="B2252" t="s">
        <v>149</v>
      </c>
      <c r="C2252" t="s">
        <v>150</v>
      </c>
      <c r="D2252">
        <v>1</v>
      </c>
      <c r="E2252">
        <v>1</v>
      </c>
      <c r="F2252">
        <v>38.909999999999997</v>
      </c>
      <c r="G2252">
        <v>22.8</v>
      </c>
      <c r="H2252">
        <v>16.11</v>
      </c>
      <c r="I2252">
        <v>22.8</v>
      </c>
    </row>
    <row r="2253" spans="1:9" x14ac:dyDescent="0.25">
      <c r="A2253" s="1">
        <v>43080</v>
      </c>
      <c r="B2253" t="s">
        <v>15</v>
      </c>
      <c r="C2253" t="s">
        <v>16</v>
      </c>
      <c r="D2253">
        <v>112</v>
      </c>
      <c r="E2253">
        <v>118</v>
      </c>
      <c r="F2253">
        <v>21390.39</v>
      </c>
      <c r="G2253">
        <v>19111.849999999999</v>
      </c>
      <c r="H2253">
        <v>2278.54</v>
      </c>
      <c r="I2253">
        <v>170.64151785714287</v>
      </c>
    </row>
    <row r="2254" spans="1:9" x14ac:dyDescent="0.25">
      <c r="A2254" s="1">
        <v>43080</v>
      </c>
      <c r="B2254" t="s">
        <v>24</v>
      </c>
      <c r="C2254" t="s">
        <v>25</v>
      </c>
      <c r="D2254">
        <v>100</v>
      </c>
      <c r="E2254">
        <v>108</v>
      </c>
      <c r="F2254">
        <v>19516.68</v>
      </c>
      <c r="G2254">
        <v>17967.91</v>
      </c>
      <c r="H2254">
        <v>1548.77</v>
      </c>
      <c r="I2254">
        <v>179.67910000000001</v>
      </c>
    </row>
    <row r="2255" spans="1:9" x14ac:dyDescent="0.25">
      <c r="A2255" s="1">
        <v>43080</v>
      </c>
      <c r="B2255" t="s">
        <v>26</v>
      </c>
      <c r="C2255" t="s">
        <v>27</v>
      </c>
      <c r="D2255">
        <v>112</v>
      </c>
      <c r="E2255">
        <v>128</v>
      </c>
      <c r="F2255">
        <v>18632.32</v>
      </c>
      <c r="G2255">
        <v>16287.86</v>
      </c>
      <c r="H2255">
        <v>2344.46</v>
      </c>
      <c r="I2255">
        <v>145.42732142857142</v>
      </c>
    </row>
    <row r="2256" spans="1:9" x14ac:dyDescent="0.25">
      <c r="A2256" s="1">
        <v>43080</v>
      </c>
      <c r="B2256" t="s">
        <v>21</v>
      </c>
      <c r="C2256" t="s">
        <v>22</v>
      </c>
      <c r="D2256">
        <v>100</v>
      </c>
      <c r="E2256">
        <v>105</v>
      </c>
      <c r="F2256">
        <v>14368.39</v>
      </c>
      <c r="G2256">
        <v>12511.92</v>
      </c>
      <c r="H2256">
        <v>1856.47</v>
      </c>
      <c r="I2256">
        <v>125.11920000000001</v>
      </c>
    </row>
    <row r="2257" spans="1:9" x14ac:dyDescent="0.25">
      <c r="A2257" s="1">
        <v>43080</v>
      </c>
      <c r="B2257" t="s">
        <v>39</v>
      </c>
      <c r="C2257" t="s">
        <v>40</v>
      </c>
      <c r="D2257">
        <v>72</v>
      </c>
      <c r="E2257">
        <v>85</v>
      </c>
      <c r="F2257">
        <v>13307.66</v>
      </c>
      <c r="G2257">
        <v>11489.29</v>
      </c>
      <c r="H2257">
        <v>1818.37</v>
      </c>
      <c r="I2257">
        <v>159.57347222222222</v>
      </c>
    </row>
    <row r="2258" spans="1:9" x14ac:dyDescent="0.25">
      <c r="A2258" s="1">
        <v>43080</v>
      </c>
      <c r="B2258" t="s">
        <v>47</v>
      </c>
      <c r="C2258" t="s">
        <v>48</v>
      </c>
      <c r="D2258">
        <v>111</v>
      </c>
      <c r="E2258">
        <v>122</v>
      </c>
      <c r="F2258">
        <v>12650.25</v>
      </c>
      <c r="G2258">
        <v>10596.78</v>
      </c>
      <c r="H2258">
        <v>2053.4699999999998</v>
      </c>
      <c r="I2258">
        <v>95.466486486486488</v>
      </c>
    </row>
    <row r="2259" spans="1:9" x14ac:dyDescent="0.25">
      <c r="A2259" s="1">
        <v>43080</v>
      </c>
      <c r="B2259" t="s">
        <v>42</v>
      </c>
      <c r="C2259" t="s">
        <v>43</v>
      </c>
      <c r="D2259">
        <v>51</v>
      </c>
      <c r="E2259">
        <v>56</v>
      </c>
      <c r="F2259">
        <v>11370.24</v>
      </c>
      <c r="G2259">
        <v>10264.64</v>
      </c>
      <c r="H2259">
        <v>1105.5999999999999</v>
      </c>
      <c r="I2259">
        <v>201.26745098039217</v>
      </c>
    </row>
    <row r="2260" spans="1:9" x14ac:dyDescent="0.25">
      <c r="A2260" s="1">
        <v>43080</v>
      </c>
      <c r="B2260" t="s">
        <v>38</v>
      </c>
      <c r="C2260" t="s">
        <v>38</v>
      </c>
      <c r="D2260">
        <v>59</v>
      </c>
      <c r="E2260">
        <v>64</v>
      </c>
      <c r="F2260">
        <v>9854.26</v>
      </c>
      <c r="G2260">
        <v>8507.6299999999992</v>
      </c>
      <c r="H2260">
        <v>1346.63</v>
      </c>
      <c r="I2260">
        <v>144.19711864406779</v>
      </c>
    </row>
    <row r="2261" spans="1:9" x14ac:dyDescent="0.25">
      <c r="A2261" s="1">
        <v>43080</v>
      </c>
      <c r="B2261" t="s">
        <v>19</v>
      </c>
      <c r="C2261" t="s">
        <v>20</v>
      </c>
      <c r="D2261">
        <v>63</v>
      </c>
      <c r="E2261">
        <v>66</v>
      </c>
      <c r="F2261">
        <v>8955.9699999999993</v>
      </c>
      <c r="G2261">
        <v>7795.05</v>
      </c>
      <c r="H2261">
        <v>1160.92</v>
      </c>
      <c r="I2261">
        <v>123.73095238095237</v>
      </c>
    </row>
    <row r="2262" spans="1:9" x14ac:dyDescent="0.25">
      <c r="A2262" s="1">
        <v>43080</v>
      </c>
      <c r="B2262" t="s">
        <v>34</v>
      </c>
      <c r="C2262" t="s">
        <v>35</v>
      </c>
      <c r="D2262">
        <v>48</v>
      </c>
      <c r="E2262">
        <v>77</v>
      </c>
      <c r="F2262">
        <v>8669</v>
      </c>
      <c r="G2262">
        <v>7049.4</v>
      </c>
      <c r="H2262">
        <v>1619.6</v>
      </c>
      <c r="I2262">
        <v>146.86250000000001</v>
      </c>
    </row>
    <row r="2263" spans="1:9" x14ac:dyDescent="0.25">
      <c r="A2263" s="1">
        <v>43080</v>
      </c>
      <c r="B2263" t="s">
        <v>17</v>
      </c>
      <c r="C2263" t="s">
        <v>18</v>
      </c>
      <c r="D2263">
        <v>72</v>
      </c>
      <c r="E2263">
        <v>86</v>
      </c>
      <c r="F2263">
        <v>8223.68</v>
      </c>
      <c r="G2263">
        <v>6679.63</v>
      </c>
      <c r="H2263">
        <v>1544.05</v>
      </c>
      <c r="I2263">
        <v>92.772638888888878</v>
      </c>
    </row>
    <row r="2264" spans="1:9" x14ac:dyDescent="0.25">
      <c r="A2264" s="1">
        <v>43080</v>
      </c>
      <c r="B2264" t="s">
        <v>96</v>
      </c>
      <c r="C2264" t="s">
        <v>97</v>
      </c>
      <c r="D2264">
        <v>6</v>
      </c>
      <c r="E2264">
        <v>8</v>
      </c>
      <c r="F2264">
        <v>8161.81</v>
      </c>
      <c r="G2264">
        <v>7756</v>
      </c>
      <c r="H2264">
        <v>405.81</v>
      </c>
      <c r="I2264">
        <v>1292.6666666666667</v>
      </c>
    </row>
    <row r="2265" spans="1:9" x14ac:dyDescent="0.25">
      <c r="A2265" s="1">
        <v>43080</v>
      </c>
      <c r="B2265" t="s">
        <v>72</v>
      </c>
      <c r="C2265" t="s">
        <v>73</v>
      </c>
      <c r="D2265">
        <v>57</v>
      </c>
      <c r="E2265">
        <v>62</v>
      </c>
      <c r="F2265">
        <v>7583.08</v>
      </c>
      <c r="G2265">
        <v>6426.83</v>
      </c>
      <c r="H2265">
        <v>1156.25</v>
      </c>
      <c r="I2265">
        <v>112.75140350877193</v>
      </c>
    </row>
    <row r="2266" spans="1:9" x14ac:dyDescent="0.25">
      <c r="A2266" s="1">
        <v>43080</v>
      </c>
      <c r="B2266" t="s">
        <v>32</v>
      </c>
      <c r="C2266" t="s">
        <v>33</v>
      </c>
      <c r="D2266">
        <v>56</v>
      </c>
      <c r="E2266">
        <v>67</v>
      </c>
      <c r="F2266">
        <v>6608.71</v>
      </c>
      <c r="G2266">
        <v>5379.2</v>
      </c>
      <c r="H2266">
        <v>1229.51</v>
      </c>
      <c r="I2266">
        <v>96.057142857142864</v>
      </c>
    </row>
    <row r="2267" spans="1:9" x14ac:dyDescent="0.25">
      <c r="A2267" s="1">
        <v>43080</v>
      </c>
      <c r="B2267" t="s">
        <v>28</v>
      </c>
      <c r="C2267" t="s">
        <v>29</v>
      </c>
      <c r="D2267">
        <v>32</v>
      </c>
      <c r="E2267">
        <v>33</v>
      </c>
      <c r="F2267">
        <v>6298.46</v>
      </c>
      <c r="G2267">
        <v>5714.5</v>
      </c>
      <c r="H2267">
        <v>583.96</v>
      </c>
      <c r="I2267">
        <v>178.578125</v>
      </c>
    </row>
    <row r="2268" spans="1:9" x14ac:dyDescent="0.25">
      <c r="A2268" s="1">
        <v>43080</v>
      </c>
      <c r="B2268" t="s">
        <v>51</v>
      </c>
      <c r="C2268" t="s">
        <v>52</v>
      </c>
      <c r="D2268">
        <v>31</v>
      </c>
      <c r="E2268">
        <v>35</v>
      </c>
      <c r="F2268">
        <v>3558.21</v>
      </c>
      <c r="G2268">
        <v>2995.96</v>
      </c>
      <c r="H2268">
        <v>562.25</v>
      </c>
      <c r="I2268">
        <v>96.643870967741933</v>
      </c>
    </row>
    <row r="2269" spans="1:9" x14ac:dyDescent="0.25">
      <c r="A2269" s="1">
        <v>43080</v>
      </c>
      <c r="B2269" t="s">
        <v>84</v>
      </c>
      <c r="C2269" t="s">
        <v>85</v>
      </c>
      <c r="D2269">
        <v>13</v>
      </c>
      <c r="E2269">
        <v>13</v>
      </c>
      <c r="F2269">
        <v>3391.12</v>
      </c>
      <c r="G2269">
        <v>3021.07</v>
      </c>
      <c r="H2269">
        <v>370.05</v>
      </c>
      <c r="I2269">
        <v>232.39</v>
      </c>
    </row>
    <row r="2270" spans="1:9" x14ac:dyDescent="0.25">
      <c r="A2270" s="1">
        <v>43080</v>
      </c>
      <c r="B2270" t="s">
        <v>107</v>
      </c>
      <c r="C2270" t="s">
        <v>108</v>
      </c>
      <c r="D2270">
        <v>11</v>
      </c>
      <c r="E2270">
        <v>13</v>
      </c>
      <c r="F2270">
        <v>3099.15</v>
      </c>
      <c r="G2270">
        <v>2675.55</v>
      </c>
      <c r="H2270">
        <v>423.6</v>
      </c>
      <c r="I2270">
        <v>243.23181818181817</v>
      </c>
    </row>
    <row r="2271" spans="1:9" x14ac:dyDescent="0.25">
      <c r="A2271" s="1">
        <v>43080</v>
      </c>
      <c r="B2271" t="s">
        <v>193</v>
      </c>
      <c r="C2271" t="s">
        <v>193</v>
      </c>
      <c r="D2271">
        <v>25</v>
      </c>
      <c r="E2271">
        <v>26</v>
      </c>
      <c r="F2271">
        <v>2786.39</v>
      </c>
      <c r="G2271">
        <v>2460.27</v>
      </c>
      <c r="H2271">
        <v>326.12</v>
      </c>
      <c r="I2271">
        <v>98.410799999999995</v>
      </c>
    </row>
    <row r="2272" spans="1:9" x14ac:dyDescent="0.25">
      <c r="A2272" s="1">
        <v>43080</v>
      </c>
      <c r="B2272" t="s">
        <v>23</v>
      </c>
      <c r="C2272" t="s">
        <v>23</v>
      </c>
      <c r="D2272">
        <v>27</v>
      </c>
      <c r="E2272">
        <v>29</v>
      </c>
      <c r="F2272">
        <v>2758.72</v>
      </c>
      <c r="G2272">
        <v>2360.9499999999998</v>
      </c>
      <c r="H2272">
        <v>397.77</v>
      </c>
      <c r="I2272">
        <v>87.44259259259259</v>
      </c>
    </row>
    <row r="2273" spans="1:9" x14ac:dyDescent="0.25">
      <c r="A2273" s="1">
        <v>43080</v>
      </c>
      <c r="B2273" t="s">
        <v>36</v>
      </c>
      <c r="C2273" t="s">
        <v>37</v>
      </c>
      <c r="D2273">
        <v>12</v>
      </c>
      <c r="E2273">
        <v>13</v>
      </c>
      <c r="F2273">
        <v>2735.99</v>
      </c>
      <c r="G2273">
        <v>2228.12</v>
      </c>
      <c r="H2273">
        <v>507.87</v>
      </c>
      <c r="I2273">
        <v>185.67666666666668</v>
      </c>
    </row>
    <row r="2274" spans="1:9" x14ac:dyDescent="0.25">
      <c r="A2274" s="1">
        <v>43080</v>
      </c>
      <c r="B2274" t="s">
        <v>58</v>
      </c>
      <c r="C2274" t="s">
        <v>59</v>
      </c>
      <c r="D2274">
        <v>48</v>
      </c>
      <c r="E2274">
        <v>50</v>
      </c>
      <c r="F2274">
        <v>2716.95</v>
      </c>
      <c r="G2274">
        <v>1870.06</v>
      </c>
      <c r="H2274">
        <v>846.89</v>
      </c>
      <c r="I2274">
        <v>38.959583333333335</v>
      </c>
    </row>
    <row r="2275" spans="1:9" x14ac:dyDescent="0.25">
      <c r="A2275" s="1">
        <v>43080</v>
      </c>
      <c r="B2275" t="s">
        <v>53</v>
      </c>
      <c r="C2275" t="s">
        <v>54</v>
      </c>
      <c r="D2275">
        <v>44</v>
      </c>
      <c r="E2275">
        <v>50</v>
      </c>
      <c r="F2275">
        <v>2690.26</v>
      </c>
      <c r="G2275">
        <v>1982.84</v>
      </c>
      <c r="H2275">
        <v>707.42</v>
      </c>
      <c r="I2275">
        <v>45.064545454545453</v>
      </c>
    </row>
    <row r="2276" spans="1:9" x14ac:dyDescent="0.25">
      <c r="A2276" s="1">
        <v>43080</v>
      </c>
      <c r="B2276" t="s">
        <v>46</v>
      </c>
      <c r="C2276" t="s">
        <v>46</v>
      </c>
      <c r="D2276">
        <v>17</v>
      </c>
      <c r="E2276">
        <v>17</v>
      </c>
      <c r="F2276">
        <v>2447.35</v>
      </c>
      <c r="G2276">
        <v>2039.96</v>
      </c>
      <c r="H2276">
        <v>407.39</v>
      </c>
      <c r="I2276">
        <v>119.99764705882353</v>
      </c>
    </row>
    <row r="2277" spans="1:9" x14ac:dyDescent="0.25">
      <c r="A2277" s="1">
        <v>43080</v>
      </c>
      <c r="B2277" t="s">
        <v>74</v>
      </c>
      <c r="C2277" t="s">
        <v>75</v>
      </c>
      <c r="D2277">
        <v>7</v>
      </c>
      <c r="E2277">
        <v>7</v>
      </c>
      <c r="F2277">
        <v>1728.97</v>
      </c>
      <c r="G2277">
        <v>1598.29</v>
      </c>
      <c r="H2277">
        <v>130.68</v>
      </c>
      <c r="I2277">
        <v>228.32714285714286</v>
      </c>
    </row>
    <row r="2278" spans="1:9" x14ac:dyDescent="0.25">
      <c r="A2278" s="1">
        <v>43080</v>
      </c>
      <c r="B2278" t="s">
        <v>82</v>
      </c>
      <c r="C2278" t="s">
        <v>83</v>
      </c>
      <c r="D2278">
        <v>6</v>
      </c>
      <c r="E2278">
        <v>6</v>
      </c>
      <c r="F2278">
        <v>1049.25</v>
      </c>
      <c r="G2278">
        <v>923.46</v>
      </c>
      <c r="H2278">
        <v>125.79</v>
      </c>
      <c r="I2278">
        <v>153.91</v>
      </c>
    </row>
    <row r="2279" spans="1:9" x14ac:dyDescent="0.25">
      <c r="A2279" s="1">
        <v>43080</v>
      </c>
      <c r="B2279" t="s">
        <v>90</v>
      </c>
      <c r="C2279" t="s">
        <v>91</v>
      </c>
      <c r="D2279">
        <v>3</v>
      </c>
      <c r="E2279">
        <v>3</v>
      </c>
      <c r="F2279">
        <v>904.67</v>
      </c>
      <c r="G2279">
        <v>743.88</v>
      </c>
      <c r="H2279">
        <v>160.79</v>
      </c>
      <c r="I2279">
        <v>247.96</v>
      </c>
    </row>
    <row r="2280" spans="1:9" x14ac:dyDescent="0.25">
      <c r="A2280" s="1">
        <v>43080</v>
      </c>
      <c r="B2280" t="s">
        <v>102</v>
      </c>
      <c r="C2280" t="s">
        <v>103</v>
      </c>
      <c r="D2280">
        <v>5</v>
      </c>
      <c r="E2280">
        <v>5</v>
      </c>
      <c r="F2280">
        <v>790.4</v>
      </c>
      <c r="G2280">
        <v>696.7</v>
      </c>
      <c r="H2280">
        <v>93.7</v>
      </c>
      <c r="I2280">
        <v>139.34</v>
      </c>
    </row>
    <row r="2281" spans="1:9" x14ac:dyDescent="0.25">
      <c r="A2281" s="1">
        <v>43080</v>
      </c>
      <c r="B2281" t="s">
        <v>88</v>
      </c>
      <c r="C2281" t="s">
        <v>89</v>
      </c>
      <c r="D2281">
        <v>10</v>
      </c>
      <c r="E2281">
        <v>10</v>
      </c>
      <c r="F2281">
        <v>710.56</v>
      </c>
      <c r="G2281">
        <v>561.79999999999995</v>
      </c>
      <c r="H2281">
        <v>148.76</v>
      </c>
      <c r="I2281">
        <v>56.18</v>
      </c>
    </row>
    <row r="2282" spans="1:9" x14ac:dyDescent="0.25">
      <c r="A2282" s="1">
        <v>43080</v>
      </c>
      <c r="B2282" t="s">
        <v>57</v>
      </c>
      <c r="C2282" t="s">
        <v>57</v>
      </c>
      <c r="D2282">
        <v>8</v>
      </c>
      <c r="E2282">
        <v>8</v>
      </c>
      <c r="F2282">
        <v>644.37</v>
      </c>
      <c r="G2282">
        <v>541.38</v>
      </c>
      <c r="H2282">
        <v>102.99</v>
      </c>
      <c r="I2282">
        <v>67.672499999999999</v>
      </c>
    </row>
    <row r="2283" spans="1:9" x14ac:dyDescent="0.25">
      <c r="A2283" s="1">
        <v>43080</v>
      </c>
      <c r="B2283" t="s">
        <v>100</v>
      </c>
      <c r="C2283" t="s">
        <v>101</v>
      </c>
      <c r="D2283">
        <v>5</v>
      </c>
      <c r="E2283">
        <v>8</v>
      </c>
      <c r="F2283">
        <v>605.21</v>
      </c>
      <c r="G2283">
        <v>508.75</v>
      </c>
      <c r="H2283">
        <v>96.46</v>
      </c>
      <c r="I2283">
        <v>101.75</v>
      </c>
    </row>
    <row r="2284" spans="1:9" x14ac:dyDescent="0.25">
      <c r="A2284" s="1">
        <v>43080</v>
      </c>
      <c r="B2284" t="s">
        <v>62</v>
      </c>
      <c r="C2284" t="s">
        <v>63</v>
      </c>
      <c r="D2284">
        <v>5</v>
      </c>
      <c r="E2284">
        <v>6</v>
      </c>
      <c r="F2284">
        <v>490.32</v>
      </c>
      <c r="G2284">
        <v>397</v>
      </c>
      <c r="H2284">
        <v>93.32</v>
      </c>
      <c r="I2284">
        <v>79.400000000000006</v>
      </c>
    </row>
    <row r="2285" spans="1:9" x14ac:dyDescent="0.25">
      <c r="A2285" s="1">
        <v>43080</v>
      </c>
      <c r="B2285" t="s">
        <v>49</v>
      </c>
      <c r="C2285" t="s">
        <v>50</v>
      </c>
      <c r="D2285">
        <v>3</v>
      </c>
      <c r="E2285">
        <v>3</v>
      </c>
      <c r="F2285">
        <v>484.48</v>
      </c>
      <c r="G2285">
        <v>427.8</v>
      </c>
      <c r="H2285">
        <v>56.68</v>
      </c>
      <c r="I2285">
        <v>142.6</v>
      </c>
    </row>
    <row r="2286" spans="1:9" x14ac:dyDescent="0.25">
      <c r="A2286" s="1">
        <v>43080</v>
      </c>
      <c r="B2286" t="s">
        <v>123</v>
      </c>
      <c r="C2286" t="s">
        <v>124</v>
      </c>
      <c r="D2286">
        <v>6</v>
      </c>
      <c r="E2286">
        <v>8</v>
      </c>
      <c r="F2286">
        <v>477.99</v>
      </c>
      <c r="G2286">
        <v>355</v>
      </c>
      <c r="H2286">
        <v>122.99</v>
      </c>
      <c r="I2286">
        <v>59.166666666666664</v>
      </c>
    </row>
    <row r="2287" spans="1:9" x14ac:dyDescent="0.25">
      <c r="A2287" s="1">
        <v>43080</v>
      </c>
      <c r="B2287" t="s">
        <v>117</v>
      </c>
      <c r="C2287" t="s">
        <v>118</v>
      </c>
      <c r="D2287">
        <v>8</v>
      </c>
      <c r="E2287">
        <v>8</v>
      </c>
      <c r="F2287">
        <v>466.52</v>
      </c>
      <c r="G2287">
        <v>367.92</v>
      </c>
      <c r="H2287">
        <v>98.6</v>
      </c>
      <c r="I2287">
        <v>45.99</v>
      </c>
    </row>
    <row r="2288" spans="1:9" x14ac:dyDescent="0.25">
      <c r="A2288" s="1">
        <v>43080</v>
      </c>
      <c r="B2288" t="s">
        <v>80</v>
      </c>
      <c r="C2288" t="s">
        <v>81</v>
      </c>
      <c r="D2288">
        <v>4</v>
      </c>
      <c r="E2288">
        <v>5</v>
      </c>
      <c r="F2288">
        <v>433.78</v>
      </c>
      <c r="G2288">
        <v>328.19</v>
      </c>
      <c r="H2288">
        <v>105.59</v>
      </c>
      <c r="I2288">
        <v>82.047499999999999</v>
      </c>
    </row>
    <row r="2289" spans="1:9" x14ac:dyDescent="0.25">
      <c r="A2289" s="1">
        <v>43080</v>
      </c>
      <c r="B2289" t="s">
        <v>76</v>
      </c>
      <c r="C2289" t="s">
        <v>77</v>
      </c>
      <c r="D2289">
        <v>2</v>
      </c>
      <c r="E2289">
        <v>2</v>
      </c>
      <c r="F2289">
        <v>430.42</v>
      </c>
      <c r="G2289">
        <v>349.98</v>
      </c>
      <c r="H2289">
        <v>80.44</v>
      </c>
      <c r="I2289">
        <v>174.99</v>
      </c>
    </row>
    <row r="2290" spans="1:9" x14ac:dyDescent="0.25">
      <c r="A2290" s="1">
        <v>43080</v>
      </c>
      <c r="B2290" t="s">
        <v>111</v>
      </c>
      <c r="C2290" t="s">
        <v>112</v>
      </c>
      <c r="D2290">
        <v>1</v>
      </c>
      <c r="E2290">
        <v>1</v>
      </c>
      <c r="F2290">
        <v>396.35</v>
      </c>
      <c r="G2290">
        <v>379.94</v>
      </c>
      <c r="H2290">
        <v>16.41</v>
      </c>
      <c r="I2290">
        <v>379.94</v>
      </c>
    </row>
    <row r="2291" spans="1:9" x14ac:dyDescent="0.25">
      <c r="A2291" s="1">
        <v>43080</v>
      </c>
      <c r="B2291" t="s">
        <v>78</v>
      </c>
      <c r="C2291" t="s">
        <v>79</v>
      </c>
      <c r="D2291">
        <v>3</v>
      </c>
      <c r="E2291">
        <v>3</v>
      </c>
      <c r="F2291">
        <v>368.18</v>
      </c>
      <c r="G2291">
        <v>324.89999999999998</v>
      </c>
      <c r="H2291">
        <v>43.28</v>
      </c>
      <c r="I2291">
        <v>108.3</v>
      </c>
    </row>
    <row r="2292" spans="1:9" x14ac:dyDescent="0.25">
      <c r="A2292" s="1">
        <v>43080</v>
      </c>
      <c r="B2292" t="s">
        <v>128</v>
      </c>
      <c r="C2292" t="s">
        <v>129</v>
      </c>
      <c r="D2292">
        <v>3</v>
      </c>
      <c r="E2292">
        <v>3</v>
      </c>
      <c r="F2292">
        <v>308.5</v>
      </c>
      <c r="G2292">
        <v>259.7</v>
      </c>
      <c r="H2292">
        <v>48.8</v>
      </c>
      <c r="I2292">
        <v>86.566666666666663</v>
      </c>
    </row>
    <row r="2293" spans="1:9" x14ac:dyDescent="0.25">
      <c r="A2293" s="1">
        <v>43080</v>
      </c>
      <c r="B2293" t="s">
        <v>113</v>
      </c>
      <c r="C2293" t="s">
        <v>114</v>
      </c>
      <c r="D2293">
        <v>1</v>
      </c>
      <c r="E2293">
        <v>1</v>
      </c>
      <c r="F2293">
        <v>292.5</v>
      </c>
      <c r="G2293">
        <v>274.95</v>
      </c>
      <c r="H2293">
        <v>17.55</v>
      </c>
      <c r="I2293">
        <v>274.95</v>
      </c>
    </row>
    <row r="2294" spans="1:9" x14ac:dyDescent="0.25">
      <c r="A2294" s="1">
        <v>43080</v>
      </c>
      <c r="B2294" t="s">
        <v>147</v>
      </c>
      <c r="C2294" t="s">
        <v>148</v>
      </c>
      <c r="D2294">
        <v>1</v>
      </c>
      <c r="E2294">
        <v>1</v>
      </c>
      <c r="F2294">
        <v>276.64999999999998</v>
      </c>
      <c r="G2294">
        <v>257.60000000000002</v>
      </c>
      <c r="H2294">
        <v>19.05</v>
      </c>
      <c r="I2294">
        <v>257.60000000000002</v>
      </c>
    </row>
    <row r="2295" spans="1:9" x14ac:dyDescent="0.25">
      <c r="A2295" s="1">
        <v>43080</v>
      </c>
      <c r="B2295" t="s">
        <v>41</v>
      </c>
      <c r="C2295" t="s">
        <v>41</v>
      </c>
      <c r="D2295">
        <v>3</v>
      </c>
      <c r="E2295">
        <v>3</v>
      </c>
      <c r="F2295">
        <v>215.5</v>
      </c>
      <c r="G2295">
        <v>155.1</v>
      </c>
      <c r="H2295">
        <v>60.4</v>
      </c>
      <c r="I2295">
        <v>51.7</v>
      </c>
    </row>
    <row r="2296" spans="1:9" x14ac:dyDescent="0.25">
      <c r="A2296" s="1">
        <v>43080</v>
      </c>
      <c r="B2296" t="s">
        <v>133</v>
      </c>
      <c r="C2296" t="s">
        <v>134</v>
      </c>
      <c r="D2296">
        <v>2</v>
      </c>
      <c r="E2296">
        <v>2</v>
      </c>
      <c r="F2296">
        <v>195.9</v>
      </c>
      <c r="G2296">
        <v>129.69999999999999</v>
      </c>
      <c r="H2296">
        <v>66.2</v>
      </c>
      <c r="I2296">
        <v>64.849999999999994</v>
      </c>
    </row>
    <row r="2297" spans="1:9" x14ac:dyDescent="0.25">
      <c r="A2297" s="1">
        <v>43080</v>
      </c>
      <c r="B2297" t="s">
        <v>66</v>
      </c>
      <c r="C2297" t="s">
        <v>67</v>
      </c>
      <c r="D2297">
        <v>1</v>
      </c>
      <c r="E2297">
        <v>1</v>
      </c>
      <c r="F2297">
        <v>164.1</v>
      </c>
      <c r="G2297">
        <v>149.30000000000001</v>
      </c>
      <c r="H2297">
        <v>14.8</v>
      </c>
      <c r="I2297">
        <v>149.30000000000001</v>
      </c>
    </row>
    <row r="2298" spans="1:9" x14ac:dyDescent="0.25">
      <c r="A2298" s="1">
        <v>43080</v>
      </c>
      <c r="B2298" t="s">
        <v>98</v>
      </c>
      <c r="C2298" t="s">
        <v>99</v>
      </c>
      <c r="D2298">
        <v>2</v>
      </c>
      <c r="E2298">
        <v>2</v>
      </c>
      <c r="F2298">
        <v>158.34</v>
      </c>
      <c r="G2298">
        <v>139.80000000000001</v>
      </c>
      <c r="H2298">
        <v>18.54</v>
      </c>
      <c r="I2298">
        <v>69.900000000000006</v>
      </c>
    </row>
    <row r="2299" spans="1:9" x14ac:dyDescent="0.25">
      <c r="A2299" s="1">
        <v>43080</v>
      </c>
      <c r="B2299" t="s">
        <v>135</v>
      </c>
      <c r="C2299" t="s">
        <v>136</v>
      </c>
      <c r="D2299">
        <v>3</v>
      </c>
      <c r="E2299">
        <v>3</v>
      </c>
      <c r="F2299">
        <v>149.38</v>
      </c>
      <c r="G2299">
        <v>102.26</v>
      </c>
      <c r="H2299">
        <v>47.12</v>
      </c>
      <c r="I2299">
        <v>34.086666666666666</v>
      </c>
    </row>
    <row r="2300" spans="1:9" x14ac:dyDescent="0.25">
      <c r="A2300" s="1">
        <v>43080</v>
      </c>
      <c r="B2300" t="s">
        <v>104</v>
      </c>
      <c r="C2300" t="s">
        <v>104</v>
      </c>
      <c r="D2300">
        <v>1</v>
      </c>
      <c r="E2300">
        <v>1</v>
      </c>
      <c r="F2300">
        <v>135.49</v>
      </c>
      <c r="G2300">
        <v>119.9</v>
      </c>
      <c r="H2300">
        <v>15.59</v>
      </c>
      <c r="I2300">
        <v>119.9</v>
      </c>
    </row>
    <row r="2301" spans="1:9" x14ac:dyDescent="0.25">
      <c r="A2301" s="1">
        <v>43080</v>
      </c>
      <c r="B2301" t="s">
        <v>125</v>
      </c>
      <c r="C2301" t="s">
        <v>126</v>
      </c>
      <c r="D2301">
        <v>1</v>
      </c>
      <c r="E2301">
        <v>1</v>
      </c>
      <c r="F2301">
        <v>123.29</v>
      </c>
      <c r="G2301">
        <v>100</v>
      </c>
      <c r="H2301">
        <v>23.29</v>
      </c>
      <c r="I2301">
        <v>100</v>
      </c>
    </row>
    <row r="2302" spans="1:9" x14ac:dyDescent="0.25">
      <c r="A2302" s="1">
        <v>43080</v>
      </c>
      <c r="B2302" t="s">
        <v>131</v>
      </c>
      <c r="C2302" t="s">
        <v>132</v>
      </c>
      <c r="D2302">
        <v>1</v>
      </c>
      <c r="E2302">
        <v>1</v>
      </c>
      <c r="F2302">
        <v>92.29</v>
      </c>
      <c r="G2302">
        <v>77</v>
      </c>
      <c r="H2302">
        <v>15.29</v>
      </c>
      <c r="I2302">
        <v>77</v>
      </c>
    </row>
    <row r="2303" spans="1:9" x14ac:dyDescent="0.25">
      <c r="A2303" s="1">
        <v>43080</v>
      </c>
      <c r="B2303" t="s">
        <v>119</v>
      </c>
      <c r="C2303" t="s">
        <v>120</v>
      </c>
      <c r="D2303">
        <v>1</v>
      </c>
      <c r="E2303">
        <v>1</v>
      </c>
      <c r="F2303">
        <v>76.760000000000005</v>
      </c>
      <c r="G2303">
        <v>59.9</v>
      </c>
      <c r="H2303">
        <v>16.86</v>
      </c>
      <c r="I2303">
        <v>59.9</v>
      </c>
    </row>
    <row r="2304" spans="1:9" x14ac:dyDescent="0.25">
      <c r="A2304" s="1">
        <v>43080</v>
      </c>
      <c r="B2304" t="s">
        <v>44</v>
      </c>
      <c r="C2304" t="s">
        <v>45</v>
      </c>
      <c r="D2304">
        <v>1</v>
      </c>
      <c r="E2304">
        <v>1</v>
      </c>
      <c r="F2304">
        <v>74.56</v>
      </c>
      <c r="G2304">
        <v>64.98</v>
      </c>
      <c r="H2304">
        <v>9.58</v>
      </c>
      <c r="I2304">
        <v>64.98</v>
      </c>
    </row>
    <row r="2305" spans="1:9" x14ac:dyDescent="0.25">
      <c r="A2305" s="1">
        <v>43080</v>
      </c>
      <c r="B2305" t="s">
        <v>64</v>
      </c>
      <c r="C2305" t="s">
        <v>65</v>
      </c>
      <c r="D2305">
        <v>1</v>
      </c>
      <c r="E2305">
        <v>1</v>
      </c>
      <c r="F2305">
        <v>61.84</v>
      </c>
      <c r="G2305">
        <v>49.99</v>
      </c>
      <c r="H2305">
        <v>11.85</v>
      </c>
      <c r="I2305">
        <v>49.99</v>
      </c>
    </row>
    <row r="2306" spans="1:9" x14ac:dyDescent="0.25">
      <c r="A2306" s="1">
        <v>43080</v>
      </c>
      <c r="B2306" t="s">
        <v>121</v>
      </c>
      <c r="C2306" t="s">
        <v>122</v>
      </c>
      <c r="D2306">
        <v>1</v>
      </c>
      <c r="E2306">
        <v>1</v>
      </c>
      <c r="F2306">
        <v>18.82</v>
      </c>
      <c r="G2306">
        <v>5.35</v>
      </c>
      <c r="H2306">
        <v>13.47</v>
      </c>
      <c r="I2306">
        <v>5.35</v>
      </c>
    </row>
    <row r="2307" spans="1:9" x14ac:dyDescent="0.25">
      <c r="A2307" s="1">
        <v>43087</v>
      </c>
      <c r="B2307" t="s">
        <v>47</v>
      </c>
      <c r="C2307" t="s">
        <v>48</v>
      </c>
      <c r="D2307">
        <v>95</v>
      </c>
      <c r="E2307">
        <v>105</v>
      </c>
      <c r="F2307">
        <v>11613.44</v>
      </c>
      <c r="G2307">
        <v>9756.6200000000008</v>
      </c>
      <c r="H2307">
        <v>1856.82</v>
      </c>
      <c r="I2307">
        <v>102.70126315789473</v>
      </c>
    </row>
    <row r="2308" spans="1:9" x14ac:dyDescent="0.25">
      <c r="A2308" s="1">
        <v>43087</v>
      </c>
      <c r="B2308" t="s">
        <v>26</v>
      </c>
      <c r="C2308" t="s">
        <v>27</v>
      </c>
      <c r="D2308">
        <v>77</v>
      </c>
      <c r="E2308">
        <v>83</v>
      </c>
      <c r="F2308">
        <v>11601.03</v>
      </c>
      <c r="G2308">
        <v>10000.219999999999</v>
      </c>
      <c r="H2308">
        <v>1600.81</v>
      </c>
      <c r="I2308">
        <v>129.87298701298701</v>
      </c>
    </row>
    <row r="2309" spans="1:9" x14ac:dyDescent="0.25">
      <c r="A2309" s="1">
        <v>43087</v>
      </c>
      <c r="B2309" t="s">
        <v>42</v>
      </c>
      <c r="C2309" t="s">
        <v>43</v>
      </c>
      <c r="D2309">
        <v>55</v>
      </c>
      <c r="E2309">
        <v>66</v>
      </c>
      <c r="F2309">
        <v>11364.97</v>
      </c>
      <c r="G2309">
        <v>9863.8700000000008</v>
      </c>
      <c r="H2309">
        <v>1501.1</v>
      </c>
      <c r="I2309">
        <v>179.34309090909093</v>
      </c>
    </row>
    <row r="2310" spans="1:9" x14ac:dyDescent="0.25">
      <c r="A2310" s="1">
        <v>43087</v>
      </c>
      <c r="B2310" t="s">
        <v>24</v>
      </c>
      <c r="C2310" t="s">
        <v>25</v>
      </c>
      <c r="D2310">
        <v>59</v>
      </c>
      <c r="E2310">
        <v>65</v>
      </c>
      <c r="F2310">
        <v>11309.27</v>
      </c>
      <c r="G2310">
        <v>10285.74</v>
      </c>
      <c r="H2310">
        <v>1023.53</v>
      </c>
      <c r="I2310">
        <v>174.33457627118642</v>
      </c>
    </row>
    <row r="2311" spans="1:9" x14ac:dyDescent="0.25">
      <c r="A2311" s="1">
        <v>43087</v>
      </c>
      <c r="B2311" t="s">
        <v>39</v>
      </c>
      <c r="C2311" t="s">
        <v>40</v>
      </c>
      <c r="D2311">
        <v>46</v>
      </c>
      <c r="E2311">
        <v>46</v>
      </c>
      <c r="F2311">
        <v>9895.82</v>
      </c>
      <c r="G2311">
        <v>8772.33</v>
      </c>
      <c r="H2311">
        <v>1123.49</v>
      </c>
      <c r="I2311">
        <v>190.70282608695652</v>
      </c>
    </row>
    <row r="2312" spans="1:9" x14ac:dyDescent="0.25">
      <c r="A2312" s="1">
        <v>43087</v>
      </c>
      <c r="B2312" t="s">
        <v>15</v>
      </c>
      <c r="C2312" t="s">
        <v>16</v>
      </c>
      <c r="D2312">
        <v>69</v>
      </c>
      <c r="E2312">
        <v>81</v>
      </c>
      <c r="F2312">
        <v>9708.24</v>
      </c>
      <c r="G2312">
        <v>8354.01</v>
      </c>
      <c r="H2312">
        <v>1354.23</v>
      </c>
      <c r="I2312">
        <v>121.07260869565218</v>
      </c>
    </row>
    <row r="2313" spans="1:9" x14ac:dyDescent="0.25">
      <c r="A2313" s="1">
        <v>43087</v>
      </c>
      <c r="B2313" t="s">
        <v>17</v>
      </c>
      <c r="C2313" t="s">
        <v>18</v>
      </c>
      <c r="D2313">
        <v>49</v>
      </c>
      <c r="E2313">
        <v>66</v>
      </c>
      <c r="F2313">
        <v>8118.9</v>
      </c>
      <c r="G2313">
        <v>6956.25</v>
      </c>
      <c r="H2313">
        <v>1162.6500000000001</v>
      </c>
      <c r="I2313">
        <v>141.96428571428572</v>
      </c>
    </row>
    <row r="2314" spans="1:9" x14ac:dyDescent="0.25">
      <c r="A2314" s="1">
        <v>43087</v>
      </c>
      <c r="B2314" t="s">
        <v>32</v>
      </c>
      <c r="C2314" t="s">
        <v>33</v>
      </c>
      <c r="D2314">
        <v>52</v>
      </c>
      <c r="E2314">
        <v>64</v>
      </c>
      <c r="F2314">
        <v>7015.66</v>
      </c>
      <c r="G2314">
        <v>5813.09</v>
      </c>
      <c r="H2314">
        <v>1202.57</v>
      </c>
      <c r="I2314">
        <v>111.79019230769231</v>
      </c>
    </row>
    <row r="2315" spans="1:9" x14ac:dyDescent="0.25">
      <c r="A2315" s="1">
        <v>43087</v>
      </c>
      <c r="B2315" t="s">
        <v>21</v>
      </c>
      <c r="C2315" t="s">
        <v>22</v>
      </c>
      <c r="D2315">
        <v>41</v>
      </c>
      <c r="E2315">
        <v>41</v>
      </c>
      <c r="F2315">
        <v>6906.99</v>
      </c>
      <c r="G2315">
        <v>5805</v>
      </c>
      <c r="H2315">
        <v>1101.99</v>
      </c>
      <c r="I2315">
        <v>141.58536585365854</v>
      </c>
    </row>
    <row r="2316" spans="1:9" x14ac:dyDescent="0.25">
      <c r="A2316" s="1">
        <v>43087</v>
      </c>
      <c r="B2316" t="s">
        <v>72</v>
      </c>
      <c r="C2316" t="s">
        <v>73</v>
      </c>
      <c r="D2316">
        <v>52</v>
      </c>
      <c r="E2316">
        <v>54</v>
      </c>
      <c r="F2316">
        <v>6018.58</v>
      </c>
      <c r="G2316">
        <v>5067.58</v>
      </c>
      <c r="H2316">
        <v>951</v>
      </c>
      <c r="I2316">
        <v>97.453461538461539</v>
      </c>
    </row>
    <row r="2317" spans="1:9" x14ac:dyDescent="0.25">
      <c r="A2317" s="1">
        <v>43087</v>
      </c>
      <c r="B2317" t="s">
        <v>28</v>
      </c>
      <c r="C2317" t="s">
        <v>29</v>
      </c>
      <c r="D2317">
        <v>28</v>
      </c>
      <c r="E2317">
        <v>29</v>
      </c>
      <c r="F2317">
        <v>5711</v>
      </c>
      <c r="G2317">
        <v>5205.5600000000004</v>
      </c>
      <c r="H2317">
        <v>505.44</v>
      </c>
      <c r="I2317">
        <v>185.91285714285715</v>
      </c>
    </row>
    <row r="2318" spans="1:9" x14ac:dyDescent="0.25">
      <c r="A2318" s="1">
        <v>43087</v>
      </c>
      <c r="B2318" t="s">
        <v>34</v>
      </c>
      <c r="C2318" t="s">
        <v>35</v>
      </c>
      <c r="D2318">
        <v>36</v>
      </c>
      <c r="E2318">
        <v>47</v>
      </c>
      <c r="F2318">
        <v>5637.15</v>
      </c>
      <c r="G2318">
        <v>4521.1499999999996</v>
      </c>
      <c r="H2318">
        <v>1116</v>
      </c>
      <c r="I2318">
        <v>125.58750000000001</v>
      </c>
    </row>
    <row r="2319" spans="1:9" x14ac:dyDescent="0.25">
      <c r="A2319" s="1">
        <v>43087</v>
      </c>
      <c r="B2319" t="s">
        <v>38</v>
      </c>
      <c r="C2319" t="s">
        <v>38</v>
      </c>
      <c r="D2319">
        <v>30</v>
      </c>
      <c r="E2319">
        <v>31</v>
      </c>
      <c r="F2319">
        <v>5406.93</v>
      </c>
      <c r="G2319">
        <v>4805.46</v>
      </c>
      <c r="H2319">
        <v>601.47</v>
      </c>
      <c r="I2319">
        <v>160.18199999999999</v>
      </c>
    </row>
    <row r="2320" spans="1:9" x14ac:dyDescent="0.25">
      <c r="A2320" s="1">
        <v>43087</v>
      </c>
      <c r="B2320" t="s">
        <v>19</v>
      </c>
      <c r="C2320" t="s">
        <v>20</v>
      </c>
      <c r="D2320">
        <v>34</v>
      </c>
      <c r="E2320">
        <v>35</v>
      </c>
      <c r="F2320">
        <v>4136.75</v>
      </c>
      <c r="G2320">
        <v>3636.55</v>
      </c>
      <c r="H2320">
        <v>500.2</v>
      </c>
      <c r="I2320">
        <v>106.95735294117647</v>
      </c>
    </row>
    <row r="2321" spans="1:9" x14ac:dyDescent="0.25">
      <c r="A2321" s="1">
        <v>43087</v>
      </c>
      <c r="B2321" t="s">
        <v>94</v>
      </c>
      <c r="C2321" t="s">
        <v>95</v>
      </c>
      <c r="D2321">
        <v>2</v>
      </c>
      <c r="E2321">
        <v>3</v>
      </c>
      <c r="F2321">
        <v>3180.55</v>
      </c>
      <c r="G2321">
        <v>3019</v>
      </c>
      <c r="H2321">
        <v>161.55000000000001</v>
      </c>
      <c r="I2321">
        <v>1509.5</v>
      </c>
    </row>
    <row r="2322" spans="1:9" x14ac:dyDescent="0.25">
      <c r="A2322" s="1">
        <v>43087</v>
      </c>
      <c r="B2322" t="s">
        <v>84</v>
      </c>
      <c r="C2322" t="s">
        <v>85</v>
      </c>
      <c r="D2322">
        <v>7</v>
      </c>
      <c r="E2322">
        <v>7</v>
      </c>
      <c r="F2322">
        <v>2884.72</v>
      </c>
      <c r="G2322">
        <v>2758.25</v>
      </c>
      <c r="H2322">
        <v>126.47</v>
      </c>
      <c r="I2322">
        <v>394.03571428571428</v>
      </c>
    </row>
    <row r="2323" spans="1:9" x14ac:dyDescent="0.25">
      <c r="A2323" s="1">
        <v>43087</v>
      </c>
      <c r="B2323" t="s">
        <v>53</v>
      </c>
      <c r="C2323" t="s">
        <v>54</v>
      </c>
      <c r="D2323">
        <v>50</v>
      </c>
      <c r="E2323">
        <v>52</v>
      </c>
      <c r="F2323">
        <v>2484.4499999999998</v>
      </c>
      <c r="G2323">
        <v>1783.78</v>
      </c>
      <c r="H2323">
        <v>700.67</v>
      </c>
      <c r="I2323">
        <v>35.675600000000003</v>
      </c>
    </row>
    <row r="2324" spans="1:9" x14ac:dyDescent="0.25">
      <c r="A2324" s="1">
        <v>43087</v>
      </c>
      <c r="B2324" t="s">
        <v>58</v>
      </c>
      <c r="C2324" t="s">
        <v>59</v>
      </c>
      <c r="D2324">
        <v>32</v>
      </c>
      <c r="E2324">
        <v>37</v>
      </c>
      <c r="F2324">
        <v>2465.5100000000002</v>
      </c>
      <c r="G2324">
        <v>1757.38</v>
      </c>
      <c r="H2324">
        <v>708.13</v>
      </c>
      <c r="I2324">
        <v>54.918125000000003</v>
      </c>
    </row>
    <row r="2325" spans="1:9" x14ac:dyDescent="0.25">
      <c r="A2325" s="1">
        <v>43087</v>
      </c>
      <c r="B2325" t="s">
        <v>193</v>
      </c>
      <c r="C2325" t="s">
        <v>193</v>
      </c>
      <c r="D2325">
        <v>17</v>
      </c>
      <c r="E2325">
        <v>19</v>
      </c>
      <c r="F2325">
        <v>2080.46</v>
      </c>
      <c r="G2325">
        <v>1845.13</v>
      </c>
      <c r="H2325">
        <v>235.33</v>
      </c>
      <c r="I2325">
        <v>108.53705882352941</v>
      </c>
    </row>
    <row r="2326" spans="1:9" x14ac:dyDescent="0.25">
      <c r="A2326" s="1">
        <v>43087</v>
      </c>
      <c r="B2326" t="s">
        <v>96</v>
      </c>
      <c r="C2326" t="s">
        <v>97</v>
      </c>
      <c r="D2326">
        <v>3</v>
      </c>
      <c r="E2326">
        <v>3</v>
      </c>
      <c r="F2326">
        <v>2035.25</v>
      </c>
      <c r="G2326">
        <v>1797</v>
      </c>
      <c r="H2326">
        <v>238.25</v>
      </c>
      <c r="I2326">
        <v>599</v>
      </c>
    </row>
    <row r="2327" spans="1:9" x14ac:dyDescent="0.25">
      <c r="A2327" s="1">
        <v>43087</v>
      </c>
      <c r="B2327" t="s">
        <v>23</v>
      </c>
      <c r="C2327" t="s">
        <v>23</v>
      </c>
      <c r="D2327">
        <v>16</v>
      </c>
      <c r="E2327">
        <v>16</v>
      </c>
      <c r="F2327">
        <v>1907.73</v>
      </c>
      <c r="G2327">
        <v>1659.64</v>
      </c>
      <c r="H2327">
        <v>248.09</v>
      </c>
      <c r="I2327">
        <v>103.72750000000001</v>
      </c>
    </row>
    <row r="2328" spans="1:9" x14ac:dyDescent="0.25">
      <c r="A2328" s="1">
        <v>43087</v>
      </c>
      <c r="B2328" t="s">
        <v>51</v>
      </c>
      <c r="C2328" t="s">
        <v>52</v>
      </c>
      <c r="D2328">
        <v>20</v>
      </c>
      <c r="E2328">
        <v>21</v>
      </c>
      <c r="F2328">
        <v>1822.87</v>
      </c>
      <c r="G2328">
        <v>1467.38</v>
      </c>
      <c r="H2328">
        <v>355.49</v>
      </c>
      <c r="I2328">
        <v>73.369</v>
      </c>
    </row>
    <row r="2329" spans="1:9" x14ac:dyDescent="0.25">
      <c r="A2329" s="1">
        <v>43087</v>
      </c>
      <c r="B2329" t="s">
        <v>74</v>
      </c>
      <c r="C2329" t="s">
        <v>75</v>
      </c>
      <c r="D2329">
        <v>3</v>
      </c>
      <c r="E2329">
        <v>3</v>
      </c>
      <c r="F2329">
        <v>1445.8</v>
      </c>
      <c r="G2329">
        <v>1359.5</v>
      </c>
      <c r="H2329">
        <v>86.3</v>
      </c>
      <c r="I2329">
        <v>453.16666666666663</v>
      </c>
    </row>
    <row r="2330" spans="1:9" x14ac:dyDescent="0.25">
      <c r="A2330" s="1">
        <v>43087</v>
      </c>
      <c r="B2330" t="s">
        <v>90</v>
      </c>
      <c r="C2330" t="s">
        <v>91</v>
      </c>
      <c r="D2330">
        <v>4</v>
      </c>
      <c r="E2330">
        <v>7</v>
      </c>
      <c r="F2330">
        <v>1278.6600000000001</v>
      </c>
      <c r="G2330">
        <v>1028.76</v>
      </c>
      <c r="H2330">
        <v>249.9</v>
      </c>
      <c r="I2330">
        <v>257.19</v>
      </c>
    </row>
    <row r="2331" spans="1:9" x14ac:dyDescent="0.25">
      <c r="A2331" s="1">
        <v>43087</v>
      </c>
      <c r="B2331" t="s">
        <v>46</v>
      </c>
      <c r="C2331" t="s">
        <v>46</v>
      </c>
      <c r="D2331">
        <v>9</v>
      </c>
      <c r="E2331">
        <v>10</v>
      </c>
      <c r="F2331">
        <v>1151.1500000000001</v>
      </c>
      <c r="G2331">
        <v>967.59</v>
      </c>
      <c r="H2331">
        <v>183.56</v>
      </c>
      <c r="I2331">
        <v>107.51</v>
      </c>
    </row>
    <row r="2332" spans="1:9" x14ac:dyDescent="0.25">
      <c r="A2332" s="1">
        <v>43087</v>
      </c>
      <c r="B2332" t="s">
        <v>76</v>
      </c>
      <c r="C2332" t="s">
        <v>77</v>
      </c>
      <c r="D2332">
        <v>2</v>
      </c>
      <c r="E2332">
        <v>2</v>
      </c>
      <c r="F2332">
        <v>805.55</v>
      </c>
      <c r="G2332">
        <v>746.4</v>
      </c>
      <c r="H2332">
        <v>59.15</v>
      </c>
      <c r="I2332">
        <v>373.2</v>
      </c>
    </row>
    <row r="2333" spans="1:9" x14ac:dyDescent="0.25">
      <c r="A2333" s="1">
        <v>43087</v>
      </c>
      <c r="B2333" t="s">
        <v>57</v>
      </c>
      <c r="C2333" t="s">
        <v>57</v>
      </c>
      <c r="D2333">
        <v>4</v>
      </c>
      <c r="E2333">
        <v>4</v>
      </c>
      <c r="F2333">
        <v>791.79</v>
      </c>
      <c r="G2333">
        <v>743.89</v>
      </c>
      <c r="H2333">
        <v>47.9</v>
      </c>
      <c r="I2333">
        <v>185.9725</v>
      </c>
    </row>
    <row r="2334" spans="1:9" x14ac:dyDescent="0.25">
      <c r="A2334" s="1">
        <v>43087</v>
      </c>
      <c r="B2334" t="s">
        <v>107</v>
      </c>
      <c r="C2334" t="s">
        <v>108</v>
      </c>
      <c r="D2334">
        <v>3</v>
      </c>
      <c r="E2334">
        <v>4</v>
      </c>
      <c r="F2334">
        <v>743.32</v>
      </c>
      <c r="G2334">
        <v>631.15</v>
      </c>
      <c r="H2334">
        <v>112.17</v>
      </c>
      <c r="I2334">
        <v>210.38333333333333</v>
      </c>
    </row>
    <row r="2335" spans="1:9" x14ac:dyDescent="0.25">
      <c r="A2335" s="1">
        <v>43087</v>
      </c>
      <c r="B2335" t="s">
        <v>88</v>
      </c>
      <c r="C2335" t="s">
        <v>89</v>
      </c>
      <c r="D2335">
        <v>9</v>
      </c>
      <c r="E2335">
        <v>9</v>
      </c>
      <c r="F2335">
        <v>635.66999999999996</v>
      </c>
      <c r="G2335">
        <v>516.5</v>
      </c>
      <c r="H2335">
        <v>119.17</v>
      </c>
      <c r="I2335">
        <v>57.388888888888893</v>
      </c>
    </row>
    <row r="2336" spans="1:9" x14ac:dyDescent="0.25">
      <c r="A2336" s="1">
        <v>43087</v>
      </c>
      <c r="B2336" t="s">
        <v>82</v>
      </c>
      <c r="C2336" t="s">
        <v>83</v>
      </c>
      <c r="D2336">
        <v>4</v>
      </c>
      <c r="E2336">
        <v>4</v>
      </c>
      <c r="F2336">
        <v>617.89</v>
      </c>
      <c r="G2336">
        <v>473.79</v>
      </c>
      <c r="H2336">
        <v>144.1</v>
      </c>
      <c r="I2336">
        <v>118.44750000000001</v>
      </c>
    </row>
    <row r="2337" spans="1:9" x14ac:dyDescent="0.25">
      <c r="A2337" s="1">
        <v>43087</v>
      </c>
      <c r="B2337" t="s">
        <v>36</v>
      </c>
      <c r="C2337" t="s">
        <v>37</v>
      </c>
      <c r="D2337">
        <v>4</v>
      </c>
      <c r="E2337">
        <v>4</v>
      </c>
      <c r="F2337">
        <v>600.67999999999995</v>
      </c>
      <c r="G2337">
        <v>488.86</v>
      </c>
      <c r="H2337">
        <v>111.82</v>
      </c>
      <c r="I2337">
        <v>122.215</v>
      </c>
    </row>
    <row r="2338" spans="1:9" x14ac:dyDescent="0.25">
      <c r="A2338" s="1">
        <v>43087</v>
      </c>
      <c r="B2338" t="s">
        <v>117</v>
      </c>
      <c r="C2338" t="s">
        <v>118</v>
      </c>
      <c r="D2338">
        <v>7</v>
      </c>
      <c r="E2338">
        <v>10</v>
      </c>
      <c r="F2338">
        <v>544.1</v>
      </c>
      <c r="G2338">
        <v>418.54</v>
      </c>
      <c r="H2338">
        <v>125.56</v>
      </c>
      <c r="I2338">
        <v>59.791428571428568</v>
      </c>
    </row>
    <row r="2339" spans="1:9" x14ac:dyDescent="0.25">
      <c r="A2339" s="1">
        <v>43087</v>
      </c>
      <c r="B2339" t="s">
        <v>133</v>
      </c>
      <c r="C2339" t="s">
        <v>134</v>
      </c>
      <c r="D2339">
        <v>4</v>
      </c>
      <c r="E2339">
        <v>4</v>
      </c>
      <c r="F2339">
        <v>512.48</v>
      </c>
      <c r="G2339">
        <v>340</v>
      </c>
      <c r="H2339">
        <v>172.48</v>
      </c>
      <c r="I2339">
        <v>85</v>
      </c>
    </row>
    <row r="2340" spans="1:9" x14ac:dyDescent="0.25">
      <c r="A2340" s="1">
        <v>43087</v>
      </c>
      <c r="B2340" t="s">
        <v>41</v>
      </c>
      <c r="C2340" t="s">
        <v>41</v>
      </c>
      <c r="D2340">
        <v>5</v>
      </c>
      <c r="E2340">
        <v>5</v>
      </c>
      <c r="F2340">
        <v>338.9</v>
      </c>
      <c r="G2340">
        <v>284.63</v>
      </c>
      <c r="H2340">
        <v>54.27</v>
      </c>
      <c r="I2340">
        <v>56.926000000000002</v>
      </c>
    </row>
    <row r="2341" spans="1:9" x14ac:dyDescent="0.25">
      <c r="A2341" s="1">
        <v>43087</v>
      </c>
      <c r="B2341" t="s">
        <v>64</v>
      </c>
      <c r="C2341" t="s">
        <v>65</v>
      </c>
      <c r="D2341">
        <v>1</v>
      </c>
      <c r="E2341">
        <v>1</v>
      </c>
      <c r="F2341">
        <v>329.87</v>
      </c>
      <c r="G2341">
        <v>292.5</v>
      </c>
      <c r="H2341">
        <v>37.369999999999997</v>
      </c>
      <c r="I2341">
        <v>292.5</v>
      </c>
    </row>
    <row r="2342" spans="1:9" x14ac:dyDescent="0.25">
      <c r="A2342" s="1">
        <v>43087</v>
      </c>
      <c r="B2342" t="s">
        <v>62</v>
      </c>
      <c r="C2342" t="s">
        <v>63</v>
      </c>
      <c r="D2342">
        <v>3</v>
      </c>
      <c r="E2342">
        <v>3</v>
      </c>
      <c r="F2342">
        <v>326</v>
      </c>
      <c r="G2342">
        <v>275.7</v>
      </c>
      <c r="H2342">
        <v>50.3</v>
      </c>
      <c r="I2342">
        <v>91.9</v>
      </c>
    </row>
    <row r="2343" spans="1:9" x14ac:dyDescent="0.25">
      <c r="A2343" s="1">
        <v>43087</v>
      </c>
      <c r="B2343" t="s">
        <v>105</v>
      </c>
      <c r="C2343" t="s">
        <v>106</v>
      </c>
      <c r="D2343">
        <v>3</v>
      </c>
      <c r="E2343">
        <v>3</v>
      </c>
      <c r="F2343">
        <v>300.25</v>
      </c>
      <c r="G2343">
        <v>205.4</v>
      </c>
      <c r="H2343">
        <v>94.85</v>
      </c>
      <c r="I2343">
        <v>68.466666666666669</v>
      </c>
    </row>
    <row r="2344" spans="1:9" x14ac:dyDescent="0.25">
      <c r="A2344" s="1">
        <v>43087</v>
      </c>
      <c r="B2344" t="s">
        <v>49</v>
      </c>
      <c r="C2344" t="s">
        <v>50</v>
      </c>
      <c r="D2344">
        <v>2</v>
      </c>
      <c r="E2344">
        <v>2</v>
      </c>
      <c r="F2344">
        <v>291.56</v>
      </c>
      <c r="G2344">
        <v>259.8</v>
      </c>
      <c r="H2344">
        <v>31.76</v>
      </c>
      <c r="I2344">
        <v>129.9</v>
      </c>
    </row>
    <row r="2345" spans="1:9" x14ac:dyDescent="0.25">
      <c r="A2345" s="1">
        <v>43087</v>
      </c>
      <c r="B2345" t="s">
        <v>111</v>
      </c>
      <c r="C2345" t="s">
        <v>112</v>
      </c>
      <c r="D2345">
        <v>3</v>
      </c>
      <c r="E2345">
        <v>3</v>
      </c>
      <c r="F2345">
        <v>266.72000000000003</v>
      </c>
      <c r="G2345">
        <v>205.05</v>
      </c>
      <c r="H2345">
        <v>61.67</v>
      </c>
      <c r="I2345">
        <v>68.349999999999994</v>
      </c>
    </row>
    <row r="2346" spans="1:9" x14ac:dyDescent="0.25">
      <c r="A2346" s="1">
        <v>43087</v>
      </c>
      <c r="B2346" t="s">
        <v>135</v>
      </c>
      <c r="C2346" t="s">
        <v>136</v>
      </c>
      <c r="D2346">
        <v>3</v>
      </c>
      <c r="E2346">
        <v>5</v>
      </c>
      <c r="F2346">
        <v>259.99</v>
      </c>
      <c r="G2346">
        <v>177.9</v>
      </c>
      <c r="H2346">
        <v>82.09</v>
      </c>
      <c r="I2346">
        <v>59.3</v>
      </c>
    </row>
    <row r="2347" spans="1:9" x14ac:dyDescent="0.25">
      <c r="A2347" s="1">
        <v>43087</v>
      </c>
      <c r="B2347" t="s">
        <v>78</v>
      </c>
      <c r="C2347" t="s">
        <v>79</v>
      </c>
      <c r="D2347">
        <v>2</v>
      </c>
      <c r="E2347">
        <v>2</v>
      </c>
      <c r="F2347">
        <v>239.63</v>
      </c>
      <c r="G2347">
        <v>211.9</v>
      </c>
      <c r="H2347">
        <v>27.73</v>
      </c>
      <c r="I2347">
        <v>105.95</v>
      </c>
    </row>
    <row r="2348" spans="1:9" x14ac:dyDescent="0.25">
      <c r="A2348" s="1">
        <v>43087</v>
      </c>
      <c r="B2348" t="s">
        <v>100</v>
      </c>
      <c r="C2348" t="s">
        <v>101</v>
      </c>
      <c r="D2348">
        <v>2</v>
      </c>
      <c r="E2348">
        <v>2</v>
      </c>
      <c r="F2348">
        <v>191.83</v>
      </c>
      <c r="G2348">
        <v>163.80000000000001</v>
      </c>
      <c r="H2348">
        <v>28.03</v>
      </c>
      <c r="I2348">
        <v>81.900000000000006</v>
      </c>
    </row>
    <row r="2349" spans="1:9" x14ac:dyDescent="0.25">
      <c r="A2349" s="1">
        <v>43087</v>
      </c>
      <c r="B2349" t="s">
        <v>109</v>
      </c>
      <c r="C2349" t="s">
        <v>110</v>
      </c>
      <c r="D2349">
        <v>1</v>
      </c>
      <c r="E2349">
        <v>1</v>
      </c>
      <c r="F2349">
        <v>188.56</v>
      </c>
      <c r="G2349">
        <v>149.99</v>
      </c>
      <c r="H2349">
        <v>38.57</v>
      </c>
      <c r="I2349">
        <v>149.99</v>
      </c>
    </row>
    <row r="2350" spans="1:9" x14ac:dyDescent="0.25">
      <c r="A2350" s="1">
        <v>43087</v>
      </c>
      <c r="B2350" t="s">
        <v>80</v>
      </c>
      <c r="C2350" t="s">
        <v>81</v>
      </c>
      <c r="D2350">
        <v>1</v>
      </c>
      <c r="E2350">
        <v>1</v>
      </c>
      <c r="F2350">
        <v>155.19999999999999</v>
      </c>
      <c r="G2350">
        <v>109.97</v>
      </c>
      <c r="H2350">
        <v>45.23</v>
      </c>
      <c r="I2350">
        <v>109.97</v>
      </c>
    </row>
    <row r="2351" spans="1:9" x14ac:dyDescent="0.25">
      <c r="A2351" s="1">
        <v>43087</v>
      </c>
      <c r="B2351" t="s">
        <v>102</v>
      </c>
      <c r="C2351" t="s">
        <v>103</v>
      </c>
      <c r="D2351">
        <v>1</v>
      </c>
      <c r="E2351">
        <v>1</v>
      </c>
      <c r="F2351">
        <v>104.76</v>
      </c>
      <c r="G2351">
        <v>86.9</v>
      </c>
      <c r="H2351">
        <v>17.86</v>
      </c>
      <c r="I2351">
        <v>86.9</v>
      </c>
    </row>
    <row r="2352" spans="1:9" x14ac:dyDescent="0.25">
      <c r="A2352" s="1">
        <v>43087</v>
      </c>
      <c r="B2352" t="s">
        <v>131</v>
      </c>
      <c r="C2352" t="s">
        <v>132</v>
      </c>
      <c r="D2352">
        <v>1</v>
      </c>
      <c r="E2352">
        <v>1</v>
      </c>
      <c r="F2352">
        <v>93.98</v>
      </c>
      <c r="G2352">
        <v>77</v>
      </c>
      <c r="H2352">
        <v>16.98</v>
      </c>
      <c r="I2352">
        <v>77</v>
      </c>
    </row>
    <row r="2353" spans="1:9" x14ac:dyDescent="0.25">
      <c r="A2353" s="1">
        <v>43087</v>
      </c>
      <c r="B2353" t="s">
        <v>44</v>
      </c>
      <c r="C2353" t="s">
        <v>45</v>
      </c>
      <c r="D2353">
        <v>1</v>
      </c>
      <c r="E2353">
        <v>1</v>
      </c>
      <c r="F2353">
        <v>81.99</v>
      </c>
      <c r="G2353">
        <v>70</v>
      </c>
      <c r="H2353">
        <v>11.99</v>
      </c>
      <c r="I2353">
        <v>70</v>
      </c>
    </row>
    <row r="2354" spans="1:9" x14ac:dyDescent="0.25">
      <c r="A2354" s="1">
        <v>43087</v>
      </c>
      <c r="B2354" t="s">
        <v>143</v>
      </c>
      <c r="C2354" t="s">
        <v>144</v>
      </c>
      <c r="D2354">
        <v>1</v>
      </c>
      <c r="E2354">
        <v>1</v>
      </c>
      <c r="F2354">
        <v>74.94</v>
      </c>
      <c r="G2354">
        <v>65</v>
      </c>
      <c r="H2354">
        <v>9.94</v>
      </c>
      <c r="I2354">
        <v>65</v>
      </c>
    </row>
    <row r="2355" spans="1:9" x14ac:dyDescent="0.25">
      <c r="A2355" s="1">
        <v>43087</v>
      </c>
      <c r="B2355" t="s">
        <v>121</v>
      </c>
      <c r="C2355" t="s">
        <v>122</v>
      </c>
      <c r="D2355">
        <v>1</v>
      </c>
      <c r="E2355">
        <v>1</v>
      </c>
      <c r="F2355">
        <v>67.78</v>
      </c>
      <c r="G2355">
        <v>60</v>
      </c>
      <c r="H2355">
        <v>7.78</v>
      </c>
      <c r="I2355">
        <v>60</v>
      </c>
    </row>
    <row r="2356" spans="1:9" x14ac:dyDescent="0.25">
      <c r="A2356" s="1">
        <v>43087</v>
      </c>
      <c r="B2356" t="s">
        <v>66</v>
      </c>
      <c r="C2356" t="s">
        <v>67</v>
      </c>
      <c r="D2356">
        <v>2</v>
      </c>
      <c r="E2356">
        <v>2</v>
      </c>
      <c r="F2356">
        <v>66.099999999999994</v>
      </c>
      <c r="G2356">
        <v>37.94</v>
      </c>
      <c r="H2356">
        <v>28.16</v>
      </c>
      <c r="I2356">
        <v>18.97</v>
      </c>
    </row>
    <row r="2357" spans="1:9" x14ac:dyDescent="0.25">
      <c r="A2357" s="1">
        <v>43087</v>
      </c>
      <c r="B2357" t="s">
        <v>123</v>
      </c>
      <c r="C2357" t="s">
        <v>124</v>
      </c>
      <c r="D2357">
        <v>1</v>
      </c>
      <c r="E2357">
        <v>1</v>
      </c>
      <c r="F2357">
        <v>54.17</v>
      </c>
      <c r="G2357">
        <v>40.799999999999997</v>
      </c>
      <c r="H2357">
        <v>13.37</v>
      </c>
      <c r="I2357">
        <v>40.799999999999997</v>
      </c>
    </row>
    <row r="2358" spans="1:9" x14ac:dyDescent="0.25">
      <c r="A2358" s="1">
        <v>43094</v>
      </c>
      <c r="B2358" t="s">
        <v>47</v>
      </c>
      <c r="C2358" t="s">
        <v>48</v>
      </c>
      <c r="D2358">
        <v>87</v>
      </c>
      <c r="E2358">
        <v>99</v>
      </c>
      <c r="F2358">
        <v>10335.870000000001</v>
      </c>
      <c r="G2358">
        <v>8722.86</v>
      </c>
      <c r="H2358">
        <v>1613.01</v>
      </c>
      <c r="I2358">
        <v>100.26275862068965</v>
      </c>
    </row>
    <row r="2359" spans="1:9" x14ac:dyDescent="0.25">
      <c r="A2359" s="1">
        <v>43094</v>
      </c>
      <c r="B2359" t="s">
        <v>24</v>
      </c>
      <c r="C2359" t="s">
        <v>25</v>
      </c>
      <c r="D2359">
        <v>47</v>
      </c>
      <c r="E2359">
        <v>49</v>
      </c>
      <c r="F2359">
        <v>9713.58</v>
      </c>
      <c r="G2359">
        <v>8943.82</v>
      </c>
      <c r="H2359">
        <v>769.76</v>
      </c>
      <c r="I2359">
        <v>190.2940425531915</v>
      </c>
    </row>
    <row r="2360" spans="1:9" x14ac:dyDescent="0.25">
      <c r="A2360" s="1">
        <v>43094</v>
      </c>
      <c r="B2360" t="s">
        <v>26</v>
      </c>
      <c r="C2360" t="s">
        <v>27</v>
      </c>
      <c r="D2360">
        <v>47</v>
      </c>
      <c r="E2360">
        <v>51</v>
      </c>
      <c r="F2360">
        <v>7577.29</v>
      </c>
      <c r="G2360">
        <v>6465.41</v>
      </c>
      <c r="H2360">
        <v>1111.8800000000001</v>
      </c>
      <c r="I2360">
        <v>137.56191489361703</v>
      </c>
    </row>
    <row r="2361" spans="1:9" x14ac:dyDescent="0.25">
      <c r="A2361" s="1">
        <v>43094</v>
      </c>
      <c r="B2361" t="s">
        <v>15</v>
      </c>
      <c r="C2361" t="s">
        <v>16</v>
      </c>
      <c r="D2361">
        <v>56</v>
      </c>
      <c r="E2361">
        <v>58</v>
      </c>
      <c r="F2361">
        <v>6891.62</v>
      </c>
      <c r="G2361">
        <v>5921.7</v>
      </c>
      <c r="H2361">
        <v>969.92</v>
      </c>
      <c r="I2361">
        <v>105.74464285714286</v>
      </c>
    </row>
    <row r="2362" spans="1:9" x14ac:dyDescent="0.25">
      <c r="A2362" s="1">
        <v>43094</v>
      </c>
      <c r="B2362" t="s">
        <v>21</v>
      </c>
      <c r="C2362" t="s">
        <v>22</v>
      </c>
      <c r="D2362">
        <v>34</v>
      </c>
      <c r="E2362">
        <v>35</v>
      </c>
      <c r="F2362">
        <v>6724.43</v>
      </c>
      <c r="G2362">
        <v>5765.04</v>
      </c>
      <c r="H2362">
        <v>959.39</v>
      </c>
      <c r="I2362">
        <v>169.56</v>
      </c>
    </row>
    <row r="2363" spans="1:9" x14ac:dyDescent="0.25">
      <c r="A2363" s="1">
        <v>43094</v>
      </c>
      <c r="B2363" t="s">
        <v>34</v>
      </c>
      <c r="C2363" t="s">
        <v>35</v>
      </c>
      <c r="D2363">
        <v>59</v>
      </c>
      <c r="E2363">
        <v>72</v>
      </c>
      <c r="F2363">
        <v>6386.1</v>
      </c>
      <c r="G2363">
        <v>4782.87</v>
      </c>
      <c r="H2363">
        <v>1603.23</v>
      </c>
      <c r="I2363">
        <v>81.065593220338982</v>
      </c>
    </row>
    <row r="2364" spans="1:9" x14ac:dyDescent="0.25">
      <c r="A2364" s="1">
        <v>43094</v>
      </c>
      <c r="B2364" t="s">
        <v>38</v>
      </c>
      <c r="C2364" t="s">
        <v>38</v>
      </c>
      <c r="D2364">
        <v>35</v>
      </c>
      <c r="E2364">
        <v>38</v>
      </c>
      <c r="F2364">
        <v>6169.44</v>
      </c>
      <c r="G2364">
        <v>5428.87</v>
      </c>
      <c r="H2364">
        <v>740.57</v>
      </c>
      <c r="I2364">
        <v>155.1105714285714</v>
      </c>
    </row>
    <row r="2365" spans="1:9" x14ac:dyDescent="0.25">
      <c r="A2365" s="1">
        <v>43094</v>
      </c>
      <c r="B2365" t="s">
        <v>17</v>
      </c>
      <c r="C2365" t="s">
        <v>18</v>
      </c>
      <c r="D2365">
        <v>54</v>
      </c>
      <c r="E2365">
        <v>66</v>
      </c>
      <c r="F2365">
        <v>5672.17</v>
      </c>
      <c r="G2365">
        <v>4488.18</v>
      </c>
      <c r="H2365">
        <v>1183.99</v>
      </c>
      <c r="I2365">
        <v>83.114444444444445</v>
      </c>
    </row>
    <row r="2366" spans="1:9" x14ac:dyDescent="0.25">
      <c r="A2366" s="1">
        <v>43094</v>
      </c>
      <c r="B2366" t="s">
        <v>193</v>
      </c>
      <c r="C2366" t="s">
        <v>193</v>
      </c>
      <c r="D2366">
        <v>40</v>
      </c>
      <c r="E2366">
        <v>41</v>
      </c>
      <c r="F2366">
        <v>5412.95</v>
      </c>
      <c r="G2366">
        <v>4891.3999999999996</v>
      </c>
      <c r="H2366">
        <v>521.54999999999995</v>
      </c>
      <c r="I2366">
        <v>122.285</v>
      </c>
    </row>
    <row r="2367" spans="1:9" x14ac:dyDescent="0.25">
      <c r="A2367" s="1">
        <v>43094</v>
      </c>
      <c r="B2367" t="s">
        <v>72</v>
      </c>
      <c r="C2367" t="s">
        <v>73</v>
      </c>
      <c r="D2367">
        <v>46</v>
      </c>
      <c r="E2367">
        <v>47</v>
      </c>
      <c r="F2367">
        <v>5397.09</v>
      </c>
      <c r="G2367">
        <v>4537.3500000000004</v>
      </c>
      <c r="H2367">
        <v>859.74</v>
      </c>
      <c r="I2367">
        <v>98.638043478260869</v>
      </c>
    </row>
    <row r="2368" spans="1:9" x14ac:dyDescent="0.25">
      <c r="A2368" s="1">
        <v>43094</v>
      </c>
      <c r="B2368" t="s">
        <v>32</v>
      </c>
      <c r="C2368" t="s">
        <v>33</v>
      </c>
      <c r="D2368">
        <v>30</v>
      </c>
      <c r="E2368">
        <v>33</v>
      </c>
      <c r="F2368">
        <v>5037.4399999999996</v>
      </c>
      <c r="G2368">
        <v>4141.1499999999996</v>
      </c>
      <c r="H2368">
        <v>896.29</v>
      </c>
      <c r="I2368">
        <v>138.03833333333333</v>
      </c>
    </row>
    <row r="2369" spans="1:9" x14ac:dyDescent="0.25">
      <c r="A2369" s="1">
        <v>43094</v>
      </c>
      <c r="B2369" t="s">
        <v>42</v>
      </c>
      <c r="C2369" t="s">
        <v>43</v>
      </c>
      <c r="D2369">
        <v>35</v>
      </c>
      <c r="E2369">
        <v>38</v>
      </c>
      <c r="F2369">
        <v>5006.1099999999997</v>
      </c>
      <c r="G2369">
        <v>4248.38</v>
      </c>
      <c r="H2369">
        <v>757.73</v>
      </c>
      <c r="I2369">
        <v>121.38228571428571</v>
      </c>
    </row>
    <row r="2370" spans="1:9" x14ac:dyDescent="0.25">
      <c r="A2370" s="1">
        <v>43094</v>
      </c>
      <c r="B2370" t="s">
        <v>19</v>
      </c>
      <c r="C2370" t="s">
        <v>20</v>
      </c>
      <c r="D2370">
        <v>28</v>
      </c>
      <c r="E2370">
        <v>30</v>
      </c>
      <c r="F2370">
        <v>3864.17</v>
      </c>
      <c r="G2370">
        <v>3394.95</v>
      </c>
      <c r="H2370">
        <v>469.22</v>
      </c>
      <c r="I2370">
        <v>121.24821428571428</v>
      </c>
    </row>
    <row r="2371" spans="1:9" x14ac:dyDescent="0.25">
      <c r="A2371" s="1">
        <v>43094</v>
      </c>
      <c r="B2371" t="s">
        <v>96</v>
      </c>
      <c r="C2371" t="s">
        <v>97</v>
      </c>
      <c r="D2371">
        <v>6</v>
      </c>
      <c r="E2371">
        <v>6</v>
      </c>
      <c r="F2371">
        <v>3858.35</v>
      </c>
      <c r="G2371">
        <v>3594</v>
      </c>
      <c r="H2371">
        <v>264.35000000000002</v>
      </c>
      <c r="I2371">
        <v>599</v>
      </c>
    </row>
    <row r="2372" spans="1:9" x14ac:dyDescent="0.25">
      <c r="A2372" s="1">
        <v>43094</v>
      </c>
      <c r="B2372" t="s">
        <v>39</v>
      </c>
      <c r="C2372" t="s">
        <v>40</v>
      </c>
      <c r="D2372">
        <v>20</v>
      </c>
      <c r="E2372">
        <v>20</v>
      </c>
      <c r="F2372">
        <v>2887.11</v>
      </c>
      <c r="G2372">
        <v>2516.34</v>
      </c>
      <c r="H2372">
        <v>370.77</v>
      </c>
      <c r="I2372">
        <v>125.81699999999999</v>
      </c>
    </row>
    <row r="2373" spans="1:9" x14ac:dyDescent="0.25">
      <c r="A2373" s="1">
        <v>43094</v>
      </c>
      <c r="B2373" t="s">
        <v>53</v>
      </c>
      <c r="C2373" t="s">
        <v>54</v>
      </c>
      <c r="D2373">
        <v>53</v>
      </c>
      <c r="E2373">
        <v>57</v>
      </c>
      <c r="F2373">
        <v>2853.44</v>
      </c>
      <c r="G2373">
        <v>2119.7800000000002</v>
      </c>
      <c r="H2373">
        <v>733.66</v>
      </c>
      <c r="I2373">
        <v>39.995849056603774</v>
      </c>
    </row>
    <row r="2374" spans="1:9" x14ac:dyDescent="0.25">
      <c r="A2374" s="1">
        <v>43094</v>
      </c>
      <c r="B2374" t="s">
        <v>51</v>
      </c>
      <c r="C2374" t="s">
        <v>52</v>
      </c>
      <c r="D2374">
        <v>25</v>
      </c>
      <c r="E2374">
        <v>28</v>
      </c>
      <c r="F2374">
        <v>2393.4899999999998</v>
      </c>
      <c r="G2374">
        <v>1954.98</v>
      </c>
      <c r="H2374">
        <v>438.51</v>
      </c>
      <c r="I2374">
        <v>78.199200000000005</v>
      </c>
    </row>
    <row r="2375" spans="1:9" x14ac:dyDescent="0.25">
      <c r="A2375" s="1">
        <v>43094</v>
      </c>
      <c r="B2375" t="s">
        <v>82</v>
      </c>
      <c r="C2375" t="s">
        <v>83</v>
      </c>
      <c r="D2375">
        <v>12</v>
      </c>
      <c r="E2375">
        <v>13</v>
      </c>
      <c r="F2375">
        <v>1929.6</v>
      </c>
      <c r="G2375">
        <v>1600.26</v>
      </c>
      <c r="H2375">
        <v>329.34</v>
      </c>
      <c r="I2375">
        <v>133.35499999999999</v>
      </c>
    </row>
    <row r="2376" spans="1:9" x14ac:dyDescent="0.25">
      <c r="A2376" s="1">
        <v>43094</v>
      </c>
      <c r="B2376" t="s">
        <v>100</v>
      </c>
      <c r="C2376" t="s">
        <v>101</v>
      </c>
      <c r="D2376">
        <v>4</v>
      </c>
      <c r="E2376">
        <v>5</v>
      </c>
      <c r="F2376">
        <v>1697.63</v>
      </c>
      <c r="G2376">
        <v>1618.7</v>
      </c>
      <c r="H2376">
        <v>78.930000000000007</v>
      </c>
      <c r="I2376">
        <v>404.67500000000001</v>
      </c>
    </row>
    <row r="2377" spans="1:9" x14ac:dyDescent="0.25">
      <c r="A2377" s="1">
        <v>43094</v>
      </c>
      <c r="B2377" t="s">
        <v>28</v>
      </c>
      <c r="C2377" t="s">
        <v>29</v>
      </c>
      <c r="D2377">
        <v>14</v>
      </c>
      <c r="E2377">
        <v>14</v>
      </c>
      <c r="F2377">
        <v>1666.12</v>
      </c>
      <c r="G2377">
        <v>1271.32</v>
      </c>
      <c r="H2377">
        <v>394.8</v>
      </c>
      <c r="I2377">
        <v>90.808571428571426</v>
      </c>
    </row>
    <row r="2378" spans="1:9" x14ac:dyDescent="0.25">
      <c r="A2378" s="1">
        <v>43094</v>
      </c>
      <c r="B2378" t="s">
        <v>46</v>
      </c>
      <c r="C2378" t="s">
        <v>46</v>
      </c>
      <c r="D2378">
        <v>13</v>
      </c>
      <c r="E2378">
        <v>13</v>
      </c>
      <c r="F2378">
        <v>1505.39</v>
      </c>
      <c r="G2378">
        <v>1307.8599999999999</v>
      </c>
      <c r="H2378">
        <v>197.53</v>
      </c>
      <c r="I2378">
        <v>100.60461538461539</v>
      </c>
    </row>
    <row r="2379" spans="1:9" x14ac:dyDescent="0.25">
      <c r="A2379" s="1">
        <v>43094</v>
      </c>
      <c r="B2379" t="s">
        <v>57</v>
      </c>
      <c r="C2379" t="s">
        <v>57</v>
      </c>
      <c r="D2379">
        <v>4</v>
      </c>
      <c r="E2379">
        <v>4</v>
      </c>
      <c r="F2379">
        <v>1439.96</v>
      </c>
      <c r="G2379">
        <v>1351.76</v>
      </c>
      <c r="H2379">
        <v>88.2</v>
      </c>
      <c r="I2379">
        <v>337.94</v>
      </c>
    </row>
    <row r="2380" spans="1:9" x14ac:dyDescent="0.25">
      <c r="A2380" s="1">
        <v>43094</v>
      </c>
      <c r="B2380" t="s">
        <v>58</v>
      </c>
      <c r="C2380" t="s">
        <v>59</v>
      </c>
      <c r="D2380">
        <v>32</v>
      </c>
      <c r="E2380">
        <v>36</v>
      </c>
      <c r="F2380">
        <v>1352.24</v>
      </c>
      <c r="G2380">
        <v>828.18</v>
      </c>
      <c r="H2380">
        <v>524.05999999999995</v>
      </c>
      <c r="I2380">
        <v>25.880624999999998</v>
      </c>
    </row>
    <row r="2381" spans="1:9" x14ac:dyDescent="0.25">
      <c r="A2381" s="1">
        <v>43094</v>
      </c>
      <c r="B2381" t="s">
        <v>36</v>
      </c>
      <c r="C2381" t="s">
        <v>37</v>
      </c>
      <c r="D2381">
        <v>4</v>
      </c>
      <c r="E2381">
        <v>4</v>
      </c>
      <c r="F2381">
        <v>1196.95</v>
      </c>
      <c r="G2381">
        <v>984.69</v>
      </c>
      <c r="H2381">
        <v>212.26</v>
      </c>
      <c r="I2381">
        <v>246.17250000000001</v>
      </c>
    </row>
    <row r="2382" spans="1:9" x14ac:dyDescent="0.25">
      <c r="A2382" s="1">
        <v>43094</v>
      </c>
      <c r="B2382" t="s">
        <v>90</v>
      </c>
      <c r="C2382" t="s">
        <v>91</v>
      </c>
      <c r="D2382">
        <v>3</v>
      </c>
      <c r="E2382">
        <v>4</v>
      </c>
      <c r="F2382">
        <v>1122.21</v>
      </c>
      <c r="G2382">
        <v>847.76</v>
      </c>
      <c r="H2382">
        <v>274.45</v>
      </c>
      <c r="I2382">
        <v>282.58666666666664</v>
      </c>
    </row>
    <row r="2383" spans="1:9" x14ac:dyDescent="0.25">
      <c r="A2383" s="1">
        <v>43094</v>
      </c>
      <c r="B2383" t="s">
        <v>84</v>
      </c>
      <c r="C2383" t="s">
        <v>85</v>
      </c>
      <c r="D2383">
        <v>5</v>
      </c>
      <c r="E2383">
        <v>6</v>
      </c>
      <c r="F2383">
        <v>1086.4000000000001</v>
      </c>
      <c r="G2383">
        <v>979.7</v>
      </c>
      <c r="H2383">
        <v>106.7</v>
      </c>
      <c r="I2383">
        <v>195.94</v>
      </c>
    </row>
    <row r="2384" spans="1:9" x14ac:dyDescent="0.25">
      <c r="A2384" s="1">
        <v>43094</v>
      </c>
      <c r="B2384" t="s">
        <v>23</v>
      </c>
      <c r="C2384" t="s">
        <v>23</v>
      </c>
      <c r="D2384">
        <v>19</v>
      </c>
      <c r="E2384">
        <v>22</v>
      </c>
      <c r="F2384">
        <v>995.06</v>
      </c>
      <c r="G2384">
        <v>733.17</v>
      </c>
      <c r="H2384">
        <v>261.89</v>
      </c>
      <c r="I2384">
        <v>38.587894736842102</v>
      </c>
    </row>
    <row r="2385" spans="1:9" x14ac:dyDescent="0.25">
      <c r="A2385" s="1">
        <v>43094</v>
      </c>
      <c r="B2385" t="s">
        <v>88</v>
      </c>
      <c r="C2385" t="s">
        <v>89</v>
      </c>
      <c r="D2385">
        <v>8</v>
      </c>
      <c r="E2385">
        <v>8</v>
      </c>
      <c r="F2385">
        <v>735.22</v>
      </c>
      <c r="G2385">
        <v>615.20000000000005</v>
      </c>
      <c r="H2385">
        <v>120.02</v>
      </c>
      <c r="I2385">
        <v>76.900000000000006</v>
      </c>
    </row>
    <row r="2386" spans="1:9" x14ac:dyDescent="0.25">
      <c r="A2386" s="1">
        <v>43094</v>
      </c>
      <c r="B2386" t="s">
        <v>125</v>
      </c>
      <c r="C2386" t="s">
        <v>126</v>
      </c>
      <c r="D2386">
        <v>1</v>
      </c>
      <c r="E2386">
        <v>1</v>
      </c>
      <c r="F2386">
        <v>719.15</v>
      </c>
      <c r="G2386">
        <v>670</v>
      </c>
      <c r="H2386">
        <v>49.15</v>
      </c>
      <c r="I2386">
        <v>670</v>
      </c>
    </row>
    <row r="2387" spans="1:9" x14ac:dyDescent="0.25">
      <c r="A2387" s="1">
        <v>43094</v>
      </c>
      <c r="B2387" t="s">
        <v>94</v>
      </c>
      <c r="C2387" t="s">
        <v>95</v>
      </c>
      <c r="D2387">
        <v>2</v>
      </c>
      <c r="E2387">
        <v>3</v>
      </c>
      <c r="F2387">
        <v>709.66</v>
      </c>
      <c r="G2387">
        <v>653.79999999999995</v>
      </c>
      <c r="H2387">
        <v>55.86</v>
      </c>
      <c r="I2387">
        <v>326.89999999999998</v>
      </c>
    </row>
    <row r="2388" spans="1:9" x14ac:dyDescent="0.25">
      <c r="A2388" s="1">
        <v>43094</v>
      </c>
      <c r="B2388" t="s">
        <v>107</v>
      </c>
      <c r="C2388" t="s">
        <v>108</v>
      </c>
      <c r="D2388">
        <v>2</v>
      </c>
      <c r="E2388">
        <v>4</v>
      </c>
      <c r="F2388">
        <v>668.9</v>
      </c>
      <c r="G2388">
        <v>604</v>
      </c>
      <c r="H2388">
        <v>64.900000000000006</v>
      </c>
      <c r="I2388">
        <v>302</v>
      </c>
    </row>
    <row r="2389" spans="1:9" x14ac:dyDescent="0.25">
      <c r="A2389" s="1">
        <v>43094</v>
      </c>
      <c r="B2389" t="s">
        <v>74</v>
      </c>
      <c r="C2389" t="s">
        <v>75</v>
      </c>
      <c r="D2389">
        <v>2</v>
      </c>
      <c r="E2389">
        <v>2</v>
      </c>
      <c r="F2389">
        <v>595.41999999999996</v>
      </c>
      <c r="G2389">
        <v>561.9</v>
      </c>
      <c r="H2389">
        <v>33.520000000000003</v>
      </c>
      <c r="I2389">
        <v>280.95</v>
      </c>
    </row>
    <row r="2390" spans="1:9" x14ac:dyDescent="0.25">
      <c r="A2390" s="1">
        <v>43094</v>
      </c>
      <c r="B2390" t="s">
        <v>117</v>
      </c>
      <c r="C2390" t="s">
        <v>118</v>
      </c>
      <c r="D2390">
        <v>7</v>
      </c>
      <c r="E2390">
        <v>7</v>
      </c>
      <c r="F2390">
        <v>487.46</v>
      </c>
      <c r="G2390">
        <v>396.43</v>
      </c>
      <c r="H2390">
        <v>91.03</v>
      </c>
      <c r="I2390">
        <v>56.632857142857148</v>
      </c>
    </row>
    <row r="2391" spans="1:9" x14ac:dyDescent="0.25">
      <c r="A2391" s="1">
        <v>43094</v>
      </c>
      <c r="B2391" t="s">
        <v>109</v>
      </c>
      <c r="C2391" t="s">
        <v>110</v>
      </c>
      <c r="D2391">
        <v>3</v>
      </c>
      <c r="E2391">
        <v>3</v>
      </c>
      <c r="F2391">
        <v>485.17</v>
      </c>
      <c r="G2391">
        <v>380.28</v>
      </c>
      <c r="H2391">
        <v>104.89</v>
      </c>
      <c r="I2391">
        <v>126.76</v>
      </c>
    </row>
    <row r="2392" spans="1:9" x14ac:dyDescent="0.25">
      <c r="A2392" s="1">
        <v>43094</v>
      </c>
      <c r="B2392" t="s">
        <v>49</v>
      </c>
      <c r="C2392" t="s">
        <v>50</v>
      </c>
      <c r="D2392">
        <v>3</v>
      </c>
      <c r="E2392">
        <v>3</v>
      </c>
      <c r="F2392">
        <v>453.77</v>
      </c>
      <c r="G2392">
        <v>395.9</v>
      </c>
      <c r="H2392">
        <v>57.87</v>
      </c>
      <c r="I2392">
        <v>131.96666666666667</v>
      </c>
    </row>
    <row r="2393" spans="1:9" x14ac:dyDescent="0.25">
      <c r="A2393" s="1">
        <v>43094</v>
      </c>
      <c r="B2393" t="s">
        <v>66</v>
      </c>
      <c r="C2393" t="s">
        <v>67</v>
      </c>
      <c r="D2393">
        <v>3</v>
      </c>
      <c r="E2393">
        <v>5</v>
      </c>
      <c r="F2393">
        <v>331.35</v>
      </c>
      <c r="G2393">
        <v>262.39999999999998</v>
      </c>
      <c r="H2393">
        <v>68.95</v>
      </c>
      <c r="I2393">
        <v>87.466666666666669</v>
      </c>
    </row>
    <row r="2394" spans="1:9" x14ac:dyDescent="0.25">
      <c r="A2394" s="1">
        <v>43094</v>
      </c>
      <c r="B2394" t="s">
        <v>78</v>
      </c>
      <c r="C2394" t="s">
        <v>79</v>
      </c>
      <c r="D2394">
        <v>3</v>
      </c>
      <c r="E2394">
        <v>3</v>
      </c>
      <c r="F2394">
        <v>323.89999999999998</v>
      </c>
      <c r="G2394">
        <v>271.7</v>
      </c>
      <c r="H2394">
        <v>52.2</v>
      </c>
      <c r="I2394">
        <v>90.566666666666663</v>
      </c>
    </row>
    <row r="2395" spans="1:9" x14ac:dyDescent="0.25">
      <c r="A2395" s="1">
        <v>43094</v>
      </c>
      <c r="B2395" t="s">
        <v>62</v>
      </c>
      <c r="C2395" t="s">
        <v>63</v>
      </c>
      <c r="D2395">
        <v>2</v>
      </c>
      <c r="E2395">
        <v>2</v>
      </c>
      <c r="F2395">
        <v>316.86</v>
      </c>
      <c r="G2395">
        <v>284.60000000000002</v>
      </c>
      <c r="H2395">
        <v>32.26</v>
      </c>
      <c r="I2395">
        <v>142.30000000000001</v>
      </c>
    </row>
    <row r="2396" spans="1:9" x14ac:dyDescent="0.25">
      <c r="A2396" s="1">
        <v>43094</v>
      </c>
      <c r="B2396" t="s">
        <v>68</v>
      </c>
      <c r="C2396" t="s">
        <v>69</v>
      </c>
      <c r="D2396">
        <v>1</v>
      </c>
      <c r="E2396">
        <v>1</v>
      </c>
      <c r="F2396">
        <v>230.75</v>
      </c>
      <c r="G2396">
        <v>185</v>
      </c>
      <c r="H2396">
        <v>45.75</v>
      </c>
      <c r="I2396">
        <v>185</v>
      </c>
    </row>
    <row r="2397" spans="1:9" x14ac:dyDescent="0.25">
      <c r="A2397" s="1">
        <v>43094</v>
      </c>
      <c r="B2397" t="s">
        <v>135</v>
      </c>
      <c r="C2397" t="s">
        <v>136</v>
      </c>
      <c r="D2397">
        <v>4</v>
      </c>
      <c r="E2397">
        <v>4</v>
      </c>
      <c r="F2397">
        <v>186.53</v>
      </c>
      <c r="G2397">
        <v>120.92</v>
      </c>
      <c r="H2397">
        <v>65.61</v>
      </c>
      <c r="I2397">
        <v>30.23</v>
      </c>
    </row>
    <row r="2398" spans="1:9" x14ac:dyDescent="0.25">
      <c r="A2398" s="1">
        <v>43094</v>
      </c>
      <c r="B2398" t="s">
        <v>41</v>
      </c>
      <c r="C2398" t="s">
        <v>41</v>
      </c>
      <c r="D2398">
        <v>1</v>
      </c>
      <c r="E2398">
        <v>1</v>
      </c>
      <c r="F2398">
        <v>135.49</v>
      </c>
      <c r="G2398">
        <v>119.9</v>
      </c>
      <c r="H2398">
        <v>15.59</v>
      </c>
      <c r="I2398">
        <v>119.9</v>
      </c>
    </row>
    <row r="2399" spans="1:9" x14ac:dyDescent="0.25">
      <c r="A2399" s="1">
        <v>43094</v>
      </c>
      <c r="B2399" t="s">
        <v>123</v>
      </c>
      <c r="C2399" t="s">
        <v>124</v>
      </c>
      <c r="D2399">
        <v>2</v>
      </c>
      <c r="E2399">
        <v>2</v>
      </c>
      <c r="F2399">
        <v>130.47999999999999</v>
      </c>
      <c r="G2399">
        <v>100.8</v>
      </c>
      <c r="H2399">
        <v>29.68</v>
      </c>
      <c r="I2399">
        <v>50.4</v>
      </c>
    </row>
    <row r="2400" spans="1:9" x14ac:dyDescent="0.25">
      <c r="A2400" s="1">
        <v>43094</v>
      </c>
      <c r="B2400" t="s">
        <v>145</v>
      </c>
      <c r="C2400" t="s">
        <v>146</v>
      </c>
      <c r="D2400">
        <v>1</v>
      </c>
      <c r="E2400">
        <v>1</v>
      </c>
      <c r="F2400">
        <v>107.91</v>
      </c>
      <c r="G2400">
        <v>88</v>
      </c>
      <c r="H2400">
        <v>19.91</v>
      </c>
      <c r="I2400">
        <v>88</v>
      </c>
    </row>
    <row r="2401" spans="1:9" x14ac:dyDescent="0.25">
      <c r="A2401" s="1">
        <v>43094</v>
      </c>
      <c r="B2401" t="s">
        <v>102</v>
      </c>
      <c r="C2401" t="s">
        <v>103</v>
      </c>
      <c r="D2401">
        <v>1</v>
      </c>
      <c r="E2401">
        <v>1</v>
      </c>
      <c r="F2401">
        <v>100.53</v>
      </c>
      <c r="G2401">
        <v>86.9</v>
      </c>
      <c r="H2401">
        <v>13.63</v>
      </c>
      <c r="I2401">
        <v>86.9</v>
      </c>
    </row>
    <row r="2402" spans="1:9" x14ac:dyDescent="0.25">
      <c r="A2402" s="1">
        <v>43094</v>
      </c>
      <c r="B2402" t="s">
        <v>128</v>
      </c>
      <c r="C2402" t="s">
        <v>129</v>
      </c>
      <c r="D2402">
        <v>2</v>
      </c>
      <c r="E2402">
        <v>2</v>
      </c>
      <c r="F2402">
        <v>90.67</v>
      </c>
      <c r="G2402">
        <v>59.8</v>
      </c>
      <c r="H2402">
        <v>30.87</v>
      </c>
      <c r="I2402">
        <v>29.9</v>
      </c>
    </row>
    <row r="2403" spans="1:9" x14ac:dyDescent="0.25">
      <c r="A2403" s="1">
        <v>43094</v>
      </c>
      <c r="B2403" t="s">
        <v>44</v>
      </c>
      <c r="C2403" t="s">
        <v>45</v>
      </c>
      <c r="D2403">
        <v>1</v>
      </c>
      <c r="E2403">
        <v>1</v>
      </c>
      <c r="F2403">
        <v>55.69</v>
      </c>
      <c r="G2403">
        <v>39.9</v>
      </c>
      <c r="H2403">
        <v>15.79</v>
      </c>
      <c r="I2403">
        <v>39.9</v>
      </c>
    </row>
    <row r="2404" spans="1:9" x14ac:dyDescent="0.25">
      <c r="A2404" s="1">
        <v>43101</v>
      </c>
      <c r="B2404" t="s">
        <v>47</v>
      </c>
      <c r="C2404" t="s">
        <v>48</v>
      </c>
      <c r="D2404">
        <v>135</v>
      </c>
      <c r="E2404">
        <v>158</v>
      </c>
      <c r="F2404">
        <v>17709.96</v>
      </c>
      <c r="G2404">
        <v>15003.49</v>
      </c>
      <c r="H2404">
        <v>2706.47</v>
      </c>
      <c r="I2404">
        <v>111.13696296296295</v>
      </c>
    </row>
    <row r="2405" spans="1:9" x14ac:dyDescent="0.25">
      <c r="A2405" s="1">
        <v>43101</v>
      </c>
      <c r="B2405" t="s">
        <v>17</v>
      </c>
      <c r="C2405" t="s">
        <v>18</v>
      </c>
      <c r="D2405">
        <v>112</v>
      </c>
      <c r="E2405">
        <v>142</v>
      </c>
      <c r="F2405">
        <v>15742.8</v>
      </c>
      <c r="G2405">
        <v>12875.62</v>
      </c>
      <c r="H2405">
        <v>2867.18</v>
      </c>
      <c r="I2405">
        <v>114.96089285714287</v>
      </c>
    </row>
    <row r="2406" spans="1:9" x14ac:dyDescent="0.25">
      <c r="A2406" s="1">
        <v>43101</v>
      </c>
      <c r="B2406" t="s">
        <v>42</v>
      </c>
      <c r="C2406" t="s">
        <v>43</v>
      </c>
      <c r="D2406">
        <v>64</v>
      </c>
      <c r="E2406">
        <v>82</v>
      </c>
      <c r="F2406">
        <v>13564.79</v>
      </c>
      <c r="G2406">
        <v>12145</v>
      </c>
      <c r="H2406">
        <v>1419.79</v>
      </c>
      <c r="I2406">
        <v>189.765625</v>
      </c>
    </row>
    <row r="2407" spans="1:9" x14ac:dyDescent="0.25">
      <c r="A2407" s="1">
        <v>43101</v>
      </c>
      <c r="B2407" t="s">
        <v>72</v>
      </c>
      <c r="C2407" t="s">
        <v>73</v>
      </c>
      <c r="D2407">
        <v>99</v>
      </c>
      <c r="E2407">
        <v>107</v>
      </c>
      <c r="F2407">
        <v>13484.47</v>
      </c>
      <c r="G2407">
        <v>11602.46</v>
      </c>
      <c r="H2407">
        <v>1882.01</v>
      </c>
      <c r="I2407">
        <v>117.19656565656565</v>
      </c>
    </row>
    <row r="2408" spans="1:9" x14ac:dyDescent="0.25">
      <c r="A2408" s="1">
        <v>43101</v>
      </c>
      <c r="B2408" t="s">
        <v>26</v>
      </c>
      <c r="C2408" t="s">
        <v>27</v>
      </c>
      <c r="D2408">
        <v>91</v>
      </c>
      <c r="E2408">
        <v>98</v>
      </c>
      <c r="F2408">
        <v>12970.28</v>
      </c>
      <c r="G2408">
        <v>11179.72</v>
      </c>
      <c r="H2408">
        <v>1790.56</v>
      </c>
      <c r="I2408">
        <v>122.85406593406594</v>
      </c>
    </row>
    <row r="2409" spans="1:9" x14ac:dyDescent="0.25">
      <c r="A2409" s="1">
        <v>43101</v>
      </c>
      <c r="B2409" t="s">
        <v>15</v>
      </c>
      <c r="C2409" t="s">
        <v>16</v>
      </c>
      <c r="D2409">
        <v>97</v>
      </c>
      <c r="E2409">
        <v>108</v>
      </c>
      <c r="F2409">
        <v>12765.6</v>
      </c>
      <c r="G2409">
        <v>11055.81</v>
      </c>
      <c r="H2409">
        <v>1709.79</v>
      </c>
      <c r="I2409">
        <v>113.97742268041236</v>
      </c>
    </row>
    <row r="2410" spans="1:9" x14ac:dyDescent="0.25">
      <c r="A2410" s="1">
        <v>43101</v>
      </c>
      <c r="B2410" t="s">
        <v>24</v>
      </c>
      <c r="C2410" t="s">
        <v>25</v>
      </c>
      <c r="D2410">
        <v>60</v>
      </c>
      <c r="E2410">
        <v>60</v>
      </c>
      <c r="F2410">
        <v>12107.79</v>
      </c>
      <c r="G2410">
        <v>11089.39</v>
      </c>
      <c r="H2410">
        <v>1018.4</v>
      </c>
      <c r="I2410">
        <v>184.82316666666668</v>
      </c>
    </row>
    <row r="2411" spans="1:9" x14ac:dyDescent="0.25">
      <c r="A2411" s="1">
        <v>43101</v>
      </c>
      <c r="B2411" t="s">
        <v>38</v>
      </c>
      <c r="C2411" t="s">
        <v>38</v>
      </c>
      <c r="D2411">
        <v>60</v>
      </c>
      <c r="E2411">
        <v>63</v>
      </c>
      <c r="F2411">
        <v>10210.629999999999</v>
      </c>
      <c r="G2411">
        <v>8940.7000000000007</v>
      </c>
      <c r="H2411">
        <v>1269.93</v>
      </c>
      <c r="I2411">
        <v>149.01166666666668</v>
      </c>
    </row>
    <row r="2412" spans="1:9" x14ac:dyDescent="0.25">
      <c r="A2412" s="1">
        <v>43101</v>
      </c>
      <c r="B2412" t="s">
        <v>39</v>
      </c>
      <c r="C2412" t="s">
        <v>40</v>
      </c>
      <c r="D2412">
        <v>50</v>
      </c>
      <c r="E2412">
        <v>54</v>
      </c>
      <c r="F2412">
        <v>8703.89</v>
      </c>
      <c r="G2412">
        <v>7488.97</v>
      </c>
      <c r="H2412">
        <v>1214.92</v>
      </c>
      <c r="I2412">
        <v>149.77940000000001</v>
      </c>
    </row>
    <row r="2413" spans="1:9" x14ac:dyDescent="0.25">
      <c r="A2413" s="1">
        <v>43101</v>
      </c>
      <c r="B2413" t="s">
        <v>21</v>
      </c>
      <c r="C2413" t="s">
        <v>22</v>
      </c>
      <c r="D2413">
        <v>41</v>
      </c>
      <c r="E2413">
        <v>44</v>
      </c>
      <c r="F2413">
        <v>7300.03</v>
      </c>
      <c r="G2413">
        <v>6542.17</v>
      </c>
      <c r="H2413">
        <v>757.86</v>
      </c>
      <c r="I2413">
        <v>159.56512195121951</v>
      </c>
    </row>
    <row r="2414" spans="1:9" x14ac:dyDescent="0.25">
      <c r="A2414" s="1">
        <v>43101</v>
      </c>
      <c r="B2414" t="s">
        <v>28</v>
      </c>
      <c r="C2414" t="s">
        <v>29</v>
      </c>
      <c r="D2414">
        <v>43</v>
      </c>
      <c r="E2414">
        <v>47</v>
      </c>
      <c r="F2414">
        <v>7214.2</v>
      </c>
      <c r="G2414">
        <v>6288.56</v>
      </c>
      <c r="H2414">
        <v>925.64</v>
      </c>
      <c r="I2414">
        <v>146.24558139534884</v>
      </c>
    </row>
    <row r="2415" spans="1:9" x14ac:dyDescent="0.25">
      <c r="A2415" s="1">
        <v>43101</v>
      </c>
      <c r="B2415" t="s">
        <v>32</v>
      </c>
      <c r="C2415" t="s">
        <v>33</v>
      </c>
      <c r="D2415">
        <v>51</v>
      </c>
      <c r="E2415">
        <v>57</v>
      </c>
      <c r="F2415">
        <v>6908.21</v>
      </c>
      <c r="G2415">
        <v>5720.86</v>
      </c>
      <c r="H2415">
        <v>1187.3499999999999</v>
      </c>
      <c r="I2415">
        <v>112.17372549019608</v>
      </c>
    </row>
    <row r="2416" spans="1:9" x14ac:dyDescent="0.25">
      <c r="A2416" s="1">
        <v>43101</v>
      </c>
      <c r="B2416" t="s">
        <v>58</v>
      </c>
      <c r="C2416" t="s">
        <v>59</v>
      </c>
      <c r="D2416">
        <v>78</v>
      </c>
      <c r="E2416">
        <v>84</v>
      </c>
      <c r="F2416">
        <v>6349.94</v>
      </c>
      <c r="G2416">
        <v>5004.42</v>
      </c>
      <c r="H2416">
        <v>1345.52</v>
      </c>
      <c r="I2416">
        <v>64.159230769230774</v>
      </c>
    </row>
    <row r="2417" spans="1:9" x14ac:dyDescent="0.25">
      <c r="A2417" s="1">
        <v>43101</v>
      </c>
      <c r="B2417" t="s">
        <v>193</v>
      </c>
      <c r="C2417" t="s">
        <v>193</v>
      </c>
      <c r="D2417">
        <v>33</v>
      </c>
      <c r="E2417">
        <v>40</v>
      </c>
      <c r="F2417">
        <v>4391.4799999999996</v>
      </c>
      <c r="G2417">
        <v>3731.95</v>
      </c>
      <c r="H2417">
        <v>659.53</v>
      </c>
      <c r="I2417">
        <v>113.08939393939394</v>
      </c>
    </row>
    <row r="2418" spans="1:9" x14ac:dyDescent="0.25">
      <c r="A2418" s="1">
        <v>43101</v>
      </c>
      <c r="B2418" t="s">
        <v>34</v>
      </c>
      <c r="C2418" t="s">
        <v>35</v>
      </c>
      <c r="D2418">
        <v>28</v>
      </c>
      <c r="E2418">
        <v>36</v>
      </c>
      <c r="F2418">
        <v>4247.51</v>
      </c>
      <c r="G2418">
        <v>3433.89</v>
      </c>
      <c r="H2418">
        <v>813.62</v>
      </c>
      <c r="I2418">
        <v>122.63892857142858</v>
      </c>
    </row>
    <row r="2419" spans="1:9" x14ac:dyDescent="0.25">
      <c r="A2419" s="1">
        <v>43101</v>
      </c>
      <c r="B2419" t="s">
        <v>36</v>
      </c>
      <c r="C2419" t="s">
        <v>37</v>
      </c>
      <c r="D2419">
        <v>19</v>
      </c>
      <c r="E2419">
        <v>22</v>
      </c>
      <c r="F2419">
        <v>4176.67</v>
      </c>
      <c r="G2419">
        <v>3422.78</v>
      </c>
      <c r="H2419">
        <v>753.89</v>
      </c>
      <c r="I2419">
        <v>180.1463157894737</v>
      </c>
    </row>
    <row r="2420" spans="1:9" x14ac:dyDescent="0.25">
      <c r="A2420" s="1">
        <v>43101</v>
      </c>
      <c r="B2420" t="s">
        <v>74</v>
      </c>
      <c r="C2420" t="s">
        <v>75</v>
      </c>
      <c r="D2420">
        <v>12</v>
      </c>
      <c r="E2420">
        <v>13</v>
      </c>
      <c r="F2420">
        <v>3744.77</v>
      </c>
      <c r="G2420">
        <v>3432.5</v>
      </c>
      <c r="H2420">
        <v>312.27</v>
      </c>
      <c r="I2420">
        <v>286.04166666666663</v>
      </c>
    </row>
    <row r="2421" spans="1:9" x14ac:dyDescent="0.25">
      <c r="A2421" s="1">
        <v>43101</v>
      </c>
      <c r="B2421" t="s">
        <v>19</v>
      </c>
      <c r="C2421" t="s">
        <v>20</v>
      </c>
      <c r="D2421">
        <v>36</v>
      </c>
      <c r="E2421">
        <v>39</v>
      </c>
      <c r="F2421">
        <v>3556.44</v>
      </c>
      <c r="G2421">
        <v>3008.53</v>
      </c>
      <c r="H2421">
        <v>547.91</v>
      </c>
      <c r="I2421">
        <v>83.570277777777775</v>
      </c>
    </row>
    <row r="2422" spans="1:9" x14ac:dyDescent="0.25">
      <c r="A2422" s="1">
        <v>43101</v>
      </c>
      <c r="B2422" t="s">
        <v>100</v>
      </c>
      <c r="C2422" t="s">
        <v>101</v>
      </c>
      <c r="D2422">
        <v>10</v>
      </c>
      <c r="E2422">
        <v>13</v>
      </c>
      <c r="F2422">
        <v>3539.6</v>
      </c>
      <c r="G2422">
        <v>3143.58</v>
      </c>
      <c r="H2422">
        <v>396.02</v>
      </c>
      <c r="I2422">
        <v>314.358</v>
      </c>
    </row>
    <row r="2423" spans="1:9" x14ac:dyDescent="0.25">
      <c r="A2423" s="1">
        <v>43101</v>
      </c>
      <c r="B2423" t="s">
        <v>46</v>
      </c>
      <c r="C2423" t="s">
        <v>46</v>
      </c>
      <c r="D2423">
        <v>16</v>
      </c>
      <c r="E2423">
        <v>21</v>
      </c>
      <c r="F2423">
        <v>3479.73</v>
      </c>
      <c r="G2423">
        <v>3075.84</v>
      </c>
      <c r="H2423">
        <v>403.89</v>
      </c>
      <c r="I2423">
        <v>192.24</v>
      </c>
    </row>
    <row r="2424" spans="1:9" x14ac:dyDescent="0.25">
      <c r="A2424" s="1">
        <v>43101</v>
      </c>
      <c r="B2424" t="s">
        <v>96</v>
      </c>
      <c r="C2424" t="s">
        <v>97</v>
      </c>
      <c r="D2424">
        <v>5</v>
      </c>
      <c r="E2424">
        <v>5</v>
      </c>
      <c r="F2424">
        <v>3362.59</v>
      </c>
      <c r="G2424">
        <v>2995</v>
      </c>
      <c r="H2424">
        <v>367.59</v>
      </c>
      <c r="I2424">
        <v>599</v>
      </c>
    </row>
    <row r="2425" spans="1:9" x14ac:dyDescent="0.25">
      <c r="A2425" s="1">
        <v>43101</v>
      </c>
      <c r="B2425" t="s">
        <v>76</v>
      </c>
      <c r="C2425" t="s">
        <v>77</v>
      </c>
      <c r="D2425">
        <v>3</v>
      </c>
      <c r="E2425">
        <v>3</v>
      </c>
      <c r="F2425">
        <v>3320.72</v>
      </c>
      <c r="G2425">
        <v>3201.9</v>
      </c>
      <c r="H2425">
        <v>118.82</v>
      </c>
      <c r="I2425">
        <v>1067.3</v>
      </c>
    </row>
    <row r="2426" spans="1:9" x14ac:dyDescent="0.25">
      <c r="A2426" s="1">
        <v>43101</v>
      </c>
      <c r="B2426" t="s">
        <v>53</v>
      </c>
      <c r="C2426" t="s">
        <v>54</v>
      </c>
      <c r="D2426">
        <v>57</v>
      </c>
      <c r="E2426">
        <v>65</v>
      </c>
      <c r="F2426">
        <v>3304.67</v>
      </c>
      <c r="G2426">
        <v>2317.38</v>
      </c>
      <c r="H2426">
        <v>987.29</v>
      </c>
      <c r="I2426">
        <v>40.655789473684209</v>
      </c>
    </row>
    <row r="2427" spans="1:9" x14ac:dyDescent="0.25">
      <c r="A2427" s="1">
        <v>43101</v>
      </c>
      <c r="B2427" t="s">
        <v>84</v>
      </c>
      <c r="C2427" t="s">
        <v>85</v>
      </c>
      <c r="D2427">
        <v>12</v>
      </c>
      <c r="E2427">
        <v>12</v>
      </c>
      <c r="F2427">
        <v>2575.52</v>
      </c>
      <c r="G2427">
        <v>2326.4</v>
      </c>
      <c r="H2427">
        <v>249.12</v>
      </c>
      <c r="I2427">
        <v>193.86666666666667</v>
      </c>
    </row>
    <row r="2428" spans="1:9" x14ac:dyDescent="0.25">
      <c r="A2428" s="1">
        <v>43101</v>
      </c>
      <c r="B2428" t="s">
        <v>94</v>
      </c>
      <c r="C2428" t="s">
        <v>95</v>
      </c>
      <c r="D2428">
        <v>4</v>
      </c>
      <c r="E2428">
        <v>4</v>
      </c>
      <c r="F2428">
        <v>2497.69</v>
      </c>
      <c r="G2428">
        <v>2378</v>
      </c>
      <c r="H2428">
        <v>119.69</v>
      </c>
      <c r="I2428">
        <v>594.5</v>
      </c>
    </row>
    <row r="2429" spans="1:9" x14ac:dyDescent="0.25">
      <c r="A2429" s="1">
        <v>43101</v>
      </c>
      <c r="B2429" t="s">
        <v>82</v>
      </c>
      <c r="C2429" t="s">
        <v>83</v>
      </c>
      <c r="D2429">
        <v>13</v>
      </c>
      <c r="E2429">
        <v>13</v>
      </c>
      <c r="F2429">
        <v>2393.0100000000002</v>
      </c>
      <c r="G2429">
        <v>2023.63</v>
      </c>
      <c r="H2429">
        <v>369.38</v>
      </c>
      <c r="I2429">
        <v>155.66384615384615</v>
      </c>
    </row>
    <row r="2430" spans="1:9" x14ac:dyDescent="0.25">
      <c r="A2430" s="1">
        <v>43101</v>
      </c>
      <c r="B2430" t="s">
        <v>51</v>
      </c>
      <c r="C2430" t="s">
        <v>52</v>
      </c>
      <c r="D2430">
        <v>26</v>
      </c>
      <c r="E2430">
        <v>29</v>
      </c>
      <c r="F2430">
        <v>2286.56</v>
      </c>
      <c r="G2430">
        <v>1860.88</v>
      </c>
      <c r="H2430">
        <v>425.68</v>
      </c>
      <c r="I2430">
        <v>71.572307692307689</v>
      </c>
    </row>
    <row r="2431" spans="1:9" x14ac:dyDescent="0.25">
      <c r="A2431" s="1">
        <v>43101</v>
      </c>
      <c r="B2431" t="s">
        <v>23</v>
      </c>
      <c r="C2431" t="s">
        <v>23</v>
      </c>
      <c r="D2431">
        <v>18</v>
      </c>
      <c r="E2431">
        <v>18</v>
      </c>
      <c r="F2431">
        <v>2051.31</v>
      </c>
      <c r="G2431">
        <v>1789.87</v>
      </c>
      <c r="H2431">
        <v>261.44</v>
      </c>
      <c r="I2431">
        <v>99.437222222222218</v>
      </c>
    </row>
    <row r="2432" spans="1:9" x14ac:dyDescent="0.25">
      <c r="A2432" s="1">
        <v>43101</v>
      </c>
      <c r="B2432" t="s">
        <v>44</v>
      </c>
      <c r="C2432" t="s">
        <v>45</v>
      </c>
      <c r="D2432">
        <v>2</v>
      </c>
      <c r="E2432">
        <v>2</v>
      </c>
      <c r="F2432">
        <v>1861.97</v>
      </c>
      <c r="G2432">
        <v>1788.99</v>
      </c>
      <c r="H2432">
        <v>72.98</v>
      </c>
      <c r="I2432">
        <v>894.495</v>
      </c>
    </row>
    <row r="2433" spans="1:9" x14ac:dyDescent="0.25">
      <c r="A2433" s="1">
        <v>43101</v>
      </c>
      <c r="B2433" t="s">
        <v>102</v>
      </c>
      <c r="C2433" t="s">
        <v>103</v>
      </c>
      <c r="D2433">
        <v>5</v>
      </c>
      <c r="E2433">
        <v>5</v>
      </c>
      <c r="F2433">
        <v>1572.66</v>
      </c>
      <c r="G2433">
        <v>1406.8</v>
      </c>
      <c r="H2433">
        <v>165.86</v>
      </c>
      <c r="I2433">
        <v>281.36</v>
      </c>
    </row>
    <row r="2434" spans="1:9" x14ac:dyDescent="0.25">
      <c r="A2434" s="1">
        <v>43101</v>
      </c>
      <c r="B2434" t="s">
        <v>90</v>
      </c>
      <c r="C2434" t="s">
        <v>91</v>
      </c>
      <c r="D2434">
        <v>4</v>
      </c>
      <c r="E2434">
        <v>4</v>
      </c>
      <c r="F2434">
        <v>1511.6</v>
      </c>
      <c r="G2434">
        <v>1267.9000000000001</v>
      </c>
      <c r="H2434">
        <v>243.7</v>
      </c>
      <c r="I2434">
        <v>316.97500000000002</v>
      </c>
    </row>
    <row r="2435" spans="1:9" x14ac:dyDescent="0.25">
      <c r="A2435" s="1">
        <v>43101</v>
      </c>
      <c r="B2435" t="s">
        <v>107</v>
      </c>
      <c r="C2435" t="s">
        <v>108</v>
      </c>
      <c r="D2435">
        <v>3</v>
      </c>
      <c r="E2435">
        <v>4</v>
      </c>
      <c r="F2435">
        <v>1073.69</v>
      </c>
      <c r="G2435">
        <v>897</v>
      </c>
      <c r="H2435">
        <v>176.69</v>
      </c>
      <c r="I2435">
        <v>299</v>
      </c>
    </row>
    <row r="2436" spans="1:9" x14ac:dyDescent="0.25">
      <c r="A2436" s="1">
        <v>43101</v>
      </c>
      <c r="B2436" t="s">
        <v>117</v>
      </c>
      <c r="C2436" t="s">
        <v>118</v>
      </c>
      <c r="D2436">
        <v>14</v>
      </c>
      <c r="E2436">
        <v>16</v>
      </c>
      <c r="F2436">
        <v>987.59</v>
      </c>
      <c r="G2436">
        <v>763.86</v>
      </c>
      <c r="H2436">
        <v>223.73</v>
      </c>
      <c r="I2436">
        <v>54.561428571428571</v>
      </c>
    </row>
    <row r="2437" spans="1:9" x14ac:dyDescent="0.25">
      <c r="A2437" s="1">
        <v>43101</v>
      </c>
      <c r="B2437" t="s">
        <v>57</v>
      </c>
      <c r="C2437" t="s">
        <v>57</v>
      </c>
      <c r="D2437">
        <v>2</v>
      </c>
      <c r="E2437">
        <v>2</v>
      </c>
      <c r="F2437">
        <v>865.49</v>
      </c>
      <c r="G2437">
        <v>830.9</v>
      </c>
      <c r="H2437">
        <v>34.590000000000003</v>
      </c>
      <c r="I2437">
        <v>415.45</v>
      </c>
    </row>
    <row r="2438" spans="1:9" x14ac:dyDescent="0.25">
      <c r="A2438" s="1">
        <v>43101</v>
      </c>
      <c r="B2438" t="s">
        <v>49</v>
      </c>
      <c r="C2438" t="s">
        <v>50</v>
      </c>
      <c r="D2438">
        <v>6</v>
      </c>
      <c r="E2438">
        <v>6</v>
      </c>
      <c r="F2438">
        <v>683.38</v>
      </c>
      <c r="G2438">
        <v>526.1</v>
      </c>
      <c r="H2438">
        <v>157.28</v>
      </c>
      <c r="I2438">
        <v>87.683333333333337</v>
      </c>
    </row>
    <row r="2439" spans="1:9" x14ac:dyDescent="0.25">
      <c r="A2439" s="1">
        <v>43101</v>
      </c>
      <c r="B2439" t="s">
        <v>105</v>
      </c>
      <c r="C2439" t="s">
        <v>106</v>
      </c>
      <c r="D2439">
        <v>4</v>
      </c>
      <c r="E2439">
        <v>5</v>
      </c>
      <c r="F2439">
        <v>653.92999999999995</v>
      </c>
      <c r="G2439">
        <v>565.4</v>
      </c>
      <c r="H2439">
        <v>88.53</v>
      </c>
      <c r="I2439">
        <v>141.35</v>
      </c>
    </row>
    <row r="2440" spans="1:9" x14ac:dyDescent="0.25">
      <c r="A2440" s="1">
        <v>43101</v>
      </c>
      <c r="B2440" t="s">
        <v>88</v>
      </c>
      <c r="C2440" t="s">
        <v>89</v>
      </c>
      <c r="D2440">
        <v>9</v>
      </c>
      <c r="E2440">
        <v>9</v>
      </c>
      <c r="F2440">
        <v>482.34</v>
      </c>
      <c r="G2440">
        <v>379.7</v>
      </c>
      <c r="H2440">
        <v>102.64</v>
      </c>
      <c r="I2440">
        <v>42.18888888888889</v>
      </c>
    </row>
    <row r="2441" spans="1:9" x14ac:dyDescent="0.25">
      <c r="A2441" s="1">
        <v>43101</v>
      </c>
      <c r="B2441" t="s">
        <v>30</v>
      </c>
      <c r="C2441" t="s">
        <v>31</v>
      </c>
      <c r="D2441">
        <v>2</v>
      </c>
      <c r="E2441">
        <v>2</v>
      </c>
      <c r="F2441">
        <v>480.7</v>
      </c>
      <c r="G2441">
        <v>448.9</v>
      </c>
      <c r="H2441">
        <v>31.8</v>
      </c>
      <c r="I2441">
        <v>224.45</v>
      </c>
    </row>
    <row r="2442" spans="1:9" x14ac:dyDescent="0.25">
      <c r="A2442" s="1">
        <v>43101</v>
      </c>
      <c r="B2442" t="s">
        <v>121</v>
      </c>
      <c r="C2442" t="s">
        <v>122</v>
      </c>
      <c r="D2442">
        <v>3</v>
      </c>
      <c r="E2442">
        <v>3</v>
      </c>
      <c r="F2442">
        <v>447.07</v>
      </c>
      <c r="G2442">
        <v>389.97</v>
      </c>
      <c r="H2442">
        <v>57.1</v>
      </c>
      <c r="I2442">
        <v>129.99</v>
      </c>
    </row>
    <row r="2443" spans="1:9" x14ac:dyDescent="0.25">
      <c r="A2443" s="1">
        <v>43101</v>
      </c>
      <c r="B2443" t="s">
        <v>68</v>
      </c>
      <c r="C2443" t="s">
        <v>69</v>
      </c>
      <c r="D2443">
        <v>2</v>
      </c>
      <c r="E2443">
        <v>2</v>
      </c>
      <c r="F2443">
        <v>441.35</v>
      </c>
      <c r="G2443">
        <v>370</v>
      </c>
      <c r="H2443">
        <v>71.349999999999994</v>
      </c>
      <c r="I2443">
        <v>185</v>
      </c>
    </row>
    <row r="2444" spans="1:9" x14ac:dyDescent="0.25">
      <c r="A2444" s="1">
        <v>43101</v>
      </c>
      <c r="B2444" t="s">
        <v>64</v>
      </c>
      <c r="C2444" t="s">
        <v>65</v>
      </c>
      <c r="D2444">
        <v>2</v>
      </c>
      <c r="E2444">
        <v>3</v>
      </c>
      <c r="F2444">
        <v>347.06</v>
      </c>
      <c r="G2444">
        <v>299.7</v>
      </c>
      <c r="H2444">
        <v>47.36</v>
      </c>
      <c r="I2444">
        <v>149.85</v>
      </c>
    </row>
    <row r="2445" spans="1:9" x14ac:dyDescent="0.25">
      <c r="A2445" s="1">
        <v>43101</v>
      </c>
      <c r="B2445" t="s">
        <v>113</v>
      </c>
      <c r="C2445" t="s">
        <v>114</v>
      </c>
      <c r="D2445">
        <v>1</v>
      </c>
      <c r="E2445">
        <v>1</v>
      </c>
      <c r="F2445">
        <v>296.36</v>
      </c>
      <c r="G2445">
        <v>274.95</v>
      </c>
      <c r="H2445">
        <v>21.41</v>
      </c>
      <c r="I2445">
        <v>274.95</v>
      </c>
    </row>
    <row r="2446" spans="1:9" x14ac:dyDescent="0.25">
      <c r="A2446" s="1">
        <v>43101</v>
      </c>
      <c r="B2446" t="s">
        <v>109</v>
      </c>
      <c r="C2446" t="s">
        <v>110</v>
      </c>
      <c r="D2446">
        <v>4</v>
      </c>
      <c r="E2446">
        <v>5</v>
      </c>
      <c r="F2446">
        <v>287.13</v>
      </c>
      <c r="G2446">
        <v>215.39</v>
      </c>
      <c r="H2446">
        <v>71.739999999999995</v>
      </c>
      <c r="I2446">
        <v>53.847499999999997</v>
      </c>
    </row>
    <row r="2447" spans="1:9" x14ac:dyDescent="0.25">
      <c r="A2447" s="1">
        <v>43101</v>
      </c>
      <c r="B2447" t="s">
        <v>80</v>
      </c>
      <c r="C2447" t="s">
        <v>81</v>
      </c>
      <c r="D2447">
        <v>2</v>
      </c>
      <c r="E2447">
        <v>2</v>
      </c>
      <c r="F2447">
        <v>241.75</v>
      </c>
      <c r="G2447">
        <v>164.96</v>
      </c>
      <c r="H2447">
        <v>76.790000000000006</v>
      </c>
      <c r="I2447">
        <v>82.48</v>
      </c>
    </row>
    <row r="2448" spans="1:9" x14ac:dyDescent="0.25">
      <c r="A2448" s="1">
        <v>43101</v>
      </c>
      <c r="B2448" t="s">
        <v>135</v>
      </c>
      <c r="C2448" t="s">
        <v>136</v>
      </c>
      <c r="D2448">
        <v>2</v>
      </c>
      <c r="E2448">
        <v>2</v>
      </c>
      <c r="F2448">
        <v>208.33</v>
      </c>
      <c r="G2448">
        <v>139.80000000000001</v>
      </c>
      <c r="H2448">
        <v>68.53</v>
      </c>
      <c r="I2448">
        <v>69.900000000000006</v>
      </c>
    </row>
    <row r="2449" spans="1:9" x14ac:dyDescent="0.25">
      <c r="A2449" s="1">
        <v>43101</v>
      </c>
      <c r="B2449" t="s">
        <v>66</v>
      </c>
      <c r="C2449" t="s">
        <v>67</v>
      </c>
      <c r="D2449">
        <v>2</v>
      </c>
      <c r="E2449">
        <v>3</v>
      </c>
      <c r="F2449">
        <v>201.57</v>
      </c>
      <c r="G2449">
        <v>161.29</v>
      </c>
      <c r="H2449">
        <v>40.28</v>
      </c>
      <c r="I2449">
        <v>80.644999999999996</v>
      </c>
    </row>
    <row r="2450" spans="1:9" x14ac:dyDescent="0.25">
      <c r="A2450" s="1">
        <v>43101</v>
      </c>
      <c r="B2450" t="s">
        <v>125</v>
      </c>
      <c r="C2450" t="s">
        <v>126</v>
      </c>
      <c r="D2450">
        <v>2</v>
      </c>
      <c r="E2450">
        <v>2</v>
      </c>
      <c r="F2450">
        <v>147.51</v>
      </c>
      <c r="G2450">
        <v>118.89</v>
      </c>
      <c r="H2450">
        <v>28.62</v>
      </c>
      <c r="I2450">
        <v>59.445</v>
      </c>
    </row>
    <row r="2451" spans="1:9" x14ac:dyDescent="0.25">
      <c r="A2451" s="1">
        <v>43101</v>
      </c>
      <c r="B2451" t="s">
        <v>127</v>
      </c>
      <c r="C2451" t="s">
        <v>127</v>
      </c>
      <c r="D2451">
        <v>1</v>
      </c>
      <c r="E2451">
        <v>1</v>
      </c>
      <c r="F2451">
        <v>130.03</v>
      </c>
      <c r="G2451">
        <v>112</v>
      </c>
      <c r="H2451">
        <v>18.03</v>
      </c>
      <c r="I2451">
        <v>112</v>
      </c>
    </row>
    <row r="2452" spans="1:9" x14ac:dyDescent="0.25">
      <c r="A2452" s="1">
        <v>43101</v>
      </c>
      <c r="B2452" t="s">
        <v>115</v>
      </c>
      <c r="C2452" t="s">
        <v>116</v>
      </c>
      <c r="D2452">
        <v>1</v>
      </c>
      <c r="E2452">
        <v>1</v>
      </c>
      <c r="F2452">
        <v>111.89</v>
      </c>
      <c r="G2452">
        <v>99.99</v>
      </c>
      <c r="H2452">
        <v>11.9</v>
      </c>
      <c r="I2452">
        <v>99.99</v>
      </c>
    </row>
    <row r="2453" spans="1:9" x14ac:dyDescent="0.25">
      <c r="A2453" s="1">
        <v>43101</v>
      </c>
      <c r="B2453" t="s">
        <v>133</v>
      </c>
      <c r="C2453" t="s">
        <v>134</v>
      </c>
      <c r="D2453">
        <v>1</v>
      </c>
      <c r="E2453">
        <v>1</v>
      </c>
      <c r="F2453">
        <v>111.62</v>
      </c>
      <c r="G2453">
        <v>75</v>
      </c>
      <c r="H2453">
        <v>36.619999999999997</v>
      </c>
      <c r="I2453">
        <v>75</v>
      </c>
    </row>
    <row r="2454" spans="1:9" x14ac:dyDescent="0.25">
      <c r="A2454" s="1">
        <v>43101</v>
      </c>
      <c r="B2454" t="s">
        <v>123</v>
      </c>
      <c r="C2454" t="s">
        <v>124</v>
      </c>
      <c r="D2454">
        <v>2</v>
      </c>
      <c r="E2454">
        <v>3</v>
      </c>
      <c r="F2454">
        <v>105.83</v>
      </c>
      <c r="G2454">
        <v>53.97</v>
      </c>
      <c r="H2454">
        <v>51.86</v>
      </c>
      <c r="I2454">
        <v>26.984999999999999</v>
      </c>
    </row>
    <row r="2455" spans="1:9" x14ac:dyDescent="0.25">
      <c r="A2455" s="1">
        <v>43101</v>
      </c>
      <c r="B2455" t="s">
        <v>78</v>
      </c>
      <c r="C2455" t="s">
        <v>79</v>
      </c>
      <c r="D2455">
        <v>1</v>
      </c>
      <c r="E2455">
        <v>1</v>
      </c>
      <c r="F2455">
        <v>85.6</v>
      </c>
      <c r="G2455">
        <v>59.9</v>
      </c>
      <c r="H2455">
        <v>25.7</v>
      </c>
      <c r="I2455">
        <v>59.9</v>
      </c>
    </row>
    <row r="2456" spans="1:9" x14ac:dyDescent="0.25">
      <c r="A2456" s="1">
        <v>43101</v>
      </c>
      <c r="B2456" t="s">
        <v>41</v>
      </c>
      <c r="C2456" t="s">
        <v>41</v>
      </c>
      <c r="D2456">
        <v>2</v>
      </c>
      <c r="E2456">
        <v>2</v>
      </c>
      <c r="F2456">
        <v>85.46</v>
      </c>
      <c r="G2456">
        <v>55.86</v>
      </c>
      <c r="H2456">
        <v>29.6</v>
      </c>
      <c r="I2456">
        <v>27.93</v>
      </c>
    </row>
    <row r="2457" spans="1:9" x14ac:dyDescent="0.25">
      <c r="A2457" s="1">
        <v>43101</v>
      </c>
      <c r="B2457" t="s">
        <v>119</v>
      </c>
      <c r="C2457" t="s">
        <v>120</v>
      </c>
      <c r="D2457">
        <v>1</v>
      </c>
      <c r="E2457">
        <v>1</v>
      </c>
      <c r="F2457">
        <v>75.069999999999993</v>
      </c>
      <c r="G2457">
        <v>59.9</v>
      </c>
      <c r="H2457">
        <v>15.17</v>
      </c>
      <c r="I2457">
        <v>59.9</v>
      </c>
    </row>
    <row r="2458" spans="1:9" x14ac:dyDescent="0.25">
      <c r="A2458" s="1">
        <v>43101</v>
      </c>
      <c r="B2458" t="s">
        <v>149</v>
      </c>
      <c r="C2458" t="s">
        <v>150</v>
      </c>
      <c r="D2458">
        <v>1</v>
      </c>
      <c r="E2458">
        <v>2</v>
      </c>
      <c r="F2458">
        <v>65.42</v>
      </c>
      <c r="G2458">
        <v>33.200000000000003</v>
      </c>
      <c r="H2458">
        <v>32.22</v>
      </c>
      <c r="I2458">
        <v>33.200000000000003</v>
      </c>
    </row>
    <row r="2459" spans="1:9" x14ac:dyDescent="0.25">
      <c r="A2459" s="1">
        <v>43101</v>
      </c>
      <c r="B2459" t="s">
        <v>104</v>
      </c>
      <c r="C2459" t="s">
        <v>104</v>
      </c>
      <c r="D2459">
        <v>1</v>
      </c>
      <c r="E2459">
        <v>1</v>
      </c>
      <c r="F2459">
        <v>50.53</v>
      </c>
      <c r="G2459">
        <v>24.9</v>
      </c>
      <c r="H2459">
        <v>25.63</v>
      </c>
      <c r="I2459">
        <v>24.9</v>
      </c>
    </row>
    <row r="2460" spans="1:9" x14ac:dyDescent="0.25">
      <c r="A2460" s="1">
        <v>43108</v>
      </c>
      <c r="B2460" t="s">
        <v>26</v>
      </c>
      <c r="C2460" t="s">
        <v>27</v>
      </c>
      <c r="D2460">
        <v>141</v>
      </c>
      <c r="E2460">
        <v>162</v>
      </c>
      <c r="F2460">
        <v>28169.31</v>
      </c>
      <c r="G2460">
        <v>24354.62</v>
      </c>
      <c r="H2460">
        <v>3814.69</v>
      </c>
      <c r="I2460">
        <v>172.7278014184397</v>
      </c>
    </row>
    <row r="2461" spans="1:9" x14ac:dyDescent="0.25">
      <c r="A2461" s="1">
        <v>43108</v>
      </c>
      <c r="B2461" t="s">
        <v>42</v>
      </c>
      <c r="C2461" t="s">
        <v>43</v>
      </c>
      <c r="D2461">
        <v>136</v>
      </c>
      <c r="E2461">
        <v>174</v>
      </c>
      <c r="F2461">
        <v>25744.46</v>
      </c>
      <c r="G2461">
        <v>22416.19</v>
      </c>
      <c r="H2461">
        <v>3328.27</v>
      </c>
      <c r="I2461">
        <v>164.82492647058822</v>
      </c>
    </row>
    <row r="2462" spans="1:9" x14ac:dyDescent="0.25">
      <c r="A2462" s="1">
        <v>43108</v>
      </c>
      <c r="B2462" t="s">
        <v>47</v>
      </c>
      <c r="C2462" t="s">
        <v>48</v>
      </c>
      <c r="D2462">
        <v>169</v>
      </c>
      <c r="E2462">
        <v>189</v>
      </c>
      <c r="F2462">
        <v>22493.91</v>
      </c>
      <c r="G2462">
        <v>19037.72</v>
      </c>
      <c r="H2462">
        <v>3456.19</v>
      </c>
      <c r="I2462">
        <v>112.64923076923077</v>
      </c>
    </row>
    <row r="2463" spans="1:9" x14ac:dyDescent="0.25">
      <c r="A2463" s="1">
        <v>43108</v>
      </c>
      <c r="B2463" t="s">
        <v>24</v>
      </c>
      <c r="C2463" t="s">
        <v>25</v>
      </c>
      <c r="D2463">
        <v>66</v>
      </c>
      <c r="E2463">
        <v>77</v>
      </c>
      <c r="F2463">
        <v>19987.82</v>
      </c>
      <c r="G2463">
        <v>18680.79</v>
      </c>
      <c r="H2463">
        <v>1307.03</v>
      </c>
      <c r="I2463">
        <v>283.04227272727269</v>
      </c>
    </row>
    <row r="2464" spans="1:9" x14ac:dyDescent="0.25">
      <c r="A2464" s="1">
        <v>43108</v>
      </c>
      <c r="B2464" t="s">
        <v>15</v>
      </c>
      <c r="C2464" t="s">
        <v>16</v>
      </c>
      <c r="D2464">
        <v>144</v>
      </c>
      <c r="E2464">
        <v>153</v>
      </c>
      <c r="F2464">
        <v>19380.98</v>
      </c>
      <c r="G2464">
        <v>16807.810000000001</v>
      </c>
      <c r="H2464">
        <v>2573.17</v>
      </c>
      <c r="I2464">
        <v>116.72090277777777</v>
      </c>
    </row>
    <row r="2465" spans="1:9" x14ac:dyDescent="0.25">
      <c r="A2465" s="1">
        <v>43108</v>
      </c>
      <c r="B2465" t="s">
        <v>72</v>
      </c>
      <c r="C2465" t="s">
        <v>73</v>
      </c>
      <c r="D2465">
        <v>122</v>
      </c>
      <c r="E2465">
        <v>129</v>
      </c>
      <c r="F2465">
        <v>15753.44</v>
      </c>
      <c r="G2465">
        <v>13431.44</v>
      </c>
      <c r="H2465">
        <v>2322</v>
      </c>
      <c r="I2465">
        <v>110.09377049180328</v>
      </c>
    </row>
    <row r="2466" spans="1:9" x14ac:dyDescent="0.25">
      <c r="A2466" s="1">
        <v>43108</v>
      </c>
      <c r="B2466" t="s">
        <v>17</v>
      </c>
      <c r="C2466" t="s">
        <v>18</v>
      </c>
      <c r="D2466">
        <v>112</v>
      </c>
      <c r="E2466">
        <v>148</v>
      </c>
      <c r="F2466">
        <v>15113.21</v>
      </c>
      <c r="G2466">
        <v>12465.21</v>
      </c>
      <c r="H2466">
        <v>2648</v>
      </c>
      <c r="I2466">
        <v>111.29651785714286</v>
      </c>
    </row>
    <row r="2467" spans="1:9" x14ac:dyDescent="0.25">
      <c r="A2467" s="1">
        <v>43108</v>
      </c>
      <c r="B2467" t="s">
        <v>32</v>
      </c>
      <c r="C2467" t="s">
        <v>33</v>
      </c>
      <c r="D2467">
        <v>77</v>
      </c>
      <c r="E2467">
        <v>81</v>
      </c>
      <c r="F2467">
        <v>11590.75</v>
      </c>
      <c r="G2467">
        <v>9810.9</v>
      </c>
      <c r="H2467">
        <v>1779.85</v>
      </c>
      <c r="I2467">
        <v>127.41428571428573</v>
      </c>
    </row>
    <row r="2468" spans="1:9" x14ac:dyDescent="0.25">
      <c r="A2468" s="1">
        <v>43108</v>
      </c>
      <c r="B2468" t="s">
        <v>28</v>
      </c>
      <c r="C2468" t="s">
        <v>29</v>
      </c>
      <c r="D2468">
        <v>60</v>
      </c>
      <c r="E2468">
        <v>61</v>
      </c>
      <c r="F2468">
        <v>10166.11</v>
      </c>
      <c r="G2468">
        <v>8756.27</v>
      </c>
      <c r="H2468">
        <v>1409.84</v>
      </c>
      <c r="I2468">
        <v>145.93783333333332</v>
      </c>
    </row>
    <row r="2469" spans="1:9" x14ac:dyDescent="0.25">
      <c r="A2469" s="1">
        <v>43108</v>
      </c>
      <c r="B2469" t="s">
        <v>38</v>
      </c>
      <c r="C2469" t="s">
        <v>38</v>
      </c>
      <c r="D2469">
        <v>75</v>
      </c>
      <c r="E2469">
        <v>76</v>
      </c>
      <c r="F2469">
        <v>10005.98</v>
      </c>
      <c r="G2469">
        <v>8627.9599999999991</v>
      </c>
      <c r="H2469">
        <v>1378.02</v>
      </c>
      <c r="I2469">
        <v>115.03946666666667</v>
      </c>
    </row>
    <row r="2470" spans="1:9" x14ac:dyDescent="0.25">
      <c r="A2470" s="1">
        <v>43108</v>
      </c>
      <c r="B2470" t="s">
        <v>39</v>
      </c>
      <c r="C2470" t="s">
        <v>40</v>
      </c>
      <c r="D2470">
        <v>46</v>
      </c>
      <c r="E2470">
        <v>49</v>
      </c>
      <c r="F2470">
        <v>8379.84</v>
      </c>
      <c r="G2470">
        <v>7332.3</v>
      </c>
      <c r="H2470">
        <v>1047.54</v>
      </c>
      <c r="I2470">
        <v>159.39782608695651</v>
      </c>
    </row>
    <row r="2471" spans="1:9" x14ac:dyDescent="0.25">
      <c r="A2471" s="1">
        <v>43108</v>
      </c>
      <c r="B2471" t="s">
        <v>21</v>
      </c>
      <c r="C2471" t="s">
        <v>22</v>
      </c>
      <c r="D2471">
        <v>40</v>
      </c>
      <c r="E2471">
        <v>40</v>
      </c>
      <c r="F2471">
        <v>7457.31</v>
      </c>
      <c r="G2471">
        <v>6660.34</v>
      </c>
      <c r="H2471">
        <v>796.97</v>
      </c>
      <c r="I2471">
        <v>166.5085</v>
      </c>
    </row>
    <row r="2472" spans="1:9" x14ac:dyDescent="0.25">
      <c r="A2472" s="1">
        <v>43108</v>
      </c>
      <c r="B2472" t="s">
        <v>34</v>
      </c>
      <c r="C2472" t="s">
        <v>35</v>
      </c>
      <c r="D2472">
        <v>48</v>
      </c>
      <c r="E2472">
        <v>58</v>
      </c>
      <c r="F2472">
        <v>6158.43</v>
      </c>
      <c r="G2472">
        <v>4900.3500000000004</v>
      </c>
      <c r="H2472">
        <v>1258.08</v>
      </c>
      <c r="I2472">
        <v>102.090625</v>
      </c>
    </row>
    <row r="2473" spans="1:9" x14ac:dyDescent="0.25">
      <c r="A2473" s="1">
        <v>43108</v>
      </c>
      <c r="B2473" t="s">
        <v>36</v>
      </c>
      <c r="C2473" t="s">
        <v>37</v>
      </c>
      <c r="D2473">
        <v>24</v>
      </c>
      <c r="E2473">
        <v>31</v>
      </c>
      <c r="F2473">
        <v>5921.51</v>
      </c>
      <c r="G2473">
        <v>4691.42</v>
      </c>
      <c r="H2473">
        <v>1230.0899999999999</v>
      </c>
      <c r="I2473">
        <v>195.47583333333333</v>
      </c>
    </row>
    <row r="2474" spans="1:9" x14ac:dyDescent="0.25">
      <c r="A2474" s="1">
        <v>43108</v>
      </c>
      <c r="B2474" t="s">
        <v>193</v>
      </c>
      <c r="C2474" t="s">
        <v>193</v>
      </c>
      <c r="D2474">
        <v>37</v>
      </c>
      <c r="E2474">
        <v>40</v>
      </c>
      <c r="F2474">
        <v>5818.16</v>
      </c>
      <c r="G2474">
        <v>5116.6899999999996</v>
      </c>
      <c r="H2474">
        <v>701.47</v>
      </c>
      <c r="I2474">
        <v>138.28891891891891</v>
      </c>
    </row>
    <row r="2475" spans="1:9" x14ac:dyDescent="0.25">
      <c r="A2475" s="1">
        <v>43108</v>
      </c>
      <c r="B2475" t="s">
        <v>19</v>
      </c>
      <c r="C2475" t="s">
        <v>20</v>
      </c>
      <c r="D2475">
        <v>46</v>
      </c>
      <c r="E2475">
        <v>51</v>
      </c>
      <c r="F2475">
        <v>5159.43</v>
      </c>
      <c r="G2475">
        <v>4418.51</v>
      </c>
      <c r="H2475">
        <v>740.92</v>
      </c>
      <c r="I2475">
        <v>96.054565217391314</v>
      </c>
    </row>
    <row r="2476" spans="1:9" x14ac:dyDescent="0.25">
      <c r="A2476" s="1">
        <v>43108</v>
      </c>
      <c r="B2476" t="s">
        <v>84</v>
      </c>
      <c r="C2476" t="s">
        <v>85</v>
      </c>
      <c r="D2476">
        <v>16</v>
      </c>
      <c r="E2476">
        <v>16</v>
      </c>
      <c r="F2476">
        <v>4826.2700000000004</v>
      </c>
      <c r="G2476">
        <v>4398.29</v>
      </c>
      <c r="H2476">
        <v>427.98</v>
      </c>
      <c r="I2476">
        <v>274.893125</v>
      </c>
    </row>
    <row r="2477" spans="1:9" x14ac:dyDescent="0.25">
      <c r="A2477" s="1">
        <v>43108</v>
      </c>
      <c r="B2477" t="s">
        <v>82</v>
      </c>
      <c r="C2477" t="s">
        <v>83</v>
      </c>
      <c r="D2477">
        <v>28</v>
      </c>
      <c r="E2477">
        <v>28</v>
      </c>
      <c r="F2477">
        <v>4735.95</v>
      </c>
      <c r="G2477">
        <v>3990.83</v>
      </c>
      <c r="H2477">
        <v>745.12</v>
      </c>
      <c r="I2477">
        <v>142.52964285714287</v>
      </c>
    </row>
    <row r="2478" spans="1:9" x14ac:dyDescent="0.25">
      <c r="A2478" s="1">
        <v>43108</v>
      </c>
      <c r="B2478" t="s">
        <v>58</v>
      </c>
      <c r="C2478" t="s">
        <v>59</v>
      </c>
      <c r="D2478">
        <v>73</v>
      </c>
      <c r="E2478">
        <v>80</v>
      </c>
      <c r="F2478">
        <v>4536.97</v>
      </c>
      <c r="G2478">
        <v>3265.06</v>
      </c>
      <c r="H2478">
        <v>1271.9100000000001</v>
      </c>
      <c r="I2478">
        <v>44.726849315068492</v>
      </c>
    </row>
    <row r="2479" spans="1:9" x14ac:dyDescent="0.25">
      <c r="A2479" s="1">
        <v>43108</v>
      </c>
      <c r="B2479" t="s">
        <v>46</v>
      </c>
      <c r="C2479" t="s">
        <v>46</v>
      </c>
      <c r="D2479">
        <v>24</v>
      </c>
      <c r="E2479">
        <v>27</v>
      </c>
      <c r="F2479">
        <v>4173.93</v>
      </c>
      <c r="G2479">
        <v>3648.92</v>
      </c>
      <c r="H2479">
        <v>525.01</v>
      </c>
      <c r="I2479">
        <v>152.03833333333333</v>
      </c>
    </row>
    <row r="2480" spans="1:9" x14ac:dyDescent="0.25">
      <c r="A2480" s="1">
        <v>43108</v>
      </c>
      <c r="B2480" t="s">
        <v>53</v>
      </c>
      <c r="C2480" t="s">
        <v>54</v>
      </c>
      <c r="D2480">
        <v>74</v>
      </c>
      <c r="E2480">
        <v>82</v>
      </c>
      <c r="F2480">
        <v>4165.05</v>
      </c>
      <c r="G2480">
        <v>2936.91</v>
      </c>
      <c r="H2480">
        <v>1228.1400000000001</v>
      </c>
      <c r="I2480">
        <v>39.687972972972972</v>
      </c>
    </row>
    <row r="2481" spans="1:9" x14ac:dyDescent="0.25">
      <c r="A2481" s="1">
        <v>43108</v>
      </c>
      <c r="B2481" t="s">
        <v>74</v>
      </c>
      <c r="C2481" t="s">
        <v>75</v>
      </c>
      <c r="D2481">
        <v>11</v>
      </c>
      <c r="E2481">
        <v>11</v>
      </c>
      <c r="F2481">
        <v>3900.24</v>
      </c>
      <c r="G2481">
        <v>3618.32</v>
      </c>
      <c r="H2481">
        <v>281.92</v>
      </c>
      <c r="I2481">
        <v>328.93818181818182</v>
      </c>
    </row>
    <row r="2482" spans="1:9" x14ac:dyDescent="0.25">
      <c r="A2482" s="1">
        <v>43108</v>
      </c>
      <c r="B2482" t="s">
        <v>107</v>
      </c>
      <c r="C2482" t="s">
        <v>108</v>
      </c>
      <c r="D2482">
        <v>10</v>
      </c>
      <c r="E2482">
        <v>13</v>
      </c>
      <c r="F2482">
        <v>3244.92</v>
      </c>
      <c r="G2482">
        <v>2908.98</v>
      </c>
      <c r="H2482">
        <v>335.94</v>
      </c>
      <c r="I2482">
        <v>290.89800000000002</v>
      </c>
    </row>
    <row r="2483" spans="1:9" x14ac:dyDescent="0.25">
      <c r="A2483" s="1">
        <v>43108</v>
      </c>
      <c r="B2483" t="s">
        <v>96</v>
      </c>
      <c r="C2483" t="s">
        <v>97</v>
      </c>
      <c r="D2483">
        <v>4</v>
      </c>
      <c r="E2483">
        <v>4</v>
      </c>
      <c r="F2483">
        <v>2721.99</v>
      </c>
      <c r="G2483">
        <v>2396</v>
      </c>
      <c r="H2483">
        <v>325.99</v>
      </c>
      <c r="I2483">
        <v>599</v>
      </c>
    </row>
    <row r="2484" spans="1:9" x14ac:dyDescent="0.25">
      <c r="A2484" s="1">
        <v>43108</v>
      </c>
      <c r="B2484" t="s">
        <v>51</v>
      </c>
      <c r="C2484" t="s">
        <v>52</v>
      </c>
      <c r="D2484">
        <v>32</v>
      </c>
      <c r="E2484">
        <v>32</v>
      </c>
      <c r="F2484">
        <v>2105.62</v>
      </c>
      <c r="G2484">
        <v>1642.13</v>
      </c>
      <c r="H2484">
        <v>463.49</v>
      </c>
      <c r="I2484">
        <v>51.316562500000003</v>
      </c>
    </row>
    <row r="2485" spans="1:9" x14ac:dyDescent="0.25">
      <c r="A2485" s="1">
        <v>43108</v>
      </c>
      <c r="B2485" t="s">
        <v>30</v>
      </c>
      <c r="C2485" t="s">
        <v>31</v>
      </c>
      <c r="D2485">
        <v>3</v>
      </c>
      <c r="E2485">
        <v>5</v>
      </c>
      <c r="F2485">
        <v>1822.55</v>
      </c>
      <c r="G2485">
        <v>1693.7</v>
      </c>
      <c r="H2485">
        <v>128.85</v>
      </c>
      <c r="I2485">
        <v>564.56666666666672</v>
      </c>
    </row>
    <row r="2486" spans="1:9" x14ac:dyDescent="0.25">
      <c r="A2486" s="1">
        <v>43108</v>
      </c>
      <c r="B2486" t="s">
        <v>94</v>
      </c>
      <c r="C2486" t="s">
        <v>95</v>
      </c>
      <c r="D2486">
        <v>4</v>
      </c>
      <c r="E2486">
        <v>4</v>
      </c>
      <c r="F2486">
        <v>1769.25</v>
      </c>
      <c r="G2486">
        <v>1657.44</v>
      </c>
      <c r="H2486">
        <v>111.81</v>
      </c>
      <c r="I2486">
        <v>414.36</v>
      </c>
    </row>
    <row r="2487" spans="1:9" x14ac:dyDescent="0.25">
      <c r="A2487" s="1">
        <v>43108</v>
      </c>
      <c r="B2487" t="s">
        <v>100</v>
      </c>
      <c r="C2487" t="s">
        <v>101</v>
      </c>
      <c r="D2487">
        <v>6</v>
      </c>
      <c r="E2487">
        <v>8</v>
      </c>
      <c r="F2487">
        <v>1297.24</v>
      </c>
      <c r="G2487">
        <v>1171.78</v>
      </c>
      <c r="H2487">
        <v>125.46</v>
      </c>
      <c r="I2487">
        <v>195.29666666666668</v>
      </c>
    </row>
    <row r="2488" spans="1:9" x14ac:dyDescent="0.25">
      <c r="A2488" s="1">
        <v>43108</v>
      </c>
      <c r="B2488" t="s">
        <v>23</v>
      </c>
      <c r="C2488" t="s">
        <v>23</v>
      </c>
      <c r="D2488">
        <v>10</v>
      </c>
      <c r="E2488">
        <v>11</v>
      </c>
      <c r="F2488">
        <v>1155.0899999999999</v>
      </c>
      <c r="G2488">
        <v>957.4</v>
      </c>
      <c r="H2488">
        <v>197.69</v>
      </c>
      <c r="I2488">
        <v>95.74</v>
      </c>
    </row>
    <row r="2489" spans="1:9" x14ac:dyDescent="0.25">
      <c r="A2489" s="1">
        <v>43108</v>
      </c>
      <c r="B2489" t="s">
        <v>76</v>
      </c>
      <c r="C2489" t="s">
        <v>77</v>
      </c>
      <c r="D2489">
        <v>2</v>
      </c>
      <c r="E2489">
        <v>3</v>
      </c>
      <c r="F2489">
        <v>1054.1099999999999</v>
      </c>
      <c r="G2489">
        <v>974.8</v>
      </c>
      <c r="H2489">
        <v>79.31</v>
      </c>
      <c r="I2489">
        <v>487.4</v>
      </c>
    </row>
    <row r="2490" spans="1:9" x14ac:dyDescent="0.25">
      <c r="A2490" s="1">
        <v>43108</v>
      </c>
      <c r="B2490" t="s">
        <v>105</v>
      </c>
      <c r="C2490" t="s">
        <v>106</v>
      </c>
      <c r="D2490">
        <v>7</v>
      </c>
      <c r="E2490">
        <v>8</v>
      </c>
      <c r="F2490">
        <v>1044.3800000000001</v>
      </c>
      <c r="G2490">
        <v>832.9</v>
      </c>
      <c r="H2490">
        <v>211.48</v>
      </c>
      <c r="I2490">
        <v>118.98571428571428</v>
      </c>
    </row>
    <row r="2491" spans="1:9" x14ac:dyDescent="0.25">
      <c r="A2491" s="1">
        <v>43108</v>
      </c>
      <c r="B2491" t="s">
        <v>88</v>
      </c>
      <c r="C2491" t="s">
        <v>89</v>
      </c>
      <c r="D2491">
        <v>13</v>
      </c>
      <c r="E2491">
        <v>14</v>
      </c>
      <c r="F2491">
        <v>1017.14</v>
      </c>
      <c r="G2491">
        <v>768.15</v>
      </c>
      <c r="H2491">
        <v>248.99</v>
      </c>
      <c r="I2491">
        <v>59.088461538461544</v>
      </c>
    </row>
    <row r="2492" spans="1:9" x14ac:dyDescent="0.25">
      <c r="A2492" s="1">
        <v>43108</v>
      </c>
      <c r="B2492" t="s">
        <v>117</v>
      </c>
      <c r="C2492" t="s">
        <v>118</v>
      </c>
      <c r="D2492">
        <v>13</v>
      </c>
      <c r="E2492">
        <v>18</v>
      </c>
      <c r="F2492">
        <v>976.07</v>
      </c>
      <c r="G2492">
        <v>700.23</v>
      </c>
      <c r="H2492">
        <v>275.83999999999997</v>
      </c>
      <c r="I2492">
        <v>53.863846153846154</v>
      </c>
    </row>
    <row r="2493" spans="1:9" x14ac:dyDescent="0.25">
      <c r="A2493" s="1">
        <v>43108</v>
      </c>
      <c r="B2493" t="s">
        <v>111</v>
      </c>
      <c r="C2493" t="s">
        <v>112</v>
      </c>
      <c r="D2493">
        <v>4</v>
      </c>
      <c r="E2493">
        <v>6</v>
      </c>
      <c r="F2493">
        <v>872.59</v>
      </c>
      <c r="G2493">
        <v>760.25</v>
      </c>
      <c r="H2493">
        <v>112.34</v>
      </c>
      <c r="I2493">
        <v>190.0625</v>
      </c>
    </row>
    <row r="2494" spans="1:9" x14ac:dyDescent="0.25">
      <c r="A2494" s="1">
        <v>43108</v>
      </c>
      <c r="B2494" t="s">
        <v>49</v>
      </c>
      <c r="C2494" t="s">
        <v>50</v>
      </c>
      <c r="D2494">
        <v>3</v>
      </c>
      <c r="E2494">
        <v>6</v>
      </c>
      <c r="F2494">
        <v>732.13</v>
      </c>
      <c r="G2494">
        <v>620.29999999999995</v>
      </c>
      <c r="H2494">
        <v>111.83</v>
      </c>
      <c r="I2494">
        <v>206.76666666666668</v>
      </c>
    </row>
    <row r="2495" spans="1:9" x14ac:dyDescent="0.25">
      <c r="A2495" s="1">
        <v>43108</v>
      </c>
      <c r="B2495" t="s">
        <v>102</v>
      </c>
      <c r="C2495" t="s">
        <v>103</v>
      </c>
      <c r="D2495">
        <v>4</v>
      </c>
      <c r="E2495">
        <v>4</v>
      </c>
      <c r="F2495">
        <v>710.7</v>
      </c>
      <c r="G2495">
        <v>607.89</v>
      </c>
      <c r="H2495">
        <v>102.81</v>
      </c>
      <c r="I2495">
        <v>151.9725</v>
      </c>
    </row>
    <row r="2496" spans="1:9" x14ac:dyDescent="0.25">
      <c r="A2496" s="1">
        <v>43108</v>
      </c>
      <c r="B2496" t="s">
        <v>57</v>
      </c>
      <c r="C2496" t="s">
        <v>57</v>
      </c>
      <c r="D2496">
        <v>5</v>
      </c>
      <c r="E2496">
        <v>6</v>
      </c>
      <c r="F2496">
        <v>691.29</v>
      </c>
      <c r="G2496">
        <v>595.79999999999995</v>
      </c>
      <c r="H2496">
        <v>95.49</v>
      </c>
      <c r="I2496">
        <v>119.16</v>
      </c>
    </row>
    <row r="2497" spans="1:9" x14ac:dyDescent="0.25">
      <c r="A2497" s="1">
        <v>43108</v>
      </c>
      <c r="B2497" t="s">
        <v>80</v>
      </c>
      <c r="C2497" t="s">
        <v>81</v>
      </c>
      <c r="D2497">
        <v>6</v>
      </c>
      <c r="E2497">
        <v>6</v>
      </c>
      <c r="F2497">
        <v>625.58000000000004</v>
      </c>
      <c r="G2497">
        <v>512.86</v>
      </c>
      <c r="H2497">
        <v>112.72</v>
      </c>
      <c r="I2497">
        <v>85.476666666666659</v>
      </c>
    </row>
    <row r="2498" spans="1:9" x14ac:dyDescent="0.25">
      <c r="A2498" s="1">
        <v>43108</v>
      </c>
      <c r="B2498" t="s">
        <v>109</v>
      </c>
      <c r="C2498" t="s">
        <v>110</v>
      </c>
      <c r="D2498">
        <v>9</v>
      </c>
      <c r="E2498">
        <v>9</v>
      </c>
      <c r="F2498">
        <v>621.84</v>
      </c>
      <c r="G2498">
        <v>506.99</v>
      </c>
      <c r="H2498">
        <v>114.85</v>
      </c>
      <c r="I2498">
        <v>56.332222222222221</v>
      </c>
    </row>
    <row r="2499" spans="1:9" x14ac:dyDescent="0.25">
      <c r="A2499" s="1">
        <v>43108</v>
      </c>
      <c r="B2499" t="s">
        <v>90</v>
      </c>
      <c r="C2499" t="s">
        <v>91</v>
      </c>
      <c r="D2499">
        <v>3</v>
      </c>
      <c r="E2499">
        <v>3</v>
      </c>
      <c r="F2499">
        <v>618.66</v>
      </c>
      <c r="G2499">
        <v>496.8</v>
      </c>
      <c r="H2499">
        <v>121.86</v>
      </c>
      <c r="I2499">
        <v>165.6</v>
      </c>
    </row>
    <row r="2500" spans="1:9" x14ac:dyDescent="0.25">
      <c r="A2500" s="1">
        <v>43108</v>
      </c>
      <c r="B2500" t="s">
        <v>145</v>
      </c>
      <c r="C2500" t="s">
        <v>146</v>
      </c>
      <c r="D2500">
        <v>2</v>
      </c>
      <c r="E2500">
        <v>2</v>
      </c>
      <c r="F2500">
        <v>560.24</v>
      </c>
      <c r="G2500">
        <v>500</v>
      </c>
      <c r="H2500">
        <v>60.24</v>
      </c>
      <c r="I2500">
        <v>250</v>
      </c>
    </row>
    <row r="2501" spans="1:9" x14ac:dyDescent="0.25">
      <c r="A2501" s="1">
        <v>43108</v>
      </c>
      <c r="B2501" t="s">
        <v>68</v>
      </c>
      <c r="C2501" t="s">
        <v>69</v>
      </c>
      <c r="D2501">
        <v>2</v>
      </c>
      <c r="E2501">
        <v>2</v>
      </c>
      <c r="F2501">
        <v>416.07</v>
      </c>
      <c r="G2501">
        <v>364.9</v>
      </c>
      <c r="H2501">
        <v>51.17</v>
      </c>
      <c r="I2501">
        <v>182.45</v>
      </c>
    </row>
    <row r="2502" spans="1:9" x14ac:dyDescent="0.25">
      <c r="A2502" s="1">
        <v>43108</v>
      </c>
      <c r="B2502" t="s">
        <v>141</v>
      </c>
      <c r="C2502" t="s">
        <v>142</v>
      </c>
      <c r="D2502">
        <v>1</v>
      </c>
      <c r="E2502">
        <v>1</v>
      </c>
      <c r="F2502">
        <v>385.13</v>
      </c>
      <c r="G2502">
        <v>369.99</v>
      </c>
      <c r="H2502">
        <v>15.14</v>
      </c>
      <c r="I2502">
        <v>369.99</v>
      </c>
    </row>
    <row r="2503" spans="1:9" x14ac:dyDescent="0.25">
      <c r="A2503" s="1">
        <v>43108</v>
      </c>
      <c r="B2503" t="s">
        <v>133</v>
      </c>
      <c r="C2503" t="s">
        <v>134</v>
      </c>
      <c r="D2503">
        <v>3</v>
      </c>
      <c r="E2503">
        <v>3</v>
      </c>
      <c r="F2503">
        <v>366.73</v>
      </c>
      <c r="G2503">
        <v>225</v>
      </c>
      <c r="H2503">
        <v>141.72999999999999</v>
      </c>
      <c r="I2503">
        <v>75</v>
      </c>
    </row>
    <row r="2504" spans="1:9" x14ac:dyDescent="0.25">
      <c r="A2504" s="1">
        <v>43108</v>
      </c>
      <c r="B2504" t="s">
        <v>121</v>
      </c>
      <c r="C2504" t="s">
        <v>122</v>
      </c>
      <c r="D2504">
        <v>2</v>
      </c>
      <c r="E2504">
        <v>2</v>
      </c>
      <c r="F2504">
        <v>327.37</v>
      </c>
      <c r="G2504">
        <v>279.98</v>
      </c>
      <c r="H2504">
        <v>47.39</v>
      </c>
      <c r="I2504">
        <v>139.99</v>
      </c>
    </row>
    <row r="2505" spans="1:9" x14ac:dyDescent="0.25">
      <c r="A2505" s="1">
        <v>43108</v>
      </c>
      <c r="B2505" t="s">
        <v>78</v>
      </c>
      <c r="C2505" t="s">
        <v>79</v>
      </c>
      <c r="D2505">
        <v>3</v>
      </c>
      <c r="E2505">
        <v>3</v>
      </c>
      <c r="F2505">
        <v>316.17</v>
      </c>
      <c r="G2505">
        <v>274.8</v>
      </c>
      <c r="H2505">
        <v>41.37</v>
      </c>
      <c r="I2505">
        <v>91.6</v>
      </c>
    </row>
    <row r="2506" spans="1:9" x14ac:dyDescent="0.25">
      <c r="A2506" s="1">
        <v>43108</v>
      </c>
      <c r="B2506" t="s">
        <v>131</v>
      </c>
      <c r="C2506" t="s">
        <v>132</v>
      </c>
      <c r="D2506">
        <v>2</v>
      </c>
      <c r="E2506">
        <v>2</v>
      </c>
      <c r="F2506">
        <v>253.27</v>
      </c>
      <c r="G2506">
        <v>234</v>
      </c>
      <c r="H2506">
        <v>19.27</v>
      </c>
      <c r="I2506">
        <v>117</v>
      </c>
    </row>
    <row r="2507" spans="1:9" x14ac:dyDescent="0.25">
      <c r="A2507" s="1">
        <v>43108</v>
      </c>
      <c r="B2507" t="s">
        <v>135</v>
      </c>
      <c r="C2507" t="s">
        <v>136</v>
      </c>
      <c r="D2507">
        <v>2</v>
      </c>
      <c r="E2507">
        <v>2</v>
      </c>
      <c r="F2507">
        <v>240.01</v>
      </c>
      <c r="G2507">
        <v>202.1</v>
      </c>
      <c r="H2507">
        <v>37.909999999999997</v>
      </c>
      <c r="I2507">
        <v>101.05</v>
      </c>
    </row>
    <row r="2508" spans="1:9" x14ac:dyDescent="0.25">
      <c r="A2508" s="1">
        <v>43108</v>
      </c>
      <c r="B2508" t="s">
        <v>149</v>
      </c>
      <c r="C2508" t="s">
        <v>150</v>
      </c>
      <c r="D2508">
        <v>3</v>
      </c>
      <c r="E2508">
        <v>4</v>
      </c>
      <c r="F2508">
        <v>222.94</v>
      </c>
      <c r="G2508">
        <v>155.4</v>
      </c>
      <c r="H2508">
        <v>67.540000000000006</v>
      </c>
      <c r="I2508">
        <v>51.8</v>
      </c>
    </row>
    <row r="2509" spans="1:9" x14ac:dyDescent="0.25">
      <c r="A2509" s="1">
        <v>43108</v>
      </c>
      <c r="B2509" t="s">
        <v>64</v>
      </c>
      <c r="C2509" t="s">
        <v>65</v>
      </c>
      <c r="D2509">
        <v>1</v>
      </c>
      <c r="E2509">
        <v>1</v>
      </c>
      <c r="F2509">
        <v>183.85</v>
      </c>
      <c r="G2509">
        <v>147.5</v>
      </c>
      <c r="H2509">
        <v>36.35</v>
      </c>
      <c r="I2509">
        <v>147.5</v>
      </c>
    </row>
    <row r="2510" spans="1:9" x14ac:dyDescent="0.25">
      <c r="A2510" s="1">
        <v>43108</v>
      </c>
      <c r="B2510" t="s">
        <v>41</v>
      </c>
      <c r="C2510" t="s">
        <v>41</v>
      </c>
      <c r="D2510">
        <v>3</v>
      </c>
      <c r="E2510">
        <v>3</v>
      </c>
      <c r="F2510">
        <v>155.38</v>
      </c>
      <c r="G2510">
        <v>113.84</v>
      </c>
      <c r="H2510">
        <v>41.54</v>
      </c>
      <c r="I2510">
        <v>37.946666666666665</v>
      </c>
    </row>
    <row r="2511" spans="1:9" x14ac:dyDescent="0.25">
      <c r="A2511" s="1">
        <v>43108</v>
      </c>
      <c r="B2511" t="s">
        <v>123</v>
      </c>
      <c r="C2511" t="s">
        <v>124</v>
      </c>
      <c r="D2511">
        <v>3</v>
      </c>
      <c r="E2511">
        <v>3</v>
      </c>
      <c r="F2511">
        <v>144.13</v>
      </c>
      <c r="G2511">
        <v>92.3</v>
      </c>
      <c r="H2511">
        <v>51.83</v>
      </c>
      <c r="I2511">
        <v>30.766666666666669</v>
      </c>
    </row>
    <row r="2512" spans="1:9" x14ac:dyDescent="0.25">
      <c r="A2512" s="1">
        <v>43108</v>
      </c>
      <c r="B2512" t="s">
        <v>44</v>
      </c>
      <c r="C2512" t="s">
        <v>45</v>
      </c>
      <c r="D2512">
        <v>2</v>
      </c>
      <c r="E2512">
        <v>2</v>
      </c>
      <c r="F2512">
        <v>136.99</v>
      </c>
      <c r="G2512">
        <v>105.9</v>
      </c>
      <c r="H2512">
        <v>31.09</v>
      </c>
      <c r="I2512">
        <v>52.95</v>
      </c>
    </row>
    <row r="2513" spans="1:9" x14ac:dyDescent="0.25">
      <c r="A2513" s="1">
        <v>43108</v>
      </c>
      <c r="B2513" t="s">
        <v>66</v>
      </c>
      <c r="C2513" t="s">
        <v>67</v>
      </c>
      <c r="D2513">
        <v>3</v>
      </c>
      <c r="E2513">
        <v>3</v>
      </c>
      <c r="F2513">
        <v>110.14</v>
      </c>
      <c r="G2513">
        <v>68.08</v>
      </c>
      <c r="H2513">
        <v>42.06</v>
      </c>
      <c r="I2513">
        <v>22.693333333333335</v>
      </c>
    </row>
    <row r="2514" spans="1:9" x14ac:dyDescent="0.25">
      <c r="A2514" s="1">
        <v>43108</v>
      </c>
      <c r="B2514" t="s">
        <v>128</v>
      </c>
      <c r="C2514" t="s">
        <v>129</v>
      </c>
      <c r="D2514">
        <v>2</v>
      </c>
      <c r="E2514">
        <v>2</v>
      </c>
      <c r="F2514">
        <v>105.67</v>
      </c>
      <c r="G2514">
        <v>75.8</v>
      </c>
      <c r="H2514">
        <v>29.87</v>
      </c>
      <c r="I2514">
        <v>37.9</v>
      </c>
    </row>
    <row r="2515" spans="1:9" x14ac:dyDescent="0.25">
      <c r="A2515" s="1">
        <v>43108</v>
      </c>
      <c r="B2515" t="s">
        <v>125</v>
      </c>
      <c r="C2515" t="s">
        <v>126</v>
      </c>
      <c r="D2515">
        <v>1</v>
      </c>
      <c r="E2515">
        <v>1</v>
      </c>
      <c r="F2515">
        <v>78.14</v>
      </c>
      <c r="G2515">
        <v>59.9</v>
      </c>
      <c r="H2515">
        <v>18.239999999999998</v>
      </c>
      <c r="I2515">
        <v>59.9</v>
      </c>
    </row>
    <row r="2516" spans="1:9" x14ac:dyDescent="0.25">
      <c r="A2516" s="1">
        <v>43108</v>
      </c>
      <c r="B2516" t="s">
        <v>62</v>
      </c>
      <c r="C2516" t="s">
        <v>63</v>
      </c>
      <c r="D2516">
        <v>1</v>
      </c>
      <c r="E2516">
        <v>1</v>
      </c>
      <c r="F2516">
        <v>72.959999999999994</v>
      </c>
      <c r="G2516">
        <v>56.8</v>
      </c>
      <c r="H2516">
        <v>16.16</v>
      </c>
      <c r="I2516">
        <v>56.8</v>
      </c>
    </row>
    <row r="2517" spans="1:9" x14ac:dyDescent="0.25">
      <c r="A2517" s="1">
        <v>43108</v>
      </c>
      <c r="B2517" t="s">
        <v>119</v>
      </c>
      <c r="C2517" t="s">
        <v>120</v>
      </c>
      <c r="D2517">
        <v>1</v>
      </c>
      <c r="E2517">
        <v>1</v>
      </c>
      <c r="F2517">
        <v>70.27</v>
      </c>
      <c r="G2517">
        <v>59.9</v>
      </c>
      <c r="H2517">
        <v>10.37</v>
      </c>
      <c r="I2517">
        <v>59.9</v>
      </c>
    </row>
    <row r="2518" spans="1:9" x14ac:dyDescent="0.25">
      <c r="A2518" s="1">
        <v>43108</v>
      </c>
      <c r="B2518" t="s">
        <v>113</v>
      </c>
      <c r="C2518" t="s">
        <v>114</v>
      </c>
      <c r="D2518">
        <v>1</v>
      </c>
      <c r="E2518">
        <v>1</v>
      </c>
      <c r="F2518">
        <v>67.89</v>
      </c>
      <c r="G2518">
        <v>56</v>
      </c>
      <c r="H2518">
        <v>11.89</v>
      </c>
      <c r="I2518">
        <v>56</v>
      </c>
    </row>
    <row r="2519" spans="1:9" x14ac:dyDescent="0.25">
      <c r="A2519" s="1">
        <v>43108</v>
      </c>
      <c r="B2519" t="s">
        <v>98</v>
      </c>
      <c r="C2519" t="s">
        <v>99</v>
      </c>
      <c r="D2519">
        <v>1</v>
      </c>
      <c r="E2519">
        <v>1</v>
      </c>
      <c r="F2519">
        <v>63.62</v>
      </c>
      <c r="G2519">
        <v>54.9</v>
      </c>
      <c r="H2519">
        <v>8.7200000000000006</v>
      </c>
      <c r="I2519">
        <v>54.9</v>
      </c>
    </row>
    <row r="2520" spans="1:9" x14ac:dyDescent="0.25">
      <c r="A2520" s="1">
        <v>43108</v>
      </c>
      <c r="B2520" t="s">
        <v>70</v>
      </c>
      <c r="C2520" t="s">
        <v>71</v>
      </c>
      <c r="D2520">
        <v>1</v>
      </c>
      <c r="E2520">
        <v>1</v>
      </c>
      <c r="F2520">
        <v>40.07</v>
      </c>
      <c r="G2520">
        <v>24.97</v>
      </c>
      <c r="H2520">
        <v>15.1</v>
      </c>
      <c r="I2520">
        <v>24.97</v>
      </c>
    </row>
    <row r="2521" spans="1:9" x14ac:dyDescent="0.25">
      <c r="A2521" s="1">
        <v>43115</v>
      </c>
      <c r="B2521" t="s">
        <v>26</v>
      </c>
      <c r="C2521" t="s">
        <v>27</v>
      </c>
      <c r="D2521">
        <v>140</v>
      </c>
      <c r="E2521">
        <v>147</v>
      </c>
      <c r="F2521">
        <v>21559.02</v>
      </c>
      <c r="G2521">
        <v>18732.560000000001</v>
      </c>
      <c r="H2521">
        <v>2826.46</v>
      </c>
      <c r="I2521">
        <v>133.804</v>
      </c>
    </row>
    <row r="2522" spans="1:9" x14ac:dyDescent="0.25">
      <c r="A2522" s="1">
        <v>43115</v>
      </c>
      <c r="B2522" t="s">
        <v>42</v>
      </c>
      <c r="C2522" t="s">
        <v>43</v>
      </c>
      <c r="D2522">
        <v>124</v>
      </c>
      <c r="E2522">
        <v>147</v>
      </c>
      <c r="F2522">
        <v>20189.990000000002</v>
      </c>
      <c r="G2522">
        <v>17331.419999999998</v>
      </c>
      <c r="H2522">
        <v>2858.57</v>
      </c>
      <c r="I2522">
        <v>139.76951612903227</v>
      </c>
    </row>
    <row r="2523" spans="1:9" x14ac:dyDescent="0.25">
      <c r="A2523" s="1">
        <v>43115</v>
      </c>
      <c r="B2523" t="s">
        <v>15</v>
      </c>
      <c r="C2523" t="s">
        <v>16</v>
      </c>
      <c r="D2523">
        <v>143</v>
      </c>
      <c r="E2523">
        <v>158</v>
      </c>
      <c r="F2523">
        <v>19201.14</v>
      </c>
      <c r="G2523">
        <v>16508.09</v>
      </c>
      <c r="H2523">
        <v>2693.05</v>
      </c>
      <c r="I2523">
        <v>115.44118881118881</v>
      </c>
    </row>
    <row r="2524" spans="1:9" x14ac:dyDescent="0.25">
      <c r="A2524" s="1">
        <v>43115</v>
      </c>
      <c r="B2524" t="s">
        <v>17</v>
      </c>
      <c r="C2524" t="s">
        <v>18</v>
      </c>
      <c r="D2524">
        <v>128</v>
      </c>
      <c r="E2524">
        <v>169</v>
      </c>
      <c r="F2524">
        <v>18801.27</v>
      </c>
      <c r="G2524">
        <v>15351.87</v>
      </c>
      <c r="H2524">
        <v>3449.4</v>
      </c>
      <c r="I2524">
        <v>119.93648437500001</v>
      </c>
    </row>
    <row r="2525" spans="1:9" x14ac:dyDescent="0.25">
      <c r="A2525" s="1">
        <v>43115</v>
      </c>
      <c r="B2525" t="s">
        <v>47</v>
      </c>
      <c r="C2525" t="s">
        <v>48</v>
      </c>
      <c r="D2525">
        <v>150</v>
      </c>
      <c r="E2525">
        <v>179</v>
      </c>
      <c r="F2525">
        <v>17091.099999999999</v>
      </c>
      <c r="G2525">
        <v>14187.59</v>
      </c>
      <c r="H2525">
        <v>2903.51</v>
      </c>
      <c r="I2525">
        <v>94.583933333333334</v>
      </c>
    </row>
    <row r="2526" spans="1:9" x14ac:dyDescent="0.25">
      <c r="A2526" s="1">
        <v>43115</v>
      </c>
      <c r="B2526" t="s">
        <v>24</v>
      </c>
      <c r="C2526" t="s">
        <v>25</v>
      </c>
      <c r="D2526">
        <v>73</v>
      </c>
      <c r="E2526">
        <v>78</v>
      </c>
      <c r="F2526">
        <v>15234.51</v>
      </c>
      <c r="G2526">
        <v>14005.31</v>
      </c>
      <c r="H2526">
        <v>1229.2</v>
      </c>
      <c r="I2526">
        <v>191.85356164383563</v>
      </c>
    </row>
    <row r="2527" spans="1:9" x14ac:dyDescent="0.25">
      <c r="A2527" s="1">
        <v>43115</v>
      </c>
      <c r="B2527" t="s">
        <v>39</v>
      </c>
      <c r="C2527" t="s">
        <v>40</v>
      </c>
      <c r="D2527">
        <v>74</v>
      </c>
      <c r="E2527">
        <v>81</v>
      </c>
      <c r="F2527">
        <v>12194.39</v>
      </c>
      <c r="G2527">
        <v>10677.28</v>
      </c>
      <c r="H2527">
        <v>1517.11</v>
      </c>
      <c r="I2527">
        <v>144.28756756756758</v>
      </c>
    </row>
    <row r="2528" spans="1:9" x14ac:dyDescent="0.25">
      <c r="A2528" s="1">
        <v>43115</v>
      </c>
      <c r="B2528" t="s">
        <v>32</v>
      </c>
      <c r="C2528" t="s">
        <v>33</v>
      </c>
      <c r="D2528">
        <v>71</v>
      </c>
      <c r="E2528">
        <v>82</v>
      </c>
      <c r="F2528">
        <v>11882.88</v>
      </c>
      <c r="G2528">
        <v>9790.7199999999993</v>
      </c>
      <c r="H2528">
        <v>2092.16</v>
      </c>
      <c r="I2528">
        <v>137.89746478873238</v>
      </c>
    </row>
    <row r="2529" spans="1:9" x14ac:dyDescent="0.25">
      <c r="A2529" s="1">
        <v>43115</v>
      </c>
      <c r="B2529" t="s">
        <v>38</v>
      </c>
      <c r="C2529" t="s">
        <v>38</v>
      </c>
      <c r="D2529">
        <v>82</v>
      </c>
      <c r="E2529">
        <v>82</v>
      </c>
      <c r="F2529">
        <v>11331.62</v>
      </c>
      <c r="G2529">
        <v>9635.76</v>
      </c>
      <c r="H2529">
        <v>1695.86</v>
      </c>
      <c r="I2529">
        <v>117.50926829268293</v>
      </c>
    </row>
    <row r="2530" spans="1:9" x14ac:dyDescent="0.25">
      <c r="A2530" s="1">
        <v>43115</v>
      </c>
      <c r="B2530" t="s">
        <v>72</v>
      </c>
      <c r="C2530" t="s">
        <v>73</v>
      </c>
      <c r="D2530">
        <v>77</v>
      </c>
      <c r="E2530">
        <v>77</v>
      </c>
      <c r="F2530">
        <v>9390.0499999999993</v>
      </c>
      <c r="G2530">
        <v>7976.08</v>
      </c>
      <c r="H2530">
        <v>1413.97</v>
      </c>
      <c r="I2530">
        <v>103.58545454545454</v>
      </c>
    </row>
    <row r="2531" spans="1:9" x14ac:dyDescent="0.25">
      <c r="A2531" s="1">
        <v>43115</v>
      </c>
      <c r="B2531" t="s">
        <v>82</v>
      </c>
      <c r="C2531" t="s">
        <v>83</v>
      </c>
      <c r="D2531">
        <v>42</v>
      </c>
      <c r="E2531">
        <v>43</v>
      </c>
      <c r="F2531">
        <v>9055.5300000000007</v>
      </c>
      <c r="G2531">
        <v>7711.35</v>
      </c>
      <c r="H2531">
        <v>1344.18</v>
      </c>
      <c r="I2531">
        <v>183.60357142857143</v>
      </c>
    </row>
    <row r="2532" spans="1:9" x14ac:dyDescent="0.25">
      <c r="A2532" s="1">
        <v>43115</v>
      </c>
      <c r="B2532" t="s">
        <v>193</v>
      </c>
      <c r="C2532" t="s">
        <v>193</v>
      </c>
      <c r="D2532">
        <v>57</v>
      </c>
      <c r="E2532">
        <v>69</v>
      </c>
      <c r="F2532">
        <v>7918.72</v>
      </c>
      <c r="G2532">
        <v>6950.84</v>
      </c>
      <c r="H2532">
        <v>967.88</v>
      </c>
      <c r="I2532">
        <v>121.94456140350876</v>
      </c>
    </row>
    <row r="2533" spans="1:9" x14ac:dyDescent="0.25">
      <c r="A2533" s="1">
        <v>43115</v>
      </c>
      <c r="B2533" t="s">
        <v>28</v>
      </c>
      <c r="C2533" t="s">
        <v>29</v>
      </c>
      <c r="D2533">
        <v>44</v>
      </c>
      <c r="E2533">
        <v>46</v>
      </c>
      <c r="F2533">
        <v>7828.49</v>
      </c>
      <c r="G2533">
        <v>6715.22</v>
      </c>
      <c r="H2533">
        <v>1113.27</v>
      </c>
      <c r="I2533">
        <v>152.61863636363634</v>
      </c>
    </row>
    <row r="2534" spans="1:9" x14ac:dyDescent="0.25">
      <c r="A2534" s="1">
        <v>43115</v>
      </c>
      <c r="B2534" t="s">
        <v>34</v>
      </c>
      <c r="C2534" t="s">
        <v>35</v>
      </c>
      <c r="D2534">
        <v>48</v>
      </c>
      <c r="E2534">
        <v>52</v>
      </c>
      <c r="F2534">
        <v>6531.16</v>
      </c>
      <c r="G2534">
        <v>5340.53</v>
      </c>
      <c r="H2534">
        <v>1190.6300000000001</v>
      </c>
      <c r="I2534">
        <v>111.26104166666666</v>
      </c>
    </row>
    <row r="2535" spans="1:9" x14ac:dyDescent="0.25">
      <c r="A2535" s="1">
        <v>43115</v>
      </c>
      <c r="B2535" t="s">
        <v>36</v>
      </c>
      <c r="C2535" t="s">
        <v>37</v>
      </c>
      <c r="D2535">
        <v>25</v>
      </c>
      <c r="E2535">
        <v>32</v>
      </c>
      <c r="F2535">
        <v>6009.02</v>
      </c>
      <c r="G2535">
        <v>4479.6400000000003</v>
      </c>
      <c r="H2535">
        <v>1529.38</v>
      </c>
      <c r="I2535">
        <v>179.18559999999999</v>
      </c>
    </row>
    <row r="2536" spans="1:9" x14ac:dyDescent="0.25">
      <c r="A2536" s="1">
        <v>43115</v>
      </c>
      <c r="B2536" t="s">
        <v>58</v>
      </c>
      <c r="C2536" t="s">
        <v>59</v>
      </c>
      <c r="D2536">
        <v>78</v>
      </c>
      <c r="E2536">
        <v>86</v>
      </c>
      <c r="F2536">
        <v>5954.85</v>
      </c>
      <c r="G2536">
        <v>4393.96</v>
      </c>
      <c r="H2536">
        <v>1560.89</v>
      </c>
      <c r="I2536">
        <v>56.332820512820511</v>
      </c>
    </row>
    <row r="2537" spans="1:9" x14ac:dyDescent="0.25">
      <c r="A2537" s="1">
        <v>43115</v>
      </c>
      <c r="B2537" t="s">
        <v>19</v>
      </c>
      <c r="C2537" t="s">
        <v>20</v>
      </c>
      <c r="D2537">
        <v>48</v>
      </c>
      <c r="E2537">
        <v>49</v>
      </c>
      <c r="F2537">
        <v>5675.08</v>
      </c>
      <c r="G2537">
        <v>4979.1499999999996</v>
      </c>
      <c r="H2537">
        <v>695.93</v>
      </c>
      <c r="I2537">
        <v>103.73229166666667</v>
      </c>
    </row>
    <row r="2538" spans="1:9" x14ac:dyDescent="0.25">
      <c r="A2538" s="1">
        <v>43115</v>
      </c>
      <c r="B2538" t="s">
        <v>21</v>
      </c>
      <c r="C2538" t="s">
        <v>22</v>
      </c>
      <c r="D2538">
        <v>30</v>
      </c>
      <c r="E2538">
        <v>32</v>
      </c>
      <c r="F2538">
        <v>5047.92</v>
      </c>
      <c r="G2538">
        <v>4447.63</v>
      </c>
      <c r="H2538">
        <v>600.29</v>
      </c>
      <c r="I2538">
        <v>148.25433333333334</v>
      </c>
    </row>
    <row r="2539" spans="1:9" x14ac:dyDescent="0.25">
      <c r="A2539" s="1">
        <v>43115</v>
      </c>
      <c r="B2539" t="s">
        <v>53</v>
      </c>
      <c r="C2539" t="s">
        <v>54</v>
      </c>
      <c r="D2539">
        <v>85</v>
      </c>
      <c r="E2539">
        <v>90</v>
      </c>
      <c r="F2539">
        <v>4975.58</v>
      </c>
      <c r="G2539">
        <v>3644.95</v>
      </c>
      <c r="H2539">
        <v>1330.63</v>
      </c>
      <c r="I2539">
        <v>42.881764705882354</v>
      </c>
    </row>
    <row r="2540" spans="1:9" x14ac:dyDescent="0.25">
      <c r="A2540" s="1">
        <v>43115</v>
      </c>
      <c r="B2540" t="s">
        <v>23</v>
      </c>
      <c r="C2540" t="s">
        <v>23</v>
      </c>
      <c r="D2540">
        <v>14</v>
      </c>
      <c r="E2540">
        <v>14</v>
      </c>
      <c r="F2540">
        <v>3942.26</v>
      </c>
      <c r="G2540">
        <v>3681.66</v>
      </c>
      <c r="H2540">
        <v>260.60000000000002</v>
      </c>
      <c r="I2540">
        <v>262.97571428571428</v>
      </c>
    </row>
    <row r="2541" spans="1:9" x14ac:dyDescent="0.25">
      <c r="A2541" s="1">
        <v>43115</v>
      </c>
      <c r="B2541" t="s">
        <v>84</v>
      </c>
      <c r="C2541" t="s">
        <v>85</v>
      </c>
      <c r="D2541">
        <v>7</v>
      </c>
      <c r="E2541">
        <v>7</v>
      </c>
      <c r="F2541">
        <v>3653.26</v>
      </c>
      <c r="G2541">
        <v>3453.49</v>
      </c>
      <c r="H2541">
        <v>199.77</v>
      </c>
      <c r="I2541">
        <v>493.35571428571433</v>
      </c>
    </row>
    <row r="2542" spans="1:9" x14ac:dyDescent="0.25">
      <c r="A2542" s="1">
        <v>43115</v>
      </c>
      <c r="B2542" t="s">
        <v>51</v>
      </c>
      <c r="C2542" t="s">
        <v>52</v>
      </c>
      <c r="D2542">
        <v>27</v>
      </c>
      <c r="E2542">
        <v>33</v>
      </c>
      <c r="F2542">
        <v>2423.36</v>
      </c>
      <c r="G2542">
        <v>1977.86</v>
      </c>
      <c r="H2542">
        <v>445.5</v>
      </c>
      <c r="I2542">
        <v>73.254074074074069</v>
      </c>
    </row>
    <row r="2543" spans="1:9" x14ac:dyDescent="0.25">
      <c r="A2543" s="1">
        <v>43115</v>
      </c>
      <c r="B2543" t="s">
        <v>46</v>
      </c>
      <c r="C2543" t="s">
        <v>46</v>
      </c>
      <c r="D2543">
        <v>16</v>
      </c>
      <c r="E2543">
        <v>19</v>
      </c>
      <c r="F2543">
        <v>2181.48</v>
      </c>
      <c r="G2543">
        <v>1818.63</v>
      </c>
      <c r="H2543">
        <v>362.85</v>
      </c>
      <c r="I2543">
        <v>113.66437500000001</v>
      </c>
    </row>
    <row r="2544" spans="1:9" x14ac:dyDescent="0.25">
      <c r="A2544" s="1">
        <v>43115</v>
      </c>
      <c r="B2544" t="s">
        <v>105</v>
      </c>
      <c r="C2544" t="s">
        <v>106</v>
      </c>
      <c r="D2544">
        <v>6</v>
      </c>
      <c r="E2544">
        <v>7</v>
      </c>
      <c r="F2544">
        <v>1996.19</v>
      </c>
      <c r="G2544">
        <v>1855</v>
      </c>
      <c r="H2544">
        <v>141.19</v>
      </c>
      <c r="I2544">
        <v>309.16666666666663</v>
      </c>
    </row>
    <row r="2545" spans="1:9" x14ac:dyDescent="0.25">
      <c r="A2545" s="1">
        <v>43115</v>
      </c>
      <c r="B2545" t="s">
        <v>145</v>
      </c>
      <c r="C2545" t="s">
        <v>146</v>
      </c>
      <c r="D2545">
        <v>3</v>
      </c>
      <c r="E2545">
        <v>4</v>
      </c>
      <c r="F2545">
        <v>1927.19</v>
      </c>
      <c r="G2545">
        <v>1834.99</v>
      </c>
      <c r="H2545">
        <v>92.2</v>
      </c>
      <c r="I2545">
        <v>611.6633333333333</v>
      </c>
    </row>
    <row r="2546" spans="1:9" x14ac:dyDescent="0.25">
      <c r="A2546" s="1">
        <v>43115</v>
      </c>
      <c r="B2546" t="s">
        <v>100</v>
      </c>
      <c r="C2546" t="s">
        <v>101</v>
      </c>
      <c r="D2546">
        <v>9</v>
      </c>
      <c r="E2546">
        <v>9</v>
      </c>
      <c r="F2546">
        <v>1706.83</v>
      </c>
      <c r="G2546">
        <v>1517.89</v>
      </c>
      <c r="H2546">
        <v>188.94</v>
      </c>
      <c r="I2546">
        <v>168.65444444444444</v>
      </c>
    </row>
    <row r="2547" spans="1:9" x14ac:dyDescent="0.25">
      <c r="A2547" s="1">
        <v>43115</v>
      </c>
      <c r="B2547" t="s">
        <v>49</v>
      </c>
      <c r="C2547" t="s">
        <v>50</v>
      </c>
      <c r="D2547">
        <v>3</v>
      </c>
      <c r="E2547">
        <v>3</v>
      </c>
      <c r="F2547">
        <v>1380.44</v>
      </c>
      <c r="G2547">
        <v>1188.9000000000001</v>
      </c>
      <c r="H2547">
        <v>191.54</v>
      </c>
      <c r="I2547">
        <v>396.3</v>
      </c>
    </row>
    <row r="2548" spans="1:9" x14ac:dyDescent="0.25">
      <c r="A2548" s="1">
        <v>43115</v>
      </c>
      <c r="B2548" t="s">
        <v>121</v>
      </c>
      <c r="C2548" t="s">
        <v>122</v>
      </c>
      <c r="D2548">
        <v>9</v>
      </c>
      <c r="E2548">
        <v>9</v>
      </c>
      <c r="F2548">
        <v>1305.98</v>
      </c>
      <c r="G2548">
        <v>1168.82</v>
      </c>
      <c r="H2548">
        <v>137.16</v>
      </c>
      <c r="I2548">
        <v>129.86888888888888</v>
      </c>
    </row>
    <row r="2549" spans="1:9" x14ac:dyDescent="0.25">
      <c r="A2549" s="1">
        <v>43115</v>
      </c>
      <c r="B2549" t="s">
        <v>74</v>
      </c>
      <c r="C2549" t="s">
        <v>75</v>
      </c>
      <c r="D2549">
        <v>7</v>
      </c>
      <c r="E2549">
        <v>8</v>
      </c>
      <c r="F2549">
        <v>1274.82</v>
      </c>
      <c r="G2549">
        <v>1103.31</v>
      </c>
      <c r="H2549">
        <v>171.51</v>
      </c>
      <c r="I2549">
        <v>157.61571428571429</v>
      </c>
    </row>
    <row r="2550" spans="1:9" x14ac:dyDescent="0.25">
      <c r="A2550" s="1">
        <v>43115</v>
      </c>
      <c r="B2550" t="s">
        <v>30</v>
      </c>
      <c r="C2550" t="s">
        <v>31</v>
      </c>
      <c r="D2550">
        <v>6</v>
      </c>
      <c r="E2550">
        <v>7</v>
      </c>
      <c r="F2550">
        <v>1040.52</v>
      </c>
      <c r="G2550">
        <v>938.69</v>
      </c>
      <c r="H2550">
        <v>101.83</v>
      </c>
      <c r="I2550">
        <v>156.44833333333332</v>
      </c>
    </row>
    <row r="2551" spans="1:9" x14ac:dyDescent="0.25">
      <c r="A2551" s="1">
        <v>43115</v>
      </c>
      <c r="B2551" t="s">
        <v>94</v>
      </c>
      <c r="C2551" t="s">
        <v>95</v>
      </c>
      <c r="D2551">
        <v>3</v>
      </c>
      <c r="E2551">
        <v>6</v>
      </c>
      <c r="F2551">
        <v>1037.1400000000001</v>
      </c>
      <c r="G2551">
        <v>916</v>
      </c>
      <c r="H2551">
        <v>121.14</v>
      </c>
      <c r="I2551">
        <v>305.33333333333337</v>
      </c>
    </row>
    <row r="2552" spans="1:9" x14ac:dyDescent="0.25">
      <c r="A2552" s="1">
        <v>43115</v>
      </c>
      <c r="B2552" t="s">
        <v>80</v>
      </c>
      <c r="C2552" t="s">
        <v>81</v>
      </c>
      <c r="D2552">
        <v>7</v>
      </c>
      <c r="E2552">
        <v>7</v>
      </c>
      <c r="F2552">
        <v>936.67</v>
      </c>
      <c r="G2552">
        <v>762.55</v>
      </c>
      <c r="H2552">
        <v>174.12</v>
      </c>
      <c r="I2552">
        <v>108.9357142857143</v>
      </c>
    </row>
    <row r="2553" spans="1:9" x14ac:dyDescent="0.25">
      <c r="A2553" s="1">
        <v>43115</v>
      </c>
      <c r="B2553" t="s">
        <v>125</v>
      </c>
      <c r="C2553" t="s">
        <v>126</v>
      </c>
      <c r="D2553">
        <v>3</v>
      </c>
      <c r="E2553">
        <v>4</v>
      </c>
      <c r="F2553">
        <v>921.09</v>
      </c>
      <c r="G2553">
        <v>770</v>
      </c>
      <c r="H2553">
        <v>151.09</v>
      </c>
      <c r="I2553">
        <v>256.66666666666663</v>
      </c>
    </row>
    <row r="2554" spans="1:9" x14ac:dyDescent="0.25">
      <c r="A2554" s="1">
        <v>43115</v>
      </c>
      <c r="B2554" t="s">
        <v>90</v>
      </c>
      <c r="C2554" t="s">
        <v>91</v>
      </c>
      <c r="D2554">
        <v>2</v>
      </c>
      <c r="E2554">
        <v>3</v>
      </c>
      <c r="F2554">
        <v>801.38</v>
      </c>
      <c r="G2554">
        <v>589</v>
      </c>
      <c r="H2554">
        <v>212.38</v>
      </c>
      <c r="I2554">
        <v>294.5</v>
      </c>
    </row>
    <row r="2555" spans="1:9" x14ac:dyDescent="0.25">
      <c r="A2555" s="1">
        <v>43115</v>
      </c>
      <c r="B2555" t="s">
        <v>57</v>
      </c>
      <c r="C2555" t="s">
        <v>57</v>
      </c>
      <c r="D2555">
        <v>6</v>
      </c>
      <c r="E2555">
        <v>6</v>
      </c>
      <c r="F2555">
        <v>780.22</v>
      </c>
      <c r="G2555">
        <v>675.6</v>
      </c>
      <c r="H2555">
        <v>104.62</v>
      </c>
      <c r="I2555">
        <v>112.6</v>
      </c>
    </row>
    <row r="2556" spans="1:9" x14ac:dyDescent="0.25">
      <c r="A2556" s="1">
        <v>43115</v>
      </c>
      <c r="B2556" t="s">
        <v>107</v>
      </c>
      <c r="C2556" t="s">
        <v>108</v>
      </c>
      <c r="D2556">
        <v>5</v>
      </c>
      <c r="E2556">
        <v>10</v>
      </c>
      <c r="F2556">
        <v>739.97</v>
      </c>
      <c r="G2556">
        <v>605.25</v>
      </c>
      <c r="H2556">
        <v>134.72</v>
      </c>
      <c r="I2556">
        <v>121.05</v>
      </c>
    </row>
    <row r="2557" spans="1:9" x14ac:dyDescent="0.25">
      <c r="A2557" s="1">
        <v>43115</v>
      </c>
      <c r="B2557" t="s">
        <v>96</v>
      </c>
      <c r="C2557" t="s">
        <v>97</v>
      </c>
      <c r="D2557">
        <v>1</v>
      </c>
      <c r="E2557">
        <v>1</v>
      </c>
      <c r="F2557">
        <v>702.97</v>
      </c>
      <c r="G2557">
        <v>670</v>
      </c>
      <c r="H2557">
        <v>32.97</v>
      </c>
      <c r="I2557">
        <v>670</v>
      </c>
    </row>
    <row r="2558" spans="1:9" x14ac:dyDescent="0.25">
      <c r="A2558" s="1">
        <v>43115</v>
      </c>
      <c r="B2558" t="s">
        <v>133</v>
      </c>
      <c r="C2558" t="s">
        <v>134</v>
      </c>
      <c r="D2558">
        <v>4</v>
      </c>
      <c r="E2558">
        <v>4</v>
      </c>
      <c r="F2558">
        <v>680.43</v>
      </c>
      <c r="G2558">
        <v>485.5</v>
      </c>
      <c r="H2558">
        <v>194.93</v>
      </c>
      <c r="I2558">
        <v>121.375</v>
      </c>
    </row>
    <row r="2559" spans="1:9" x14ac:dyDescent="0.25">
      <c r="A2559" s="1">
        <v>43115</v>
      </c>
      <c r="B2559" t="s">
        <v>109</v>
      </c>
      <c r="C2559" t="s">
        <v>110</v>
      </c>
      <c r="D2559">
        <v>9</v>
      </c>
      <c r="E2559">
        <v>9</v>
      </c>
      <c r="F2559">
        <v>673.54</v>
      </c>
      <c r="G2559">
        <v>540.65</v>
      </c>
      <c r="H2559">
        <v>132.88999999999999</v>
      </c>
      <c r="I2559">
        <v>60.072222222222223</v>
      </c>
    </row>
    <row r="2560" spans="1:9" x14ac:dyDescent="0.25">
      <c r="A2560" s="1">
        <v>43115</v>
      </c>
      <c r="B2560" t="s">
        <v>76</v>
      </c>
      <c r="C2560" t="s">
        <v>77</v>
      </c>
      <c r="D2560">
        <v>1</v>
      </c>
      <c r="E2560">
        <v>1</v>
      </c>
      <c r="F2560">
        <v>669.71</v>
      </c>
      <c r="G2560">
        <v>626</v>
      </c>
      <c r="H2560">
        <v>43.71</v>
      </c>
      <c r="I2560">
        <v>626</v>
      </c>
    </row>
    <row r="2561" spans="1:9" x14ac:dyDescent="0.25">
      <c r="A2561" s="1">
        <v>43115</v>
      </c>
      <c r="B2561" t="s">
        <v>44</v>
      </c>
      <c r="C2561" t="s">
        <v>45</v>
      </c>
      <c r="D2561">
        <v>5</v>
      </c>
      <c r="E2561">
        <v>5</v>
      </c>
      <c r="F2561">
        <v>602.5</v>
      </c>
      <c r="G2561">
        <v>533.91</v>
      </c>
      <c r="H2561">
        <v>68.59</v>
      </c>
      <c r="I2561">
        <v>106.782</v>
      </c>
    </row>
    <row r="2562" spans="1:9" x14ac:dyDescent="0.25">
      <c r="A2562" s="1">
        <v>43115</v>
      </c>
      <c r="B2562" t="s">
        <v>111</v>
      </c>
      <c r="C2562" t="s">
        <v>112</v>
      </c>
      <c r="D2562">
        <v>2</v>
      </c>
      <c r="E2562">
        <v>2</v>
      </c>
      <c r="F2562">
        <v>579.78</v>
      </c>
      <c r="G2562">
        <v>549.84</v>
      </c>
      <c r="H2562">
        <v>29.94</v>
      </c>
      <c r="I2562">
        <v>274.92</v>
      </c>
    </row>
    <row r="2563" spans="1:9" x14ac:dyDescent="0.25">
      <c r="A2563" s="1">
        <v>43115</v>
      </c>
      <c r="B2563" t="s">
        <v>102</v>
      </c>
      <c r="C2563" t="s">
        <v>103</v>
      </c>
      <c r="D2563">
        <v>4</v>
      </c>
      <c r="E2563">
        <v>4</v>
      </c>
      <c r="F2563">
        <v>500.35</v>
      </c>
      <c r="G2563">
        <v>420.69</v>
      </c>
      <c r="H2563">
        <v>79.66</v>
      </c>
      <c r="I2563">
        <v>105.1725</v>
      </c>
    </row>
    <row r="2564" spans="1:9" x14ac:dyDescent="0.25">
      <c r="A2564" s="1">
        <v>43115</v>
      </c>
      <c r="B2564" t="s">
        <v>88</v>
      </c>
      <c r="C2564" t="s">
        <v>89</v>
      </c>
      <c r="D2564">
        <v>8</v>
      </c>
      <c r="E2564">
        <v>8</v>
      </c>
      <c r="F2564">
        <v>462.92</v>
      </c>
      <c r="G2564">
        <v>356.8</v>
      </c>
      <c r="H2564">
        <v>106.12</v>
      </c>
      <c r="I2564">
        <v>44.6</v>
      </c>
    </row>
    <row r="2565" spans="1:9" x14ac:dyDescent="0.25">
      <c r="A2565" s="1">
        <v>43115</v>
      </c>
      <c r="B2565" t="s">
        <v>78</v>
      </c>
      <c r="C2565" t="s">
        <v>79</v>
      </c>
      <c r="D2565">
        <v>2</v>
      </c>
      <c r="E2565">
        <v>2</v>
      </c>
      <c r="F2565">
        <v>338.43</v>
      </c>
      <c r="G2565">
        <v>310</v>
      </c>
      <c r="H2565">
        <v>28.43</v>
      </c>
      <c r="I2565">
        <v>155</v>
      </c>
    </row>
    <row r="2566" spans="1:9" x14ac:dyDescent="0.25">
      <c r="A2566" s="1">
        <v>43115</v>
      </c>
      <c r="B2566" t="s">
        <v>62</v>
      </c>
      <c r="C2566" t="s">
        <v>63</v>
      </c>
      <c r="D2566">
        <v>3</v>
      </c>
      <c r="E2566">
        <v>3</v>
      </c>
      <c r="F2566">
        <v>291.58999999999997</v>
      </c>
      <c r="G2566">
        <v>240.4</v>
      </c>
      <c r="H2566">
        <v>51.19</v>
      </c>
      <c r="I2566">
        <v>80.13333333333334</v>
      </c>
    </row>
    <row r="2567" spans="1:9" x14ac:dyDescent="0.25">
      <c r="A2567" s="1">
        <v>43115</v>
      </c>
      <c r="B2567" t="s">
        <v>41</v>
      </c>
      <c r="C2567" t="s">
        <v>41</v>
      </c>
      <c r="D2567">
        <v>4</v>
      </c>
      <c r="E2567">
        <v>5</v>
      </c>
      <c r="F2567">
        <v>279.89999999999998</v>
      </c>
      <c r="G2567">
        <v>221.19</v>
      </c>
      <c r="H2567">
        <v>58.71</v>
      </c>
      <c r="I2567">
        <v>55.297499999999999</v>
      </c>
    </row>
    <row r="2568" spans="1:9" x14ac:dyDescent="0.25">
      <c r="A2568" s="1">
        <v>43115</v>
      </c>
      <c r="B2568" t="s">
        <v>128</v>
      </c>
      <c r="C2568" t="s">
        <v>129</v>
      </c>
      <c r="D2568">
        <v>1</v>
      </c>
      <c r="E2568">
        <v>1</v>
      </c>
      <c r="F2568">
        <v>208.48</v>
      </c>
      <c r="G2568">
        <v>189.9</v>
      </c>
      <c r="H2568">
        <v>18.579999999999998</v>
      </c>
      <c r="I2568">
        <v>189.9</v>
      </c>
    </row>
    <row r="2569" spans="1:9" x14ac:dyDescent="0.25">
      <c r="A2569" s="1">
        <v>43115</v>
      </c>
      <c r="B2569" t="s">
        <v>68</v>
      </c>
      <c r="C2569" t="s">
        <v>69</v>
      </c>
      <c r="D2569">
        <v>1</v>
      </c>
      <c r="E2569">
        <v>1</v>
      </c>
      <c r="F2569">
        <v>207.62</v>
      </c>
      <c r="G2569">
        <v>179.9</v>
      </c>
      <c r="H2569">
        <v>27.72</v>
      </c>
      <c r="I2569">
        <v>179.9</v>
      </c>
    </row>
    <row r="2570" spans="1:9" x14ac:dyDescent="0.25">
      <c r="A2570" s="1">
        <v>43115</v>
      </c>
      <c r="B2570" t="s">
        <v>66</v>
      </c>
      <c r="C2570" t="s">
        <v>67</v>
      </c>
      <c r="D2570">
        <v>3</v>
      </c>
      <c r="E2570">
        <v>3</v>
      </c>
      <c r="F2570">
        <v>176.19</v>
      </c>
      <c r="G2570">
        <v>123.72</v>
      </c>
      <c r="H2570">
        <v>52.47</v>
      </c>
      <c r="I2570">
        <v>41.24</v>
      </c>
    </row>
    <row r="2571" spans="1:9" x14ac:dyDescent="0.25">
      <c r="A2571" s="1">
        <v>43115</v>
      </c>
      <c r="B2571" t="s">
        <v>113</v>
      </c>
      <c r="C2571" t="s">
        <v>114</v>
      </c>
      <c r="D2571">
        <v>3</v>
      </c>
      <c r="E2571">
        <v>3</v>
      </c>
      <c r="F2571">
        <v>176.09</v>
      </c>
      <c r="G2571">
        <v>139.35</v>
      </c>
      <c r="H2571">
        <v>36.74</v>
      </c>
      <c r="I2571">
        <v>46.45</v>
      </c>
    </row>
    <row r="2572" spans="1:9" x14ac:dyDescent="0.25">
      <c r="A2572" s="1">
        <v>43115</v>
      </c>
      <c r="B2572" t="s">
        <v>131</v>
      </c>
      <c r="C2572" t="s">
        <v>132</v>
      </c>
      <c r="D2572">
        <v>2</v>
      </c>
      <c r="E2572">
        <v>2</v>
      </c>
      <c r="F2572">
        <v>175.52</v>
      </c>
      <c r="G2572">
        <v>147</v>
      </c>
      <c r="H2572">
        <v>28.52</v>
      </c>
      <c r="I2572">
        <v>73.5</v>
      </c>
    </row>
    <row r="2573" spans="1:9" x14ac:dyDescent="0.25">
      <c r="A2573" s="1">
        <v>43115</v>
      </c>
      <c r="B2573" t="s">
        <v>149</v>
      </c>
      <c r="C2573" t="s">
        <v>150</v>
      </c>
      <c r="D2573">
        <v>3</v>
      </c>
      <c r="E2573">
        <v>4</v>
      </c>
      <c r="F2573">
        <v>149.9</v>
      </c>
      <c r="G2573">
        <v>96</v>
      </c>
      <c r="H2573">
        <v>53.9</v>
      </c>
      <c r="I2573">
        <v>32</v>
      </c>
    </row>
    <row r="2574" spans="1:9" x14ac:dyDescent="0.25">
      <c r="A2574" s="1">
        <v>43115</v>
      </c>
      <c r="B2574" t="s">
        <v>123</v>
      </c>
      <c r="C2574" t="s">
        <v>124</v>
      </c>
      <c r="D2574">
        <v>3</v>
      </c>
      <c r="E2574">
        <v>3</v>
      </c>
      <c r="F2574">
        <v>127.85</v>
      </c>
      <c r="G2574">
        <v>84.2</v>
      </c>
      <c r="H2574">
        <v>43.65</v>
      </c>
      <c r="I2574">
        <v>28.066666666666666</v>
      </c>
    </row>
    <row r="2575" spans="1:9" x14ac:dyDescent="0.25">
      <c r="A2575" s="1">
        <v>43115</v>
      </c>
      <c r="B2575" t="s">
        <v>115</v>
      </c>
      <c r="C2575" t="s">
        <v>116</v>
      </c>
      <c r="D2575">
        <v>1</v>
      </c>
      <c r="E2575">
        <v>1</v>
      </c>
      <c r="F2575">
        <v>111.89</v>
      </c>
      <c r="G2575">
        <v>99.99</v>
      </c>
      <c r="H2575">
        <v>11.9</v>
      </c>
      <c r="I2575">
        <v>99.99</v>
      </c>
    </row>
    <row r="2576" spans="1:9" x14ac:dyDescent="0.25">
      <c r="A2576" s="1">
        <v>43115</v>
      </c>
      <c r="B2576" t="s">
        <v>135</v>
      </c>
      <c r="C2576" t="s">
        <v>136</v>
      </c>
      <c r="D2576">
        <v>1</v>
      </c>
      <c r="E2576">
        <v>1</v>
      </c>
      <c r="F2576">
        <v>106.78</v>
      </c>
      <c r="G2576">
        <v>79.900000000000006</v>
      </c>
      <c r="H2576">
        <v>26.88</v>
      </c>
      <c r="I2576">
        <v>79.900000000000006</v>
      </c>
    </row>
    <row r="2577" spans="1:9" x14ac:dyDescent="0.25">
      <c r="A2577" s="1">
        <v>43115</v>
      </c>
      <c r="B2577" t="s">
        <v>117</v>
      </c>
      <c r="C2577" t="s">
        <v>118</v>
      </c>
      <c r="D2577">
        <v>2</v>
      </c>
      <c r="E2577">
        <v>2</v>
      </c>
      <c r="F2577">
        <v>92.36</v>
      </c>
      <c r="G2577">
        <v>66.98</v>
      </c>
      <c r="H2577">
        <v>25.38</v>
      </c>
      <c r="I2577">
        <v>33.49</v>
      </c>
    </row>
    <row r="2578" spans="1:9" x14ac:dyDescent="0.25">
      <c r="A2578" s="1">
        <v>43115</v>
      </c>
      <c r="B2578" t="s">
        <v>147</v>
      </c>
      <c r="C2578" t="s">
        <v>148</v>
      </c>
      <c r="D2578">
        <v>1</v>
      </c>
      <c r="E2578">
        <v>1</v>
      </c>
      <c r="F2578">
        <v>85.63</v>
      </c>
      <c r="G2578">
        <v>67.900000000000006</v>
      </c>
      <c r="H2578">
        <v>17.73</v>
      </c>
      <c r="I2578">
        <v>67.900000000000006</v>
      </c>
    </row>
    <row r="2579" spans="1:9" x14ac:dyDescent="0.25">
      <c r="A2579" s="1">
        <v>43115</v>
      </c>
      <c r="B2579" t="s">
        <v>60</v>
      </c>
      <c r="C2579" t="s">
        <v>61</v>
      </c>
      <c r="D2579">
        <v>1</v>
      </c>
      <c r="E2579">
        <v>1</v>
      </c>
      <c r="F2579">
        <v>78.7</v>
      </c>
      <c r="G2579">
        <v>65.900000000000006</v>
      </c>
      <c r="H2579">
        <v>12.8</v>
      </c>
      <c r="I2579">
        <v>65.900000000000006</v>
      </c>
    </row>
    <row r="2580" spans="1:9" x14ac:dyDescent="0.25">
      <c r="A2580" s="1">
        <v>43115</v>
      </c>
      <c r="B2580" t="s">
        <v>98</v>
      </c>
      <c r="C2580" t="s">
        <v>99</v>
      </c>
      <c r="D2580">
        <v>1</v>
      </c>
      <c r="E2580">
        <v>1</v>
      </c>
      <c r="F2580">
        <v>62.43</v>
      </c>
      <c r="G2580">
        <v>54.9</v>
      </c>
      <c r="H2580">
        <v>7.53</v>
      </c>
      <c r="I2580">
        <v>54.9</v>
      </c>
    </row>
    <row r="2581" spans="1:9" x14ac:dyDescent="0.25">
      <c r="A2581" s="1">
        <v>43122</v>
      </c>
      <c r="B2581" t="s">
        <v>26</v>
      </c>
      <c r="C2581" t="s">
        <v>27</v>
      </c>
      <c r="D2581">
        <v>119</v>
      </c>
      <c r="E2581">
        <v>133</v>
      </c>
      <c r="F2581">
        <v>23888.22</v>
      </c>
      <c r="G2581">
        <v>21203.73</v>
      </c>
      <c r="H2581">
        <v>2684.49</v>
      </c>
      <c r="I2581">
        <v>178.18260504201683</v>
      </c>
    </row>
    <row r="2582" spans="1:9" x14ac:dyDescent="0.25">
      <c r="A2582" s="1">
        <v>43122</v>
      </c>
      <c r="B2582" t="s">
        <v>15</v>
      </c>
      <c r="C2582" t="s">
        <v>16</v>
      </c>
      <c r="D2582">
        <v>133</v>
      </c>
      <c r="E2582">
        <v>148</v>
      </c>
      <c r="F2582">
        <v>22886.38</v>
      </c>
      <c r="G2582">
        <v>20193.310000000001</v>
      </c>
      <c r="H2582">
        <v>2693.07</v>
      </c>
      <c r="I2582">
        <v>151.8293984962406</v>
      </c>
    </row>
    <row r="2583" spans="1:9" x14ac:dyDescent="0.25">
      <c r="A2583" s="1">
        <v>43122</v>
      </c>
      <c r="B2583" t="s">
        <v>24</v>
      </c>
      <c r="C2583" t="s">
        <v>25</v>
      </c>
      <c r="D2583">
        <v>81</v>
      </c>
      <c r="E2583">
        <v>88</v>
      </c>
      <c r="F2583">
        <v>22266.75</v>
      </c>
      <c r="G2583">
        <v>20939.36</v>
      </c>
      <c r="H2583">
        <v>1327.39</v>
      </c>
      <c r="I2583">
        <v>258.51061728395058</v>
      </c>
    </row>
    <row r="2584" spans="1:9" x14ac:dyDescent="0.25">
      <c r="A2584" s="1">
        <v>43122</v>
      </c>
      <c r="B2584" t="s">
        <v>47</v>
      </c>
      <c r="C2584" t="s">
        <v>48</v>
      </c>
      <c r="D2584">
        <v>154</v>
      </c>
      <c r="E2584">
        <v>199</v>
      </c>
      <c r="F2584">
        <v>20557</v>
      </c>
      <c r="G2584">
        <v>17224.169999999998</v>
      </c>
      <c r="H2584">
        <v>3332.83</v>
      </c>
      <c r="I2584">
        <v>111.84525974025973</v>
      </c>
    </row>
    <row r="2585" spans="1:9" x14ac:dyDescent="0.25">
      <c r="A2585" s="1">
        <v>43122</v>
      </c>
      <c r="B2585" t="s">
        <v>42</v>
      </c>
      <c r="C2585" t="s">
        <v>43</v>
      </c>
      <c r="D2585">
        <v>150</v>
      </c>
      <c r="E2585">
        <v>170</v>
      </c>
      <c r="F2585">
        <v>19979.48</v>
      </c>
      <c r="G2585">
        <v>17126.36</v>
      </c>
      <c r="H2585">
        <v>2853.12</v>
      </c>
      <c r="I2585">
        <v>114.17573333333334</v>
      </c>
    </row>
    <row r="2586" spans="1:9" x14ac:dyDescent="0.25">
      <c r="A2586" s="1">
        <v>43122</v>
      </c>
      <c r="B2586" t="s">
        <v>34</v>
      </c>
      <c r="C2586" t="s">
        <v>35</v>
      </c>
      <c r="D2586">
        <v>58</v>
      </c>
      <c r="E2586">
        <v>66</v>
      </c>
      <c r="F2586">
        <v>12928.47</v>
      </c>
      <c r="G2586">
        <v>10999.09</v>
      </c>
      <c r="H2586">
        <v>1929.38</v>
      </c>
      <c r="I2586">
        <v>189.63948275862069</v>
      </c>
    </row>
    <row r="2587" spans="1:9" x14ac:dyDescent="0.25">
      <c r="A2587" s="1">
        <v>43122</v>
      </c>
      <c r="B2587" t="s">
        <v>17</v>
      </c>
      <c r="C2587" t="s">
        <v>18</v>
      </c>
      <c r="D2587">
        <v>86</v>
      </c>
      <c r="E2587">
        <v>102</v>
      </c>
      <c r="F2587">
        <v>12304</v>
      </c>
      <c r="G2587">
        <v>10141.26</v>
      </c>
      <c r="H2587">
        <v>2162.7399999999998</v>
      </c>
      <c r="I2587">
        <v>117.92162790697674</v>
      </c>
    </row>
    <row r="2588" spans="1:9" x14ac:dyDescent="0.25">
      <c r="A2588" s="1">
        <v>43122</v>
      </c>
      <c r="B2588" t="s">
        <v>38</v>
      </c>
      <c r="C2588" t="s">
        <v>38</v>
      </c>
      <c r="D2588">
        <v>48</v>
      </c>
      <c r="E2588">
        <v>55</v>
      </c>
      <c r="F2588">
        <v>10037.23</v>
      </c>
      <c r="G2588">
        <v>8846.81</v>
      </c>
      <c r="H2588">
        <v>1190.42</v>
      </c>
      <c r="I2588">
        <v>184.30854166666668</v>
      </c>
    </row>
    <row r="2589" spans="1:9" x14ac:dyDescent="0.25">
      <c r="A2589" s="1">
        <v>43122</v>
      </c>
      <c r="B2589" t="s">
        <v>32</v>
      </c>
      <c r="C2589" t="s">
        <v>33</v>
      </c>
      <c r="D2589">
        <v>81</v>
      </c>
      <c r="E2589">
        <v>89</v>
      </c>
      <c r="F2589">
        <v>9797.16</v>
      </c>
      <c r="G2589">
        <v>8109.59</v>
      </c>
      <c r="H2589">
        <v>1687.57</v>
      </c>
      <c r="I2589">
        <v>100.11839506172839</v>
      </c>
    </row>
    <row r="2590" spans="1:9" x14ac:dyDescent="0.25">
      <c r="A2590" s="1">
        <v>43122</v>
      </c>
      <c r="B2590" t="s">
        <v>28</v>
      </c>
      <c r="C2590" t="s">
        <v>29</v>
      </c>
      <c r="D2590">
        <v>53</v>
      </c>
      <c r="E2590">
        <v>56</v>
      </c>
      <c r="F2590">
        <v>7571.54</v>
      </c>
      <c r="G2590">
        <v>6525.18</v>
      </c>
      <c r="H2590">
        <v>1046.3599999999999</v>
      </c>
      <c r="I2590">
        <v>123.1166037735849</v>
      </c>
    </row>
    <row r="2591" spans="1:9" x14ac:dyDescent="0.25">
      <c r="A2591" s="1">
        <v>43122</v>
      </c>
      <c r="B2591" t="s">
        <v>39</v>
      </c>
      <c r="C2591" t="s">
        <v>40</v>
      </c>
      <c r="D2591">
        <v>46</v>
      </c>
      <c r="E2591">
        <v>53</v>
      </c>
      <c r="F2591">
        <v>7179.38</v>
      </c>
      <c r="G2591">
        <v>6312.45</v>
      </c>
      <c r="H2591">
        <v>866.93</v>
      </c>
      <c r="I2591">
        <v>137.22717391304349</v>
      </c>
    </row>
    <row r="2592" spans="1:9" x14ac:dyDescent="0.25">
      <c r="A2592" s="1">
        <v>43122</v>
      </c>
      <c r="B2592" t="s">
        <v>36</v>
      </c>
      <c r="C2592" t="s">
        <v>37</v>
      </c>
      <c r="D2592">
        <v>29</v>
      </c>
      <c r="E2592">
        <v>44</v>
      </c>
      <c r="F2592">
        <v>6558.51</v>
      </c>
      <c r="G2592">
        <v>5156.84</v>
      </c>
      <c r="H2592">
        <v>1401.67</v>
      </c>
      <c r="I2592">
        <v>177.82206896551725</v>
      </c>
    </row>
    <row r="2593" spans="1:9" x14ac:dyDescent="0.25">
      <c r="A2593" s="1">
        <v>43122</v>
      </c>
      <c r="B2593" t="s">
        <v>19</v>
      </c>
      <c r="C2593" t="s">
        <v>20</v>
      </c>
      <c r="D2593">
        <v>58</v>
      </c>
      <c r="E2593">
        <v>62</v>
      </c>
      <c r="F2593">
        <v>6030.47</v>
      </c>
      <c r="G2593">
        <v>5120.93</v>
      </c>
      <c r="H2593">
        <v>909.54</v>
      </c>
      <c r="I2593">
        <v>88.291896551724136</v>
      </c>
    </row>
    <row r="2594" spans="1:9" x14ac:dyDescent="0.25">
      <c r="A2594" s="1">
        <v>43122</v>
      </c>
      <c r="B2594" t="s">
        <v>72</v>
      </c>
      <c r="C2594" t="s">
        <v>73</v>
      </c>
      <c r="D2594">
        <v>50</v>
      </c>
      <c r="E2594">
        <v>51</v>
      </c>
      <c r="F2594">
        <v>5938.08</v>
      </c>
      <c r="G2594">
        <v>5083.84</v>
      </c>
      <c r="H2594">
        <v>854.24</v>
      </c>
      <c r="I2594">
        <v>101.6768</v>
      </c>
    </row>
    <row r="2595" spans="1:9" x14ac:dyDescent="0.25">
      <c r="A2595" s="1">
        <v>43122</v>
      </c>
      <c r="B2595" t="s">
        <v>53</v>
      </c>
      <c r="C2595" t="s">
        <v>54</v>
      </c>
      <c r="D2595">
        <v>81</v>
      </c>
      <c r="E2595">
        <v>83</v>
      </c>
      <c r="F2595">
        <v>5359.35</v>
      </c>
      <c r="G2595">
        <v>4136.3500000000004</v>
      </c>
      <c r="H2595">
        <v>1223</v>
      </c>
      <c r="I2595">
        <v>51.066049382716052</v>
      </c>
    </row>
    <row r="2596" spans="1:9" x14ac:dyDescent="0.25">
      <c r="A2596" s="1">
        <v>43122</v>
      </c>
      <c r="B2596" t="s">
        <v>84</v>
      </c>
      <c r="C2596" t="s">
        <v>85</v>
      </c>
      <c r="D2596">
        <v>12</v>
      </c>
      <c r="E2596">
        <v>14</v>
      </c>
      <c r="F2596">
        <v>5159.62</v>
      </c>
      <c r="G2596">
        <v>4823.5</v>
      </c>
      <c r="H2596">
        <v>336.12</v>
      </c>
      <c r="I2596">
        <v>401.95833333333337</v>
      </c>
    </row>
    <row r="2597" spans="1:9" x14ac:dyDescent="0.25">
      <c r="A2597" s="1">
        <v>43122</v>
      </c>
      <c r="B2597" t="s">
        <v>74</v>
      </c>
      <c r="C2597" t="s">
        <v>75</v>
      </c>
      <c r="D2597">
        <v>13</v>
      </c>
      <c r="E2597">
        <v>14</v>
      </c>
      <c r="F2597">
        <v>5059.3100000000004</v>
      </c>
      <c r="G2597">
        <v>4715.68</v>
      </c>
      <c r="H2597">
        <v>343.63</v>
      </c>
      <c r="I2597">
        <v>362.74461538461537</v>
      </c>
    </row>
    <row r="2598" spans="1:9" x14ac:dyDescent="0.25">
      <c r="A2598" s="1">
        <v>43122</v>
      </c>
      <c r="B2598" t="s">
        <v>82</v>
      </c>
      <c r="C2598" t="s">
        <v>83</v>
      </c>
      <c r="D2598">
        <v>26</v>
      </c>
      <c r="E2598">
        <v>29</v>
      </c>
      <c r="F2598">
        <v>4300.24</v>
      </c>
      <c r="G2598">
        <v>3676.33</v>
      </c>
      <c r="H2598">
        <v>623.91</v>
      </c>
      <c r="I2598">
        <v>141.39730769230769</v>
      </c>
    </row>
    <row r="2599" spans="1:9" x14ac:dyDescent="0.25">
      <c r="A2599" s="1">
        <v>43122</v>
      </c>
      <c r="B2599" t="s">
        <v>193</v>
      </c>
      <c r="C2599" t="s">
        <v>193</v>
      </c>
      <c r="D2599">
        <v>31</v>
      </c>
      <c r="E2599">
        <v>31</v>
      </c>
      <c r="F2599">
        <v>4023.51</v>
      </c>
      <c r="G2599">
        <v>3614.18</v>
      </c>
      <c r="H2599">
        <v>409.33</v>
      </c>
      <c r="I2599">
        <v>116.58645161290322</v>
      </c>
    </row>
    <row r="2600" spans="1:9" x14ac:dyDescent="0.25">
      <c r="A2600" s="1">
        <v>43122</v>
      </c>
      <c r="B2600" t="s">
        <v>21</v>
      </c>
      <c r="C2600" t="s">
        <v>22</v>
      </c>
      <c r="D2600">
        <v>31</v>
      </c>
      <c r="E2600">
        <v>33</v>
      </c>
      <c r="F2600">
        <v>3311.17</v>
      </c>
      <c r="G2600">
        <v>2851.04</v>
      </c>
      <c r="H2600">
        <v>460.13</v>
      </c>
      <c r="I2600">
        <v>91.969032258064516</v>
      </c>
    </row>
    <row r="2601" spans="1:9" x14ac:dyDescent="0.25">
      <c r="A2601" s="1">
        <v>43122</v>
      </c>
      <c r="B2601" t="s">
        <v>58</v>
      </c>
      <c r="C2601" t="s">
        <v>59</v>
      </c>
      <c r="D2601">
        <v>60</v>
      </c>
      <c r="E2601">
        <v>64</v>
      </c>
      <c r="F2601">
        <v>3092.78</v>
      </c>
      <c r="G2601">
        <v>2131.9499999999998</v>
      </c>
      <c r="H2601">
        <v>960.83</v>
      </c>
      <c r="I2601">
        <v>35.532499999999999</v>
      </c>
    </row>
    <row r="2602" spans="1:9" x14ac:dyDescent="0.25">
      <c r="A2602" s="1">
        <v>43122</v>
      </c>
      <c r="B2602" t="s">
        <v>100</v>
      </c>
      <c r="C2602" t="s">
        <v>101</v>
      </c>
      <c r="D2602">
        <v>8</v>
      </c>
      <c r="E2602">
        <v>9</v>
      </c>
      <c r="F2602">
        <v>2887.38</v>
      </c>
      <c r="G2602">
        <v>2635.24</v>
      </c>
      <c r="H2602">
        <v>252.14</v>
      </c>
      <c r="I2602">
        <v>329.40499999999997</v>
      </c>
    </row>
    <row r="2603" spans="1:9" x14ac:dyDescent="0.25">
      <c r="A2603" s="1">
        <v>43122</v>
      </c>
      <c r="B2603" t="s">
        <v>51</v>
      </c>
      <c r="C2603" t="s">
        <v>52</v>
      </c>
      <c r="D2603">
        <v>21</v>
      </c>
      <c r="E2603">
        <v>21</v>
      </c>
      <c r="F2603">
        <v>2172.1799999999998</v>
      </c>
      <c r="G2603">
        <v>1765.56</v>
      </c>
      <c r="H2603">
        <v>406.62</v>
      </c>
      <c r="I2603">
        <v>84.074285714285708</v>
      </c>
    </row>
    <row r="2604" spans="1:9" x14ac:dyDescent="0.25">
      <c r="A2604" s="1">
        <v>43122</v>
      </c>
      <c r="B2604" t="s">
        <v>46</v>
      </c>
      <c r="C2604" t="s">
        <v>46</v>
      </c>
      <c r="D2604">
        <v>15</v>
      </c>
      <c r="E2604">
        <v>17</v>
      </c>
      <c r="F2604">
        <v>2041.66</v>
      </c>
      <c r="G2604">
        <v>1631.09</v>
      </c>
      <c r="H2604">
        <v>410.57</v>
      </c>
      <c r="I2604">
        <v>108.73933333333333</v>
      </c>
    </row>
    <row r="2605" spans="1:9" x14ac:dyDescent="0.25">
      <c r="A2605" s="1">
        <v>43122</v>
      </c>
      <c r="B2605" t="s">
        <v>57</v>
      </c>
      <c r="C2605" t="s">
        <v>57</v>
      </c>
      <c r="D2605">
        <v>8</v>
      </c>
      <c r="E2605">
        <v>8</v>
      </c>
      <c r="F2605">
        <v>1516.55</v>
      </c>
      <c r="G2605">
        <v>1404.68</v>
      </c>
      <c r="H2605">
        <v>111.87</v>
      </c>
      <c r="I2605">
        <v>175.58500000000001</v>
      </c>
    </row>
    <row r="2606" spans="1:9" x14ac:dyDescent="0.25">
      <c r="A2606" s="1">
        <v>43122</v>
      </c>
      <c r="B2606" t="s">
        <v>30</v>
      </c>
      <c r="C2606" t="s">
        <v>31</v>
      </c>
      <c r="D2606">
        <v>8</v>
      </c>
      <c r="E2606">
        <v>11</v>
      </c>
      <c r="F2606">
        <v>1467.32</v>
      </c>
      <c r="G2606">
        <v>1291.6500000000001</v>
      </c>
      <c r="H2606">
        <v>175.67</v>
      </c>
      <c r="I2606">
        <v>161.45625000000001</v>
      </c>
    </row>
    <row r="2607" spans="1:9" x14ac:dyDescent="0.25">
      <c r="A2607" s="1">
        <v>43122</v>
      </c>
      <c r="B2607" t="s">
        <v>90</v>
      </c>
      <c r="C2607" t="s">
        <v>91</v>
      </c>
      <c r="D2607">
        <v>6</v>
      </c>
      <c r="E2607">
        <v>6</v>
      </c>
      <c r="F2607">
        <v>1213.8499999999999</v>
      </c>
      <c r="G2607">
        <v>966.9</v>
      </c>
      <c r="H2607">
        <v>246.95</v>
      </c>
      <c r="I2607">
        <v>161.15</v>
      </c>
    </row>
    <row r="2608" spans="1:9" x14ac:dyDescent="0.25">
      <c r="A2608" s="1">
        <v>43122</v>
      </c>
      <c r="B2608" t="s">
        <v>76</v>
      </c>
      <c r="C2608" t="s">
        <v>77</v>
      </c>
      <c r="D2608">
        <v>2</v>
      </c>
      <c r="E2608">
        <v>2</v>
      </c>
      <c r="F2608">
        <v>1171.05</v>
      </c>
      <c r="G2608">
        <v>1091.9000000000001</v>
      </c>
      <c r="H2608">
        <v>79.150000000000006</v>
      </c>
      <c r="I2608">
        <v>545.95000000000005</v>
      </c>
    </row>
    <row r="2609" spans="1:9" x14ac:dyDescent="0.25">
      <c r="A2609" s="1">
        <v>43122</v>
      </c>
      <c r="B2609" t="s">
        <v>23</v>
      </c>
      <c r="C2609" t="s">
        <v>23</v>
      </c>
      <c r="D2609">
        <v>7</v>
      </c>
      <c r="E2609">
        <v>7</v>
      </c>
      <c r="F2609">
        <v>948.77</v>
      </c>
      <c r="G2609">
        <v>845.45</v>
      </c>
      <c r="H2609">
        <v>103.32</v>
      </c>
      <c r="I2609">
        <v>120.77857142857141</v>
      </c>
    </row>
    <row r="2610" spans="1:9" x14ac:dyDescent="0.25">
      <c r="A2610" s="1">
        <v>43122</v>
      </c>
      <c r="B2610" t="s">
        <v>111</v>
      </c>
      <c r="C2610" t="s">
        <v>112</v>
      </c>
      <c r="D2610">
        <v>2</v>
      </c>
      <c r="E2610">
        <v>2</v>
      </c>
      <c r="F2610">
        <v>936.38</v>
      </c>
      <c r="G2610">
        <v>898.9</v>
      </c>
      <c r="H2610">
        <v>37.479999999999997</v>
      </c>
      <c r="I2610">
        <v>449.45</v>
      </c>
    </row>
    <row r="2611" spans="1:9" x14ac:dyDescent="0.25">
      <c r="A2611" s="1">
        <v>43122</v>
      </c>
      <c r="B2611" t="s">
        <v>96</v>
      </c>
      <c r="C2611" t="s">
        <v>97</v>
      </c>
      <c r="D2611">
        <v>1</v>
      </c>
      <c r="E2611">
        <v>1</v>
      </c>
      <c r="F2611">
        <v>859.02</v>
      </c>
      <c r="G2611">
        <v>790</v>
      </c>
      <c r="H2611">
        <v>69.02</v>
      </c>
      <c r="I2611">
        <v>790</v>
      </c>
    </row>
    <row r="2612" spans="1:9" x14ac:dyDescent="0.25">
      <c r="A2612" s="1">
        <v>43122</v>
      </c>
      <c r="B2612" t="s">
        <v>105</v>
      </c>
      <c r="C2612" t="s">
        <v>106</v>
      </c>
      <c r="D2612">
        <v>4</v>
      </c>
      <c r="E2612">
        <v>4</v>
      </c>
      <c r="F2612">
        <v>811.24</v>
      </c>
      <c r="G2612">
        <v>674.68</v>
      </c>
      <c r="H2612">
        <v>136.56</v>
      </c>
      <c r="I2612">
        <v>168.67</v>
      </c>
    </row>
    <row r="2613" spans="1:9" x14ac:dyDescent="0.25">
      <c r="A2613" s="1">
        <v>43122</v>
      </c>
      <c r="B2613" t="s">
        <v>107</v>
      </c>
      <c r="C2613" t="s">
        <v>108</v>
      </c>
      <c r="D2613">
        <v>7</v>
      </c>
      <c r="E2613">
        <v>11</v>
      </c>
      <c r="F2613">
        <v>735.82</v>
      </c>
      <c r="G2613">
        <v>604.29999999999995</v>
      </c>
      <c r="H2613">
        <v>131.52000000000001</v>
      </c>
      <c r="I2613">
        <v>86.328571428571436</v>
      </c>
    </row>
    <row r="2614" spans="1:9" x14ac:dyDescent="0.25">
      <c r="A2614" s="1">
        <v>43122</v>
      </c>
      <c r="B2614" t="s">
        <v>88</v>
      </c>
      <c r="C2614" t="s">
        <v>89</v>
      </c>
      <c r="D2614">
        <v>8</v>
      </c>
      <c r="E2614">
        <v>11</v>
      </c>
      <c r="F2614">
        <v>725.06</v>
      </c>
      <c r="G2614">
        <v>579.65</v>
      </c>
      <c r="H2614">
        <v>145.41</v>
      </c>
      <c r="I2614">
        <v>72.456249999999997</v>
      </c>
    </row>
    <row r="2615" spans="1:9" x14ac:dyDescent="0.25">
      <c r="A2615" s="1">
        <v>43122</v>
      </c>
      <c r="B2615" t="s">
        <v>80</v>
      </c>
      <c r="C2615" t="s">
        <v>81</v>
      </c>
      <c r="D2615">
        <v>4</v>
      </c>
      <c r="E2615">
        <v>4</v>
      </c>
      <c r="F2615">
        <v>663.8</v>
      </c>
      <c r="G2615">
        <v>557.87</v>
      </c>
      <c r="H2615">
        <v>105.93</v>
      </c>
      <c r="I2615">
        <v>139.4675</v>
      </c>
    </row>
    <row r="2616" spans="1:9" x14ac:dyDescent="0.25">
      <c r="A2616" s="1">
        <v>43122</v>
      </c>
      <c r="B2616" t="s">
        <v>117</v>
      </c>
      <c r="C2616" t="s">
        <v>118</v>
      </c>
      <c r="D2616">
        <v>7</v>
      </c>
      <c r="E2616">
        <v>8</v>
      </c>
      <c r="F2616">
        <v>595.86</v>
      </c>
      <c r="G2616">
        <v>482.96</v>
      </c>
      <c r="H2616">
        <v>112.9</v>
      </c>
      <c r="I2616">
        <v>68.994285714285709</v>
      </c>
    </row>
    <row r="2617" spans="1:9" x14ac:dyDescent="0.25">
      <c r="A2617" s="1">
        <v>43122</v>
      </c>
      <c r="B2617" t="s">
        <v>66</v>
      </c>
      <c r="C2617" t="s">
        <v>67</v>
      </c>
      <c r="D2617">
        <v>9</v>
      </c>
      <c r="E2617">
        <v>9</v>
      </c>
      <c r="F2617">
        <v>556.04999999999995</v>
      </c>
      <c r="G2617">
        <v>448.57</v>
      </c>
      <c r="H2617">
        <v>107.48</v>
      </c>
      <c r="I2617">
        <v>49.841111111111111</v>
      </c>
    </row>
    <row r="2618" spans="1:9" x14ac:dyDescent="0.25">
      <c r="A2618" s="1">
        <v>43122</v>
      </c>
      <c r="B2618" t="s">
        <v>102</v>
      </c>
      <c r="C2618" t="s">
        <v>103</v>
      </c>
      <c r="D2618">
        <v>4</v>
      </c>
      <c r="E2618">
        <v>4</v>
      </c>
      <c r="F2618">
        <v>470.3</v>
      </c>
      <c r="G2618">
        <v>424.79</v>
      </c>
      <c r="H2618">
        <v>45.51</v>
      </c>
      <c r="I2618">
        <v>106.19750000000001</v>
      </c>
    </row>
    <row r="2619" spans="1:9" x14ac:dyDescent="0.25">
      <c r="A2619" s="1">
        <v>43122</v>
      </c>
      <c r="B2619" t="s">
        <v>113</v>
      </c>
      <c r="C2619" t="s">
        <v>114</v>
      </c>
      <c r="D2619">
        <v>5</v>
      </c>
      <c r="E2619">
        <v>6</v>
      </c>
      <c r="F2619">
        <v>451.96</v>
      </c>
      <c r="G2619">
        <v>358.45</v>
      </c>
      <c r="H2619">
        <v>93.51</v>
      </c>
      <c r="I2619">
        <v>71.69</v>
      </c>
    </row>
    <row r="2620" spans="1:9" x14ac:dyDescent="0.25">
      <c r="A2620" s="1">
        <v>43122</v>
      </c>
      <c r="B2620" t="s">
        <v>49</v>
      </c>
      <c r="C2620" t="s">
        <v>50</v>
      </c>
      <c r="D2620">
        <v>3</v>
      </c>
      <c r="E2620">
        <v>3</v>
      </c>
      <c r="F2620">
        <v>427.88</v>
      </c>
      <c r="G2620">
        <v>345.8</v>
      </c>
      <c r="H2620">
        <v>82.08</v>
      </c>
      <c r="I2620">
        <v>115.26666666666667</v>
      </c>
    </row>
    <row r="2621" spans="1:9" x14ac:dyDescent="0.25">
      <c r="A2621" s="1">
        <v>43122</v>
      </c>
      <c r="B2621" t="s">
        <v>109</v>
      </c>
      <c r="C2621" t="s">
        <v>110</v>
      </c>
      <c r="D2621">
        <v>2</v>
      </c>
      <c r="E2621">
        <v>2</v>
      </c>
      <c r="F2621">
        <v>307.18</v>
      </c>
      <c r="G2621">
        <v>274.74</v>
      </c>
      <c r="H2621">
        <v>32.44</v>
      </c>
      <c r="I2621">
        <v>137.37</v>
      </c>
    </row>
    <row r="2622" spans="1:9" x14ac:dyDescent="0.25">
      <c r="A2622" s="1">
        <v>43122</v>
      </c>
      <c r="B2622" t="s">
        <v>128</v>
      </c>
      <c r="C2622" t="s">
        <v>129</v>
      </c>
      <c r="D2622">
        <v>3</v>
      </c>
      <c r="E2622">
        <v>3</v>
      </c>
      <c r="F2622">
        <v>272.82</v>
      </c>
      <c r="G2622">
        <v>209.7</v>
      </c>
      <c r="H2622">
        <v>63.12</v>
      </c>
      <c r="I2622">
        <v>69.900000000000006</v>
      </c>
    </row>
    <row r="2623" spans="1:9" x14ac:dyDescent="0.25">
      <c r="A2623" s="1">
        <v>43122</v>
      </c>
      <c r="B2623" t="s">
        <v>135</v>
      </c>
      <c r="C2623" t="s">
        <v>136</v>
      </c>
      <c r="D2623">
        <v>2</v>
      </c>
      <c r="E2623">
        <v>2</v>
      </c>
      <c r="F2623">
        <v>219</v>
      </c>
      <c r="G2623">
        <v>159.80000000000001</v>
      </c>
      <c r="H2623">
        <v>59.2</v>
      </c>
      <c r="I2623">
        <v>79.900000000000006</v>
      </c>
    </row>
    <row r="2624" spans="1:9" x14ac:dyDescent="0.25">
      <c r="A2624" s="1">
        <v>43122</v>
      </c>
      <c r="B2624" t="s">
        <v>55</v>
      </c>
      <c r="C2624" t="s">
        <v>56</v>
      </c>
      <c r="D2624">
        <v>1</v>
      </c>
      <c r="E2624">
        <v>5</v>
      </c>
      <c r="F2624">
        <v>188.45</v>
      </c>
      <c r="G2624">
        <v>125</v>
      </c>
      <c r="H2624">
        <v>63.45</v>
      </c>
      <c r="I2624">
        <v>125</v>
      </c>
    </row>
    <row r="2625" spans="1:9" x14ac:dyDescent="0.25">
      <c r="A2625" s="1">
        <v>43122</v>
      </c>
      <c r="B2625" t="s">
        <v>121</v>
      </c>
      <c r="C2625" t="s">
        <v>122</v>
      </c>
      <c r="D2625">
        <v>2</v>
      </c>
      <c r="E2625">
        <v>2</v>
      </c>
      <c r="F2625">
        <v>178.54</v>
      </c>
      <c r="G2625">
        <v>149</v>
      </c>
      <c r="H2625">
        <v>29.54</v>
      </c>
      <c r="I2625">
        <v>74.5</v>
      </c>
    </row>
    <row r="2626" spans="1:9" x14ac:dyDescent="0.25">
      <c r="A2626" s="1">
        <v>43122</v>
      </c>
      <c r="B2626" t="s">
        <v>123</v>
      </c>
      <c r="C2626" t="s">
        <v>124</v>
      </c>
      <c r="D2626">
        <v>2</v>
      </c>
      <c r="E2626">
        <v>2</v>
      </c>
      <c r="F2626">
        <v>151.41</v>
      </c>
      <c r="G2626">
        <v>110.7</v>
      </c>
      <c r="H2626">
        <v>40.71</v>
      </c>
      <c r="I2626">
        <v>55.35</v>
      </c>
    </row>
    <row r="2627" spans="1:9" x14ac:dyDescent="0.25">
      <c r="A2627" s="1">
        <v>43122</v>
      </c>
      <c r="B2627" t="s">
        <v>62</v>
      </c>
      <c r="C2627" t="s">
        <v>63</v>
      </c>
      <c r="D2627">
        <v>2</v>
      </c>
      <c r="E2627">
        <v>2</v>
      </c>
      <c r="F2627">
        <v>149.43</v>
      </c>
      <c r="G2627">
        <v>114.8</v>
      </c>
      <c r="H2627">
        <v>34.630000000000003</v>
      </c>
      <c r="I2627">
        <v>57.4</v>
      </c>
    </row>
    <row r="2628" spans="1:9" x14ac:dyDescent="0.25">
      <c r="A2628" s="1">
        <v>43122</v>
      </c>
      <c r="B2628" t="s">
        <v>125</v>
      </c>
      <c r="C2628" t="s">
        <v>126</v>
      </c>
      <c r="D2628">
        <v>1</v>
      </c>
      <c r="E2628">
        <v>1</v>
      </c>
      <c r="F2628">
        <v>149.22999999999999</v>
      </c>
      <c r="G2628">
        <v>100</v>
      </c>
      <c r="H2628">
        <v>49.23</v>
      </c>
      <c r="I2628">
        <v>100</v>
      </c>
    </row>
    <row r="2629" spans="1:9" x14ac:dyDescent="0.25">
      <c r="A2629" s="1">
        <v>43122</v>
      </c>
      <c r="B2629" t="s">
        <v>94</v>
      </c>
      <c r="C2629" t="s">
        <v>95</v>
      </c>
      <c r="D2629">
        <v>2</v>
      </c>
      <c r="E2629">
        <v>2</v>
      </c>
      <c r="F2629">
        <v>120.21</v>
      </c>
      <c r="G2629">
        <v>78</v>
      </c>
      <c r="H2629">
        <v>42.21</v>
      </c>
      <c r="I2629">
        <v>39</v>
      </c>
    </row>
    <row r="2630" spans="1:9" x14ac:dyDescent="0.25">
      <c r="A2630" s="1">
        <v>43122</v>
      </c>
      <c r="B2630" t="s">
        <v>133</v>
      </c>
      <c r="C2630" t="s">
        <v>134</v>
      </c>
      <c r="D2630">
        <v>1</v>
      </c>
      <c r="E2630">
        <v>1</v>
      </c>
      <c r="F2630">
        <v>111.62</v>
      </c>
      <c r="G2630">
        <v>75</v>
      </c>
      <c r="H2630">
        <v>36.619999999999997</v>
      </c>
      <c r="I2630">
        <v>75</v>
      </c>
    </row>
    <row r="2631" spans="1:9" x14ac:dyDescent="0.25">
      <c r="A2631" s="1">
        <v>43122</v>
      </c>
      <c r="B2631" t="s">
        <v>147</v>
      </c>
      <c r="C2631" t="s">
        <v>148</v>
      </c>
      <c r="D2631">
        <v>1</v>
      </c>
      <c r="E2631">
        <v>1</v>
      </c>
      <c r="F2631">
        <v>84.63</v>
      </c>
      <c r="G2631">
        <v>67.900000000000006</v>
      </c>
      <c r="H2631">
        <v>16.73</v>
      </c>
      <c r="I2631">
        <v>67.900000000000006</v>
      </c>
    </row>
    <row r="2632" spans="1:9" x14ac:dyDescent="0.25">
      <c r="A2632" s="1">
        <v>43122</v>
      </c>
      <c r="B2632" t="s">
        <v>98</v>
      </c>
      <c r="C2632" t="s">
        <v>99</v>
      </c>
      <c r="D2632">
        <v>1</v>
      </c>
      <c r="E2632">
        <v>1</v>
      </c>
      <c r="F2632">
        <v>60.72</v>
      </c>
      <c r="G2632">
        <v>52</v>
      </c>
      <c r="H2632">
        <v>8.7200000000000006</v>
      </c>
      <c r="I2632">
        <v>52</v>
      </c>
    </row>
    <row r="2633" spans="1:9" x14ac:dyDescent="0.25">
      <c r="A2633" s="1">
        <v>43122</v>
      </c>
      <c r="B2633" t="s">
        <v>64</v>
      </c>
      <c r="C2633" t="s">
        <v>65</v>
      </c>
      <c r="D2633">
        <v>1</v>
      </c>
      <c r="E2633">
        <v>1</v>
      </c>
      <c r="F2633">
        <v>58.6</v>
      </c>
      <c r="G2633">
        <v>43.5</v>
      </c>
      <c r="H2633">
        <v>15.1</v>
      </c>
      <c r="I2633">
        <v>43.5</v>
      </c>
    </row>
    <row r="2634" spans="1:9" x14ac:dyDescent="0.25">
      <c r="A2634" s="1">
        <v>43122</v>
      </c>
      <c r="B2634" t="s">
        <v>60</v>
      </c>
      <c r="C2634" t="s">
        <v>61</v>
      </c>
      <c r="D2634">
        <v>1</v>
      </c>
      <c r="E2634">
        <v>1</v>
      </c>
      <c r="F2634">
        <v>39.08</v>
      </c>
      <c r="G2634">
        <v>29.99</v>
      </c>
      <c r="H2634">
        <v>9.09</v>
      </c>
      <c r="I2634">
        <v>29.99</v>
      </c>
    </row>
    <row r="2635" spans="1:9" x14ac:dyDescent="0.25">
      <c r="A2635" s="1">
        <v>43122</v>
      </c>
      <c r="B2635" t="s">
        <v>41</v>
      </c>
      <c r="C2635" t="s">
        <v>41</v>
      </c>
      <c r="D2635">
        <v>1</v>
      </c>
      <c r="E2635">
        <v>1</v>
      </c>
      <c r="F2635">
        <v>36.65</v>
      </c>
      <c r="G2635">
        <v>27.93</v>
      </c>
      <c r="H2635">
        <v>8.7200000000000006</v>
      </c>
      <c r="I2635">
        <v>27.93</v>
      </c>
    </row>
    <row r="2636" spans="1:9" x14ac:dyDescent="0.25">
      <c r="A2636" s="1">
        <v>43122</v>
      </c>
      <c r="B2636" t="s">
        <v>44</v>
      </c>
      <c r="C2636" t="s">
        <v>45</v>
      </c>
      <c r="D2636">
        <v>1</v>
      </c>
      <c r="E2636">
        <v>1</v>
      </c>
      <c r="F2636">
        <v>32.090000000000003</v>
      </c>
      <c r="G2636">
        <v>15.3</v>
      </c>
      <c r="H2636">
        <v>16.79</v>
      </c>
      <c r="I2636">
        <v>15.3</v>
      </c>
    </row>
    <row r="2637" spans="1:9" x14ac:dyDescent="0.25">
      <c r="A2637" s="1">
        <v>43129</v>
      </c>
      <c r="B2637" t="s">
        <v>42</v>
      </c>
      <c r="C2637" t="s">
        <v>43</v>
      </c>
      <c r="D2637">
        <v>187</v>
      </c>
      <c r="E2637">
        <v>214</v>
      </c>
      <c r="F2637">
        <v>26468.65</v>
      </c>
      <c r="G2637">
        <v>22620.57</v>
      </c>
      <c r="H2637">
        <v>3848.08</v>
      </c>
      <c r="I2637">
        <v>120.96561497326203</v>
      </c>
    </row>
    <row r="2638" spans="1:9" x14ac:dyDescent="0.25">
      <c r="A2638" s="1">
        <v>43129</v>
      </c>
      <c r="B2638" t="s">
        <v>26</v>
      </c>
      <c r="C2638" t="s">
        <v>27</v>
      </c>
      <c r="D2638">
        <v>151</v>
      </c>
      <c r="E2638">
        <v>174</v>
      </c>
      <c r="F2638">
        <v>22221.1</v>
      </c>
      <c r="G2638">
        <v>18973.47</v>
      </c>
      <c r="H2638">
        <v>3247.63</v>
      </c>
      <c r="I2638">
        <v>125.65211920529802</v>
      </c>
    </row>
    <row r="2639" spans="1:9" x14ac:dyDescent="0.25">
      <c r="A2639" s="1">
        <v>43129</v>
      </c>
      <c r="B2639" t="s">
        <v>47</v>
      </c>
      <c r="C2639" t="s">
        <v>48</v>
      </c>
      <c r="D2639">
        <v>160</v>
      </c>
      <c r="E2639">
        <v>205</v>
      </c>
      <c r="F2639">
        <v>20548.759999999998</v>
      </c>
      <c r="G2639">
        <v>17322.650000000001</v>
      </c>
      <c r="H2639">
        <v>3226.11</v>
      </c>
      <c r="I2639">
        <v>108.26656250000001</v>
      </c>
    </row>
    <row r="2640" spans="1:9" x14ac:dyDescent="0.25">
      <c r="A2640" s="1">
        <v>43129</v>
      </c>
      <c r="B2640" t="s">
        <v>15</v>
      </c>
      <c r="C2640" t="s">
        <v>16</v>
      </c>
      <c r="D2640">
        <v>120</v>
      </c>
      <c r="E2640">
        <v>130</v>
      </c>
      <c r="F2640">
        <v>20161.09</v>
      </c>
      <c r="G2640">
        <v>17848.84</v>
      </c>
      <c r="H2640">
        <v>2312.25</v>
      </c>
      <c r="I2640">
        <v>148.74033333333333</v>
      </c>
    </row>
    <row r="2641" spans="1:9" x14ac:dyDescent="0.25">
      <c r="A2641" s="1">
        <v>43129</v>
      </c>
      <c r="B2641" t="s">
        <v>24</v>
      </c>
      <c r="C2641" t="s">
        <v>25</v>
      </c>
      <c r="D2641">
        <v>83</v>
      </c>
      <c r="E2641">
        <v>97</v>
      </c>
      <c r="F2641">
        <v>19965.54</v>
      </c>
      <c r="G2641">
        <v>18396.169999999998</v>
      </c>
      <c r="H2641">
        <v>1569.37</v>
      </c>
      <c r="I2641">
        <v>221.64060240963855</v>
      </c>
    </row>
    <row r="2642" spans="1:9" x14ac:dyDescent="0.25">
      <c r="A2642" s="1">
        <v>43129</v>
      </c>
      <c r="B2642" t="s">
        <v>39</v>
      </c>
      <c r="C2642" t="s">
        <v>40</v>
      </c>
      <c r="D2642">
        <v>68</v>
      </c>
      <c r="E2642">
        <v>73</v>
      </c>
      <c r="F2642">
        <v>10945.45</v>
      </c>
      <c r="G2642">
        <v>9462.14</v>
      </c>
      <c r="H2642">
        <v>1483.31</v>
      </c>
      <c r="I2642">
        <v>139.14911764705883</v>
      </c>
    </row>
    <row r="2643" spans="1:9" x14ac:dyDescent="0.25">
      <c r="A2643" s="1">
        <v>43129</v>
      </c>
      <c r="B2643" t="s">
        <v>32</v>
      </c>
      <c r="C2643" t="s">
        <v>33</v>
      </c>
      <c r="D2643">
        <v>71</v>
      </c>
      <c r="E2643">
        <v>79</v>
      </c>
      <c r="F2643">
        <v>10200.450000000001</v>
      </c>
      <c r="G2643">
        <v>8314.76</v>
      </c>
      <c r="H2643">
        <v>1885.69</v>
      </c>
      <c r="I2643">
        <v>117.10929577464789</v>
      </c>
    </row>
    <row r="2644" spans="1:9" x14ac:dyDescent="0.25">
      <c r="A2644" s="1">
        <v>43129</v>
      </c>
      <c r="B2644" t="s">
        <v>17</v>
      </c>
      <c r="C2644" t="s">
        <v>18</v>
      </c>
      <c r="D2644">
        <v>67</v>
      </c>
      <c r="E2644">
        <v>79</v>
      </c>
      <c r="F2644">
        <v>8771.2999999999993</v>
      </c>
      <c r="G2644">
        <v>7333.32</v>
      </c>
      <c r="H2644">
        <v>1437.98</v>
      </c>
      <c r="I2644">
        <v>109.45253731343283</v>
      </c>
    </row>
    <row r="2645" spans="1:9" x14ac:dyDescent="0.25">
      <c r="A2645" s="1">
        <v>43129</v>
      </c>
      <c r="B2645" t="s">
        <v>36</v>
      </c>
      <c r="C2645" t="s">
        <v>37</v>
      </c>
      <c r="D2645">
        <v>21</v>
      </c>
      <c r="E2645">
        <v>41</v>
      </c>
      <c r="F2645">
        <v>7206.84</v>
      </c>
      <c r="G2645">
        <v>5336.66</v>
      </c>
      <c r="H2645">
        <v>1870.18</v>
      </c>
      <c r="I2645">
        <v>254.12666666666664</v>
      </c>
    </row>
    <row r="2646" spans="1:9" x14ac:dyDescent="0.25">
      <c r="A2646" s="1">
        <v>43129</v>
      </c>
      <c r="B2646" t="s">
        <v>38</v>
      </c>
      <c r="C2646" t="s">
        <v>38</v>
      </c>
      <c r="D2646">
        <v>39</v>
      </c>
      <c r="E2646">
        <v>40</v>
      </c>
      <c r="F2646">
        <v>6634.02</v>
      </c>
      <c r="G2646">
        <v>5900.75</v>
      </c>
      <c r="H2646">
        <v>733.27</v>
      </c>
      <c r="I2646">
        <v>151.30128205128204</v>
      </c>
    </row>
    <row r="2647" spans="1:9" x14ac:dyDescent="0.25">
      <c r="A2647" s="1">
        <v>43129</v>
      </c>
      <c r="B2647" t="s">
        <v>34</v>
      </c>
      <c r="C2647" t="s">
        <v>35</v>
      </c>
      <c r="D2647">
        <v>45</v>
      </c>
      <c r="E2647">
        <v>59</v>
      </c>
      <c r="F2647">
        <v>6263.37</v>
      </c>
      <c r="G2647">
        <v>4940</v>
      </c>
      <c r="H2647">
        <v>1323.37</v>
      </c>
      <c r="I2647">
        <v>109.77777777777779</v>
      </c>
    </row>
    <row r="2648" spans="1:9" x14ac:dyDescent="0.25">
      <c r="A2648" s="1">
        <v>43129</v>
      </c>
      <c r="B2648" t="s">
        <v>58</v>
      </c>
      <c r="C2648" t="s">
        <v>59</v>
      </c>
      <c r="D2648">
        <v>76</v>
      </c>
      <c r="E2648">
        <v>88</v>
      </c>
      <c r="F2648">
        <v>5881.22</v>
      </c>
      <c r="G2648">
        <v>4498.38</v>
      </c>
      <c r="H2648">
        <v>1382.84</v>
      </c>
      <c r="I2648">
        <v>59.18921052631579</v>
      </c>
    </row>
    <row r="2649" spans="1:9" x14ac:dyDescent="0.25">
      <c r="A2649" s="1">
        <v>43129</v>
      </c>
      <c r="B2649" t="s">
        <v>19</v>
      </c>
      <c r="C2649" t="s">
        <v>20</v>
      </c>
      <c r="D2649">
        <v>45</v>
      </c>
      <c r="E2649">
        <v>55</v>
      </c>
      <c r="F2649">
        <v>5423.24</v>
      </c>
      <c r="G2649">
        <v>4618.93</v>
      </c>
      <c r="H2649">
        <v>804.31</v>
      </c>
      <c r="I2649">
        <v>102.64288888888888</v>
      </c>
    </row>
    <row r="2650" spans="1:9" x14ac:dyDescent="0.25">
      <c r="A2650" s="1">
        <v>43129</v>
      </c>
      <c r="B2650" t="s">
        <v>53</v>
      </c>
      <c r="C2650" t="s">
        <v>54</v>
      </c>
      <c r="D2650">
        <v>90</v>
      </c>
      <c r="E2650">
        <v>92</v>
      </c>
      <c r="F2650">
        <v>4418.0200000000004</v>
      </c>
      <c r="G2650">
        <v>2979.78</v>
      </c>
      <c r="H2650">
        <v>1438.24</v>
      </c>
      <c r="I2650">
        <v>33.108666666666672</v>
      </c>
    </row>
    <row r="2651" spans="1:9" x14ac:dyDescent="0.25">
      <c r="A2651" s="1">
        <v>43129</v>
      </c>
      <c r="B2651" t="s">
        <v>76</v>
      </c>
      <c r="C2651" t="s">
        <v>77</v>
      </c>
      <c r="D2651">
        <v>6</v>
      </c>
      <c r="E2651">
        <v>6</v>
      </c>
      <c r="F2651">
        <v>4291.3</v>
      </c>
      <c r="G2651">
        <v>4019.49</v>
      </c>
      <c r="H2651">
        <v>271.81</v>
      </c>
      <c r="I2651">
        <v>669.91499999999996</v>
      </c>
    </row>
    <row r="2652" spans="1:9" x14ac:dyDescent="0.25">
      <c r="A2652" s="1">
        <v>43129</v>
      </c>
      <c r="B2652" t="s">
        <v>90</v>
      </c>
      <c r="C2652" t="s">
        <v>91</v>
      </c>
      <c r="D2652">
        <v>10</v>
      </c>
      <c r="E2652">
        <v>11</v>
      </c>
      <c r="F2652">
        <v>3970.49</v>
      </c>
      <c r="G2652">
        <v>3456.48</v>
      </c>
      <c r="H2652">
        <v>514.01</v>
      </c>
      <c r="I2652">
        <v>345.64800000000002</v>
      </c>
    </row>
    <row r="2653" spans="1:9" x14ac:dyDescent="0.25">
      <c r="A2653" s="1">
        <v>43129</v>
      </c>
      <c r="B2653" t="s">
        <v>72</v>
      </c>
      <c r="C2653" t="s">
        <v>73</v>
      </c>
      <c r="D2653">
        <v>43</v>
      </c>
      <c r="E2653">
        <v>45</v>
      </c>
      <c r="F2653">
        <v>3939.77</v>
      </c>
      <c r="G2653">
        <v>3241.74</v>
      </c>
      <c r="H2653">
        <v>698.03</v>
      </c>
      <c r="I2653">
        <v>75.389302325581397</v>
      </c>
    </row>
    <row r="2654" spans="1:9" x14ac:dyDescent="0.25">
      <c r="A2654" s="1">
        <v>43129</v>
      </c>
      <c r="B2654" t="s">
        <v>193</v>
      </c>
      <c r="C2654" t="s">
        <v>193</v>
      </c>
      <c r="D2654">
        <v>26</v>
      </c>
      <c r="E2654">
        <v>27</v>
      </c>
      <c r="F2654">
        <v>3604.92</v>
      </c>
      <c r="G2654">
        <v>3112.11</v>
      </c>
      <c r="H2654">
        <v>492.81</v>
      </c>
      <c r="I2654">
        <v>119.69653846153845</v>
      </c>
    </row>
    <row r="2655" spans="1:9" x14ac:dyDescent="0.25">
      <c r="A2655" s="1">
        <v>43129</v>
      </c>
      <c r="B2655" t="s">
        <v>21</v>
      </c>
      <c r="C2655" t="s">
        <v>22</v>
      </c>
      <c r="D2655">
        <v>29</v>
      </c>
      <c r="E2655">
        <v>29</v>
      </c>
      <c r="F2655">
        <v>3122.74</v>
      </c>
      <c r="G2655">
        <v>2628.71</v>
      </c>
      <c r="H2655">
        <v>494.03</v>
      </c>
      <c r="I2655">
        <v>90.645172413793105</v>
      </c>
    </row>
    <row r="2656" spans="1:9" x14ac:dyDescent="0.25">
      <c r="A2656" s="1">
        <v>43129</v>
      </c>
      <c r="B2656" t="s">
        <v>28</v>
      </c>
      <c r="C2656" t="s">
        <v>29</v>
      </c>
      <c r="D2656">
        <v>21</v>
      </c>
      <c r="E2656">
        <v>22</v>
      </c>
      <c r="F2656">
        <v>2994.65</v>
      </c>
      <c r="G2656">
        <v>2598.14</v>
      </c>
      <c r="H2656">
        <v>396.51</v>
      </c>
      <c r="I2656">
        <v>123.72095238095237</v>
      </c>
    </row>
    <row r="2657" spans="1:9" x14ac:dyDescent="0.25">
      <c r="A2657" s="1">
        <v>43129</v>
      </c>
      <c r="B2657" t="s">
        <v>82</v>
      </c>
      <c r="C2657" t="s">
        <v>83</v>
      </c>
      <c r="D2657">
        <v>17</v>
      </c>
      <c r="E2657">
        <v>18</v>
      </c>
      <c r="F2657">
        <v>2643.13</v>
      </c>
      <c r="G2657">
        <v>2279.87</v>
      </c>
      <c r="H2657">
        <v>363.26</v>
      </c>
      <c r="I2657">
        <v>134.11000000000001</v>
      </c>
    </row>
    <row r="2658" spans="1:9" x14ac:dyDescent="0.25">
      <c r="A2658" s="1">
        <v>43129</v>
      </c>
      <c r="B2658" t="s">
        <v>46</v>
      </c>
      <c r="C2658" t="s">
        <v>46</v>
      </c>
      <c r="D2658">
        <v>15</v>
      </c>
      <c r="E2658">
        <v>16</v>
      </c>
      <c r="F2658">
        <v>2263.6999999999998</v>
      </c>
      <c r="G2658">
        <v>1751.87</v>
      </c>
      <c r="H2658">
        <v>511.83</v>
      </c>
      <c r="I2658">
        <v>116.79133333333333</v>
      </c>
    </row>
    <row r="2659" spans="1:9" x14ac:dyDescent="0.25">
      <c r="A2659" s="1">
        <v>43129</v>
      </c>
      <c r="B2659" t="s">
        <v>100</v>
      </c>
      <c r="C2659" t="s">
        <v>101</v>
      </c>
      <c r="D2659">
        <v>15</v>
      </c>
      <c r="E2659">
        <v>21</v>
      </c>
      <c r="F2659">
        <v>2252.9</v>
      </c>
      <c r="G2659">
        <v>1961.86</v>
      </c>
      <c r="H2659">
        <v>291.04000000000002</v>
      </c>
      <c r="I2659">
        <v>130.79066666666668</v>
      </c>
    </row>
    <row r="2660" spans="1:9" x14ac:dyDescent="0.25">
      <c r="A2660" s="1">
        <v>43129</v>
      </c>
      <c r="B2660" t="s">
        <v>107</v>
      </c>
      <c r="C2660" t="s">
        <v>108</v>
      </c>
      <c r="D2660">
        <v>5</v>
      </c>
      <c r="E2660">
        <v>5</v>
      </c>
      <c r="F2660">
        <v>2227.4499999999998</v>
      </c>
      <c r="G2660">
        <v>1994.27</v>
      </c>
      <c r="H2660">
        <v>233.18</v>
      </c>
      <c r="I2660">
        <v>398.85399999999998</v>
      </c>
    </row>
    <row r="2661" spans="1:9" x14ac:dyDescent="0.25">
      <c r="A2661" s="1">
        <v>43129</v>
      </c>
      <c r="B2661" t="s">
        <v>74</v>
      </c>
      <c r="C2661" t="s">
        <v>75</v>
      </c>
      <c r="D2661">
        <v>13</v>
      </c>
      <c r="E2661">
        <v>14</v>
      </c>
      <c r="F2661">
        <v>2208.3200000000002</v>
      </c>
      <c r="G2661">
        <v>1862.59</v>
      </c>
      <c r="H2661">
        <v>345.73</v>
      </c>
      <c r="I2661">
        <v>143.27615384615385</v>
      </c>
    </row>
    <row r="2662" spans="1:9" x14ac:dyDescent="0.25">
      <c r="A2662" s="1">
        <v>43129</v>
      </c>
      <c r="B2662" t="s">
        <v>94</v>
      </c>
      <c r="C2662" t="s">
        <v>95</v>
      </c>
      <c r="D2662">
        <v>6</v>
      </c>
      <c r="E2662">
        <v>6</v>
      </c>
      <c r="F2662">
        <v>1831.68</v>
      </c>
      <c r="G2662">
        <v>1702.5</v>
      </c>
      <c r="H2662">
        <v>129.18</v>
      </c>
      <c r="I2662">
        <v>283.75</v>
      </c>
    </row>
    <row r="2663" spans="1:9" x14ac:dyDescent="0.25">
      <c r="A2663" s="1">
        <v>43129</v>
      </c>
      <c r="B2663" t="s">
        <v>111</v>
      </c>
      <c r="C2663" t="s">
        <v>112</v>
      </c>
      <c r="D2663">
        <v>3</v>
      </c>
      <c r="E2663">
        <v>3</v>
      </c>
      <c r="F2663">
        <v>1765.33</v>
      </c>
      <c r="G2663">
        <v>1698.63</v>
      </c>
      <c r="H2663">
        <v>66.7</v>
      </c>
      <c r="I2663">
        <v>566.21</v>
      </c>
    </row>
    <row r="2664" spans="1:9" x14ac:dyDescent="0.25">
      <c r="A2664" s="1">
        <v>43129</v>
      </c>
      <c r="B2664" t="s">
        <v>49</v>
      </c>
      <c r="C2664" t="s">
        <v>50</v>
      </c>
      <c r="D2664">
        <v>5</v>
      </c>
      <c r="E2664">
        <v>6</v>
      </c>
      <c r="F2664">
        <v>1509.58</v>
      </c>
      <c r="G2664">
        <v>1352.6</v>
      </c>
      <c r="H2664">
        <v>156.97999999999999</v>
      </c>
      <c r="I2664">
        <v>270.52</v>
      </c>
    </row>
    <row r="2665" spans="1:9" x14ac:dyDescent="0.25">
      <c r="A2665" s="1">
        <v>43129</v>
      </c>
      <c r="B2665" t="s">
        <v>51</v>
      </c>
      <c r="C2665" t="s">
        <v>52</v>
      </c>
      <c r="D2665">
        <v>21</v>
      </c>
      <c r="E2665">
        <v>21</v>
      </c>
      <c r="F2665">
        <v>1467.92</v>
      </c>
      <c r="G2665">
        <v>1140.8900000000001</v>
      </c>
      <c r="H2665">
        <v>327.02999999999997</v>
      </c>
      <c r="I2665">
        <v>54.328095238095237</v>
      </c>
    </row>
    <row r="2666" spans="1:9" x14ac:dyDescent="0.25">
      <c r="A2666" s="1">
        <v>43129</v>
      </c>
      <c r="B2666" t="s">
        <v>84</v>
      </c>
      <c r="C2666" t="s">
        <v>85</v>
      </c>
      <c r="D2666">
        <v>11</v>
      </c>
      <c r="E2666">
        <v>11</v>
      </c>
      <c r="F2666">
        <v>1314.1</v>
      </c>
      <c r="G2666">
        <v>1143.3900000000001</v>
      </c>
      <c r="H2666">
        <v>170.71</v>
      </c>
      <c r="I2666">
        <v>103.94454545454546</v>
      </c>
    </row>
    <row r="2667" spans="1:9" x14ac:dyDescent="0.25">
      <c r="A2667" s="1">
        <v>43129</v>
      </c>
      <c r="B2667" t="s">
        <v>23</v>
      </c>
      <c r="C2667" t="s">
        <v>23</v>
      </c>
      <c r="D2667">
        <v>7</v>
      </c>
      <c r="E2667">
        <v>7</v>
      </c>
      <c r="F2667">
        <v>1302.22</v>
      </c>
      <c r="G2667">
        <v>1131.57</v>
      </c>
      <c r="H2667">
        <v>170.65</v>
      </c>
      <c r="I2667">
        <v>161.65285714285713</v>
      </c>
    </row>
    <row r="2668" spans="1:9" x14ac:dyDescent="0.25">
      <c r="A2668" s="1">
        <v>43129</v>
      </c>
      <c r="B2668" t="s">
        <v>57</v>
      </c>
      <c r="C2668" t="s">
        <v>57</v>
      </c>
      <c r="D2668">
        <v>8</v>
      </c>
      <c r="E2668">
        <v>8</v>
      </c>
      <c r="F2668">
        <v>1264.52</v>
      </c>
      <c r="G2668">
        <v>1141.0899999999999</v>
      </c>
      <c r="H2668">
        <v>123.43</v>
      </c>
      <c r="I2668">
        <v>142.63624999999999</v>
      </c>
    </row>
    <row r="2669" spans="1:9" x14ac:dyDescent="0.25">
      <c r="A2669" s="1">
        <v>43129</v>
      </c>
      <c r="B2669" t="s">
        <v>109</v>
      </c>
      <c r="C2669" t="s">
        <v>110</v>
      </c>
      <c r="D2669">
        <v>8</v>
      </c>
      <c r="E2669">
        <v>9</v>
      </c>
      <c r="F2669">
        <v>902.38</v>
      </c>
      <c r="G2669">
        <v>762.47</v>
      </c>
      <c r="H2669">
        <v>139.91</v>
      </c>
      <c r="I2669">
        <v>95.308750000000003</v>
      </c>
    </row>
    <row r="2670" spans="1:9" x14ac:dyDescent="0.25">
      <c r="A2670" s="1">
        <v>43129</v>
      </c>
      <c r="B2670" t="s">
        <v>80</v>
      </c>
      <c r="C2670" t="s">
        <v>81</v>
      </c>
      <c r="D2670">
        <v>7</v>
      </c>
      <c r="E2670">
        <v>7</v>
      </c>
      <c r="F2670">
        <v>877.24</v>
      </c>
      <c r="G2670">
        <v>691.66</v>
      </c>
      <c r="H2670">
        <v>185.58</v>
      </c>
      <c r="I2670">
        <v>98.808571428571426</v>
      </c>
    </row>
    <row r="2671" spans="1:9" x14ac:dyDescent="0.25">
      <c r="A2671" s="1">
        <v>43129</v>
      </c>
      <c r="B2671" t="s">
        <v>113</v>
      </c>
      <c r="C2671" t="s">
        <v>114</v>
      </c>
      <c r="D2671">
        <v>10</v>
      </c>
      <c r="E2671">
        <v>11</v>
      </c>
      <c r="F2671">
        <v>846.46</v>
      </c>
      <c r="G2671">
        <v>703.49</v>
      </c>
      <c r="H2671">
        <v>142.97</v>
      </c>
      <c r="I2671">
        <v>70.349000000000004</v>
      </c>
    </row>
    <row r="2672" spans="1:9" x14ac:dyDescent="0.25">
      <c r="A2672" s="1">
        <v>43129</v>
      </c>
      <c r="B2672" t="s">
        <v>135</v>
      </c>
      <c r="C2672" t="s">
        <v>136</v>
      </c>
      <c r="D2672">
        <v>5</v>
      </c>
      <c r="E2672">
        <v>6</v>
      </c>
      <c r="F2672">
        <v>642.25</v>
      </c>
      <c r="G2672">
        <v>509.6</v>
      </c>
      <c r="H2672">
        <v>132.65</v>
      </c>
      <c r="I2672">
        <v>101.92</v>
      </c>
    </row>
    <row r="2673" spans="1:9" x14ac:dyDescent="0.25">
      <c r="A2673" s="1">
        <v>43129</v>
      </c>
      <c r="B2673" t="s">
        <v>121</v>
      </c>
      <c r="C2673" t="s">
        <v>122</v>
      </c>
      <c r="D2673">
        <v>3</v>
      </c>
      <c r="E2673">
        <v>3</v>
      </c>
      <c r="F2673">
        <v>605.25</v>
      </c>
      <c r="G2673">
        <v>553</v>
      </c>
      <c r="H2673">
        <v>52.25</v>
      </c>
      <c r="I2673">
        <v>184.33333333333331</v>
      </c>
    </row>
    <row r="2674" spans="1:9" x14ac:dyDescent="0.25">
      <c r="A2674" s="1">
        <v>43129</v>
      </c>
      <c r="B2674" t="s">
        <v>30</v>
      </c>
      <c r="C2674" t="s">
        <v>31</v>
      </c>
      <c r="D2674">
        <v>4</v>
      </c>
      <c r="E2674">
        <v>5</v>
      </c>
      <c r="F2674">
        <v>581.58000000000004</v>
      </c>
      <c r="G2674">
        <v>500.8</v>
      </c>
      <c r="H2674">
        <v>80.78</v>
      </c>
      <c r="I2674">
        <v>125.2</v>
      </c>
    </row>
    <row r="2675" spans="1:9" x14ac:dyDescent="0.25">
      <c r="A2675" s="1">
        <v>43129</v>
      </c>
      <c r="B2675" t="s">
        <v>41</v>
      </c>
      <c r="C2675" t="s">
        <v>41</v>
      </c>
      <c r="D2675">
        <v>3</v>
      </c>
      <c r="E2675">
        <v>4</v>
      </c>
      <c r="F2675">
        <v>569.57000000000005</v>
      </c>
      <c r="G2675">
        <v>464.9</v>
      </c>
      <c r="H2675">
        <v>104.67</v>
      </c>
      <c r="I2675">
        <v>154.96666666666667</v>
      </c>
    </row>
    <row r="2676" spans="1:9" x14ac:dyDescent="0.25">
      <c r="A2676" s="1">
        <v>43129</v>
      </c>
      <c r="B2676" t="s">
        <v>117</v>
      </c>
      <c r="C2676" t="s">
        <v>118</v>
      </c>
      <c r="D2676">
        <v>6</v>
      </c>
      <c r="E2676">
        <v>9</v>
      </c>
      <c r="F2676">
        <v>445.96</v>
      </c>
      <c r="G2676">
        <v>328.05</v>
      </c>
      <c r="H2676">
        <v>117.91</v>
      </c>
      <c r="I2676">
        <v>54.674999999999997</v>
      </c>
    </row>
    <row r="2677" spans="1:9" x14ac:dyDescent="0.25">
      <c r="A2677" s="1">
        <v>43129</v>
      </c>
      <c r="B2677" t="s">
        <v>145</v>
      </c>
      <c r="C2677" t="s">
        <v>146</v>
      </c>
      <c r="D2677">
        <v>2</v>
      </c>
      <c r="E2677">
        <v>2</v>
      </c>
      <c r="F2677">
        <v>416.27</v>
      </c>
      <c r="G2677">
        <v>355</v>
      </c>
      <c r="H2677">
        <v>61.27</v>
      </c>
      <c r="I2677">
        <v>177.5</v>
      </c>
    </row>
    <row r="2678" spans="1:9" x14ac:dyDescent="0.25">
      <c r="A2678" s="1">
        <v>43129</v>
      </c>
      <c r="B2678" t="s">
        <v>66</v>
      </c>
      <c r="C2678" t="s">
        <v>67</v>
      </c>
      <c r="D2678">
        <v>4</v>
      </c>
      <c r="E2678">
        <v>9</v>
      </c>
      <c r="F2678">
        <v>405.18</v>
      </c>
      <c r="G2678">
        <v>305.05</v>
      </c>
      <c r="H2678">
        <v>100.13</v>
      </c>
      <c r="I2678">
        <v>76.262500000000003</v>
      </c>
    </row>
    <row r="2679" spans="1:9" x14ac:dyDescent="0.25">
      <c r="A2679" s="1">
        <v>43129</v>
      </c>
      <c r="B2679" t="s">
        <v>128</v>
      </c>
      <c r="C2679" t="s">
        <v>129</v>
      </c>
      <c r="D2679">
        <v>5</v>
      </c>
      <c r="E2679">
        <v>5</v>
      </c>
      <c r="F2679">
        <v>361.61</v>
      </c>
      <c r="G2679">
        <v>268.7</v>
      </c>
      <c r="H2679">
        <v>92.91</v>
      </c>
      <c r="I2679">
        <v>53.74</v>
      </c>
    </row>
    <row r="2680" spans="1:9" x14ac:dyDescent="0.25">
      <c r="A2680" s="1">
        <v>43129</v>
      </c>
      <c r="B2680" t="s">
        <v>105</v>
      </c>
      <c r="C2680" t="s">
        <v>106</v>
      </c>
      <c r="D2680">
        <v>3</v>
      </c>
      <c r="E2680">
        <v>4</v>
      </c>
      <c r="F2680">
        <v>358.6</v>
      </c>
      <c r="G2680">
        <v>277.97000000000003</v>
      </c>
      <c r="H2680">
        <v>80.63</v>
      </c>
      <c r="I2680">
        <v>92.656666666666666</v>
      </c>
    </row>
    <row r="2681" spans="1:9" x14ac:dyDescent="0.25">
      <c r="A2681" s="1">
        <v>43129</v>
      </c>
      <c r="B2681" t="s">
        <v>131</v>
      </c>
      <c r="C2681" t="s">
        <v>132</v>
      </c>
      <c r="D2681">
        <v>3</v>
      </c>
      <c r="E2681">
        <v>3</v>
      </c>
      <c r="F2681">
        <v>311.66000000000003</v>
      </c>
      <c r="G2681">
        <v>285</v>
      </c>
      <c r="H2681">
        <v>26.66</v>
      </c>
      <c r="I2681">
        <v>95</v>
      </c>
    </row>
    <row r="2682" spans="1:9" x14ac:dyDescent="0.25">
      <c r="A2682" s="1">
        <v>43129</v>
      </c>
      <c r="B2682" t="s">
        <v>62</v>
      </c>
      <c r="C2682" t="s">
        <v>63</v>
      </c>
      <c r="D2682">
        <v>1</v>
      </c>
      <c r="E2682">
        <v>3</v>
      </c>
      <c r="F2682">
        <v>308.33</v>
      </c>
      <c r="G2682">
        <v>254.7</v>
      </c>
      <c r="H2682">
        <v>53.63</v>
      </c>
      <c r="I2682">
        <v>254.7</v>
      </c>
    </row>
    <row r="2683" spans="1:9" x14ac:dyDescent="0.25">
      <c r="A2683" s="1">
        <v>43129</v>
      </c>
      <c r="B2683" t="s">
        <v>102</v>
      </c>
      <c r="C2683" t="s">
        <v>103</v>
      </c>
      <c r="D2683">
        <v>2</v>
      </c>
      <c r="E2683">
        <v>2</v>
      </c>
      <c r="F2683">
        <v>282.13</v>
      </c>
      <c r="G2683">
        <v>246.89</v>
      </c>
      <c r="H2683">
        <v>35.24</v>
      </c>
      <c r="I2683">
        <v>123.44499999999999</v>
      </c>
    </row>
    <row r="2684" spans="1:9" x14ac:dyDescent="0.25">
      <c r="A2684" s="1">
        <v>43129</v>
      </c>
      <c r="B2684" t="s">
        <v>88</v>
      </c>
      <c r="C2684" t="s">
        <v>89</v>
      </c>
      <c r="D2684">
        <v>6</v>
      </c>
      <c r="E2684">
        <v>6</v>
      </c>
      <c r="F2684">
        <v>229.81</v>
      </c>
      <c r="G2684">
        <v>161.65</v>
      </c>
      <c r="H2684">
        <v>68.16</v>
      </c>
      <c r="I2684">
        <v>26.941666666666666</v>
      </c>
    </row>
    <row r="2685" spans="1:9" x14ac:dyDescent="0.25">
      <c r="A2685" s="1">
        <v>43129</v>
      </c>
      <c r="B2685" t="s">
        <v>78</v>
      </c>
      <c r="C2685" t="s">
        <v>79</v>
      </c>
      <c r="D2685">
        <v>2</v>
      </c>
      <c r="E2685">
        <v>2</v>
      </c>
      <c r="F2685">
        <v>136.82</v>
      </c>
      <c r="G2685">
        <v>109.8</v>
      </c>
      <c r="H2685">
        <v>27.02</v>
      </c>
      <c r="I2685">
        <v>54.9</v>
      </c>
    </row>
    <row r="2686" spans="1:9" x14ac:dyDescent="0.25">
      <c r="A2686" s="1">
        <v>43129</v>
      </c>
      <c r="B2686" t="s">
        <v>98</v>
      </c>
      <c r="C2686" t="s">
        <v>99</v>
      </c>
      <c r="D2686">
        <v>2</v>
      </c>
      <c r="E2686">
        <v>2</v>
      </c>
      <c r="F2686">
        <v>136.18</v>
      </c>
      <c r="G2686">
        <v>109.8</v>
      </c>
      <c r="H2686">
        <v>26.38</v>
      </c>
      <c r="I2686">
        <v>54.9</v>
      </c>
    </row>
    <row r="2687" spans="1:9" x14ac:dyDescent="0.25">
      <c r="A2687" s="1">
        <v>43129</v>
      </c>
      <c r="B2687" t="s">
        <v>44</v>
      </c>
      <c r="C2687" t="s">
        <v>45</v>
      </c>
      <c r="D2687">
        <v>1</v>
      </c>
      <c r="E2687">
        <v>2</v>
      </c>
      <c r="F2687">
        <v>85.5</v>
      </c>
      <c r="G2687">
        <v>61.8</v>
      </c>
      <c r="H2687">
        <v>23.7</v>
      </c>
      <c r="I2687">
        <v>61.8</v>
      </c>
    </row>
    <row r="2688" spans="1:9" x14ac:dyDescent="0.25">
      <c r="A2688" s="1">
        <v>43129</v>
      </c>
      <c r="B2688" t="s">
        <v>60</v>
      </c>
      <c r="C2688" t="s">
        <v>61</v>
      </c>
      <c r="D2688">
        <v>1</v>
      </c>
      <c r="E2688">
        <v>1</v>
      </c>
      <c r="F2688">
        <v>78.7</v>
      </c>
      <c r="G2688">
        <v>65.900000000000006</v>
      </c>
      <c r="H2688">
        <v>12.8</v>
      </c>
      <c r="I2688">
        <v>65.900000000000006</v>
      </c>
    </row>
    <row r="2689" spans="1:9" x14ac:dyDescent="0.25">
      <c r="A2689" s="1">
        <v>43129</v>
      </c>
      <c r="B2689" t="s">
        <v>64</v>
      </c>
      <c r="C2689" t="s">
        <v>65</v>
      </c>
      <c r="D2689">
        <v>1</v>
      </c>
      <c r="E2689">
        <v>1</v>
      </c>
      <c r="F2689">
        <v>72.66</v>
      </c>
      <c r="G2689">
        <v>59.9</v>
      </c>
      <c r="H2689">
        <v>12.76</v>
      </c>
      <c r="I2689">
        <v>59.9</v>
      </c>
    </row>
    <row r="2690" spans="1:9" x14ac:dyDescent="0.25">
      <c r="A2690" s="1">
        <v>43129</v>
      </c>
      <c r="B2690" t="s">
        <v>123</v>
      </c>
      <c r="C2690" t="s">
        <v>124</v>
      </c>
      <c r="D2690">
        <v>1</v>
      </c>
      <c r="E2690">
        <v>1</v>
      </c>
      <c r="F2690">
        <v>70.02</v>
      </c>
      <c r="G2690">
        <v>53.4</v>
      </c>
      <c r="H2690">
        <v>16.62</v>
      </c>
      <c r="I2690">
        <v>53.4</v>
      </c>
    </row>
    <row r="2691" spans="1:9" x14ac:dyDescent="0.25">
      <c r="A2691" s="1">
        <v>43129</v>
      </c>
      <c r="B2691" t="s">
        <v>104</v>
      </c>
      <c r="C2691" t="s">
        <v>104</v>
      </c>
      <c r="D2691">
        <v>1</v>
      </c>
      <c r="E2691">
        <v>1</v>
      </c>
      <c r="F2691">
        <v>46.05</v>
      </c>
      <c r="G2691">
        <v>24.9</v>
      </c>
      <c r="H2691">
        <v>21.15</v>
      </c>
      <c r="I2691">
        <v>24.9</v>
      </c>
    </row>
    <row r="2692" spans="1:9" x14ac:dyDescent="0.25">
      <c r="A2692" s="1">
        <v>43129</v>
      </c>
      <c r="B2692" t="s">
        <v>149</v>
      </c>
      <c r="C2692" t="s">
        <v>150</v>
      </c>
      <c r="D2692">
        <v>1</v>
      </c>
      <c r="E2692">
        <v>1</v>
      </c>
      <c r="F2692">
        <v>30.29</v>
      </c>
      <c r="G2692">
        <v>17.600000000000001</v>
      </c>
      <c r="H2692">
        <v>12.69</v>
      </c>
      <c r="I2692">
        <v>17.600000000000001</v>
      </c>
    </row>
    <row r="2693" spans="1:9" x14ac:dyDescent="0.25">
      <c r="A2693" s="1">
        <v>43136</v>
      </c>
      <c r="B2693" t="s">
        <v>42</v>
      </c>
      <c r="C2693" t="s">
        <v>43</v>
      </c>
      <c r="D2693">
        <v>183</v>
      </c>
      <c r="E2693">
        <v>209</v>
      </c>
      <c r="F2693">
        <v>25176.63</v>
      </c>
      <c r="G2693">
        <v>21291.14</v>
      </c>
      <c r="H2693">
        <v>3885.49</v>
      </c>
      <c r="I2693">
        <v>116.34502732240438</v>
      </c>
    </row>
    <row r="2694" spans="1:9" x14ac:dyDescent="0.25">
      <c r="A2694" s="1">
        <v>43136</v>
      </c>
      <c r="B2694" t="s">
        <v>26</v>
      </c>
      <c r="C2694" t="s">
        <v>27</v>
      </c>
      <c r="D2694">
        <v>138</v>
      </c>
      <c r="E2694">
        <v>161</v>
      </c>
      <c r="F2694">
        <v>25040.13</v>
      </c>
      <c r="G2694">
        <v>21866.400000000001</v>
      </c>
      <c r="H2694">
        <v>3173.73</v>
      </c>
      <c r="I2694">
        <v>158.45217391304348</v>
      </c>
    </row>
    <row r="2695" spans="1:9" x14ac:dyDescent="0.25">
      <c r="A2695" s="1">
        <v>43136</v>
      </c>
      <c r="B2695" t="s">
        <v>15</v>
      </c>
      <c r="C2695" t="s">
        <v>16</v>
      </c>
      <c r="D2695">
        <v>133</v>
      </c>
      <c r="E2695">
        <v>146</v>
      </c>
      <c r="F2695">
        <v>20905.060000000001</v>
      </c>
      <c r="G2695">
        <v>18444.830000000002</v>
      </c>
      <c r="H2695">
        <v>2460.23</v>
      </c>
      <c r="I2695">
        <v>138.68293233082707</v>
      </c>
    </row>
    <row r="2696" spans="1:9" x14ac:dyDescent="0.25">
      <c r="A2696" s="1">
        <v>43136</v>
      </c>
      <c r="B2696" t="s">
        <v>47</v>
      </c>
      <c r="C2696" t="s">
        <v>48</v>
      </c>
      <c r="D2696">
        <v>174</v>
      </c>
      <c r="E2696">
        <v>200</v>
      </c>
      <c r="F2696">
        <v>19764.169999999998</v>
      </c>
      <c r="G2696">
        <v>16477.060000000001</v>
      </c>
      <c r="H2696">
        <v>3287.11</v>
      </c>
      <c r="I2696">
        <v>94.695747126436785</v>
      </c>
    </row>
    <row r="2697" spans="1:9" x14ac:dyDescent="0.25">
      <c r="A2697" s="1">
        <v>43136</v>
      </c>
      <c r="B2697" t="s">
        <v>24</v>
      </c>
      <c r="C2697" t="s">
        <v>25</v>
      </c>
      <c r="D2697">
        <v>66</v>
      </c>
      <c r="E2697">
        <v>70</v>
      </c>
      <c r="F2697">
        <v>14795.52</v>
      </c>
      <c r="G2697">
        <v>13629</v>
      </c>
      <c r="H2697">
        <v>1166.52</v>
      </c>
      <c r="I2697">
        <v>206.5</v>
      </c>
    </row>
    <row r="2698" spans="1:9" x14ac:dyDescent="0.25">
      <c r="A2698" s="1">
        <v>43136</v>
      </c>
      <c r="B2698" t="s">
        <v>39</v>
      </c>
      <c r="C2698" t="s">
        <v>40</v>
      </c>
      <c r="D2698">
        <v>52</v>
      </c>
      <c r="E2698">
        <v>52</v>
      </c>
      <c r="F2698">
        <v>11511.49</v>
      </c>
      <c r="G2698">
        <v>10436.67</v>
      </c>
      <c r="H2698">
        <v>1074.82</v>
      </c>
      <c r="I2698">
        <v>200.7051923076923</v>
      </c>
    </row>
    <row r="2699" spans="1:9" x14ac:dyDescent="0.25">
      <c r="A2699" s="1">
        <v>43136</v>
      </c>
      <c r="B2699" t="s">
        <v>32</v>
      </c>
      <c r="C2699" t="s">
        <v>33</v>
      </c>
      <c r="D2699">
        <v>61</v>
      </c>
      <c r="E2699">
        <v>77</v>
      </c>
      <c r="F2699">
        <v>9077.69</v>
      </c>
      <c r="G2699">
        <v>7635.49</v>
      </c>
      <c r="H2699">
        <v>1442.2</v>
      </c>
      <c r="I2699">
        <v>125.17196721311475</v>
      </c>
    </row>
    <row r="2700" spans="1:9" x14ac:dyDescent="0.25">
      <c r="A2700" s="1">
        <v>43136</v>
      </c>
      <c r="B2700" t="s">
        <v>17</v>
      </c>
      <c r="C2700" t="s">
        <v>18</v>
      </c>
      <c r="D2700">
        <v>59</v>
      </c>
      <c r="E2700">
        <v>70</v>
      </c>
      <c r="F2700">
        <v>7983.21</v>
      </c>
      <c r="G2700">
        <v>6629.64</v>
      </c>
      <c r="H2700">
        <v>1353.57</v>
      </c>
      <c r="I2700">
        <v>112.36677966101695</v>
      </c>
    </row>
    <row r="2701" spans="1:9" x14ac:dyDescent="0.25">
      <c r="A2701" s="1">
        <v>43136</v>
      </c>
      <c r="B2701" t="s">
        <v>34</v>
      </c>
      <c r="C2701" t="s">
        <v>35</v>
      </c>
      <c r="D2701">
        <v>68</v>
      </c>
      <c r="E2701">
        <v>82</v>
      </c>
      <c r="F2701">
        <v>7838.7</v>
      </c>
      <c r="G2701">
        <v>6119.18</v>
      </c>
      <c r="H2701">
        <v>1719.52</v>
      </c>
      <c r="I2701">
        <v>89.987941176470585</v>
      </c>
    </row>
    <row r="2702" spans="1:9" x14ac:dyDescent="0.25">
      <c r="A2702" s="1">
        <v>43136</v>
      </c>
      <c r="B2702" t="s">
        <v>38</v>
      </c>
      <c r="C2702" t="s">
        <v>38</v>
      </c>
      <c r="D2702">
        <v>32</v>
      </c>
      <c r="E2702">
        <v>33</v>
      </c>
      <c r="F2702">
        <v>6366.45</v>
      </c>
      <c r="G2702">
        <v>5763.25</v>
      </c>
      <c r="H2702">
        <v>603.20000000000005</v>
      </c>
      <c r="I2702">
        <v>180.1015625</v>
      </c>
    </row>
    <row r="2703" spans="1:9" x14ac:dyDescent="0.25">
      <c r="A2703" s="1">
        <v>43136</v>
      </c>
      <c r="B2703" t="s">
        <v>19</v>
      </c>
      <c r="C2703" t="s">
        <v>20</v>
      </c>
      <c r="D2703">
        <v>47</v>
      </c>
      <c r="E2703">
        <v>49</v>
      </c>
      <c r="F2703">
        <v>6287.55</v>
      </c>
      <c r="G2703">
        <v>5587.59</v>
      </c>
      <c r="H2703">
        <v>699.96</v>
      </c>
      <c r="I2703">
        <v>118.88489361702129</v>
      </c>
    </row>
    <row r="2704" spans="1:9" x14ac:dyDescent="0.25">
      <c r="A2704" s="1">
        <v>43136</v>
      </c>
      <c r="B2704" t="s">
        <v>53</v>
      </c>
      <c r="C2704" t="s">
        <v>54</v>
      </c>
      <c r="D2704">
        <v>94</v>
      </c>
      <c r="E2704">
        <v>96</v>
      </c>
      <c r="F2704">
        <v>5955.63</v>
      </c>
      <c r="G2704">
        <v>4648.7700000000004</v>
      </c>
      <c r="H2704">
        <v>1306.8599999999999</v>
      </c>
      <c r="I2704">
        <v>49.454999999999998</v>
      </c>
    </row>
    <row r="2705" spans="1:9" x14ac:dyDescent="0.25">
      <c r="A2705" s="1">
        <v>43136</v>
      </c>
      <c r="B2705" t="s">
        <v>36</v>
      </c>
      <c r="C2705" t="s">
        <v>37</v>
      </c>
      <c r="D2705">
        <v>20</v>
      </c>
      <c r="E2705">
        <v>26</v>
      </c>
      <c r="F2705">
        <v>5219.07</v>
      </c>
      <c r="G2705">
        <v>4270.25</v>
      </c>
      <c r="H2705">
        <v>948.82</v>
      </c>
      <c r="I2705">
        <v>213.51249999999999</v>
      </c>
    </row>
    <row r="2706" spans="1:9" x14ac:dyDescent="0.25">
      <c r="A2706" s="1">
        <v>43136</v>
      </c>
      <c r="B2706" t="s">
        <v>28</v>
      </c>
      <c r="C2706" t="s">
        <v>29</v>
      </c>
      <c r="D2706">
        <v>39</v>
      </c>
      <c r="E2706">
        <v>40</v>
      </c>
      <c r="F2706">
        <v>4817.2700000000004</v>
      </c>
      <c r="G2706">
        <v>4078.09</v>
      </c>
      <c r="H2706">
        <v>739.18</v>
      </c>
      <c r="I2706">
        <v>104.56641025641025</v>
      </c>
    </row>
    <row r="2707" spans="1:9" x14ac:dyDescent="0.25">
      <c r="A2707" s="1">
        <v>43136</v>
      </c>
      <c r="B2707" t="s">
        <v>58</v>
      </c>
      <c r="C2707" t="s">
        <v>59</v>
      </c>
      <c r="D2707">
        <v>75</v>
      </c>
      <c r="E2707">
        <v>76</v>
      </c>
      <c r="F2707">
        <v>4382.6499999999996</v>
      </c>
      <c r="G2707">
        <v>3177.54</v>
      </c>
      <c r="H2707">
        <v>1205.1099999999999</v>
      </c>
      <c r="I2707">
        <v>42.367199999999997</v>
      </c>
    </row>
    <row r="2708" spans="1:9" x14ac:dyDescent="0.25">
      <c r="A2708" s="1">
        <v>43136</v>
      </c>
      <c r="B2708" t="s">
        <v>76</v>
      </c>
      <c r="C2708" t="s">
        <v>77</v>
      </c>
      <c r="D2708">
        <v>4</v>
      </c>
      <c r="E2708">
        <v>4</v>
      </c>
      <c r="F2708">
        <v>4381.72</v>
      </c>
      <c r="G2708">
        <v>4099.99</v>
      </c>
      <c r="H2708">
        <v>281.73</v>
      </c>
      <c r="I2708">
        <v>1024.9974999999999</v>
      </c>
    </row>
    <row r="2709" spans="1:9" x14ac:dyDescent="0.25">
      <c r="A2709" s="1">
        <v>43136</v>
      </c>
      <c r="B2709" t="s">
        <v>44</v>
      </c>
      <c r="C2709" t="s">
        <v>45</v>
      </c>
      <c r="D2709">
        <v>5</v>
      </c>
      <c r="E2709">
        <v>6</v>
      </c>
      <c r="F2709">
        <v>4372.5200000000004</v>
      </c>
      <c r="G2709">
        <v>4269.99</v>
      </c>
      <c r="H2709">
        <v>102.53</v>
      </c>
      <c r="I2709">
        <v>853.99800000000005</v>
      </c>
    </row>
    <row r="2710" spans="1:9" x14ac:dyDescent="0.25">
      <c r="A2710" s="1">
        <v>43136</v>
      </c>
      <c r="B2710" t="s">
        <v>193</v>
      </c>
      <c r="C2710" t="s">
        <v>193</v>
      </c>
      <c r="D2710">
        <v>27</v>
      </c>
      <c r="E2710">
        <v>30</v>
      </c>
      <c r="F2710">
        <v>3995.78</v>
      </c>
      <c r="G2710">
        <v>3540.83</v>
      </c>
      <c r="H2710">
        <v>454.95</v>
      </c>
      <c r="I2710">
        <v>131.14185185185184</v>
      </c>
    </row>
    <row r="2711" spans="1:9" x14ac:dyDescent="0.25">
      <c r="A2711" s="1">
        <v>43136</v>
      </c>
      <c r="B2711" t="s">
        <v>21</v>
      </c>
      <c r="C2711" t="s">
        <v>22</v>
      </c>
      <c r="D2711">
        <v>30</v>
      </c>
      <c r="E2711">
        <v>32</v>
      </c>
      <c r="F2711">
        <v>3600.64</v>
      </c>
      <c r="G2711">
        <v>3107.9</v>
      </c>
      <c r="H2711">
        <v>492.74</v>
      </c>
      <c r="I2711">
        <v>103.59666666666666</v>
      </c>
    </row>
    <row r="2712" spans="1:9" x14ac:dyDescent="0.25">
      <c r="A2712" s="1">
        <v>43136</v>
      </c>
      <c r="B2712" t="s">
        <v>111</v>
      </c>
      <c r="C2712" t="s">
        <v>112</v>
      </c>
      <c r="D2712">
        <v>2</v>
      </c>
      <c r="E2712">
        <v>2</v>
      </c>
      <c r="F2712">
        <v>3370.96</v>
      </c>
      <c r="G2712">
        <v>3298.9</v>
      </c>
      <c r="H2712">
        <v>72.06</v>
      </c>
      <c r="I2712">
        <v>1649.45</v>
      </c>
    </row>
    <row r="2713" spans="1:9" x14ac:dyDescent="0.25">
      <c r="A2713" s="1">
        <v>43136</v>
      </c>
      <c r="B2713" t="s">
        <v>23</v>
      </c>
      <c r="C2713" t="s">
        <v>23</v>
      </c>
      <c r="D2713">
        <v>10</v>
      </c>
      <c r="E2713">
        <v>10</v>
      </c>
      <c r="F2713">
        <v>3266.45</v>
      </c>
      <c r="G2713">
        <v>3044.75</v>
      </c>
      <c r="H2713">
        <v>221.7</v>
      </c>
      <c r="I2713">
        <v>304.47500000000002</v>
      </c>
    </row>
    <row r="2714" spans="1:9" x14ac:dyDescent="0.25">
      <c r="A2714" s="1">
        <v>43136</v>
      </c>
      <c r="B2714" t="s">
        <v>72</v>
      </c>
      <c r="C2714" t="s">
        <v>73</v>
      </c>
      <c r="D2714">
        <v>33</v>
      </c>
      <c r="E2714">
        <v>34</v>
      </c>
      <c r="F2714">
        <v>3230.55</v>
      </c>
      <c r="G2714">
        <v>2634.28</v>
      </c>
      <c r="H2714">
        <v>596.27</v>
      </c>
      <c r="I2714">
        <v>79.826666666666668</v>
      </c>
    </row>
    <row r="2715" spans="1:9" x14ac:dyDescent="0.25">
      <c r="A2715" s="1">
        <v>43136</v>
      </c>
      <c r="B2715" t="s">
        <v>51</v>
      </c>
      <c r="C2715" t="s">
        <v>52</v>
      </c>
      <c r="D2715">
        <v>24</v>
      </c>
      <c r="E2715">
        <v>27</v>
      </c>
      <c r="F2715">
        <v>3155.22</v>
      </c>
      <c r="G2715">
        <v>2715.77</v>
      </c>
      <c r="H2715">
        <v>439.45</v>
      </c>
      <c r="I2715">
        <v>113.15708333333333</v>
      </c>
    </row>
    <row r="2716" spans="1:9" x14ac:dyDescent="0.25">
      <c r="A2716" s="1">
        <v>43136</v>
      </c>
      <c r="B2716" t="s">
        <v>100</v>
      </c>
      <c r="C2716" t="s">
        <v>101</v>
      </c>
      <c r="D2716">
        <v>14</v>
      </c>
      <c r="E2716">
        <v>20</v>
      </c>
      <c r="F2716">
        <v>2569.64</v>
      </c>
      <c r="G2716">
        <v>2187.81</v>
      </c>
      <c r="H2716">
        <v>381.83</v>
      </c>
      <c r="I2716">
        <v>156.27214285714285</v>
      </c>
    </row>
    <row r="2717" spans="1:9" x14ac:dyDescent="0.25">
      <c r="A2717" s="1">
        <v>43136</v>
      </c>
      <c r="B2717" t="s">
        <v>84</v>
      </c>
      <c r="C2717" t="s">
        <v>85</v>
      </c>
      <c r="D2717">
        <v>7</v>
      </c>
      <c r="E2717">
        <v>7</v>
      </c>
      <c r="F2717">
        <v>2514.59</v>
      </c>
      <c r="G2717">
        <v>2359.6</v>
      </c>
      <c r="H2717">
        <v>154.99</v>
      </c>
      <c r="I2717">
        <v>337.08571428571429</v>
      </c>
    </row>
    <row r="2718" spans="1:9" x14ac:dyDescent="0.25">
      <c r="A2718" s="1">
        <v>43136</v>
      </c>
      <c r="B2718" t="s">
        <v>46</v>
      </c>
      <c r="C2718" t="s">
        <v>46</v>
      </c>
      <c r="D2718">
        <v>19</v>
      </c>
      <c r="E2718">
        <v>22</v>
      </c>
      <c r="F2718">
        <v>2481.2199999999998</v>
      </c>
      <c r="G2718">
        <v>2082.88</v>
      </c>
      <c r="H2718">
        <v>398.34</v>
      </c>
      <c r="I2718">
        <v>109.62526315789474</v>
      </c>
    </row>
    <row r="2719" spans="1:9" x14ac:dyDescent="0.25">
      <c r="A2719" s="1">
        <v>43136</v>
      </c>
      <c r="B2719" t="s">
        <v>94</v>
      </c>
      <c r="C2719" t="s">
        <v>95</v>
      </c>
      <c r="D2719">
        <v>4</v>
      </c>
      <c r="E2719">
        <v>8</v>
      </c>
      <c r="F2719">
        <v>2164.96</v>
      </c>
      <c r="G2719">
        <v>1939.3</v>
      </c>
      <c r="H2719">
        <v>225.66</v>
      </c>
      <c r="I2719">
        <v>484.82499999999999</v>
      </c>
    </row>
    <row r="2720" spans="1:9" x14ac:dyDescent="0.25">
      <c r="A2720" s="1">
        <v>43136</v>
      </c>
      <c r="B2720" t="s">
        <v>82</v>
      </c>
      <c r="C2720" t="s">
        <v>83</v>
      </c>
      <c r="D2720">
        <v>14</v>
      </c>
      <c r="E2720">
        <v>14</v>
      </c>
      <c r="F2720">
        <v>2012</v>
      </c>
      <c r="G2720">
        <v>1621.16</v>
      </c>
      <c r="H2720">
        <v>390.84</v>
      </c>
      <c r="I2720">
        <v>115.79714285714286</v>
      </c>
    </row>
    <row r="2721" spans="1:9" x14ac:dyDescent="0.25">
      <c r="A2721" s="1">
        <v>43136</v>
      </c>
      <c r="B2721" t="s">
        <v>109</v>
      </c>
      <c r="C2721" t="s">
        <v>110</v>
      </c>
      <c r="D2721">
        <v>9</v>
      </c>
      <c r="E2721">
        <v>9</v>
      </c>
      <c r="F2721">
        <v>1703.63</v>
      </c>
      <c r="G2721">
        <v>1537.99</v>
      </c>
      <c r="H2721">
        <v>165.64</v>
      </c>
      <c r="I2721">
        <v>170.88777777777776</v>
      </c>
    </row>
    <row r="2722" spans="1:9" x14ac:dyDescent="0.25">
      <c r="A2722" s="1">
        <v>43136</v>
      </c>
      <c r="B2722" t="s">
        <v>102</v>
      </c>
      <c r="C2722" t="s">
        <v>103</v>
      </c>
      <c r="D2722">
        <v>7</v>
      </c>
      <c r="E2722">
        <v>7</v>
      </c>
      <c r="F2722">
        <v>1264.23</v>
      </c>
      <c r="G2722">
        <v>1123.5999999999999</v>
      </c>
      <c r="H2722">
        <v>140.63</v>
      </c>
      <c r="I2722">
        <v>160.51428571428573</v>
      </c>
    </row>
    <row r="2723" spans="1:9" x14ac:dyDescent="0.25">
      <c r="A2723" s="1">
        <v>43136</v>
      </c>
      <c r="B2723" t="s">
        <v>41</v>
      </c>
      <c r="C2723" t="s">
        <v>41</v>
      </c>
      <c r="D2723">
        <v>7</v>
      </c>
      <c r="E2723">
        <v>15</v>
      </c>
      <c r="F2723">
        <v>1247.71</v>
      </c>
      <c r="G2723">
        <v>1028.67</v>
      </c>
      <c r="H2723">
        <v>219.04</v>
      </c>
      <c r="I2723">
        <v>146.95285714285714</v>
      </c>
    </row>
    <row r="2724" spans="1:9" x14ac:dyDescent="0.25">
      <c r="A2724" s="1">
        <v>43136</v>
      </c>
      <c r="B2724" t="s">
        <v>90</v>
      </c>
      <c r="C2724" t="s">
        <v>91</v>
      </c>
      <c r="D2724">
        <v>3</v>
      </c>
      <c r="E2724">
        <v>4</v>
      </c>
      <c r="F2724">
        <v>1121.68</v>
      </c>
      <c r="G2724">
        <v>877.78</v>
      </c>
      <c r="H2724">
        <v>243.9</v>
      </c>
      <c r="I2724">
        <v>292.59333333333336</v>
      </c>
    </row>
    <row r="2725" spans="1:9" x14ac:dyDescent="0.25">
      <c r="A2725" s="1">
        <v>43136</v>
      </c>
      <c r="B2725" t="s">
        <v>135</v>
      </c>
      <c r="C2725" t="s">
        <v>136</v>
      </c>
      <c r="D2725">
        <v>8</v>
      </c>
      <c r="E2725">
        <v>10</v>
      </c>
      <c r="F2725">
        <v>1114.5899999999999</v>
      </c>
      <c r="G2725">
        <v>881.3</v>
      </c>
      <c r="H2725">
        <v>233.29</v>
      </c>
      <c r="I2725">
        <v>110.16249999999999</v>
      </c>
    </row>
    <row r="2726" spans="1:9" x14ac:dyDescent="0.25">
      <c r="A2726" s="1">
        <v>43136</v>
      </c>
      <c r="B2726" t="s">
        <v>105</v>
      </c>
      <c r="C2726" t="s">
        <v>106</v>
      </c>
      <c r="D2726">
        <v>6</v>
      </c>
      <c r="E2726">
        <v>7</v>
      </c>
      <c r="F2726">
        <v>940.37</v>
      </c>
      <c r="G2726">
        <v>805.29</v>
      </c>
      <c r="H2726">
        <v>135.08000000000001</v>
      </c>
      <c r="I2726">
        <v>134.215</v>
      </c>
    </row>
    <row r="2727" spans="1:9" x14ac:dyDescent="0.25">
      <c r="A2727" s="1">
        <v>43136</v>
      </c>
      <c r="B2727" t="s">
        <v>121</v>
      </c>
      <c r="C2727" t="s">
        <v>122</v>
      </c>
      <c r="D2727">
        <v>6</v>
      </c>
      <c r="E2727">
        <v>7</v>
      </c>
      <c r="F2727">
        <v>920.93</v>
      </c>
      <c r="G2727">
        <v>723.85</v>
      </c>
      <c r="H2727">
        <v>197.08</v>
      </c>
      <c r="I2727">
        <v>120.64166666666668</v>
      </c>
    </row>
    <row r="2728" spans="1:9" x14ac:dyDescent="0.25">
      <c r="A2728" s="1">
        <v>43136</v>
      </c>
      <c r="B2728" t="s">
        <v>117</v>
      </c>
      <c r="C2728" t="s">
        <v>118</v>
      </c>
      <c r="D2728">
        <v>5</v>
      </c>
      <c r="E2728">
        <v>5</v>
      </c>
      <c r="F2728">
        <v>892.07</v>
      </c>
      <c r="G2728">
        <v>812.96</v>
      </c>
      <c r="H2728">
        <v>79.11</v>
      </c>
      <c r="I2728">
        <v>162.59200000000001</v>
      </c>
    </row>
    <row r="2729" spans="1:9" x14ac:dyDescent="0.25">
      <c r="A2729" s="1">
        <v>43136</v>
      </c>
      <c r="B2729" t="s">
        <v>107</v>
      </c>
      <c r="C2729" t="s">
        <v>108</v>
      </c>
      <c r="D2729">
        <v>7</v>
      </c>
      <c r="E2729">
        <v>7</v>
      </c>
      <c r="F2729">
        <v>864.42</v>
      </c>
      <c r="G2729">
        <v>736</v>
      </c>
      <c r="H2729">
        <v>128.41999999999999</v>
      </c>
      <c r="I2729">
        <v>105.14285714285714</v>
      </c>
    </row>
    <row r="2730" spans="1:9" x14ac:dyDescent="0.25">
      <c r="A2730" s="1">
        <v>43136</v>
      </c>
      <c r="B2730" t="s">
        <v>141</v>
      </c>
      <c r="C2730" t="s">
        <v>142</v>
      </c>
      <c r="D2730">
        <v>2</v>
      </c>
      <c r="E2730">
        <v>2</v>
      </c>
      <c r="F2730">
        <v>829.84</v>
      </c>
      <c r="G2730">
        <v>774.9</v>
      </c>
      <c r="H2730">
        <v>54.94</v>
      </c>
      <c r="I2730">
        <v>387.45</v>
      </c>
    </row>
    <row r="2731" spans="1:9" x14ac:dyDescent="0.25">
      <c r="A2731" s="1">
        <v>43136</v>
      </c>
      <c r="B2731" t="s">
        <v>74</v>
      </c>
      <c r="C2731" t="s">
        <v>75</v>
      </c>
      <c r="D2731">
        <v>5</v>
      </c>
      <c r="E2731">
        <v>5</v>
      </c>
      <c r="F2731">
        <v>823.76</v>
      </c>
      <c r="G2731">
        <v>727.88</v>
      </c>
      <c r="H2731">
        <v>95.88</v>
      </c>
      <c r="I2731">
        <v>145.57599999999999</v>
      </c>
    </row>
    <row r="2732" spans="1:9" x14ac:dyDescent="0.25">
      <c r="A2732" s="1">
        <v>43136</v>
      </c>
      <c r="B2732" t="s">
        <v>49</v>
      </c>
      <c r="C2732" t="s">
        <v>50</v>
      </c>
      <c r="D2732">
        <v>5</v>
      </c>
      <c r="E2732">
        <v>6</v>
      </c>
      <c r="F2732">
        <v>608.41999999999996</v>
      </c>
      <c r="G2732">
        <v>501.9</v>
      </c>
      <c r="H2732">
        <v>106.52</v>
      </c>
      <c r="I2732">
        <v>100.38</v>
      </c>
    </row>
    <row r="2733" spans="1:9" x14ac:dyDescent="0.25">
      <c r="A2733" s="1">
        <v>43136</v>
      </c>
      <c r="B2733" t="s">
        <v>80</v>
      </c>
      <c r="C2733" t="s">
        <v>81</v>
      </c>
      <c r="D2733">
        <v>3</v>
      </c>
      <c r="E2733">
        <v>3</v>
      </c>
      <c r="F2733">
        <v>384.96</v>
      </c>
      <c r="G2733">
        <v>299.97000000000003</v>
      </c>
      <c r="H2733">
        <v>84.99</v>
      </c>
      <c r="I2733">
        <v>99.99</v>
      </c>
    </row>
    <row r="2734" spans="1:9" x14ac:dyDescent="0.25">
      <c r="A2734" s="1">
        <v>43136</v>
      </c>
      <c r="B2734" t="s">
        <v>123</v>
      </c>
      <c r="C2734" t="s">
        <v>124</v>
      </c>
      <c r="D2734">
        <v>6</v>
      </c>
      <c r="E2734">
        <v>8</v>
      </c>
      <c r="F2734">
        <v>380</v>
      </c>
      <c r="G2734">
        <v>282.47000000000003</v>
      </c>
      <c r="H2734">
        <v>97.53</v>
      </c>
      <c r="I2734">
        <v>47.078333333333333</v>
      </c>
    </row>
    <row r="2735" spans="1:9" x14ac:dyDescent="0.25">
      <c r="A2735" s="1">
        <v>43136</v>
      </c>
      <c r="B2735" t="s">
        <v>88</v>
      </c>
      <c r="C2735" t="s">
        <v>89</v>
      </c>
      <c r="D2735">
        <v>6</v>
      </c>
      <c r="E2735">
        <v>6</v>
      </c>
      <c r="F2735">
        <v>358.39</v>
      </c>
      <c r="G2735">
        <v>281.89999999999998</v>
      </c>
      <c r="H2735">
        <v>76.489999999999995</v>
      </c>
      <c r="I2735">
        <v>46.983333333333334</v>
      </c>
    </row>
    <row r="2736" spans="1:9" x14ac:dyDescent="0.25">
      <c r="A2736" s="1">
        <v>43136</v>
      </c>
      <c r="B2736" t="s">
        <v>68</v>
      </c>
      <c r="C2736" t="s">
        <v>69</v>
      </c>
      <c r="D2736">
        <v>1</v>
      </c>
      <c r="E2736">
        <v>1</v>
      </c>
      <c r="F2736">
        <v>280.56</v>
      </c>
      <c r="G2736">
        <v>199</v>
      </c>
      <c r="H2736">
        <v>81.56</v>
      </c>
      <c r="I2736">
        <v>199</v>
      </c>
    </row>
    <row r="2737" spans="1:9" x14ac:dyDescent="0.25">
      <c r="A2737" s="1">
        <v>43136</v>
      </c>
      <c r="B2737" t="s">
        <v>62</v>
      </c>
      <c r="C2737" t="s">
        <v>63</v>
      </c>
      <c r="D2737">
        <v>3</v>
      </c>
      <c r="E2737">
        <v>4</v>
      </c>
      <c r="F2737">
        <v>266.45</v>
      </c>
      <c r="G2737">
        <v>204.1</v>
      </c>
      <c r="H2737">
        <v>62.35</v>
      </c>
      <c r="I2737">
        <v>68.033333333333331</v>
      </c>
    </row>
    <row r="2738" spans="1:9" x14ac:dyDescent="0.25">
      <c r="A2738" s="1">
        <v>43136</v>
      </c>
      <c r="B2738" t="s">
        <v>113</v>
      </c>
      <c r="C2738" t="s">
        <v>114</v>
      </c>
      <c r="D2738">
        <v>3</v>
      </c>
      <c r="E2738">
        <v>3</v>
      </c>
      <c r="F2738">
        <v>236.32</v>
      </c>
      <c r="G2738">
        <v>196.9</v>
      </c>
      <c r="H2738">
        <v>39.42</v>
      </c>
      <c r="I2738">
        <v>65.63333333333334</v>
      </c>
    </row>
    <row r="2739" spans="1:9" x14ac:dyDescent="0.25">
      <c r="A2739" s="1">
        <v>43136</v>
      </c>
      <c r="B2739" t="s">
        <v>133</v>
      </c>
      <c r="C2739" t="s">
        <v>134</v>
      </c>
      <c r="D2739">
        <v>2</v>
      </c>
      <c r="E2739">
        <v>2</v>
      </c>
      <c r="F2739">
        <v>235.52</v>
      </c>
      <c r="G2739">
        <v>150</v>
      </c>
      <c r="H2739">
        <v>85.52</v>
      </c>
      <c r="I2739">
        <v>75</v>
      </c>
    </row>
    <row r="2740" spans="1:9" x14ac:dyDescent="0.25">
      <c r="A2740" s="1">
        <v>43136</v>
      </c>
      <c r="B2740" t="s">
        <v>125</v>
      </c>
      <c r="C2740" t="s">
        <v>126</v>
      </c>
      <c r="D2740">
        <v>3</v>
      </c>
      <c r="E2740">
        <v>3</v>
      </c>
      <c r="F2740">
        <v>225.41</v>
      </c>
      <c r="G2740">
        <v>168.99</v>
      </c>
      <c r="H2740">
        <v>56.42</v>
      </c>
      <c r="I2740">
        <v>56.33</v>
      </c>
    </row>
    <row r="2741" spans="1:9" x14ac:dyDescent="0.25">
      <c r="A2741" s="1">
        <v>43136</v>
      </c>
      <c r="B2741" t="s">
        <v>30</v>
      </c>
      <c r="C2741" t="s">
        <v>31</v>
      </c>
      <c r="D2741">
        <v>1</v>
      </c>
      <c r="E2741">
        <v>1</v>
      </c>
      <c r="F2741">
        <v>207.67</v>
      </c>
      <c r="G2741">
        <v>189.9</v>
      </c>
      <c r="H2741">
        <v>17.77</v>
      </c>
      <c r="I2741">
        <v>189.9</v>
      </c>
    </row>
    <row r="2742" spans="1:9" x14ac:dyDescent="0.25">
      <c r="A2742" s="1">
        <v>43136</v>
      </c>
      <c r="B2742" t="s">
        <v>78</v>
      </c>
      <c r="C2742" t="s">
        <v>79</v>
      </c>
      <c r="D2742">
        <v>3</v>
      </c>
      <c r="E2742">
        <v>3</v>
      </c>
      <c r="F2742">
        <v>191.75</v>
      </c>
      <c r="G2742">
        <v>149.69999999999999</v>
      </c>
      <c r="H2742">
        <v>42.05</v>
      </c>
      <c r="I2742">
        <v>49.9</v>
      </c>
    </row>
    <row r="2743" spans="1:9" x14ac:dyDescent="0.25">
      <c r="A2743" s="1">
        <v>43136</v>
      </c>
      <c r="B2743" t="s">
        <v>66</v>
      </c>
      <c r="C2743" t="s">
        <v>67</v>
      </c>
      <c r="D2743">
        <v>3</v>
      </c>
      <c r="E2743">
        <v>3</v>
      </c>
      <c r="F2743">
        <v>185.84</v>
      </c>
      <c r="G2743">
        <v>141.84</v>
      </c>
      <c r="H2743">
        <v>44</v>
      </c>
      <c r="I2743">
        <v>47.28</v>
      </c>
    </row>
    <row r="2744" spans="1:9" x14ac:dyDescent="0.25">
      <c r="A2744" s="1">
        <v>43136</v>
      </c>
      <c r="B2744" t="s">
        <v>98</v>
      </c>
      <c r="C2744" t="s">
        <v>99</v>
      </c>
      <c r="D2744">
        <v>2</v>
      </c>
      <c r="E2744">
        <v>2</v>
      </c>
      <c r="F2744">
        <v>147.66999999999999</v>
      </c>
      <c r="G2744">
        <v>106.9</v>
      </c>
      <c r="H2744">
        <v>40.770000000000003</v>
      </c>
      <c r="I2744">
        <v>53.45</v>
      </c>
    </row>
    <row r="2745" spans="1:9" x14ac:dyDescent="0.25">
      <c r="A2745" s="1">
        <v>43136</v>
      </c>
      <c r="B2745" t="s">
        <v>145</v>
      </c>
      <c r="C2745" t="s">
        <v>146</v>
      </c>
      <c r="D2745">
        <v>1</v>
      </c>
      <c r="E2745">
        <v>1</v>
      </c>
      <c r="F2745">
        <v>138.09</v>
      </c>
      <c r="G2745">
        <v>120</v>
      </c>
      <c r="H2745">
        <v>18.09</v>
      </c>
      <c r="I2745">
        <v>120</v>
      </c>
    </row>
    <row r="2746" spans="1:9" x14ac:dyDescent="0.25">
      <c r="A2746" s="1">
        <v>43136</v>
      </c>
      <c r="B2746" t="s">
        <v>149</v>
      </c>
      <c r="C2746" t="s">
        <v>150</v>
      </c>
      <c r="D2746">
        <v>2</v>
      </c>
      <c r="E2746">
        <v>2</v>
      </c>
      <c r="F2746">
        <v>118.73</v>
      </c>
      <c r="G2746">
        <v>90.89</v>
      </c>
      <c r="H2746">
        <v>27.84</v>
      </c>
      <c r="I2746">
        <v>45.445</v>
      </c>
    </row>
    <row r="2747" spans="1:9" x14ac:dyDescent="0.25">
      <c r="A2747" s="1">
        <v>43136</v>
      </c>
      <c r="B2747" t="s">
        <v>57</v>
      </c>
      <c r="C2747" t="s">
        <v>57</v>
      </c>
      <c r="D2747">
        <v>2</v>
      </c>
      <c r="E2747">
        <v>2</v>
      </c>
      <c r="F2747">
        <v>55.36</v>
      </c>
      <c r="G2747">
        <v>39.799999999999997</v>
      </c>
      <c r="H2747">
        <v>15.56</v>
      </c>
      <c r="I2747">
        <v>19.899999999999999</v>
      </c>
    </row>
    <row r="2748" spans="1:9" x14ac:dyDescent="0.25">
      <c r="A2748" s="1">
        <v>43136</v>
      </c>
      <c r="B2748" t="s">
        <v>104</v>
      </c>
      <c r="C2748" t="s">
        <v>104</v>
      </c>
      <c r="D2748">
        <v>1</v>
      </c>
      <c r="E2748">
        <v>1</v>
      </c>
      <c r="F2748">
        <v>42.53</v>
      </c>
      <c r="G2748">
        <v>24.9</v>
      </c>
      <c r="H2748">
        <v>17.63</v>
      </c>
      <c r="I2748">
        <v>24.9</v>
      </c>
    </row>
    <row r="2749" spans="1:9" x14ac:dyDescent="0.25">
      <c r="A2749" s="1">
        <v>43143</v>
      </c>
      <c r="B2749" t="s">
        <v>42</v>
      </c>
      <c r="C2749" t="s">
        <v>43</v>
      </c>
      <c r="D2749">
        <v>171</v>
      </c>
      <c r="E2749">
        <v>205</v>
      </c>
      <c r="F2749">
        <v>25876.19</v>
      </c>
      <c r="G2749">
        <v>22225.119999999999</v>
      </c>
      <c r="H2749">
        <v>3651.07</v>
      </c>
      <c r="I2749">
        <v>129.9714619883041</v>
      </c>
    </row>
    <row r="2750" spans="1:9" x14ac:dyDescent="0.25">
      <c r="A2750" s="1">
        <v>43143</v>
      </c>
      <c r="B2750" t="s">
        <v>15</v>
      </c>
      <c r="C2750" t="s">
        <v>16</v>
      </c>
      <c r="D2750">
        <v>152</v>
      </c>
      <c r="E2750">
        <v>171</v>
      </c>
      <c r="F2750">
        <v>24272.51</v>
      </c>
      <c r="G2750">
        <v>21549.61</v>
      </c>
      <c r="H2750">
        <v>2722.9</v>
      </c>
      <c r="I2750">
        <v>141.77375000000001</v>
      </c>
    </row>
    <row r="2751" spans="1:9" x14ac:dyDescent="0.25">
      <c r="A2751" s="1">
        <v>43143</v>
      </c>
      <c r="B2751" t="s">
        <v>26</v>
      </c>
      <c r="C2751" t="s">
        <v>27</v>
      </c>
      <c r="D2751">
        <v>135</v>
      </c>
      <c r="E2751">
        <v>145</v>
      </c>
      <c r="F2751">
        <v>20029.14</v>
      </c>
      <c r="G2751">
        <v>17234.080000000002</v>
      </c>
      <c r="H2751">
        <v>2795.06</v>
      </c>
      <c r="I2751">
        <v>127.65985185185185</v>
      </c>
    </row>
    <row r="2752" spans="1:9" x14ac:dyDescent="0.25">
      <c r="A2752" s="1">
        <v>43143</v>
      </c>
      <c r="B2752" t="s">
        <v>47</v>
      </c>
      <c r="C2752" t="s">
        <v>48</v>
      </c>
      <c r="D2752">
        <v>149</v>
      </c>
      <c r="E2752">
        <v>181</v>
      </c>
      <c r="F2752">
        <v>18398.23</v>
      </c>
      <c r="G2752">
        <v>15431.91</v>
      </c>
      <c r="H2752">
        <v>2966.32</v>
      </c>
      <c r="I2752">
        <v>103.56986577181209</v>
      </c>
    </row>
    <row r="2753" spans="1:9" x14ac:dyDescent="0.25">
      <c r="A2753" s="1">
        <v>43143</v>
      </c>
      <c r="B2753" t="s">
        <v>17</v>
      </c>
      <c r="C2753" t="s">
        <v>18</v>
      </c>
      <c r="D2753">
        <v>95</v>
      </c>
      <c r="E2753">
        <v>119</v>
      </c>
      <c r="F2753">
        <v>12660.68</v>
      </c>
      <c r="G2753">
        <v>10435.44</v>
      </c>
      <c r="H2753">
        <v>2225.2399999999998</v>
      </c>
      <c r="I2753">
        <v>109.84673684210527</v>
      </c>
    </row>
    <row r="2754" spans="1:9" x14ac:dyDescent="0.25">
      <c r="A2754" s="1">
        <v>43143</v>
      </c>
      <c r="B2754" t="s">
        <v>24</v>
      </c>
      <c r="C2754" t="s">
        <v>25</v>
      </c>
      <c r="D2754">
        <v>58</v>
      </c>
      <c r="E2754">
        <v>65</v>
      </c>
      <c r="F2754">
        <v>11489.19</v>
      </c>
      <c r="G2754">
        <v>10170.870000000001</v>
      </c>
      <c r="H2754">
        <v>1318.32</v>
      </c>
      <c r="I2754">
        <v>175.3598275862069</v>
      </c>
    </row>
    <row r="2755" spans="1:9" x14ac:dyDescent="0.25">
      <c r="A2755" s="1">
        <v>43143</v>
      </c>
      <c r="B2755" t="s">
        <v>39</v>
      </c>
      <c r="C2755" t="s">
        <v>40</v>
      </c>
      <c r="D2755">
        <v>87</v>
      </c>
      <c r="E2755">
        <v>95</v>
      </c>
      <c r="F2755">
        <v>11347.24</v>
      </c>
      <c r="G2755">
        <v>9557.2900000000009</v>
      </c>
      <c r="H2755">
        <v>1789.95</v>
      </c>
      <c r="I2755">
        <v>109.85390804597701</v>
      </c>
    </row>
    <row r="2756" spans="1:9" x14ac:dyDescent="0.25">
      <c r="A2756" s="1">
        <v>43143</v>
      </c>
      <c r="B2756" t="s">
        <v>34</v>
      </c>
      <c r="C2756" t="s">
        <v>35</v>
      </c>
      <c r="D2756">
        <v>67</v>
      </c>
      <c r="E2756">
        <v>90</v>
      </c>
      <c r="F2756">
        <v>10857.27</v>
      </c>
      <c r="G2756">
        <v>8639.61</v>
      </c>
      <c r="H2756">
        <v>2217.66</v>
      </c>
      <c r="I2756">
        <v>128.94940298507464</v>
      </c>
    </row>
    <row r="2757" spans="1:9" x14ac:dyDescent="0.25">
      <c r="A2757" s="1">
        <v>43143</v>
      </c>
      <c r="B2757" t="s">
        <v>38</v>
      </c>
      <c r="C2757" t="s">
        <v>38</v>
      </c>
      <c r="D2757">
        <v>51</v>
      </c>
      <c r="E2757">
        <v>51</v>
      </c>
      <c r="F2757">
        <v>10374.24</v>
      </c>
      <c r="G2757">
        <v>9361.0499999999993</v>
      </c>
      <c r="H2757">
        <v>1013.19</v>
      </c>
      <c r="I2757">
        <v>183.55</v>
      </c>
    </row>
    <row r="2758" spans="1:9" x14ac:dyDescent="0.25">
      <c r="A2758" s="1">
        <v>43143</v>
      </c>
      <c r="B2758" t="s">
        <v>32</v>
      </c>
      <c r="C2758" t="s">
        <v>33</v>
      </c>
      <c r="D2758">
        <v>84</v>
      </c>
      <c r="E2758">
        <v>103</v>
      </c>
      <c r="F2758">
        <v>10147.51</v>
      </c>
      <c r="G2758">
        <v>7935.85</v>
      </c>
      <c r="H2758">
        <v>2211.66</v>
      </c>
      <c r="I2758">
        <v>94.474404761904765</v>
      </c>
    </row>
    <row r="2759" spans="1:9" x14ac:dyDescent="0.25">
      <c r="A2759" s="1">
        <v>43143</v>
      </c>
      <c r="B2759" t="s">
        <v>28</v>
      </c>
      <c r="C2759" t="s">
        <v>29</v>
      </c>
      <c r="D2759">
        <v>41</v>
      </c>
      <c r="E2759">
        <v>43</v>
      </c>
      <c r="F2759">
        <v>6622.57</v>
      </c>
      <c r="G2759">
        <v>5814.53</v>
      </c>
      <c r="H2759">
        <v>808.04</v>
      </c>
      <c r="I2759">
        <v>141.81780487804878</v>
      </c>
    </row>
    <row r="2760" spans="1:9" x14ac:dyDescent="0.25">
      <c r="A2760" s="1">
        <v>43143</v>
      </c>
      <c r="B2760" t="s">
        <v>19</v>
      </c>
      <c r="C2760" t="s">
        <v>20</v>
      </c>
      <c r="D2760">
        <v>50</v>
      </c>
      <c r="E2760">
        <v>53</v>
      </c>
      <c r="F2760">
        <v>6587.35</v>
      </c>
      <c r="G2760">
        <v>5870.94</v>
      </c>
      <c r="H2760">
        <v>716.41</v>
      </c>
      <c r="I2760">
        <v>117.4188</v>
      </c>
    </row>
    <row r="2761" spans="1:9" x14ac:dyDescent="0.25">
      <c r="A2761" s="1">
        <v>43143</v>
      </c>
      <c r="B2761" t="s">
        <v>193</v>
      </c>
      <c r="C2761" t="s">
        <v>193</v>
      </c>
      <c r="D2761">
        <v>33</v>
      </c>
      <c r="E2761">
        <v>39</v>
      </c>
      <c r="F2761">
        <v>4787.82</v>
      </c>
      <c r="G2761">
        <v>4091.29</v>
      </c>
      <c r="H2761">
        <v>696.53</v>
      </c>
      <c r="I2761">
        <v>123.97848484848484</v>
      </c>
    </row>
    <row r="2762" spans="1:9" x14ac:dyDescent="0.25">
      <c r="A2762" s="1">
        <v>43143</v>
      </c>
      <c r="B2762" t="s">
        <v>58</v>
      </c>
      <c r="C2762" t="s">
        <v>59</v>
      </c>
      <c r="D2762">
        <v>72</v>
      </c>
      <c r="E2762">
        <v>80</v>
      </c>
      <c r="F2762">
        <v>4657.03</v>
      </c>
      <c r="G2762">
        <v>3420.83</v>
      </c>
      <c r="H2762">
        <v>1236.2</v>
      </c>
      <c r="I2762">
        <v>47.511527777777779</v>
      </c>
    </row>
    <row r="2763" spans="1:9" x14ac:dyDescent="0.25">
      <c r="A2763" s="1">
        <v>43143</v>
      </c>
      <c r="B2763" t="s">
        <v>53</v>
      </c>
      <c r="C2763" t="s">
        <v>54</v>
      </c>
      <c r="D2763">
        <v>85</v>
      </c>
      <c r="E2763">
        <v>91</v>
      </c>
      <c r="F2763">
        <v>4482.58</v>
      </c>
      <c r="G2763">
        <v>3229.14</v>
      </c>
      <c r="H2763">
        <v>1253.44</v>
      </c>
      <c r="I2763">
        <v>37.98988235294118</v>
      </c>
    </row>
    <row r="2764" spans="1:9" x14ac:dyDescent="0.25">
      <c r="A2764" s="1">
        <v>43143</v>
      </c>
      <c r="B2764" t="s">
        <v>21</v>
      </c>
      <c r="C2764" t="s">
        <v>22</v>
      </c>
      <c r="D2764">
        <v>32</v>
      </c>
      <c r="E2764">
        <v>35</v>
      </c>
      <c r="F2764">
        <v>3921.63</v>
      </c>
      <c r="G2764">
        <v>3394.73</v>
      </c>
      <c r="H2764">
        <v>526.9</v>
      </c>
      <c r="I2764">
        <v>106.0853125</v>
      </c>
    </row>
    <row r="2765" spans="1:9" x14ac:dyDescent="0.25">
      <c r="A2765" s="1">
        <v>43143</v>
      </c>
      <c r="B2765" t="s">
        <v>23</v>
      </c>
      <c r="C2765" t="s">
        <v>23</v>
      </c>
      <c r="D2765">
        <v>14</v>
      </c>
      <c r="E2765">
        <v>15</v>
      </c>
      <c r="F2765">
        <v>3203.36</v>
      </c>
      <c r="G2765">
        <v>2934.28</v>
      </c>
      <c r="H2765">
        <v>269.08</v>
      </c>
      <c r="I2765">
        <v>209.59142857142859</v>
      </c>
    </row>
    <row r="2766" spans="1:9" x14ac:dyDescent="0.25">
      <c r="A2766" s="1">
        <v>43143</v>
      </c>
      <c r="B2766" t="s">
        <v>46</v>
      </c>
      <c r="C2766" t="s">
        <v>46</v>
      </c>
      <c r="D2766">
        <v>26</v>
      </c>
      <c r="E2766">
        <v>30</v>
      </c>
      <c r="F2766">
        <v>2978.61</v>
      </c>
      <c r="G2766">
        <v>2442.33</v>
      </c>
      <c r="H2766">
        <v>536.28</v>
      </c>
      <c r="I2766">
        <v>93.935769230769225</v>
      </c>
    </row>
    <row r="2767" spans="1:9" x14ac:dyDescent="0.25">
      <c r="A2767" s="1">
        <v>43143</v>
      </c>
      <c r="B2767" t="s">
        <v>84</v>
      </c>
      <c r="C2767" t="s">
        <v>85</v>
      </c>
      <c r="D2767">
        <v>11</v>
      </c>
      <c r="E2767">
        <v>13</v>
      </c>
      <c r="F2767">
        <v>2699.22</v>
      </c>
      <c r="G2767">
        <v>2238.0500000000002</v>
      </c>
      <c r="H2767">
        <v>461.17</v>
      </c>
      <c r="I2767">
        <v>203.45909090909092</v>
      </c>
    </row>
    <row r="2768" spans="1:9" x14ac:dyDescent="0.25">
      <c r="A2768" s="1">
        <v>43143</v>
      </c>
      <c r="B2768" t="s">
        <v>36</v>
      </c>
      <c r="C2768" t="s">
        <v>37</v>
      </c>
      <c r="D2768">
        <v>3</v>
      </c>
      <c r="E2768">
        <v>7</v>
      </c>
      <c r="F2768">
        <v>2356.87</v>
      </c>
      <c r="G2768">
        <v>2075.6999999999998</v>
      </c>
      <c r="H2768">
        <v>281.17</v>
      </c>
      <c r="I2768">
        <v>691.9</v>
      </c>
    </row>
    <row r="2769" spans="1:9" x14ac:dyDescent="0.25">
      <c r="A2769" s="1">
        <v>43143</v>
      </c>
      <c r="B2769" t="s">
        <v>76</v>
      </c>
      <c r="C2769" t="s">
        <v>77</v>
      </c>
      <c r="D2769">
        <v>7</v>
      </c>
      <c r="E2769">
        <v>7</v>
      </c>
      <c r="F2769">
        <v>2244.8000000000002</v>
      </c>
      <c r="G2769">
        <v>1939.89</v>
      </c>
      <c r="H2769">
        <v>304.91000000000003</v>
      </c>
      <c r="I2769">
        <v>277.12714285714281</v>
      </c>
    </row>
    <row r="2770" spans="1:9" x14ac:dyDescent="0.25">
      <c r="A2770" s="1">
        <v>43143</v>
      </c>
      <c r="B2770" t="s">
        <v>72</v>
      </c>
      <c r="C2770" t="s">
        <v>73</v>
      </c>
      <c r="D2770">
        <v>20</v>
      </c>
      <c r="E2770">
        <v>22</v>
      </c>
      <c r="F2770">
        <v>2175</v>
      </c>
      <c r="G2770">
        <v>1855.86</v>
      </c>
      <c r="H2770">
        <v>319.14</v>
      </c>
      <c r="I2770">
        <v>92.793000000000006</v>
      </c>
    </row>
    <row r="2771" spans="1:9" x14ac:dyDescent="0.25">
      <c r="A2771" s="1">
        <v>43143</v>
      </c>
      <c r="B2771" t="s">
        <v>82</v>
      </c>
      <c r="C2771" t="s">
        <v>83</v>
      </c>
      <c r="D2771">
        <v>13</v>
      </c>
      <c r="E2771">
        <v>15</v>
      </c>
      <c r="F2771">
        <v>1990.96</v>
      </c>
      <c r="G2771">
        <v>1703.15</v>
      </c>
      <c r="H2771">
        <v>287.81</v>
      </c>
      <c r="I2771">
        <v>131.01153846153846</v>
      </c>
    </row>
    <row r="2772" spans="1:9" x14ac:dyDescent="0.25">
      <c r="A2772" s="1">
        <v>43143</v>
      </c>
      <c r="B2772" t="s">
        <v>51</v>
      </c>
      <c r="C2772" t="s">
        <v>52</v>
      </c>
      <c r="D2772">
        <v>23</v>
      </c>
      <c r="E2772">
        <v>23</v>
      </c>
      <c r="F2772">
        <v>1748.03</v>
      </c>
      <c r="G2772">
        <v>1395.05</v>
      </c>
      <c r="H2772">
        <v>352.98</v>
      </c>
      <c r="I2772">
        <v>60.654347826086948</v>
      </c>
    </row>
    <row r="2773" spans="1:9" x14ac:dyDescent="0.25">
      <c r="A2773" s="1">
        <v>43143</v>
      </c>
      <c r="B2773" t="s">
        <v>94</v>
      </c>
      <c r="C2773" t="s">
        <v>95</v>
      </c>
      <c r="D2773">
        <v>2</v>
      </c>
      <c r="E2773">
        <v>3</v>
      </c>
      <c r="F2773">
        <v>1450</v>
      </c>
      <c r="G2773">
        <v>1373</v>
      </c>
      <c r="H2773">
        <v>77</v>
      </c>
      <c r="I2773">
        <v>686.5</v>
      </c>
    </row>
    <row r="2774" spans="1:9" x14ac:dyDescent="0.25">
      <c r="A2774" s="1">
        <v>43143</v>
      </c>
      <c r="B2774" t="s">
        <v>100</v>
      </c>
      <c r="C2774" t="s">
        <v>101</v>
      </c>
      <c r="D2774">
        <v>7</v>
      </c>
      <c r="E2774">
        <v>7</v>
      </c>
      <c r="F2774">
        <v>1262.53</v>
      </c>
      <c r="G2774">
        <v>1128.9000000000001</v>
      </c>
      <c r="H2774">
        <v>133.63</v>
      </c>
      <c r="I2774">
        <v>161.27142857142857</v>
      </c>
    </row>
    <row r="2775" spans="1:9" x14ac:dyDescent="0.25">
      <c r="A2775" s="1">
        <v>43143</v>
      </c>
      <c r="B2775" t="s">
        <v>49</v>
      </c>
      <c r="C2775" t="s">
        <v>50</v>
      </c>
      <c r="D2775">
        <v>9</v>
      </c>
      <c r="E2775">
        <v>11</v>
      </c>
      <c r="F2775">
        <v>1243.1300000000001</v>
      </c>
      <c r="G2775">
        <v>1001.99</v>
      </c>
      <c r="H2775">
        <v>241.14</v>
      </c>
      <c r="I2775">
        <v>111.33222222222221</v>
      </c>
    </row>
    <row r="2776" spans="1:9" x14ac:dyDescent="0.25">
      <c r="A2776" s="1">
        <v>43143</v>
      </c>
      <c r="B2776" t="s">
        <v>135</v>
      </c>
      <c r="C2776" t="s">
        <v>136</v>
      </c>
      <c r="D2776">
        <v>4</v>
      </c>
      <c r="E2776">
        <v>9</v>
      </c>
      <c r="F2776">
        <v>1090.31</v>
      </c>
      <c r="G2776">
        <v>818.6</v>
      </c>
      <c r="H2776">
        <v>271.70999999999998</v>
      </c>
      <c r="I2776">
        <v>204.65</v>
      </c>
    </row>
    <row r="2777" spans="1:9" x14ac:dyDescent="0.25">
      <c r="A2777" s="1">
        <v>43143</v>
      </c>
      <c r="B2777" t="s">
        <v>107</v>
      </c>
      <c r="C2777" t="s">
        <v>108</v>
      </c>
      <c r="D2777">
        <v>6</v>
      </c>
      <c r="E2777">
        <v>6</v>
      </c>
      <c r="F2777">
        <v>1084.67</v>
      </c>
      <c r="G2777">
        <v>949.4</v>
      </c>
      <c r="H2777">
        <v>135.27000000000001</v>
      </c>
      <c r="I2777">
        <v>158.23333333333332</v>
      </c>
    </row>
    <row r="2778" spans="1:9" x14ac:dyDescent="0.25">
      <c r="A2778" s="1">
        <v>43143</v>
      </c>
      <c r="B2778" t="s">
        <v>88</v>
      </c>
      <c r="C2778" t="s">
        <v>89</v>
      </c>
      <c r="D2778">
        <v>9</v>
      </c>
      <c r="E2778">
        <v>9</v>
      </c>
      <c r="F2778">
        <v>922.73</v>
      </c>
      <c r="G2778">
        <v>627.6</v>
      </c>
      <c r="H2778">
        <v>295.13</v>
      </c>
      <c r="I2778">
        <v>69.733333333333334</v>
      </c>
    </row>
    <row r="2779" spans="1:9" x14ac:dyDescent="0.25">
      <c r="A2779" s="1">
        <v>43143</v>
      </c>
      <c r="B2779" t="s">
        <v>80</v>
      </c>
      <c r="C2779" t="s">
        <v>81</v>
      </c>
      <c r="D2779">
        <v>6</v>
      </c>
      <c r="E2779">
        <v>6</v>
      </c>
      <c r="F2779">
        <v>901.08</v>
      </c>
      <c r="G2779">
        <v>742.17</v>
      </c>
      <c r="H2779">
        <v>158.91</v>
      </c>
      <c r="I2779">
        <v>123.69499999999999</v>
      </c>
    </row>
    <row r="2780" spans="1:9" x14ac:dyDescent="0.25">
      <c r="A2780" s="1">
        <v>43143</v>
      </c>
      <c r="B2780" t="s">
        <v>117</v>
      </c>
      <c r="C2780" t="s">
        <v>118</v>
      </c>
      <c r="D2780">
        <v>10</v>
      </c>
      <c r="E2780">
        <v>13</v>
      </c>
      <c r="F2780">
        <v>819.9</v>
      </c>
      <c r="G2780">
        <v>627.88</v>
      </c>
      <c r="H2780">
        <v>192.02</v>
      </c>
      <c r="I2780">
        <v>62.787999999999997</v>
      </c>
    </row>
    <row r="2781" spans="1:9" x14ac:dyDescent="0.25">
      <c r="A2781" s="1">
        <v>43143</v>
      </c>
      <c r="B2781" t="s">
        <v>141</v>
      </c>
      <c r="C2781" t="s">
        <v>142</v>
      </c>
      <c r="D2781">
        <v>1</v>
      </c>
      <c r="E2781">
        <v>1</v>
      </c>
      <c r="F2781">
        <v>797.62</v>
      </c>
      <c r="G2781">
        <v>750</v>
      </c>
      <c r="H2781">
        <v>47.62</v>
      </c>
      <c r="I2781">
        <v>750</v>
      </c>
    </row>
    <row r="2782" spans="1:9" x14ac:dyDescent="0.25">
      <c r="A2782" s="1">
        <v>43143</v>
      </c>
      <c r="B2782" t="s">
        <v>102</v>
      </c>
      <c r="C2782" t="s">
        <v>103</v>
      </c>
      <c r="D2782">
        <v>5</v>
      </c>
      <c r="E2782">
        <v>5</v>
      </c>
      <c r="F2782">
        <v>718.91</v>
      </c>
      <c r="G2782">
        <v>642.69000000000005</v>
      </c>
      <c r="H2782">
        <v>76.22</v>
      </c>
      <c r="I2782">
        <v>128.53800000000001</v>
      </c>
    </row>
    <row r="2783" spans="1:9" x14ac:dyDescent="0.25">
      <c r="A2783" s="1">
        <v>43143</v>
      </c>
      <c r="B2783" t="s">
        <v>30</v>
      </c>
      <c r="C2783" t="s">
        <v>31</v>
      </c>
      <c r="D2783">
        <v>4</v>
      </c>
      <c r="E2783">
        <v>4</v>
      </c>
      <c r="F2783">
        <v>711.41</v>
      </c>
      <c r="G2783">
        <v>637.70000000000005</v>
      </c>
      <c r="H2783">
        <v>73.709999999999994</v>
      </c>
      <c r="I2783">
        <v>159.42500000000001</v>
      </c>
    </row>
    <row r="2784" spans="1:9" x14ac:dyDescent="0.25">
      <c r="A2784" s="1">
        <v>43143</v>
      </c>
      <c r="B2784" t="s">
        <v>41</v>
      </c>
      <c r="C2784" t="s">
        <v>41</v>
      </c>
      <c r="D2784">
        <v>6</v>
      </c>
      <c r="E2784">
        <v>6</v>
      </c>
      <c r="F2784">
        <v>663.57</v>
      </c>
      <c r="G2784">
        <v>565.63</v>
      </c>
      <c r="H2784">
        <v>97.94</v>
      </c>
      <c r="I2784">
        <v>94.271666666666661</v>
      </c>
    </row>
    <row r="2785" spans="1:9" x14ac:dyDescent="0.25">
      <c r="A2785" s="1">
        <v>43143</v>
      </c>
      <c r="B2785" t="s">
        <v>74</v>
      </c>
      <c r="C2785" t="s">
        <v>75</v>
      </c>
      <c r="D2785">
        <v>6</v>
      </c>
      <c r="E2785">
        <v>6</v>
      </c>
      <c r="F2785">
        <v>609.79</v>
      </c>
      <c r="G2785">
        <v>513.79999999999995</v>
      </c>
      <c r="H2785">
        <v>95.99</v>
      </c>
      <c r="I2785">
        <v>85.63333333333334</v>
      </c>
    </row>
    <row r="2786" spans="1:9" x14ac:dyDescent="0.25">
      <c r="A2786" s="1">
        <v>43143</v>
      </c>
      <c r="B2786" t="s">
        <v>57</v>
      </c>
      <c r="C2786" t="s">
        <v>57</v>
      </c>
      <c r="D2786">
        <v>1</v>
      </c>
      <c r="E2786">
        <v>1</v>
      </c>
      <c r="F2786">
        <v>608.88</v>
      </c>
      <c r="G2786">
        <v>590</v>
      </c>
      <c r="H2786">
        <v>18.88</v>
      </c>
      <c r="I2786">
        <v>590</v>
      </c>
    </row>
    <row r="2787" spans="1:9" x14ac:dyDescent="0.25">
      <c r="A2787" s="1">
        <v>43143</v>
      </c>
      <c r="B2787" t="s">
        <v>109</v>
      </c>
      <c r="C2787" t="s">
        <v>110</v>
      </c>
      <c r="D2787">
        <v>7</v>
      </c>
      <c r="E2787">
        <v>7</v>
      </c>
      <c r="F2787">
        <v>486.86</v>
      </c>
      <c r="G2787">
        <v>390.26</v>
      </c>
      <c r="H2787">
        <v>96.6</v>
      </c>
      <c r="I2787">
        <v>55.751428571428569</v>
      </c>
    </row>
    <row r="2788" spans="1:9" x14ac:dyDescent="0.25">
      <c r="A2788" s="1">
        <v>43143</v>
      </c>
      <c r="B2788" t="s">
        <v>125</v>
      </c>
      <c r="C2788" t="s">
        <v>126</v>
      </c>
      <c r="D2788">
        <v>5</v>
      </c>
      <c r="E2788">
        <v>6</v>
      </c>
      <c r="F2788">
        <v>437.96</v>
      </c>
      <c r="G2788">
        <v>308.8</v>
      </c>
      <c r="H2788">
        <v>129.16</v>
      </c>
      <c r="I2788">
        <v>61.76</v>
      </c>
    </row>
    <row r="2789" spans="1:9" x14ac:dyDescent="0.25">
      <c r="A2789" s="1">
        <v>43143</v>
      </c>
      <c r="B2789" t="s">
        <v>113</v>
      </c>
      <c r="C2789" t="s">
        <v>114</v>
      </c>
      <c r="D2789">
        <v>6</v>
      </c>
      <c r="E2789">
        <v>7</v>
      </c>
      <c r="F2789">
        <v>436.46</v>
      </c>
      <c r="G2789">
        <v>342.97</v>
      </c>
      <c r="H2789">
        <v>93.49</v>
      </c>
      <c r="I2789">
        <v>57.161666666666669</v>
      </c>
    </row>
    <row r="2790" spans="1:9" x14ac:dyDescent="0.25">
      <c r="A2790" s="1">
        <v>43143</v>
      </c>
      <c r="B2790" t="s">
        <v>66</v>
      </c>
      <c r="C2790" t="s">
        <v>67</v>
      </c>
      <c r="D2790">
        <v>6</v>
      </c>
      <c r="E2790">
        <v>7</v>
      </c>
      <c r="F2790">
        <v>431.39</v>
      </c>
      <c r="G2790">
        <v>330.77</v>
      </c>
      <c r="H2790">
        <v>100.62</v>
      </c>
      <c r="I2790">
        <v>55.12833333333333</v>
      </c>
    </row>
    <row r="2791" spans="1:9" x14ac:dyDescent="0.25">
      <c r="A2791" s="1">
        <v>43143</v>
      </c>
      <c r="B2791" t="s">
        <v>111</v>
      </c>
      <c r="C2791" t="s">
        <v>112</v>
      </c>
      <c r="D2791">
        <v>1</v>
      </c>
      <c r="E2791">
        <v>1</v>
      </c>
      <c r="F2791">
        <v>416.48</v>
      </c>
      <c r="G2791">
        <v>399.93</v>
      </c>
      <c r="H2791">
        <v>16.55</v>
      </c>
      <c r="I2791">
        <v>399.93</v>
      </c>
    </row>
    <row r="2792" spans="1:9" x14ac:dyDescent="0.25">
      <c r="A2792" s="1">
        <v>43143</v>
      </c>
      <c r="B2792" t="s">
        <v>145</v>
      </c>
      <c r="C2792" t="s">
        <v>146</v>
      </c>
      <c r="D2792">
        <v>2</v>
      </c>
      <c r="E2792">
        <v>4</v>
      </c>
      <c r="F2792">
        <v>390.44</v>
      </c>
      <c r="G2792">
        <v>327.97</v>
      </c>
      <c r="H2792">
        <v>62.47</v>
      </c>
      <c r="I2792">
        <v>163.98500000000001</v>
      </c>
    </row>
    <row r="2793" spans="1:9" x14ac:dyDescent="0.25">
      <c r="A2793" s="1">
        <v>43143</v>
      </c>
      <c r="B2793" t="s">
        <v>44</v>
      </c>
      <c r="C2793" t="s">
        <v>45</v>
      </c>
      <c r="D2793">
        <v>2</v>
      </c>
      <c r="E2793">
        <v>2</v>
      </c>
      <c r="F2793">
        <v>345.93</v>
      </c>
      <c r="G2793">
        <v>306.99</v>
      </c>
      <c r="H2793">
        <v>38.94</v>
      </c>
      <c r="I2793">
        <v>153.495</v>
      </c>
    </row>
    <row r="2794" spans="1:9" x14ac:dyDescent="0.25">
      <c r="A2794" s="1">
        <v>43143</v>
      </c>
      <c r="B2794" t="s">
        <v>98</v>
      </c>
      <c r="C2794" t="s">
        <v>99</v>
      </c>
      <c r="D2794">
        <v>4</v>
      </c>
      <c r="E2794">
        <v>5</v>
      </c>
      <c r="F2794">
        <v>329.73</v>
      </c>
      <c r="G2794">
        <v>268.77999999999997</v>
      </c>
      <c r="H2794">
        <v>60.95</v>
      </c>
      <c r="I2794">
        <v>67.194999999999993</v>
      </c>
    </row>
    <row r="2795" spans="1:9" x14ac:dyDescent="0.25">
      <c r="A2795" s="1">
        <v>43143</v>
      </c>
      <c r="B2795" t="s">
        <v>105</v>
      </c>
      <c r="C2795" t="s">
        <v>106</v>
      </c>
      <c r="D2795">
        <v>2</v>
      </c>
      <c r="E2795">
        <v>6</v>
      </c>
      <c r="F2795">
        <v>298.89999999999998</v>
      </c>
      <c r="G2795">
        <v>220.2</v>
      </c>
      <c r="H2795">
        <v>78.7</v>
      </c>
      <c r="I2795">
        <v>110.1</v>
      </c>
    </row>
    <row r="2796" spans="1:9" x14ac:dyDescent="0.25">
      <c r="A2796" s="1">
        <v>43143</v>
      </c>
      <c r="B2796" t="s">
        <v>131</v>
      </c>
      <c r="C2796" t="s">
        <v>132</v>
      </c>
      <c r="D2796">
        <v>1</v>
      </c>
      <c r="E2796">
        <v>1</v>
      </c>
      <c r="F2796">
        <v>174.97</v>
      </c>
      <c r="G2796">
        <v>165</v>
      </c>
      <c r="H2796">
        <v>9.9700000000000006</v>
      </c>
      <c r="I2796">
        <v>165</v>
      </c>
    </row>
    <row r="2797" spans="1:9" x14ac:dyDescent="0.25">
      <c r="A2797" s="1">
        <v>43143</v>
      </c>
      <c r="B2797" t="s">
        <v>123</v>
      </c>
      <c r="C2797" t="s">
        <v>124</v>
      </c>
      <c r="D2797">
        <v>2</v>
      </c>
      <c r="E2797">
        <v>2</v>
      </c>
      <c r="F2797">
        <v>140.57</v>
      </c>
      <c r="G2797">
        <v>114</v>
      </c>
      <c r="H2797">
        <v>26.57</v>
      </c>
      <c r="I2797">
        <v>57</v>
      </c>
    </row>
    <row r="2798" spans="1:9" x14ac:dyDescent="0.25">
      <c r="A2798" s="1">
        <v>43143</v>
      </c>
      <c r="B2798" t="s">
        <v>121</v>
      </c>
      <c r="C2798" t="s">
        <v>122</v>
      </c>
      <c r="D2798">
        <v>1</v>
      </c>
      <c r="E2798">
        <v>1</v>
      </c>
      <c r="F2798">
        <v>125.16</v>
      </c>
      <c r="G2798">
        <v>110.99</v>
      </c>
      <c r="H2798">
        <v>14.17</v>
      </c>
      <c r="I2798">
        <v>110.99</v>
      </c>
    </row>
    <row r="2799" spans="1:9" x14ac:dyDescent="0.25">
      <c r="A2799" s="1">
        <v>43143</v>
      </c>
      <c r="B2799" t="s">
        <v>68</v>
      </c>
      <c r="C2799" t="s">
        <v>69</v>
      </c>
      <c r="D2799">
        <v>1</v>
      </c>
      <c r="E2799">
        <v>1</v>
      </c>
      <c r="F2799">
        <v>125.15</v>
      </c>
      <c r="G2799">
        <v>99.9</v>
      </c>
      <c r="H2799">
        <v>25.25</v>
      </c>
      <c r="I2799">
        <v>99.9</v>
      </c>
    </row>
    <row r="2800" spans="1:9" x14ac:dyDescent="0.25">
      <c r="A2800" s="1">
        <v>43143</v>
      </c>
      <c r="B2800" t="s">
        <v>115</v>
      </c>
      <c r="C2800" t="s">
        <v>116</v>
      </c>
      <c r="D2800">
        <v>1</v>
      </c>
      <c r="E2800">
        <v>1</v>
      </c>
      <c r="F2800">
        <v>115.93</v>
      </c>
      <c r="G2800">
        <v>97.99</v>
      </c>
      <c r="H2800">
        <v>17.940000000000001</v>
      </c>
      <c r="I2800">
        <v>97.99</v>
      </c>
    </row>
    <row r="2801" spans="1:9" x14ac:dyDescent="0.25">
      <c r="A2801" s="1">
        <v>43143</v>
      </c>
      <c r="B2801" t="s">
        <v>62</v>
      </c>
      <c r="C2801" t="s">
        <v>63</v>
      </c>
      <c r="D2801">
        <v>1</v>
      </c>
      <c r="E2801">
        <v>1</v>
      </c>
      <c r="F2801">
        <v>101.86</v>
      </c>
      <c r="G2801">
        <v>87.5</v>
      </c>
      <c r="H2801">
        <v>14.36</v>
      </c>
      <c r="I2801">
        <v>87.5</v>
      </c>
    </row>
    <row r="2802" spans="1:9" x14ac:dyDescent="0.25">
      <c r="A2802" s="1">
        <v>43143</v>
      </c>
      <c r="B2802" t="s">
        <v>78</v>
      </c>
      <c r="C2802" t="s">
        <v>79</v>
      </c>
      <c r="D2802">
        <v>1</v>
      </c>
      <c r="E2802">
        <v>1</v>
      </c>
      <c r="F2802">
        <v>75.069999999999993</v>
      </c>
      <c r="G2802">
        <v>59.9</v>
      </c>
      <c r="H2802">
        <v>15.17</v>
      </c>
      <c r="I2802">
        <v>59.9</v>
      </c>
    </row>
    <row r="2803" spans="1:9" x14ac:dyDescent="0.25">
      <c r="A2803" s="1">
        <v>43143</v>
      </c>
      <c r="B2803" t="s">
        <v>60</v>
      </c>
      <c r="C2803" t="s">
        <v>61</v>
      </c>
      <c r="D2803">
        <v>1</v>
      </c>
      <c r="E2803">
        <v>1</v>
      </c>
      <c r="F2803">
        <v>45.09</v>
      </c>
      <c r="G2803">
        <v>29.99</v>
      </c>
      <c r="H2803">
        <v>15.1</v>
      </c>
      <c r="I2803">
        <v>29.99</v>
      </c>
    </row>
    <row r="2804" spans="1:9" x14ac:dyDescent="0.25">
      <c r="A2804" s="1">
        <v>43143</v>
      </c>
      <c r="B2804" t="s">
        <v>128</v>
      </c>
      <c r="C2804" t="s">
        <v>129</v>
      </c>
      <c r="D2804">
        <v>1</v>
      </c>
      <c r="E2804">
        <v>1</v>
      </c>
      <c r="F2804">
        <v>43.98</v>
      </c>
      <c r="G2804">
        <v>29.9</v>
      </c>
      <c r="H2804">
        <v>14.08</v>
      </c>
      <c r="I2804">
        <v>29.9</v>
      </c>
    </row>
    <row r="2805" spans="1:9" x14ac:dyDescent="0.25">
      <c r="A2805" s="1">
        <v>43143</v>
      </c>
      <c r="B2805" t="s">
        <v>70</v>
      </c>
      <c r="C2805" t="s">
        <v>71</v>
      </c>
      <c r="D2805">
        <v>1</v>
      </c>
      <c r="E2805">
        <v>1</v>
      </c>
      <c r="F2805">
        <v>40.07</v>
      </c>
      <c r="G2805">
        <v>24.97</v>
      </c>
      <c r="H2805">
        <v>15.1</v>
      </c>
      <c r="I2805">
        <v>24.97</v>
      </c>
    </row>
    <row r="2806" spans="1:9" x14ac:dyDescent="0.25">
      <c r="A2806" s="1">
        <v>43143</v>
      </c>
      <c r="B2806" t="s">
        <v>149</v>
      </c>
      <c r="C2806" t="s">
        <v>150</v>
      </c>
      <c r="D2806">
        <v>1</v>
      </c>
      <c r="E2806">
        <v>1</v>
      </c>
      <c r="F2806">
        <v>38.68</v>
      </c>
      <c r="G2806">
        <v>25.99</v>
      </c>
      <c r="H2806">
        <v>12.69</v>
      </c>
      <c r="I2806">
        <v>25.99</v>
      </c>
    </row>
    <row r="2807" spans="1:9" x14ac:dyDescent="0.25">
      <c r="A2807" s="1">
        <v>43150</v>
      </c>
      <c r="B2807" t="s">
        <v>42</v>
      </c>
      <c r="C2807" t="s">
        <v>43</v>
      </c>
      <c r="D2807">
        <v>227</v>
      </c>
      <c r="E2807">
        <v>296</v>
      </c>
      <c r="F2807">
        <v>35241.97</v>
      </c>
      <c r="G2807">
        <v>30047.56</v>
      </c>
      <c r="H2807">
        <v>5194.41</v>
      </c>
      <c r="I2807">
        <v>132.36810572687224</v>
      </c>
    </row>
    <row r="2808" spans="1:9" x14ac:dyDescent="0.25">
      <c r="A2808" s="1">
        <v>43150</v>
      </c>
      <c r="B2808" t="s">
        <v>15</v>
      </c>
      <c r="C2808" t="s">
        <v>16</v>
      </c>
      <c r="D2808">
        <v>150</v>
      </c>
      <c r="E2808">
        <v>166</v>
      </c>
      <c r="F2808">
        <v>19883.03</v>
      </c>
      <c r="G2808">
        <v>17242.12</v>
      </c>
      <c r="H2808">
        <v>2640.91</v>
      </c>
      <c r="I2808">
        <v>114.94746666666666</v>
      </c>
    </row>
    <row r="2809" spans="1:9" x14ac:dyDescent="0.25">
      <c r="A2809" s="1">
        <v>43150</v>
      </c>
      <c r="B2809" t="s">
        <v>24</v>
      </c>
      <c r="C2809" t="s">
        <v>25</v>
      </c>
      <c r="D2809">
        <v>93</v>
      </c>
      <c r="E2809">
        <v>97</v>
      </c>
      <c r="F2809">
        <v>18879.990000000002</v>
      </c>
      <c r="G2809">
        <v>17104.32</v>
      </c>
      <c r="H2809">
        <v>1775.67</v>
      </c>
      <c r="I2809">
        <v>183.9174193548387</v>
      </c>
    </row>
    <row r="2810" spans="1:9" x14ac:dyDescent="0.25">
      <c r="A2810" s="1">
        <v>43150</v>
      </c>
      <c r="B2810" t="s">
        <v>26</v>
      </c>
      <c r="C2810" t="s">
        <v>27</v>
      </c>
      <c r="D2810">
        <v>147</v>
      </c>
      <c r="E2810">
        <v>166</v>
      </c>
      <c r="F2810">
        <v>18007.57</v>
      </c>
      <c r="G2810">
        <v>15285.65</v>
      </c>
      <c r="H2810">
        <v>2721.92</v>
      </c>
      <c r="I2810">
        <v>103.98401360544217</v>
      </c>
    </row>
    <row r="2811" spans="1:9" x14ac:dyDescent="0.25">
      <c r="A2811" s="1">
        <v>43150</v>
      </c>
      <c r="B2811" t="s">
        <v>47</v>
      </c>
      <c r="C2811" t="s">
        <v>48</v>
      </c>
      <c r="D2811">
        <v>123</v>
      </c>
      <c r="E2811">
        <v>143</v>
      </c>
      <c r="F2811">
        <v>16987.8</v>
      </c>
      <c r="G2811">
        <v>14623.4</v>
      </c>
      <c r="H2811">
        <v>2364.4</v>
      </c>
      <c r="I2811">
        <v>118.88943089430894</v>
      </c>
    </row>
    <row r="2812" spans="1:9" x14ac:dyDescent="0.25">
      <c r="A2812" s="1">
        <v>43150</v>
      </c>
      <c r="B2812" t="s">
        <v>17</v>
      </c>
      <c r="C2812" t="s">
        <v>18</v>
      </c>
      <c r="D2812">
        <v>97</v>
      </c>
      <c r="E2812">
        <v>124</v>
      </c>
      <c r="F2812">
        <v>14528.84</v>
      </c>
      <c r="G2812">
        <v>11983.01</v>
      </c>
      <c r="H2812">
        <v>2545.83</v>
      </c>
      <c r="I2812">
        <v>123.53618556701031</v>
      </c>
    </row>
    <row r="2813" spans="1:9" x14ac:dyDescent="0.25">
      <c r="A2813" s="1">
        <v>43150</v>
      </c>
      <c r="B2813" t="s">
        <v>39</v>
      </c>
      <c r="C2813" t="s">
        <v>40</v>
      </c>
      <c r="D2813">
        <v>83</v>
      </c>
      <c r="E2813">
        <v>87</v>
      </c>
      <c r="F2813">
        <v>12977.36</v>
      </c>
      <c r="G2813">
        <v>11221.6</v>
      </c>
      <c r="H2813">
        <v>1755.76</v>
      </c>
      <c r="I2813">
        <v>135.19999999999999</v>
      </c>
    </row>
    <row r="2814" spans="1:9" x14ac:dyDescent="0.25">
      <c r="A2814" s="1">
        <v>43150</v>
      </c>
      <c r="B2814" t="s">
        <v>32</v>
      </c>
      <c r="C2814" t="s">
        <v>33</v>
      </c>
      <c r="D2814">
        <v>104</v>
      </c>
      <c r="E2814">
        <v>117</v>
      </c>
      <c r="F2814">
        <v>12807.19</v>
      </c>
      <c r="G2814">
        <v>10266.030000000001</v>
      </c>
      <c r="H2814">
        <v>2541.16</v>
      </c>
      <c r="I2814">
        <v>98.711826923076927</v>
      </c>
    </row>
    <row r="2815" spans="1:9" x14ac:dyDescent="0.25">
      <c r="A2815" s="1">
        <v>43150</v>
      </c>
      <c r="B2815" t="s">
        <v>38</v>
      </c>
      <c r="C2815" t="s">
        <v>38</v>
      </c>
      <c r="D2815">
        <v>57</v>
      </c>
      <c r="E2815">
        <v>59</v>
      </c>
      <c r="F2815">
        <v>9771.98</v>
      </c>
      <c r="G2815">
        <v>8585.9</v>
      </c>
      <c r="H2815">
        <v>1186.08</v>
      </c>
      <c r="I2815">
        <v>150.62982456140352</v>
      </c>
    </row>
    <row r="2816" spans="1:9" x14ac:dyDescent="0.25">
      <c r="A2816" s="1">
        <v>43150</v>
      </c>
      <c r="B2816" t="s">
        <v>28</v>
      </c>
      <c r="C2816" t="s">
        <v>29</v>
      </c>
      <c r="D2816">
        <v>48</v>
      </c>
      <c r="E2816">
        <v>51</v>
      </c>
      <c r="F2816">
        <v>6364.38</v>
      </c>
      <c r="G2816">
        <v>5370.49</v>
      </c>
      <c r="H2816">
        <v>993.89</v>
      </c>
      <c r="I2816">
        <v>111.88520833333334</v>
      </c>
    </row>
    <row r="2817" spans="1:9" x14ac:dyDescent="0.25">
      <c r="A2817" s="1">
        <v>43150</v>
      </c>
      <c r="B2817" t="s">
        <v>53</v>
      </c>
      <c r="C2817" t="s">
        <v>54</v>
      </c>
      <c r="D2817">
        <v>83</v>
      </c>
      <c r="E2817">
        <v>98</v>
      </c>
      <c r="F2817">
        <v>5027.13</v>
      </c>
      <c r="G2817">
        <v>3805.29</v>
      </c>
      <c r="H2817">
        <v>1221.8399999999999</v>
      </c>
      <c r="I2817">
        <v>45.84686746987952</v>
      </c>
    </row>
    <row r="2818" spans="1:9" x14ac:dyDescent="0.25">
      <c r="A2818" s="1">
        <v>43150</v>
      </c>
      <c r="B2818" t="s">
        <v>34</v>
      </c>
      <c r="C2818" t="s">
        <v>35</v>
      </c>
      <c r="D2818">
        <v>39</v>
      </c>
      <c r="E2818">
        <v>42</v>
      </c>
      <c r="F2818">
        <v>4989.57</v>
      </c>
      <c r="G2818">
        <v>4057.92</v>
      </c>
      <c r="H2818">
        <v>931.65</v>
      </c>
      <c r="I2818">
        <v>104.04923076923077</v>
      </c>
    </row>
    <row r="2819" spans="1:9" x14ac:dyDescent="0.25">
      <c r="A2819" s="1">
        <v>43150</v>
      </c>
      <c r="B2819" t="s">
        <v>58</v>
      </c>
      <c r="C2819" t="s">
        <v>59</v>
      </c>
      <c r="D2819">
        <v>78</v>
      </c>
      <c r="E2819">
        <v>85</v>
      </c>
      <c r="F2819">
        <v>4766.43</v>
      </c>
      <c r="G2819">
        <v>3386.91</v>
      </c>
      <c r="H2819">
        <v>1379.52</v>
      </c>
      <c r="I2819">
        <v>43.421923076923079</v>
      </c>
    </row>
    <row r="2820" spans="1:9" x14ac:dyDescent="0.25">
      <c r="A2820" s="1">
        <v>43150</v>
      </c>
      <c r="B2820" t="s">
        <v>19</v>
      </c>
      <c r="C2820" t="s">
        <v>20</v>
      </c>
      <c r="D2820">
        <v>45</v>
      </c>
      <c r="E2820">
        <v>48</v>
      </c>
      <c r="F2820">
        <v>4277.4399999999996</v>
      </c>
      <c r="G2820">
        <v>3631.31</v>
      </c>
      <c r="H2820">
        <v>646.13</v>
      </c>
      <c r="I2820">
        <v>80.695777777777778</v>
      </c>
    </row>
    <row r="2821" spans="1:9" x14ac:dyDescent="0.25">
      <c r="A2821" s="1">
        <v>43150</v>
      </c>
      <c r="B2821" t="s">
        <v>23</v>
      </c>
      <c r="C2821" t="s">
        <v>23</v>
      </c>
      <c r="D2821">
        <v>13</v>
      </c>
      <c r="E2821">
        <v>13</v>
      </c>
      <c r="F2821">
        <v>4158</v>
      </c>
      <c r="G2821">
        <v>3905.35</v>
      </c>
      <c r="H2821">
        <v>252.65</v>
      </c>
      <c r="I2821">
        <v>300.41153846153844</v>
      </c>
    </row>
    <row r="2822" spans="1:9" x14ac:dyDescent="0.25">
      <c r="A2822" s="1">
        <v>43150</v>
      </c>
      <c r="B2822" t="s">
        <v>100</v>
      </c>
      <c r="C2822" t="s">
        <v>101</v>
      </c>
      <c r="D2822">
        <v>17</v>
      </c>
      <c r="E2822">
        <v>17</v>
      </c>
      <c r="F2822">
        <v>4020.07</v>
      </c>
      <c r="G2822">
        <v>3678.99</v>
      </c>
      <c r="H2822">
        <v>341.08</v>
      </c>
      <c r="I2822">
        <v>216.41117647058823</v>
      </c>
    </row>
    <row r="2823" spans="1:9" x14ac:dyDescent="0.25">
      <c r="A2823" s="1">
        <v>43150</v>
      </c>
      <c r="B2823" t="s">
        <v>80</v>
      </c>
      <c r="C2823" t="s">
        <v>81</v>
      </c>
      <c r="D2823">
        <v>4</v>
      </c>
      <c r="E2823">
        <v>6</v>
      </c>
      <c r="F2823">
        <v>3260.51</v>
      </c>
      <c r="G2823">
        <v>2328.9899999999998</v>
      </c>
      <c r="H2823">
        <v>931.52</v>
      </c>
      <c r="I2823">
        <v>582.24749999999995</v>
      </c>
    </row>
    <row r="2824" spans="1:9" x14ac:dyDescent="0.25">
      <c r="A2824" s="1">
        <v>43150</v>
      </c>
      <c r="B2824" t="s">
        <v>84</v>
      </c>
      <c r="C2824" t="s">
        <v>85</v>
      </c>
      <c r="D2824">
        <v>8</v>
      </c>
      <c r="E2824">
        <v>10</v>
      </c>
      <c r="F2824">
        <v>3204.52</v>
      </c>
      <c r="G2824">
        <v>2974.79</v>
      </c>
      <c r="H2824">
        <v>229.73</v>
      </c>
      <c r="I2824">
        <v>371.84875</v>
      </c>
    </row>
    <row r="2825" spans="1:9" x14ac:dyDescent="0.25">
      <c r="A2825" s="1">
        <v>43150</v>
      </c>
      <c r="B2825" t="s">
        <v>51</v>
      </c>
      <c r="C2825" t="s">
        <v>52</v>
      </c>
      <c r="D2825">
        <v>33</v>
      </c>
      <c r="E2825">
        <v>34</v>
      </c>
      <c r="F2825">
        <v>3117.92</v>
      </c>
      <c r="G2825">
        <v>2547.4499999999998</v>
      </c>
      <c r="H2825">
        <v>570.47</v>
      </c>
      <c r="I2825">
        <v>77.195454545454538</v>
      </c>
    </row>
    <row r="2826" spans="1:9" x14ac:dyDescent="0.25">
      <c r="A2826" s="1">
        <v>43150</v>
      </c>
      <c r="B2826" t="s">
        <v>36</v>
      </c>
      <c r="C2826" t="s">
        <v>37</v>
      </c>
      <c r="D2826">
        <v>14</v>
      </c>
      <c r="E2826">
        <v>15</v>
      </c>
      <c r="F2826">
        <v>3059.23</v>
      </c>
      <c r="G2826">
        <v>2453.62</v>
      </c>
      <c r="H2826">
        <v>605.61</v>
      </c>
      <c r="I2826">
        <v>175.25857142857143</v>
      </c>
    </row>
    <row r="2827" spans="1:9" x14ac:dyDescent="0.25">
      <c r="A2827" s="1">
        <v>43150</v>
      </c>
      <c r="B2827" t="s">
        <v>21</v>
      </c>
      <c r="C2827" t="s">
        <v>22</v>
      </c>
      <c r="D2827">
        <v>29</v>
      </c>
      <c r="E2827">
        <v>32</v>
      </c>
      <c r="F2827">
        <v>2956.89</v>
      </c>
      <c r="G2827">
        <v>2438.61</v>
      </c>
      <c r="H2827">
        <v>518.28</v>
      </c>
      <c r="I2827">
        <v>84.09</v>
      </c>
    </row>
    <row r="2828" spans="1:9" x14ac:dyDescent="0.25">
      <c r="A2828" s="1">
        <v>43150</v>
      </c>
      <c r="B2828" t="s">
        <v>72</v>
      </c>
      <c r="C2828" t="s">
        <v>73</v>
      </c>
      <c r="D2828">
        <v>31</v>
      </c>
      <c r="E2828">
        <v>39</v>
      </c>
      <c r="F2828">
        <v>2937.74</v>
      </c>
      <c r="G2828">
        <v>2244.1999999999998</v>
      </c>
      <c r="H2828">
        <v>693.54</v>
      </c>
      <c r="I2828">
        <v>72.393548387096772</v>
      </c>
    </row>
    <row r="2829" spans="1:9" x14ac:dyDescent="0.25">
      <c r="A2829" s="1">
        <v>43150</v>
      </c>
      <c r="B2829" t="s">
        <v>193</v>
      </c>
      <c r="C2829" t="s">
        <v>193</v>
      </c>
      <c r="D2829">
        <v>25</v>
      </c>
      <c r="E2829">
        <v>25</v>
      </c>
      <c r="F2829">
        <v>2808.28</v>
      </c>
      <c r="G2829">
        <v>2397.87</v>
      </c>
      <c r="H2829">
        <v>410.41</v>
      </c>
      <c r="I2829">
        <v>95.9148</v>
      </c>
    </row>
    <row r="2830" spans="1:9" x14ac:dyDescent="0.25">
      <c r="A2830" s="1">
        <v>43150</v>
      </c>
      <c r="B2830" t="s">
        <v>109</v>
      </c>
      <c r="C2830" t="s">
        <v>110</v>
      </c>
      <c r="D2830">
        <v>15</v>
      </c>
      <c r="E2830">
        <v>15</v>
      </c>
      <c r="F2830">
        <v>2747.07</v>
      </c>
      <c r="G2830">
        <v>2469.42</v>
      </c>
      <c r="H2830">
        <v>277.64999999999998</v>
      </c>
      <c r="I2830">
        <v>164.62799999999999</v>
      </c>
    </row>
    <row r="2831" spans="1:9" x14ac:dyDescent="0.25">
      <c r="A2831" s="1">
        <v>43150</v>
      </c>
      <c r="B2831" t="s">
        <v>46</v>
      </c>
      <c r="C2831" t="s">
        <v>46</v>
      </c>
      <c r="D2831">
        <v>18</v>
      </c>
      <c r="E2831">
        <v>23</v>
      </c>
      <c r="F2831">
        <v>2695.55</v>
      </c>
      <c r="G2831">
        <v>2311.16</v>
      </c>
      <c r="H2831">
        <v>384.39</v>
      </c>
      <c r="I2831">
        <v>128.39777777777778</v>
      </c>
    </row>
    <row r="2832" spans="1:9" x14ac:dyDescent="0.25">
      <c r="A2832" s="1">
        <v>43150</v>
      </c>
      <c r="B2832" t="s">
        <v>82</v>
      </c>
      <c r="C2832" t="s">
        <v>83</v>
      </c>
      <c r="D2832">
        <v>10</v>
      </c>
      <c r="E2832">
        <v>10</v>
      </c>
      <c r="F2832">
        <v>2055.79</v>
      </c>
      <c r="G2832">
        <v>1784.65</v>
      </c>
      <c r="H2832">
        <v>271.14</v>
      </c>
      <c r="I2832">
        <v>178.465</v>
      </c>
    </row>
    <row r="2833" spans="1:9" x14ac:dyDescent="0.25">
      <c r="A2833" s="1">
        <v>43150</v>
      </c>
      <c r="B2833" t="s">
        <v>107</v>
      </c>
      <c r="C2833" t="s">
        <v>108</v>
      </c>
      <c r="D2833">
        <v>8</v>
      </c>
      <c r="E2833">
        <v>9</v>
      </c>
      <c r="F2833">
        <v>1625.67</v>
      </c>
      <c r="G2833">
        <v>1465.29</v>
      </c>
      <c r="H2833">
        <v>160.38</v>
      </c>
      <c r="I2833">
        <v>183.16125</v>
      </c>
    </row>
    <row r="2834" spans="1:9" x14ac:dyDescent="0.25">
      <c r="A2834" s="1">
        <v>43150</v>
      </c>
      <c r="B2834" t="s">
        <v>90</v>
      </c>
      <c r="C2834" t="s">
        <v>91</v>
      </c>
      <c r="D2834">
        <v>5</v>
      </c>
      <c r="E2834">
        <v>6</v>
      </c>
      <c r="F2834">
        <v>1522.1</v>
      </c>
      <c r="G2834">
        <v>1251.9000000000001</v>
      </c>
      <c r="H2834">
        <v>270.2</v>
      </c>
      <c r="I2834">
        <v>250.38</v>
      </c>
    </row>
    <row r="2835" spans="1:9" x14ac:dyDescent="0.25">
      <c r="A2835" s="1">
        <v>43150</v>
      </c>
      <c r="B2835" t="s">
        <v>49</v>
      </c>
      <c r="C2835" t="s">
        <v>50</v>
      </c>
      <c r="D2835">
        <v>8</v>
      </c>
      <c r="E2835">
        <v>12</v>
      </c>
      <c r="F2835">
        <v>1460.76</v>
      </c>
      <c r="G2835">
        <v>1219.7</v>
      </c>
      <c r="H2835">
        <v>241.06</v>
      </c>
      <c r="I2835">
        <v>152.46250000000001</v>
      </c>
    </row>
    <row r="2836" spans="1:9" x14ac:dyDescent="0.25">
      <c r="A2836" s="1">
        <v>43150</v>
      </c>
      <c r="B2836" t="s">
        <v>94</v>
      </c>
      <c r="C2836" t="s">
        <v>95</v>
      </c>
      <c r="D2836">
        <v>4</v>
      </c>
      <c r="E2836">
        <v>4</v>
      </c>
      <c r="F2836">
        <v>1443.62</v>
      </c>
      <c r="G2836">
        <v>1347.5</v>
      </c>
      <c r="H2836">
        <v>96.12</v>
      </c>
      <c r="I2836">
        <v>336.875</v>
      </c>
    </row>
    <row r="2837" spans="1:9" x14ac:dyDescent="0.25">
      <c r="A2837" s="1">
        <v>43150</v>
      </c>
      <c r="B2837" t="s">
        <v>76</v>
      </c>
      <c r="C2837" t="s">
        <v>77</v>
      </c>
      <c r="D2837">
        <v>4</v>
      </c>
      <c r="E2837">
        <v>4</v>
      </c>
      <c r="F2837">
        <v>1292.24</v>
      </c>
      <c r="G2837">
        <v>1107.97</v>
      </c>
      <c r="H2837">
        <v>184.27</v>
      </c>
      <c r="I2837">
        <v>276.99250000000001</v>
      </c>
    </row>
    <row r="2838" spans="1:9" x14ac:dyDescent="0.25">
      <c r="A2838" s="1">
        <v>43150</v>
      </c>
      <c r="B2838" t="s">
        <v>128</v>
      </c>
      <c r="C2838" t="s">
        <v>129</v>
      </c>
      <c r="D2838">
        <v>7</v>
      </c>
      <c r="E2838">
        <v>8</v>
      </c>
      <c r="F2838">
        <v>1242.3900000000001</v>
      </c>
      <c r="G2838">
        <v>1076.5</v>
      </c>
      <c r="H2838">
        <v>165.89</v>
      </c>
      <c r="I2838">
        <v>153.78571428571428</v>
      </c>
    </row>
    <row r="2839" spans="1:9" x14ac:dyDescent="0.25">
      <c r="A2839" s="1">
        <v>43150</v>
      </c>
      <c r="B2839" t="s">
        <v>30</v>
      </c>
      <c r="C2839" t="s">
        <v>31</v>
      </c>
      <c r="D2839">
        <v>4</v>
      </c>
      <c r="E2839">
        <v>4</v>
      </c>
      <c r="F2839">
        <v>1132.1600000000001</v>
      </c>
      <c r="G2839">
        <v>1013.89</v>
      </c>
      <c r="H2839">
        <v>118.27</v>
      </c>
      <c r="I2839">
        <v>253.4725</v>
      </c>
    </row>
    <row r="2840" spans="1:9" x14ac:dyDescent="0.25">
      <c r="A2840" s="1">
        <v>43150</v>
      </c>
      <c r="B2840" t="s">
        <v>102</v>
      </c>
      <c r="C2840" t="s">
        <v>103</v>
      </c>
      <c r="D2840">
        <v>5</v>
      </c>
      <c r="E2840">
        <v>6</v>
      </c>
      <c r="F2840">
        <v>1093.53</v>
      </c>
      <c r="G2840">
        <v>985.77</v>
      </c>
      <c r="H2840">
        <v>107.76</v>
      </c>
      <c r="I2840">
        <v>197.154</v>
      </c>
    </row>
    <row r="2841" spans="1:9" x14ac:dyDescent="0.25">
      <c r="A2841" s="1">
        <v>43150</v>
      </c>
      <c r="B2841" t="s">
        <v>74</v>
      </c>
      <c r="C2841" t="s">
        <v>75</v>
      </c>
      <c r="D2841">
        <v>6</v>
      </c>
      <c r="E2841">
        <v>6</v>
      </c>
      <c r="F2841">
        <v>1011.99</v>
      </c>
      <c r="G2841">
        <v>899.24</v>
      </c>
      <c r="H2841">
        <v>112.75</v>
      </c>
      <c r="I2841">
        <v>149.87333333333333</v>
      </c>
    </row>
    <row r="2842" spans="1:9" x14ac:dyDescent="0.25">
      <c r="A2842" s="1">
        <v>43150</v>
      </c>
      <c r="B2842" t="s">
        <v>57</v>
      </c>
      <c r="C2842" t="s">
        <v>57</v>
      </c>
      <c r="D2842">
        <v>4</v>
      </c>
      <c r="E2842">
        <v>4</v>
      </c>
      <c r="F2842">
        <v>880.28</v>
      </c>
      <c r="G2842">
        <v>823</v>
      </c>
      <c r="H2842">
        <v>57.28</v>
      </c>
      <c r="I2842">
        <v>205.75</v>
      </c>
    </row>
    <row r="2843" spans="1:9" x14ac:dyDescent="0.25">
      <c r="A2843" s="1">
        <v>43150</v>
      </c>
      <c r="B2843" t="s">
        <v>141</v>
      </c>
      <c r="C2843" t="s">
        <v>142</v>
      </c>
      <c r="D2843">
        <v>1</v>
      </c>
      <c r="E2843">
        <v>1</v>
      </c>
      <c r="F2843">
        <v>793.09</v>
      </c>
      <c r="G2843">
        <v>750</v>
      </c>
      <c r="H2843">
        <v>43.09</v>
      </c>
      <c r="I2843">
        <v>750</v>
      </c>
    </row>
    <row r="2844" spans="1:9" x14ac:dyDescent="0.25">
      <c r="A2844" s="1">
        <v>43150</v>
      </c>
      <c r="B2844" t="s">
        <v>62</v>
      </c>
      <c r="C2844" t="s">
        <v>63</v>
      </c>
      <c r="D2844">
        <v>5</v>
      </c>
      <c r="E2844">
        <v>5</v>
      </c>
      <c r="F2844">
        <v>707.31</v>
      </c>
      <c r="G2844">
        <v>584.20000000000005</v>
      </c>
      <c r="H2844">
        <v>123.11</v>
      </c>
      <c r="I2844">
        <v>116.84</v>
      </c>
    </row>
    <row r="2845" spans="1:9" x14ac:dyDescent="0.25">
      <c r="A2845" s="1">
        <v>43150</v>
      </c>
      <c r="B2845" t="s">
        <v>88</v>
      </c>
      <c r="C2845" t="s">
        <v>89</v>
      </c>
      <c r="D2845">
        <v>6</v>
      </c>
      <c r="E2845">
        <v>6</v>
      </c>
      <c r="F2845">
        <v>692.04</v>
      </c>
      <c r="G2845">
        <v>609.9</v>
      </c>
      <c r="H2845">
        <v>82.14</v>
      </c>
      <c r="I2845">
        <v>101.65</v>
      </c>
    </row>
    <row r="2846" spans="1:9" x14ac:dyDescent="0.25">
      <c r="A2846" s="1">
        <v>43150</v>
      </c>
      <c r="B2846" t="s">
        <v>123</v>
      </c>
      <c r="C2846" t="s">
        <v>124</v>
      </c>
      <c r="D2846">
        <v>7</v>
      </c>
      <c r="E2846">
        <v>8</v>
      </c>
      <c r="F2846">
        <v>564.39</v>
      </c>
      <c r="G2846">
        <v>447.2</v>
      </c>
      <c r="H2846">
        <v>117.19</v>
      </c>
      <c r="I2846">
        <v>63.885714285714293</v>
      </c>
    </row>
    <row r="2847" spans="1:9" x14ac:dyDescent="0.25">
      <c r="A2847" s="1">
        <v>43150</v>
      </c>
      <c r="B2847" t="s">
        <v>66</v>
      </c>
      <c r="C2847" t="s">
        <v>67</v>
      </c>
      <c r="D2847">
        <v>10</v>
      </c>
      <c r="E2847">
        <v>10</v>
      </c>
      <c r="F2847">
        <v>560.35</v>
      </c>
      <c r="G2847">
        <v>426.18</v>
      </c>
      <c r="H2847">
        <v>134.16999999999999</v>
      </c>
      <c r="I2847">
        <v>42.618000000000002</v>
      </c>
    </row>
    <row r="2848" spans="1:9" x14ac:dyDescent="0.25">
      <c r="A2848" s="1">
        <v>43150</v>
      </c>
      <c r="B2848" t="s">
        <v>145</v>
      </c>
      <c r="C2848" t="s">
        <v>146</v>
      </c>
      <c r="D2848">
        <v>2</v>
      </c>
      <c r="E2848">
        <v>7</v>
      </c>
      <c r="F2848">
        <v>433.89</v>
      </c>
      <c r="G2848">
        <v>339.93</v>
      </c>
      <c r="H2848">
        <v>93.96</v>
      </c>
      <c r="I2848">
        <v>169.965</v>
      </c>
    </row>
    <row r="2849" spans="1:9" x14ac:dyDescent="0.25">
      <c r="A2849" s="1">
        <v>43150</v>
      </c>
      <c r="B2849" t="s">
        <v>111</v>
      </c>
      <c r="C2849" t="s">
        <v>112</v>
      </c>
      <c r="D2849">
        <v>1</v>
      </c>
      <c r="E2849">
        <v>1</v>
      </c>
      <c r="F2849">
        <v>406.67</v>
      </c>
      <c r="G2849">
        <v>390.19</v>
      </c>
      <c r="H2849">
        <v>16.48</v>
      </c>
      <c r="I2849">
        <v>390.19</v>
      </c>
    </row>
    <row r="2850" spans="1:9" x14ac:dyDescent="0.25">
      <c r="A2850" s="1">
        <v>43150</v>
      </c>
      <c r="B2850" t="s">
        <v>117</v>
      </c>
      <c r="C2850" t="s">
        <v>118</v>
      </c>
      <c r="D2850">
        <v>6</v>
      </c>
      <c r="E2850">
        <v>8</v>
      </c>
      <c r="F2850">
        <v>375.23</v>
      </c>
      <c r="G2850">
        <v>272.14999999999998</v>
      </c>
      <c r="H2850">
        <v>103.08</v>
      </c>
      <c r="I2850">
        <v>45.358333333333334</v>
      </c>
    </row>
    <row r="2851" spans="1:9" x14ac:dyDescent="0.25">
      <c r="A2851" s="1">
        <v>43150</v>
      </c>
      <c r="B2851" t="s">
        <v>41</v>
      </c>
      <c r="C2851" t="s">
        <v>41</v>
      </c>
      <c r="D2851">
        <v>6</v>
      </c>
      <c r="E2851">
        <v>6</v>
      </c>
      <c r="F2851">
        <v>374.86</v>
      </c>
      <c r="G2851">
        <v>261.62</v>
      </c>
      <c r="H2851">
        <v>113.24</v>
      </c>
      <c r="I2851">
        <v>43.603333333333332</v>
      </c>
    </row>
    <row r="2852" spans="1:9" x14ac:dyDescent="0.25">
      <c r="A2852" s="1">
        <v>43150</v>
      </c>
      <c r="B2852" t="s">
        <v>133</v>
      </c>
      <c r="C2852" t="s">
        <v>134</v>
      </c>
      <c r="D2852">
        <v>3</v>
      </c>
      <c r="E2852">
        <v>3</v>
      </c>
      <c r="F2852">
        <v>362.17</v>
      </c>
      <c r="G2852">
        <v>194.7</v>
      </c>
      <c r="H2852">
        <v>167.47</v>
      </c>
      <c r="I2852">
        <v>64.900000000000006</v>
      </c>
    </row>
    <row r="2853" spans="1:9" x14ac:dyDescent="0.25">
      <c r="A2853" s="1">
        <v>43150</v>
      </c>
      <c r="B2853" t="s">
        <v>121</v>
      </c>
      <c r="C2853" t="s">
        <v>122</v>
      </c>
      <c r="D2853">
        <v>3</v>
      </c>
      <c r="E2853">
        <v>3</v>
      </c>
      <c r="F2853">
        <v>330.88</v>
      </c>
      <c r="G2853">
        <v>270.88</v>
      </c>
      <c r="H2853">
        <v>60</v>
      </c>
      <c r="I2853">
        <v>90.293333333333337</v>
      </c>
    </row>
    <row r="2854" spans="1:9" x14ac:dyDescent="0.25">
      <c r="A2854" s="1">
        <v>43150</v>
      </c>
      <c r="B2854" t="s">
        <v>113</v>
      </c>
      <c r="C2854" t="s">
        <v>114</v>
      </c>
      <c r="D2854">
        <v>5</v>
      </c>
      <c r="E2854">
        <v>5</v>
      </c>
      <c r="F2854">
        <v>309.69</v>
      </c>
      <c r="G2854">
        <v>234.75</v>
      </c>
      <c r="H2854">
        <v>74.94</v>
      </c>
      <c r="I2854">
        <v>46.95</v>
      </c>
    </row>
    <row r="2855" spans="1:9" x14ac:dyDescent="0.25">
      <c r="A2855" s="1">
        <v>43150</v>
      </c>
      <c r="B2855" t="s">
        <v>64</v>
      </c>
      <c r="C2855" t="s">
        <v>65</v>
      </c>
      <c r="D2855">
        <v>2</v>
      </c>
      <c r="E2855">
        <v>2</v>
      </c>
      <c r="F2855">
        <v>268.36</v>
      </c>
      <c r="G2855">
        <v>237.19</v>
      </c>
      <c r="H2855">
        <v>31.17</v>
      </c>
      <c r="I2855">
        <v>118.595</v>
      </c>
    </row>
    <row r="2856" spans="1:9" x14ac:dyDescent="0.25">
      <c r="A2856" s="1">
        <v>43150</v>
      </c>
      <c r="B2856" t="s">
        <v>105</v>
      </c>
      <c r="C2856" t="s">
        <v>106</v>
      </c>
      <c r="D2856">
        <v>2</v>
      </c>
      <c r="E2856">
        <v>2</v>
      </c>
      <c r="F2856">
        <v>249.13</v>
      </c>
      <c r="G2856">
        <v>217.8</v>
      </c>
      <c r="H2856">
        <v>31.33</v>
      </c>
      <c r="I2856">
        <v>108.9</v>
      </c>
    </row>
    <row r="2857" spans="1:9" x14ac:dyDescent="0.25">
      <c r="A2857" s="1">
        <v>43150</v>
      </c>
      <c r="B2857" t="s">
        <v>70</v>
      </c>
      <c r="C2857" t="s">
        <v>71</v>
      </c>
      <c r="D2857">
        <v>1</v>
      </c>
      <c r="E2857">
        <v>1</v>
      </c>
      <c r="F2857">
        <v>237.17</v>
      </c>
      <c r="G2857">
        <v>220</v>
      </c>
      <c r="H2857">
        <v>17.170000000000002</v>
      </c>
      <c r="I2857">
        <v>220</v>
      </c>
    </row>
    <row r="2858" spans="1:9" x14ac:dyDescent="0.25">
      <c r="A2858" s="1">
        <v>43150</v>
      </c>
      <c r="B2858" t="s">
        <v>68</v>
      </c>
      <c r="C2858" t="s">
        <v>69</v>
      </c>
      <c r="D2858">
        <v>1</v>
      </c>
      <c r="E2858">
        <v>1</v>
      </c>
      <c r="F2858">
        <v>224.71</v>
      </c>
      <c r="G2858">
        <v>179</v>
      </c>
      <c r="H2858">
        <v>45.71</v>
      </c>
      <c r="I2858">
        <v>179</v>
      </c>
    </row>
    <row r="2859" spans="1:9" x14ac:dyDescent="0.25">
      <c r="A2859" s="1">
        <v>43150</v>
      </c>
      <c r="B2859" t="s">
        <v>98</v>
      </c>
      <c r="C2859" t="s">
        <v>99</v>
      </c>
      <c r="D2859">
        <v>3</v>
      </c>
      <c r="E2859">
        <v>3</v>
      </c>
      <c r="F2859">
        <v>187.55</v>
      </c>
      <c r="G2859">
        <v>156</v>
      </c>
      <c r="H2859">
        <v>31.55</v>
      </c>
      <c r="I2859">
        <v>52</v>
      </c>
    </row>
    <row r="2860" spans="1:9" x14ac:dyDescent="0.25">
      <c r="A2860" s="1">
        <v>43150</v>
      </c>
      <c r="B2860" t="s">
        <v>115</v>
      </c>
      <c r="C2860" t="s">
        <v>116</v>
      </c>
      <c r="D2860">
        <v>1</v>
      </c>
      <c r="E2860">
        <v>1</v>
      </c>
      <c r="F2860">
        <v>156.19</v>
      </c>
      <c r="G2860">
        <v>130</v>
      </c>
      <c r="H2860">
        <v>26.19</v>
      </c>
      <c r="I2860">
        <v>130</v>
      </c>
    </row>
    <row r="2861" spans="1:9" x14ac:dyDescent="0.25">
      <c r="A2861" s="1">
        <v>43150</v>
      </c>
      <c r="B2861" t="s">
        <v>135</v>
      </c>
      <c r="C2861" t="s">
        <v>136</v>
      </c>
      <c r="D2861">
        <v>2</v>
      </c>
      <c r="E2861">
        <v>2</v>
      </c>
      <c r="F2861">
        <v>154.54</v>
      </c>
      <c r="G2861">
        <v>120.05</v>
      </c>
      <c r="H2861">
        <v>34.49</v>
      </c>
      <c r="I2861">
        <v>60.024999999999999</v>
      </c>
    </row>
    <row r="2862" spans="1:9" x14ac:dyDescent="0.25">
      <c r="A2862" s="1">
        <v>43150</v>
      </c>
      <c r="B2862" t="s">
        <v>55</v>
      </c>
      <c r="C2862" t="s">
        <v>56</v>
      </c>
      <c r="D2862">
        <v>1</v>
      </c>
      <c r="E2862">
        <v>4</v>
      </c>
      <c r="F2862">
        <v>150.76</v>
      </c>
      <c r="G2862">
        <v>100</v>
      </c>
      <c r="H2862">
        <v>50.76</v>
      </c>
      <c r="I2862">
        <v>100</v>
      </c>
    </row>
    <row r="2863" spans="1:9" x14ac:dyDescent="0.25">
      <c r="A2863" s="1">
        <v>43150</v>
      </c>
      <c r="B2863" t="s">
        <v>130</v>
      </c>
      <c r="C2863" t="s">
        <v>193</v>
      </c>
      <c r="D2863">
        <v>1</v>
      </c>
      <c r="E2863">
        <v>1</v>
      </c>
      <c r="F2863">
        <v>150.03</v>
      </c>
      <c r="G2863">
        <v>129.99</v>
      </c>
      <c r="H2863">
        <v>20.04</v>
      </c>
      <c r="I2863">
        <v>129.99</v>
      </c>
    </row>
    <row r="2864" spans="1:9" x14ac:dyDescent="0.25">
      <c r="A2864" s="1">
        <v>43150</v>
      </c>
      <c r="B2864" t="s">
        <v>78</v>
      </c>
      <c r="C2864" t="s">
        <v>79</v>
      </c>
      <c r="D2864">
        <v>2</v>
      </c>
      <c r="E2864">
        <v>2</v>
      </c>
      <c r="F2864">
        <v>141.76</v>
      </c>
      <c r="G2864">
        <v>109.8</v>
      </c>
      <c r="H2864">
        <v>31.96</v>
      </c>
      <c r="I2864">
        <v>54.9</v>
      </c>
    </row>
    <row r="2865" spans="1:9" x14ac:dyDescent="0.25">
      <c r="A2865" s="1">
        <v>43150</v>
      </c>
      <c r="B2865" t="s">
        <v>125</v>
      </c>
      <c r="C2865" t="s">
        <v>126</v>
      </c>
      <c r="D2865">
        <v>1</v>
      </c>
      <c r="E2865">
        <v>4</v>
      </c>
      <c r="F2865">
        <v>124.4</v>
      </c>
      <c r="G2865">
        <v>64</v>
      </c>
      <c r="H2865">
        <v>60.4</v>
      </c>
      <c r="I2865">
        <v>64</v>
      </c>
    </row>
    <row r="2866" spans="1:9" x14ac:dyDescent="0.25">
      <c r="A2866" s="1">
        <v>43150</v>
      </c>
      <c r="B2866" t="s">
        <v>131</v>
      </c>
      <c r="C2866" t="s">
        <v>132</v>
      </c>
      <c r="D2866">
        <v>1</v>
      </c>
      <c r="E2866">
        <v>1</v>
      </c>
      <c r="F2866">
        <v>84.79</v>
      </c>
      <c r="G2866">
        <v>77</v>
      </c>
      <c r="H2866">
        <v>7.79</v>
      </c>
      <c r="I2866">
        <v>77</v>
      </c>
    </row>
    <row r="2867" spans="1:9" x14ac:dyDescent="0.25">
      <c r="A2867" s="1">
        <v>43150</v>
      </c>
      <c r="B2867" t="s">
        <v>92</v>
      </c>
      <c r="C2867" t="s">
        <v>93</v>
      </c>
      <c r="D2867">
        <v>2</v>
      </c>
      <c r="E2867">
        <v>3</v>
      </c>
      <c r="F2867">
        <v>84</v>
      </c>
      <c r="G2867">
        <v>38.700000000000003</v>
      </c>
      <c r="H2867">
        <v>45.3</v>
      </c>
      <c r="I2867">
        <v>19.350000000000001</v>
      </c>
    </row>
    <row r="2868" spans="1:9" x14ac:dyDescent="0.25">
      <c r="A2868" s="1">
        <v>43157</v>
      </c>
      <c r="B2868" t="s">
        <v>15</v>
      </c>
      <c r="C2868" t="s">
        <v>16</v>
      </c>
      <c r="D2868">
        <v>181</v>
      </c>
      <c r="E2868">
        <v>190</v>
      </c>
      <c r="F2868">
        <v>35363.040000000001</v>
      </c>
      <c r="G2868">
        <v>31934.98</v>
      </c>
      <c r="H2868">
        <v>3428.06</v>
      </c>
      <c r="I2868">
        <v>176.43635359116021</v>
      </c>
    </row>
    <row r="2869" spans="1:9" x14ac:dyDescent="0.25">
      <c r="A2869" s="1">
        <v>43157</v>
      </c>
      <c r="B2869" t="s">
        <v>42</v>
      </c>
      <c r="C2869" t="s">
        <v>43</v>
      </c>
      <c r="D2869">
        <v>229</v>
      </c>
      <c r="E2869">
        <v>284</v>
      </c>
      <c r="F2869">
        <v>32198.69</v>
      </c>
      <c r="G2869">
        <v>27344.13</v>
      </c>
      <c r="H2869">
        <v>4854.5600000000004</v>
      </c>
      <c r="I2869">
        <v>119.40668122270743</v>
      </c>
    </row>
    <row r="2870" spans="1:9" x14ac:dyDescent="0.25">
      <c r="A2870" s="1">
        <v>43157</v>
      </c>
      <c r="B2870" t="s">
        <v>24</v>
      </c>
      <c r="C2870" t="s">
        <v>25</v>
      </c>
      <c r="D2870">
        <v>95</v>
      </c>
      <c r="E2870">
        <v>97</v>
      </c>
      <c r="F2870">
        <v>24309.3</v>
      </c>
      <c r="G2870">
        <v>22566.880000000001</v>
      </c>
      <c r="H2870">
        <v>1742.42</v>
      </c>
      <c r="I2870">
        <v>237.54610526315793</v>
      </c>
    </row>
    <row r="2871" spans="1:9" x14ac:dyDescent="0.25">
      <c r="A2871" s="1">
        <v>43157</v>
      </c>
      <c r="B2871" t="s">
        <v>26</v>
      </c>
      <c r="C2871" t="s">
        <v>27</v>
      </c>
      <c r="D2871">
        <v>168</v>
      </c>
      <c r="E2871">
        <v>184</v>
      </c>
      <c r="F2871">
        <v>24287.05</v>
      </c>
      <c r="G2871">
        <v>20977.93</v>
      </c>
      <c r="H2871">
        <v>3309.12</v>
      </c>
      <c r="I2871">
        <v>124.86863095238095</v>
      </c>
    </row>
    <row r="2872" spans="1:9" x14ac:dyDescent="0.25">
      <c r="A2872" s="1">
        <v>43157</v>
      </c>
      <c r="B2872" t="s">
        <v>47</v>
      </c>
      <c r="C2872" t="s">
        <v>48</v>
      </c>
      <c r="D2872">
        <v>149</v>
      </c>
      <c r="E2872">
        <v>164</v>
      </c>
      <c r="F2872">
        <v>18174.61</v>
      </c>
      <c r="G2872">
        <v>15169.23</v>
      </c>
      <c r="H2872">
        <v>3005.38</v>
      </c>
      <c r="I2872">
        <v>101.80691275167786</v>
      </c>
    </row>
    <row r="2873" spans="1:9" x14ac:dyDescent="0.25">
      <c r="A2873" s="1">
        <v>43157</v>
      </c>
      <c r="B2873" t="s">
        <v>28</v>
      </c>
      <c r="C2873" t="s">
        <v>29</v>
      </c>
      <c r="D2873">
        <v>50</v>
      </c>
      <c r="E2873">
        <v>50</v>
      </c>
      <c r="F2873">
        <v>15972.13</v>
      </c>
      <c r="G2873">
        <v>14698.58</v>
      </c>
      <c r="H2873">
        <v>1273.55</v>
      </c>
      <c r="I2873">
        <v>293.97160000000002</v>
      </c>
    </row>
    <row r="2874" spans="1:9" x14ac:dyDescent="0.25">
      <c r="A2874" s="1">
        <v>43157</v>
      </c>
      <c r="B2874" t="s">
        <v>17</v>
      </c>
      <c r="C2874" t="s">
        <v>18</v>
      </c>
      <c r="D2874">
        <v>116</v>
      </c>
      <c r="E2874">
        <v>149</v>
      </c>
      <c r="F2874">
        <v>15755.19</v>
      </c>
      <c r="G2874">
        <v>12863.16</v>
      </c>
      <c r="H2874">
        <v>2892.03</v>
      </c>
      <c r="I2874">
        <v>110.88931034482758</v>
      </c>
    </row>
    <row r="2875" spans="1:9" x14ac:dyDescent="0.25">
      <c r="A2875" s="1">
        <v>43157</v>
      </c>
      <c r="B2875" t="s">
        <v>32</v>
      </c>
      <c r="C2875" t="s">
        <v>33</v>
      </c>
      <c r="D2875">
        <v>86</v>
      </c>
      <c r="E2875">
        <v>100</v>
      </c>
      <c r="F2875">
        <v>12611.06</v>
      </c>
      <c r="G2875">
        <v>10129.83</v>
      </c>
      <c r="H2875">
        <v>2481.23</v>
      </c>
      <c r="I2875">
        <v>117.78872093023256</v>
      </c>
    </row>
    <row r="2876" spans="1:9" x14ac:dyDescent="0.25">
      <c r="A2876" s="1">
        <v>43157</v>
      </c>
      <c r="B2876" t="s">
        <v>36</v>
      </c>
      <c r="C2876" t="s">
        <v>37</v>
      </c>
      <c r="D2876">
        <v>41</v>
      </c>
      <c r="E2876">
        <v>63</v>
      </c>
      <c r="F2876">
        <v>12286.8</v>
      </c>
      <c r="G2876">
        <v>9899.4699999999993</v>
      </c>
      <c r="H2876">
        <v>2387.33</v>
      </c>
      <c r="I2876">
        <v>241.45048780487804</v>
      </c>
    </row>
    <row r="2877" spans="1:9" x14ac:dyDescent="0.25">
      <c r="A2877" s="1">
        <v>43157</v>
      </c>
      <c r="B2877" t="s">
        <v>34</v>
      </c>
      <c r="C2877" t="s">
        <v>35</v>
      </c>
      <c r="D2877">
        <v>53</v>
      </c>
      <c r="E2877">
        <v>74</v>
      </c>
      <c r="F2877">
        <v>11084.62</v>
      </c>
      <c r="G2877">
        <v>9329.5</v>
      </c>
      <c r="H2877">
        <v>1755.12</v>
      </c>
      <c r="I2877">
        <v>176.02830188679243</v>
      </c>
    </row>
    <row r="2878" spans="1:9" x14ac:dyDescent="0.25">
      <c r="A2878" s="1">
        <v>43157</v>
      </c>
      <c r="B2878" t="s">
        <v>39</v>
      </c>
      <c r="C2878" t="s">
        <v>40</v>
      </c>
      <c r="D2878">
        <v>72</v>
      </c>
      <c r="E2878">
        <v>75</v>
      </c>
      <c r="F2878">
        <v>10093.709999999999</v>
      </c>
      <c r="G2878">
        <v>8575.9500000000007</v>
      </c>
      <c r="H2878">
        <v>1517.76</v>
      </c>
      <c r="I2878">
        <v>119.11041666666668</v>
      </c>
    </row>
    <row r="2879" spans="1:9" x14ac:dyDescent="0.25">
      <c r="A2879" s="1">
        <v>43157</v>
      </c>
      <c r="B2879" t="s">
        <v>38</v>
      </c>
      <c r="C2879" t="s">
        <v>38</v>
      </c>
      <c r="D2879">
        <v>51</v>
      </c>
      <c r="E2879">
        <v>51</v>
      </c>
      <c r="F2879">
        <v>8443.64</v>
      </c>
      <c r="G2879">
        <v>7464.36</v>
      </c>
      <c r="H2879">
        <v>979.28</v>
      </c>
      <c r="I2879">
        <v>146.36000000000001</v>
      </c>
    </row>
    <row r="2880" spans="1:9" x14ac:dyDescent="0.25">
      <c r="A2880" s="1">
        <v>43157</v>
      </c>
      <c r="B2880" t="s">
        <v>19</v>
      </c>
      <c r="C2880" t="s">
        <v>20</v>
      </c>
      <c r="D2880">
        <v>58</v>
      </c>
      <c r="E2880">
        <v>61</v>
      </c>
      <c r="F2880">
        <v>7174.47</v>
      </c>
      <c r="G2880">
        <v>6269.62</v>
      </c>
      <c r="H2880">
        <v>904.85</v>
      </c>
      <c r="I2880">
        <v>108.09689655172413</v>
      </c>
    </row>
    <row r="2881" spans="1:9" x14ac:dyDescent="0.25">
      <c r="A2881" s="1">
        <v>43157</v>
      </c>
      <c r="B2881" t="s">
        <v>21</v>
      </c>
      <c r="C2881" t="s">
        <v>22</v>
      </c>
      <c r="D2881">
        <v>49</v>
      </c>
      <c r="E2881">
        <v>50</v>
      </c>
      <c r="F2881">
        <v>7054.24</v>
      </c>
      <c r="G2881">
        <v>6198.12</v>
      </c>
      <c r="H2881">
        <v>856.12</v>
      </c>
      <c r="I2881">
        <v>126.4922448979592</v>
      </c>
    </row>
    <row r="2882" spans="1:9" x14ac:dyDescent="0.25">
      <c r="A2882" s="1">
        <v>43157</v>
      </c>
      <c r="B2882" t="s">
        <v>51</v>
      </c>
      <c r="C2882" t="s">
        <v>52</v>
      </c>
      <c r="D2882">
        <v>35</v>
      </c>
      <c r="E2882">
        <v>37</v>
      </c>
      <c r="F2882">
        <v>6118.51</v>
      </c>
      <c r="G2882">
        <v>5412.91</v>
      </c>
      <c r="H2882">
        <v>705.6</v>
      </c>
      <c r="I2882">
        <v>154.65457142857142</v>
      </c>
    </row>
    <row r="2883" spans="1:9" x14ac:dyDescent="0.25">
      <c r="A2883" s="1">
        <v>43157</v>
      </c>
      <c r="B2883" t="s">
        <v>100</v>
      </c>
      <c r="C2883" t="s">
        <v>101</v>
      </c>
      <c r="D2883">
        <v>17</v>
      </c>
      <c r="E2883">
        <v>28</v>
      </c>
      <c r="F2883">
        <v>5061.57</v>
      </c>
      <c r="G2883">
        <v>4697.2700000000004</v>
      </c>
      <c r="H2883">
        <v>364.3</v>
      </c>
      <c r="I2883">
        <v>276.31</v>
      </c>
    </row>
    <row r="2884" spans="1:9" x14ac:dyDescent="0.25">
      <c r="A2884" s="1">
        <v>43157</v>
      </c>
      <c r="B2884" t="s">
        <v>72</v>
      </c>
      <c r="C2884" t="s">
        <v>73</v>
      </c>
      <c r="D2884">
        <v>45</v>
      </c>
      <c r="E2884">
        <v>50</v>
      </c>
      <c r="F2884">
        <v>4079.17</v>
      </c>
      <c r="G2884">
        <v>3327.12</v>
      </c>
      <c r="H2884">
        <v>752.05</v>
      </c>
      <c r="I2884">
        <v>73.936000000000007</v>
      </c>
    </row>
    <row r="2885" spans="1:9" x14ac:dyDescent="0.25">
      <c r="A2885" s="1">
        <v>43157</v>
      </c>
      <c r="B2885" t="s">
        <v>46</v>
      </c>
      <c r="C2885" t="s">
        <v>46</v>
      </c>
      <c r="D2885">
        <v>31</v>
      </c>
      <c r="E2885">
        <v>34</v>
      </c>
      <c r="F2885">
        <v>4040.51</v>
      </c>
      <c r="G2885">
        <v>3306.34</v>
      </c>
      <c r="H2885">
        <v>734.17</v>
      </c>
      <c r="I2885">
        <v>106.65612903225806</v>
      </c>
    </row>
    <row r="2886" spans="1:9" x14ac:dyDescent="0.25">
      <c r="A2886" s="1">
        <v>43157</v>
      </c>
      <c r="B2886" t="s">
        <v>53</v>
      </c>
      <c r="C2886" t="s">
        <v>54</v>
      </c>
      <c r="D2886">
        <v>60</v>
      </c>
      <c r="E2886">
        <v>64</v>
      </c>
      <c r="F2886">
        <v>3703.59</v>
      </c>
      <c r="G2886">
        <v>2758.53</v>
      </c>
      <c r="H2886">
        <v>945.06</v>
      </c>
      <c r="I2886">
        <v>45.975499999999997</v>
      </c>
    </row>
    <row r="2887" spans="1:9" x14ac:dyDescent="0.25">
      <c r="A2887" s="1">
        <v>43157</v>
      </c>
      <c r="B2887" t="s">
        <v>58</v>
      </c>
      <c r="C2887" t="s">
        <v>59</v>
      </c>
      <c r="D2887">
        <v>59</v>
      </c>
      <c r="E2887">
        <v>67</v>
      </c>
      <c r="F2887">
        <v>3660.42</v>
      </c>
      <c r="G2887">
        <v>2596.83</v>
      </c>
      <c r="H2887">
        <v>1063.5899999999999</v>
      </c>
      <c r="I2887">
        <v>44.014067796610171</v>
      </c>
    </row>
    <row r="2888" spans="1:9" x14ac:dyDescent="0.25">
      <c r="A2888" s="1">
        <v>43157</v>
      </c>
      <c r="B2888" t="s">
        <v>74</v>
      </c>
      <c r="C2888" t="s">
        <v>75</v>
      </c>
      <c r="D2888">
        <v>11</v>
      </c>
      <c r="E2888">
        <v>12</v>
      </c>
      <c r="F2888">
        <v>3595.24</v>
      </c>
      <c r="G2888">
        <v>3271.33</v>
      </c>
      <c r="H2888">
        <v>323.91000000000003</v>
      </c>
      <c r="I2888">
        <v>297.3936363636364</v>
      </c>
    </row>
    <row r="2889" spans="1:9" x14ac:dyDescent="0.25">
      <c r="A2889" s="1">
        <v>43157</v>
      </c>
      <c r="B2889" t="s">
        <v>193</v>
      </c>
      <c r="C2889" t="s">
        <v>193</v>
      </c>
      <c r="D2889">
        <v>23</v>
      </c>
      <c r="E2889">
        <v>23</v>
      </c>
      <c r="F2889">
        <v>3570.94</v>
      </c>
      <c r="G2889">
        <v>3228.3</v>
      </c>
      <c r="H2889">
        <v>342.64</v>
      </c>
      <c r="I2889">
        <v>140.36086956521737</v>
      </c>
    </row>
    <row r="2890" spans="1:9" x14ac:dyDescent="0.25">
      <c r="A2890" s="1">
        <v>43157</v>
      </c>
      <c r="B2890" t="s">
        <v>23</v>
      </c>
      <c r="C2890" t="s">
        <v>23</v>
      </c>
      <c r="D2890">
        <v>17</v>
      </c>
      <c r="E2890">
        <v>17</v>
      </c>
      <c r="F2890">
        <v>2515.1999999999998</v>
      </c>
      <c r="G2890">
        <v>2188.27</v>
      </c>
      <c r="H2890">
        <v>326.93</v>
      </c>
      <c r="I2890">
        <v>128.72176470588235</v>
      </c>
    </row>
    <row r="2891" spans="1:9" x14ac:dyDescent="0.25">
      <c r="A2891" s="1">
        <v>43157</v>
      </c>
      <c r="B2891" t="s">
        <v>80</v>
      </c>
      <c r="C2891" t="s">
        <v>81</v>
      </c>
      <c r="D2891">
        <v>7</v>
      </c>
      <c r="E2891">
        <v>12</v>
      </c>
      <c r="F2891">
        <v>2242.63</v>
      </c>
      <c r="G2891">
        <v>1791.54</v>
      </c>
      <c r="H2891">
        <v>451.09</v>
      </c>
      <c r="I2891">
        <v>255.93428571428572</v>
      </c>
    </row>
    <row r="2892" spans="1:9" x14ac:dyDescent="0.25">
      <c r="A2892" s="1">
        <v>43157</v>
      </c>
      <c r="B2892" t="s">
        <v>94</v>
      </c>
      <c r="C2892" t="s">
        <v>95</v>
      </c>
      <c r="D2892">
        <v>8</v>
      </c>
      <c r="E2892">
        <v>9</v>
      </c>
      <c r="F2892">
        <v>2091.6999999999998</v>
      </c>
      <c r="G2892">
        <v>1901.5</v>
      </c>
      <c r="H2892">
        <v>190.2</v>
      </c>
      <c r="I2892">
        <v>237.6875</v>
      </c>
    </row>
    <row r="2893" spans="1:9" x14ac:dyDescent="0.25">
      <c r="A2893" s="1">
        <v>43157</v>
      </c>
      <c r="B2893" t="s">
        <v>107</v>
      </c>
      <c r="C2893" t="s">
        <v>108</v>
      </c>
      <c r="D2893">
        <v>11</v>
      </c>
      <c r="E2893">
        <v>19</v>
      </c>
      <c r="F2893">
        <v>1898.22</v>
      </c>
      <c r="G2893">
        <v>1497.94</v>
      </c>
      <c r="H2893">
        <v>400.28</v>
      </c>
      <c r="I2893">
        <v>136.17636363636365</v>
      </c>
    </row>
    <row r="2894" spans="1:9" x14ac:dyDescent="0.25">
      <c r="A2894" s="1">
        <v>43157</v>
      </c>
      <c r="B2894" t="s">
        <v>141</v>
      </c>
      <c r="C2894" t="s">
        <v>142</v>
      </c>
      <c r="D2894">
        <v>2</v>
      </c>
      <c r="E2894">
        <v>2</v>
      </c>
      <c r="F2894">
        <v>1586.18</v>
      </c>
      <c r="G2894">
        <v>1500</v>
      </c>
      <c r="H2894">
        <v>86.18</v>
      </c>
      <c r="I2894">
        <v>750</v>
      </c>
    </row>
    <row r="2895" spans="1:9" x14ac:dyDescent="0.25">
      <c r="A2895" s="1">
        <v>43157</v>
      </c>
      <c r="B2895" t="s">
        <v>90</v>
      </c>
      <c r="C2895" t="s">
        <v>91</v>
      </c>
      <c r="D2895">
        <v>4</v>
      </c>
      <c r="E2895">
        <v>4</v>
      </c>
      <c r="F2895">
        <v>1245.02</v>
      </c>
      <c r="G2895">
        <v>931.9</v>
      </c>
      <c r="H2895">
        <v>313.12</v>
      </c>
      <c r="I2895">
        <v>232.97499999999999</v>
      </c>
    </row>
    <row r="2896" spans="1:9" x14ac:dyDescent="0.25">
      <c r="A2896" s="1">
        <v>43157</v>
      </c>
      <c r="B2896" t="s">
        <v>57</v>
      </c>
      <c r="C2896" t="s">
        <v>57</v>
      </c>
      <c r="D2896">
        <v>7</v>
      </c>
      <c r="E2896">
        <v>7</v>
      </c>
      <c r="F2896">
        <v>1167.3399999999999</v>
      </c>
      <c r="G2896">
        <v>1072.9000000000001</v>
      </c>
      <c r="H2896">
        <v>94.44</v>
      </c>
      <c r="I2896">
        <v>153.27142857142857</v>
      </c>
    </row>
    <row r="2897" spans="1:9" x14ac:dyDescent="0.25">
      <c r="A2897" s="1">
        <v>43157</v>
      </c>
      <c r="B2897" t="s">
        <v>109</v>
      </c>
      <c r="C2897" t="s">
        <v>110</v>
      </c>
      <c r="D2897">
        <v>14</v>
      </c>
      <c r="E2897">
        <v>14</v>
      </c>
      <c r="F2897">
        <v>1026.75</v>
      </c>
      <c r="G2897">
        <v>784.94</v>
      </c>
      <c r="H2897">
        <v>241.81</v>
      </c>
      <c r="I2897">
        <v>56.067142857142855</v>
      </c>
    </row>
    <row r="2898" spans="1:9" x14ac:dyDescent="0.25">
      <c r="A2898" s="1">
        <v>43157</v>
      </c>
      <c r="B2898" t="s">
        <v>145</v>
      </c>
      <c r="C2898" t="s">
        <v>146</v>
      </c>
      <c r="D2898">
        <v>4</v>
      </c>
      <c r="E2898">
        <v>5</v>
      </c>
      <c r="F2898">
        <v>968.61</v>
      </c>
      <c r="G2898">
        <v>775.9</v>
      </c>
      <c r="H2898">
        <v>192.71</v>
      </c>
      <c r="I2898">
        <v>193.97499999999999</v>
      </c>
    </row>
    <row r="2899" spans="1:9" x14ac:dyDescent="0.25">
      <c r="A2899" s="1">
        <v>43157</v>
      </c>
      <c r="B2899" t="s">
        <v>84</v>
      </c>
      <c r="C2899" t="s">
        <v>85</v>
      </c>
      <c r="D2899">
        <v>8</v>
      </c>
      <c r="E2899">
        <v>9</v>
      </c>
      <c r="F2899">
        <v>925.62</v>
      </c>
      <c r="G2899">
        <v>802.5</v>
      </c>
      <c r="H2899">
        <v>123.12</v>
      </c>
      <c r="I2899">
        <v>100.3125</v>
      </c>
    </row>
    <row r="2900" spans="1:9" x14ac:dyDescent="0.25">
      <c r="A2900" s="1">
        <v>43157</v>
      </c>
      <c r="B2900" t="s">
        <v>49</v>
      </c>
      <c r="C2900" t="s">
        <v>50</v>
      </c>
      <c r="D2900">
        <v>3</v>
      </c>
      <c r="E2900">
        <v>4</v>
      </c>
      <c r="F2900">
        <v>883.91</v>
      </c>
      <c r="G2900">
        <v>815.4</v>
      </c>
      <c r="H2900">
        <v>68.510000000000005</v>
      </c>
      <c r="I2900">
        <v>271.8</v>
      </c>
    </row>
    <row r="2901" spans="1:9" x14ac:dyDescent="0.25">
      <c r="A2901" s="1">
        <v>43157</v>
      </c>
      <c r="B2901" t="s">
        <v>66</v>
      </c>
      <c r="C2901" t="s">
        <v>67</v>
      </c>
      <c r="D2901">
        <v>10</v>
      </c>
      <c r="E2901">
        <v>12</v>
      </c>
      <c r="F2901">
        <v>802.11</v>
      </c>
      <c r="G2901">
        <v>663.38</v>
      </c>
      <c r="H2901">
        <v>138.72999999999999</v>
      </c>
      <c r="I2901">
        <v>66.337999999999994</v>
      </c>
    </row>
    <row r="2902" spans="1:9" x14ac:dyDescent="0.25">
      <c r="A2902" s="1">
        <v>43157</v>
      </c>
      <c r="B2902" t="s">
        <v>68</v>
      </c>
      <c r="C2902" t="s">
        <v>69</v>
      </c>
      <c r="D2902">
        <v>4</v>
      </c>
      <c r="E2902">
        <v>5</v>
      </c>
      <c r="F2902">
        <v>772.78</v>
      </c>
      <c r="G2902">
        <v>620.9</v>
      </c>
      <c r="H2902">
        <v>151.88</v>
      </c>
      <c r="I2902">
        <v>155.22499999999999</v>
      </c>
    </row>
    <row r="2903" spans="1:9" x14ac:dyDescent="0.25">
      <c r="A2903" s="1">
        <v>43157</v>
      </c>
      <c r="B2903" t="s">
        <v>123</v>
      </c>
      <c r="C2903" t="s">
        <v>124</v>
      </c>
      <c r="D2903">
        <v>9</v>
      </c>
      <c r="E2903">
        <v>11</v>
      </c>
      <c r="F2903">
        <v>761</v>
      </c>
      <c r="G2903">
        <v>614.70000000000005</v>
      </c>
      <c r="H2903">
        <v>146.30000000000001</v>
      </c>
      <c r="I2903">
        <v>68.3</v>
      </c>
    </row>
    <row r="2904" spans="1:9" x14ac:dyDescent="0.25">
      <c r="A2904" s="1">
        <v>43157</v>
      </c>
      <c r="B2904" t="s">
        <v>30</v>
      </c>
      <c r="C2904" t="s">
        <v>31</v>
      </c>
      <c r="D2904">
        <v>3</v>
      </c>
      <c r="E2904">
        <v>4</v>
      </c>
      <c r="F2904">
        <v>727.97</v>
      </c>
      <c r="G2904">
        <v>657.2</v>
      </c>
      <c r="H2904">
        <v>70.77</v>
      </c>
      <c r="I2904">
        <v>219.06666666666666</v>
      </c>
    </row>
    <row r="2905" spans="1:9" x14ac:dyDescent="0.25">
      <c r="A2905" s="1">
        <v>43157</v>
      </c>
      <c r="B2905" t="s">
        <v>82</v>
      </c>
      <c r="C2905" t="s">
        <v>83</v>
      </c>
      <c r="D2905">
        <v>6</v>
      </c>
      <c r="E2905">
        <v>6</v>
      </c>
      <c r="F2905">
        <v>717.66</v>
      </c>
      <c r="G2905">
        <v>624.09</v>
      </c>
      <c r="H2905">
        <v>93.57</v>
      </c>
      <c r="I2905">
        <v>104.015</v>
      </c>
    </row>
    <row r="2906" spans="1:9" x14ac:dyDescent="0.25">
      <c r="A2906" s="1">
        <v>43157</v>
      </c>
      <c r="B2906" t="s">
        <v>105</v>
      </c>
      <c r="C2906" t="s">
        <v>106</v>
      </c>
      <c r="D2906">
        <v>4</v>
      </c>
      <c r="E2906">
        <v>4</v>
      </c>
      <c r="F2906">
        <v>681.81</v>
      </c>
      <c r="G2906">
        <v>551.19000000000005</v>
      </c>
      <c r="H2906">
        <v>130.62</v>
      </c>
      <c r="I2906">
        <v>137.79750000000001</v>
      </c>
    </row>
    <row r="2907" spans="1:9" x14ac:dyDescent="0.25">
      <c r="A2907" s="1">
        <v>43157</v>
      </c>
      <c r="B2907" t="s">
        <v>76</v>
      </c>
      <c r="C2907" t="s">
        <v>77</v>
      </c>
      <c r="D2907">
        <v>4</v>
      </c>
      <c r="E2907">
        <v>4</v>
      </c>
      <c r="F2907">
        <v>670.66</v>
      </c>
      <c r="G2907">
        <v>566.99</v>
      </c>
      <c r="H2907">
        <v>103.67</v>
      </c>
      <c r="I2907">
        <v>141.7475</v>
      </c>
    </row>
    <row r="2908" spans="1:9" x14ac:dyDescent="0.25">
      <c r="A2908" s="1">
        <v>43157</v>
      </c>
      <c r="B2908" t="s">
        <v>88</v>
      </c>
      <c r="C2908" t="s">
        <v>89</v>
      </c>
      <c r="D2908">
        <v>11</v>
      </c>
      <c r="E2908">
        <v>12</v>
      </c>
      <c r="F2908">
        <v>651.38</v>
      </c>
      <c r="G2908">
        <v>476.8</v>
      </c>
      <c r="H2908">
        <v>174.58</v>
      </c>
      <c r="I2908">
        <v>43.345454545454544</v>
      </c>
    </row>
    <row r="2909" spans="1:9" x14ac:dyDescent="0.25">
      <c r="A2909" s="1">
        <v>43157</v>
      </c>
      <c r="B2909" t="s">
        <v>111</v>
      </c>
      <c r="C2909" t="s">
        <v>112</v>
      </c>
      <c r="D2909">
        <v>4</v>
      </c>
      <c r="E2909">
        <v>5</v>
      </c>
      <c r="F2909">
        <v>594.19000000000005</v>
      </c>
      <c r="G2909">
        <v>516.86</v>
      </c>
      <c r="H2909">
        <v>77.33</v>
      </c>
      <c r="I2909">
        <v>129.215</v>
      </c>
    </row>
    <row r="2910" spans="1:9" x14ac:dyDescent="0.25">
      <c r="A2910" s="1">
        <v>43157</v>
      </c>
      <c r="B2910" t="s">
        <v>41</v>
      </c>
      <c r="C2910" t="s">
        <v>41</v>
      </c>
      <c r="D2910">
        <v>3</v>
      </c>
      <c r="E2910">
        <v>3</v>
      </c>
      <c r="F2910">
        <v>591.62</v>
      </c>
      <c r="G2910">
        <v>530.79</v>
      </c>
      <c r="H2910">
        <v>60.83</v>
      </c>
      <c r="I2910">
        <v>176.93</v>
      </c>
    </row>
    <row r="2911" spans="1:9" x14ac:dyDescent="0.25">
      <c r="A2911" s="1">
        <v>43157</v>
      </c>
      <c r="B2911" t="s">
        <v>147</v>
      </c>
      <c r="C2911" t="s">
        <v>148</v>
      </c>
      <c r="D2911">
        <v>3</v>
      </c>
      <c r="E2911">
        <v>4</v>
      </c>
      <c r="F2911">
        <v>524.41999999999996</v>
      </c>
      <c r="G2911">
        <v>463.7</v>
      </c>
      <c r="H2911">
        <v>60.72</v>
      </c>
      <c r="I2911">
        <v>154.56666666666666</v>
      </c>
    </row>
    <row r="2912" spans="1:9" x14ac:dyDescent="0.25">
      <c r="A2912" s="1">
        <v>43157</v>
      </c>
      <c r="B2912" t="s">
        <v>113</v>
      </c>
      <c r="C2912" t="s">
        <v>114</v>
      </c>
      <c r="D2912">
        <v>7</v>
      </c>
      <c r="E2912">
        <v>8</v>
      </c>
      <c r="F2912">
        <v>500.08</v>
      </c>
      <c r="G2912">
        <v>365.8</v>
      </c>
      <c r="H2912">
        <v>134.28</v>
      </c>
      <c r="I2912">
        <v>52.257142857142853</v>
      </c>
    </row>
    <row r="2913" spans="1:9" x14ac:dyDescent="0.25">
      <c r="A2913" s="1">
        <v>43157</v>
      </c>
      <c r="B2913" t="s">
        <v>102</v>
      </c>
      <c r="C2913" t="s">
        <v>103</v>
      </c>
      <c r="D2913">
        <v>4</v>
      </c>
      <c r="E2913">
        <v>4</v>
      </c>
      <c r="F2913">
        <v>421.73</v>
      </c>
      <c r="G2913">
        <v>347.6</v>
      </c>
      <c r="H2913">
        <v>74.13</v>
      </c>
      <c r="I2913">
        <v>86.9</v>
      </c>
    </row>
    <row r="2914" spans="1:9" x14ac:dyDescent="0.25">
      <c r="A2914" s="1">
        <v>43157</v>
      </c>
      <c r="B2914" t="s">
        <v>62</v>
      </c>
      <c r="C2914" t="s">
        <v>63</v>
      </c>
      <c r="D2914">
        <v>2</v>
      </c>
      <c r="E2914">
        <v>2</v>
      </c>
      <c r="F2914">
        <v>414.55</v>
      </c>
      <c r="G2914">
        <v>357.6</v>
      </c>
      <c r="H2914">
        <v>56.95</v>
      </c>
      <c r="I2914">
        <v>178.8</v>
      </c>
    </row>
    <row r="2915" spans="1:9" x14ac:dyDescent="0.25">
      <c r="A2915" s="1">
        <v>43157</v>
      </c>
      <c r="B2915" t="s">
        <v>135</v>
      </c>
      <c r="C2915" t="s">
        <v>136</v>
      </c>
      <c r="D2915">
        <v>5</v>
      </c>
      <c r="E2915">
        <v>5</v>
      </c>
      <c r="F2915">
        <v>359.51</v>
      </c>
      <c r="G2915">
        <v>248.33</v>
      </c>
      <c r="H2915">
        <v>111.18</v>
      </c>
      <c r="I2915">
        <v>49.665999999999997</v>
      </c>
    </row>
    <row r="2916" spans="1:9" x14ac:dyDescent="0.25">
      <c r="A2916" s="1">
        <v>43157</v>
      </c>
      <c r="B2916" t="s">
        <v>117</v>
      </c>
      <c r="C2916" t="s">
        <v>118</v>
      </c>
      <c r="D2916">
        <v>4</v>
      </c>
      <c r="E2916">
        <v>4</v>
      </c>
      <c r="F2916">
        <v>273.26</v>
      </c>
      <c r="G2916">
        <v>224.98</v>
      </c>
      <c r="H2916">
        <v>48.28</v>
      </c>
      <c r="I2916">
        <v>56.244999999999997</v>
      </c>
    </row>
    <row r="2917" spans="1:9" x14ac:dyDescent="0.25">
      <c r="A2917" s="1">
        <v>43157</v>
      </c>
      <c r="B2917" t="s">
        <v>125</v>
      </c>
      <c r="C2917" t="s">
        <v>126</v>
      </c>
      <c r="D2917">
        <v>1</v>
      </c>
      <c r="E2917">
        <v>2</v>
      </c>
      <c r="F2917">
        <v>199.9</v>
      </c>
      <c r="G2917">
        <v>174</v>
      </c>
      <c r="H2917">
        <v>25.9</v>
      </c>
      <c r="I2917">
        <v>174</v>
      </c>
    </row>
    <row r="2918" spans="1:9" x14ac:dyDescent="0.25">
      <c r="A2918" s="1">
        <v>43157</v>
      </c>
      <c r="B2918" t="s">
        <v>64</v>
      </c>
      <c r="C2918" t="s">
        <v>65</v>
      </c>
      <c r="D2918">
        <v>1</v>
      </c>
      <c r="E2918">
        <v>1</v>
      </c>
      <c r="F2918">
        <v>178.5</v>
      </c>
      <c r="G2918">
        <v>150.9</v>
      </c>
      <c r="H2918">
        <v>27.6</v>
      </c>
      <c r="I2918">
        <v>150.9</v>
      </c>
    </row>
    <row r="2919" spans="1:9" x14ac:dyDescent="0.25">
      <c r="A2919" s="1">
        <v>43157</v>
      </c>
      <c r="B2919" t="s">
        <v>78</v>
      </c>
      <c r="C2919" t="s">
        <v>79</v>
      </c>
      <c r="D2919">
        <v>2</v>
      </c>
      <c r="E2919">
        <v>2</v>
      </c>
      <c r="F2919">
        <v>174.21</v>
      </c>
      <c r="G2919">
        <v>139.69999999999999</v>
      </c>
      <c r="H2919">
        <v>34.51</v>
      </c>
      <c r="I2919">
        <v>69.849999999999994</v>
      </c>
    </row>
    <row r="2920" spans="1:9" x14ac:dyDescent="0.25">
      <c r="A2920" s="1">
        <v>43157</v>
      </c>
      <c r="B2920" t="s">
        <v>133</v>
      </c>
      <c r="C2920" t="s">
        <v>134</v>
      </c>
      <c r="D2920">
        <v>1</v>
      </c>
      <c r="E2920">
        <v>1</v>
      </c>
      <c r="F2920">
        <v>153</v>
      </c>
      <c r="G2920">
        <v>110</v>
      </c>
      <c r="H2920">
        <v>43</v>
      </c>
      <c r="I2920">
        <v>110</v>
      </c>
    </row>
    <row r="2921" spans="1:9" x14ac:dyDescent="0.25">
      <c r="A2921" s="1">
        <v>43157</v>
      </c>
      <c r="B2921" t="s">
        <v>121</v>
      </c>
      <c r="C2921" t="s">
        <v>122</v>
      </c>
      <c r="D2921">
        <v>1</v>
      </c>
      <c r="E2921">
        <v>1</v>
      </c>
      <c r="F2921">
        <v>132.26</v>
      </c>
      <c r="G2921">
        <v>110.99</v>
      </c>
      <c r="H2921">
        <v>21.27</v>
      </c>
      <c r="I2921">
        <v>110.99</v>
      </c>
    </row>
    <row r="2922" spans="1:9" x14ac:dyDescent="0.25">
      <c r="A2922" s="1">
        <v>43157</v>
      </c>
      <c r="B2922" t="s">
        <v>98</v>
      </c>
      <c r="C2922" t="s">
        <v>99</v>
      </c>
      <c r="D2922">
        <v>2</v>
      </c>
      <c r="E2922">
        <v>2</v>
      </c>
      <c r="F2922">
        <v>127.57</v>
      </c>
      <c r="G2922">
        <v>106.98</v>
      </c>
      <c r="H2922">
        <v>20.59</v>
      </c>
      <c r="I2922">
        <v>53.49</v>
      </c>
    </row>
    <row r="2923" spans="1:9" x14ac:dyDescent="0.25">
      <c r="A2923" s="1">
        <v>43157</v>
      </c>
      <c r="B2923" t="s">
        <v>44</v>
      </c>
      <c r="C2923" t="s">
        <v>45</v>
      </c>
      <c r="D2923">
        <v>1</v>
      </c>
      <c r="E2923">
        <v>1</v>
      </c>
      <c r="F2923">
        <v>114.35</v>
      </c>
      <c r="G2923">
        <v>99.9</v>
      </c>
      <c r="H2923">
        <v>14.45</v>
      </c>
      <c r="I2923">
        <v>99.9</v>
      </c>
    </row>
    <row r="2924" spans="1:9" x14ac:dyDescent="0.25">
      <c r="A2924" s="1">
        <v>43164</v>
      </c>
      <c r="B2924" t="s">
        <v>15</v>
      </c>
      <c r="C2924" t="s">
        <v>16</v>
      </c>
      <c r="D2924">
        <v>159</v>
      </c>
      <c r="E2924">
        <v>170</v>
      </c>
      <c r="F2924">
        <v>30023.69</v>
      </c>
      <c r="G2924">
        <v>26296.57</v>
      </c>
      <c r="H2924">
        <v>3727.12</v>
      </c>
      <c r="I2924">
        <v>165.38723270440252</v>
      </c>
    </row>
    <row r="2925" spans="1:9" x14ac:dyDescent="0.25">
      <c r="A2925" s="1">
        <v>43164</v>
      </c>
      <c r="B2925" t="s">
        <v>26</v>
      </c>
      <c r="C2925" t="s">
        <v>27</v>
      </c>
      <c r="D2925">
        <v>173</v>
      </c>
      <c r="E2925">
        <v>182</v>
      </c>
      <c r="F2925">
        <v>28927.75</v>
      </c>
      <c r="G2925">
        <v>24871.3</v>
      </c>
      <c r="H2925">
        <v>4056.45</v>
      </c>
      <c r="I2925">
        <v>143.76473988439307</v>
      </c>
    </row>
    <row r="2926" spans="1:9" x14ac:dyDescent="0.25">
      <c r="A2926" s="1">
        <v>43164</v>
      </c>
      <c r="B2926" t="s">
        <v>24</v>
      </c>
      <c r="C2926" t="s">
        <v>25</v>
      </c>
      <c r="D2926">
        <v>103</v>
      </c>
      <c r="E2926">
        <v>103</v>
      </c>
      <c r="F2926">
        <v>24484.3</v>
      </c>
      <c r="G2926">
        <v>22450.19</v>
      </c>
      <c r="H2926">
        <v>2034.11</v>
      </c>
      <c r="I2926">
        <v>217.96300970873787</v>
      </c>
    </row>
    <row r="2927" spans="1:9" x14ac:dyDescent="0.25">
      <c r="A2927" s="1">
        <v>43164</v>
      </c>
      <c r="B2927" t="s">
        <v>42</v>
      </c>
      <c r="C2927" t="s">
        <v>43</v>
      </c>
      <c r="D2927">
        <v>134</v>
      </c>
      <c r="E2927">
        <v>175</v>
      </c>
      <c r="F2927">
        <v>24148.99</v>
      </c>
      <c r="G2927">
        <v>20621.22</v>
      </c>
      <c r="H2927">
        <v>3527.77</v>
      </c>
      <c r="I2927">
        <v>153.88970149253731</v>
      </c>
    </row>
    <row r="2928" spans="1:9" x14ac:dyDescent="0.25">
      <c r="A2928" s="1">
        <v>43164</v>
      </c>
      <c r="B2928" t="s">
        <v>17</v>
      </c>
      <c r="C2928" t="s">
        <v>18</v>
      </c>
      <c r="D2928">
        <v>100</v>
      </c>
      <c r="E2928">
        <v>154</v>
      </c>
      <c r="F2928">
        <v>18505.009999999998</v>
      </c>
      <c r="G2928">
        <v>14574.93</v>
      </c>
      <c r="H2928">
        <v>3930.08</v>
      </c>
      <c r="I2928">
        <v>145.74930000000001</v>
      </c>
    </row>
    <row r="2929" spans="1:9" x14ac:dyDescent="0.25">
      <c r="A2929" s="1">
        <v>43164</v>
      </c>
      <c r="B2929" t="s">
        <v>47</v>
      </c>
      <c r="C2929" t="s">
        <v>48</v>
      </c>
      <c r="D2929">
        <v>144</v>
      </c>
      <c r="E2929">
        <v>155</v>
      </c>
      <c r="F2929">
        <v>16260.27</v>
      </c>
      <c r="G2929">
        <v>13381.66</v>
      </c>
      <c r="H2929">
        <v>2878.61</v>
      </c>
      <c r="I2929">
        <v>92.928194444444443</v>
      </c>
    </row>
    <row r="2930" spans="1:9" x14ac:dyDescent="0.25">
      <c r="A2930" s="1">
        <v>43164</v>
      </c>
      <c r="B2930" t="s">
        <v>32</v>
      </c>
      <c r="C2930" t="s">
        <v>33</v>
      </c>
      <c r="D2930">
        <v>80</v>
      </c>
      <c r="E2930">
        <v>96</v>
      </c>
      <c r="F2930">
        <v>11865.93</v>
      </c>
      <c r="G2930">
        <v>9722.82</v>
      </c>
      <c r="H2930">
        <v>2143.11</v>
      </c>
      <c r="I2930">
        <v>121.53525</v>
      </c>
    </row>
    <row r="2931" spans="1:9" x14ac:dyDescent="0.25">
      <c r="A2931" s="1">
        <v>43164</v>
      </c>
      <c r="B2931" t="s">
        <v>39</v>
      </c>
      <c r="C2931" t="s">
        <v>40</v>
      </c>
      <c r="D2931">
        <v>63</v>
      </c>
      <c r="E2931">
        <v>65</v>
      </c>
      <c r="F2931">
        <v>11226.92</v>
      </c>
      <c r="G2931">
        <v>9461.36</v>
      </c>
      <c r="H2931">
        <v>1765.56</v>
      </c>
      <c r="I2931">
        <v>150.18031746031747</v>
      </c>
    </row>
    <row r="2932" spans="1:9" x14ac:dyDescent="0.25">
      <c r="A2932" s="1">
        <v>43164</v>
      </c>
      <c r="B2932" t="s">
        <v>36</v>
      </c>
      <c r="C2932" t="s">
        <v>37</v>
      </c>
      <c r="D2932">
        <v>39</v>
      </c>
      <c r="E2932">
        <v>55</v>
      </c>
      <c r="F2932">
        <v>11093.29</v>
      </c>
      <c r="G2932">
        <v>8723.69</v>
      </c>
      <c r="H2932">
        <v>2369.6</v>
      </c>
      <c r="I2932">
        <v>223.68435897435896</v>
      </c>
    </row>
    <row r="2933" spans="1:9" x14ac:dyDescent="0.25">
      <c r="A2933" s="1">
        <v>43164</v>
      </c>
      <c r="B2933" t="s">
        <v>38</v>
      </c>
      <c r="C2933" t="s">
        <v>38</v>
      </c>
      <c r="D2933">
        <v>55</v>
      </c>
      <c r="E2933">
        <v>59</v>
      </c>
      <c r="F2933">
        <v>10406.459999999999</v>
      </c>
      <c r="G2933">
        <v>9062.5</v>
      </c>
      <c r="H2933">
        <v>1343.96</v>
      </c>
      <c r="I2933">
        <v>164.77272727272728</v>
      </c>
    </row>
    <row r="2934" spans="1:9" x14ac:dyDescent="0.25">
      <c r="A2934" s="1">
        <v>43164</v>
      </c>
      <c r="B2934" t="s">
        <v>34</v>
      </c>
      <c r="C2934" t="s">
        <v>35</v>
      </c>
      <c r="D2934">
        <v>42</v>
      </c>
      <c r="E2934">
        <v>55</v>
      </c>
      <c r="F2934">
        <v>6791.71</v>
      </c>
      <c r="G2934">
        <v>5508.5</v>
      </c>
      <c r="H2934">
        <v>1283.21</v>
      </c>
      <c r="I2934">
        <v>131.1547619047619</v>
      </c>
    </row>
    <row r="2935" spans="1:9" x14ac:dyDescent="0.25">
      <c r="A2935" s="1">
        <v>43164</v>
      </c>
      <c r="B2935" t="s">
        <v>28</v>
      </c>
      <c r="C2935" t="s">
        <v>29</v>
      </c>
      <c r="D2935">
        <v>34</v>
      </c>
      <c r="E2935">
        <v>35</v>
      </c>
      <c r="F2935">
        <v>5803.65</v>
      </c>
      <c r="G2935">
        <v>4936.51</v>
      </c>
      <c r="H2935">
        <v>867.14</v>
      </c>
      <c r="I2935">
        <v>145.19147058823529</v>
      </c>
    </row>
    <row r="2936" spans="1:9" x14ac:dyDescent="0.25">
      <c r="A2936" s="1">
        <v>43164</v>
      </c>
      <c r="B2936" t="s">
        <v>193</v>
      </c>
      <c r="C2936" t="s">
        <v>193</v>
      </c>
      <c r="D2936">
        <v>41</v>
      </c>
      <c r="E2936">
        <v>46</v>
      </c>
      <c r="F2936">
        <v>5707.16</v>
      </c>
      <c r="G2936">
        <v>4919.46</v>
      </c>
      <c r="H2936">
        <v>787.7</v>
      </c>
      <c r="I2936">
        <v>119.98682926829268</v>
      </c>
    </row>
    <row r="2937" spans="1:9" x14ac:dyDescent="0.25">
      <c r="A2937" s="1">
        <v>43164</v>
      </c>
      <c r="B2937" t="s">
        <v>19</v>
      </c>
      <c r="C2937" t="s">
        <v>20</v>
      </c>
      <c r="D2937">
        <v>42</v>
      </c>
      <c r="E2937">
        <v>49</v>
      </c>
      <c r="F2937">
        <v>5553.41</v>
      </c>
      <c r="G2937">
        <v>4648.37</v>
      </c>
      <c r="H2937">
        <v>905.04</v>
      </c>
      <c r="I2937">
        <v>110.67547619047619</v>
      </c>
    </row>
    <row r="2938" spans="1:9" x14ac:dyDescent="0.25">
      <c r="A2938" s="1">
        <v>43164</v>
      </c>
      <c r="B2938" t="s">
        <v>53</v>
      </c>
      <c r="C2938" t="s">
        <v>54</v>
      </c>
      <c r="D2938">
        <v>65</v>
      </c>
      <c r="E2938">
        <v>69</v>
      </c>
      <c r="F2938">
        <v>5509.1</v>
      </c>
      <c r="G2938">
        <v>4317.4399999999996</v>
      </c>
      <c r="H2938">
        <v>1191.6600000000001</v>
      </c>
      <c r="I2938">
        <v>66.422153846153847</v>
      </c>
    </row>
    <row r="2939" spans="1:9" x14ac:dyDescent="0.25">
      <c r="A2939" s="1">
        <v>43164</v>
      </c>
      <c r="B2939" t="s">
        <v>21</v>
      </c>
      <c r="C2939" t="s">
        <v>22</v>
      </c>
      <c r="D2939">
        <v>44</v>
      </c>
      <c r="E2939">
        <v>44</v>
      </c>
      <c r="F2939">
        <v>5461.71</v>
      </c>
      <c r="G2939">
        <v>4582.05</v>
      </c>
      <c r="H2939">
        <v>879.66</v>
      </c>
      <c r="I2939">
        <v>104.1375</v>
      </c>
    </row>
    <row r="2940" spans="1:9" x14ac:dyDescent="0.25">
      <c r="A2940" s="1">
        <v>43164</v>
      </c>
      <c r="B2940" t="s">
        <v>72</v>
      </c>
      <c r="C2940" t="s">
        <v>73</v>
      </c>
      <c r="D2940">
        <v>34</v>
      </c>
      <c r="E2940">
        <v>39</v>
      </c>
      <c r="F2940">
        <v>3998.95</v>
      </c>
      <c r="G2940">
        <v>3265.59</v>
      </c>
      <c r="H2940">
        <v>733.36</v>
      </c>
      <c r="I2940">
        <v>96.046764705882353</v>
      </c>
    </row>
    <row r="2941" spans="1:9" x14ac:dyDescent="0.25">
      <c r="A2941" s="1">
        <v>43164</v>
      </c>
      <c r="B2941" t="s">
        <v>74</v>
      </c>
      <c r="C2941" t="s">
        <v>75</v>
      </c>
      <c r="D2941">
        <v>8</v>
      </c>
      <c r="E2941">
        <v>8</v>
      </c>
      <c r="F2941">
        <v>3717.9</v>
      </c>
      <c r="G2941">
        <v>3535.8</v>
      </c>
      <c r="H2941">
        <v>182.1</v>
      </c>
      <c r="I2941">
        <v>441.97500000000002</v>
      </c>
    </row>
    <row r="2942" spans="1:9" x14ac:dyDescent="0.25">
      <c r="A2942" s="1">
        <v>43164</v>
      </c>
      <c r="B2942" t="s">
        <v>109</v>
      </c>
      <c r="C2942" t="s">
        <v>110</v>
      </c>
      <c r="D2942">
        <v>17</v>
      </c>
      <c r="E2942">
        <v>17</v>
      </c>
      <c r="F2942">
        <v>3449.88</v>
      </c>
      <c r="G2942">
        <v>3050.09</v>
      </c>
      <c r="H2942">
        <v>399.79</v>
      </c>
      <c r="I2942">
        <v>179.41705882352943</v>
      </c>
    </row>
    <row r="2943" spans="1:9" x14ac:dyDescent="0.25">
      <c r="A2943" s="1">
        <v>43164</v>
      </c>
      <c r="B2943" t="s">
        <v>58</v>
      </c>
      <c r="C2943" t="s">
        <v>59</v>
      </c>
      <c r="D2943">
        <v>54</v>
      </c>
      <c r="E2943">
        <v>59</v>
      </c>
      <c r="F2943">
        <v>3378.94</v>
      </c>
      <c r="G2943">
        <v>2405.2399999999998</v>
      </c>
      <c r="H2943">
        <v>973.7</v>
      </c>
      <c r="I2943">
        <v>44.541481481481476</v>
      </c>
    </row>
    <row r="2944" spans="1:9" x14ac:dyDescent="0.25">
      <c r="A2944" s="1">
        <v>43164</v>
      </c>
      <c r="B2944" t="s">
        <v>23</v>
      </c>
      <c r="C2944" t="s">
        <v>23</v>
      </c>
      <c r="D2944">
        <v>15</v>
      </c>
      <c r="E2944">
        <v>16</v>
      </c>
      <c r="F2944">
        <v>3079.82</v>
      </c>
      <c r="G2944">
        <v>2786.07</v>
      </c>
      <c r="H2944">
        <v>293.75</v>
      </c>
      <c r="I2944">
        <v>185.738</v>
      </c>
    </row>
    <row r="2945" spans="1:9" x14ac:dyDescent="0.25">
      <c r="A2945" s="1">
        <v>43164</v>
      </c>
      <c r="B2945" t="s">
        <v>84</v>
      </c>
      <c r="C2945" t="s">
        <v>85</v>
      </c>
      <c r="D2945">
        <v>11</v>
      </c>
      <c r="E2945">
        <v>11</v>
      </c>
      <c r="F2945">
        <v>2705.15</v>
      </c>
      <c r="G2945">
        <v>2425.59</v>
      </c>
      <c r="H2945">
        <v>279.56</v>
      </c>
      <c r="I2945">
        <v>220.50818181818181</v>
      </c>
    </row>
    <row r="2946" spans="1:9" x14ac:dyDescent="0.25">
      <c r="A2946" s="1">
        <v>43164</v>
      </c>
      <c r="B2946" t="s">
        <v>82</v>
      </c>
      <c r="C2946" t="s">
        <v>83</v>
      </c>
      <c r="D2946">
        <v>14</v>
      </c>
      <c r="E2946">
        <v>15</v>
      </c>
      <c r="F2946">
        <v>2380.88</v>
      </c>
      <c r="G2946">
        <v>1851.15</v>
      </c>
      <c r="H2946">
        <v>529.73</v>
      </c>
      <c r="I2946">
        <v>132.22499999999999</v>
      </c>
    </row>
    <row r="2947" spans="1:9" x14ac:dyDescent="0.25">
      <c r="A2947" s="1">
        <v>43164</v>
      </c>
      <c r="B2947" t="s">
        <v>51</v>
      </c>
      <c r="C2947" t="s">
        <v>52</v>
      </c>
      <c r="D2947">
        <v>27</v>
      </c>
      <c r="E2947">
        <v>27</v>
      </c>
      <c r="F2947">
        <v>1872.15</v>
      </c>
      <c r="G2947">
        <v>1407.47</v>
      </c>
      <c r="H2947">
        <v>464.68</v>
      </c>
      <c r="I2947">
        <v>52.128518518518518</v>
      </c>
    </row>
    <row r="2948" spans="1:9" x14ac:dyDescent="0.25">
      <c r="A2948" s="1">
        <v>43164</v>
      </c>
      <c r="B2948" t="s">
        <v>94</v>
      </c>
      <c r="C2948" t="s">
        <v>95</v>
      </c>
      <c r="D2948">
        <v>5</v>
      </c>
      <c r="E2948">
        <v>5</v>
      </c>
      <c r="F2948">
        <v>1396.22</v>
      </c>
      <c r="G2948">
        <v>1293</v>
      </c>
      <c r="H2948">
        <v>103.22</v>
      </c>
      <c r="I2948">
        <v>258.60000000000002</v>
      </c>
    </row>
    <row r="2949" spans="1:9" x14ac:dyDescent="0.25">
      <c r="A2949" s="1">
        <v>43164</v>
      </c>
      <c r="B2949" t="s">
        <v>46</v>
      </c>
      <c r="C2949" t="s">
        <v>46</v>
      </c>
      <c r="D2949">
        <v>14</v>
      </c>
      <c r="E2949">
        <v>14</v>
      </c>
      <c r="F2949">
        <v>1328.51</v>
      </c>
      <c r="G2949">
        <v>1067.8800000000001</v>
      </c>
      <c r="H2949">
        <v>260.63</v>
      </c>
      <c r="I2949">
        <v>76.277142857142863</v>
      </c>
    </row>
    <row r="2950" spans="1:9" x14ac:dyDescent="0.25">
      <c r="A2950" s="1">
        <v>43164</v>
      </c>
      <c r="B2950" t="s">
        <v>57</v>
      </c>
      <c r="C2950" t="s">
        <v>57</v>
      </c>
      <c r="D2950">
        <v>5</v>
      </c>
      <c r="E2950">
        <v>5</v>
      </c>
      <c r="F2950">
        <v>1170.6199999999999</v>
      </c>
      <c r="G2950">
        <v>1057.95</v>
      </c>
      <c r="H2950">
        <v>112.67</v>
      </c>
      <c r="I2950">
        <v>211.59</v>
      </c>
    </row>
    <row r="2951" spans="1:9" x14ac:dyDescent="0.25">
      <c r="A2951" s="1">
        <v>43164</v>
      </c>
      <c r="B2951" t="s">
        <v>105</v>
      </c>
      <c r="C2951" t="s">
        <v>106</v>
      </c>
      <c r="D2951">
        <v>7</v>
      </c>
      <c r="E2951">
        <v>10</v>
      </c>
      <c r="F2951">
        <v>1036.77</v>
      </c>
      <c r="G2951">
        <v>853.84</v>
      </c>
      <c r="H2951">
        <v>182.93</v>
      </c>
      <c r="I2951">
        <v>121.97714285714287</v>
      </c>
    </row>
    <row r="2952" spans="1:9" x14ac:dyDescent="0.25">
      <c r="A2952" s="1">
        <v>43164</v>
      </c>
      <c r="B2952" t="s">
        <v>111</v>
      </c>
      <c r="C2952" t="s">
        <v>112</v>
      </c>
      <c r="D2952">
        <v>3</v>
      </c>
      <c r="E2952">
        <v>3</v>
      </c>
      <c r="F2952">
        <v>974.78</v>
      </c>
      <c r="G2952">
        <v>920.88</v>
      </c>
      <c r="H2952">
        <v>53.9</v>
      </c>
      <c r="I2952">
        <v>306.95999999999998</v>
      </c>
    </row>
    <row r="2953" spans="1:9" x14ac:dyDescent="0.25">
      <c r="A2953" s="1">
        <v>43164</v>
      </c>
      <c r="B2953" t="s">
        <v>80</v>
      </c>
      <c r="C2953" t="s">
        <v>81</v>
      </c>
      <c r="D2953">
        <v>3</v>
      </c>
      <c r="E2953">
        <v>3</v>
      </c>
      <c r="F2953">
        <v>778.2</v>
      </c>
      <c r="G2953">
        <v>668.89</v>
      </c>
      <c r="H2953">
        <v>109.31</v>
      </c>
      <c r="I2953">
        <v>222.96333333333334</v>
      </c>
    </row>
    <row r="2954" spans="1:9" x14ac:dyDescent="0.25">
      <c r="A2954" s="1">
        <v>43164</v>
      </c>
      <c r="B2954" t="s">
        <v>49</v>
      </c>
      <c r="C2954" t="s">
        <v>50</v>
      </c>
      <c r="D2954">
        <v>5</v>
      </c>
      <c r="E2954">
        <v>6</v>
      </c>
      <c r="F2954">
        <v>776.73</v>
      </c>
      <c r="G2954">
        <v>615</v>
      </c>
      <c r="H2954">
        <v>161.72999999999999</v>
      </c>
      <c r="I2954">
        <v>123</v>
      </c>
    </row>
    <row r="2955" spans="1:9" x14ac:dyDescent="0.25">
      <c r="A2955" s="1">
        <v>43164</v>
      </c>
      <c r="B2955" t="s">
        <v>107</v>
      </c>
      <c r="C2955" t="s">
        <v>108</v>
      </c>
      <c r="D2955">
        <v>4</v>
      </c>
      <c r="E2955">
        <v>4</v>
      </c>
      <c r="F2955">
        <v>652.87</v>
      </c>
      <c r="G2955">
        <v>552.20000000000005</v>
      </c>
      <c r="H2955">
        <v>100.67</v>
      </c>
      <c r="I2955">
        <v>138.05000000000001</v>
      </c>
    </row>
    <row r="2956" spans="1:9" x14ac:dyDescent="0.25">
      <c r="A2956" s="1">
        <v>43164</v>
      </c>
      <c r="B2956" t="s">
        <v>113</v>
      </c>
      <c r="C2956" t="s">
        <v>114</v>
      </c>
      <c r="D2956">
        <v>5</v>
      </c>
      <c r="E2956">
        <v>5</v>
      </c>
      <c r="F2956">
        <v>513.45000000000005</v>
      </c>
      <c r="G2956">
        <v>436.85</v>
      </c>
      <c r="H2956">
        <v>76.599999999999994</v>
      </c>
      <c r="I2956">
        <v>87.37</v>
      </c>
    </row>
    <row r="2957" spans="1:9" x14ac:dyDescent="0.25">
      <c r="A2957" s="1">
        <v>43164</v>
      </c>
      <c r="B2957" t="s">
        <v>100</v>
      </c>
      <c r="C2957" t="s">
        <v>101</v>
      </c>
      <c r="D2957">
        <v>6</v>
      </c>
      <c r="E2957">
        <v>7</v>
      </c>
      <c r="F2957">
        <v>490.01</v>
      </c>
      <c r="G2957">
        <v>370.44</v>
      </c>
      <c r="H2957">
        <v>119.57</v>
      </c>
      <c r="I2957">
        <v>61.74</v>
      </c>
    </row>
    <row r="2958" spans="1:9" x14ac:dyDescent="0.25">
      <c r="A2958" s="1">
        <v>43164</v>
      </c>
      <c r="B2958" t="s">
        <v>41</v>
      </c>
      <c r="C2958" t="s">
        <v>41</v>
      </c>
      <c r="D2958">
        <v>4</v>
      </c>
      <c r="E2958">
        <v>4</v>
      </c>
      <c r="F2958">
        <v>488.6</v>
      </c>
      <c r="G2958">
        <v>414.7</v>
      </c>
      <c r="H2958">
        <v>73.900000000000006</v>
      </c>
      <c r="I2958">
        <v>103.675</v>
      </c>
    </row>
    <row r="2959" spans="1:9" x14ac:dyDescent="0.25">
      <c r="A2959" s="1">
        <v>43164</v>
      </c>
      <c r="B2959" t="s">
        <v>68</v>
      </c>
      <c r="C2959" t="s">
        <v>69</v>
      </c>
      <c r="D2959">
        <v>2</v>
      </c>
      <c r="E2959">
        <v>2</v>
      </c>
      <c r="F2959">
        <v>482.75</v>
      </c>
      <c r="G2959">
        <v>410</v>
      </c>
      <c r="H2959">
        <v>72.75</v>
      </c>
      <c r="I2959">
        <v>205</v>
      </c>
    </row>
    <row r="2960" spans="1:9" x14ac:dyDescent="0.25">
      <c r="A2960" s="1">
        <v>43164</v>
      </c>
      <c r="B2960" t="s">
        <v>145</v>
      </c>
      <c r="C2960" t="s">
        <v>146</v>
      </c>
      <c r="D2960">
        <v>2</v>
      </c>
      <c r="E2960">
        <v>3</v>
      </c>
      <c r="F2960">
        <v>479.57</v>
      </c>
      <c r="G2960">
        <v>376.8</v>
      </c>
      <c r="H2960">
        <v>102.77</v>
      </c>
      <c r="I2960">
        <v>188.4</v>
      </c>
    </row>
    <row r="2961" spans="1:9" x14ac:dyDescent="0.25">
      <c r="A2961" s="1">
        <v>43164</v>
      </c>
      <c r="B2961" t="s">
        <v>125</v>
      </c>
      <c r="C2961" t="s">
        <v>126</v>
      </c>
      <c r="D2961">
        <v>3</v>
      </c>
      <c r="E2961">
        <v>4</v>
      </c>
      <c r="F2961">
        <v>461.74</v>
      </c>
      <c r="G2961">
        <v>375.1</v>
      </c>
      <c r="H2961">
        <v>86.64</v>
      </c>
      <c r="I2961">
        <v>125.03333333333333</v>
      </c>
    </row>
    <row r="2962" spans="1:9" x14ac:dyDescent="0.25">
      <c r="A2962" s="1">
        <v>43164</v>
      </c>
      <c r="B2962" t="s">
        <v>117</v>
      </c>
      <c r="C2962" t="s">
        <v>118</v>
      </c>
      <c r="D2962">
        <v>6</v>
      </c>
      <c r="E2962">
        <v>6</v>
      </c>
      <c r="F2962">
        <v>452.57</v>
      </c>
      <c r="G2962">
        <v>342.45</v>
      </c>
      <c r="H2962">
        <v>110.12</v>
      </c>
      <c r="I2962">
        <v>57.075000000000003</v>
      </c>
    </row>
    <row r="2963" spans="1:9" x14ac:dyDescent="0.25">
      <c r="A2963" s="1">
        <v>43164</v>
      </c>
      <c r="B2963" t="s">
        <v>102</v>
      </c>
      <c r="C2963" t="s">
        <v>103</v>
      </c>
      <c r="D2963">
        <v>4</v>
      </c>
      <c r="E2963">
        <v>4</v>
      </c>
      <c r="F2963">
        <v>445.58</v>
      </c>
      <c r="G2963">
        <v>347.6</v>
      </c>
      <c r="H2963">
        <v>97.98</v>
      </c>
      <c r="I2963">
        <v>86.9</v>
      </c>
    </row>
    <row r="2964" spans="1:9" x14ac:dyDescent="0.25">
      <c r="A2964" s="1">
        <v>43164</v>
      </c>
      <c r="B2964" t="s">
        <v>76</v>
      </c>
      <c r="C2964" t="s">
        <v>77</v>
      </c>
      <c r="D2964">
        <v>1</v>
      </c>
      <c r="E2964">
        <v>1</v>
      </c>
      <c r="F2964">
        <v>415.83</v>
      </c>
      <c r="G2964">
        <v>380</v>
      </c>
      <c r="H2964">
        <v>35.83</v>
      </c>
      <c r="I2964">
        <v>380</v>
      </c>
    </row>
    <row r="2965" spans="1:9" x14ac:dyDescent="0.25">
      <c r="A2965" s="1">
        <v>43164</v>
      </c>
      <c r="B2965" t="s">
        <v>66</v>
      </c>
      <c r="C2965" t="s">
        <v>67</v>
      </c>
      <c r="D2965">
        <v>7</v>
      </c>
      <c r="E2965">
        <v>7</v>
      </c>
      <c r="F2965">
        <v>394.46</v>
      </c>
      <c r="G2965">
        <v>291.95999999999998</v>
      </c>
      <c r="H2965">
        <v>102.5</v>
      </c>
      <c r="I2965">
        <v>41.708571428571432</v>
      </c>
    </row>
    <row r="2966" spans="1:9" x14ac:dyDescent="0.25">
      <c r="A2966" s="1">
        <v>43164</v>
      </c>
      <c r="B2966" t="s">
        <v>30</v>
      </c>
      <c r="C2966" t="s">
        <v>31</v>
      </c>
      <c r="D2966">
        <v>2</v>
      </c>
      <c r="E2966">
        <v>2</v>
      </c>
      <c r="F2966">
        <v>323.12</v>
      </c>
      <c r="G2966">
        <v>284</v>
      </c>
      <c r="H2966">
        <v>39.119999999999997</v>
      </c>
      <c r="I2966">
        <v>142</v>
      </c>
    </row>
    <row r="2967" spans="1:9" x14ac:dyDescent="0.25">
      <c r="A2967" s="1">
        <v>43164</v>
      </c>
      <c r="B2967" t="s">
        <v>147</v>
      </c>
      <c r="C2967" t="s">
        <v>148</v>
      </c>
      <c r="D2967">
        <v>1</v>
      </c>
      <c r="E2967">
        <v>1</v>
      </c>
      <c r="F2967">
        <v>252.99</v>
      </c>
      <c r="G2967">
        <v>219</v>
      </c>
      <c r="H2967">
        <v>33.99</v>
      </c>
      <c r="I2967">
        <v>219</v>
      </c>
    </row>
    <row r="2968" spans="1:9" x14ac:dyDescent="0.25">
      <c r="A2968" s="1">
        <v>43164</v>
      </c>
      <c r="B2968" t="s">
        <v>141</v>
      </c>
      <c r="C2968" t="s">
        <v>142</v>
      </c>
      <c r="D2968">
        <v>1</v>
      </c>
      <c r="E2968">
        <v>1</v>
      </c>
      <c r="F2968">
        <v>238.98</v>
      </c>
      <c r="G2968">
        <v>214.9</v>
      </c>
      <c r="H2968">
        <v>24.08</v>
      </c>
      <c r="I2968">
        <v>214.9</v>
      </c>
    </row>
    <row r="2969" spans="1:9" x14ac:dyDescent="0.25">
      <c r="A2969" s="1">
        <v>43164</v>
      </c>
      <c r="B2969" t="s">
        <v>88</v>
      </c>
      <c r="C2969" t="s">
        <v>89</v>
      </c>
      <c r="D2969">
        <v>3</v>
      </c>
      <c r="E2969">
        <v>3</v>
      </c>
      <c r="F2969">
        <v>226.87</v>
      </c>
      <c r="G2969">
        <v>174.85</v>
      </c>
      <c r="H2969">
        <v>52.02</v>
      </c>
      <c r="I2969">
        <v>58.283333333333339</v>
      </c>
    </row>
    <row r="2970" spans="1:9" x14ac:dyDescent="0.25">
      <c r="A2970" s="1">
        <v>43164</v>
      </c>
      <c r="B2970" t="s">
        <v>78</v>
      </c>
      <c r="C2970" t="s">
        <v>79</v>
      </c>
      <c r="D2970">
        <v>3</v>
      </c>
      <c r="E2970">
        <v>3</v>
      </c>
      <c r="F2970">
        <v>218.15</v>
      </c>
      <c r="G2970">
        <v>169.7</v>
      </c>
      <c r="H2970">
        <v>48.45</v>
      </c>
      <c r="I2970">
        <v>56.56666666666667</v>
      </c>
    </row>
    <row r="2971" spans="1:9" x14ac:dyDescent="0.25">
      <c r="A2971" s="1">
        <v>43164</v>
      </c>
      <c r="B2971" t="s">
        <v>123</v>
      </c>
      <c r="C2971" t="s">
        <v>124</v>
      </c>
      <c r="D2971">
        <v>4</v>
      </c>
      <c r="E2971">
        <v>4</v>
      </c>
      <c r="F2971">
        <v>207.93</v>
      </c>
      <c r="G2971">
        <v>147.6</v>
      </c>
      <c r="H2971">
        <v>60.33</v>
      </c>
      <c r="I2971">
        <v>36.9</v>
      </c>
    </row>
    <row r="2972" spans="1:9" x14ac:dyDescent="0.25">
      <c r="A2972" s="1">
        <v>43164</v>
      </c>
      <c r="B2972" t="s">
        <v>44</v>
      </c>
      <c r="C2972" t="s">
        <v>45</v>
      </c>
      <c r="D2972">
        <v>2</v>
      </c>
      <c r="E2972">
        <v>2</v>
      </c>
      <c r="F2972">
        <v>202.94</v>
      </c>
      <c r="G2972">
        <v>169</v>
      </c>
      <c r="H2972">
        <v>33.94</v>
      </c>
      <c r="I2972">
        <v>84.5</v>
      </c>
    </row>
    <row r="2973" spans="1:9" x14ac:dyDescent="0.25">
      <c r="A2973" s="1">
        <v>43164</v>
      </c>
      <c r="B2973" t="s">
        <v>121</v>
      </c>
      <c r="C2973" t="s">
        <v>122</v>
      </c>
      <c r="D2973">
        <v>1</v>
      </c>
      <c r="E2973">
        <v>1</v>
      </c>
      <c r="F2973">
        <v>140.38</v>
      </c>
      <c r="G2973">
        <v>125</v>
      </c>
      <c r="H2973">
        <v>15.38</v>
      </c>
      <c r="I2973">
        <v>125</v>
      </c>
    </row>
    <row r="2974" spans="1:9" x14ac:dyDescent="0.25">
      <c r="A2974" s="1">
        <v>43164</v>
      </c>
      <c r="B2974" t="s">
        <v>133</v>
      </c>
      <c r="C2974" t="s">
        <v>134</v>
      </c>
      <c r="D2974">
        <v>1</v>
      </c>
      <c r="E2974">
        <v>1</v>
      </c>
      <c r="F2974">
        <v>133.99</v>
      </c>
      <c r="G2974">
        <v>110</v>
      </c>
      <c r="H2974">
        <v>23.99</v>
      </c>
      <c r="I2974">
        <v>110</v>
      </c>
    </row>
    <row r="2975" spans="1:9" x14ac:dyDescent="0.25">
      <c r="A2975" s="1">
        <v>43164</v>
      </c>
      <c r="B2975" t="s">
        <v>62</v>
      </c>
      <c r="C2975" t="s">
        <v>63</v>
      </c>
      <c r="D2975">
        <v>2</v>
      </c>
      <c r="E2975">
        <v>2</v>
      </c>
      <c r="F2975">
        <v>129.61000000000001</v>
      </c>
      <c r="G2975">
        <v>99.8</v>
      </c>
      <c r="H2975">
        <v>29.81</v>
      </c>
      <c r="I2975">
        <v>49.9</v>
      </c>
    </row>
    <row r="2976" spans="1:9" x14ac:dyDescent="0.25">
      <c r="A2976" s="1">
        <v>43164</v>
      </c>
      <c r="B2976" t="s">
        <v>135</v>
      </c>
      <c r="C2976" t="s">
        <v>136</v>
      </c>
      <c r="D2976">
        <v>1</v>
      </c>
      <c r="E2976">
        <v>1</v>
      </c>
      <c r="F2976">
        <v>109.5</v>
      </c>
      <c r="G2976">
        <v>79.900000000000006</v>
      </c>
      <c r="H2976">
        <v>29.6</v>
      </c>
      <c r="I2976">
        <v>79.900000000000006</v>
      </c>
    </row>
    <row r="2977" spans="1:9" x14ac:dyDescent="0.25">
      <c r="A2977" s="1">
        <v>43164</v>
      </c>
      <c r="B2977" t="s">
        <v>90</v>
      </c>
      <c r="C2977" t="s">
        <v>91</v>
      </c>
      <c r="D2977">
        <v>1</v>
      </c>
      <c r="E2977">
        <v>1</v>
      </c>
      <c r="F2977">
        <v>85.99</v>
      </c>
      <c r="G2977">
        <v>44.88</v>
      </c>
      <c r="H2977">
        <v>41.11</v>
      </c>
      <c r="I2977">
        <v>44.88</v>
      </c>
    </row>
    <row r="2978" spans="1:9" x14ac:dyDescent="0.25">
      <c r="A2978" s="1">
        <v>43164</v>
      </c>
      <c r="B2978" t="s">
        <v>139</v>
      </c>
      <c r="C2978" t="s">
        <v>140</v>
      </c>
      <c r="D2978">
        <v>1</v>
      </c>
      <c r="E2978">
        <v>1</v>
      </c>
      <c r="F2978">
        <v>50.14</v>
      </c>
      <c r="G2978">
        <v>39.99</v>
      </c>
      <c r="H2978">
        <v>10.15</v>
      </c>
      <c r="I2978">
        <v>39.99</v>
      </c>
    </row>
    <row r="2979" spans="1:9" x14ac:dyDescent="0.25">
      <c r="A2979" s="1">
        <v>43164</v>
      </c>
      <c r="B2979" t="s">
        <v>92</v>
      </c>
      <c r="C2979" t="s">
        <v>93</v>
      </c>
      <c r="D2979">
        <v>1</v>
      </c>
      <c r="E2979">
        <v>1</v>
      </c>
      <c r="F2979">
        <v>44.33</v>
      </c>
      <c r="G2979">
        <v>34.99</v>
      </c>
      <c r="H2979">
        <v>9.34</v>
      </c>
      <c r="I2979">
        <v>34.99</v>
      </c>
    </row>
    <row r="2980" spans="1:9" x14ac:dyDescent="0.25">
      <c r="A2980" s="1">
        <v>43171</v>
      </c>
      <c r="B2980" t="s">
        <v>24</v>
      </c>
      <c r="C2980" t="s">
        <v>25</v>
      </c>
      <c r="D2980">
        <v>103</v>
      </c>
      <c r="E2980">
        <v>112</v>
      </c>
      <c r="F2980">
        <v>25461.48</v>
      </c>
      <c r="G2980">
        <v>23213.46</v>
      </c>
      <c r="H2980">
        <v>2248.02</v>
      </c>
      <c r="I2980">
        <v>225.37339805825241</v>
      </c>
    </row>
    <row r="2981" spans="1:9" x14ac:dyDescent="0.25">
      <c r="A2981" s="1">
        <v>43171</v>
      </c>
      <c r="B2981" t="s">
        <v>26</v>
      </c>
      <c r="C2981" t="s">
        <v>27</v>
      </c>
      <c r="D2981">
        <v>147</v>
      </c>
      <c r="E2981">
        <v>173</v>
      </c>
      <c r="F2981">
        <v>21857.08</v>
      </c>
      <c r="G2981">
        <v>18439.68</v>
      </c>
      <c r="H2981">
        <v>3417.4</v>
      </c>
      <c r="I2981">
        <v>125.44</v>
      </c>
    </row>
    <row r="2982" spans="1:9" x14ac:dyDescent="0.25">
      <c r="A2982" s="1">
        <v>43171</v>
      </c>
      <c r="B2982" t="s">
        <v>15</v>
      </c>
      <c r="C2982" t="s">
        <v>16</v>
      </c>
      <c r="D2982">
        <v>125</v>
      </c>
      <c r="E2982">
        <v>137</v>
      </c>
      <c r="F2982">
        <v>21644</v>
      </c>
      <c r="G2982">
        <v>18772.82</v>
      </c>
      <c r="H2982">
        <v>2871.18</v>
      </c>
      <c r="I2982">
        <v>150.18256</v>
      </c>
    </row>
    <row r="2983" spans="1:9" x14ac:dyDescent="0.25">
      <c r="A2983" s="1">
        <v>43171</v>
      </c>
      <c r="B2983" t="s">
        <v>42</v>
      </c>
      <c r="C2983" t="s">
        <v>43</v>
      </c>
      <c r="D2983">
        <v>124</v>
      </c>
      <c r="E2983">
        <v>134</v>
      </c>
      <c r="F2983">
        <v>20272.2</v>
      </c>
      <c r="G2983">
        <v>17306.400000000001</v>
      </c>
      <c r="H2983">
        <v>2965.8</v>
      </c>
      <c r="I2983">
        <v>139.56774193548387</v>
      </c>
    </row>
    <row r="2984" spans="1:9" x14ac:dyDescent="0.25">
      <c r="A2984" s="1">
        <v>43171</v>
      </c>
      <c r="B2984" t="s">
        <v>47</v>
      </c>
      <c r="C2984" t="s">
        <v>48</v>
      </c>
      <c r="D2984">
        <v>134</v>
      </c>
      <c r="E2984">
        <v>172</v>
      </c>
      <c r="F2984">
        <v>19648.169999999998</v>
      </c>
      <c r="G2984">
        <v>16266.02</v>
      </c>
      <c r="H2984">
        <v>3382.15</v>
      </c>
      <c r="I2984">
        <v>121.38820895522389</v>
      </c>
    </row>
    <row r="2985" spans="1:9" x14ac:dyDescent="0.25">
      <c r="A2985" s="1">
        <v>43171</v>
      </c>
      <c r="B2985" t="s">
        <v>39</v>
      </c>
      <c r="C2985" t="s">
        <v>40</v>
      </c>
      <c r="D2985">
        <v>74</v>
      </c>
      <c r="E2985">
        <v>80</v>
      </c>
      <c r="F2985">
        <v>14448.64</v>
      </c>
      <c r="G2985">
        <v>12526.3</v>
      </c>
      <c r="H2985">
        <v>1922.34</v>
      </c>
      <c r="I2985">
        <v>169.27432432432434</v>
      </c>
    </row>
    <row r="2986" spans="1:9" x14ac:dyDescent="0.25">
      <c r="A2986" s="1">
        <v>43171</v>
      </c>
      <c r="B2986" t="s">
        <v>17</v>
      </c>
      <c r="C2986" t="s">
        <v>18</v>
      </c>
      <c r="D2986">
        <v>81</v>
      </c>
      <c r="E2986">
        <v>111</v>
      </c>
      <c r="F2986">
        <v>12207.85</v>
      </c>
      <c r="G2986">
        <v>9683.69</v>
      </c>
      <c r="H2986">
        <v>2524.16</v>
      </c>
      <c r="I2986">
        <v>119.55172839506173</v>
      </c>
    </row>
    <row r="2987" spans="1:9" x14ac:dyDescent="0.25">
      <c r="A2987" s="1">
        <v>43171</v>
      </c>
      <c r="B2987" t="s">
        <v>28</v>
      </c>
      <c r="C2987" t="s">
        <v>29</v>
      </c>
      <c r="D2987">
        <v>55</v>
      </c>
      <c r="E2987">
        <v>58</v>
      </c>
      <c r="F2987">
        <v>9774.08</v>
      </c>
      <c r="G2987">
        <v>8513.99</v>
      </c>
      <c r="H2987">
        <v>1260.0899999999999</v>
      </c>
      <c r="I2987">
        <v>154.79981818181818</v>
      </c>
    </row>
    <row r="2988" spans="1:9" x14ac:dyDescent="0.25">
      <c r="A2988" s="1">
        <v>43171</v>
      </c>
      <c r="B2988" t="s">
        <v>32</v>
      </c>
      <c r="C2988" t="s">
        <v>33</v>
      </c>
      <c r="D2988">
        <v>71</v>
      </c>
      <c r="E2988">
        <v>80</v>
      </c>
      <c r="F2988">
        <v>7631.31</v>
      </c>
      <c r="G2988">
        <v>5965.97</v>
      </c>
      <c r="H2988">
        <v>1665.34</v>
      </c>
      <c r="I2988">
        <v>84.02774647887324</v>
      </c>
    </row>
    <row r="2989" spans="1:9" x14ac:dyDescent="0.25">
      <c r="A2989" s="1">
        <v>43171</v>
      </c>
      <c r="B2989" t="s">
        <v>38</v>
      </c>
      <c r="C2989" t="s">
        <v>38</v>
      </c>
      <c r="D2989">
        <v>43</v>
      </c>
      <c r="E2989">
        <v>46</v>
      </c>
      <c r="F2989">
        <v>7550.5</v>
      </c>
      <c r="G2989">
        <v>6617.77</v>
      </c>
      <c r="H2989">
        <v>932.73</v>
      </c>
      <c r="I2989">
        <v>153.90162790697676</v>
      </c>
    </row>
    <row r="2990" spans="1:9" x14ac:dyDescent="0.25">
      <c r="A2990" s="1">
        <v>43171</v>
      </c>
      <c r="B2990" t="s">
        <v>21</v>
      </c>
      <c r="C2990" t="s">
        <v>22</v>
      </c>
      <c r="D2990">
        <v>59</v>
      </c>
      <c r="E2990">
        <v>65</v>
      </c>
      <c r="F2990">
        <v>7247.38</v>
      </c>
      <c r="G2990">
        <v>6024.9</v>
      </c>
      <c r="H2990">
        <v>1222.48</v>
      </c>
      <c r="I2990">
        <v>102.11694915254238</v>
      </c>
    </row>
    <row r="2991" spans="1:9" x14ac:dyDescent="0.25">
      <c r="A2991" s="1">
        <v>43171</v>
      </c>
      <c r="B2991" t="s">
        <v>36</v>
      </c>
      <c r="C2991" t="s">
        <v>37</v>
      </c>
      <c r="D2991">
        <v>36</v>
      </c>
      <c r="E2991">
        <v>41</v>
      </c>
      <c r="F2991">
        <v>7247.15</v>
      </c>
      <c r="G2991">
        <v>5719.78</v>
      </c>
      <c r="H2991">
        <v>1527.37</v>
      </c>
      <c r="I2991">
        <v>158.88277777777776</v>
      </c>
    </row>
    <row r="2992" spans="1:9" x14ac:dyDescent="0.25">
      <c r="A2992" s="1">
        <v>43171</v>
      </c>
      <c r="B2992" t="s">
        <v>74</v>
      </c>
      <c r="C2992" t="s">
        <v>75</v>
      </c>
      <c r="D2992">
        <v>11</v>
      </c>
      <c r="E2992">
        <v>11</v>
      </c>
      <c r="F2992">
        <v>6617.28</v>
      </c>
      <c r="G2992">
        <v>6359.1</v>
      </c>
      <c r="H2992">
        <v>258.18</v>
      </c>
      <c r="I2992">
        <v>578.1</v>
      </c>
    </row>
    <row r="2993" spans="1:9" x14ac:dyDescent="0.25">
      <c r="A2993" s="1">
        <v>43171</v>
      </c>
      <c r="B2993" t="s">
        <v>53</v>
      </c>
      <c r="C2993" t="s">
        <v>54</v>
      </c>
      <c r="D2993">
        <v>75</v>
      </c>
      <c r="E2993">
        <v>75</v>
      </c>
      <c r="F2993">
        <v>6516.06</v>
      </c>
      <c r="G2993">
        <v>5301.9</v>
      </c>
      <c r="H2993">
        <v>1214.1600000000001</v>
      </c>
      <c r="I2993">
        <v>70.691999999999993</v>
      </c>
    </row>
    <row r="2994" spans="1:9" x14ac:dyDescent="0.25">
      <c r="A2994" s="1">
        <v>43171</v>
      </c>
      <c r="B2994" t="s">
        <v>19</v>
      </c>
      <c r="C2994" t="s">
        <v>20</v>
      </c>
      <c r="D2994">
        <v>45</v>
      </c>
      <c r="E2994">
        <v>48</v>
      </c>
      <c r="F2994">
        <v>5831.11</v>
      </c>
      <c r="G2994">
        <v>5098.32</v>
      </c>
      <c r="H2994">
        <v>732.79</v>
      </c>
      <c r="I2994">
        <v>113.29600000000001</v>
      </c>
    </row>
    <row r="2995" spans="1:9" x14ac:dyDescent="0.25">
      <c r="A2995" s="1">
        <v>43171</v>
      </c>
      <c r="B2995" t="s">
        <v>58</v>
      </c>
      <c r="C2995" t="s">
        <v>59</v>
      </c>
      <c r="D2995">
        <v>62</v>
      </c>
      <c r="E2995">
        <v>68</v>
      </c>
      <c r="F2995">
        <v>5702.32</v>
      </c>
      <c r="G2995">
        <v>4468.29</v>
      </c>
      <c r="H2995">
        <v>1234.03</v>
      </c>
      <c r="I2995">
        <v>72.069193548387091</v>
      </c>
    </row>
    <row r="2996" spans="1:9" x14ac:dyDescent="0.25">
      <c r="A2996" s="1">
        <v>43171</v>
      </c>
      <c r="B2996" t="s">
        <v>34</v>
      </c>
      <c r="C2996" t="s">
        <v>35</v>
      </c>
      <c r="D2996">
        <v>43</v>
      </c>
      <c r="E2996">
        <v>56</v>
      </c>
      <c r="F2996">
        <v>5665.12</v>
      </c>
      <c r="G2996">
        <v>4161.16</v>
      </c>
      <c r="H2996">
        <v>1503.96</v>
      </c>
      <c r="I2996">
        <v>96.771162790697673</v>
      </c>
    </row>
    <row r="2997" spans="1:9" x14ac:dyDescent="0.25">
      <c r="A2997" s="1">
        <v>43171</v>
      </c>
      <c r="B2997" t="s">
        <v>46</v>
      </c>
      <c r="C2997" t="s">
        <v>46</v>
      </c>
      <c r="D2997">
        <v>29</v>
      </c>
      <c r="E2997">
        <v>31</v>
      </c>
      <c r="F2997">
        <v>3896.77</v>
      </c>
      <c r="G2997">
        <v>3255.38</v>
      </c>
      <c r="H2997">
        <v>641.39</v>
      </c>
      <c r="I2997">
        <v>112.25448275862068</v>
      </c>
    </row>
    <row r="2998" spans="1:9" x14ac:dyDescent="0.25">
      <c r="A2998" s="1">
        <v>43171</v>
      </c>
      <c r="B2998" t="s">
        <v>193</v>
      </c>
      <c r="C2998" t="s">
        <v>193</v>
      </c>
      <c r="D2998">
        <v>22</v>
      </c>
      <c r="E2998">
        <v>22</v>
      </c>
      <c r="F2998">
        <v>2992.37</v>
      </c>
      <c r="G2998">
        <v>2616.2800000000002</v>
      </c>
      <c r="H2998">
        <v>376.09</v>
      </c>
      <c r="I2998">
        <v>118.92181818181818</v>
      </c>
    </row>
    <row r="2999" spans="1:9" x14ac:dyDescent="0.25">
      <c r="A2999" s="1">
        <v>43171</v>
      </c>
      <c r="B2999" t="s">
        <v>72</v>
      </c>
      <c r="C2999" t="s">
        <v>73</v>
      </c>
      <c r="D2999">
        <v>27</v>
      </c>
      <c r="E2999">
        <v>28</v>
      </c>
      <c r="F2999">
        <v>2978.02</v>
      </c>
      <c r="G2999">
        <v>2451.41</v>
      </c>
      <c r="H2999">
        <v>526.61</v>
      </c>
      <c r="I2999">
        <v>90.79296296296296</v>
      </c>
    </row>
    <row r="3000" spans="1:9" x14ac:dyDescent="0.25">
      <c r="A3000" s="1">
        <v>43171</v>
      </c>
      <c r="B3000" t="s">
        <v>141</v>
      </c>
      <c r="C3000" t="s">
        <v>142</v>
      </c>
      <c r="D3000">
        <v>1</v>
      </c>
      <c r="E3000">
        <v>1</v>
      </c>
      <c r="F3000">
        <v>2960.05</v>
      </c>
      <c r="G3000">
        <v>2899</v>
      </c>
      <c r="H3000">
        <v>61.05</v>
      </c>
      <c r="I3000">
        <v>2899</v>
      </c>
    </row>
    <row r="3001" spans="1:9" x14ac:dyDescent="0.25">
      <c r="A3001" s="1">
        <v>43171</v>
      </c>
      <c r="B3001" t="s">
        <v>51</v>
      </c>
      <c r="C3001" t="s">
        <v>52</v>
      </c>
      <c r="D3001">
        <v>23</v>
      </c>
      <c r="E3001">
        <v>25</v>
      </c>
      <c r="F3001">
        <v>2398.48</v>
      </c>
      <c r="G3001">
        <v>2026.07</v>
      </c>
      <c r="H3001">
        <v>372.41</v>
      </c>
      <c r="I3001">
        <v>88.09</v>
      </c>
    </row>
    <row r="3002" spans="1:9" x14ac:dyDescent="0.25">
      <c r="A3002" s="1">
        <v>43171</v>
      </c>
      <c r="B3002" t="s">
        <v>57</v>
      </c>
      <c r="C3002" t="s">
        <v>57</v>
      </c>
      <c r="D3002">
        <v>7</v>
      </c>
      <c r="E3002">
        <v>7</v>
      </c>
      <c r="F3002">
        <v>2382.08</v>
      </c>
      <c r="G3002">
        <v>2254.8000000000002</v>
      </c>
      <c r="H3002">
        <v>127.28</v>
      </c>
      <c r="I3002">
        <v>322.1142857142857</v>
      </c>
    </row>
    <row r="3003" spans="1:9" x14ac:dyDescent="0.25">
      <c r="A3003" s="1">
        <v>43171</v>
      </c>
      <c r="B3003" t="s">
        <v>100</v>
      </c>
      <c r="C3003" t="s">
        <v>101</v>
      </c>
      <c r="D3003">
        <v>11</v>
      </c>
      <c r="E3003">
        <v>11</v>
      </c>
      <c r="F3003">
        <v>2211.54</v>
      </c>
      <c r="G3003">
        <v>1852.97</v>
      </c>
      <c r="H3003">
        <v>358.57</v>
      </c>
      <c r="I3003">
        <v>168.4518181818182</v>
      </c>
    </row>
    <row r="3004" spans="1:9" x14ac:dyDescent="0.25">
      <c r="A3004" s="1">
        <v>43171</v>
      </c>
      <c r="B3004" t="s">
        <v>76</v>
      </c>
      <c r="C3004" t="s">
        <v>77</v>
      </c>
      <c r="D3004">
        <v>4</v>
      </c>
      <c r="E3004">
        <v>4</v>
      </c>
      <c r="F3004">
        <v>2068.85</v>
      </c>
      <c r="G3004">
        <v>1912.9</v>
      </c>
      <c r="H3004">
        <v>155.94999999999999</v>
      </c>
      <c r="I3004">
        <v>478.22500000000002</v>
      </c>
    </row>
    <row r="3005" spans="1:9" x14ac:dyDescent="0.25">
      <c r="A3005" s="1">
        <v>43171</v>
      </c>
      <c r="B3005" t="s">
        <v>82</v>
      </c>
      <c r="C3005" t="s">
        <v>83</v>
      </c>
      <c r="D3005">
        <v>10</v>
      </c>
      <c r="E3005">
        <v>12</v>
      </c>
      <c r="F3005">
        <v>1937.92</v>
      </c>
      <c r="G3005">
        <v>1531.33</v>
      </c>
      <c r="H3005">
        <v>406.59</v>
      </c>
      <c r="I3005">
        <v>153.13300000000001</v>
      </c>
    </row>
    <row r="3006" spans="1:9" x14ac:dyDescent="0.25">
      <c r="A3006" s="1">
        <v>43171</v>
      </c>
      <c r="B3006" t="s">
        <v>111</v>
      </c>
      <c r="C3006" t="s">
        <v>112</v>
      </c>
      <c r="D3006">
        <v>2</v>
      </c>
      <c r="E3006">
        <v>2</v>
      </c>
      <c r="F3006">
        <v>1714.85</v>
      </c>
      <c r="G3006">
        <v>1671.18</v>
      </c>
      <c r="H3006">
        <v>43.67</v>
      </c>
      <c r="I3006">
        <v>835.59</v>
      </c>
    </row>
    <row r="3007" spans="1:9" x14ac:dyDescent="0.25">
      <c r="A3007" s="1">
        <v>43171</v>
      </c>
      <c r="B3007" t="s">
        <v>84</v>
      </c>
      <c r="C3007" t="s">
        <v>85</v>
      </c>
      <c r="D3007">
        <v>11</v>
      </c>
      <c r="E3007">
        <v>12</v>
      </c>
      <c r="F3007">
        <v>1583.12</v>
      </c>
      <c r="G3007">
        <v>1334.23</v>
      </c>
      <c r="H3007">
        <v>248.89</v>
      </c>
      <c r="I3007">
        <v>121.29363636363635</v>
      </c>
    </row>
    <row r="3008" spans="1:9" x14ac:dyDescent="0.25">
      <c r="A3008" s="1">
        <v>43171</v>
      </c>
      <c r="B3008" t="s">
        <v>80</v>
      </c>
      <c r="C3008" t="s">
        <v>81</v>
      </c>
      <c r="D3008">
        <v>6</v>
      </c>
      <c r="E3008">
        <v>6</v>
      </c>
      <c r="F3008">
        <v>1450.71</v>
      </c>
      <c r="G3008">
        <v>1133.57</v>
      </c>
      <c r="H3008">
        <v>317.14</v>
      </c>
      <c r="I3008">
        <v>188.92833333333331</v>
      </c>
    </row>
    <row r="3009" spans="1:9" x14ac:dyDescent="0.25">
      <c r="A3009" s="1">
        <v>43171</v>
      </c>
      <c r="B3009" t="s">
        <v>90</v>
      </c>
      <c r="C3009" t="s">
        <v>91</v>
      </c>
      <c r="D3009">
        <v>3</v>
      </c>
      <c r="E3009">
        <v>3</v>
      </c>
      <c r="F3009">
        <v>1396.24</v>
      </c>
      <c r="G3009">
        <v>1207</v>
      </c>
      <c r="H3009">
        <v>189.24</v>
      </c>
      <c r="I3009">
        <v>402.33333333333337</v>
      </c>
    </row>
    <row r="3010" spans="1:9" x14ac:dyDescent="0.25">
      <c r="A3010" s="1">
        <v>43171</v>
      </c>
      <c r="B3010" t="s">
        <v>109</v>
      </c>
      <c r="C3010" t="s">
        <v>110</v>
      </c>
      <c r="D3010">
        <v>14</v>
      </c>
      <c r="E3010">
        <v>14</v>
      </c>
      <c r="F3010">
        <v>1222.6500000000001</v>
      </c>
      <c r="G3010">
        <v>980.59</v>
      </c>
      <c r="H3010">
        <v>242.06</v>
      </c>
      <c r="I3010">
        <v>70.042142857142863</v>
      </c>
    </row>
    <row r="3011" spans="1:9" x14ac:dyDescent="0.25">
      <c r="A3011" s="1">
        <v>43171</v>
      </c>
      <c r="B3011" t="s">
        <v>88</v>
      </c>
      <c r="C3011" t="s">
        <v>89</v>
      </c>
      <c r="D3011">
        <v>11</v>
      </c>
      <c r="E3011">
        <v>15</v>
      </c>
      <c r="F3011">
        <v>1125.45</v>
      </c>
      <c r="G3011">
        <v>889.65</v>
      </c>
      <c r="H3011">
        <v>235.8</v>
      </c>
      <c r="I3011">
        <v>80.877272727272725</v>
      </c>
    </row>
    <row r="3012" spans="1:9" x14ac:dyDescent="0.25">
      <c r="A3012" s="1">
        <v>43171</v>
      </c>
      <c r="B3012" t="s">
        <v>94</v>
      </c>
      <c r="C3012" t="s">
        <v>95</v>
      </c>
      <c r="D3012">
        <v>6</v>
      </c>
      <c r="E3012">
        <v>6</v>
      </c>
      <c r="F3012">
        <v>1076.74</v>
      </c>
      <c r="G3012">
        <v>914</v>
      </c>
      <c r="H3012">
        <v>162.74</v>
      </c>
      <c r="I3012">
        <v>152.33333333333331</v>
      </c>
    </row>
    <row r="3013" spans="1:9" x14ac:dyDescent="0.25">
      <c r="A3013" s="1">
        <v>43171</v>
      </c>
      <c r="B3013" t="s">
        <v>102</v>
      </c>
      <c r="C3013" t="s">
        <v>103</v>
      </c>
      <c r="D3013">
        <v>7</v>
      </c>
      <c r="E3013">
        <v>7</v>
      </c>
      <c r="F3013">
        <v>1025.6600000000001</v>
      </c>
      <c r="G3013">
        <v>839.49</v>
      </c>
      <c r="H3013">
        <v>186.17</v>
      </c>
      <c r="I3013">
        <v>119.92714285714285</v>
      </c>
    </row>
    <row r="3014" spans="1:9" x14ac:dyDescent="0.25">
      <c r="A3014" s="1">
        <v>43171</v>
      </c>
      <c r="B3014" t="s">
        <v>30</v>
      </c>
      <c r="C3014" t="s">
        <v>31</v>
      </c>
      <c r="D3014">
        <v>6</v>
      </c>
      <c r="E3014">
        <v>7</v>
      </c>
      <c r="F3014">
        <v>984.44</v>
      </c>
      <c r="G3014">
        <v>831.7</v>
      </c>
      <c r="H3014">
        <v>152.74</v>
      </c>
      <c r="I3014">
        <v>138.61666666666667</v>
      </c>
    </row>
    <row r="3015" spans="1:9" x14ac:dyDescent="0.25">
      <c r="A3015" s="1">
        <v>43171</v>
      </c>
      <c r="B3015" t="s">
        <v>23</v>
      </c>
      <c r="C3015" t="s">
        <v>23</v>
      </c>
      <c r="D3015">
        <v>11</v>
      </c>
      <c r="E3015">
        <v>12</v>
      </c>
      <c r="F3015">
        <v>905.72</v>
      </c>
      <c r="G3015">
        <v>663.2</v>
      </c>
      <c r="H3015">
        <v>242.52</v>
      </c>
      <c r="I3015">
        <v>60.290909090909096</v>
      </c>
    </row>
    <row r="3016" spans="1:9" x14ac:dyDescent="0.25">
      <c r="A3016" s="1">
        <v>43171</v>
      </c>
      <c r="B3016" t="s">
        <v>66</v>
      </c>
      <c r="C3016" t="s">
        <v>67</v>
      </c>
      <c r="D3016">
        <v>10</v>
      </c>
      <c r="E3016">
        <v>12</v>
      </c>
      <c r="F3016">
        <v>808.24</v>
      </c>
      <c r="G3016">
        <v>638.44000000000005</v>
      </c>
      <c r="H3016">
        <v>169.8</v>
      </c>
      <c r="I3016">
        <v>63.844000000000001</v>
      </c>
    </row>
    <row r="3017" spans="1:9" x14ac:dyDescent="0.25">
      <c r="A3017" s="1">
        <v>43171</v>
      </c>
      <c r="B3017" t="s">
        <v>123</v>
      </c>
      <c r="C3017" t="s">
        <v>124</v>
      </c>
      <c r="D3017">
        <v>2</v>
      </c>
      <c r="E3017">
        <v>2</v>
      </c>
      <c r="F3017">
        <v>792.62</v>
      </c>
      <c r="G3017">
        <v>757</v>
      </c>
      <c r="H3017">
        <v>35.619999999999997</v>
      </c>
      <c r="I3017">
        <v>378.5</v>
      </c>
    </row>
    <row r="3018" spans="1:9" x14ac:dyDescent="0.25">
      <c r="A3018" s="1">
        <v>43171</v>
      </c>
      <c r="B3018" t="s">
        <v>145</v>
      </c>
      <c r="C3018" t="s">
        <v>146</v>
      </c>
      <c r="D3018">
        <v>3</v>
      </c>
      <c r="E3018">
        <v>3</v>
      </c>
      <c r="F3018">
        <v>746.42</v>
      </c>
      <c r="G3018">
        <v>575.9</v>
      </c>
      <c r="H3018">
        <v>170.52</v>
      </c>
      <c r="I3018">
        <v>191.96666666666667</v>
      </c>
    </row>
    <row r="3019" spans="1:9" x14ac:dyDescent="0.25">
      <c r="A3019" s="1">
        <v>43171</v>
      </c>
      <c r="B3019" t="s">
        <v>115</v>
      </c>
      <c r="C3019" t="s">
        <v>116</v>
      </c>
      <c r="D3019">
        <v>4</v>
      </c>
      <c r="E3019">
        <v>5</v>
      </c>
      <c r="F3019">
        <v>545.19000000000005</v>
      </c>
      <c r="G3019">
        <v>453.79</v>
      </c>
      <c r="H3019">
        <v>91.4</v>
      </c>
      <c r="I3019">
        <v>113.44750000000001</v>
      </c>
    </row>
    <row r="3020" spans="1:9" x14ac:dyDescent="0.25">
      <c r="A3020" s="1">
        <v>43171</v>
      </c>
      <c r="B3020" t="s">
        <v>105</v>
      </c>
      <c r="C3020" t="s">
        <v>106</v>
      </c>
      <c r="D3020">
        <v>3</v>
      </c>
      <c r="E3020">
        <v>3</v>
      </c>
      <c r="F3020">
        <v>412.79</v>
      </c>
      <c r="G3020">
        <v>356.7</v>
      </c>
      <c r="H3020">
        <v>56.09</v>
      </c>
      <c r="I3020">
        <v>118.9</v>
      </c>
    </row>
    <row r="3021" spans="1:9" x14ac:dyDescent="0.25">
      <c r="A3021" s="1">
        <v>43171</v>
      </c>
      <c r="B3021" t="s">
        <v>107</v>
      </c>
      <c r="C3021" t="s">
        <v>108</v>
      </c>
      <c r="D3021">
        <v>4</v>
      </c>
      <c r="E3021">
        <v>5</v>
      </c>
      <c r="F3021">
        <v>408.48</v>
      </c>
      <c r="G3021">
        <v>318.55</v>
      </c>
      <c r="H3021">
        <v>89.93</v>
      </c>
      <c r="I3021">
        <v>79.637500000000003</v>
      </c>
    </row>
    <row r="3022" spans="1:9" x14ac:dyDescent="0.25">
      <c r="A3022" s="1">
        <v>43171</v>
      </c>
      <c r="B3022" t="s">
        <v>49</v>
      </c>
      <c r="C3022" t="s">
        <v>50</v>
      </c>
      <c r="D3022">
        <v>3</v>
      </c>
      <c r="E3022">
        <v>3</v>
      </c>
      <c r="F3022">
        <v>366.94</v>
      </c>
      <c r="G3022">
        <v>287</v>
      </c>
      <c r="H3022">
        <v>79.94</v>
      </c>
      <c r="I3022">
        <v>95.666666666666657</v>
      </c>
    </row>
    <row r="3023" spans="1:9" x14ac:dyDescent="0.25">
      <c r="A3023" s="1">
        <v>43171</v>
      </c>
      <c r="B3023" t="s">
        <v>62</v>
      </c>
      <c r="C3023" t="s">
        <v>63</v>
      </c>
      <c r="D3023">
        <v>3</v>
      </c>
      <c r="E3023">
        <v>3</v>
      </c>
      <c r="F3023">
        <v>347.67</v>
      </c>
      <c r="G3023">
        <v>282.3</v>
      </c>
      <c r="H3023">
        <v>65.37</v>
      </c>
      <c r="I3023">
        <v>94.1</v>
      </c>
    </row>
    <row r="3024" spans="1:9" x14ac:dyDescent="0.25">
      <c r="A3024" s="1">
        <v>43171</v>
      </c>
      <c r="B3024" t="s">
        <v>68</v>
      </c>
      <c r="C3024" t="s">
        <v>69</v>
      </c>
      <c r="D3024">
        <v>1</v>
      </c>
      <c r="E3024">
        <v>1</v>
      </c>
      <c r="F3024">
        <v>275.69</v>
      </c>
      <c r="G3024">
        <v>259</v>
      </c>
      <c r="H3024">
        <v>16.690000000000001</v>
      </c>
      <c r="I3024">
        <v>259</v>
      </c>
    </row>
    <row r="3025" spans="1:9" x14ac:dyDescent="0.25">
      <c r="A3025" s="1">
        <v>43171</v>
      </c>
      <c r="B3025" t="s">
        <v>98</v>
      </c>
      <c r="C3025" t="s">
        <v>99</v>
      </c>
      <c r="D3025">
        <v>1</v>
      </c>
      <c r="E3025">
        <v>2</v>
      </c>
      <c r="F3025">
        <v>225.08</v>
      </c>
      <c r="G3025">
        <v>205.8</v>
      </c>
      <c r="H3025">
        <v>19.28</v>
      </c>
      <c r="I3025">
        <v>205.8</v>
      </c>
    </row>
    <row r="3026" spans="1:9" x14ac:dyDescent="0.25">
      <c r="A3026" s="1">
        <v>43171</v>
      </c>
      <c r="B3026" t="s">
        <v>117</v>
      </c>
      <c r="C3026" t="s">
        <v>118</v>
      </c>
      <c r="D3026">
        <v>3</v>
      </c>
      <c r="E3026">
        <v>3</v>
      </c>
      <c r="F3026">
        <v>184.77</v>
      </c>
      <c r="G3026">
        <v>134.97999999999999</v>
      </c>
      <c r="H3026">
        <v>49.79</v>
      </c>
      <c r="I3026">
        <v>44.993333333333332</v>
      </c>
    </row>
    <row r="3027" spans="1:9" x14ac:dyDescent="0.25">
      <c r="A3027" s="1">
        <v>43171</v>
      </c>
      <c r="B3027" t="s">
        <v>131</v>
      </c>
      <c r="C3027" t="s">
        <v>132</v>
      </c>
      <c r="D3027">
        <v>1</v>
      </c>
      <c r="E3027">
        <v>2</v>
      </c>
      <c r="F3027">
        <v>170.6</v>
      </c>
      <c r="G3027">
        <v>154</v>
      </c>
      <c r="H3027">
        <v>16.600000000000001</v>
      </c>
      <c r="I3027">
        <v>154</v>
      </c>
    </row>
    <row r="3028" spans="1:9" x14ac:dyDescent="0.25">
      <c r="A3028" s="1">
        <v>43171</v>
      </c>
      <c r="B3028" t="s">
        <v>125</v>
      </c>
      <c r="C3028" t="s">
        <v>126</v>
      </c>
      <c r="D3028">
        <v>2</v>
      </c>
      <c r="E3028">
        <v>3</v>
      </c>
      <c r="F3028">
        <v>154.08000000000001</v>
      </c>
      <c r="G3028">
        <v>119.9</v>
      </c>
      <c r="H3028">
        <v>34.18</v>
      </c>
      <c r="I3028">
        <v>59.95</v>
      </c>
    </row>
    <row r="3029" spans="1:9" x14ac:dyDescent="0.25">
      <c r="A3029" s="1">
        <v>43171</v>
      </c>
      <c r="B3029" t="s">
        <v>133</v>
      </c>
      <c r="C3029" t="s">
        <v>134</v>
      </c>
      <c r="D3029">
        <v>1</v>
      </c>
      <c r="E3029">
        <v>1</v>
      </c>
      <c r="F3029">
        <v>148.97</v>
      </c>
      <c r="G3029">
        <v>110</v>
      </c>
      <c r="H3029">
        <v>38.97</v>
      </c>
      <c r="I3029">
        <v>110</v>
      </c>
    </row>
    <row r="3030" spans="1:9" x14ac:dyDescent="0.25">
      <c r="A3030" s="1">
        <v>43171</v>
      </c>
      <c r="B3030" t="s">
        <v>44</v>
      </c>
      <c r="C3030" t="s">
        <v>45</v>
      </c>
      <c r="D3030">
        <v>1</v>
      </c>
      <c r="E3030">
        <v>1</v>
      </c>
      <c r="F3030">
        <v>139.71</v>
      </c>
      <c r="G3030">
        <v>119.9</v>
      </c>
      <c r="H3030">
        <v>19.809999999999999</v>
      </c>
      <c r="I3030">
        <v>119.9</v>
      </c>
    </row>
    <row r="3031" spans="1:9" x14ac:dyDescent="0.25">
      <c r="A3031" s="1">
        <v>43171</v>
      </c>
      <c r="B3031" t="s">
        <v>113</v>
      </c>
      <c r="C3031" t="s">
        <v>114</v>
      </c>
      <c r="D3031">
        <v>2</v>
      </c>
      <c r="E3031">
        <v>2</v>
      </c>
      <c r="F3031">
        <v>129.31</v>
      </c>
      <c r="G3031">
        <v>102</v>
      </c>
      <c r="H3031">
        <v>27.31</v>
      </c>
      <c r="I3031">
        <v>51</v>
      </c>
    </row>
    <row r="3032" spans="1:9" x14ac:dyDescent="0.25">
      <c r="A3032" s="1">
        <v>43171</v>
      </c>
      <c r="B3032" t="s">
        <v>121</v>
      </c>
      <c r="C3032" t="s">
        <v>122</v>
      </c>
      <c r="D3032">
        <v>1</v>
      </c>
      <c r="E3032">
        <v>1</v>
      </c>
      <c r="F3032">
        <v>113.11</v>
      </c>
      <c r="G3032">
        <v>89.9</v>
      </c>
      <c r="H3032">
        <v>23.21</v>
      </c>
      <c r="I3032">
        <v>89.9</v>
      </c>
    </row>
    <row r="3033" spans="1:9" x14ac:dyDescent="0.25">
      <c r="A3033" s="1">
        <v>43171</v>
      </c>
      <c r="B3033" t="s">
        <v>119</v>
      </c>
      <c r="C3033" t="s">
        <v>120</v>
      </c>
      <c r="D3033">
        <v>1</v>
      </c>
      <c r="E3033">
        <v>1</v>
      </c>
      <c r="F3033">
        <v>97.39</v>
      </c>
      <c r="G3033">
        <v>89.9</v>
      </c>
      <c r="H3033">
        <v>7.49</v>
      </c>
      <c r="I3033">
        <v>89.9</v>
      </c>
    </row>
    <row r="3034" spans="1:9" x14ac:dyDescent="0.25">
      <c r="A3034" s="1">
        <v>43171</v>
      </c>
      <c r="B3034" t="s">
        <v>128</v>
      </c>
      <c r="C3034" t="s">
        <v>129</v>
      </c>
      <c r="D3034">
        <v>1</v>
      </c>
      <c r="E3034">
        <v>1</v>
      </c>
      <c r="F3034">
        <v>56.98</v>
      </c>
      <c r="G3034">
        <v>29.9</v>
      </c>
      <c r="H3034">
        <v>27.08</v>
      </c>
      <c r="I3034">
        <v>29.9</v>
      </c>
    </row>
    <row r="3035" spans="1:9" x14ac:dyDescent="0.25">
      <c r="A3035" s="1">
        <v>43171</v>
      </c>
      <c r="B3035" t="s">
        <v>149</v>
      </c>
      <c r="C3035" t="s">
        <v>150</v>
      </c>
      <c r="D3035">
        <v>1</v>
      </c>
      <c r="E3035">
        <v>1</v>
      </c>
      <c r="F3035">
        <v>43.6</v>
      </c>
      <c r="G3035">
        <v>29.89</v>
      </c>
      <c r="H3035">
        <v>13.71</v>
      </c>
      <c r="I3035">
        <v>29.89</v>
      </c>
    </row>
    <row r="3036" spans="1:9" x14ac:dyDescent="0.25">
      <c r="A3036" s="1">
        <v>43171</v>
      </c>
      <c r="B3036" t="s">
        <v>104</v>
      </c>
      <c r="C3036" t="s">
        <v>104</v>
      </c>
      <c r="D3036">
        <v>1</v>
      </c>
      <c r="E3036">
        <v>1</v>
      </c>
      <c r="F3036">
        <v>41.96</v>
      </c>
      <c r="G3036">
        <v>24.9</v>
      </c>
      <c r="H3036">
        <v>17.059999999999999</v>
      </c>
      <c r="I3036">
        <v>24.9</v>
      </c>
    </row>
    <row r="3037" spans="1:9" x14ac:dyDescent="0.25">
      <c r="A3037" s="1">
        <v>43171</v>
      </c>
      <c r="B3037" t="s">
        <v>41</v>
      </c>
      <c r="C3037" t="s">
        <v>41</v>
      </c>
      <c r="D3037">
        <v>1</v>
      </c>
      <c r="E3037">
        <v>1</v>
      </c>
      <c r="F3037">
        <v>36.22</v>
      </c>
      <c r="G3037">
        <v>27.93</v>
      </c>
      <c r="H3037">
        <v>8.2899999999999991</v>
      </c>
      <c r="I3037">
        <v>27.93</v>
      </c>
    </row>
    <row r="3038" spans="1:9" x14ac:dyDescent="0.25">
      <c r="A3038" s="1">
        <v>43178</v>
      </c>
      <c r="B3038" t="s">
        <v>24</v>
      </c>
      <c r="C3038" t="s">
        <v>25</v>
      </c>
      <c r="D3038">
        <v>90</v>
      </c>
      <c r="E3038">
        <v>93</v>
      </c>
      <c r="F3038">
        <v>25278.58</v>
      </c>
      <c r="G3038">
        <v>23273.759999999998</v>
      </c>
      <c r="H3038">
        <v>2004.82</v>
      </c>
      <c r="I3038">
        <v>258.59733333333332</v>
      </c>
    </row>
    <row r="3039" spans="1:9" x14ac:dyDescent="0.25">
      <c r="A3039" s="1">
        <v>43178</v>
      </c>
      <c r="B3039" t="s">
        <v>42</v>
      </c>
      <c r="C3039" t="s">
        <v>43</v>
      </c>
      <c r="D3039">
        <v>150</v>
      </c>
      <c r="E3039">
        <v>181</v>
      </c>
      <c r="F3039">
        <v>23648.04</v>
      </c>
      <c r="G3039">
        <v>20288.78</v>
      </c>
      <c r="H3039">
        <v>3359.26</v>
      </c>
      <c r="I3039">
        <v>135.25853333333333</v>
      </c>
    </row>
    <row r="3040" spans="1:9" x14ac:dyDescent="0.25">
      <c r="A3040" s="1">
        <v>43178</v>
      </c>
      <c r="B3040" t="s">
        <v>47</v>
      </c>
      <c r="C3040" t="s">
        <v>48</v>
      </c>
      <c r="D3040">
        <v>164</v>
      </c>
      <c r="E3040">
        <v>210</v>
      </c>
      <c r="F3040">
        <v>20510.14</v>
      </c>
      <c r="G3040">
        <v>16763.490000000002</v>
      </c>
      <c r="H3040">
        <v>3746.65</v>
      </c>
      <c r="I3040">
        <v>102.21640243902438</v>
      </c>
    </row>
    <row r="3041" spans="1:9" x14ac:dyDescent="0.25">
      <c r="A3041" s="1">
        <v>43178</v>
      </c>
      <c r="B3041" t="s">
        <v>26</v>
      </c>
      <c r="C3041" t="s">
        <v>27</v>
      </c>
      <c r="D3041">
        <v>131</v>
      </c>
      <c r="E3041">
        <v>157</v>
      </c>
      <c r="F3041">
        <v>18495.46</v>
      </c>
      <c r="G3041">
        <v>15470.8</v>
      </c>
      <c r="H3041">
        <v>3024.66</v>
      </c>
      <c r="I3041">
        <v>118.09770992366413</v>
      </c>
    </row>
    <row r="3042" spans="1:9" x14ac:dyDescent="0.25">
      <c r="A3042" s="1">
        <v>43178</v>
      </c>
      <c r="B3042" t="s">
        <v>15</v>
      </c>
      <c r="C3042" t="s">
        <v>16</v>
      </c>
      <c r="D3042">
        <v>127</v>
      </c>
      <c r="E3042">
        <v>139</v>
      </c>
      <c r="F3042">
        <v>16442.82</v>
      </c>
      <c r="G3042">
        <v>14177.81</v>
      </c>
      <c r="H3042">
        <v>2265.0100000000002</v>
      </c>
      <c r="I3042">
        <v>111.63629921259843</v>
      </c>
    </row>
    <row r="3043" spans="1:9" x14ac:dyDescent="0.25">
      <c r="A3043" s="1">
        <v>43178</v>
      </c>
      <c r="B3043" t="s">
        <v>28</v>
      </c>
      <c r="C3043" t="s">
        <v>29</v>
      </c>
      <c r="D3043">
        <v>54</v>
      </c>
      <c r="E3043">
        <v>57</v>
      </c>
      <c r="F3043">
        <v>14529.8</v>
      </c>
      <c r="G3043">
        <v>13049.57</v>
      </c>
      <c r="H3043">
        <v>1480.23</v>
      </c>
      <c r="I3043">
        <v>241.65870370370371</v>
      </c>
    </row>
    <row r="3044" spans="1:9" x14ac:dyDescent="0.25">
      <c r="A3044" s="1">
        <v>43178</v>
      </c>
      <c r="B3044" t="s">
        <v>17</v>
      </c>
      <c r="C3044" t="s">
        <v>18</v>
      </c>
      <c r="D3044">
        <v>103</v>
      </c>
      <c r="E3044">
        <v>129</v>
      </c>
      <c r="F3044">
        <v>13943.13</v>
      </c>
      <c r="G3044">
        <v>11028.03</v>
      </c>
      <c r="H3044">
        <v>2915.1</v>
      </c>
      <c r="I3044">
        <v>107.06825242718446</v>
      </c>
    </row>
    <row r="3045" spans="1:9" x14ac:dyDescent="0.25">
      <c r="A3045" s="1">
        <v>43178</v>
      </c>
      <c r="B3045" t="s">
        <v>39</v>
      </c>
      <c r="C3045" t="s">
        <v>40</v>
      </c>
      <c r="D3045">
        <v>86</v>
      </c>
      <c r="E3045">
        <v>93</v>
      </c>
      <c r="F3045">
        <v>12180.2</v>
      </c>
      <c r="G3045">
        <v>10019.92</v>
      </c>
      <c r="H3045">
        <v>2160.2800000000002</v>
      </c>
      <c r="I3045">
        <v>116.51069767441861</v>
      </c>
    </row>
    <row r="3046" spans="1:9" x14ac:dyDescent="0.25">
      <c r="A3046" s="1">
        <v>43178</v>
      </c>
      <c r="B3046" t="s">
        <v>38</v>
      </c>
      <c r="C3046" t="s">
        <v>38</v>
      </c>
      <c r="D3046">
        <v>61</v>
      </c>
      <c r="E3046">
        <v>66</v>
      </c>
      <c r="F3046">
        <v>11748.95</v>
      </c>
      <c r="G3046">
        <v>10324.25</v>
      </c>
      <c r="H3046">
        <v>1424.7</v>
      </c>
      <c r="I3046">
        <v>169.25</v>
      </c>
    </row>
    <row r="3047" spans="1:9" x14ac:dyDescent="0.25">
      <c r="A3047" s="1">
        <v>43178</v>
      </c>
      <c r="B3047" t="s">
        <v>32</v>
      </c>
      <c r="C3047" t="s">
        <v>33</v>
      </c>
      <c r="D3047">
        <v>84</v>
      </c>
      <c r="E3047">
        <v>111</v>
      </c>
      <c r="F3047">
        <v>11005.13</v>
      </c>
      <c r="G3047">
        <v>8470.57</v>
      </c>
      <c r="H3047">
        <v>2534.56</v>
      </c>
      <c r="I3047">
        <v>100.84011904761904</v>
      </c>
    </row>
    <row r="3048" spans="1:9" x14ac:dyDescent="0.25">
      <c r="A3048" s="1">
        <v>43178</v>
      </c>
      <c r="B3048" t="s">
        <v>53</v>
      </c>
      <c r="C3048" t="s">
        <v>54</v>
      </c>
      <c r="D3048">
        <v>85</v>
      </c>
      <c r="E3048">
        <v>86</v>
      </c>
      <c r="F3048">
        <v>10845.48</v>
      </c>
      <c r="G3048">
        <v>9410.4699999999993</v>
      </c>
      <c r="H3048">
        <v>1435.01</v>
      </c>
      <c r="I3048">
        <v>110.71141176470589</v>
      </c>
    </row>
    <row r="3049" spans="1:9" x14ac:dyDescent="0.25">
      <c r="A3049" s="1">
        <v>43178</v>
      </c>
      <c r="B3049" t="s">
        <v>34</v>
      </c>
      <c r="C3049" t="s">
        <v>35</v>
      </c>
      <c r="D3049">
        <v>47</v>
      </c>
      <c r="E3049">
        <v>60</v>
      </c>
      <c r="F3049">
        <v>8425.94</v>
      </c>
      <c r="G3049">
        <v>6724.61</v>
      </c>
      <c r="H3049">
        <v>1701.33</v>
      </c>
      <c r="I3049">
        <v>143.0768085106383</v>
      </c>
    </row>
    <row r="3050" spans="1:9" x14ac:dyDescent="0.25">
      <c r="A3050" s="1">
        <v>43178</v>
      </c>
      <c r="B3050" t="s">
        <v>21</v>
      </c>
      <c r="C3050" t="s">
        <v>22</v>
      </c>
      <c r="D3050">
        <v>48</v>
      </c>
      <c r="E3050">
        <v>50</v>
      </c>
      <c r="F3050">
        <v>6721.8</v>
      </c>
      <c r="G3050">
        <v>5807.6</v>
      </c>
      <c r="H3050">
        <v>914.2</v>
      </c>
      <c r="I3050">
        <v>120.99166666666667</v>
      </c>
    </row>
    <row r="3051" spans="1:9" x14ac:dyDescent="0.25">
      <c r="A3051" s="1">
        <v>43178</v>
      </c>
      <c r="B3051" t="s">
        <v>36</v>
      </c>
      <c r="C3051" t="s">
        <v>37</v>
      </c>
      <c r="D3051">
        <v>22</v>
      </c>
      <c r="E3051">
        <v>30</v>
      </c>
      <c r="F3051">
        <v>6156.98</v>
      </c>
      <c r="G3051">
        <v>4515.96</v>
      </c>
      <c r="H3051">
        <v>1641.02</v>
      </c>
      <c r="I3051">
        <v>205.27090909090907</v>
      </c>
    </row>
    <row r="3052" spans="1:9" x14ac:dyDescent="0.25">
      <c r="A3052" s="1">
        <v>43178</v>
      </c>
      <c r="B3052" t="s">
        <v>46</v>
      </c>
      <c r="C3052" t="s">
        <v>46</v>
      </c>
      <c r="D3052">
        <v>30</v>
      </c>
      <c r="E3052">
        <v>37</v>
      </c>
      <c r="F3052">
        <v>5551.8</v>
      </c>
      <c r="G3052">
        <v>4746.84</v>
      </c>
      <c r="H3052">
        <v>804.96</v>
      </c>
      <c r="I3052">
        <v>158.22800000000001</v>
      </c>
    </row>
    <row r="3053" spans="1:9" x14ac:dyDescent="0.25">
      <c r="A3053" s="1">
        <v>43178</v>
      </c>
      <c r="B3053" t="s">
        <v>19</v>
      </c>
      <c r="C3053" t="s">
        <v>20</v>
      </c>
      <c r="D3053">
        <v>43</v>
      </c>
      <c r="E3053">
        <v>47</v>
      </c>
      <c r="F3053">
        <v>5180.1499999999996</v>
      </c>
      <c r="G3053">
        <v>4397.83</v>
      </c>
      <c r="H3053">
        <v>782.32</v>
      </c>
      <c r="I3053">
        <v>102.27511627906978</v>
      </c>
    </row>
    <row r="3054" spans="1:9" x14ac:dyDescent="0.25">
      <c r="A3054" s="1">
        <v>43178</v>
      </c>
      <c r="B3054" t="s">
        <v>109</v>
      </c>
      <c r="C3054" t="s">
        <v>110</v>
      </c>
      <c r="D3054">
        <v>23</v>
      </c>
      <c r="E3054">
        <v>23</v>
      </c>
      <c r="F3054">
        <v>4551.95</v>
      </c>
      <c r="G3054">
        <v>4022.94</v>
      </c>
      <c r="H3054">
        <v>529.01</v>
      </c>
      <c r="I3054">
        <v>174.91043478260869</v>
      </c>
    </row>
    <row r="3055" spans="1:9" x14ac:dyDescent="0.25">
      <c r="A3055" s="1">
        <v>43178</v>
      </c>
      <c r="B3055" t="s">
        <v>193</v>
      </c>
      <c r="C3055" t="s">
        <v>193</v>
      </c>
      <c r="D3055">
        <v>31</v>
      </c>
      <c r="E3055">
        <v>32</v>
      </c>
      <c r="F3055">
        <v>4283.32</v>
      </c>
      <c r="G3055">
        <v>3711.54</v>
      </c>
      <c r="H3055">
        <v>571.78</v>
      </c>
      <c r="I3055">
        <v>119.72709677419354</v>
      </c>
    </row>
    <row r="3056" spans="1:9" x14ac:dyDescent="0.25">
      <c r="A3056" s="1">
        <v>43178</v>
      </c>
      <c r="B3056" t="s">
        <v>84</v>
      </c>
      <c r="C3056" t="s">
        <v>85</v>
      </c>
      <c r="D3056">
        <v>17</v>
      </c>
      <c r="E3056">
        <v>20</v>
      </c>
      <c r="F3056">
        <v>3986.04</v>
      </c>
      <c r="G3056">
        <v>3464.23</v>
      </c>
      <c r="H3056">
        <v>521.80999999999995</v>
      </c>
      <c r="I3056">
        <v>203.77823529411765</v>
      </c>
    </row>
    <row r="3057" spans="1:9" x14ac:dyDescent="0.25">
      <c r="A3057" s="1">
        <v>43178</v>
      </c>
      <c r="B3057" t="s">
        <v>58</v>
      </c>
      <c r="C3057" t="s">
        <v>59</v>
      </c>
      <c r="D3057">
        <v>53</v>
      </c>
      <c r="E3057">
        <v>56</v>
      </c>
      <c r="F3057">
        <v>3826.14</v>
      </c>
      <c r="G3057">
        <v>2873.78</v>
      </c>
      <c r="H3057">
        <v>952.36</v>
      </c>
      <c r="I3057">
        <v>54.222264150943396</v>
      </c>
    </row>
    <row r="3058" spans="1:9" x14ac:dyDescent="0.25">
      <c r="A3058" s="1">
        <v>43178</v>
      </c>
      <c r="B3058" t="s">
        <v>72</v>
      </c>
      <c r="C3058" t="s">
        <v>73</v>
      </c>
      <c r="D3058">
        <v>38</v>
      </c>
      <c r="E3058">
        <v>42</v>
      </c>
      <c r="F3058">
        <v>3739.29</v>
      </c>
      <c r="G3058">
        <v>3042.78</v>
      </c>
      <c r="H3058">
        <v>696.51</v>
      </c>
      <c r="I3058">
        <v>80.073157894736852</v>
      </c>
    </row>
    <row r="3059" spans="1:9" x14ac:dyDescent="0.25">
      <c r="A3059" s="1">
        <v>43178</v>
      </c>
      <c r="B3059" t="s">
        <v>57</v>
      </c>
      <c r="C3059" t="s">
        <v>57</v>
      </c>
      <c r="D3059">
        <v>9</v>
      </c>
      <c r="E3059">
        <v>10</v>
      </c>
      <c r="F3059">
        <v>3622.79</v>
      </c>
      <c r="G3059">
        <v>3430.18</v>
      </c>
      <c r="H3059">
        <v>192.61</v>
      </c>
      <c r="I3059">
        <v>381.13111111111112</v>
      </c>
    </row>
    <row r="3060" spans="1:9" x14ac:dyDescent="0.25">
      <c r="A3060" s="1">
        <v>43178</v>
      </c>
      <c r="B3060" t="s">
        <v>51</v>
      </c>
      <c r="C3060" t="s">
        <v>52</v>
      </c>
      <c r="D3060">
        <v>31</v>
      </c>
      <c r="E3060">
        <v>32</v>
      </c>
      <c r="F3060">
        <v>2997.18</v>
      </c>
      <c r="G3060">
        <v>2410.86</v>
      </c>
      <c r="H3060">
        <v>586.32000000000005</v>
      </c>
      <c r="I3060">
        <v>77.769677419354835</v>
      </c>
    </row>
    <row r="3061" spans="1:9" x14ac:dyDescent="0.25">
      <c r="A3061" s="1">
        <v>43178</v>
      </c>
      <c r="B3061" t="s">
        <v>100</v>
      </c>
      <c r="C3061" t="s">
        <v>101</v>
      </c>
      <c r="D3061">
        <v>14</v>
      </c>
      <c r="E3061">
        <v>21</v>
      </c>
      <c r="F3061">
        <v>2487.11</v>
      </c>
      <c r="G3061">
        <v>2057.6999999999998</v>
      </c>
      <c r="H3061">
        <v>429.41</v>
      </c>
      <c r="I3061">
        <v>146.97857142857143</v>
      </c>
    </row>
    <row r="3062" spans="1:9" x14ac:dyDescent="0.25">
      <c r="A3062" s="1">
        <v>43178</v>
      </c>
      <c r="B3062" t="s">
        <v>74</v>
      </c>
      <c r="C3062" t="s">
        <v>75</v>
      </c>
      <c r="D3062">
        <v>8</v>
      </c>
      <c r="E3062">
        <v>8</v>
      </c>
      <c r="F3062">
        <v>2139.7600000000002</v>
      </c>
      <c r="G3062">
        <v>2015.8</v>
      </c>
      <c r="H3062">
        <v>123.96</v>
      </c>
      <c r="I3062">
        <v>251.97499999999999</v>
      </c>
    </row>
    <row r="3063" spans="1:9" x14ac:dyDescent="0.25">
      <c r="A3063" s="1">
        <v>43178</v>
      </c>
      <c r="B3063" t="s">
        <v>107</v>
      </c>
      <c r="C3063" t="s">
        <v>108</v>
      </c>
      <c r="D3063">
        <v>10</v>
      </c>
      <c r="E3063">
        <v>15</v>
      </c>
      <c r="F3063">
        <v>2126.4699999999998</v>
      </c>
      <c r="G3063">
        <v>1779.83</v>
      </c>
      <c r="H3063">
        <v>346.64</v>
      </c>
      <c r="I3063">
        <v>177.983</v>
      </c>
    </row>
    <row r="3064" spans="1:9" x14ac:dyDescent="0.25">
      <c r="A3064" s="1">
        <v>43178</v>
      </c>
      <c r="B3064" t="s">
        <v>23</v>
      </c>
      <c r="C3064" t="s">
        <v>23</v>
      </c>
      <c r="D3064">
        <v>9</v>
      </c>
      <c r="E3064">
        <v>10</v>
      </c>
      <c r="F3064">
        <v>1956.96</v>
      </c>
      <c r="G3064">
        <v>1774.4</v>
      </c>
      <c r="H3064">
        <v>182.56</v>
      </c>
      <c r="I3064">
        <v>197.15555555555557</v>
      </c>
    </row>
    <row r="3065" spans="1:9" x14ac:dyDescent="0.25">
      <c r="A3065" s="1">
        <v>43178</v>
      </c>
      <c r="B3065" t="s">
        <v>82</v>
      </c>
      <c r="C3065" t="s">
        <v>83</v>
      </c>
      <c r="D3065">
        <v>14</v>
      </c>
      <c r="E3065">
        <v>14</v>
      </c>
      <c r="F3065">
        <v>1783.96</v>
      </c>
      <c r="G3065">
        <v>1498.21</v>
      </c>
      <c r="H3065">
        <v>285.75</v>
      </c>
      <c r="I3065">
        <v>107.015</v>
      </c>
    </row>
    <row r="3066" spans="1:9" x14ac:dyDescent="0.25">
      <c r="A3066" s="1">
        <v>43178</v>
      </c>
      <c r="B3066" t="s">
        <v>94</v>
      </c>
      <c r="C3066" t="s">
        <v>95</v>
      </c>
      <c r="D3066">
        <v>7</v>
      </c>
      <c r="E3066">
        <v>8</v>
      </c>
      <c r="F3066">
        <v>1566.9</v>
      </c>
      <c r="G3066">
        <v>1469.5</v>
      </c>
      <c r="H3066">
        <v>97.4</v>
      </c>
      <c r="I3066">
        <v>209.92857142857142</v>
      </c>
    </row>
    <row r="3067" spans="1:9" x14ac:dyDescent="0.25">
      <c r="A3067" s="1">
        <v>43178</v>
      </c>
      <c r="B3067" t="s">
        <v>44</v>
      </c>
      <c r="C3067" t="s">
        <v>45</v>
      </c>
      <c r="D3067">
        <v>5</v>
      </c>
      <c r="E3067">
        <v>7</v>
      </c>
      <c r="F3067">
        <v>1333.53</v>
      </c>
      <c r="G3067">
        <v>1170.9000000000001</v>
      </c>
      <c r="H3067">
        <v>162.63</v>
      </c>
      <c r="I3067">
        <v>234.18</v>
      </c>
    </row>
    <row r="3068" spans="1:9" x14ac:dyDescent="0.25">
      <c r="A3068" s="1">
        <v>43178</v>
      </c>
      <c r="B3068" t="s">
        <v>30</v>
      </c>
      <c r="C3068" t="s">
        <v>31</v>
      </c>
      <c r="D3068">
        <v>9</v>
      </c>
      <c r="E3068">
        <v>9</v>
      </c>
      <c r="F3068">
        <v>1127.74</v>
      </c>
      <c r="G3068">
        <v>911.49</v>
      </c>
      <c r="H3068">
        <v>216.25</v>
      </c>
      <c r="I3068">
        <v>101.27666666666666</v>
      </c>
    </row>
    <row r="3069" spans="1:9" x14ac:dyDescent="0.25">
      <c r="A3069" s="1">
        <v>43178</v>
      </c>
      <c r="B3069" t="s">
        <v>76</v>
      </c>
      <c r="C3069" t="s">
        <v>77</v>
      </c>
      <c r="D3069">
        <v>3</v>
      </c>
      <c r="E3069">
        <v>3</v>
      </c>
      <c r="F3069">
        <v>1113.5</v>
      </c>
      <c r="G3069">
        <v>1032.4000000000001</v>
      </c>
      <c r="H3069">
        <v>81.099999999999994</v>
      </c>
      <c r="I3069">
        <v>344.13333333333333</v>
      </c>
    </row>
    <row r="3070" spans="1:9" x14ac:dyDescent="0.25">
      <c r="A3070" s="1">
        <v>43178</v>
      </c>
      <c r="B3070" t="s">
        <v>49</v>
      </c>
      <c r="C3070" t="s">
        <v>50</v>
      </c>
      <c r="D3070">
        <v>7</v>
      </c>
      <c r="E3070">
        <v>8</v>
      </c>
      <c r="F3070">
        <v>1073.3800000000001</v>
      </c>
      <c r="G3070">
        <v>872.45</v>
      </c>
      <c r="H3070">
        <v>200.93</v>
      </c>
      <c r="I3070">
        <v>124.63571428571427</v>
      </c>
    </row>
    <row r="3071" spans="1:9" x14ac:dyDescent="0.25">
      <c r="A3071" s="1">
        <v>43178</v>
      </c>
      <c r="B3071" t="s">
        <v>145</v>
      </c>
      <c r="C3071" t="s">
        <v>146</v>
      </c>
      <c r="D3071">
        <v>3</v>
      </c>
      <c r="E3071">
        <v>3</v>
      </c>
      <c r="F3071">
        <v>909.37</v>
      </c>
      <c r="G3071">
        <v>750</v>
      </c>
      <c r="H3071">
        <v>159.37</v>
      </c>
      <c r="I3071">
        <v>250</v>
      </c>
    </row>
    <row r="3072" spans="1:9" x14ac:dyDescent="0.25">
      <c r="A3072" s="1">
        <v>43178</v>
      </c>
      <c r="B3072" t="s">
        <v>123</v>
      </c>
      <c r="C3072" t="s">
        <v>124</v>
      </c>
      <c r="D3072">
        <v>3</v>
      </c>
      <c r="E3072">
        <v>3</v>
      </c>
      <c r="F3072">
        <v>857.17</v>
      </c>
      <c r="G3072">
        <v>809.8</v>
      </c>
      <c r="H3072">
        <v>47.37</v>
      </c>
      <c r="I3072">
        <v>269.93333333333334</v>
      </c>
    </row>
    <row r="3073" spans="1:9" x14ac:dyDescent="0.25">
      <c r="A3073" s="1">
        <v>43178</v>
      </c>
      <c r="B3073" t="s">
        <v>141</v>
      </c>
      <c r="C3073" t="s">
        <v>142</v>
      </c>
      <c r="D3073">
        <v>1</v>
      </c>
      <c r="E3073">
        <v>1</v>
      </c>
      <c r="F3073">
        <v>818.4</v>
      </c>
      <c r="G3073">
        <v>750</v>
      </c>
      <c r="H3073">
        <v>68.400000000000006</v>
      </c>
      <c r="I3073">
        <v>750</v>
      </c>
    </row>
    <row r="3074" spans="1:9" x14ac:dyDescent="0.25">
      <c r="A3074" s="1">
        <v>43178</v>
      </c>
      <c r="B3074" t="s">
        <v>102</v>
      </c>
      <c r="C3074" t="s">
        <v>103</v>
      </c>
      <c r="D3074">
        <v>4</v>
      </c>
      <c r="E3074">
        <v>4</v>
      </c>
      <c r="F3074">
        <v>638</v>
      </c>
      <c r="G3074">
        <v>498.7</v>
      </c>
      <c r="H3074">
        <v>139.30000000000001</v>
      </c>
      <c r="I3074">
        <v>124.675</v>
      </c>
    </row>
    <row r="3075" spans="1:9" x14ac:dyDescent="0.25">
      <c r="A3075" s="1">
        <v>43178</v>
      </c>
      <c r="B3075" t="s">
        <v>135</v>
      </c>
      <c r="C3075" t="s">
        <v>136</v>
      </c>
      <c r="D3075">
        <v>4</v>
      </c>
      <c r="E3075">
        <v>4</v>
      </c>
      <c r="F3075">
        <v>585.28</v>
      </c>
      <c r="G3075">
        <v>435.2</v>
      </c>
      <c r="H3075">
        <v>150.08000000000001</v>
      </c>
      <c r="I3075">
        <v>108.8</v>
      </c>
    </row>
    <row r="3076" spans="1:9" x14ac:dyDescent="0.25">
      <c r="A3076" s="1">
        <v>43178</v>
      </c>
      <c r="B3076" t="s">
        <v>128</v>
      </c>
      <c r="C3076" t="s">
        <v>129</v>
      </c>
      <c r="D3076">
        <v>4</v>
      </c>
      <c r="E3076">
        <v>5</v>
      </c>
      <c r="F3076">
        <v>582.74</v>
      </c>
      <c r="G3076">
        <v>475.8</v>
      </c>
      <c r="H3076">
        <v>106.94</v>
      </c>
      <c r="I3076">
        <v>118.95</v>
      </c>
    </row>
    <row r="3077" spans="1:9" x14ac:dyDescent="0.25">
      <c r="A3077" s="1">
        <v>43178</v>
      </c>
      <c r="B3077" t="s">
        <v>66</v>
      </c>
      <c r="C3077" t="s">
        <v>67</v>
      </c>
      <c r="D3077">
        <v>10</v>
      </c>
      <c r="E3077">
        <v>10</v>
      </c>
      <c r="F3077">
        <v>560.05999999999995</v>
      </c>
      <c r="G3077">
        <v>403.96</v>
      </c>
      <c r="H3077">
        <v>156.1</v>
      </c>
      <c r="I3077">
        <v>40.396000000000001</v>
      </c>
    </row>
    <row r="3078" spans="1:9" x14ac:dyDescent="0.25">
      <c r="A3078" s="1">
        <v>43178</v>
      </c>
      <c r="B3078" t="s">
        <v>41</v>
      </c>
      <c r="C3078" t="s">
        <v>41</v>
      </c>
      <c r="D3078">
        <v>4</v>
      </c>
      <c r="E3078">
        <v>5</v>
      </c>
      <c r="F3078">
        <v>498.57</v>
      </c>
      <c r="G3078">
        <v>388.6</v>
      </c>
      <c r="H3078">
        <v>109.97</v>
      </c>
      <c r="I3078">
        <v>97.15</v>
      </c>
    </row>
    <row r="3079" spans="1:9" x14ac:dyDescent="0.25">
      <c r="A3079" s="1">
        <v>43178</v>
      </c>
      <c r="B3079" t="s">
        <v>113</v>
      </c>
      <c r="C3079" t="s">
        <v>114</v>
      </c>
      <c r="D3079">
        <v>7</v>
      </c>
      <c r="E3079">
        <v>7</v>
      </c>
      <c r="F3079">
        <v>421.76</v>
      </c>
      <c r="G3079">
        <v>274.77</v>
      </c>
      <c r="H3079">
        <v>146.99</v>
      </c>
      <c r="I3079">
        <v>39.252857142857145</v>
      </c>
    </row>
    <row r="3080" spans="1:9" x14ac:dyDescent="0.25">
      <c r="A3080" s="1">
        <v>43178</v>
      </c>
      <c r="B3080" t="s">
        <v>90</v>
      </c>
      <c r="C3080" t="s">
        <v>91</v>
      </c>
      <c r="D3080">
        <v>3</v>
      </c>
      <c r="E3080">
        <v>3</v>
      </c>
      <c r="F3080">
        <v>391.42</v>
      </c>
      <c r="G3080">
        <v>303.89999999999998</v>
      </c>
      <c r="H3080">
        <v>87.52</v>
      </c>
      <c r="I3080">
        <v>101.3</v>
      </c>
    </row>
    <row r="3081" spans="1:9" x14ac:dyDescent="0.25">
      <c r="A3081" s="1">
        <v>43178</v>
      </c>
      <c r="B3081" t="s">
        <v>125</v>
      </c>
      <c r="C3081" t="s">
        <v>126</v>
      </c>
      <c r="D3081">
        <v>1</v>
      </c>
      <c r="E3081">
        <v>1</v>
      </c>
      <c r="F3081">
        <v>378.39</v>
      </c>
      <c r="G3081">
        <v>358</v>
      </c>
      <c r="H3081">
        <v>20.39</v>
      </c>
      <c r="I3081">
        <v>358</v>
      </c>
    </row>
    <row r="3082" spans="1:9" x14ac:dyDescent="0.25">
      <c r="A3082" s="1">
        <v>43178</v>
      </c>
      <c r="B3082" t="s">
        <v>80</v>
      </c>
      <c r="C3082" t="s">
        <v>81</v>
      </c>
      <c r="D3082">
        <v>3</v>
      </c>
      <c r="E3082">
        <v>3</v>
      </c>
      <c r="F3082">
        <v>370.18</v>
      </c>
      <c r="G3082">
        <v>289.76</v>
      </c>
      <c r="H3082">
        <v>80.42</v>
      </c>
      <c r="I3082">
        <v>96.586666666666659</v>
      </c>
    </row>
    <row r="3083" spans="1:9" x14ac:dyDescent="0.25">
      <c r="A3083" s="1">
        <v>43178</v>
      </c>
      <c r="B3083" t="s">
        <v>111</v>
      </c>
      <c r="C3083" t="s">
        <v>112</v>
      </c>
      <c r="D3083">
        <v>1</v>
      </c>
      <c r="E3083">
        <v>6</v>
      </c>
      <c r="F3083">
        <v>311.10000000000002</v>
      </c>
      <c r="G3083">
        <v>174</v>
      </c>
      <c r="H3083">
        <v>137.1</v>
      </c>
      <c r="I3083">
        <v>174</v>
      </c>
    </row>
    <row r="3084" spans="1:9" x14ac:dyDescent="0.25">
      <c r="A3084" s="1">
        <v>43178</v>
      </c>
      <c r="B3084" t="s">
        <v>121</v>
      </c>
      <c r="C3084" t="s">
        <v>122</v>
      </c>
      <c r="D3084">
        <v>4</v>
      </c>
      <c r="E3084">
        <v>4</v>
      </c>
      <c r="F3084">
        <v>308.77999999999997</v>
      </c>
      <c r="G3084">
        <v>234.6</v>
      </c>
      <c r="H3084">
        <v>74.180000000000007</v>
      </c>
      <c r="I3084">
        <v>58.65</v>
      </c>
    </row>
    <row r="3085" spans="1:9" x14ac:dyDescent="0.25">
      <c r="A3085" s="1">
        <v>43178</v>
      </c>
      <c r="B3085" t="s">
        <v>88</v>
      </c>
      <c r="C3085" t="s">
        <v>89</v>
      </c>
      <c r="D3085">
        <v>5</v>
      </c>
      <c r="E3085">
        <v>5</v>
      </c>
      <c r="F3085">
        <v>286.39999999999998</v>
      </c>
      <c r="G3085">
        <v>222.3</v>
      </c>
      <c r="H3085">
        <v>64.099999999999994</v>
      </c>
      <c r="I3085">
        <v>44.46</v>
      </c>
    </row>
    <row r="3086" spans="1:9" x14ac:dyDescent="0.25">
      <c r="A3086" s="1">
        <v>43178</v>
      </c>
      <c r="B3086" t="s">
        <v>68</v>
      </c>
      <c r="C3086" t="s">
        <v>69</v>
      </c>
      <c r="D3086">
        <v>2</v>
      </c>
      <c r="E3086">
        <v>2</v>
      </c>
      <c r="F3086">
        <v>254.3</v>
      </c>
      <c r="G3086">
        <v>199.8</v>
      </c>
      <c r="H3086">
        <v>54.5</v>
      </c>
      <c r="I3086">
        <v>99.9</v>
      </c>
    </row>
    <row r="3087" spans="1:9" x14ac:dyDescent="0.25">
      <c r="A3087" s="1">
        <v>43178</v>
      </c>
      <c r="B3087" t="s">
        <v>62</v>
      </c>
      <c r="C3087" t="s">
        <v>63</v>
      </c>
      <c r="D3087">
        <v>3</v>
      </c>
      <c r="E3087">
        <v>3</v>
      </c>
      <c r="F3087">
        <v>232.27</v>
      </c>
      <c r="G3087">
        <v>171.7</v>
      </c>
      <c r="H3087">
        <v>60.57</v>
      </c>
      <c r="I3087">
        <v>57.233333333333334</v>
      </c>
    </row>
    <row r="3088" spans="1:9" x14ac:dyDescent="0.25">
      <c r="A3088" s="1">
        <v>43178</v>
      </c>
      <c r="B3088" t="s">
        <v>115</v>
      </c>
      <c r="C3088" t="s">
        <v>116</v>
      </c>
      <c r="D3088">
        <v>1</v>
      </c>
      <c r="E3088">
        <v>1</v>
      </c>
      <c r="F3088">
        <v>192.76</v>
      </c>
      <c r="G3088">
        <v>169</v>
      </c>
      <c r="H3088">
        <v>23.76</v>
      </c>
      <c r="I3088">
        <v>169</v>
      </c>
    </row>
    <row r="3089" spans="1:9" x14ac:dyDescent="0.25">
      <c r="A3089" s="1">
        <v>43178</v>
      </c>
      <c r="B3089" t="s">
        <v>117</v>
      </c>
      <c r="C3089" t="s">
        <v>118</v>
      </c>
      <c r="D3089">
        <v>4</v>
      </c>
      <c r="E3089">
        <v>4</v>
      </c>
      <c r="F3089">
        <v>176.73</v>
      </c>
      <c r="G3089">
        <v>119.98</v>
      </c>
      <c r="H3089">
        <v>56.75</v>
      </c>
      <c r="I3089">
        <v>29.995000000000001</v>
      </c>
    </row>
    <row r="3090" spans="1:9" x14ac:dyDescent="0.25">
      <c r="A3090" s="1">
        <v>43178</v>
      </c>
      <c r="B3090" t="s">
        <v>105</v>
      </c>
      <c r="C3090" t="s">
        <v>106</v>
      </c>
      <c r="D3090">
        <v>4</v>
      </c>
      <c r="E3090">
        <v>4</v>
      </c>
      <c r="F3090">
        <v>166.73</v>
      </c>
      <c r="G3090">
        <v>104.69</v>
      </c>
      <c r="H3090">
        <v>62.04</v>
      </c>
      <c r="I3090">
        <v>26.172499999999999</v>
      </c>
    </row>
    <row r="3091" spans="1:9" x14ac:dyDescent="0.25">
      <c r="A3091" s="1">
        <v>43178</v>
      </c>
      <c r="B3091" t="s">
        <v>60</v>
      </c>
      <c r="C3091" t="s">
        <v>61</v>
      </c>
      <c r="D3091">
        <v>1</v>
      </c>
      <c r="E3091">
        <v>4</v>
      </c>
      <c r="F3091">
        <v>154.52000000000001</v>
      </c>
      <c r="G3091">
        <v>119.96</v>
      </c>
      <c r="H3091">
        <v>34.56</v>
      </c>
      <c r="I3091">
        <v>119.96</v>
      </c>
    </row>
    <row r="3092" spans="1:9" x14ac:dyDescent="0.25">
      <c r="A3092" s="1">
        <v>43178</v>
      </c>
      <c r="B3092" t="s">
        <v>133</v>
      </c>
      <c r="C3092" t="s">
        <v>134</v>
      </c>
      <c r="D3092">
        <v>1</v>
      </c>
      <c r="E3092">
        <v>1</v>
      </c>
      <c r="F3092">
        <v>148.97</v>
      </c>
      <c r="G3092">
        <v>110</v>
      </c>
      <c r="H3092">
        <v>38.97</v>
      </c>
      <c r="I3092">
        <v>110</v>
      </c>
    </row>
    <row r="3093" spans="1:9" x14ac:dyDescent="0.25">
      <c r="A3093" s="1">
        <v>43178</v>
      </c>
      <c r="B3093" t="s">
        <v>131</v>
      </c>
      <c r="C3093" t="s">
        <v>132</v>
      </c>
      <c r="D3093">
        <v>1</v>
      </c>
      <c r="E3093">
        <v>1</v>
      </c>
      <c r="F3093">
        <v>114.09</v>
      </c>
      <c r="G3093">
        <v>105</v>
      </c>
      <c r="H3093">
        <v>9.09</v>
      </c>
      <c r="I3093">
        <v>105</v>
      </c>
    </row>
    <row r="3094" spans="1:9" x14ac:dyDescent="0.25">
      <c r="A3094" s="1">
        <v>43178</v>
      </c>
      <c r="B3094" t="s">
        <v>78</v>
      </c>
      <c r="C3094" t="s">
        <v>79</v>
      </c>
      <c r="D3094">
        <v>1</v>
      </c>
      <c r="E3094">
        <v>1</v>
      </c>
      <c r="F3094">
        <v>72.760000000000005</v>
      </c>
      <c r="G3094">
        <v>59.9</v>
      </c>
      <c r="H3094">
        <v>12.86</v>
      </c>
      <c r="I3094">
        <v>59.9</v>
      </c>
    </row>
    <row r="3095" spans="1:9" x14ac:dyDescent="0.25">
      <c r="A3095" s="1">
        <v>43178</v>
      </c>
      <c r="B3095" t="s">
        <v>104</v>
      </c>
      <c r="C3095" t="s">
        <v>104</v>
      </c>
      <c r="D3095">
        <v>1</v>
      </c>
      <c r="E3095">
        <v>1</v>
      </c>
      <c r="F3095">
        <v>47.75</v>
      </c>
      <c r="G3095">
        <v>24.9</v>
      </c>
      <c r="H3095">
        <v>22.85</v>
      </c>
      <c r="I3095">
        <v>24.9</v>
      </c>
    </row>
    <row r="3096" spans="1:9" x14ac:dyDescent="0.25">
      <c r="A3096" s="1">
        <v>43178</v>
      </c>
      <c r="B3096" t="s">
        <v>139</v>
      </c>
      <c r="C3096" t="s">
        <v>140</v>
      </c>
      <c r="D3096">
        <v>1</v>
      </c>
      <c r="E3096">
        <v>1</v>
      </c>
      <c r="F3096">
        <v>46.42</v>
      </c>
      <c r="G3096">
        <v>39.99</v>
      </c>
      <c r="H3096">
        <v>6.43</v>
      </c>
      <c r="I3096">
        <v>39.99</v>
      </c>
    </row>
    <row r="3097" spans="1:9" x14ac:dyDescent="0.25">
      <c r="A3097" s="1">
        <v>43178</v>
      </c>
      <c r="B3097" t="s">
        <v>149</v>
      </c>
      <c r="C3097" t="s">
        <v>150</v>
      </c>
      <c r="D3097">
        <v>1</v>
      </c>
      <c r="E3097">
        <v>1</v>
      </c>
      <c r="F3097">
        <v>43.6</v>
      </c>
      <c r="G3097">
        <v>29.89</v>
      </c>
      <c r="H3097">
        <v>13.71</v>
      </c>
      <c r="I3097">
        <v>29.89</v>
      </c>
    </row>
    <row r="3098" spans="1:9" x14ac:dyDescent="0.25">
      <c r="A3098" s="1">
        <v>43178</v>
      </c>
      <c r="B3098" t="s">
        <v>70</v>
      </c>
      <c r="C3098" t="s">
        <v>71</v>
      </c>
      <c r="D3098">
        <v>1</v>
      </c>
      <c r="E3098">
        <v>1</v>
      </c>
      <c r="F3098">
        <v>40.19</v>
      </c>
      <c r="G3098">
        <v>24.97</v>
      </c>
      <c r="H3098">
        <v>15.22</v>
      </c>
      <c r="I3098">
        <v>24.97</v>
      </c>
    </row>
    <row r="3099" spans="1:9" x14ac:dyDescent="0.25">
      <c r="A3099" s="1">
        <v>43185</v>
      </c>
      <c r="B3099" t="s">
        <v>24</v>
      </c>
      <c r="C3099" t="s">
        <v>25</v>
      </c>
      <c r="D3099">
        <v>76</v>
      </c>
      <c r="E3099">
        <v>77</v>
      </c>
      <c r="F3099">
        <v>19261.34</v>
      </c>
      <c r="G3099">
        <v>17595.48</v>
      </c>
      <c r="H3099">
        <v>1665.86</v>
      </c>
      <c r="I3099">
        <v>231.51947368421054</v>
      </c>
    </row>
    <row r="3100" spans="1:9" x14ac:dyDescent="0.25">
      <c r="A3100" s="1">
        <v>43185</v>
      </c>
      <c r="B3100" t="s">
        <v>42</v>
      </c>
      <c r="C3100" t="s">
        <v>43</v>
      </c>
      <c r="D3100">
        <v>131</v>
      </c>
      <c r="E3100">
        <v>154</v>
      </c>
      <c r="F3100">
        <v>19222.240000000002</v>
      </c>
      <c r="G3100">
        <v>16234.12</v>
      </c>
      <c r="H3100">
        <v>2988.12</v>
      </c>
      <c r="I3100">
        <v>123.92458015267174</v>
      </c>
    </row>
    <row r="3101" spans="1:9" x14ac:dyDescent="0.25">
      <c r="A3101" s="1">
        <v>43185</v>
      </c>
      <c r="B3101" t="s">
        <v>26</v>
      </c>
      <c r="C3101" t="s">
        <v>27</v>
      </c>
      <c r="D3101">
        <v>129</v>
      </c>
      <c r="E3101">
        <v>149</v>
      </c>
      <c r="F3101">
        <v>18092.91</v>
      </c>
      <c r="G3101">
        <v>15476.13</v>
      </c>
      <c r="H3101">
        <v>2616.7800000000002</v>
      </c>
      <c r="I3101">
        <v>119.97</v>
      </c>
    </row>
    <row r="3102" spans="1:9" x14ac:dyDescent="0.25">
      <c r="A3102" s="1">
        <v>43185</v>
      </c>
      <c r="B3102" t="s">
        <v>47</v>
      </c>
      <c r="C3102" t="s">
        <v>48</v>
      </c>
      <c r="D3102">
        <v>137</v>
      </c>
      <c r="E3102">
        <v>162</v>
      </c>
      <c r="F3102">
        <v>17578.759999999998</v>
      </c>
      <c r="G3102">
        <v>14516.33</v>
      </c>
      <c r="H3102">
        <v>3062.43</v>
      </c>
      <c r="I3102">
        <v>105.95861313868613</v>
      </c>
    </row>
    <row r="3103" spans="1:9" x14ac:dyDescent="0.25">
      <c r="A3103" s="1">
        <v>43185</v>
      </c>
      <c r="B3103" t="s">
        <v>15</v>
      </c>
      <c r="C3103" t="s">
        <v>16</v>
      </c>
      <c r="D3103">
        <v>121</v>
      </c>
      <c r="E3103">
        <v>131</v>
      </c>
      <c r="F3103">
        <v>16265.44</v>
      </c>
      <c r="G3103">
        <v>13846.27</v>
      </c>
      <c r="H3103">
        <v>2419.17</v>
      </c>
      <c r="I3103">
        <v>114.43198347107437</v>
      </c>
    </row>
    <row r="3104" spans="1:9" x14ac:dyDescent="0.25">
      <c r="A3104" s="1">
        <v>43185</v>
      </c>
      <c r="B3104" t="s">
        <v>39</v>
      </c>
      <c r="C3104" t="s">
        <v>40</v>
      </c>
      <c r="D3104">
        <v>69</v>
      </c>
      <c r="E3104">
        <v>72</v>
      </c>
      <c r="F3104">
        <v>11467.66</v>
      </c>
      <c r="G3104">
        <v>9852</v>
      </c>
      <c r="H3104">
        <v>1615.66</v>
      </c>
      <c r="I3104">
        <v>142.78260869565219</v>
      </c>
    </row>
    <row r="3105" spans="1:9" x14ac:dyDescent="0.25">
      <c r="A3105" s="1">
        <v>43185</v>
      </c>
      <c r="B3105" t="s">
        <v>17</v>
      </c>
      <c r="C3105" t="s">
        <v>18</v>
      </c>
      <c r="D3105">
        <v>87</v>
      </c>
      <c r="E3105">
        <v>120</v>
      </c>
      <c r="F3105">
        <v>11445.62</v>
      </c>
      <c r="G3105">
        <v>8955.24</v>
      </c>
      <c r="H3105">
        <v>2490.38</v>
      </c>
      <c r="I3105">
        <v>102.93379310344828</v>
      </c>
    </row>
    <row r="3106" spans="1:9" x14ac:dyDescent="0.25">
      <c r="A3106" s="1">
        <v>43185</v>
      </c>
      <c r="B3106" t="s">
        <v>28</v>
      </c>
      <c r="C3106" t="s">
        <v>29</v>
      </c>
      <c r="D3106">
        <v>44</v>
      </c>
      <c r="E3106">
        <v>45</v>
      </c>
      <c r="F3106">
        <v>11428.92</v>
      </c>
      <c r="G3106">
        <v>10466.379999999999</v>
      </c>
      <c r="H3106">
        <v>962.54</v>
      </c>
      <c r="I3106">
        <v>237.8722727272727</v>
      </c>
    </row>
    <row r="3107" spans="1:9" x14ac:dyDescent="0.25">
      <c r="A3107" s="1">
        <v>43185</v>
      </c>
      <c r="B3107" t="s">
        <v>36</v>
      </c>
      <c r="C3107" t="s">
        <v>37</v>
      </c>
      <c r="D3107">
        <v>32</v>
      </c>
      <c r="E3107">
        <v>45</v>
      </c>
      <c r="F3107">
        <v>8846.7099999999991</v>
      </c>
      <c r="G3107">
        <v>7365.1</v>
      </c>
      <c r="H3107">
        <v>1481.61</v>
      </c>
      <c r="I3107">
        <v>230.15937500000001</v>
      </c>
    </row>
    <row r="3108" spans="1:9" x14ac:dyDescent="0.25">
      <c r="A3108" s="1">
        <v>43185</v>
      </c>
      <c r="B3108" t="s">
        <v>38</v>
      </c>
      <c r="C3108" t="s">
        <v>38</v>
      </c>
      <c r="D3108">
        <v>47</v>
      </c>
      <c r="E3108">
        <v>49</v>
      </c>
      <c r="F3108">
        <v>8704.99</v>
      </c>
      <c r="G3108">
        <v>7506.83</v>
      </c>
      <c r="H3108">
        <v>1198.1600000000001</v>
      </c>
      <c r="I3108">
        <v>159.71978723404254</v>
      </c>
    </row>
    <row r="3109" spans="1:9" x14ac:dyDescent="0.25">
      <c r="A3109" s="1">
        <v>43185</v>
      </c>
      <c r="B3109" t="s">
        <v>34</v>
      </c>
      <c r="C3109" t="s">
        <v>35</v>
      </c>
      <c r="D3109">
        <v>52</v>
      </c>
      <c r="E3109">
        <v>64</v>
      </c>
      <c r="F3109">
        <v>8083.67</v>
      </c>
      <c r="G3109">
        <v>6732.23</v>
      </c>
      <c r="H3109">
        <v>1351.44</v>
      </c>
      <c r="I3109">
        <v>129.46596153846156</v>
      </c>
    </row>
    <row r="3110" spans="1:9" x14ac:dyDescent="0.25">
      <c r="A3110" s="1">
        <v>43185</v>
      </c>
      <c r="B3110" t="s">
        <v>32</v>
      </c>
      <c r="C3110" t="s">
        <v>33</v>
      </c>
      <c r="D3110">
        <v>67</v>
      </c>
      <c r="E3110">
        <v>75</v>
      </c>
      <c r="F3110">
        <v>7710.1</v>
      </c>
      <c r="G3110">
        <v>6269.46</v>
      </c>
      <c r="H3110">
        <v>1440.64</v>
      </c>
      <c r="I3110">
        <v>93.574029850746271</v>
      </c>
    </row>
    <row r="3111" spans="1:9" x14ac:dyDescent="0.25">
      <c r="A3111" s="1">
        <v>43185</v>
      </c>
      <c r="B3111" t="s">
        <v>21</v>
      </c>
      <c r="C3111" t="s">
        <v>22</v>
      </c>
      <c r="D3111">
        <v>42</v>
      </c>
      <c r="E3111">
        <v>44</v>
      </c>
      <c r="F3111">
        <v>5637.66</v>
      </c>
      <c r="G3111">
        <v>4847.6499999999996</v>
      </c>
      <c r="H3111">
        <v>790.01</v>
      </c>
      <c r="I3111">
        <v>115.42023809523809</v>
      </c>
    </row>
    <row r="3112" spans="1:9" x14ac:dyDescent="0.25">
      <c r="A3112" s="1">
        <v>43185</v>
      </c>
      <c r="B3112" t="s">
        <v>23</v>
      </c>
      <c r="C3112" t="s">
        <v>23</v>
      </c>
      <c r="D3112">
        <v>9</v>
      </c>
      <c r="E3112">
        <v>10</v>
      </c>
      <c r="F3112">
        <v>5548.59</v>
      </c>
      <c r="G3112">
        <v>5270.05</v>
      </c>
      <c r="H3112">
        <v>278.54000000000002</v>
      </c>
      <c r="I3112">
        <v>585.56111111111102</v>
      </c>
    </row>
    <row r="3113" spans="1:9" x14ac:dyDescent="0.25">
      <c r="A3113" s="1">
        <v>43185</v>
      </c>
      <c r="B3113" t="s">
        <v>53</v>
      </c>
      <c r="C3113" t="s">
        <v>54</v>
      </c>
      <c r="D3113">
        <v>69</v>
      </c>
      <c r="E3113">
        <v>77</v>
      </c>
      <c r="F3113">
        <v>5133.96</v>
      </c>
      <c r="G3113">
        <v>4124.7700000000004</v>
      </c>
      <c r="H3113">
        <v>1009.19</v>
      </c>
      <c r="I3113">
        <v>59.779275362318835</v>
      </c>
    </row>
    <row r="3114" spans="1:9" x14ac:dyDescent="0.25">
      <c r="A3114" s="1">
        <v>43185</v>
      </c>
      <c r="B3114" t="s">
        <v>76</v>
      </c>
      <c r="C3114" t="s">
        <v>77</v>
      </c>
      <c r="D3114">
        <v>5</v>
      </c>
      <c r="E3114">
        <v>5</v>
      </c>
      <c r="F3114">
        <v>4088.32</v>
      </c>
      <c r="G3114">
        <v>3883.9</v>
      </c>
      <c r="H3114">
        <v>204.42</v>
      </c>
      <c r="I3114">
        <v>776.78</v>
      </c>
    </row>
    <row r="3115" spans="1:9" x14ac:dyDescent="0.25">
      <c r="A3115" s="1">
        <v>43185</v>
      </c>
      <c r="B3115" t="s">
        <v>193</v>
      </c>
      <c r="C3115" t="s">
        <v>193</v>
      </c>
      <c r="D3115">
        <v>19</v>
      </c>
      <c r="E3115">
        <v>21</v>
      </c>
      <c r="F3115">
        <v>4057.47</v>
      </c>
      <c r="G3115">
        <v>3493.46</v>
      </c>
      <c r="H3115">
        <v>564.01</v>
      </c>
      <c r="I3115">
        <v>183.8663157894737</v>
      </c>
    </row>
    <row r="3116" spans="1:9" x14ac:dyDescent="0.25">
      <c r="A3116" s="1">
        <v>43185</v>
      </c>
      <c r="B3116" t="s">
        <v>57</v>
      </c>
      <c r="C3116" t="s">
        <v>57</v>
      </c>
      <c r="D3116">
        <v>10</v>
      </c>
      <c r="E3116">
        <v>10</v>
      </c>
      <c r="F3116">
        <v>3712.54</v>
      </c>
      <c r="G3116">
        <v>3506.76</v>
      </c>
      <c r="H3116">
        <v>205.78</v>
      </c>
      <c r="I3116">
        <v>350.67599999999999</v>
      </c>
    </row>
    <row r="3117" spans="1:9" x14ac:dyDescent="0.25">
      <c r="A3117" s="1">
        <v>43185</v>
      </c>
      <c r="B3117" t="s">
        <v>46</v>
      </c>
      <c r="C3117" t="s">
        <v>46</v>
      </c>
      <c r="D3117">
        <v>23</v>
      </c>
      <c r="E3117">
        <v>26</v>
      </c>
      <c r="F3117">
        <v>3501.58</v>
      </c>
      <c r="G3117">
        <v>2867.78</v>
      </c>
      <c r="H3117">
        <v>633.79999999999995</v>
      </c>
      <c r="I3117">
        <v>124.68608695652173</v>
      </c>
    </row>
    <row r="3118" spans="1:9" x14ac:dyDescent="0.25">
      <c r="A3118" s="1">
        <v>43185</v>
      </c>
      <c r="B3118" t="s">
        <v>141</v>
      </c>
      <c r="C3118" t="s">
        <v>142</v>
      </c>
      <c r="D3118">
        <v>3</v>
      </c>
      <c r="E3118">
        <v>3</v>
      </c>
      <c r="F3118">
        <v>3409.96</v>
      </c>
      <c r="G3118">
        <v>3277</v>
      </c>
      <c r="H3118">
        <v>132.96</v>
      </c>
      <c r="I3118">
        <v>1092.3333333333333</v>
      </c>
    </row>
    <row r="3119" spans="1:9" x14ac:dyDescent="0.25">
      <c r="A3119" s="1">
        <v>43185</v>
      </c>
      <c r="B3119" t="s">
        <v>19</v>
      </c>
      <c r="C3119" t="s">
        <v>20</v>
      </c>
      <c r="D3119">
        <v>26</v>
      </c>
      <c r="E3119">
        <v>28</v>
      </c>
      <c r="F3119">
        <v>3251.93</v>
      </c>
      <c r="G3119">
        <v>2814.98</v>
      </c>
      <c r="H3119">
        <v>436.95</v>
      </c>
      <c r="I3119">
        <v>108.26846153846154</v>
      </c>
    </row>
    <row r="3120" spans="1:9" x14ac:dyDescent="0.25">
      <c r="A3120" s="1">
        <v>43185</v>
      </c>
      <c r="B3120" t="s">
        <v>72</v>
      </c>
      <c r="C3120" t="s">
        <v>73</v>
      </c>
      <c r="D3120">
        <v>29</v>
      </c>
      <c r="E3120">
        <v>34</v>
      </c>
      <c r="F3120">
        <v>3231.08</v>
      </c>
      <c r="G3120">
        <v>2613.9899999999998</v>
      </c>
      <c r="H3120">
        <v>617.09</v>
      </c>
      <c r="I3120">
        <v>90.137586206896557</v>
      </c>
    </row>
    <row r="3121" spans="1:9" x14ac:dyDescent="0.25">
      <c r="A3121" s="1">
        <v>43185</v>
      </c>
      <c r="B3121" t="s">
        <v>58</v>
      </c>
      <c r="C3121" t="s">
        <v>59</v>
      </c>
      <c r="D3121">
        <v>46</v>
      </c>
      <c r="E3121">
        <v>49</v>
      </c>
      <c r="F3121">
        <v>2906.79</v>
      </c>
      <c r="G3121">
        <v>2061.6999999999998</v>
      </c>
      <c r="H3121">
        <v>845.09</v>
      </c>
      <c r="I3121">
        <v>44.8195652173913</v>
      </c>
    </row>
    <row r="3122" spans="1:9" x14ac:dyDescent="0.25">
      <c r="A3122" s="1">
        <v>43185</v>
      </c>
      <c r="B3122" t="s">
        <v>51</v>
      </c>
      <c r="C3122" t="s">
        <v>52</v>
      </c>
      <c r="D3122">
        <v>29</v>
      </c>
      <c r="E3122">
        <v>33</v>
      </c>
      <c r="F3122">
        <v>2757.01</v>
      </c>
      <c r="G3122">
        <v>2155.4499999999998</v>
      </c>
      <c r="H3122">
        <v>601.55999999999995</v>
      </c>
      <c r="I3122">
        <v>74.32586206896552</v>
      </c>
    </row>
    <row r="3123" spans="1:9" x14ac:dyDescent="0.25">
      <c r="A3123" s="1">
        <v>43185</v>
      </c>
      <c r="B3123" t="s">
        <v>74</v>
      </c>
      <c r="C3123" t="s">
        <v>75</v>
      </c>
      <c r="D3123">
        <v>6</v>
      </c>
      <c r="E3123">
        <v>7</v>
      </c>
      <c r="F3123">
        <v>2678.6</v>
      </c>
      <c r="G3123">
        <v>2558.8000000000002</v>
      </c>
      <c r="H3123">
        <v>119.8</v>
      </c>
      <c r="I3123">
        <v>426.46666666666664</v>
      </c>
    </row>
    <row r="3124" spans="1:9" x14ac:dyDescent="0.25">
      <c r="A3124" s="1">
        <v>43185</v>
      </c>
      <c r="B3124" t="s">
        <v>100</v>
      </c>
      <c r="C3124" t="s">
        <v>101</v>
      </c>
      <c r="D3124">
        <v>10</v>
      </c>
      <c r="E3124">
        <v>14</v>
      </c>
      <c r="F3124">
        <v>2581.38</v>
      </c>
      <c r="G3124">
        <v>2122.19</v>
      </c>
      <c r="H3124">
        <v>459.19</v>
      </c>
      <c r="I3124">
        <v>212.21899999999999</v>
      </c>
    </row>
    <row r="3125" spans="1:9" x14ac:dyDescent="0.25">
      <c r="A3125" s="1">
        <v>43185</v>
      </c>
      <c r="B3125" t="s">
        <v>111</v>
      </c>
      <c r="C3125" t="s">
        <v>112</v>
      </c>
      <c r="D3125">
        <v>4</v>
      </c>
      <c r="E3125">
        <v>8</v>
      </c>
      <c r="F3125">
        <v>2423.7399999999998</v>
      </c>
      <c r="G3125">
        <v>2289.9499999999998</v>
      </c>
      <c r="H3125">
        <v>133.79</v>
      </c>
      <c r="I3125">
        <v>572.48749999999995</v>
      </c>
    </row>
    <row r="3126" spans="1:9" x14ac:dyDescent="0.25">
      <c r="A3126" s="1">
        <v>43185</v>
      </c>
      <c r="B3126" t="s">
        <v>107</v>
      </c>
      <c r="C3126" t="s">
        <v>108</v>
      </c>
      <c r="D3126">
        <v>11</v>
      </c>
      <c r="E3126">
        <v>13</v>
      </c>
      <c r="F3126">
        <v>2236.41</v>
      </c>
      <c r="G3126">
        <v>1915.18</v>
      </c>
      <c r="H3126">
        <v>321.23</v>
      </c>
      <c r="I3126">
        <v>174.10727272727274</v>
      </c>
    </row>
    <row r="3127" spans="1:9" x14ac:dyDescent="0.25">
      <c r="A3127" s="1">
        <v>43185</v>
      </c>
      <c r="B3127" t="s">
        <v>109</v>
      </c>
      <c r="C3127" t="s">
        <v>110</v>
      </c>
      <c r="D3127">
        <v>13</v>
      </c>
      <c r="E3127">
        <v>13</v>
      </c>
      <c r="F3127">
        <v>1901.2</v>
      </c>
      <c r="G3127">
        <v>1646.72</v>
      </c>
      <c r="H3127">
        <v>254.48</v>
      </c>
      <c r="I3127">
        <v>126.67076923076922</v>
      </c>
    </row>
    <row r="3128" spans="1:9" x14ac:dyDescent="0.25">
      <c r="A3128" s="1">
        <v>43185</v>
      </c>
      <c r="B3128" t="s">
        <v>84</v>
      </c>
      <c r="C3128" t="s">
        <v>85</v>
      </c>
      <c r="D3128">
        <v>8</v>
      </c>
      <c r="E3128">
        <v>8</v>
      </c>
      <c r="F3128">
        <v>1689.54</v>
      </c>
      <c r="G3128">
        <v>1535.65</v>
      </c>
      <c r="H3128">
        <v>153.88999999999999</v>
      </c>
      <c r="I3128">
        <v>191.95625000000001</v>
      </c>
    </row>
    <row r="3129" spans="1:9" x14ac:dyDescent="0.25">
      <c r="A3129" s="1">
        <v>43185</v>
      </c>
      <c r="B3129" t="s">
        <v>82</v>
      </c>
      <c r="C3129" t="s">
        <v>83</v>
      </c>
      <c r="D3129">
        <v>9</v>
      </c>
      <c r="E3129">
        <v>11</v>
      </c>
      <c r="F3129">
        <v>1610.58</v>
      </c>
      <c r="G3129">
        <v>1324.89</v>
      </c>
      <c r="H3129">
        <v>285.69</v>
      </c>
      <c r="I3129">
        <v>147.21</v>
      </c>
    </row>
    <row r="3130" spans="1:9" x14ac:dyDescent="0.25">
      <c r="A3130" s="1">
        <v>43185</v>
      </c>
      <c r="B3130" t="s">
        <v>94</v>
      </c>
      <c r="C3130" t="s">
        <v>95</v>
      </c>
      <c r="D3130">
        <v>4</v>
      </c>
      <c r="E3130">
        <v>5</v>
      </c>
      <c r="F3130">
        <v>1521.3</v>
      </c>
      <c r="G3130">
        <v>1430</v>
      </c>
      <c r="H3130">
        <v>91.3</v>
      </c>
      <c r="I3130">
        <v>357.5</v>
      </c>
    </row>
    <row r="3131" spans="1:9" x14ac:dyDescent="0.25">
      <c r="A3131" s="1">
        <v>43185</v>
      </c>
      <c r="B3131" t="s">
        <v>49</v>
      </c>
      <c r="C3131" t="s">
        <v>50</v>
      </c>
      <c r="D3131">
        <v>10</v>
      </c>
      <c r="E3131">
        <v>10</v>
      </c>
      <c r="F3131">
        <v>1206.48</v>
      </c>
      <c r="G3131">
        <v>992</v>
      </c>
      <c r="H3131">
        <v>214.48</v>
      </c>
      <c r="I3131">
        <v>99.2</v>
      </c>
    </row>
    <row r="3132" spans="1:9" x14ac:dyDescent="0.25">
      <c r="A3132" s="1">
        <v>43185</v>
      </c>
      <c r="B3132" t="s">
        <v>90</v>
      </c>
      <c r="C3132" t="s">
        <v>91</v>
      </c>
      <c r="D3132">
        <v>4</v>
      </c>
      <c r="E3132">
        <v>4</v>
      </c>
      <c r="F3132">
        <v>1156.8900000000001</v>
      </c>
      <c r="G3132">
        <v>907.88</v>
      </c>
      <c r="H3132">
        <v>249.01</v>
      </c>
      <c r="I3132">
        <v>226.97</v>
      </c>
    </row>
    <row r="3133" spans="1:9" x14ac:dyDescent="0.25">
      <c r="A3133" s="1">
        <v>43185</v>
      </c>
      <c r="B3133" t="s">
        <v>102</v>
      </c>
      <c r="C3133" t="s">
        <v>103</v>
      </c>
      <c r="D3133">
        <v>4</v>
      </c>
      <c r="E3133">
        <v>4</v>
      </c>
      <c r="F3133">
        <v>750.32</v>
      </c>
      <c r="G3133">
        <v>662.79</v>
      </c>
      <c r="H3133">
        <v>87.53</v>
      </c>
      <c r="I3133">
        <v>165.69749999999999</v>
      </c>
    </row>
    <row r="3134" spans="1:9" x14ac:dyDescent="0.25">
      <c r="A3134" s="1">
        <v>43185</v>
      </c>
      <c r="B3134" t="s">
        <v>145</v>
      </c>
      <c r="C3134" t="s">
        <v>146</v>
      </c>
      <c r="D3134">
        <v>3</v>
      </c>
      <c r="E3134">
        <v>3</v>
      </c>
      <c r="F3134">
        <v>690.3</v>
      </c>
      <c r="G3134">
        <v>584</v>
      </c>
      <c r="H3134">
        <v>106.3</v>
      </c>
      <c r="I3134">
        <v>194.66666666666669</v>
      </c>
    </row>
    <row r="3135" spans="1:9" x14ac:dyDescent="0.25">
      <c r="A3135" s="1">
        <v>43185</v>
      </c>
      <c r="B3135" t="s">
        <v>44</v>
      </c>
      <c r="C3135" t="s">
        <v>45</v>
      </c>
      <c r="D3135">
        <v>4</v>
      </c>
      <c r="E3135">
        <v>4</v>
      </c>
      <c r="F3135">
        <v>524.66</v>
      </c>
      <c r="G3135">
        <v>470.79</v>
      </c>
      <c r="H3135">
        <v>53.87</v>
      </c>
      <c r="I3135">
        <v>117.69750000000001</v>
      </c>
    </row>
    <row r="3136" spans="1:9" x14ac:dyDescent="0.25">
      <c r="A3136" s="1">
        <v>43185</v>
      </c>
      <c r="B3136" t="s">
        <v>62</v>
      </c>
      <c r="C3136" t="s">
        <v>63</v>
      </c>
      <c r="D3136">
        <v>3</v>
      </c>
      <c r="E3136">
        <v>3</v>
      </c>
      <c r="F3136">
        <v>519.96</v>
      </c>
      <c r="G3136">
        <v>457.5</v>
      </c>
      <c r="H3136">
        <v>62.46</v>
      </c>
      <c r="I3136">
        <v>152.5</v>
      </c>
    </row>
    <row r="3137" spans="1:9" x14ac:dyDescent="0.25">
      <c r="A3137" s="1">
        <v>43185</v>
      </c>
      <c r="B3137" t="s">
        <v>128</v>
      </c>
      <c r="C3137" t="s">
        <v>129</v>
      </c>
      <c r="D3137">
        <v>3</v>
      </c>
      <c r="E3137">
        <v>3</v>
      </c>
      <c r="F3137">
        <v>515.04999999999995</v>
      </c>
      <c r="G3137">
        <v>425.6</v>
      </c>
      <c r="H3137">
        <v>89.45</v>
      </c>
      <c r="I3137">
        <v>141.86666666666667</v>
      </c>
    </row>
    <row r="3138" spans="1:9" x14ac:dyDescent="0.25">
      <c r="A3138" s="1">
        <v>43185</v>
      </c>
      <c r="B3138" t="s">
        <v>80</v>
      </c>
      <c r="C3138" t="s">
        <v>81</v>
      </c>
      <c r="D3138">
        <v>3</v>
      </c>
      <c r="E3138">
        <v>3</v>
      </c>
      <c r="F3138">
        <v>505.12</v>
      </c>
      <c r="G3138">
        <v>397.93</v>
      </c>
      <c r="H3138">
        <v>107.19</v>
      </c>
      <c r="I3138">
        <v>132.64333333333332</v>
      </c>
    </row>
    <row r="3139" spans="1:9" x14ac:dyDescent="0.25">
      <c r="A3139" s="1">
        <v>43185</v>
      </c>
      <c r="B3139" t="s">
        <v>30</v>
      </c>
      <c r="C3139" t="s">
        <v>31</v>
      </c>
      <c r="D3139">
        <v>4</v>
      </c>
      <c r="E3139">
        <v>4</v>
      </c>
      <c r="F3139">
        <v>486.02</v>
      </c>
      <c r="G3139">
        <v>409.69</v>
      </c>
      <c r="H3139">
        <v>76.33</v>
      </c>
      <c r="I3139">
        <v>102.4225</v>
      </c>
    </row>
    <row r="3140" spans="1:9" x14ac:dyDescent="0.25">
      <c r="A3140" s="1">
        <v>43185</v>
      </c>
      <c r="B3140" t="s">
        <v>88</v>
      </c>
      <c r="C3140" t="s">
        <v>89</v>
      </c>
      <c r="D3140">
        <v>7</v>
      </c>
      <c r="E3140">
        <v>7</v>
      </c>
      <c r="F3140">
        <v>456.91</v>
      </c>
      <c r="G3140">
        <v>358.84</v>
      </c>
      <c r="H3140">
        <v>98.07</v>
      </c>
      <c r="I3140">
        <v>51.262857142857143</v>
      </c>
    </row>
    <row r="3141" spans="1:9" x14ac:dyDescent="0.25">
      <c r="A3141" s="1">
        <v>43185</v>
      </c>
      <c r="B3141" t="s">
        <v>127</v>
      </c>
      <c r="C3141" t="s">
        <v>127</v>
      </c>
      <c r="D3141">
        <v>1</v>
      </c>
      <c r="E3141">
        <v>1</v>
      </c>
      <c r="F3141">
        <v>426.7</v>
      </c>
      <c r="G3141">
        <v>389</v>
      </c>
      <c r="H3141">
        <v>37.700000000000003</v>
      </c>
      <c r="I3141">
        <v>389</v>
      </c>
    </row>
    <row r="3142" spans="1:9" x14ac:dyDescent="0.25">
      <c r="A3142" s="1">
        <v>43185</v>
      </c>
      <c r="B3142" t="s">
        <v>117</v>
      </c>
      <c r="C3142" t="s">
        <v>118</v>
      </c>
      <c r="D3142">
        <v>6</v>
      </c>
      <c r="E3142">
        <v>7</v>
      </c>
      <c r="F3142">
        <v>361.45</v>
      </c>
      <c r="G3142">
        <v>275.8</v>
      </c>
      <c r="H3142">
        <v>85.65</v>
      </c>
      <c r="I3142">
        <v>45.966666666666669</v>
      </c>
    </row>
    <row r="3143" spans="1:9" x14ac:dyDescent="0.25">
      <c r="A3143" s="1">
        <v>43185</v>
      </c>
      <c r="B3143" t="s">
        <v>70</v>
      </c>
      <c r="C3143" t="s">
        <v>71</v>
      </c>
      <c r="D3143">
        <v>1</v>
      </c>
      <c r="E3143">
        <v>1</v>
      </c>
      <c r="F3143">
        <v>322.17</v>
      </c>
      <c r="G3143">
        <v>299</v>
      </c>
      <c r="H3143">
        <v>23.17</v>
      </c>
      <c r="I3143">
        <v>299</v>
      </c>
    </row>
    <row r="3144" spans="1:9" x14ac:dyDescent="0.25">
      <c r="A3144" s="1">
        <v>43185</v>
      </c>
      <c r="B3144" t="s">
        <v>147</v>
      </c>
      <c r="C3144" t="s">
        <v>148</v>
      </c>
      <c r="D3144">
        <v>1</v>
      </c>
      <c r="E3144">
        <v>1</v>
      </c>
      <c r="F3144">
        <v>292.88</v>
      </c>
      <c r="G3144">
        <v>231.2</v>
      </c>
      <c r="H3144">
        <v>61.68</v>
      </c>
      <c r="I3144">
        <v>231.2</v>
      </c>
    </row>
    <row r="3145" spans="1:9" x14ac:dyDescent="0.25">
      <c r="A3145" s="1">
        <v>43185</v>
      </c>
      <c r="B3145" t="s">
        <v>105</v>
      </c>
      <c r="C3145" t="s">
        <v>106</v>
      </c>
      <c r="D3145">
        <v>2</v>
      </c>
      <c r="E3145">
        <v>2</v>
      </c>
      <c r="F3145">
        <v>270.92</v>
      </c>
      <c r="G3145">
        <v>237.8</v>
      </c>
      <c r="H3145">
        <v>33.119999999999997</v>
      </c>
      <c r="I3145">
        <v>118.9</v>
      </c>
    </row>
    <row r="3146" spans="1:9" x14ac:dyDescent="0.25">
      <c r="A3146" s="1">
        <v>43185</v>
      </c>
      <c r="B3146" t="s">
        <v>66</v>
      </c>
      <c r="C3146" t="s">
        <v>67</v>
      </c>
      <c r="D3146">
        <v>5</v>
      </c>
      <c r="E3146">
        <v>5</v>
      </c>
      <c r="F3146">
        <v>262.43</v>
      </c>
      <c r="G3146">
        <v>197.64</v>
      </c>
      <c r="H3146">
        <v>64.790000000000006</v>
      </c>
      <c r="I3146">
        <v>39.527999999999999</v>
      </c>
    </row>
    <row r="3147" spans="1:9" x14ac:dyDescent="0.25">
      <c r="A3147" s="1">
        <v>43185</v>
      </c>
      <c r="B3147" t="s">
        <v>135</v>
      </c>
      <c r="C3147" t="s">
        <v>136</v>
      </c>
      <c r="D3147">
        <v>3</v>
      </c>
      <c r="E3147">
        <v>3</v>
      </c>
      <c r="F3147">
        <v>260.52999999999997</v>
      </c>
      <c r="G3147">
        <v>171.42</v>
      </c>
      <c r="H3147">
        <v>89.11</v>
      </c>
      <c r="I3147">
        <v>57.14</v>
      </c>
    </row>
    <row r="3148" spans="1:9" x14ac:dyDescent="0.25">
      <c r="A3148" s="1">
        <v>43185</v>
      </c>
      <c r="B3148" t="s">
        <v>41</v>
      </c>
      <c r="C3148" t="s">
        <v>41</v>
      </c>
      <c r="D3148">
        <v>4</v>
      </c>
      <c r="E3148">
        <v>4</v>
      </c>
      <c r="F3148">
        <v>240.18</v>
      </c>
      <c r="G3148">
        <v>186.72</v>
      </c>
      <c r="H3148">
        <v>53.46</v>
      </c>
      <c r="I3148">
        <v>46.68</v>
      </c>
    </row>
    <row r="3149" spans="1:9" x14ac:dyDescent="0.25">
      <c r="A3149" s="1">
        <v>43185</v>
      </c>
      <c r="B3149" t="s">
        <v>55</v>
      </c>
      <c r="C3149" t="s">
        <v>56</v>
      </c>
      <c r="D3149">
        <v>1</v>
      </c>
      <c r="E3149">
        <v>5</v>
      </c>
      <c r="F3149">
        <v>193.55</v>
      </c>
      <c r="G3149">
        <v>125</v>
      </c>
      <c r="H3149">
        <v>68.55</v>
      </c>
      <c r="I3149">
        <v>125</v>
      </c>
    </row>
    <row r="3150" spans="1:9" x14ac:dyDescent="0.25">
      <c r="A3150" s="1">
        <v>43185</v>
      </c>
      <c r="B3150" t="s">
        <v>123</v>
      </c>
      <c r="C3150" t="s">
        <v>124</v>
      </c>
      <c r="D3150">
        <v>3</v>
      </c>
      <c r="E3150">
        <v>3</v>
      </c>
      <c r="F3150">
        <v>181.23</v>
      </c>
      <c r="G3150">
        <v>142.9</v>
      </c>
      <c r="H3150">
        <v>38.33</v>
      </c>
      <c r="I3150">
        <v>47.633333333333333</v>
      </c>
    </row>
    <row r="3151" spans="1:9" x14ac:dyDescent="0.25">
      <c r="A3151" s="1">
        <v>43185</v>
      </c>
      <c r="B3151" t="s">
        <v>115</v>
      </c>
      <c r="C3151" t="s">
        <v>116</v>
      </c>
      <c r="D3151">
        <v>1</v>
      </c>
      <c r="E3151">
        <v>1</v>
      </c>
      <c r="F3151">
        <v>108.59</v>
      </c>
      <c r="G3151">
        <v>89</v>
      </c>
      <c r="H3151">
        <v>19.59</v>
      </c>
      <c r="I3151">
        <v>89</v>
      </c>
    </row>
    <row r="3152" spans="1:9" x14ac:dyDescent="0.25">
      <c r="A3152" s="1">
        <v>43185</v>
      </c>
      <c r="B3152" t="s">
        <v>125</v>
      </c>
      <c r="C3152" t="s">
        <v>126</v>
      </c>
      <c r="D3152">
        <v>1</v>
      </c>
      <c r="E3152">
        <v>1</v>
      </c>
      <c r="F3152">
        <v>85.35</v>
      </c>
      <c r="G3152">
        <v>68.900000000000006</v>
      </c>
      <c r="H3152">
        <v>16.45</v>
      </c>
      <c r="I3152">
        <v>68.900000000000006</v>
      </c>
    </row>
    <row r="3153" spans="1:9" x14ac:dyDescent="0.25">
      <c r="A3153" s="1">
        <v>43185</v>
      </c>
      <c r="B3153" t="s">
        <v>113</v>
      </c>
      <c r="C3153" t="s">
        <v>114</v>
      </c>
      <c r="D3153">
        <v>2</v>
      </c>
      <c r="E3153">
        <v>2</v>
      </c>
      <c r="F3153">
        <v>75.930000000000007</v>
      </c>
      <c r="G3153">
        <v>34.85</v>
      </c>
      <c r="H3153">
        <v>41.08</v>
      </c>
      <c r="I3153">
        <v>17.425000000000001</v>
      </c>
    </row>
    <row r="3154" spans="1:9" x14ac:dyDescent="0.25">
      <c r="A3154" s="1">
        <v>43185</v>
      </c>
      <c r="B3154" t="s">
        <v>104</v>
      </c>
      <c r="C3154" t="s">
        <v>104</v>
      </c>
      <c r="D3154">
        <v>1</v>
      </c>
      <c r="E3154">
        <v>1</v>
      </c>
      <c r="F3154">
        <v>75.75</v>
      </c>
      <c r="G3154">
        <v>24.9</v>
      </c>
      <c r="H3154">
        <v>50.85</v>
      </c>
      <c r="I3154">
        <v>24.9</v>
      </c>
    </row>
    <row r="3155" spans="1:9" x14ac:dyDescent="0.25">
      <c r="A3155" s="1">
        <v>43185</v>
      </c>
      <c r="B3155" t="s">
        <v>149</v>
      </c>
      <c r="C3155" t="s">
        <v>150</v>
      </c>
      <c r="D3155">
        <v>1</v>
      </c>
      <c r="E3155">
        <v>1</v>
      </c>
      <c r="F3155">
        <v>49.21</v>
      </c>
      <c r="G3155">
        <v>29.89</v>
      </c>
      <c r="H3155">
        <v>19.32</v>
      </c>
      <c r="I3155">
        <v>29.89</v>
      </c>
    </row>
    <row r="3156" spans="1:9" x14ac:dyDescent="0.25">
      <c r="A3156" s="1">
        <v>43185</v>
      </c>
      <c r="B3156" t="s">
        <v>121</v>
      </c>
      <c r="C3156" t="s">
        <v>122</v>
      </c>
      <c r="D3156">
        <v>1</v>
      </c>
      <c r="E3156">
        <v>1</v>
      </c>
      <c r="F3156">
        <v>19.39</v>
      </c>
      <c r="G3156">
        <v>12</v>
      </c>
      <c r="H3156">
        <v>7.39</v>
      </c>
      <c r="I3156">
        <v>12</v>
      </c>
    </row>
    <row r="3157" spans="1:9" x14ac:dyDescent="0.25">
      <c r="A3157" s="1">
        <v>43192</v>
      </c>
      <c r="B3157" t="s">
        <v>42</v>
      </c>
      <c r="C3157" t="s">
        <v>43</v>
      </c>
      <c r="D3157">
        <v>127</v>
      </c>
      <c r="E3157">
        <v>152</v>
      </c>
      <c r="F3157">
        <v>22567.29</v>
      </c>
      <c r="G3157">
        <v>19650.75</v>
      </c>
      <c r="H3157">
        <v>2916.54</v>
      </c>
      <c r="I3157">
        <v>154.73031496062993</v>
      </c>
    </row>
    <row r="3158" spans="1:9" x14ac:dyDescent="0.25">
      <c r="A3158" s="1">
        <v>43192</v>
      </c>
      <c r="B3158" t="s">
        <v>15</v>
      </c>
      <c r="C3158" t="s">
        <v>16</v>
      </c>
      <c r="D3158">
        <v>129</v>
      </c>
      <c r="E3158">
        <v>144</v>
      </c>
      <c r="F3158">
        <v>22084.17</v>
      </c>
      <c r="G3158">
        <v>19282.95</v>
      </c>
      <c r="H3158">
        <v>2801.22</v>
      </c>
      <c r="I3158">
        <v>149.48023255813953</v>
      </c>
    </row>
    <row r="3159" spans="1:9" x14ac:dyDescent="0.25">
      <c r="A3159" s="1">
        <v>43192</v>
      </c>
      <c r="B3159" t="s">
        <v>47</v>
      </c>
      <c r="C3159" t="s">
        <v>48</v>
      </c>
      <c r="D3159">
        <v>147</v>
      </c>
      <c r="E3159">
        <v>170</v>
      </c>
      <c r="F3159">
        <v>20669.89</v>
      </c>
      <c r="G3159">
        <v>17195.48</v>
      </c>
      <c r="H3159">
        <v>3474.41</v>
      </c>
      <c r="I3159">
        <v>116.97605442176871</v>
      </c>
    </row>
    <row r="3160" spans="1:9" x14ac:dyDescent="0.25">
      <c r="A3160" s="1">
        <v>43192</v>
      </c>
      <c r="B3160" t="s">
        <v>26</v>
      </c>
      <c r="C3160" t="s">
        <v>27</v>
      </c>
      <c r="D3160">
        <v>135</v>
      </c>
      <c r="E3160">
        <v>158</v>
      </c>
      <c r="F3160">
        <v>20314.43</v>
      </c>
      <c r="G3160">
        <v>17424.84</v>
      </c>
      <c r="H3160">
        <v>2889.59</v>
      </c>
      <c r="I3160">
        <v>129.07288888888888</v>
      </c>
    </row>
    <row r="3161" spans="1:9" x14ac:dyDescent="0.25">
      <c r="A3161" s="1">
        <v>43192</v>
      </c>
      <c r="B3161" t="s">
        <v>24</v>
      </c>
      <c r="C3161" t="s">
        <v>25</v>
      </c>
      <c r="D3161">
        <v>89</v>
      </c>
      <c r="E3161">
        <v>91</v>
      </c>
      <c r="F3161">
        <v>20253.41</v>
      </c>
      <c r="G3161">
        <v>18514.669999999998</v>
      </c>
      <c r="H3161">
        <v>1738.74</v>
      </c>
      <c r="I3161">
        <v>208.03</v>
      </c>
    </row>
    <row r="3162" spans="1:9" x14ac:dyDescent="0.25">
      <c r="A3162" s="1">
        <v>43192</v>
      </c>
      <c r="B3162" t="s">
        <v>17</v>
      </c>
      <c r="C3162" t="s">
        <v>18</v>
      </c>
      <c r="D3162">
        <v>104</v>
      </c>
      <c r="E3162">
        <v>138</v>
      </c>
      <c r="F3162">
        <v>16239</v>
      </c>
      <c r="G3162">
        <v>13187</v>
      </c>
      <c r="H3162">
        <v>3052</v>
      </c>
      <c r="I3162">
        <v>126.79807692307692</v>
      </c>
    </row>
    <row r="3163" spans="1:9" x14ac:dyDescent="0.25">
      <c r="A3163" s="1">
        <v>43192</v>
      </c>
      <c r="B3163" t="s">
        <v>39</v>
      </c>
      <c r="C3163" t="s">
        <v>40</v>
      </c>
      <c r="D3163">
        <v>84</v>
      </c>
      <c r="E3163">
        <v>87</v>
      </c>
      <c r="F3163">
        <v>14167.35</v>
      </c>
      <c r="G3163">
        <v>12369.41</v>
      </c>
      <c r="H3163">
        <v>1797.94</v>
      </c>
      <c r="I3163">
        <v>147.25488095238094</v>
      </c>
    </row>
    <row r="3164" spans="1:9" x14ac:dyDescent="0.25">
      <c r="A3164" s="1">
        <v>43192</v>
      </c>
      <c r="B3164" t="s">
        <v>28</v>
      </c>
      <c r="C3164" t="s">
        <v>29</v>
      </c>
      <c r="D3164">
        <v>44</v>
      </c>
      <c r="E3164">
        <v>44</v>
      </c>
      <c r="F3164">
        <v>10382.530000000001</v>
      </c>
      <c r="G3164">
        <v>9098.06</v>
      </c>
      <c r="H3164">
        <v>1284.47</v>
      </c>
      <c r="I3164">
        <v>206.77409090909092</v>
      </c>
    </row>
    <row r="3165" spans="1:9" x14ac:dyDescent="0.25">
      <c r="A3165" s="1">
        <v>43192</v>
      </c>
      <c r="B3165" t="s">
        <v>38</v>
      </c>
      <c r="C3165" t="s">
        <v>38</v>
      </c>
      <c r="D3165">
        <v>50</v>
      </c>
      <c r="E3165">
        <v>50</v>
      </c>
      <c r="F3165">
        <v>9755.6200000000008</v>
      </c>
      <c r="G3165">
        <v>8399.07</v>
      </c>
      <c r="H3165">
        <v>1356.55</v>
      </c>
      <c r="I3165">
        <v>167.98140000000001</v>
      </c>
    </row>
    <row r="3166" spans="1:9" x14ac:dyDescent="0.25">
      <c r="A3166" s="1">
        <v>43192</v>
      </c>
      <c r="B3166" t="s">
        <v>32</v>
      </c>
      <c r="C3166" t="s">
        <v>33</v>
      </c>
      <c r="D3166">
        <v>75</v>
      </c>
      <c r="E3166">
        <v>79</v>
      </c>
      <c r="F3166">
        <v>9186.69</v>
      </c>
      <c r="G3166">
        <v>7386.79</v>
      </c>
      <c r="H3166">
        <v>1799.9</v>
      </c>
      <c r="I3166">
        <v>98.490533333333332</v>
      </c>
    </row>
    <row r="3167" spans="1:9" x14ac:dyDescent="0.25">
      <c r="A3167" s="1">
        <v>43192</v>
      </c>
      <c r="B3167" t="s">
        <v>21</v>
      </c>
      <c r="C3167" t="s">
        <v>22</v>
      </c>
      <c r="D3167">
        <v>44</v>
      </c>
      <c r="E3167">
        <v>49</v>
      </c>
      <c r="F3167">
        <v>6754.8</v>
      </c>
      <c r="G3167">
        <v>5798.87</v>
      </c>
      <c r="H3167">
        <v>955.93</v>
      </c>
      <c r="I3167">
        <v>131.79249999999999</v>
      </c>
    </row>
    <row r="3168" spans="1:9" x14ac:dyDescent="0.25">
      <c r="A3168" s="1">
        <v>43192</v>
      </c>
      <c r="B3168" t="s">
        <v>36</v>
      </c>
      <c r="C3168" t="s">
        <v>37</v>
      </c>
      <c r="D3168">
        <v>16</v>
      </c>
      <c r="E3168">
        <v>31</v>
      </c>
      <c r="F3168">
        <v>6257.58</v>
      </c>
      <c r="G3168">
        <v>4527</v>
      </c>
      <c r="H3168">
        <v>1730.58</v>
      </c>
      <c r="I3168">
        <v>282.9375</v>
      </c>
    </row>
    <row r="3169" spans="1:9" x14ac:dyDescent="0.25">
      <c r="A3169" s="1">
        <v>43192</v>
      </c>
      <c r="B3169" t="s">
        <v>34</v>
      </c>
      <c r="C3169" t="s">
        <v>35</v>
      </c>
      <c r="D3169">
        <v>38</v>
      </c>
      <c r="E3169">
        <v>41</v>
      </c>
      <c r="F3169">
        <v>5979.34</v>
      </c>
      <c r="G3169">
        <v>5056.53</v>
      </c>
      <c r="H3169">
        <v>922.81</v>
      </c>
      <c r="I3169">
        <v>133.06657894736841</v>
      </c>
    </row>
    <row r="3170" spans="1:9" x14ac:dyDescent="0.25">
      <c r="A3170" s="1">
        <v>43192</v>
      </c>
      <c r="B3170" t="s">
        <v>100</v>
      </c>
      <c r="C3170" t="s">
        <v>101</v>
      </c>
      <c r="D3170">
        <v>15</v>
      </c>
      <c r="E3170">
        <v>21</v>
      </c>
      <c r="F3170">
        <v>5140.6099999999997</v>
      </c>
      <c r="G3170">
        <v>4649.0200000000004</v>
      </c>
      <c r="H3170">
        <v>491.59</v>
      </c>
      <c r="I3170">
        <v>309.93466666666666</v>
      </c>
    </row>
    <row r="3171" spans="1:9" x14ac:dyDescent="0.25">
      <c r="A3171" s="1">
        <v>43192</v>
      </c>
      <c r="B3171" t="s">
        <v>46</v>
      </c>
      <c r="C3171" t="s">
        <v>46</v>
      </c>
      <c r="D3171">
        <v>38</v>
      </c>
      <c r="E3171">
        <v>40</v>
      </c>
      <c r="F3171">
        <v>5050.78</v>
      </c>
      <c r="G3171">
        <v>4242.57</v>
      </c>
      <c r="H3171">
        <v>808.21</v>
      </c>
      <c r="I3171">
        <v>111.64657894736843</v>
      </c>
    </row>
    <row r="3172" spans="1:9" x14ac:dyDescent="0.25">
      <c r="A3172" s="1">
        <v>43192</v>
      </c>
      <c r="B3172" t="s">
        <v>84</v>
      </c>
      <c r="C3172" t="s">
        <v>85</v>
      </c>
      <c r="D3172">
        <v>13</v>
      </c>
      <c r="E3172">
        <v>15</v>
      </c>
      <c r="F3172">
        <v>5047.75</v>
      </c>
      <c r="G3172">
        <v>4714.2</v>
      </c>
      <c r="H3172">
        <v>333.55</v>
      </c>
      <c r="I3172">
        <v>362.63076923076926</v>
      </c>
    </row>
    <row r="3173" spans="1:9" x14ac:dyDescent="0.25">
      <c r="A3173" s="1">
        <v>43192</v>
      </c>
      <c r="B3173" t="s">
        <v>19</v>
      </c>
      <c r="C3173" t="s">
        <v>20</v>
      </c>
      <c r="D3173">
        <v>44</v>
      </c>
      <c r="E3173">
        <v>46</v>
      </c>
      <c r="F3173">
        <v>5036.63</v>
      </c>
      <c r="G3173">
        <v>4346.18</v>
      </c>
      <c r="H3173">
        <v>690.45</v>
      </c>
      <c r="I3173">
        <v>98.776818181818172</v>
      </c>
    </row>
    <row r="3174" spans="1:9" x14ac:dyDescent="0.25">
      <c r="A3174" s="1">
        <v>43192</v>
      </c>
      <c r="B3174" t="s">
        <v>74</v>
      </c>
      <c r="C3174" t="s">
        <v>75</v>
      </c>
      <c r="D3174">
        <v>20</v>
      </c>
      <c r="E3174">
        <v>21</v>
      </c>
      <c r="F3174">
        <v>4753.04</v>
      </c>
      <c r="G3174">
        <v>4378.05</v>
      </c>
      <c r="H3174">
        <v>374.99</v>
      </c>
      <c r="I3174">
        <v>218.9025</v>
      </c>
    </row>
    <row r="3175" spans="1:9" x14ac:dyDescent="0.25">
      <c r="A3175" s="1">
        <v>43192</v>
      </c>
      <c r="B3175" t="s">
        <v>76</v>
      </c>
      <c r="C3175" t="s">
        <v>77</v>
      </c>
      <c r="D3175">
        <v>3</v>
      </c>
      <c r="E3175">
        <v>3</v>
      </c>
      <c r="F3175">
        <v>4730.33</v>
      </c>
      <c r="G3175">
        <v>4605</v>
      </c>
      <c r="H3175">
        <v>125.33</v>
      </c>
      <c r="I3175">
        <v>1535</v>
      </c>
    </row>
    <row r="3176" spans="1:9" x14ac:dyDescent="0.25">
      <c r="A3176" s="1">
        <v>43192</v>
      </c>
      <c r="B3176" t="s">
        <v>58</v>
      </c>
      <c r="C3176" t="s">
        <v>59</v>
      </c>
      <c r="D3176">
        <v>47</v>
      </c>
      <c r="E3176">
        <v>48</v>
      </c>
      <c r="F3176">
        <v>3232.63</v>
      </c>
      <c r="G3176">
        <v>2493.79</v>
      </c>
      <c r="H3176">
        <v>738.84</v>
      </c>
      <c r="I3176">
        <v>53.05936170212766</v>
      </c>
    </row>
    <row r="3177" spans="1:9" x14ac:dyDescent="0.25">
      <c r="A3177" s="1">
        <v>43192</v>
      </c>
      <c r="B3177" t="s">
        <v>109</v>
      </c>
      <c r="C3177" t="s">
        <v>110</v>
      </c>
      <c r="D3177">
        <v>23</v>
      </c>
      <c r="E3177">
        <v>23</v>
      </c>
      <c r="F3177">
        <v>3229.56</v>
      </c>
      <c r="G3177">
        <v>2865.17</v>
      </c>
      <c r="H3177">
        <v>364.39</v>
      </c>
      <c r="I3177">
        <v>124.57260869565218</v>
      </c>
    </row>
    <row r="3178" spans="1:9" x14ac:dyDescent="0.25">
      <c r="A3178" s="1">
        <v>43192</v>
      </c>
      <c r="B3178" t="s">
        <v>53</v>
      </c>
      <c r="C3178" t="s">
        <v>54</v>
      </c>
      <c r="D3178">
        <v>47</v>
      </c>
      <c r="E3178">
        <v>50</v>
      </c>
      <c r="F3178">
        <v>3083.81</v>
      </c>
      <c r="G3178">
        <v>2350.0700000000002</v>
      </c>
      <c r="H3178">
        <v>733.74</v>
      </c>
      <c r="I3178">
        <v>50.001489361702127</v>
      </c>
    </row>
    <row r="3179" spans="1:9" x14ac:dyDescent="0.25">
      <c r="A3179" s="1">
        <v>43192</v>
      </c>
      <c r="B3179" t="s">
        <v>193</v>
      </c>
      <c r="C3179" t="s">
        <v>193</v>
      </c>
      <c r="D3179">
        <v>27</v>
      </c>
      <c r="E3179">
        <v>27</v>
      </c>
      <c r="F3179">
        <v>2939.81</v>
      </c>
      <c r="G3179">
        <v>2406.15</v>
      </c>
      <c r="H3179">
        <v>533.66</v>
      </c>
      <c r="I3179">
        <v>89.11666666666666</v>
      </c>
    </row>
    <row r="3180" spans="1:9" x14ac:dyDescent="0.25">
      <c r="A3180" s="1">
        <v>43192</v>
      </c>
      <c r="B3180" t="s">
        <v>141</v>
      </c>
      <c r="C3180" t="s">
        <v>142</v>
      </c>
      <c r="D3180">
        <v>3</v>
      </c>
      <c r="E3180">
        <v>3</v>
      </c>
      <c r="F3180">
        <v>2917.12</v>
      </c>
      <c r="G3180">
        <v>2767.99</v>
      </c>
      <c r="H3180">
        <v>149.13</v>
      </c>
      <c r="I3180">
        <v>922.66333333333318</v>
      </c>
    </row>
    <row r="3181" spans="1:9" x14ac:dyDescent="0.25">
      <c r="A3181" s="1">
        <v>43192</v>
      </c>
      <c r="B3181" t="s">
        <v>51</v>
      </c>
      <c r="C3181" t="s">
        <v>52</v>
      </c>
      <c r="D3181">
        <v>29</v>
      </c>
      <c r="E3181">
        <v>29</v>
      </c>
      <c r="F3181">
        <v>2577.06</v>
      </c>
      <c r="G3181">
        <v>2148.06</v>
      </c>
      <c r="H3181">
        <v>429</v>
      </c>
      <c r="I3181">
        <v>74.07103448275862</v>
      </c>
    </row>
    <row r="3182" spans="1:9" x14ac:dyDescent="0.25">
      <c r="A3182" s="1">
        <v>43192</v>
      </c>
      <c r="B3182" t="s">
        <v>72</v>
      </c>
      <c r="C3182" t="s">
        <v>73</v>
      </c>
      <c r="D3182">
        <v>25</v>
      </c>
      <c r="E3182">
        <v>33</v>
      </c>
      <c r="F3182">
        <v>2482.5</v>
      </c>
      <c r="G3182">
        <v>1965.96</v>
      </c>
      <c r="H3182">
        <v>516.54</v>
      </c>
      <c r="I3182">
        <v>78.638400000000004</v>
      </c>
    </row>
    <row r="3183" spans="1:9" x14ac:dyDescent="0.25">
      <c r="A3183" s="1">
        <v>43192</v>
      </c>
      <c r="B3183" t="s">
        <v>107</v>
      </c>
      <c r="C3183" t="s">
        <v>108</v>
      </c>
      <c r="D3183">
        <v>14</v>
      </c>
      <c r="E3183">
        <v>17</v>
      </c>
      <c r="F3183">
        <v>2395.7399999999998</v>
      </c>
      <c r="G3183">
        <v>2030.28</v>
      </c>
      <c r="H3183">
        <v>365.46</v>
      </c>
      <c r="I3183">
        <v>145.02000000000001</v>
      </c>
    </row>
    <row r="3184" spans="1:9" x14ac:dyDescent="0.25">
      <c r="A3184" s="1">
        <v>43192</v>
      </c>
      <c r="B3184" t="s">
        <v>49</v>
      </c>
      <c r="C3184" t="s">
        <v>50</v>
      </c>
      <c r="D3184">
        <v>15</v>
      </c>
      <c r="E3184">
        <v>17</v>
      </c>
      <c r="F3184">
        <v>2085.31</v>
      </c>
      <c r="G3184">
        <v>1723.47</v>
      </c>
      <c r="H3184">
        <v>361.84</v>
      </c>
      <c r="I3184">
        <v>114.898</v>
      </c>
    </row>
    <row r="3185" spans="1:9" x14ac:dyDescent="0.25">
      <c r="A3185" s="1">
        <v>43192</v>
      </c>
      <c r="B3185" t="s">
        <v>96</v>
      </c>
      <c r="C3185" t="s">
        <v>97</v>
      </c>
      <c r="D3185">
        <v>2</v>
      </c>
      <c r="E3185">
        <v>3</v>
      </c>
      <c r="F3185">
        <v>2078.34</v>
      </c>
      <c r="G3185">
        <v>1988</v>
      </c>
      <c r="H3185">
        <v>90.34</v>
      </c>
      <c r="I3185">
        <v>994</v>
      </c>
    </row>
    <row r="3186" spans="1:9" x14ac:dyDescent="0.25">
      <c r="A3186" s="1">
        <v>43192</v>
      </c>
      <c r="B3186" t="s">
        <v>30</v>
      </c>
      <c r="C3186" t="s">
        <v>31</v>
      </c>
      <c r="D3186">
        <v>6</v>
      </c>
      <c r="E3186">
        <v>7</v>
      </c>
      <c r="F3186">
        <v>1607.14</v>
      </c>
      <c r="G3186">
        <v>1357.5</v>
      </c>
      <c r="H3186">
        <v>249.64</v>
      </c>
      <c r="I3186">
        <v>226.25</v>
      </c>
    </row>
    <row r="3187" spans="1:9" x14ac:dyDescent="0.25">
      <c r="A3187" s="1">
        <v>43192</v>
      </c>
      <c r="B3187" t="s">
        <v>23</v>
      </c>
      <c r="C3187" t="s">
        <v>23</v>
      </c>
      <c r="D3187">
        <v>12</v>
      </c>
      <c r="E3187">
        <v>14</v>
      </c>
      <c r="F3187">
        <v>1599.21</v>
      </c>
      <c r="G3187">
        <v>1347.15</v>
      </c>
      <c r="H3187">
        <v>252.06</v>
      </c>
      <c r="I3187">
        <v>112.2625</v>
      </c>
    </row>
    <row r="3188" spans="1:9" x14ac:dyDescent="0.25">
      <c r="A3188" s="1">
        <v>43192</v>
      </c>
      <c r="B3188" t="s">
        <v>88</v>
      </c>
      <c r="C3188" t="s">
        <v>89</v>
      </c>
      <c r="D3188">
        <v>7</v>
      </c>
      <c r="E3188">
        <v>8</v>
      </c>
      <c r="F3188">
        <v>1583.62</v>
      </c>
      <c r="G3188">
        <v>1447.68</v>
      </c>
      <c r="H3188">
        <v>135.94</v>
      </c>
      <c r="I3188">
        <v>206.81142857142859</v>
      </c>
    </row>
    <row r="3189" spans="1:9" x14ac:dyDescent="0.25">
      <c r="A3189" s="1">
        <v>43192</v>
      </c>
      <c r="B3189" t="s">
        <v>44</v>
      </c>
      <c r="C3189" t="s">
        <v>45</v>
      </c>
      <c r="D3189">
        <v>6</v>
      </c>
      <c r="E3189">
        <v>7</v>
      </c>
      <c r="F3189">
        <v>1359.08</v>
      </c>
      <c r="G3189">
        <v>1221.97</v>
      </c>
      <c r="H3189">
        <v>137.11000000000001</v>
      </c>
      <c r="I3189">
        <v>203.66166666666666</v>
      </c>
    </row>
    <row r="3190" spans="1:9" x14ac:dyDescent="0.25">
      <c r="A3190" s="1">
        <v>43192</v>
      </c>
      <c r="B3190" t="s">
        <v>82</v>
      </c>
      <c r="C3190" t="s">
        <v>83</v>
      </c>
      <c r="D3190">
        <v>9</v>
      </c>
      <c r="E3190">
        <v>9</v>
      </c>
      <c r="F3190">
        <v>1246.68</v>
      </c>
      <c r="G3190">
        <v>994.76</v>
      </c>
      <c r="H3190">
        <v>251.92</v>
      </c>
      <c r="I3190">
        <v>110.52888888888889</v>
      </c>
    </row>
    <row r="3191" spans="1:9" x14ac:dyDescent="0.25">
      <c r="A3191" s="1">
        <v>43192</v>
      </c>
      <c r="B3191" t="s">
        <v>57</v>
      </c>
      <c r="C3191" t="s">
        <v>57</v>
      </c>
      <c r="D3191">
        <v>5</v>
      </c>
      <c r="E3191">
        <v>6</v>
      </c>
      <c r="F3191">
        <v>1231.47</v>
      </c>
      <c r="G3191">
        <v>1117.53</v>
      </c>
      <c r="H3191">
        <v>113.94</v>
      </c>
      <c r="I3191">
        <v>223.506</v>
      </c>
    </row>
    <row r="3192" spans="1:9" x14ac:dyDescent="0.25">
      <c r="A3192" s="1">
        <v>43192</v>
      </c>
      <c r="B3192" t="s">
        <v>80</v>
      </c>
      <c r="C3192" t="s">
        <v>81</v>
      </c>
      <c r="D3192">
        <v>5</v>
      </c>
      <c r="E3192">
        <v>9</v>
      </c>
      <c r="F3192">
        <v>1220.4000000000001</v>
      </c>
      <c r="G3192">
        <v>997.55</v>
      </c>
      <c r="H3192">
        <v>222.85</v>
      </c>
      <c r="I3192">
        <v>199.51</v>
      </c>
    </row>
    <row r="3193" spans="1:9" x14ac:dyDescent="0.25">
      <c r="A3193" s="1">
        <v>43192</v>
      </c>
      <c r="B3193" t="s">
        <v>94</v>
      </c>
      <c r="C3193" t="s">
        <v>95</v>
      </c>
      <c r="D3193">
        <v>3</v>
      </c>
      <c r="E3193">
        <v>3</v>
      </c>
      <c r="F3193">
        <v>1019.65</v>
      </c>
      <c r="G3193">
        <v>935.5</v>
      </c>
      <c r="H3193">
        <v>84.15</v>
      </c>
      <c r="I3193">
        <v>311.83333333333337</v>
      </c>
    </row>
    <row r="3194" spans="1:9" x14ac:dyDescent="0.25">
      <c r="A3194" s="1">
        <v>43192</v>
      </c>
      <c r="B3194" t="s">
        <v>111</v>
      </c>
      <c r="C3194" t="s">
        <v>112</v>
      </c>
      <c r="D3194">
        <v>9</v>
      </c>
      <c r="E3194">
        <v>9</v>
      </c>
      <c r="F3194">
        <v>968.9</v>
      </c>
      <c r="G3194">
        <v>771.05</v>
      </c>
      <c r="H3194">
        <v>197.85</v>
      </c>
      <c r="I3194">
        <v>85.672222222222217</v>
      </c>
    </row>
    <row r="3195" spans="1:9" x14ac:dyDescent="0.25">
      <c r="A3195" s="1">
        <v>43192</v>
      </c>
      <c r="B3195" t="s">
        <v>102</v>
      </c>
      <c r="C3195" t="s">
        <v>103</v>
      </c>
      <c r="D3195">
        <v>5</v>
      </c>
      <c r="E3195">
        <v>5</v>
      </c>
      <c r="F3195">
        <v>602.84</v>
      </c>
      <c r="G3195">
        <v>496.6</v>
      </c>
      <c r="H3195">
        <v>106.24</v>
      </c>
      <c r="I3195">
        <v>99.32</v>
      </c>
    </row>
    <row r="3196" spans="1:9" x14ac:dyDescent="0.25">
      <c r="A3196" s="1">
        <v>43192</v>
      </c>
      <c r="B3196" t="s">
        <v>121</v>
      </c>
      <c r="C3196" t="s">
        <v>122</v>
      </c>
      <c r="D3196">
        <v>5</v>
      </c>
      <c r="E3196">
        <v>5</v>
      </c>
      <c r="F3196">
        <v>549.14</v>
      </c>
      <c r="G3196">
        <v>470.9</v>
      </c>
      <c r="H3196">
        <v>78.239999999999995</v>
      </c>
      <c r="I3196">
        <v>94.18</v>
      </c>
    </row>
    <row r="3197" spans="1:9" x14ac:dyDescent="0.25">
      <c r="A3197" s="1">
        <v>43192</v>
      </c>
      <c r="B3197" t="s">
        <v>113</v>
      </c>
      <c r="C3197" t="s">
        <v>114</v>
      </c>
      <c r="D3197">
        <v>4</v>
      </c>
      <c r="E3197">
        <v>4</v>
      </c>
      <c r="F3197">
        <v>491.18</v>
      </c>
      <c r="G3197">
        <v>418.85</v>
      </c>
      <c r="H3197">
        <v>72.33</v>
      </c>
      <c r="I3197">
        <v>104.71250000000001</v>
      </c>
    </row>
    <row r="3198" spans="1:9" x14ac:dyDescent="0.25">
      <c r="A3198" s="1">
        <v>43192</v>
      </c>
      <c r="B3198" t="s">
        <v>128</v>
      </c>
      <c r="C3198" t="s">
        <v>129</v>
      </c>
      <c r="D3198">
        <v>5</v>
      </c>
      <c r="E3198">
        <v>5</v>
      </c>
      <c r="F3198">
        <v>465.69</v>
      </c>
      <c r="G3198">
        <v>379.69</v>
      </c>
      <c r="H3198">
        <v>86</v>
      </c>
      <c r="I3198">
        <v>75.938000000000002</v>
      </c>
    </row>
    <row r="3199" spans="1:9" x14ac:dyDescent="0.25">
      <c r="A3199" s="1">
        <v>43192</v>
      </c>
      <c r="B3199" t="s">
        <v>68</v>
      </c>
      <c r="C3199" t="s">
        <v>69</v>
      </c>
      <c r="D3199">
        <v>2</v>
      </c>
      <c r="E3199">
        <v>2</v>
      </c>
      <c r="F3199">
        <v>461.34</v>
      </c>
      <c r="G3199">
        <v>388</v>
      </c>
      <c r="H3199">
        <v>73.34</v>
      </c>
      <c r="I3199">
        <v>194</v>
      </c>
    </row>
    <row r="3200" spans="1:9" x14ac:dyDescent="0.25">
      <c r="A3200" s="1">
        <v>43192</v>
      </c>
      <c r="B3200" t="s">
        <v>62</v>
      </c>
      <c r="C3200" t="s">
        <v>63</v>
      </c>
      <c r="D3200">
        <v>3</v>
      </c>
      <c r="E3200">
        <v>3</v>
      </c>
      <c r="F3200">
        <v>432.41</v>
      </c>
      <c r="G3200">
        <v>345.3</v>
      </c>
      <c r="H3200">
        <v>87.11</v>
      </c>
      <c r="I3200">
        <v>115.1</v>
      </c>
    </row>
    <row r="3201" spans="1:9" x14ac:dyDescent="0.25">
      <c r="A3201" s="1">
        <v>43192</v>
      </c>
      <c r="B3201" t="s">
        <v>90</v>
      </c>
      <c r="C3201" t="s">
        <v>91</v>
      </c>
      <c r="D3201">
        <v>1</v>
      </c>
      <c r="E3201">
        <v>1</v>
      </c>
      <c r="F3201">
        <v>364.1</v>
      </c>
      <c r="G3201">
        <v>320</v>
      </c>
      <c r="H3201">
        <v>44.1</v>
      </c>
      <c r="I3201">
        <v>320</v>
      </c>
    </row>
    <row r="3202" spans="1:9" x14ac:dyDescent="0.25">
      <c r="A3202" s="1">
        <v>43192</v>
      </c>
      <c r="B3202" t="s">
        <v>66</v>
      </c>
      <c r="C3202" t="s">
        <v>67</v>
      </c>
      <c r="D3202">
        <v>5</v>
      </c>
      <c r="E3202">
        <v>6</v>
      </c>
      <c r="F3202">
        <v>337.31</v>
      </c>
      <c r="G3202">
        <v>234.67</v>
      </c>
      <c r="H3202">
        <v>102.64</v>
      </c>
      <c r="I3202">
        <v>46.933999999999997</v>
      </c>
    </row>
    <row r="3203" spans="1:9" x14ac:dyDescent="0.25">
      <c r="A3203" s="1">
        <v>43192</v>
      </c>
      <c r="B3203" t="s">
        <v>145</v>
      </c>
      <c r="C3203" t="s">
        <v>146</v>
      </c>
      <c r="D3203">
        <v>3</v>
      </c>
      <c r="E3203">
        <v>3</v>
      </c>
      <c r="F3203">
        <v>277.31</v>
      </c>
      <c r="G3203">
        <v>239.99</v>
      </c>
      <c r="H3203">
        <v>37.32</v>
      </c>
      <c r="I3203">
        <v>79.996666666666655</v>
      </c>
    </row>
    <row r="3204" spans="1:9" x14ac:dyDescent="0.25">
      <c r="A3204" s="1">
        <v>43192</v>
      </c>
      <c r="B3204" t="s">
        <v>117</v>
      </c>
      <c r="C3204" t="s">
        <v>118</v>
      </c>
      <c r="D3204">
        <v>4</v>
      </c>
      <c r="E3204">
        <v>4</v>
      </c>
      <c r="F3204">
        <v>215.41</v>
      </c>
      <c r="G3204">
        <v>158.49</v>
      </c>
      <c r="H3204">
        <v>56.92</v>
      </c>
      <c r="I3204">
        <v>39.622500000000002</v>
      </c>
    </row>
    <row r="3205" spans="1:9" x14ac:dyDescent="0.25">
      <c r="A3205" s="1">
        <v>43192</v>
      </c>
      <c r="B3205" t="s">
        <v>123</v>
      </c>
      <c r="C3205" t="s">
        <v>124</v>
      </c>
      <c r="D3205">
        <v>4</v>
      </c>
      <c r="E3205">
        <v>4</v>
      </c>
      <c r="F3205">
        <v>204.91</v>
      </c>
      <c r="G3205">
        <v>141.85</v>
      </c>
      <c r="H3205">
        <v>63.06</v>
      </c>
      <c r="I3205">
        <v>35.462499999999999</v>
      </c>
    </row>
    <row r="3206" spans="1:9" x14ac:dyDescent="0.25">
      <c r="A3206" s="1">
        <v>43192</v>
      </c>
      <c r="B3206" t="s">
        <v>131</v>
      </c>
      <c r="C3206" t="s">
        <v>132</v>
      </c>
      <c r="D3206">
        <v>2</v>
      </c>
      <c r="E3206">
        <v>2</v>
      </c>
      <c r="F3206">
        <v>191.38</v>
      </c>
      <c r="G3206">
        <v>174</v>
      </c>
      <c r="H3206">
        <v>17.38</v>
      </c>
      <c r="I3206">
        <v>87</v>
      </c>
    </row>
    <row r="3207" spans="1:9" x14ac:dyDescent="0.25">
      <c r="A3207" s="1">
        <v>43192</v>
      </c>
      <c r="B3207" t="s">
        <v>125</v>
      </c>
      <c r="C3207" t="s">
        <v>126</v>
      </c>
      <c r="D3207">
        <v>2</v>
      </c>
      <c r="E3207">
        <v>3</v>
      </c>
      <c r="F3207">
        <v>178.47</v>
      </c>
      <c r="G3207">
        <v>93.8</v>
      </c>
      <c r="H3207">
        <v>84.67</v>
      </c>
      <c r="I3207">
        <v>46.9</v>
      </c>
    </row>
    <row r="3208" spans="1:9" x14ac:dyDescent="0.25">
      <c r="A3208" s="1">
        <v>43192</v>
      </c>
      <c r="B3208" t="s">
        <v>70</v>
      </c>
      <c r="C3208" t="s">
        <v>71</v>
      </c>
      <c r="D3208">
        <v>1</v>
      </c>
      <c r="E3208">
        <v>1</v>
      </c>
      <c r="F3208">
        <v>169.64</v>
      </c>
      <c r="G3208">
        <v>149.9</v>
      </c>
      <c r="H3208">
        <v>19.739999999999998</v>
      </c>
      <c r="I3208">
        <v>149.9</v>
      </c>
    </row>
    <row r="3209" spans="1:9" x14ac:dyDescent="0.25">
      <c r="A3209" s="1">
        <v>43192</v>
      </c>
      <c r="B3209" t="s">
        <v>104</v>
      </c>
      <c r="C3209" t="s">
        <v>104</v>
      </c>
      <c r="D3209">
        <v>1</v>
      </c>
      <c r="E3209">
        <v>2</v>
      </c>
      <c r="F3209">
        <v>151.5</v>
      </c>
      <c r="G3209">
        <v>49.8</v>
      </c>
      <c r="H3209">
        <v>101.7</v>
      </c>
      <c r="I3209">
        <v>49.8</v>
      </c>
    </row>
    <row r="3210" spans="1:9" x14ac:dyDescent="0.25">
      <c r="A3210" s="1">
        <v>43192</v>
      </c>
      <c r="B3210" t="s">
        <v>105</v>
      </c>
      <c r="C3210" t="s">
        <v>106</v>
      </c>
      <c r="D3210">
        <v>2</v>
      </c>
      <c r="E3210">
        <v>3</v>
      </c>
      <c r="F3210">
        <v>140.19</v>
      </c>
      <c r="G3210">
        <v>94.78</v>
      </c>
      <c r="H3210">
        <v>45.41</v>
      </c>
      <c r="I3210">
        <v>47.39</v>
      </c>
    </row>
    <row r="3211" spans="1:9" x14ac:dyDescent="0.25">
      <c r="A3211" s="1">
        <v>43192</v>
      </c>
      <c r="B3211" t="s">
        <v>119</v>
      </c>
      <c r="C3211" t="s">
        <v>120</v>
      </c>
      <c r="D3211">
        <v>1</v>
      </c>
      <c r="E3211">
        <v>1</v>
      </c>
      <c r="F3211">
        <v>105.41</v>
      </c>
      <c r="G3211">
        <v>89.9</v>
      </c>
      <c r="H3211">
        <v>15.51</v>
      </c>
      <c r="I3211">
        <v>89.9</v>
      </c>
    </row>
    <row r="3212" spans="1:9" x14ac:dyDescent="0.25">
      <c r="A3212" s="1">
        <v>43192</v>
      </c>
      <c r="B3212" t="s">
        <v>78</v>
      </c>
      <c r="C3212" t="s">
        <v>79</v>
      </c>
      <c r="D3212">
        <v>1</v>
      </c>
      <c r="E3212">
        <v>1</v>
      </c>
      <c r="F3212">
        <v>91.08</v>
      </c>
      <c r="G3212">
        <v>79.900000000000006</v>
      </c>
      <c r="H3212">
        <v>11.18</v>
      </c>
      <c r="I3212">
        <v>79.900000000000006</v>
      </c>
    </row>
    <row r="3213" spans="1:9" x14ac:dyDescent="0.25">
      <c r="A3213" s="1">
        <v>43192</v>
      </c>
      <c r="B3213" t="s">
        <v>115</v>
      </c>
      <c r="C3213" t="s">
        <v>116</v>
      </c>
      <c r="D3213">
        <v>1</v>
      </c>
      <c r="E3213">
        <v>1</v>
      </c>
      <c r="F3213">
        <v>70.34</v>
      </c>
      <c r="G3213">
        <v>53.99</v>
      </c>
      <c r="H3213">
        <v>16.350000000000001</v>
      </c>
      <c r="I3213">
        <v>53.99</v>
      </c>
    </row>
    <row r="3214" spans="1:9" x14ac:dyDescent="0.25">
      <c r="A3214" s="1">
        <v>43192</v>
      </c>
      <c r="B3214" t="s">
        <v>55</v>
      </c>
      <c r="C3214" t="s">
        <v>56</v>
      </c>
      <c r="D3214">
        <v>1</v>
      </c>
      <c r="E3214">
        <v>1</v>
      </c>
      <c r="F3214">
        <v>56.32</v>
      </c>
      <c r="G3214">
        <v>37</v>
      </c>
      <c r="H3214">
        <v>19.32</v>
      </c>
      <c r="I3214">
        <v>37</v>
      </c>
    </row>
    <row r="3215" spans="1:9" x14ac:dyDescent="0.25">
      <c r="A3215" s="1">
        <v>43192</v>
      </c>
      <c r="B3215" t="s">
        <v>41</v>
      </c>
      <c r="C3215" t="s">
        <v>41</v>
      </c>
      <c r="D3215">
        <v>2</v>
      </c>
      <c r="E3215">
        <v>2</v>
      </c>
      <c r="F3215">
        <v>49.68</v>
      </c>
      <c r="G3215">
        <v>34.9</v>
      </c>
      <c r="H3215">
        <v>14.78</v>
      </c>
      <c r="I3215">
        <v>17.45</v>
      </c>
    </row>
    <row r="3216" spans="1:9" x14ac:dyDescent="0.25">
      <c r="A3216" s="1">
        <v>43192</v>
      </c>
      <c r="B3216" t="s">
        <v>135</v>
      </c>
      <c r="C3216" t="s">
        <v>136</v>
      </c>
      <c r="D3216">
        <v>1</v>
      </c>
      <c r="E3216">
        <v>1</v>
      </c>
      <c r="F3216">
        <v>25.31</v>
      </c>
      <c r="G3216">
        <v>12.52</v>
      </c>
      <c r="H3216">
        <v>12.79</v>
      </c>
      <c r="I3216">
        <v>12.52</v>
      </c>
    </row>
    <row r="3217" spans="1:9" x14ac:dyDescent="0.25">
      <c r="A3217" s="1">
        <v>43192</v>
      </c>
      <c r="B3217" t="s">
        <v>92</v>
      </c>
      <c r="C3217" t="s">
        <v>93</v>
      </c>
      <c r="D3217">
        <v>1</v>
      </c>
      <c r="E3217">
        <v>1</v>
      </c>
      <c r="F3217">
        <v>18.760000000000002</v>
      </c>
      <c r="G3217">
        <v>12.9</v>
      </c>
      <c r="H3217">
        <v>5.86</v>
      </c>
      <c r="I3217">
        <v>12.9</v>
      </c>
    </row>
    <row r="3218" spans="1:9" x14ac:dyDescent="0.25">
      <c r="A3218" s="1">
        <v>43199</v>
      </c>
      <c r="B3218" t="s">
        <v>15</v>
      </c>
      <c r="C3218" t="s">
        <v>16</v>
      </c>
      <c r="D3218">
        <v>137</v>
      </c>
      <c r="E3218">
        <v>162</v>
      </c>
      <c r="F3218">
        <v>23604.34</v>
      </c>
      <c r="G3218">
        <v>20621.21</v>
      </c>
      <c r="H3218">
        <v>2983.13</v>
      </c>
      <c r="I3218">
        <v>150.51978102189781</v>
      </c>
    </row>
    <row r="3219" spans="1:9" x14ac:dyDescent="0.25">
      <c r="A3219" s="1">
        <v>43199</v>
      </c>
      <c r="B3219" t="s">
        <v>47</v>
      </c>
      <c r="C3219" t="s">
        <v>48</v>
      </c>
      <c r="D3219">
        <v>141</v>
      </c>
      <c r="E3219">
        <v>179</v>
      </c>
      <c r="F3219">
        <v>20936.240000000002</v>
      </c>
      <c r="G3219">
        <v>17441.48</v>
      </c>
      <c r="H3219">
        <v>3494.76</v>
      </c>
      <c r="I3219">
        <v>123.69843971631207</v>
      </c>
    </row>
    <row r="3220" spans="1:9" x14ac:dyDescent="0.25">
      <c r="A3220" s="1">
        <v>43199</v>
      </c>
      <c r="B3220" t="s">
        <v>26</v>
      </c>
      <c r="C3220" t="s">
        <v>27</v>
      </c>
      <c r="D3220">
        <v>129</v>
      </c>
      <c r="E3220">
        <v>143</v>
      </c>
      <c r="F3220">
        <v>19875.990000000002</v>
      </c>
      <c r="G3220">
        <v>17034.22</v>
      </c>
      <c r="H3220">
        <v>2841.77</v>
      </c>
      <c r="I3220">
        <v>132.04821705426357</v>
      </c>
    </row>
    <row r="3221" spans="1:9" x14ac:dyDescent="0.25">
      <c r="A3221" s="1">
        <v>43199</v>
      </c>
      <c r="B3221" t="s">
        <v>24</v>
      </c>
      <c r="C3221" t="s">
        <v>25</v>
      </c>
      <c r="D3221">
        <v>71</v>
      </c>
      <c r="E3221">
        <v>74</v>
      </c>
      <c r="F3221">
        <v>18978.48</v>
      </c>
      <c r="G3221">
        <v>17498.650000000001</v>
      </c>
      <c r="H3221">
        <v>1479.83</v>
      </c>
      <c r="I3221">
        <v>246.45985915492957</v>
      </c>
    </row>
    <row r="3222" spans="1:9" x14ac:dyDescent="0.25">
      <c r="A3222" s="1">
        <v>43199</v>
      </c>
      <c r="B3222" t="s">
        <v>17</v>
      </c>
      <c r="C3222" t="s">
        <v>18</v>
      </c>
      <c r="D3222">
        <v>100</v>
      </c>
      <c r="E3222">
        <v>118</v>
      </c>
      <c r="F3222">
        <v>15061.45</v>
      </c>
      <c r="G3222">
        <v>12523.99</v>
      </c>
      <c r="H3222">
        <v>2537.46</v>
      </c>
      <c r="I3222">
        <v>125.23990000000001</v>
      </c>
    </row>
    <row r="3223" spans="1:9" x14ac:dyDescent="0.25">
      <c r="A3223" s="1">
        <v>43199</v>
      </c>
      <c r="B3223" t="s">
        <v>39</v>
      </c>
      <c r="C3223" t="s">
        <v>40</v>
      </c>
      <c r="D3223">
        <v>79</v>
      </c>
      <c r="E3223">
        <v>87</v>
      </c>
      <c r="F3223">
        <v>14781.58</v>
      </c>
      <c r="G3223">
        <v>12893.92</v>
      </c>
      <c r="H3223">
        <v>1887.66</v>
      </c>
      <c r="I3223">
        <v>163.21417721518986</v>
      </c>
    </row>
    <row r="3224" spans="1:9" x14ac:dyDescent="0.25">
      <c r="A3224" s="1">
        <v>43199</v>
      </c>
      <c r="B3224" t="s">
        <v>28</v>
      </c>
      <c r="C3224" t="s">
        <v>29</v>
      </c>
      <c r="D3224">
        <v>61</v>
      </c>
      <c r="E3224">
        <v>65</v>
      </c>
      <c r="F3224">
        <v>13816.79</v>
      </c>
      <c r="G3224">
        <v>12256.87</v>
      </c>
      <c r="H3224">
        <v>1559.92</v>
      </c>
      <c r="I3224">
        <v>200.9322950819672</v>
      </c>
    </row>
    <row r="3225" spans="1:9" x14ac:dyDescent="0.25">
      <c r="A3225" s="1">
        <v>43199</v>
      </c>
      <c r="B3225" t="s">
        <v>32</v>
      </c>
      <c r="C3225" t="s">
        <v>33</v>
      </c>
      <c r="D3225">
        <v>96</v>
      </c>
      <c r="E3225">
        <v>110</v>
      </c>
      <c r="F3225">
        <v>12929.56</v>
      </c>
      <c r="G3225">
        <v>10709.04</v>
      </c>
      <c r="H3225">
        <v>2220.52</v>
      </c>
      <c r="I3225">
        <v>111.55249999999999</v>
      </c>
    </row>
    <row r="3226" spans="1:9" x14ac:dyDescent="0.25">
      <c r="A3226" s="1">
        <v>43199</v>
      </c>
      <c r="B3226" t="s">
        <v>42</v>
      </c>
      <c r="C3226" t="s">
        <v>43</v>
      </c>
      <c r="D3226">
        <v>95</v>
      </c>
      <c r="E3226">
        <v>104</v>
      </c>
      <c r="F3226">
        <v>12753.48</v>
      </c>
      <c r="G3226">
        <v>10624.38</v>
      </c>
      <c r="H3226">
        <v>2129.1</v>
      </c>
      <c r="I3226">
        <v>111.83557894736842</v>
      </c>
    </row>
    <row r="3227" spans="1:9" x14ac:dyDescent="0.25">
      <c r="A3227" s="1">
        <v>43199</v>
      </c>
      <c r="B3227" t="s">
        <v>38</v>
      </c>
      <c r="C3227" t="s">
        <v>38</v>
      </c>
      <c r="D3227">
        <v>47</v>
      </c>
      <c r="E3227">
        <v>54</v>
      </c>
      <c r="F3227">
        <v>9265.8799999999992</v>
      </c>
      <c r="G3227">
        <v>7981.59</v>
      </c>
      <c r="H3227">
        <v>1284.29</v>
      </c>
      <c r="I3227">
        <v>169.82106382978725</v>
      </c>
    </row>
    <row r="3228" spans="1:9" x14ac:dyDescent="0.25">
      <c r="A3228" s="1">
        <v>43199</v>
      </c>
      <c r="B3228" t="s">
        <v>109</v>
      </c>
      <c r="C3228" t="s">
        <v>110</v>
      </c>
      <c r="D3228">
        <v>37</v>
      </c>
      <c r="E3228">
        <v>37</v>
      </c>
      <c r="F3228">
        <v>8865.9</v>
      </c>
      <c r="G3228">
        <v>7826.56</v>
      </c>
      <c r="H3228">
        <v>1039.3399999999999</v>
      </c>
      <c r="I3228">
        <v>211.52864864864864</v>
      </c>
    </row>
    <row r="3229" spans="1:9" x14ac:dyDescent="0.25">
      <c r="A3229" s="1">
        <v>43199</v>
      </c>
      <c r="B3229" t="s">
        <v>34</v>
      </c>
      <c r="C3229" t="s">
        <v>35</v>
      </c>
      <c r="D3229">
        <v>45</v>
      </c>
      <c r="E3229">
        <v>50</v>
      </c>
      <c r="F3229">
        <v>6580.65</v>
      </c>
      <c r="G3229">
        <v>5370.78</v>
      </c>
      <c r="H3229">
        <v>1209.8699999999999</v>
      </c>
      <c r="I3229">
        <v>119.35066666666667</v>
      </c>
    </row>
    <row r="3230" spans="1:9" x14ac:dyDescent="0.25">
      <c r="A3230" s="1">
        <v>43199</v>
      </c>
      <c r="B3230" t="s">
        <v>84</v>
      </c>
      <c r="C3230" t="s">
        <v>85</v>
      </c>
      <c r="D3230">
        <v>14</v>
      </c>
      <c r="E3230">
        <v>15</v>
      </c>
      <c r="F3230">
        <v>6550.28</v>
      </c>
      <c r="G3230">
        <v>5997.7</v>
      </c>
      <c r="H3230">
        <v>552.58000000000004</v>
      </c>
      <c r="I3230">
        <v>428.40714285714284</v>
      </c>
    </row>
    <row r="3231" spans="1:9" x14ac:dyDescent="0.25">
      <c r="A3231" s="1">
        <v>43199</v>
      </c>
      <c r="B3231" t="s">
        <v>96</v>
      </c>
      <c r="C3231" t="s">
        <v>97</v>
      </c>
      <c r="D3231">
        <v>4</v>
      </c>
      <c r="E3231">
        <v>5</v>
      </c>
      <c r="F3231">
        <v>6460.76</v>
      </c>
      <c r="G3231">
        <v>6046.98</v>
      </c>
      <c r="H3231">
        <v>413.78</v>
      </c>
      <c r="I3231">
        <v>1511.7449999999999</v>
      </c>
    </row>
    <row r="3232" spans="1:9" x14ac:dyDescent="0.25">
      <c r="A3232" s="1">
        <v>43199</v>
      </c>
      <c r="B3232" t="s">
        <v>46</v>
      </c>
      <c r="C3232" t="s">
        <v>46</v>
      </c>
      <c r="D3232">
        <v>33</v>
      </c>
      <c r="E3232">
        <v>39</v>
      </c>
      <c r="F3232">
        <v>5795.99</v>
      </c>
      <c r="G3232">
        <v>4800.83</v>
      </c>
      <c r="H3232">
        <v>995.16</v>
      </c>
      <c r="I3232">
        <v>145.47969696969696</v>
      </c>
    </row>
    <row r="3233" spans="1:9" x14ac:dyDescent="0.25">
      <c r="A3233" s="1">
        <v>43199</v>
      </c>
      <c r="B3233" t="s">
        <v>76</v>
      </c>
      <c r="C3233" t="s">
        <v>77</v>
      </c>
      <c r="D3233">
        <v>6</v>
      </c>
      <c r="E3233">
        <v>6</v>
      </c>
      <c r="F3233">
        <v>5555.96</v>
      </c>
      <c r="G3233">
        <v>5237.79</v>
      </c>
      <c r="H3233">
        <v>318.17</v>
      </c>
      <c r="I3233">
        <v>872.96500000000003</v>
      </c>
    </row>
    <row r="3234" spans="1:9" x14ac:dyDescent="0.25">
      <c r="A3234" s="1">
        <v>43199</v>
      </c>
      <c r="B3234" t="s">
        <v>36</v>
      </c>
      <c r="C3234" t="s">
        <v>37</v>
      </c>
      <c r="D3234">
        <v>21</v>
      </c>
      <c r="E3234">
        <v>26</v>
      </c>
      <c r="F3234">
        <v>5348.4</v>
      </c>
      <c r="G3234">
        <v>4059.41</v>
      </c>
      <c r="H3234">
        <v>1288.99</v>
      </c>
      <c r="I3234">
        <v>193.30523809523808</v>
      </c>
    </row>
    <row r="3235" spans="1:9" x14ac:dyDescent="0.25">
      <c r="A3235" s="1">
        <v>43199</v>
      </c>
      <c r="B3235" t="s">
        <v>53</v>
      </c>
      <c r="C3235" t="s">
        <v>54</v>
      </c>
      <c r="D3235">
        <v>57</v>
      </c>
      <c r="E3235">
        <v>71</v>
      </c>
      <c r="F3235">
        <v>5175.93</v>
      </c>
      <c r="G3235">
        <v>4128.6000000000004</v>
      </c>
      <c r="H3235">
        <v>1047.33</v>
      </c>
      <c r="I3235">
        <v>72.431578947368422</v>
      </c>
    </row>
    <row r="3236" spans="1:9" x14ac:dyDescent="0.25">
      <c r="A3236" s="1">
        <v>43199</v>
      </c>
      <c r="B3236" t="s">
        <v>72</v>
      </c>
      <c r="C3236" t="s">
        <v>73</v>
      </c>
      <c r="D3236">
        <v>34</v>
      </c>
      <c r="E3236">
        <v>38</v>
      </c>
      <c r="F3236">
        <v>4599.6400000000003</v>
      </c>
      <c r="G3236">
        <v>3863.26</v>
      </c>
      <c r="H3236">
        <v>736.38</v>
      </c>
      <c r="I3236">
        <v>113.62529411764706</v>
      </c>
    </row>
    <row r="3237" spans="1:9" x14ac:dyDescent="0.25">
      <c r="A3237" s="1">
        <v>43199</v>
      </c>
      <c r="B3237" t="s">
        <v>19</v>
      </c>
      <c r="C3237" t="s">
        <v>20</v>
      </c>
      <c r="D3237">
        <v>36</v>
      </c>
      <c r="E3237">
        <v>43</v>
      </c>
      <c r="F3237">
        <v>4226.5600000000004</v>
      </c>
      <c r="G3237">
        <v>3594.13</v>
      </c>
      <c r="H3237">
        <v>632.42999999999995</v>
      </c>
      <c r="I3237">
        <v>99.836944444444441</v>
      </c>
    </row>
    <row r="3238" spans="1:9" x14ac:dyDescent="0.25">
      <c r="A3238" s="1">
        <v>43199</v>
      </c>
      <c r="B3238" t="s">
        <v>193</v>
      </c>
      <c r="C3238" t="s">
        <v>193</v>
      </c>
      <c r="D3238">
        <v>26</v>
      </c>
      <c r="E3238">
        <v>27</v>
      </c>
      <c r="F3238">
        <v>3606.8</v>
      </c>
      <c r="G3238">
        <v>3122.02</v>
      </c>
      <c r="H3238">
        <v>484.78</v>
      </c>
      <c r="I3238">
        <v>120.07769230769232</v>
      </c>
    </row>
    <row r="3239" spans="1:9" x14ac:dyDescent="0.25">
      <c r="A3239" s="1">
        <v>43199</v>
      </c>
      <c r="B3239" t="s">
        <v>74</v>
      </c>
      <c r="C3239" t="s">
        <v>75</v>
      </c>
      <c r="D3239">
        <v>16</v>
      </c>
      <c r="E3239">
        <v>20</v>
      </c>
      <c r="F3239">
        <v>3592.27</v>
      </c>
      <c r="G3239">
        <v>3204.11</v>
      </c>
      <c r="H3239">
        <v>388.16</v>
      </c>
      <c r="I3239">
        <v>200.25687500000001</v>
      </c>
    </row>
    <row r="3240" spans="1:9" x14ac:dyDescent="0.25">
      <c r="A3240" s="1">
        <v>43199</v>
      </c>
      <c r="B3240" t="s">
        <v>58</v>
      </c>
      <c r="C3240" t="s">
        <v>59</v>
      </c>
      <c r="D3240">
        <v>43</v>
      </c>
      <c r="E3240">
        <v>45</v>
      </c>
      <c r="F3240">
        <v>3458.12</v>
      </c>
      <c r="G3240">
        <v>2725.93</v>
      </c>
      <c r="H3240">
        <v>732.19</v>
      </c>
      <c r="I3240">
        <v>63.393720930232561</v>
      </c>
    </row>
    <row r="3241" spans="1:9" x14ac:dyDescent="0.25">
      <c r="A3241" s="1">
        <v>43199</v>
      </c>
      <c r="B3241" t="s">
        <v>57</v>
      </c>
      <c r="C3241" t="s">
        <v>57</v>
      </c>
      <c r="D3241">
        <v>10</v>
      </c>
      <c r="E3241">
        <v>10</v>
      </c>
      <c r="F3241">
        <v>3414.75</v>
      </c>
      <c r="G3241">
        <v>3240.28</v>
      </c>
      <c r="H3241">
        <v>174.47</v>
      </c>
      <c r="I3241">
        <v>324.02800000000002</v>
      </c>
    </row>
    <row r="3242" spans="1:9" x14ac:dyDescent="0.25">
      <c r="A3242" s="1">
        <v>43199</v>
      </c>
      <c r="B3242" t="s">
        <v>141</v>
      </c>
      <c r="C3242" t="s">
        <v>142</v>
      </c>
      <c r="D3242">
        <v>3</v>
      </c>
      <c r="E3242">
        <v>3</v>
      </c>
      <c r="F3242">
        <v>2995.77</v>
      </c>
      <c r="G3242">
        <v>2828</v>
      </c>
      <c r="H3242">
        <v>167.77</v>
      </c>
      <c r="I3242">
        <v>942.66666666666686</v>
      </c>
    </row>
    <row r="3243" spans="1:9" x14ac:dyDescent="0.25">
      <c r="A3243" s="1">
        <v>43199</v>
      </c>
      <c r="B3243" t="s">
        <v>21</v>
      </c>
      <c r="C3243" t="s">
        <v>22</v>
      </c>
      <c r="D3243">
        <v>27</v>
      </c>
      <c r="E3243">
        <v>27</v>
      </c>
      <c r="F3243">
        <v>2951.86</v>
      </c>
      <c r="G3243">
        <v>2486.31</v>
      </c>
      <c r="H3243">
        <v>465.55</v>
      </c>
      <c r="I3243">
        <v>92.085555555555558</v>
      </c>
    </row>
    <row r="3244" spans="1:9" x14ac:dyDescent="0.25">
      <c r="A3244" s="1">
        <v>43199</v>
      </c>
      <c r="B3244" t="s">
        <v>100</v>
      </c>
      <c r="C3244" t="s">
        <v>101</v>
      </c>
      <c r="D3244">
        <v>15</v>
      </c>
      <c r="E3244">
        <v>20</v>
      </c>
      <c r="F3244">
        <v>2554.14</v>
      </c>
      <c r="G3244">
        <v>1898.01</v>
      </c>
      <c r="H3244">
        <v>656.13</v>
      </c>
      <c r="I3244">
        <v>126.53400000000001</v>
      </c>
    </row>
    <row r="3245" spans="1:9" x14ac:dyDescent="0.25">
      <c r="A3245" s="1">
        <v>43199</v>
      </c>
      <c r="B3245" t="s">
        <v>145</v>
      </c>
      <c r="C3245" t="s">
        <v>146</v>
      </c>
      <c r="D3245">
        <v>12</v>
      </c>
      <c r="E3245">
        <v>17</v>
      </c>
      <c r="F3245">
        <v>2317.9499999999998</v>
      </c>
      <c r="G3245">
        <v>1983</v>
      </c>
      <c r="H3245">
        <v>334.95</v>
      </c>
      <c r="I3245">
        <v>165.25</v>
      </c>
    </row>
    <row r="3246" spans="1:9" x14ac:dyDescent="0.25">
      <c r="A3246" s="1">
        <v>43199</v>
      </c>
      <c r="B3246" t="s">
        <v>82</v>
      </c>
      <c r="C3246" t="s">
        <v>83</v>
      </c>
      <c r="D3246">
        <v>13</v>
      </c>
      <c r="E3246">
        <v>14</v>
      </c>
      <c r="F3246">
        <v>2165.71</v>
      </c>
      <c r="G3246">
        <v>1886.66</v>
      </c>
      <c r="H3246">
        <v>279.05</v>
      </c>
      <c r="I3246">
        <v>145.12769230769231</v>
      </c>
    </row>
    <row r="3247" spans="1:9" x14ac:dyDescent="0.25">
      <c r="A3247" s="1">
        <v>43199</v>
      </c>
      <c r="B3247" t="s">
        <v>117</v>
      </c>
      <c r="C3247" t="s">
        <v>118</v>
      </c>
      <c r="D3247">
        <v>11</v>
      </c>
      <c r="E3247">
        <v>25</v>
      </c>
      <c r="F3247">
        <v>1810.26</v>
      </c>
      <c r="G3247">
        <v>1369.86</v>
      </c>
      <c r="H3247">
        <v>440.4</v>
      </c>
      <c r="I3247">
        <v>124.53272727272727</v>
      </c>
    </row>
    <row r="3248" spans="1:9" x14ac:dyDescent="0.25">
      <c r="A3248" s="1">
        <v>43199</v>
      </c>
      <c r="B3248" t="s">
        <v>107</v>
      </c>
      <c r="C3248" t="s">
        <v>108</v>
      </c>
      <c r="D3248">
        <v>11</v>
      </c>
      <c r="E3248">
        <v>16</v>
      </c>
      <c r="F3248">
        <v>1609.67</v>
      </c>
      <c r="G3248">
        <v>1348.31</v>
      </c>
      <c r="H3248">
        <v>261.36</v>
      </c>
      <c r="I3248">
        <v>122.57363636363635</v>
      </c>
    </row>
    <row r="3249" spans="1:9" x14ac:dyDescent="0.25">
      <c r="A3249" s="1">
        <v>43199</v>
      </c>
      <c r="B3249" t="s">
        <v>51</v>
      </c>
      <c r="C3249" t="s">
        <v>52</v>
      </c>
      <c r="D3249">
        <v>17</v>
      </c>
      <c r="E3249">
        <v>17</v>
      </c>
      <c r="F3249">
        <v>1542.96</v>
      </c>
      <c r="G3249">
        <v>1287.95</v>
      </c>
      <c r="H3249">
        <v>255.01</v>
      </c>
      <c r="I3249">
        <v>75.761764705882356</v>
      </c>
    </row>
    <row r="3250" spans="1:9" x14ac:dyDescent="0.25">
      <c r="A3250" s="1">
        <v>43199</v>
      </c>
      <c r="B3250" t="s">
        <v>90</v>
      </c>
      <c r="C3250" t="s">
        <v>91</v>
      </c>
      <c r="D3250">
        <v>5</v>
      </c>
      <c r="E3250">
        <v>5</v>
      </c>
      <c r="F3250">
        <v>1363.85</v>
      </c>
      <c r="G3250">
        <v>966.69</v>
      </c>
      <c r="H3250">
        <v>397.16</v>
      </c>
      <c r="I3250">
        <v>193.33799999999999</v>
      </c>
    </row>
    <row r="3251" spans="1:9" x14ac:dyDescent="0.25">
      <c r="A3251" s="1">
        <v>43199</v>
      </c>
      <c r="B3251" t="s">
        <v>23</v>
      </c>
      <c r="C3251" t="s">
        <v>23</v>
      </c>
      <c r="D3251">
        <v>10</v>
      </c>
      <c r="E3251">
        <v>11</v>
      </c>
      <c r="F3251">
        <v>1186.1400000000001</v>
      </c>
      <c r="G3251">
        <v>995.13</v>
      </c>
      <c r="H3251">
        <v>191.01</v>
      </c>
      <c r="I3251">
        <v>99.513000000000005</v>
      </c>
    </row>
    <row r="3252" spans="1:9" x14ac:dyDescent="0.25">
      <c r="A3252" s="1">
        <v>43199</v>
      </c>
      <c r="B3252" t="s">
        <v>49</v>
      </c>
      <c r="C3252" t="s">
        <v>50</v>
      </c>
      <c r="D3252">
        <v>9</v>
      </c>
      <c r="E3252">
        <v>9</v>
      </c>
      <c r="F3252">
        <v>1017.63</v>
      </c>
      <c r="G3252">
        <v>791</v>
      </c>
      <c r="H3252">
        <v>226.63</v>
      </c>
      <c r="I3252">
        <v>87.888888888888886</v>
      </c>
    </row>
    <row r="3253" spans="1:9" x14ac:dyDescent="0.25">
      <c r="A3253" s="1">
        <v>43199</v>
      </c>
      <c r="B3253" t="s">
        <v>102</v>
      </c>
      <c r="C3253" t="s">
        <v>103</v>
      </c>
      <c r="D3253">
        <v>5</v>
      </c>
      <c r="E3253">
        <v>5</v>
      </c>
      <c r="F3253">
        <v>972.2</v>
      </c>
      <c r="G3253">
        <v>869.6</v>
      </c>
      <c r="H3253">
        <v>102.6</v>
      </c>
      <c r="I3253">
        <v>173.92</v>
      </c>
    </row>
    <row r="3254" spans="1:9" x14ac:dyDescent="0.25">
      <c r="A3254" s="1">
        <v>43199</v>
      </c>
      <c r="B3254" t="s">
        <v>88</v>
      </c>
      <c r="C3254" t="s">
        <v>89</v>
      </c>
      <c r="D3254">
        <v>5</v>
      </c>
      <c r="E3254">
        <v>6</v>
      </c>
      <c r="F3254">
        <v>872.47</v>
      </c>
      <c r="G3254">
        <v>762.85</v>
      </c>
      <c r="H3254">
        <v>109.62</v>
      </c>
      <c r="I3254">
        <v>152.57</v>
      </c>
    </row>
    <row r="3255" spans="1:9" x14ac:dyDescent="0.25">
      <c r="A3255" s="1">
        <v>43199</v>
      </c>
      <c r="B3255" t="s">
        <v>128</v>
      </c>
      <c r="C3255" t="s">
        <v>129</v>
      </c>
      <c r="D3255">
        <v>6</v>
      </c>
      <c r="E3255">
        <v>6</v>
      </c>
      <c r="F3255">
        <v>722.06</v>
      </c>
      <c r="G3255">
        <v>583.70000000000005</v>
      </c>
      <c r="H3255">
        <v>138.36000000000001</v>
      </c>
      <c r="I3255">
        <v>97.283333333333331</v>
      </c>
    </row>
    <row r="3256" spans="1:9" x14ac:dyDescent="0.25">
      <c r="A3256" s="1">
        <v>43199</v>
      </c>
      <c r="B3256" t="s">
        <v>94</v>
      </c>
      <c r="C3256" t="s">
        <v>95</v>
      </c>
      <c r="D3256">
        <v>2</v>
      </c>
      <c r="E3256">
        <v>2</v>
      </c>
      <c r="F3256">
        <v>669.61</v>
      </c>
      <c r="G3256">
        <v>637</v>
      </c>
      <c r="H3256">
        <v>32.61</v>
      </c>
      <c r="I3256">
        <v>318.5</v>
      </c>
    </row>
    <row r="3257" spans="1:9" x14ac:dyDescent="0.25">
      <c r="A3257" s="1">
        <v>43199</v>
      </c>
      <c r="B3257" t="s">
        <v>68</v>
      </c>
      <c r="C3257" t="s">
        <v>69</v>
      </c>
      <c r="D3257">
        <v>2</v>
      </c>
      <c r="E3257">
        <v>3</v>
      </c>
      <c r="F3257">
        <v>534.41</v>
      </c>
      <c r="G3257">
        <v>457.9</v>
      </c>
      <c r="H3257">
        <v>76.510000000000005</v>
      </c>
      <c r="I3257">
        <v>228.95</v>
      </c>
    </row>
    <row r="3258" spans="1:9" x14ac:dyDescent="0.25">
      <c r="A3258" s="1">
        <v>43199</v>
      </c>
      <c r="B3258" t="s">
        <v>30</v>
      </c>
      <c r="C3258" t="s">
        <v>31</v>
      </c>
      <c r="D3258">
        <v>4</v>
      </c>
      <c r="E3258">
        <v>4</v>
      </c>
      <c r="F3258">
        <v>479.25</v>
      </c>
      <c r="G3258">
        <v>407.79</v>
      </c>
      <c r="H3258">
        <v>71.459999999999994</v>
      </c>
      <c r="I3258">
        <v>101.94750000000001</v>
      </c>
    </row>
    <row r="3259" spans="1:9" x14ac:dyDescent="0.25">
      <c r="A3259" s="1">
        <v>43199</v>
      </c>
      <c r="B3259" t="s">
        <v>80</v>
      </c>
      <c r="C3259" t="s">
        <v>81</v>
      </c>
      <c r="D3259">
        <v>2</v>
      </c>
      <c r="E3259">
        <v>2</v>
      </c>
      <c r="F3259">
        <v>423.75</v>
      </c>
      <c r="G3259">
        <v>359.89</v>
      </c>
      <c r="H3259">
        <v>63.86</v>
      </c>
      <c r="I3259">
        <v>179.94499999999999</v>
      </c>
    </row>
    <row r="3260" spans="1:9" x14ac:dyDescent="0.25">
      <c r="A3260" s="1">
        <v>43199</v>
      </c>
      <c r="B3260" t="s">
        <v>62</v>
      </c>
      <c r="C3260" t="s">
        <v>63</v>
      </c>
      <c r="D3260">
        <v>2</v>
      </c>
      <c r="E3260">
        <v>2</v>
      </c>
      <c r="F3260">
        <v>379.77</v>
      </c>
      <c r="G3260">
        <v>298.2</v>
      </c>
      <c r="H3260">
        <v>81.569999999999993</v>
      </c>
      <c r="I3260">
        <v>149.1</v>
      </c>
    </row>
    <row r="3261" spans="1:9" x14ac:dyDescent="0.25">
      <c r="A3261" s="1">
        <v>43199</v>
      </c>
      <c r="B3261" t="s">
        <v>125</v>
      </c>
      <c r="C3261" t="s">
        <v>126</v>
      </c>
      <c r="D3261">
        <v>5</v>
      </c>
      <c r="E3261">
        <v>13</v>
      </c>
      <c r="F3261">
        <v>360.49</v>
      </c>
      <c r="G3261">
        <v>233.7</v>
      </c>
      <c r="H3261">
        <v>126.79</v>
      </c>
      <c r="I3261">
        <v>46.74</v>
      </c>
    </row>
    <row r="3262" spans="1:9" x14ac:dyDescent="0.25">
      <c r="A3262" s="1">
        <v>43199</v>
      </c>
      <c r="B3262" t="s">
        <v>66</v>
      </c>
      <c r="C3262" t="s">
        <v>67</v>
      </c>
      <c r="D3262">
        <v>6</v>
      </c>
      <c r="E3262">
        <v>7</v>
      </c>
      <c r="F3262">
        <v>345.13</v>
      </c>
      <c r="G3262">
        <v>270.08999999999997</v>
      </c>
      <c r="H3262">
        <v>75.040000000000006</v>
      </c>
      <c r="I3262">
        <v>45.015000000000001</v>
      </c>
    </row>
    <row r="3263" spans="1:9" x14ac:dyDescent="0.25">
      <c r="A3263" s="1">
        <v>43199</v>
      </c>
      <c r="B3263" t="s">
        <v>44</v>
      </c>
      <c r="C3263" t="s">
        <v>45</v>
      </c>
      <c r="D3263">
        <v>2</v>
      </c>
      <c r="E3263">
        <v>2</v>
      </c>
      <c r="F3263">
        <v>322.54000000000002</v>
      </c>
      <c r="G3263">
        <v>288.99</v>
      </c>
      <c r="H3263">
        <v>33.549999999999997</v>
      </c>
      <c r="I3263">
        <v>144.495</v>
      </c>
    </row>
    <row r="3264" spans="1:9" x14ac:dyDescent="0.25">
      <c r="A3264" s="1">
        <v>43199</v>
      </c>
      <c r="B3264" t="s">
        <v>121</v>
      </c>
      <c r="C3264" t="s">
        <v>122</v>
      </c>
      <c r="D3264">
        <v>4</v>
      </c>
      <c r="E3264">
        <v>4</v>
      </c>
      <c r="F3264">
        <v>315.86</v>
      </c>
      <c r="G3264">
        <v>248.4</v>
      </c>
      <c r="H3264">
        <v>67.459999999999994</v>
      </c>
      <c r="I3264">
        <v>62.1</v>
      </c>
    </row>
    <row r="3265" spans="1:9" x14ac:dyDescent="0.25">
      <c r="A3265" s="1">
        <v>43199</v>
      </c>
      <c r="B3265" t="s">
        <v>41</v>
      </c>
      <c r="C3265" t="s">
        <v>41</v>
      </c>
      <c r="D3265">
        <v>3</v>
      </c>
      <c r="E3265">
        <v>3</v>
      </c>
      <c r="F3265">
        <v>236.73</v>
      </c>
      <c r="G3265">
        <v>183.9</v>
      </c>
      <c r="H3265">
        <v>52.83</v>
      </c>
      <c r="I3265">
        <v>61.3</v>
      </c>
    </row>
    <row r="3266" spans="1:9" x14ac:dyDescent="0.25">
      <c r="A3266" s="1">
        <v>43199</v>
      </c>
      <c r="B3266" t="s">
        <v>123</v>
      </c>
      <c r="C3266" t="s">
        <v>124</v>
      </c>
      <c r="D3266">
        <v>2</v>
      </c>
      <c r="E3266">
        <v>3</v>
      </c>
      <c r="F3266">
        <v>201.53</v>
      </c>
      <c r="G3266">
        <v>149.69999999999999</v>
      </c>
      <c r="H3266">
        <v>51.83</v>
      </c>
      <c r="I3266">
        <v>74.849999999999994</v>
      </c>
    </row>
    <row r="3267" spans="1:9" x14ac:dyDescent="0.25">
      <c r="A3267" s="1">
        <v>43199</v>
      </c>
      <c r="B3267" t="s">
        <v>105</v>
      </c>
      <c r="C3267" t="s">
        <v>106</v>
      </c>
      <c r="D3267">
        <v>2</v>
      </c>
      <c r="E3267">
        <v>3</v>
      </c>
      <c r="F3267">
        <v>160.05000000000001</v>
      </c>
      <c r="G3267">
        <v>110.18</v>
      </c>
      <c r="H3267">
        <v>49.87</v>
      </c>
      <c r="I3267">
        <v>55.09</v>
      </c>
    </row>
    <row r="3268" spans="1:9" x14ac:dyDescent="0.25">
      <c r="A3268" s="1">
        <v>43199</v>
      </c>
      <c r="B3268" t="s">
        <v>78</v>
      </c>
      <c r="C3268" t="s">
        <v>79</v>
      </c>
      <c r="D3268">
        <v>2</v>
      </c>
      <c r="E3268">
        <v>2</v>
      </c>
      <c r="F3268">
        <v>140.88999999999999</v>
      </c>
      <c r="G3268">
        <v>109.8</v>
      </c>
      <c r="H3268">
        <v>31.09</v>
      </c>
      <c r="I3268">
        <v>54.9</v>
      </c>
    </row>
    <row r="3269" spans="1:9" x14ac:dyDescent="0.25">
      <c r="A3269" s="1">
        <v>43199</v>
      </c>
      <c r="B3269" t="s">
        <v>113</v>
      </c>
      <c r="C3269" t="s">
        <v>114</v>
      </c>
      <c r="D3269">
        <v>3</v>
      </c>
      <c r="E3269">
        <v>3</v>
      </c>
      <c r="F3269">
        <v>135.41</v>
      </c>
      <c r="G3269">
        <v>83.8</v>
      </c>
      <c r="H3269">
        <v>51.61</v>
      </c>
      <c r="I3269">
        <v>27.933333333333334</v>
      </c>
    </row>
    <row r="3270" spans="1:9" x14ac:dyDescent="0.25">
      <c r="A3270" s="1">
        <v>43199</v>
      </c>
      <c r="B3270" t="s">
        <v>131</v>
      </c>
      <c r="C3270" t="s">
        <v>132</v>
      </c>
      <c r="D3270">
        <v>1</v>
      </c>
      <c r="E3270">
        <v>1</v>
      </c>
      <c r="F3270">
        <v>134.61000000000001</v>
      </c>
      <c r="G3270">
        <v>125</v>
      </c>
      <c r="H3270">
        <v>9.61</v>
      </c>
      <c r="I3270">
        <v>125</v>
      </c>
    </row>
    <row r="3271" spans="1:9" x14ac:dyDescent="0.25">
      <c r="A3271" s="1">
        <v>43199</v>
      </c>
      <c r="B3271" t="s">
        <v>115</v>
      </c>
      <c r="C3271" t="s">
        <v>116</v>
      </c>
      <c r="D3271">
        <v>1</v>
      </c>
      <c r="E3271">
        <v>1</v>
      </c>
      <c r="F3271">
        <v>120.38</v>
      </c>
      <c r="G3271">
        <v>99.95</v>
      </c>
      <c r="H3271">
        <v>20.43</v>
      </c>
      <c r="I3271">
        <v>99.95</v>
      </c>
    </row>
    <row r="3272" spans="1:9" x14ac:dyDescent="0.25">
      <c r="A3272" s="1">
        <v>43199</v>
      </c>
      <c r="B3272" t="s">
        <v>111</v>
      </c>
      <c r="C3272" t="s">
        <v>112</v>
      </c>
      <c r="D3272">
        <v>1</v>
      </c>
      <c r="E3272">
        <v>1</v>
      </c>
      <c r="F3272">
        <v>106.56</v>
      </c>
      <c r="G3272">
        <v>99</v>
      </c>
      <c r="H3272">
        <v>7.56</v>
      </c>
      <c r="I3272">
        <v>99</v>
      </c>
    </row>
    <row r="3273" spans="1:9" x14ac:dyDescent="0.25">
      <c r="A3273" s="1">
        <v>43199</v>
      </c>
      <c r="B3273" t="s">
        <v>147</v>
      </c>
      <c r="C3273" t="s">
        <v>148</v>
      </c>
      <c r="D3273">
        <v>1</v>
      </c>
      <c r="E3273">
        <v>2</v>
      </c>
      <c r="F3273">
        <v>80.260000000000005</v>
      </c>
      <c r="G3273">
        <v>43.8</v>
      </c>
      <c r="H3273">
        <v>36.46</v>
      </c>
      <c r="I3273">
        <v>43.8</v>
      </c>
    </row>
    <row r="3274" spans="1:9" x14ac:dyDescent="0.25">
      <c r="A3274" s="1">
        <v>43199</v>
      </c>
      <c r="B3274" t="s">
        <v>149</v>
      </c>
      <c r="C3274" t="s">
        <v>150</v>
      </c>
      <c r="D3274">
        <v>1</v>
      </c>
      <c r="E3274">
        <v>1</v>
      </c>
      <c r="F3274">
        <v>64.930000000000007</v>
      </c>
      <c r="G3274">
        <v>42</v>
      </c>
      <c r="H3274">
        <v>22.93</v>
      </c>
      <c r="I3274">
        <v>42</v>
      </c>
    </row>
    <row r="3275" spans="1:9" x14ac:dyDescent="0.25">
      <c r="A3275" s="1">
        <v>43199</v>
      </c>
      <c r="B3275" t="s">
        <v>55</v>
      </c>
      <c r="C3275" t="s">
        <v>56</v>
      </c>
      <c r="D3275">
        <v>1</v>
      </c>
      <c r="E3275">
        <v>1</v>
      </c>
      <c r="F3275">
        <v>50.71</v>
      </c>
      <c r="G3275">
        <v>37</v>
      </c>
      <c r="H3275">
        <v>13.71</v>
      </c>
      <c r="I3275">
        <v>37</v>
      </c>
    </row>
    <row r="3276" spans="1:9" x14ac:dyDescent="0.25">
      <c r="A3276" s="1">
        <v>43199</v>
      </c>
      <c r="B3276" t="s">
        <v>70</v>
      </c>
      <c r="C3276" t="s">
        <v>71</v>
      </c>
      <c r="D3276">
        <v>1</v>
      </c>
      <c r="E3276">
        <v>1</v>
      </c>
      <c r="F3276">
        <v>26.22</v>
      </c>
      <c r="G3276">
        <v>10.99</v>
      </c>
      <c r="H3276">
        <v>15.23</v>
      </c>
      <c r="I3276">
        <v>10.99</v>
      </c>
    </row>
    <row r="3277" spans="1:9" x14ac:dyDescent="0.25">
      <c r="A3277" s="1">
        <v>43199</v>
      </c>
      <c r="B3277" t="s">
        <v>135</v>
      </c>
      <c r="C3277" t="s">
        <v>136</v>
      </c>
      <c r="D3277">
        <v>1</v>
      </c>
      <c r="E3277">
        <v>1</v>
      </c>
      <c r="F3277">
        <v>24.23</v>
      </c>
      <c r="G3277">
        <v>6</v>
      </c>
      <c r="H3277">
        <v>18.23</v>
      </c>
      <c r="I3277">
        <v>6</v>
      </c>
    </row>
    <row r="3278" spans="1:9" x14ac:dyDescent="0.25">
      <c r="A3278" s="1">
        <v>43206</v>
      </c>
      <c r="B3278" t="s">
        <v>15</v>
      </c>
      <c r="C3278" t="s">
        <v>16</v>
      </c>
      <c r="D3278">
        <v>141</v>
      </c>
      <c r="E3278">
        <v>151</v>
      </c>
      <c r="F3278">
        <v>24120.05</v>
      </c>
      <c r="G3278">
        <v>21190.99</v>
      </c>
      <c r="H3278">
        <v>2929.06</v>
      </c>
      <c r="I3278">
        <v>150.29070921985814</v>
      </c>
    </row>
    <row r="3279" spans="1:9" x14ac:dyDescent="0.25">
      <c r="A3279" s="1">
        <v>43206</v>
      </c>
      <c r="B3279" t="s">
        <v>24</v>
      </c>
      <c r="C3279" t="s">
        <v>25</v>
      </c>
      <c r="D3279">
        <v>102</v>
      </c>
      <c r="E3279">
        <v>110</v>
      </c>
      <c r="F3279">
        <v>19842.259999999998</v>
      </c>
      <c r="G3279">
        <v>18289.52</v>
      </c>
      <c r="H3279">
        <v>1552.74</v>
      </c>
      <c r="I3279">
        <v>179.30901960784314</v>
      </c>
    </row>
    <row r="3280" spans="1:9" x14ac:dyDescent="0.25">
      <c r="A3280" s="1">
        <v>43206</v>
      </c>
      <c r="B3280" t="s">
        <v>47</v>
      </c>
      <c r="C3280" t="s">
        <v>48</v>
      </c>
      <c r="D3280">
        <v>146</v>
      </c>
      <c r="E3280">
        <v>180</v>
      </c>
      <c r="F3280">
        <v>19469.41</v>
      </c>
      <c r="G3280">
        <v>15982.34</v>
      </c>
      <c r="H3280">
        <v>3487.07</v>
      </c>
      <c r="I3280">
        <v>109.46808219178082</v>
      </c>
    </row>
    <row r="3281" spans="1:9" x14ac:dyDescent="0.25">
      <c r="A3281" s="1">
        <v>43206</v>
      </c>
      <c r="B3281" t="s">
        <v>17</v>
      </c>
      <c r="C3281" t="s">
        <v>18</v>
      </c>
      <c r="D3281">
        <v>131</v>
      </c>
      <c r="E3281">
        <v>168</v>
      </c>
      <c r="F3281">
        <v>17027.77</v>
      </c>
      <c r="G3281">
        <v>14251.9</v>
      </c>
      <c r="H3281">
        <v>2775.87</v>
      </c>
      <c r="I3281">
        <v>108.79312977099237</v>
      </c>
    </row>
    <row r="3282" spans="1:9" x14ac:dyDescent="0.25">
      <c r="A3282" s="1">
        <v>43206</v>
      </c>
      <c r="B3282" t="s">
        <v>42</v>
      </c>
      <c r="C3282" t="s">
        <v>43</v>
      </c>
      <c r="D3282">
        <v>127</v>
      </c>
      <c r="E3282">
        <v>141</v>
      </c>
      <c r="F3282">
        <v>16242.59</v>
      </c>
      <c r="G3282">
        <v>13701.79</v>
      </c>
      <c r="H3282">
        <v>2540.8000000000002</v>
      </c>
      <c r="I3282">
        <v>107.88811023622047</v>
      </c>
    </row>
    <row r="3283" spans="1:9" x14ac:dyDescent="0.25">
      <c r="A3283" s="1">
        <v>43206</v>
      </c>
      <c r="B3283" t="s">
        <v>28</v>
      </c>
      <c r="C3283" t="s">
        <v>29</v>
      </c>
      <c r="D3283">
        <v>54</v>
      </c>
      <c r="E3283">
        <v>68</v>
      </c>
      <c r="F3283">
        <v>14794.68</v>
      </c>
      <c r="G3283">
        <v>12611.11</v>
      </c>
      <c r="H3283">
        <v>2183.5700000000002</v>
      </c>
      <c r="I3283">
        <v>233.53907407407405</v>
      </c>
    </row>
    <row r="3284" spans="1:9" x14ac:dyDescent="0.25">
      <c r="A3284" s="1">
        <v>43206</v>
      </c>
      <c r="B3284" t="s">
        <v>26</v>
      </c>
      <c r="C3284" t="s">
        <v>27</v>
      </c>
      <c r="D3284">
        <v>108</v>
      </c>
      <c r="E3284">
        <v>114</v>
      </c>
      <c r="F3284">
        <v>14248.68</v>
      </c>
      <c r="G3284">
        <v>12218.83</v>
      </c>
      <c r="H3284">
        <v>2029.85</v>
      </c>
      <c r="I3284">
        <v>113.13731481481481</v>
      </c>
    </row>
    <row r="3285" spans="1:9" x14ac:dyDescent="0.25">
      <c r="A3285" s="1">
        <v>43206</v>
      </c>
      <c r="B3285" t="s">
        <v>32</v>
      </c>
      <c r="C3285" t="s">
        <v>33</v>
      </c>
      <c r="D3285">
        <v>109</v>
      </c>
      <c r="E3285">
        <v>118</v>
      </c>
      <c r="F3285">
        <v>13892.54</v>
      </c>
      <c r="G3285">
        <v>11222.01</v>
      </c>
      <c r="H3285">
        <v>2670.53</v>
      </c>
      <c r="I3285">
        <v>102.95422018348623</v>
      </c>
    </row>
    <row r="3286" spans="1:9" x14ac:dyDescent="0.25">
      <c r="A3286" s="1">
        <v>43206</v>
      </c>
      <c r="B3286" t="s">
        <v>39</v>
      </c>
      <c r="C3286" t="s">
        <v>40</v>
      </c>
      <c r="D3286">
        <v>75</v>
      </c>
      <c r="E3286">
        <v>80</v>
      </c>
      <c r="F3286">
        <v>12361.67</v>
      </c>
      <c r="G3286">
        <v>10694.93</v>
      </c>
      <c r="H3286">
        <v>1666.74</v>
      </c>
      <c r="I3286">
        <v>142.59906666666669</v>
      </c>
    </row>
    <row r="3287" spans="1:9" x14ac:dyDescent="0.25">
      <c r="A3287" s="1">
        <v>43206</v>
      </c>
      <c r="B3287" t="s">
        <v>38</v>
      </c>
      <c r="C3287" t="s">
        <v>38</v>
      </c>
      <c r="D3287">
        <v>43</v>
      </c>
      <c r="E3287">
        <v>44</v>
      </c>
      <c r="F3287">
        <v>10549.73</v>
      </c>
      <c r="G3287">
        <v>9506.36</v>
      </c>
      <c r="H3287">
        <v>1043.3699999999999</v>
      </c>
      <c r="I3287">
        <v>221.07813953488372</v>
      </c>
    </row>
    <row r="3288" spans="1:9" x14ac:dyDescent="0.25">
      <c r="A3288" s="1">
        <v>43206</v>
      </c>
      <c r="B3288" t="s">
        <v>34</v>
      </c>
      <c r="C3288" t="s">
        <v>35</v>
      </c>
      <c r="D3288">
        <v>64</v>
      </c>
      <c r="E3288">
        <v>86</v>
      </c>
      <c r="F3288">
        <v>9720.82</v>
      </c>
      <c r="G3288">
        <v>8417.48</v>
      </c>
      <c r="H3288">
        <v>1303.3399999999999</v>
      </c>
      <c r="I3288">
        <v>131.52312499999999</v>
      </c>
    </row>
    <row r="3289" spans="1:9" x14ac:dyDescent="0.25">
      <c r="A3289" s="1">
        <v>43206</v>
      </c>
      <c r="B3289" t="s">
        <v>36</v>
      </c>
      <c r="C3289" t="s">
        <v>37</v>
      </c>
      <c r="D3289">
        <v>28</v>
      </c>
      <c r="E3289">
        <v>39</v>
      </c>
      <c r="F3289">
        <v>7372.72</v>
      </c>
      <c r="G3289">
        <v>5770.01</v>
      </c>
      <c r="H3289">
        <v>1602.71</v>
      </c>
      <c r="I3289">
        <v>206.07178571428571</v>
      </c>
    </row>
    <row r="3290" spans="1:9" x14ac:dyDescent="0.25">
      <c r="A3290" s="1">
        <v>43206</v>
      </c>
      <c r="B3290" t="s">
        <v>21</v>
      </c>
      <c r="C3290" t="s">
        <v>22</v>
      </c>
      <c r="D3290">
        <v>53</v>
      </c>
      <c r="E3290">
        <v>55</v>
      </c>
      <c r="F3290">
        <v>6671.79</v>
      </c>
      <c r="G3290">
        <v>5572.06</v>
      </c>
      <c r="H3290">
        <v>1099.73</v>
      </c>
      <c r="I3290">
        <v>105.13320754716982</v>
      </c>
    </row>
    <row r="3291" spans="1:9" x14ac:dyDescent="0.25">
      <c r="A3291" s="1">
        <v>43206</v>
      </c>
      <c r="B3291" t="s">
        <v>96</v>
      </c>
      <c r="C3291" t="s">
        <v>97</v>
      </c>
      <c r="D3291">
        <v>7</v>
      </c>
      <c r="E3291">
        <v>7</v>
      </c>
      <c r="F3291">
        <v>6032.51</v>
      </c>
      <c r="G3291">
        <v>5739.94</v>
      </c>
      <c r="H3291">
        <v>292.57</v>
      </c>
      <c r="I3291">
        <v>819.99142857142851</v>
      </c>
    </row>
    <row r="3292" spans="1:9" x14ac:dyDescent="0.25">
      <c r="A3292" s="1">
        <v>43206</v>
      </c>
      <c r="B3292" t="s">
        <v>53</v>
      </c>
      <c r="C3292" t="s">
        <v>54</v>
      </c>
      <c r="D3292">
        <v>70</v>
      </c>
      <c r="E3292">
        <v>78</v>
      </c>
      <c r="F3292">
        <v>5234.8100000000004</v>
      </c>
      <c r="G3292">
        <v>3951.27</v>
      </c>
      <c r="H3292">
        <v>1283.54</v>
      </c>
      <c r="I3292">
        <v>56.446714285714286</v>
      </c>
    </row>
    <row r="3293" spans="1:9" x14ac:dyDescent="0.25">
      <c r="A3293" s="1">
        <v>43206</v>
      </c>
      <c r="B3293" t="s">
        <v>76</v>
      </c>
      <c r="C3293" t="s">
        <v>77</v>
      </c>
      <c r="D3293">
        <v>6</v>
      </c>
      <c r="E3293">
        <v>6</v>
      </c>
      <c r="F3293">
        <v>5234.42</v>
      </c>
      <c r="G3293">
        <v>4826.8999999999996</v>
      </c>
      <c r="H3293">
        <v>407.52</v>
      </c>
      <c r="I3293">
        <v>804.48333333333335</v>
      </c>
    </row>
    <row r="3294" spans="1:9" x14ac:dyDescent="0.25">
      <c r="A3294" s="1">
        <v>43206</v>
      </c>
      <c r="B3294" t="s">
        <v>46</v>
      </c>
      <c r="C3294" t="s">
        <v>46</v>
      </c>
      <c r="D3294">
        <v>33</v>
      </c>
      <c r="E3294">
        <v>37</v>
      </c>
      <c r="F3294">
        <v>4907.05</v>
      </c>
      <c r="G3294">
        <v>4179.29</v>
      </c>
      <c r="H3294">
        <v>727.76</v>
      </c>
      <c r="I3294">
        <v>126.64515151515151</v>
      </c>
    </row>
    <row r="3295" spans="1:9" x14ac:dyDescent="0.25">
      <c r="A3295" s="1">
        <v>43206</v>
      </c>
      <c r="B3295" t="s">
        <v>19</v>
      </c>
      <c r="C3295" t="s">
        <v>20</v>
      </c>
      <c r="D3295">
        <v>31</v>
      </c>
      <c r="E3295">
        <v>33</v>
      </c>
      <c r="F3295">
        <v>4659.75</v>
      </c>
      <c r="G3295">
        <v>4109.55</v>
      </c>
      <c r="H3295">
        <v>550.20000000000005</v>
      </c>
      <c r="I3295">
        <v>132.56612903225806</v>
      </c>
    </row>
    <row r="3296" spans="1:9" x14ac:dyDescent="0.25">
      <c r="A3296" s="1">
        <v>43206</v>
      </c>
      <c r="B3296" t="s">
        <v>72</v>
      </c>
      <c r="C3296" t="s">
        <v>73</v>
      </c>
      <c r="D3296">
        <v>38</v>
      </c>
      <c r="E3296">
        <v>48</v>
      </c>
      <c r="F3296">
        <v>4043.2</v>
      </c>
      <c r="G3296">
        <v>3298.73</v>
      </c>
      <c r="H3296">
        <v>744.47</v>
      </c>
      <c r="I3296">
        <v>86.808684210526309</v>
      </c>
    </row>
    <row r="3297" spans="1:9" x14ac:dyDescent="0.25">
      <c r="A3297" s="1">
        <v>43206</v>
      </c>
      <c r="B3297" t="s">
        <v>141</v>
      </c>
      <c r="C3297" t="s">
        <v>142</v>
      </c>
      <c r="D3297">
        <v>4</v>
      </c>
      <c r="E3297">
        <v>4</v>
      </c>
      <c r="F3297">
        <v>3548.97</v>
      </c>
      <c r="G3297">
        <v>3368</v>
      </c>
      <c r="H3297">
        <v>180.97</v>
      </c>
      <c r="I3297">
        <v>842</v>
      </c>
    </row>
    <row r="3298" spans="1:9" x14ac:dyDescent="0.25">
      <c r="A3298" s="1">
        <v>43206</v>
      </c>
      <c r="B3298" t="s">
        <v>100</v>
      </c>
      <c r="C3298" t="s">
        <v>101</v>
      </c>
      <c r="D3298">
        <v>24</v>
      </c>
      <c r="E3298">
        <v>24</v>
      </c>
      <c r="F3298">
        <v>3503.56</v>
      </c>
      <c r="G3298">
        <v>3021.92</v>
      </c>
      <c r="H3298">
        <v>481.64</v>
      </c>
      <c r="I3298">
        <v>125.91333333333333</v>
      </c>
    </row>
    <row r="3299" spans="1:9" x14ac:dyDescent="0.25">
      <c r="A3299" s="1">
        <v>43206</v>
      </c>
      <c r="B3299" t="s">
        <v>84</v>
      </c>
      <c r="C3299" t="s">
        <v>85</v>
      </c>
      <c r="D3299">
        <v>14</v>
      </c>
      <c r="E3299">
        <v>14</v>
      </c>
      <c r="F3299">
        <v>3450.26</v>
      </c>
      <c r="G3299">
        <v>3077.43</v>
      </c>
      <c r="H3299">
        <v>372.83</v>
      </c>
      <c r="I3299">
        <v>219.81642857142859</v>
      </c>
    </row>
    <row r="3300" spans="1:9" x14ac:dyDescent="0.25">
      <c r="A3300" s="1">
        <v>43206</v>
      </c>
      <c r="B3300" t="s">
        <v>117</v>
      </c>
      <c r="C3300" t="s">
        <v>118</v>
      </c>
      <c r="D3300">
        <v>5</v>
      </c>
      <c r="E3300">
        <v>16</v>
      </c>
      <c r="F3300">
        <v>3447.94</v>
      </c>
      <c r="G3300">
        <v>3143.6</v>
      </c>
      <c r="H3300">
        <v>304.33999999999997</v>
      </c>
      <c r="I3300">
        <v>628.72</v>
      </c>
    </row>
    <row r="3301" spans="1:9" x14ac:dyDescent="0.25">
      <c r="A3301" s="1">
        <v>43206</v>
      </c>
      <c r="B3301" t="s">
        <v>109</v>
      </c>
      <c r="C3301" t="s">
        <v>110</v>
      </c>
      <c r="D3301">
        <v>24</v>
      </c>
      <c r="E3301">
        <v>24</v>
      </c>
      <c r="F3301">
        <v>3423.66</v>
      </c>
      <c r="G3301">
        <v>2932.05</v>
      </c>
      <c r="H3301">
        <v>491.61</v>
      </c>
      <c r="I3301">
        <v>122.16875</v>
      </c>
    </row>
    <row r="3302" spans="1:9" x14ac:dyDescent="0.25">
      <c r="A3302" s="1">
        <v>43206</v>
      </c>
      <c r="B3302" t="s">
        <v>82</v>
      </c>
      <c r="C3302" t="s">
        <v>83</v>
      </c>
      <c r="D3302">
        <v>14</v>
      </c>
      <c r="E3302">
        <v>15</v>
      </c>
      <c r="F3302">
        <v>3324.9</v>
      </c>
      <c r="G3302">
        <v>2902.24</v>
      </c>
      <c r="H3302">
        <v>422.66</v>
      </c>
      <c r="I3302">
        <v>207.30285714285714</v>
      </c>
    </row>
    <row r="3303" spans="1:9" x14ac:dyDescent="0.25">
      <c r="A3303" s="1">
        <v>43206</v>
      </c>
      <c r="B3303" t="s">
        <v>107</v>
      </c>
      <c r="C3303" t="s">
        <v>108</v>
      </c>
      <c r="D3303">
        <v>14</v>
      </c>
      <c r="E3303">
        <v>21</v>
      </c>
      <c r="F3303">
        <v>3023.33</v>
      </c>
      <c r="G3303">
        <v>2600.48</v>
      </c>
      <c r="H3303">
        <v>422.85</v>
      </c>
      <c r="I3303">
        <v>185.74857142857141</v>
      </c>
    </row>
    <row r="3304" spans="1:9" x14ac:dyDescent="0.25">
      <c r="A3304" s="1">
        <v>43206</v>
      </c>
      <c r="B3304" t="s">
        <v>88</v>
      </c>
      <c r="C3304" t="s">
        <v>89</v>
      </c>
      <c r="D3304">
        <v>17</v>
      </c>
      <c r="E3304">
        <v>20</v>
      </c>
      <c r="F3304">
        <v>2787.82</v>
      </c>
      <c r="G3304">
        <v>2445.34</v>
      </c>
      <c r="H3304">
        <v>342.48</v>
      </c>
      <c r="I3304">
        <v>143.84352941176471</v>
      </c>
    </row>
    <row r="3305" spans="1:9" x14ac:dyDescent="0.25">
      <c r="A3305" s="1">
        <v>43206</v>
      </c>
      <c r="B3305" t="s">
        <v>58</v>
      </c>
      <c r="C3305" t="s">
        <v>59</v>
      </c>
      <c r="D3305">
        <v>37</v>
      </c>
      <c r="E3305">
        <v>41</v>
      </c>
      <c r="F3305">
        <v>2538.09</v>
      </c>
      <c r="G3305">
        <v>1828.72</v>
      </c>
      <c r="H3305">
        <v>709.37</v>
      </c>
      <c r="I3305">
        <v>49.424864864864865</v>
      </c>
    </row>
    <row r="3306" spans="1:9" x14ac:dyDescent="0.25">
      <c r="A3306" s="1">
        <v>43206</v>
      </c>
      <c r="B3306" t="s">
        <v>94</v>
      </c>
      <c r="C3306" t="s">
        <v>95</v>
      </c>
      <c r="D3306">
        <v>3</v>
      </c>
      <c r="E3306">
        <v>3</v>
      </c>
      <c r="F3306">
        <v>2211.9</v>
      </c>
      <c r="G3306">
        <v>2116.3000000000002</v>
      </c>
      <c r="H3306">
        <v>95.6</v>
      </c>
      <c r="I3306">
        <v>705.43333333333328</v>
      </c>
    </row>
    <row r="3307" spans="1:9" x14ac:dyDescent="0.25">
      <c r="A3307" s="1">
        <v>43206</v>
      </c>
      <c r="B3307" t="s">
        <v>80</v>
      </c>
      <c r="C3307" t="s">
        <v>81</v>
      </c>
      <c r="D3307">
        <v>8</v>
      </c>
      <c r="E3307">
        <v>11</v>
      </c>
      <c r="F3307">
        <v>1761.61</v>
      </c>
      <c r="G3307">
        <v>1445.78</v>
      </c>
      <c r="H3307">
        <v>315.83</v>
      </c>
      <c r="I3307">
        <v>180.7225</v>
      </c>
    </row>
    <row r="3308" spans="1:9" x14ac:dyDescent="0.25">
      <c r="A3308" s="1">
        <v>43206</v>
      </c>
      <c r="B3308" t="s">
        <v>23</v>
      </c>
      <c r="C3308" t="s">
        <v>23</v>
      </c>
      <c r="D3308">
        <v>7</v>
      </c>
      <c r="E3308">
        <v>7</v>
      </c>
      <c r="F3308">
        <v>1559.02</v>
      </c>
      <c r="G3308">
        <v>1443.18</v>
      </c>
      <c r="H3308">
        <v>115.84</v>
      </c>
      <c r="I3308">
        <v>206.16857142857143</v>
      </c>
    </row>
    <row r="3309" spans="1:9" x14ac:dyDescent="0.25">
      <c r="A3309" s="1">
        <v>43206</v>
      </c>
      <c r="B3309" t="s">
        <v>57</v>
      </c>
      <c r="C3309" t="s">
        <v>57</v>
      </c>
      <c r="D3309">
        <v>7</v>
      </c>
      <c r="E3309">
        <v>7</v>
      </c>
      <c r="F3309">
        <v>1374.45</v>
      </c>
      <c r="G3309">
        <v>1264.48</v>
      </c>
      <c r="H3309">
        <v>109.97</v>
      </c>
      <c r="I3309">
        <v>180.64</v>
      </c>
    </row>
    <row r="3310" spans="1:9" x14ac:dyDescent="0.25">
      <c r="A3310" s="1">
        <v>43206</v>
      </c>
      <c r="B3310" t="s">
        <v>145</v>
      </c>
      <c r="C3310" t="s">
        <v>146</v>
      </c>
      <c r="D3310">
        <v>12</v>
      </c>
      <c r="E3310">
        <v>13</v>
      </c>
      <c r="F3310">
        <v>1368.99</v>
      </c>
      <c r="G3310">
        <v>1204.98</v>
      </c>
      <c r="H3310">
        <v>164.01</v>
      </c>
      <c r="I3310">
        <v>100.41500000000001</v>
      </c>
    </row>
    <row r="3311" spans="1:9" x14ac:dyDescent="0.25">
      <c r="A3311" s="1">
        <v>43206</v>
      </c>
      <c r="B3311" t="s">
        <v>111</v>
      </c>
      <c r="C3311" t="s">
        <v>112</v>
      </c>
      <c r="D3311">
        <v>6</v>
      </c>
      <c r="E3311">
        <v>6</v>
      </c>
      <c r="F3311">
        <v>1278.17</v>
      </c>
      <c r="G3311">
        <v>1179.75</v>
      </c>
      <c r="H3311">
        <v>98.42</v>
      </c>
      <c r="I3311">
        <v>196.625</v>
      </c>
    </row>
    <row r="3312" spans="1:9" x14ac:dyDescent="0.25">
      <c r="A3312" s="1">
        <v>43206</v>
      </c>
      <c r="B3312" t="s">
        <v>51</v>
      </c>
      <c r="C3312" t="s">
        <v>52</v>
      </c>
      <c r="D3312">
        <v>16</v>
      </c>
      <c r="E3312">
        <v>16</v>
      </c>
      <c r="F3312">
        <v>1131.1199999999999</v>
      </c>
      <c r="G3312">
        <v>894.51</v>
      </c>
      <c r="H3312">
        <v>236.61</v>
      </c>
      <c r="I3312">
        <v>55.906874999999999</v>
      </c>
    </row>
    <row r="3313" spans="1:9" x14ac:dyDescent="0.25">
      <c r="A3313" s="1">
        <v>43206</v>
      </c>
      <c r="B3313" t="s">
        <v>49</v>
      </c>
      <c r="C3313" t="s">
        <v>50</v>
      </c>
      <c r="D3313">
        <v>7</v>
      </c>
      <c r="E3313">
        <v>7</v>
      </c>
      <c r="F3313">
        <v>1001.99</v>
      </c>
      <c r="G3313">
        <v>795</v>
      </c>
      <c r="H3313">
        <v>206.99</v>
      </c>
      <c r="I3313">
        <v>113.57142857142857</v>
      </c>
    </row>
    <row r="3314" spans="1:9" x14ac:dyDescent="0.25">
      <c r="A3314" s="1">
        <v>43206</v>
      </c>
      <c r="B3314" t="s">
        <v>74</v>
      </c>
      <c r="C3314" t="s">
        <v>75</v>
      </c>
      <c r="D3314">
        <v>11</v>
      </c>
      <c r="E3314">
        <v>12</v>
      </c>
      <c r="F3314">
        <v>946.47</v>
      </c>
      <c r="G3314">
        <v>751.95</v>
      </c>
      <c r="H3314">
        <v>194.52</v>
      </c>
      <c r="I3314">
        <v>68.359090909090909</v>
      </c>
    </row>
    <row r="3315" spans="1:9" x14ac:dyDescent="0.25">
      <c r="A3315" s="1">
        <v>43206</v>
      </c>
      <c r="B3315" t="s">
        <v>105</v>
      </c>
      <c r="C3315" t="s">
        <v>106</v>
      </c>
      <c r="D3315">
        <v>4</v>
      </c>
      <c r="E3315">
        <v>6</v>
      </c>
      <c r="F3315">
        <v>896.08</v>
      </c>
      <c r="G3315">
        <v>738.71</v>
      </c>
      <c r="H3315">
        <v>157.37</v>
      </c>
      <c r="I3315">
        <v>184.67750000000001</v>
      </c>
    </row>
    <row r="3316" spans="1:9" x14ac:dyDescent="0.25">
      <c r="A3316" s="1">
        <v>43206</v>
      </c>
      <c r="B3316" t="s">
        <v>193</v>
      </c>
      <c r="C3316" t="s">
        <v>193</v>
      </c>
      <c r="D3316">
        <v>6</v>
      </c>
      <c r="E3316">
        <v>6</v>
      </c>
      <c r="F3316">
        <v>845.58</v>
      </c>
      <c r="G3316">
        <v>740.79</v>
      </c>
      <c r="H3316">
        <v>104.79</v>
      </c>
      <c r="I3316">
        <v>123.465</v>
      </c>
    </row>
    <row r="3317" spans="1:9" x14ac:dyDescent="0.25">
      <c r="A3317" s="1">
        <v>43206</v>
      </c>
      <c r="B3317" t="s">
        <v>90</v>
      </c>
      <c r="C3317" t="s">
        <v>91</v>
      </c>
      <c r="D3317">
        <v>6</v>
      </c>
      <c r="E3317">
        <v>7</v>
      </c>
      <c r="F3317">
        <v>785.54</v>
      </c>
      <c r="G3317">
        <v>630.38</v>
      </c>
      <c r="H3317">
        <v>155.16</v>
      </c>
      <c r="I3317">
        <v>105.06333333333333</v>
      </c>
    </row>
    <row r="3318" spans="1:9" x14ac:dyDescent="0.25">
      <c r="A3318" s="1">
        <v>43206</v>
      </c>
      <c r="B3318" t="s">
        <v>30</v>
      </c>
      <c r="C3318" t="s">
        <v>31</v>
      </c>
      <c r="D3318">
        <v>3</v>
      </c>
      <c r="E3318">
        <v>3</v>
      </c>
      <c r="F3318">
        <v>627.37</v>
      </c>
      <c r="G3318">
        <v>515.9</v>
      </c>
      <c r="H3318">
        <v>111.47</v>
      </c>
      <c r="I3318">
        <v>171.96666666666667</v>
      </c>
    </row>
    <row r="3319" spans="1:9" x14ac:dyDescent="0.25">
      <c r="A3319" s="1">
        <v>43206</v>
      </c>
      <c r="B3319" t="s">
        <v>121</v>
      </c>
      <c r="C3319" t="s">
        <v>122</v>
      </c>
      <c r="D3319">
        <v>6</v>
      </c>
      <c r="E3319">
        <v>6</v>
      </c>
      <c r="F3319">
        <v>593.13</v>
      </c>
      <c r="G3319">
        <v>427.37</v>
      </c>
      <c r="H3319">
        <v>165.76</v>
      </c>
      <c r="I3319">
        <v>71.228333333333339</v>
      </c>
    </row>
    <row r="3320" spans="1:9" x14ac:dyDescent="0.25">
      <c r="A3320" s="1">
        <v>43206</v>
      </c>
      <c r="B3320" t="s">
        <v>66</v>
      </c>
      <c r="C3320" t="s">
        <v>67</v>
      </c>
      <c r="D3320">
        <v>9</v>
      </c>
      <c r="E3320">
        <v>10</v>
      </c>
      <c r="F3320">
        <v>570.67999999999995</v>
      </c>
      <c r="G3320">
        <v>451.8</v>
      </c>
      <c r="H3320">
        <v>118.88</v>
      </c>
      <c r="I3320">
        <v>50.2</v>
      </c>
    </row>
    <row r="3321" spans="1:9" x14ac:dyDescent="0.25">
      <c r="A3321" s="1">
        <v>43206</v>
      </c>
      <c r="B3321" t="s">
        <v>125</v>
      </c>
      <c r="C3321" t="s">
        <v>126</v>
      </c>
      <c r="D3321">
        <v>4</v>
      </c>
      <c r="E3321">
        <v>7</v>
      </c>
      <c r="F3321">
        <v>471.4</v>
      </c>
      <c r="G3321">
        <v>183.37</v>
      </c>
      <c r="H3321">
        <v>288.02999999999997</v>
      </c>
      <c r="I3321">
        <v>45.842500000000001</v>
      </c>
    </row>
    <row r="3322" spans="1:9" x14ac:dyDescent="0.25">
      <c r="A3322" s="1">
        <v>43206</v>
      </c>
      <c r="B3322" t="s">
        <v>102</v>
      </c>
      <c r="C3322" t="s">
        <v>103</v>
      </c>
      <c r="D3322">
        <v>2</v>
      </c>
      <c r="E3322">
        <v>4</v>
      </c>
      <c r="F3322">
        <v>447.79</v>
      </c>
      <c r="G3322">
        <v>356.6</v>
      </c>
      <c r="H3322">
        <v>91.19</v>
      </c>
      <c r="I3322">
        <v>178.3</v>
      </c>
    </row>
    <row r="3323" spans="1:9" x14ac:dyDescent="0.25">
      <c r="A3323" s="1">
        <v>43206</v>
      </c>
      <c r="B3323" t="s">
        <v>68</v>
      </c>
      <c r="C3323" t="s">
        <v>69</v>
      </c>
      <c r="D3323">
        <v>1</v>
      </c>
      <c r="E3323">
        <v>1</v>
      </c>
      <c r="F3323">
        <v>352.16</v>
      </c>
      <c r="G3323">
        <v>287</v>
      </c>
      <c r="H3323">
        <v>65.16</v>
      </c>
      <c r="I3323">
        <v>287</v>
      </c>
    </row>
    <row r="3324" spans="1:9" x14ac:dyDescent="0.25">
      <c r="A3324" s="1">
        <v>43206</v>
      </c>
      <c r="B3324" t="s">
        <v>41</v>
      </c>
      <c r="C3324" t="s">
        <v>41</v>
      </c>
      <c r="D3324">
        <v>5</v>
      </c>
      <c r="E3324">
        <v>5</v>
      </c>
      <c r="F3324">
        <v>338.26</v>
      </c>
      <c r="G3324">
        <v>255.69</v>
      </c>
      <c r="H3324">
        <v>82.57</v>
      </c>
      <c r="I3324">
        <v>51.137999999999998</v>
      </c>
    </row>
    <row r="3325" spans="1:9" x14ac:dyDescent="0.25">
      <c r="A3325" s="1">
        <v>43206</v>
      </c>
      <c r="B3325" t="s">
        <v>127</v>
      </c>
      <c r="C3325" t="s">
        <v>127</v>
      </c>
      <c r="D3325">
        <v>1</v>
      </c>
      <c r="E3325">
        <v>2</v>
      </c>
      <c r="F3325">
        <v>334.12</v>
      </c>
      <c r="G3325">
        <v>280</v>
      </c>
      <c r="H3325">
        <v>54.12</v>
      </c>
      <c r="I3325">
        <v>280</v>
      </c>
    </row>
    <row r="3326" spans="1:9" x14ac:dyDescent="0.25">
      <c r="A3326" s="1">
        <v>43206</v>
      </c>
      <c r="B3326" t="s">
        <v>62</v>
      </c>
      <c r="C3326" t="s">
        <v>63</v>
      </c>
      <c r="D3326">
        <v>2</v>
      </c>
      <c r="E3326">
        <v>2</v>
      </c>
      <c r="F3326">
        <v>314.44</v>
      </c>
      <c r="G3326">
        <v>280.8</v>
      </c>
      <c r="H3326">
        <v>33.64</v>
      </c>
      <c r="I3326">
        <v>140.4</v>
      </c>
    </row>
    <row r="3327" spans="1:9" x14ac:dyDescent="0.25">
      <c r="A3327" s="1">
        <v>43206</v>
      </c>
      <c r="B3327" t="s">
        <v>115</v>
      </c>
      <c r="C3327" t="s">
        <v>116</v>
      </c>
      <c r="D3327">
        <v>2</v>
      </c>
      <c r="E3327">
        <v>2</v>
      </c>
      <c r="F3327">
        <v>247.72</v>
      </c>
      <c r="G3327">
        <v>208.8</v>
      </c>
      <c r="H3327">
        <v>38.92</v>
      </c>
      <c r="I3327">
        <v>104.4</v>
      </c>
    </row>
    <row r="3328" spans="1:9" x14ac:dyDescent="0.25">
      <c r="A3328" s="1">
        <v>43206</v>
      </c>
      <c r="B3328" t="s">
        <v>128</v>
      </c>
      <c r="C3328" t="s">
        <v>129</v>
      </c>
      <c r="D3328">
        <v>2</v>
      </c>
      <c r="E3328">
        <v>2</v>
      </c>
      <c r="F3328">
        <v>225.24</v>
      </c>
      <c r="G3328">
        <v>186</v>
      </c>
      <c r="H3328">
        <v>39.24</v>
      </c>
      <c r="I3328">
        <v>93</v>
      </c>
    </row>
    <row r="3329" spans="1:9" x14ac:dyDescent="0.25">
      <c r="A3329" s="1">
        <v>43206</v>
      </c>
      <c r="B3329" t="s">
        <v>135</v>
      </c>
      <c r="C3329" t="s">
        <v>136</v>
      </c>
      <c r="D3329">
        <v>2</v>
      </c>
      <c r="E3329">
        <v>2</v>
      </c>
      <c r="F3329">
        <v>134.65</v>
      </c>
      <c r="G3329">
        <v>86.17</v>
      </c>
      <c r="H3329">
        <v>48.48</v>
      </c>
      <c r="I3329">
        <v>43.085000000000001</v>
      </c>
    </row>
    <row r="3330" spans="1:9" x14ac:dyDescent="0.25">
      <c r="A3330" s="1">
        <v>43206</v>
      </c>
      <c r="B3330" t="s">
        <v>113</v>
      </c>
      <c r="C3330" t="s">
        <v>114</v>
      </c>
      <c r="D3330">
        <v>3</v>
      </c>
      <c r="E3330">
        <v>3</v>
      </c>
      <c r="F3330">
        <v>123.15</v>
      </c>
      <c r="G3330">
        <v>79.900000000000006</v>
      </c>
      <c r="H3330">
        <v>43.25</v>
      </c>
      <c r="I3330">
        <v>26.633333333333333</v>
      </c>
    </row>
    <row r="3331" spans="1:9" x14ac:dyDescent="0.25">
      <c r="A3331" s="1">
        <v>43206</v>
      </c>
      <c r="B3331" t="s">
        <v>143</v>
      </c>
      <c r="C3331" t="s">
        <v>144</v>
      </c>
      <c r="D3331">
        <v>1</v>
      </c>
      <c r="E3331">
        <v>1</v>
      </c>
      <c r="F3331">
        <v>117.58</v>
      </c>
      <c r="G3331">
        <v>65</v>
      </c>
      <c r="H3331">
        <v>52.58</v>
      </c>
      <c r="I3331">
        <v>65</v>
      </c>
    </row>
    <row r="3332" spans="1:9" x14ac:dyDescent="0.25">
      <c r="A3332" s="1">
        <v>43206</v>
      </c>
      <c r="B3332" t="s">
        <v>123</v>
      </c>
      <c r="C3332" t="s">
        <v>124</v>
      </c>
      <c r="D3332">
        <v>2</v>
      </c>
      <c r="E3332">
        <v>2</v>
      </c>
      <c r="F3332">
        <v>104.99</v>
      </c>
      <c r="G3332">
        <v>66.349999999999994</v>
      </c>
      <c r="H3332">
        <v>38.64</v>
      </c>
      <c r="I3332">
        <v>33.174999999999997</v>
      </c>
    </row>
    <row r="3333" spans="1:9" x14ac:dyDescent="0.25">
      <c r="A3333" s="1">
        <v>43206</v>
      </c>
      <c r="B3333" t="s">
        <v>149</v>
      </c>
      <c r="C3333" t="s">
        <v>150</v>
      </c>
      <c r="D3333">
        <v>1</v>
      </c>
      <c r="E3333">
        <v>1</v>
      </c>
      <c r="F3333">
        <v>68.180000000000007</v>
      </c>
      <c r="G3333">
        <v>63.9</v>
      </c>
      <c r="H3333">
        <v>4.28</v>
      </c>
      <c r="I3333">
        <v>63.9</v>
      </c>
    </row>
    <row r="3334" spans="1:9" x14ac:dyDescent="0.25">
      <c r="A3334" s="1">
        <v>43206</v>
      </c>
      <c r="B3334" t="s">
        <v>55</v>
      </c>
      <c r="C3334" t="s">
        <v>56</v>
      </c>
      <c r="D3334">
        <v>1</v>
      </c>
      <c r="E3334">
        <v>1</v>
      </c>
      <c r="F3334">
        <v>37.39</v>
      </c>
      <c r="G3334">
        <v>30</v>
      </c>
      <c r="H3334">
        <v>7.39</v>
      </c>
      <c r="I3334">
        <v>30</v>
      </c>
    </row>
    <row r="3335" spans="1:9" x14ac:dyDescent="0.25">
      <c r="A3335" s="1">
        <v>43206</v>
      </c>
      <c r="B3335" t="s">
        <v>44</v>
      </c>
      <c r="C3335" t="s">
        <v>45</v>
      </c>
      <c r="D3335">
        <v>1</v>
      </c>
      <c r="E3335">
        <v>1</v>
      </c>
      <c r="F3335">
        <v>35.22</v>
      </c>
      <c r="G3335">
        <v>16.989999999999998</v>
      </c>
      <c r="H3335">
        <v>18.23</v>
      </c>
      <c r="I3335">
        <v>16.989999999999998</v>
      </c>
    </row>
    <row r="3336" spans="1:9" x14ac:dyDescent="0.25">
      <c r="A3336" s="1">
        <v>43206</v>
      </c>
      <c r="B3336" t="s">
        <v>137</v>
      </c>
      <c r="C3336" t="s">
        <v>138</v>
      </c>
      <c r="D3336">
        <v>1</v>
      </c>
      <c r="E3336">
        <v>1</v>
      </c>
      <c r="F3336">
        <v>34.22</v>
      </c>
      <c r="G3336">
        <v>15.99</v>
      </c>
      <c r="H3336">
        <v>18.23</v>
      </c>
      <c r="I3336">
        <v>15.99</v>
      </c>
    </row>
    <row r="3337" spans="1:9" x14ac:dyDescent="0.25">
      <c r="A3337" s="1">
        <v>43213</v>
      </c>
      <c r="B3337" t="s">
        <v>24</v>
      </c>
      <c r="C3337" t="s">
        <v>25</v>
      </c>
      <c r="D3337">
        <v>164</v>
      </c>
      <c r="E3337">
        <v>182</v>
      </c>
      <c r="F3337">
        <v>29656.05</v>
      </c>
      <c r="G3337">
        <v>27515.37</v>
      </c>
      <c r="H3337">
        <v>2140.6799999999998</v>
      </c>
      <c r="I3337">
        <v>167.77664634146342</v>
      </c>
    </row>
    <row r="3338" spans="1:9" x14ac:dyDescent="0.25">
      <c r="A3338" s="1">
        <v>43213</v>
      </c>
      <c r="B3338" t="s">
        <v>15</v>
      </c>
      <c r="C3338" t="s">
        <v>16</v>
      </c>
      <c r="D3338">
        <v>164</v>
      </c>
      <c r="E3338">
        <v>177</v>
      </c>
      <c r="F3338">
        <v>25134.240000000002</v>
      </c>
      <c r="G3338">
        <v>21737.1</v>
      </c>
      <c r="H3338">
        <v>3397.14</v>
      </c>
      <c r="I3338">
        <v>132.54329268292682</v>
      </c>
    </row>
    <row r="3339" spans="1:9" x14ac:dyDescent="0.25">
      <c r="A3339" s="1">
        <v>43213</v>
      </c>
      <c r="B3339" t="s">
        <v>47</v>
      </c>
      <c r="C3339" t="s">
        <v>48</v>
      </c>
      <c r="D3339">
        <v>134</v>
      </c>
      <c r="E3339">
        <v>161</v>
      </c>
      <c r="F3339">
        <v>18944.89</v>
      </c>
      <c r="G3339">
        <v>16027.24</v>
      </c>
      <c r="H3339">
        <v>2917.65</v>
      </c>
      <c r="I3339">
        <v>119.60626865671641</v>
      </c>
    </row>
    <row r="3340" spans="1:9" x14ac:dyDescent="0.25">
      <c r="A3340" s="1">
        <v>43213</v>
      </c>
      <c r="B3340" t="s">
        <v>26</v>
      </c>
      <c r="C3340" t="s">
        <v>27</v>
      </c>
      <c r="D3340">
        <v>113</v>
      </c>
      <c r="E3340">
        <v>129</v>
      </c>
      <c r="F3340">
        <v>18075.64</v>
      </c>
      <c r="G3340">
        <v>15517.96</v>
      </c>
      <c r="H3340">
        <v>2557.6799999999998</v>
      </c>
      <c r="I3340">
        <v>137.32707964601769</v>
      </c>
    </row>
    <row r="3341" spans="1:9" x14ac:dyDescent="0.25">
      <c r="A3341" s="1">
        <v>43213</v>
      </c>
      <c r="B3341" t="s">
        <v>17</v>
      </c>
      <c r="C3341" t="s">
        <v>18</v>
      </c>
      <c r="D3341">
        <v>101</v>
      </c>
      <c r="E3341">
        <v>129</v>
      </c>
      <c r="F3341">
        <v>15824.05</v>
      </c>
      <c r="G3341">
        <v>13317.16</v>
      </c>
      <c r="H3341">
        <v>2506.89</v>
      </c>
      <c r="I3341">
        <v>131.85306930693068</v>
      </c>
    </row>
    <row r="3342" spans="1:9" x14ac:dyDescent="0.25">
      <c r="A3342" s="1">
        <v>43213</v>
      </c>
      <c r="B3342" t="s">
        <v>32</v>
      </c>
      <c r="C3342" t="s">
        <v>33</v>
      </c>
      <c r="D3342">
        <v>105</v>
      </c>
      <c r="E3342">
        <v>126</v>
      </c>
      <c r="F3342">
        <v>15698.55</v>
      </c>
      <c r="G3342">
        <v>12832.37</v>
      </c>
      <c r="H3342">
        <v>2866.18</v>
      </c>
      <c r="I3342">
        <v>122.21304761904763</v>
      </c>
    </row>
    <row r="3343" spans="1:9" x14ac:dyDescent="0.25">
      <c r="A3343" s="1">
        <v>43213</v>
      </c>
      <c r="B3343" t="s">
        <v>34</v>
      </c>
      <c r="C3343" t="s">
        <v>35</v>
      </c>
      <c r="D3343">
        <v>63</v>
      </c>
      <c r="E3343">
        <v>73</v>
      </c>
      <c r="F3343">
        <v>14277.07</v>
      </c>
      <c r="G3343">
        <v>12880.08</v>
      </c>
      <c r="H3343">
        <v>1396.99</v>
      </c>
      <c r="I3343">
        <v>204.44571428571427</v>
      </c>
    </row>
    <row r="3344" spans="1:9" x14ac:dyDescent="0.25">
      <c r="A3344" s="1">
        <v>43213</v>
      </c>
      <c r="B3344" t="s">
        <v>28</v>
      </c>
      <c r="C3344" t="s">
        <v>29</v>
      </c>
      <c r="D3344">
        <v>43</v>
      </c>
      <c r="E3344">
        <v>46</v>
      </c>
      <c r="F3344">
        <v>11578.9</v>
      </c>
      <c r="G3344">
        <v>10204.44</v>
      </c>
      <c r="H3344">
        <v>1374.46</v>
      </c>
      <c r="I3344">
        <v>237.3125581395349</v>
      </c>
    </row>
    <row r="3345" spans="1:9" x14ac:dyDescent="0.25">
      <c r="A3345" s="1">
        <v>43213</v>
      </c>
      <c r="B3345" t="s">
        <v>42</v>
      </c>
      <c r="C3345" t="s">
        <v>43</v>
      </c>
      <c r="D3345">
        <v>88</v>
      </c>
      <c r="E3345">
        <v>99</v>
      </c>
      <c r="F3345">
        <v>11071.84</v>
      </c>
      <c r="G3345">
        <v>9390.61</v>
      </c>
      <c r="H3345">
        <v>1681.23</v>
      </c>
      <c r="I3345">
        <v>106.71147727272727</v>
      </c>
    </row>
    <row r="3346" spans="1:9" x14ac:dyDescent="0.25">
      <c r="A3346" s="1">
        <v>43213</v>
      </c>
      <c r="B3346" t="s">
        <v>39</v>
      </c>
      <c r="C3346" t="s">
        <v>40</v>
      </c>
      <c r="D3346">
        <v>70</v>
      </c>
      <c r="E3346">
        <v>73</v>
      </c>
      <c r="F3346">
        <v>10630.27</v>
      </c>
      <c r="G3346">
        <v>9209.14</v>
      </c>
      <c r="H3346">
        <v>1421.13</v>
      </c>
      <c r="I3346">
        <v>131.55914285714286</v>
      </c>
    </row>
    <row r="3347" spans="1:9" x14ac:dyDescent="0.25">
      <c r="A3347" s="1">
        <v>43213</v>
      </c>
      <c r="B3347" t="s">
        <v>38</v>
      </c>
      <c r="C3347" t="s">
        <v>38</v>
      </c>
      <c r="D3347">
        <v>45</v>
      </c>
      <c r="E3347">
        <v>48</v>
      </c>
      <c r="F3347">
        <v>8451.3700000000008</v>
      </c>
      <c r="G3347">
        <v>7375.55</v>
      </c>
      <c r="H3347">
        <v>1075.82</v>
      </c>
      <c r="I3347">
        <v>163.90111111111111</v>
      </c>
    </row>
    <row r="3348" spans="1:9" x14ac:dyDescent="0.25">
      <c r="A3348" s="1">
        <v>43213</v>
      </c>
      <c r="B3348" t="s">
        <v>21</v>
      </c>
      <c r="C3348" t="s">
        <v>22</v>
      </c>
      <c r="D3348">
        <v>52</v>
      </c>
      <c r="E3348">
        <v>53</v>
      </c>
      <c r="F3348">
        <v>7946.24</v>
      </c>
      <c r="G3348">
        <v>6707.22</v>
      </c>
      <c r="H3348">
        <v>1239.02</v>
      </c>
      <c r="I3348">
        <v>128.98500000000001</v>
      </c>
    </row>
    <row r="3349" spans="1:9" x14ac:dyDescent="0.25">
      <c r="A3349" s="1">
        <v>43213</v>
      </c>
      <c r="B3349" t="s">
        <v>36</v>
      </c>
      <c r="C3349" t="s">
        <v>37</v>
      </c>
      <c r="D3349">
        <v>19</v>
      </c>
      <c r="E3349">
        <v>32</v>
      </c>
      <c r="F3349">
        <v>6625.38</v>
      </c>
      <c r="G3349">
        <v>5165.42</v>
      </c>
      <c r="H3349">
        <v>1459.96</v>
      </c>
      <c r="I3349">
        <v>271.86421052631579</v>
      </c>
    </row>
    <row r="3350" spans="1:9" x14ac:dyDescent="0.25">
      <c r="A3350" s="1">
        <v>43213</v>
      </c>
      <c r="B3350" t="s">
        <v>53</v>
      </c>
      <c r="C3350" t="s">
        <v>54</v>
      </c>
      <c r="D3350">
        <v>51</v>
      </c>
      <c r="E3350">
        <v>60</v>
      </c>
      <c r="F3350">
        <v>5842.88</v>
      </c>
      <c r="G3350">
        <v>5046.6000000000004</v>
      </c>
      <c r="H3350">
        <v>796.28</v>
      </c>
      <c r="I3350">
        <v>98.952941176470588</v>
      </c>
    </row>
    <row r="3351" spans="1:9" x14ac:dyDescent="0.25">
      <c r="A3351" s="1">
        <v>43213</v>
      </c>
      <c r="B3351" t="s">
        <v>84</v>
      </c>
      <c r="C3351" t="s">
        <v>85</v>
      </c>
      <c r="D3351">
        <v>13</v>
      </c>
      <c r="E3351">
        <v>13</v>
      </c>
      <c r="F3351">
        <v>5731.15</v>
      </c>
      <c r="G3351">
        <v>5262.08</v>
      </c>
      <c r="H3351">
        <v>469.07</v>
      </c>
      <c r="I3351">
        <v>404.77538461538461</v>
      </c>
    </row>
    <row r="3352" spans="1:9" x14ac:dyDescent="0.25">
      <c r="A3352" s="1">
        <v>43213</v>
      </c>
      <c r="B3352" t="s">
        <v>46</v>
      </c>
      <c r="C3352" t="s">
        <v>46</v>
      </c>
      <c r="D3352">
        <v>37</v>
      </c>
      <c r="E3352">
        <v>39</v>
      </c>
      <c r="F3352">
        <v>4961.8100000000004</v>
      </c>
      <c r="G3352">
        <v>4185.25</v>
      </c>
      <c r="H3352">
        <v>776.56</v>
      </c>
      <c r="I3352">
        <v>113.11486486486487</v>
      </c>
    </row>
    <row r="3353" spans="1:9" x14ac:dyDescent="0.25">
      <c r="A3353" s="1">
        <v>43213</v>
      </c>
      <c r="B3353" t="s">
        <v>19</v>
      </c>
      <c r="C3353" t="s">
        <v>20</v>
      </c>
      <c r="D3353">
        <v>36</v>
      </c>
      <c r="E3353">
        <v>38</v>
      </c>
      <c r="F3353">
        <v>4829.88</v>
      </c>
      <c r="G3353">
        <v>4251.6000000000004</v>
      </c>
      <c r="H3353">
        <v>578.28</v>
      </c>
      <c r="I3353">
        <v>118.1</v>
      </c>
    </row>
    <row r="3354" spans="1:9" x14ac:dyDescent="0.25">
      <c r="A3354" s="1">
        <v>43213</v>
      </c>
      <c r="B3354" t="s">
        <v>76</v>
      </c>
      <c r="C3354" t="s">
        <v>77</v>
      </c>
      <c r="D3354">
        <v>6</v>
      </c>
      <c r="E3354">
        <v>6</v>
      </c>
      <c r="F3354">
        <v>4375.83</v>
      </c>
      <c r="G3354">
        <v>4068</v>
      </c>
      <c r="H3354">
        <v>307.83</v>
      </c>
      <c r="I3354">
        <v>678</v>
      </c>
    </row>
    <row r="3355" spans="1:9" x14ac:dyDescent="0.25">
      <c r="A3355" s="1">
        <v>43213</v>
      </c>
      <c r="B3355" t="s">
        <v>58</v>
      </c>
      <c r="C3355" t="s">
        <v>59</v>
      </c>
      <c r="D3355">
        <v>58</v>
      </c>
      <c r="E3355">
        <v>61</v>
      </c>
      <c r="F3355">
        <v>4170.5</v>
      </c>
      <c r="G3355">
        <v>3022.49</v>
      </c>
      <c r="H3355">
        <v>1148.01</v>
      </c>
      <c r="I3355">
        <v>52.111896551724143</v>
      </c>
    </row>
    <row r="3356" spans="1:9" x14ac:dyDescent="0.25">
      <c r="A3356" s="1">
        <v>43213</v>
      </c>
      <c r="B3356" t="s">
        <v>51</v>
      </c>
      <c r="C3356" t="s">
        <v>52</v>
      </c>
      <c r="D3356">
        <v>22</v>
      </c>
      <c r="E3356">
        <v>32</v>
      </c>
      <c r="F3356">
        <v>3790.66</v>
      </c>
      <c r="G3356">
        <v>3120.05</v>
      </c>
      <c r="H3356">
        <v>670.61</v>
      </c>
      <c r="I3356">
        <v>141.82045454545454</v>
      </c>
    </row>
    <row r="3357" spans="1:9" x14ac:dyDescent="0.25">
      <c r="A3357" s="1">
        <v>43213</v>
      </c>
      <c r="B3357" t="s">
        <v>107</v>
      </c>
      <c r="C3357" t="s">
        <v>108</v>
      </c>
      <c r="D3357">
        <v>18</v>
      </c>
      <c r="E3357">
        <v>20</v>
      </c>
      <c r="F3357">
        <v>3443.49</v>
      </c>
      <c r="G3357">
        <v>3075.58</v>
      </c>
      <c r="H3357">
        <v>367.91</v>
      </c>
      <c r="I3357">
        <v>170.86555555555555</v>
      </c>
    </row>
    <row r="3358" spans="1:9" x14ac:dyDescent="0.25">
      <c r="A3358" s="1">
        <v>43213</v>
      </c>
      <c r="B3358" t="s">
        <v>74</v>
      </c>
      <c r="C3358" t="s">
        <v>75</v>
      </c>
      <c r="D3358">
        <v>10</v>
      </c>
      <c r="E3358">
        <v>10</v>
      </c>
      <c r="F3358">
        <v>2789.89</v>
      </c>
      <c r="G3358">
        <v>2582.65</v>
      </c>
      <c r="H3358">
        <v>207.24</v>
      </c>
      <c r="I3358">
        <v>258.26499999999999</v>
      </c>
    </row>
    <row r="3359" spans="1:9" x14ac:dyDescent="0.25">
      <c r="A3359" s="1">
        <v>43213</v>
      </c>
      <c r="B3359" t="s">
        <v>100</v>
      </c>
      <c r="C3359" t="s">
        <v>101</v>
      </c>
      <c r="D3359">
        <v>16</v>
      </c>
      <c r="E3359">
        <v>19</v>
      </c>
      <c r="F3359">
        <v>2504.85</v>
      </c>
      <c r="G3359">
        <v>2082.1</v>
      </c>
      <c r="H3359">
        <v>422.75</v>
      </c>
      <c r="I3359">
        <v>130.13124999999999</v>
      </c>
    </row>
    <row r="3360" spans="1:9" x14ac:dyDescent="0.25">
      <c r="A3360" s="1">
        <v>43213</v>
      </c>
      <c r="B3360" t="s">
        <v>72</v>
      </c>
      <c r="C3360" t="s">
        <v>73</v>
      </c>
      <c r="D3360">
        <v>26</v>
      </c>
      <c r="E3360">
        <v>28</v>
      </c>
      <c r="F3360">
        <v>2336.0100000000002</v>
      </c>
      <c r="G3360">
        <v>1872.7</v>
      </c>
      <c r="H3360">
        <v>463.31</v>
      </c>
      <c r="I3360">
        <v>72.026923076923069</v>
      </c>
    </row>
    <row r="3361" spans="1:9" x14ac:dyDescent="0.25">
      <c r="A3361" s="1">
        <v>43213</v>
      </c>
      <c r="B3361" t="s">
        <v>82</v>
      </c>
      <c r="C3361" t="s">
        <v>83</v>
      </c>
      <c r="D3361">
        <v>14</v>
      </c>
      <c r="E3361">
        <v>16</v>
      </c>
      <c r="F3361">
        <v>2290.2600000000002</v>
      </c>
      <c r="G3361">
        <v>1814.82</v>
      </c>
      <c r="H3361">
        <v>475.44</v>
      </c>
      <c r="I3361">
        <v>129.63</v>
      </c>
    </row>
    <row r="3362" spans="1:9" x14ac:dyDescent="0.25">
      <c r="A3362" s="1">
        <v>43213</v>
      </c>
      <c r="B3362" t="s">
        <v>49</v>
      </c>
      <c r="C3362" t="s">
        <v>50</v>
      </c>
      <c r="D3362">
        <v>13</v>
      </c>
      <c r="E3362">
        <v>16</v>
      </c>
      <c r="F3362">
        <v>2245.69</v>
      </c>
      <c r="G3362">
        <v>1918.14</v>
      </c>
      <c r="H3362">
        <v>327.55</v>
      </c>
      <c r="I3362">
        <v>147.54923076923077</v>
      </c>
    </row>
    <row r="3363" spans="1:9" x14ac:dyDescent="0.25">
      <c r="A3363" s="1">
        <v>43213</v>
      </c>
      <c r="B3363" t="s">
        <v>141</v>
      </c>
      <c r="C3363" t="s">
        <v>142</v>
      </c>
      <c r="D3363">
        <v>1</v>
      </c>
      <c r="E3363">
        <v>1</v>
      </c>
      <c r="F3363">
        <v>2114.63</v>
      </c>
      <c r="G3363">
        <v>1999</v>
      </c>
      <c r="H3363">
        <v>115.63</v>
      </c>
      <c r="I3363">
        <v>1999</v>
      </c>
    </row>
    <row r="3364" spans="1:9" x14ac:dyDescent="0.25">
      <c r="A3364" s="1">
        <v>43213</v>
      </c>
      <c r="B3364" t="s">
        <v>125</v>
      </c>
      <c r="C3364" t="s">
        <v>126</v>
      </c>
      <c r="D3364">
        <v>10</v>
      </c>
      <c r="E3364">
        <v>12</v>
      </c>
      <c r="F3364">
        <v>1773.16</v>
      </c>
      <c r="G3364">
        <v>1561.53</v>
      </c>
      <c r="H3364">
        <v>211.63</v>
      </c>
      <c r="I3364">
        <v>156.15299999999999</v>
      </c>
    </row>
    <row r="3365" spans="1:9" x14ac:dyDescent="0.25">
      <c r="A3365" s="1">
        <v>43213</v>
      </c>
      <c r="B3365" t="s">
        <v>80</v>
      </c>
      <c r="C3365" t="s">
        <v>81</v>
      </c>
      <c r="D3365">
        <v>7</v>
      </c>
      <c r="E3365">
        <v>8</v>
      </c>
      <c r="F3365">
        <v>1747.54</v>
      </c>
      <c r="G3365">
        <v>1396.78</v>
      </c>
      <c r="H3365">
        <v>350.76</v>
      </c>
      <c r="I3365">
        <v>199.54</v>
      </c>
    </row>
    <row r="3366" spans="1:9" x14ac:dyDescent="0.25">
      <c r="A3366" s="1">
        <v>43213</v>
      </c>
      <c r="B3366" t="s">
        <v>90</v>
      </c>
      <c r="C3366" t="s">
        <v>91</v>
      </c>
      <c r="D3366">
        <v>6</v>
      </c>
      <c r="E3366">
        <v>6</v>
      </c>
      <c r="F3366">
        <v>1708.65</v>
      </c>
      <c r="G3366">
        <v>1193.5</v>
      </c>
      <c r="H3366">
        <v>515.15</v>
      </c>
      <c r="I3366">
        <v>198.91666666666669</v>
      </c>
    </row>
    <row r="3367" spans="1:9" x14ac:dyDescent="0.25">
      <c r="A3367" s="1">
        <v>43213</v>
      </c>
      <c r="B3367" t="s">
        <v>88</v>
      </c>
      <c r="C3367" t="s">
        <v>89</v>
      </c>
      <c r="D3367">
        <v>11</v>
      </c>
      <c r="E3367">
        <v>13</v>
      </c>
      <c r="F3367">
        <v>1702.82</v>
      </c>
      <c r="G3367">
        <v>1435.64</v>
      </c>
      <c r="H3367">
        <v>267.18</v>
      </c>
      <c r="I3367">
        <v>130.51272727272726</v>
      </c>
    </row>
    <row r="3368" spans="1:9" x14ac:dyDescent="0.25">
      <c r="A3368" s="1">
        <v>43213</v>
      </c>
      <c r="B3368" t="s">
        <v>145</v>
      </c>
      <c r="C3368" t="s">
        <v>146</v>
      </c>
      <c r="D3368">
        <v>8</v>
      </c>
      <c r="E3368">
        <v>11</v>
      </c>
      <c r="F3368">
        <v>1645.6</v>
      </c>
      <c r="G3368">
        <v>1370</v>
      </c>
      <c r="H3368">
        <v>275.60000000000002</v>
      </c>
      <c r="I3368">
        <v>171.25</v>
      </c>
    </row>
    <row r="3369" spans="1:9" x14ac:dyDescent="0.25">
      <c r="A3369" s="1">
        <v>43213</v>
      </c>
      <c r="B3369" t="s">
        <v>109</v>
      </c>
      <c r="C3369" t="s">
        <v>110</v>
      </c>
      <c r="D3369">
        <v>19</v>
      </c>
      <c r="E3369">
        <v>19</v>
      </c>
      <c r="F3369">
        <v>1642.15</v>
      </c>
      <c r="G3369">
        <v>1356.85</v>
      </c>
      <c r="H3369">
        <v>285.3</v>
      </c>
      <c r="I3369">
        <v>71.413157894736841</v>
      </c>
    </row>
    <row r="3370" spans="1:9" x14ac:dyDescent="0.25">
      <c r="A3370" s="1">
        <v>43213</v>
      </c>
      <c r="B3370" t="s">
        <v>193</v>
      </c>
      <c r="C3370" t="s">
        <v>193</v>
      </c>
      <c r="D3370">
        <v>10</v>
      </c>
      <c r="E3370">
        <v>11</v>
      </c>
      <c r="F3370">
        <v>1627.4</v>
      </c>
      <c r="G3370">
        <v>1454.97</v>
      </c>
      <c r="H3370">
        <v>172.43</v>
      </c>
      <c r="I3370">
        <v>145.49700000000001</v>
      </c>
    </row>
    <row r="3371" spans="1:9" x14ac:dyDescent="0.25">
      <c r="A3371" s="1">
        <v>43213</v>
      </c>
      <c r="B3371" t="s">
        <v>70</v>
      </c>
      <c r="C3371" t="s">
        <v>71</v>
      </c>
      <c r="D3371">
        <v>2</v>
      </c>
      <c r="E3371">
        <v>2</v>
      </c>
      <c r="F3371">
        <v>1477.57</v>
      </c>
      <c r="G3371">
        <v>1385.97</v>
      </c>
      <c r="H3371">
        <v>91.6</v>
      </c>
      <c r="I3371">
        <v>692.98500000000001</v>
      </c>
    </row>
    <row r="3372" spans="1:9" x14ac:dyDescent="0.25">
      <c r="A3372" s="1">
        <v>43213</v>
      </c>
      <c r="B3372" t="s">
        <v>57</v>
      </c>
      <c r="C3372" t="s">
        <v>57</v>
      </c>
      <c r="D3372">
        <v>7</v>
      </c>
      <c r="E3372">
        <v>7</v>
      </c>
      <c r="F3372">
        <v>1369.17</v>
      </c>
      <c r="G3372">
        <v>1254.78</v>
      </c>
      <c r="H3372">
        <v>114.39</v>
      </c>
      <c r="I3372">
        <v>179.25428571428571</v>
      </c>
    </row>
    <row r="3373" spans="1:9" x14ac:dyDescent="0.25">
      <c r="A3373" s="1">
        <v>43213</v>
      </c>
      <c r="B3373" t="s">
        <v>30</v>
      </c>
      <c r="C3373" t="s">
        <v>31</v>
      </c>
      <c r="D3373">
        <v>8</v>
      </c>
      <c r="E3373">
        <v>8</v>
      </c>
      <c r="F3373">
        <v>1048.33</v>
      </c>
      <c r="G3373">
        <v>841.6</v>
      </c>
      <c r="H3373">
        <v>206.73</v>
      </c>
      <c r="I3373">
        <v>105.2</v>
      </c>
    </row>
    <row r="3374" spans="1:9" x14ac:dyDescent="0.25">
      <c r="A3374" s="1">
        <v>43213</v>
      </c>
      <c r="B3374" t="s">
        <v>23</v>
      </c>
      <c r="C3374" t="s">
        <v>23</v>
      </c>
      <c r="D3374">
        <v>6</v>
      </c>
      <c r="E3374">
        <v>6</v>
      </c>
      <c r="F3374">
        <v>1000.63</v>
      </c>
      <c r="G3374">
        <v>877.6</v>
      </c>
      <c r="H3374">
        <v>123.03</v>
      </c>
      <c r="I3374">
        <v>146.26666666666668</v>
      </c>
    </row>
    <row r="3375" spans="1:9" x14ac:dyDescent="0.25">
      <c r="A3375" s="1">
        <v>43213</v>
      </c>
      <c r="B3375" t="s">
        <v>121</v>
      </c>
      <c r="C3375" t="s">
        <v>122</v>
      </c>
      <c r="D3375">
        <v>9</v>
      </c>
      <c r="E3375">
        <v>9</v>
      </c>
      <c r="F3375">
        <v>993.8</v>
      </c>
      <c r="G3375">
        <v>848.82</v>
      </c>
      <c r="H3375">
        <v>144.97999999999999</v>
      </c>
      <c r="I3375">
        <v>94.313333333333333</v>
      </c>
    </row>
    <row r="3376" spans="1:9" x14ac:dyDescent="0.25">
      <c r="A3376" s="1">
        <v>43213</v>
      </c>
      <c r="B3376" t="s">
        <v>94</v>
      </c>
      <c r="C3376" t="s">
        <v>95</v>
      </c>
      <c r="D3376">
        <v>4</v>
      </c>
      <c r="E3376">
        <v>4</v>
      </c>
      <c r="F3376">
        <v>882.5</v>
      </c>
      <c r="G3376">
        <v>811.9</v>
      </c>
      <c r="H3376">
        <v>70.599999999999994</v>
      </c>
      <c r="I3376">
        <v>202.97499999999999</v>
      </c>
    </row>
    <row r="3377" spans="1:9" x14ac:dyDescent="0.25">
      <c r="A3377" s="1">
        <v>43213</v>
      </c>
      <c r="B3377" t="s">
        <v>111</v>
      </c>
      <c r="C3377" t="s">
        <v>112</v>
      </c>
      <c r="D3377">
        <v>6</v>
      </c>
      <c r="E3377">
        <v>7</v>
      </c>
      <c r="F3377">
        <v>721.76</v>
      </c>
      <c r="G3377">
        <v>537.48</v>
      </c>
      <c r="H3377">
        <v>184.28</v>
      </c>
      <c r="I3377">
        <v>89.58</v>
      </c>
    </row>
    <row r="3378" spans="1:9" x14ac:dyDescent="0.25">
      <c r="A3378" s="1">
        <v>43213</v>
      </c>
      <c r="B3378" t="s">
        <v>113</v>
      </c>
      <c r="C3378" t="s">
        <v>114</v>
      </c>
      <c r="D3378">
        <v>10</v>
      </c>
      <c r="E3378">
        <v>10</v>
      </c>
      <c r="F3378">
        <v>677.62</v>
      </c>
      <c r="G3378">
        <v>482.16</v>
      </c>
      <c r="H3378">
        <v>195.46</v>
      </c>
      <c r="I3378">
        <v>48.216000000000001</v>
      </c>
    </row>
    <row r="3379" spans="1:9" x14ac:dyDescent="0.25">
      <c r="A3379" s="1">
        <v>43213</v>
      </c>
      <c r="B3379" t="s">
        <v>66</v>
      </c>
      <c r="C3379" t="s">
        <v>67</v>
      </c>
      <c r="D3379">
        <v>10</v>
      </c>
      <c r="E3379">
        <v>11</v>
      </c>
      <c r="F3379">
        <v>631.16</v>
      </c>
      <c r="G3379">
        <v>458.11</v>
      </c>
      <c r="H3379">
        <v>173.05</v>
      </c>
      <c r="I3379">
        <v>45.811</v>
      </c>
    </row>
    <row r="3380" spans="1:9" x14ac:dyDescent="0.25">
      <c r="A3380" s="1">
        <v>43213</v>
      </c>
      <c r="B3380" t="s">
        <v>105</v>
      </c>
      <c r="C3380" t="s">
        <v>106</v>
      </c>
      <c r="D3380">
        <v>3</v>
      </c>
      <c r="E3380">
        <v>5</v>
      </c>
      <c r="F3380">
        <v>525.71</v>
      </c>
      <c r="G3380">
        <v>342.32</v>
      </c>
      <c r="H3380">
        <v>183.39</v>
      </c>
      <c r="I3380">
        <v>114.10666666666667</v>
      </c>
    </row>
    <row r="3381" spans="1:9" x14ac:dyDescent="0.25">
      <c r="A3381" s="1">
        <v>43213</v>
      </c>
      <c r="B3381" t="s">
        <v>44</v>
      </c>
      <c r="C3381" t="s">
        <v>45</v>
      </c>
      <c r="D3381">
        <v>1</v>
      </c>
      <c r="E3381">
        <v>1</v>
      </c>
      <c r="F3381">
        <v>410.84</v>
      </c>
      <c r="G3381">
        <v>393.99</v>
      </c>
      <c r="H3381">
        <v>16.850000000000001</v>
      </c>
      <c r="I3381">
        <v>393.99</v>
      </c>
    </row>
    <row r="3382" spans="1:9" x14ac:dyDescent="0.25">
      <c r="A3382" s="1">
        <v>43213</v>
      </c>
      <c r="B3382" t="s">
        <v>62</v>
      </c>
      <c r="C3382" t="s">
        <v>63</v>
      </c>
      <c r="D3382">
        <v>3</v>
      </c>
      <c r="E3382">
        <v>3</v>
      </c>
      <c r="F3382">
        <v>409.76</v>
      </c>
      <c r="G3382">
        <v>356.5</v>
      </c>
      <c r="H3382">
        <v>53.26</v>
      </c>
      <c r="I3382">
        <v>118.83333333333333</v>
      </c>
    </row>
    <row r="3383" spans="1:9" x14ac:dyDescent="0.25">
      <c r="A3383" s="1">
        <v>43213</v>
      </c>
      <c r="B3383" t="s">
        <v>117</v>
      </c>
      <c r="C3383" t="s">
        <v>118</v>
      </c>
      <c r="D3383">
        <v>8</v>
      </c>
      <c r="E3383">
        <v>8</v>
      </c>
      <c r="F3383">
        <v>379.38</v>
      </c>
      <c r="G3383">
        <v>301.49</v>
      </c>
      <c r="H3383">
        <v>77.89</v>
      </c>
      <c r="I3383">
        <v>37.686250000000001</v>
      </c>
    </row>
    <row r="3384" spans="1:9" x14ac:dyDescent="0.25">
      <c r="A3384" s="1">
        <v>43213</v>
      </c>
      <c r="B3384" t="s">
        <v>123</v>
      </c>
      <c r="C3384" t="s">
        <v>124</v>
      </c>
      <c r="D3384">
        <v>6</v>
      </c>
      <c r="E3384">
        <v>7</v>
      </c>
      <c r="F3384">
        <v>270.83</v>
      </c>
      <c r="G3384">
        <v>187.11</v>
      </c>
      <c r="H3384">
        <v>83.72</v>
      </c>
      <c r="I3384">
        <v>31.184999999999999</v>
      </c>
    </row>
    <row r="3385" spans="1:9" x14ac:dyDescent="0.25">
      <c r="A3385" s="1">
        <v>43213</v>
      </c>
      <c r="B3385" t="s">
        <v>102</v>
      </c>
      <c r="C3385" t="s">
        <v>103</v>
      </c>
      <c r="D3385">
        <v>3</v>
      </c>
      <c r="E3385">
        <v>4</v>
      </c>
      <c r="F3385">
        <v>251.43</v>
      </c>
      <c r="G3385">
        <v>216.6</v>
      </c>
      <c r="H3385">
        <v>34.83</v>
      </c>
      <c r="I3385">
        <v>72.2</v>
      </c>
    </row>
    <row r="3386" spans="1:9" x14ac:dyDescent="0.25">
      <c r="A3386" s="1">
        <v>43213</v>
      </c>
      <c r="B3386" t="s">
        <v>128</v>
      </c>
      <c r="C3386" t="s">
        <v>129</v>
      </c>
      <c r="D3386">
        <v>3</v>
      </c>
      <c r="E3386">
        <v>4</v>
      </c>
      <c r="F3386">
        <v>238.93</v>
      </c>
      <c r="G3386">
        <v>183.6</v>
      </c>
      <c r="H3386">
        <v>55.33</v>
      </c>
      <c r="I3386">
        <v>61.2</v>
      </c>
    </row>
    <row r="3387" spans="1:9" x14ac:dyDescent="0.25">
      <c r="A3387" s="1">
        <v>43213</v>
      </c>
      <c r="B3387" t="s">
        <v>64</v>
      </c>
      <c r="C3387" t="s">
        <v>65</v>
      </c>
      <c r="D3387">
        <v>1</v>
      </c>
      <c r="E3387">
        <v>1</v>
      </c>
      <c r="F3387">
        <v>234.42</v>
      </c>
      <c r="G3387">
        <v>195</v>
      </c>
      <c r="H3387">
        <v>39.42</v>
      </c>
      <c r="I3387">
        <v>195</v>
      </c>
    </row>
    <row r="3388" spans="1:9" x14ac:dyDescent="0.25">
      <c r="A3388" s="1">
        <v>43213</v>
      </c>
      <c r="B3388" t="s">
        <v>60</v>
      </c>
      <c r="C3388" t="s">
        <v>61</v>
      </c>
      <c r="D3388">
        <v>1</v>
      </c>
      <c r="E3388">
        <v>5</v>
      </c>
      <c r="F3388">
        <v>218.15</v>
      </c>
      <c r="G3388">
        <v>174.95</v>
      </c>
      <c r="H3388">
        <v>43.2</v>
      </c>
      <c r="I3388">
        <v>174.95</v>
      </c>
    </row>
    <row r="3389" spans="1:9" x14ac:dyDescent="0.25">
      <c r="A3389" s="1">
        <v>43213</v>
      </c>
      <c r="B3389" t="s">
        <v>78</v>
      </c>
      <c r="C3389" t="s">
        <v>79</v>
      </c>
      <c r="D3389">
        <v>3</v>
      </c>
      <c r="E3389">
        <v>3</v>
      </c>
      <c r="F3389">
        <v>208.21</v>
      </c>
      <c r="G3389">
        <v>169.7</v>
      </c>
      <c r="H3389">
        <v>38.51</v>
      </c>
      <c r="I3389">
        <v>56.56666666666667</v>
      </c>
    </row>
    <row r="3390" spans="1:9" x14ac:dyDescent="0.25">
      <c r="A3390" s="1">
        <v>43213</v>
      </c>
      <c r="B3390" t="s">
        <v>135</v>
      </c>
      <c r="C3390" t="s">
        <v>136</v>
      </c>
      <c r="D3390">
        <v>3</v>
      </c>
      <c r="E3390">
        <v>6</v>
      </c>
      <c r="F3390">
        <v>186.09</v>
      </c>
      <c r="G3390">
        <v>70.66</v>
      </c>
      <c r="H3390">
        <v>115.43</v>
      </c>
      <c r="I3390">
        <v>23.553333333333335</v>
      </c>
    </row>
    <row r="3391" spans="1:9" x14ac:dyDescent="0.25">
      <c r="A3391" s="1">
        <v>43213</v>
      </c>
      <c r="B3391" t="s">
        <v>115</v>
      </c>
      <c r="C3391" t="s">
        <v>116</v>
      </c>
      <c r="D3391">
        <v>1</v>
      </c>
      <c r="E3391">
        <v>1</v>
      </c>
      <c r="F3391">
        <v>182.69</v>
      </c>
      <c r="G3391">
        <v>159</v>
      </c>
      <c r="H3391">
        <v>23.69</v>
      </c>
      <c r="I3391">
        <v>159</v>
      </c>
    </row>
    <row r="3392" spans="1:9" x14ac:dyDescent="0.25">
      <c r="A3392" s="1">
        <v>43213</v>
      </c>
      <c r="B3392" t="s">
        <v>41</v>
      </c>
      <c r="C3392" t="s">
        <v>41</v>
      </c>
      <c r="D3392">
        <v>4</v>
      </c>
      <c r="E3392">
        <v>4</v>
      </c>
      <c r="F3392">
        <v>176.98</v>
      </c>
      <c r="G3392">
        <v>127.79</v>
      </c>
      <c r="H3392">
        <v>49.19</v>
      </c>
      <c r="I3392">
        <v>31.947500000000002</v>
      </c>
    </row>
    <row r="3393" spans="1:9" x14ac:dyDescent="0.25">
      <c r="A3393" s="1">
        <v>43213</v>
      </c>
      <c r="B3393" t="s">
        <v>98</v>
      </c>
      <c r="C3393" t="s">
        <v>99</v>
      </c>
      <c r="D3393">
        <v>1</v>
      </c>
      <c r="E3393">
        <v>1</v>
      </c>
      <c r="F3393">
        <v>70.239999999999995</v>
      </c>
      <c r="G3393">
        <v>52</v>
      </c>
      <c r="H3393">
        <v>18.239999999999998</v>
      </c>
      <c r="I3393">
        <v>52</v>
      </c>
    </row>
    <row r="3394" spans="1:9" x14ac:dyDescent="0.25">
      <c r="A3394" s="1">
        <v>43213</v>
      </c>
      <c r="B3394" t="s">
        <v>55</v>
      </c>
      <c r="C3394" t="s">
        <v>56</v>
      </c>
      <c r="D3394">
        <v>1</v>
      </c>
      <c r="E3394">
        <v>1</v>
      </c>
      <c r="F3394">
        <v>56.15</v>
      </c>
      <c r="G3394">
        <v>45</v>
      </c>
      <c r="H3394">
        <v>11.15</v>
      </c>
      <c r="I3394">
        <v>45</v>
      </c>
    </row>
    <row r="3395" spans="1:9" x14ac:dyDescent="0.25">
      <c r="A3395" s="1">
        <v>43213</v>
      </c>
      <c r="B3395" t="s">
        <v>104</v>
      </c>
      <c r="C3395" t="s">
        <v>104</v>
      </c>
      <c r="D3395">
        <v>2</v>
      </c>
      <c r="E3395">
        <v>2</v>
      </c>
      <c r="F3395">
        <v>40.42</v>
      </c>
      <c r="G3395">
        <v>17.8</v>
      </c>
      <c r="H3395">
        <v>22.62</v>
      </c>
      <c r="I3395">
        <v>8.9</v>
      </c>
    </row>
    <row r="3396" spans="1:9" x14ac:dyDescent="0.25">
      <c r="A3396" s="1">
        <v>43213</v>
      </c>
      <c r="B3396" t="s">
        <v>131</v>
      </c>
      <c r="C3396" t="s">
        <v>132</v>
      </c>
      <c r="D3396">
        <v>1</v>
      </c>
      <c r="E3396">
        <v>1</v>
      </c>
      <c r="F3396">
        <v>26.38</v>
      </c>
      <c r="G3396">
        <v>18.989999999999998</v>
      </c>
      <c r="H3396">
        <v>7.39</v>
      </c>
      <c r="I3396">
        <v>18.989999999999998</v>
      </c>
    </row>
    <row r="3397" spans="1:9" x14ac:dyDescent="0.25">
      <c r="A3397" s="1">
        <v>43220</v>
      </c>
      <c r="B3397" t="s">
        <v>24</v>
      </c>
      <c r="C3397" t="s">
        <v>25</v>
      </c>
      <c r="D3397">
        <v>198</v>
      </c>
      <c r="E3397">
        <v>206</v>
      </c>
      <c r="F3397">
        <v>37292.22</v>
      </c>
      <c r="G3397">
        <v>34765.96</v>
      </c>
      <c r="H3397">
        <v>2526.2600000000002</v>
      </c>
      <c r="I3397">
        <v>175.58565656565656</v>
      </c>
    </row>
    <row r="3398" spans="1:9" x14ac:dyDescent="0.25">
      <c r="A3398" s="1">
        <v>43220</v>
      </c>
      <c r="B3398" t="s">
        <v>15</v>
      </c>
      <c r="C3398" t="s">
        <v>16</v>
      </c>
      <c r="D3398">
        <v>195</v>
      </c>
      <c r="E3398">
        <v>226</v>
      </c>
      <c r="F3398">
        <v>29799.08</v>
      </c>
      <c r="G3398">
        <v>25537.65</v>
      </c>
      <c r="H3398">
        <v>4261.43</v>
      </c>
      <c r="I3398">
        <v>130.96230769230769</v>
      </c>
    </row>
    <row r="3399" spans="1:9" x14ac:dyDescent="0.25">
      <c r="A3399" s="1">
        <v>43220</v>
      </c>
      <c r="B3399" t="s">
        <v>47</v>
      </c>
      <c r="C3399" t="s">
        <v>48</v>
      </c>
      <c r="D3399">
        <v>142</v>
      </c>
      <c r="E3399">
        <v>184</v>
      </c>
      <c r="F3399">
        <v>21173.03</v>
      </c>
      <c r="G3399">
        <v>17953.29</v>
      </c>
      <c r="H3399">
        <v>3219.74</v>
      </c>
      <c r="I3399">
        <v>126.43161971830986</v>
      </c>
    </row>
    <row r="3400" spans="1:9" x14ac:dyDescent="0.25">
      <c r="A3400" s="1">
        <v>43220</v>
      </c>
      <c r="B3400" t="s">
        <v>26</v>
      </c>
      <c r="C3400" t="s">
        <v>27</v>
      </c>
      <c r="D3400">
        <v>114</v>
      </c>
      <c r="E3400">
        <v>130</v>
      </c>
      <c r="F3400">
        <v>19226.89</v>
      </c>
      <c r="G3400">
        <v>16961.52</v>
      </c>
      <c r="H3400">
        <v>2265.37</v>
      </c>
      <c r="I3400">
        <v>148.78526315789475</v>
      </c>
    </row>
    <row r="3401" spans="1:9" x14ac:dyDescent="0.25">
      <c r="A3401" s="1">
        <v>43220</v>
      </c>
      <c r="B3401" t="s">
        <v>32</v>
      </c>
      <c r="C3401" t="s">
        <v>33</v>
      </c>
      <c r="D3401">
        <v>110</v>
      </c>
      <c r="E3401">
        <v>137</v>
      </c>
      <c r="F3401">
        <v>17235.93</v>
      </c>
      <c r="G3401">
        <v>14196.94</v>
      </c>
      <c r="H3401">
        <v>3038.99</v>
      </c>
      <c r="I3401">
        <v>129.06309090909093</v>
      </c>
    </row>
    <row r="3402" spans="1:9" x14ac:dyDescent="0.25">
      <c r="A3402" s="1">
        <v>43220</v>
      </c>
      <c r="B3402" t="s">
        <v>17</v>
      </c>
      <c r="C3402" t="s">
        <v>18</v>
      </c>
      <c r="D3402">
        <v>111</v>
      </c>
      <c r="E3402">
        <v>139</v>
      </c>
      <c r="F3402">
        <v>15089.57</v>
      </c>
      <c r="G3402">
        <v>12420.14</v>
      </c>
      <c r="H3402">
        <v>2669.43</v>
      </c>
      <c r="I3402">
        <v>111.89315315315315</v>
      </c>
    </row>
    <row r="3403" spans="1:9" x14ac:dyDescent="0.25">
      <c r="A3403" s="1">
        <v>43220</v>
      </c>
      <c r="B3403" t="s">
        <v>42</v>
      </c>
      <c r="C3403" t="s">
        <v>43</v>
      </c>
      <c r="D3403">
        <v>98</v>
      </c>
      <c r="E3403">
        <v>105</v>
      </c>
      <c r="F3403">
        <v>13036.32</v>
      </c>
      <c r="G3403">
        <v>11077.38</v>
      </c>
      <c r="H3403">
        <v>1958.94</v>
      </c>
      <c r="I3403">
        <v>113.03448979591836</v>
      </c>
    </row>
    <row r="3404" spans="1:9" x14ac:dyDescent="0.25">
      <c r="A3404" s="1">
        <v>43220</v>
      </c>
      <c r="B3404" t="s">
        <v>39</v>
      </c>
      <c r="C3404" t="s">
        <v>40</v>
      </c>
      <c r="D3404">
        <v>73</v>
      </c>
      <c r="E3404">
        <v>78</v>
      </c>
      <c r="F3404">
        <v>12435.2</v>
      </c>
      <c r="G3404">
        <v>10778.72</v>
      </c>
      <c r="H3404">
        <v>1656.48</v>
      </c>
      <c r="I3404">
        <v>147.65369863013697</v>
      </c>
    </row>
    <row r="3405" spans="1:9" x14ac:dyDescent="0.25">
      <c r="A3405" s="1">
        <v>43220</v>
      </c>
      <c r="B3405" t="s">
        <v>38</v>
      </c>
      <c r="C3405" t="s">
        <v>38</v>
      </c>
      <c r="D3405">
        <v>58</v>
      </c>
      <c r="E3405">
        <v>62</v>
      </c>
      <c r="F3405">
        <v>12087.65</v>
      </c>
      <c r="G3405">
        <v>10518.94</v>
      </c>
      <c r="H3405">
        <v>1568.71</v>
      </c>
      <c r="I3405">
        <v>181.36103448275864</v>
      </c>
    </row>
    <row r="3406" spans="1:9" x14ac:dyDescent="0.25">
      <c r="A3406" s="1">
        <v>43220</v>
      </c>
      <c r="B3406" t="s">
        <v>34</v>
      </c>
      <c r="C3406" t="s">
        <v>35</v>
      </c>
      <c r="D3406">
        <v>72</v>
      </c>
      <c r="E3406">
        <v>96</v>
      </c>
      <c r="F3406">
        <v>8927.84</v>
      </c>
      <c r="G3406">
        <v>7562.67</v>
      </c>
      <c r="H3406">
        <v>1365.17</v>
      </c>
      <c r="I3406">
        <v>105.03708333333334</v>
      </c>
    </row>
    <row r="3407" spans="1:9" x14ac:dyDescent="0.25">
      <c r="A3407" s="1">
        <v>43220</v>
      </c>
      <c r="B3407" t="s">
        <v>28</v>
      </c>
      <c r="C3407" t="s">
        <v>29</v>
      </c>
      <c r="D3407">
        <v>62</v>
      </c>
      <c r="E3407">
        <v>64</v>
      </c>
      <c r="F3407">
        <v>8642.83</v>
      </c>
      <c r="G3407">
        <v>7334.59</v>
      </c>
      <c r="H3407">
        <v>1308.24</v>
      </c>
      <c r="I3407">
        <v>118.29983870967742</v>
      </c>
    </row>
    <row r="3408" spans="1:9" x14ac:dyDescent="0.25">
      <c r="A3408" s="1">
        <v>43220</v>
      </c>
      <c r="B3408" t="s">
        <v>21</v>
      </c>
      <c r="C3408" t="s">
        <v>22</v>
      </c>
      <c r="D3408">
        <v>50</v>
      </c>
      <c r="E3408">
        <v>55</v>
      </c>
      <c r="F3408">
        <v>7063.61</v>
      </c>
      <c r="G3408">
        <v>6044.82</v>
      </c>
      <c r="H3408">
        <v>1018.79</v>
      </c>
      <c r="I3408">
        <v>120.8964</v>
      </c>
    </row>
    <row r="3409" spans="1:9" x14ac:dyDescent="0.25">
      <c r="A3409" s="1">
        <v>43220</v>
      </c>
      <c r="B3409" t="s">
        <v>76</v>
      </c>
      <c r="C3409" t="s">
        <v>77</v>
      </c>
      <c r="D3409">
        <v>7</v>
      </c>
      <c r="E3409">
        <v>7</v>
      </c>
      <c r="F3409">
        <v>7023.61</v>
      </c>
      <c r="G3409">
        <v>6633.9</v>
      </c>
      <c r="H3409">
        <v>389.71</v>
      </c>
      <c r="I3409">
        <v>947.7</v>
      </c>
    </row>
    <row r="3410" spans="1:9" x14ac:dyDescent="0.25">
      <c r="A3410" s="1">
        <v>43220</v>
      </c>
      <c r="B3410" t="s">
        <v>19</v>
      </c>
      <c r="C3410" t="s">
        <v>20</v>
      </c>
      <c r="D3410">
        <v>46</v>
      </c>
      <c r="E3410">
        <v>53</v>
      </c>
      <c r="F3410">
        <v>5978.22</v>
      </c>
      <c r="G3410">
        <v>5162.0600000000004</v>
      </c>
      <c r="H3410">
        <v>816.16</v>
      </c>
      <c r="I3410">
        <v>112.21869565217392</v>
      </c>
    </row>
    <row r="3411" spans="1:9" x14ac:dyDescent="0.25">
      <c r="A3411" s="1">
        <v>43220</v>
      </c>
      <c r="B3411" t="s">
        <v>84</v>
      </c>
      <c r="C3411" t="s">
        <v>85</v>
      </c>
      <c r="D3411">
        <v>11</v>
      </c>
      <c r="E3411">
        <v>11</v>
      </c>
      <c r="F3411">
        <v>5715.25</v>
      </c>
      <c r="G3411">
        <v>5210.1899999999996</v>
      </c>
      <c r="H3411">
        <v>505.06</v>
      </c>
      <c r="I3411">
        <v>473.65363636363634</v>
      </c>
    </row>
    <row r="3412" spans="1:9" x14ac:dyDescent="0.25">
      <c r="A3412" s="1">
        <v>43220</v>
      </c>
      <c r="B3412" t="s">
        <v>51</v>
      </c>
      <c r="C3412" t="s">
        <v>52</v>
      </c>
      <c r="D3412">
        <v>30</v>
      </c>
      <c r="E3412">
        <v>32</v>
      </c>
      <c r="F3412">
        <v>4952.4799999999996</v>
      </c>
      <c r="G3412">
        <v>4485.4399999999996</v>
      </c>
      <c r="H3412">
        <v>467.04</v>
      </c>
      <c r="I3412">
        <v>149.51466666666667</v>
      </c>
    </row>
    <row r="3413" spans="1:9" x14ac:dyDescent="0.25">
      <c r="A3413" s="1">
        <v>43220</v>
      </c>
      <c r="B3413" t="s">
        <v>72</v>
      </c>
      <c r="C3413" t="s">
        <v>73</v>
      </c>
      <c r="D3413">
        <v>28</v>
      </c>
      <c r="E3413">
        <v>29</v>
      </c>
      <c r="F3413">
        <v>4818.46</v>
      </c>
      <c r="G3413">
        <v>4102.3500000000004</v>
      </c>
      <c r="H3413">
        <v>716.11</v>
      </c>
      <c r="I3413">
        <v>146.51249999999999</v>
      </c>
    </row>
    <row r="3414" spans="1:9" x14ac:dyDescent="0.25">
      <c r="A3414" s="1">
        <v>43220</v>
      </c>
      <c r="B3414" t="s">
        <v>53</v>
      </c>
      <c r="C3414" t="s">
        <v>54</v>
      </c>
      <c r="D3414">
        <v>51</v>
      </c>
      <c r="E3414">
        <v>54</v>
      </c>
      <c r="F3414">
        <v>4725.6400000000003</v>
      </c>
      <c r="G3414">
        <v>3863.57</v>
      </c>
      <c r="H3414">
        <v>862.07</v>
      </c>
      <c r="I3414">
        <v>75.756274509803916</v>
      </c>
    </row>
    <row r="3415" spans="1:9" x14ac:dyDescent="0.25">
      <c r="A3415" s="1">
        <v>43220</v>
      </c>
      <c r="B3415" t="s">
        <v>36</v>
      </c>
      <c r="C3415" t="s">
        <v>37</v>
      </c>
      <c r="D3415">
        <v>15</v>
      </c>
      <c r="E3415">
        <v>15</v>
      </c>
      <c r="F3415">
        <v>3871.47</v>
      </c>
      <c r="G3415">
        <v>3053.08</v>
      </c>
      <c r="H3415">
        <v>818.39</v>
      </c>
      <c r="I3415">
        <v>203.53866666666667</v>
      </c>
    </row>
    <row r="3416" spans="1:9" x14ac:dyDescent="0.25">
      <c r="A3416" s="1">
        <v>43220</v>
      </c>
      <c r="B3416" t="s">
        <v>46</v>
      </c>
      <c r="C3416" t="s">
        <v>46</v>
      </c>
      <c r="D3416">
        <v>29</v>
      </c>
      <c r="E3416">
        <v>30</v>
      </c>
      <c r="F3416">
        <v>3582.58</v>
      </c>
      <c r="G3416">
        <v>3018.51</v>
      </c>
      <c r="H3416">
        <v>564.07000000000005</v>
      </c>
      <c r="I3416">
        <v>104.08655172413793</v>
      </c>
    </row>
    <row r="3417" spans="1:9" x14ac:dyDescent="0.25">
      <c r="A3417" s="1">
        <v>43220</v>
      </c>
      <c r="B3417" t="s">
        <v>58</v>
      </c>
      <c r="C3417" t="s">
        <v>59</v>
      </c>
      <c r="D3417">
        <v>47</v>
      </c>
      <c r="E3417">
        <v>48</v>
      </c>
      <c r="F3417">
        <v>3214.56</v>
      </c>
      <c r="G3417">
        <v>2444.33</v>
      </c>
      <c r="H3417">
        <v>770.23</v>
      </c>
      <c r="I3417">
        <v>52.007021276595744</v>
      </c>
    </row>
    <row r="3418" spans="1:9" x14ac:dyDescent="0.25">
      <c r="A3418" s="1">
        <v>43220</v>
      </c>
      <c r="B3418" t="s">
        <v>100</v>
      </c>
      <c r="C3418" t="s">
        <v>101</v>
      </c>
      <c r="D3418">
        <v>15</v>
      </c>
      <c r="E3418">
        <v>16</v>
      </c>
      <c r="F3418">
        <v>3064.41</v>
      </c>
      <c r="G3418">
        <v>2682.61</v>
      </c>
      <c r="H3418">
        <v>381.8</v>
      </c>
      <c r="I3418">
        <v>178.84066666666666</v>
      </c>
    </row>
    <row r="3419" spans="1:9" x14ac:dyDescent="0.25">
      <c r="A3419" s="1">
        <v>43220</v>
      </c>
      <c r="B3419" t="s">
        <v>88</v>
      </c>
      <c r="C3419" t="s">
        <v>89</v>
      </c>
      <c r="D3419">
        <v>16</v>
      </c>
      <c r="E3419">
        <v>18</v>
      </c>
      <c r="F3419">
        <v>2491.89</v>
      </c>
      <c r="G3419">
        <v>2164.08</v>
      </c>
      <c r="H3419">
        <v>327.81</v>
      </c>
      <c r="I3419">
        <v>135.255</v>
      </c>
    </row>
    <row r="3420" spans="1:9" x14ac:dyDescent="0.25">
      <c r="A3420" s="1">
        <v>43220</v>
      </c>
      <c r="B3420" t="s">
        <v>141</v>
      </c>
      <c r="C3420" t="s">
        <v>142</v>
      </c>
      <c r="D3420">
        <v>2</v>
      </c>
      <c r="E3420">
        <v>2</v>
      </c>
      <c r="F3420">
        <v>2345.13</v>
      </c>
      <c r="G3420">
        <v>2249</v>
      </c>
      <c r="H3420">
        <v>96.13</v>
      </c>
      <c r="I3420">
        <v>1124.5</v>
      </c>
    </row>
    <row r="3421" spans="1:9" x14ac:dyDescent="0.25">
      <c r="A3421" s="1">
        <v>43220</v>
      </c>
      <c r="B3421" t="s">
        <v>23</v>
      </c>
      <c r="C3421" t="s">
        <v>23</v>
      </c>
      <c r="D3421">
        <v>9</v>
      </c>
      <c r="E3421">
        <v>15</v>
      </c>
      <c r="F3421">
        <v>2078.5500000000002</v>
      </c>
      <c r="G3421">
        <v>1778.98</v>
      </c>
      <c r="H3421">
        <v>299.57</v>
      </c>
      <c r="I3421">
        <v>197.66444444444443</v>
      </c>
    </row>
    <row r="3422" spans="1:9" x14ac:dyDescent="0.25">
      <c r="A3422" s="1">
        <v>43220</v>
      </c>
      <c r="B3422" t="s">
        <v>82</v>
      </c>
      <c r="C3422" t="s">
        <v>83</v>
      </c>
      <c r="D3422">
        <v>12</v>
      </c>
      <c r="E3422">
        <v>13</v>
      </c>
      <c r="F3422">
        <v>1885.64</v>
      </c>
      <c r="G3422">
        <v>1503.53</v>
      </c>
      <c r="H3422">
        <v>382.11</v>
      </c>
      <c r="I3422">
        <v>125.29416666666667</v>
      </c>
    </row>
    <row r="3423" spans="1:9" x14ac:dyDescent="0.25">
      <c r="A3423" s="1">
        <v>43220</v>
      </c>
      <c r="B3423" t="s">
        <v>107</v>
      </c>
      <c r="C3423" t="s">
        <v>108</v>
      </c>
      <c r="D3423">
        <v>13</v>
      </c>
      <c r="E3423">
        <v>15</v>
      </c>
      <c r="F3423">
        <v>1771.19</v>
      </c>
      <c r="G3423">
        <v>1536.3</v>
      </c>
      <c r="H3423">
        <v>234.89</v>
      </c>
      <c r="I3423">
        <v>118.17692307692309</v>
      </c>
    </row>
    <row r="3424" spans="1:9" x14ac:dyDescent="0.25">
      <c r="A3424" s="1">
        <v>43220</v>
      </c>
      <c r="B3424" t="s">
        <v>111</v>
      </c>
      <c r="C3424" t="s">
        <v>112</v>
      </c>
      <c r="D3424">
        <v>5</v>
      </c>
      <c r="E3424">
        <v>5</v>
      </c>
      <c r="F3424">
        <v>1649.16</v>
      </c>
      <c r="G3424">
        <v>1448.96</v>
      </c>
      <c r="H3424">
        <v>200.2</v>
      </c>
      <c r="I3424">
        <v>289.79199999999997</v>
      </c>
    </row>
    <row r="3425" spans="1:9" x14ac:dyDescent="0.25">
      <c r="A3425" s="1">
        <v>43220</v>
      </c>
      <c r="B3425" t="s">
        <v>80</v>
      </c>
      <c r="C3425" t="s">
        <v>81</v>
      </c>
      <c r="D3425">
        <v>4</v>
      </c>
      <c r="E3425">
        <v>5</v>
      </c>
      <c r="F3425">
        <v>1614.5</v>
      </c>
      <c r="G3425">
        <v>1381.65</v>
      </c>
      <c r="H3425">
        <v>232.85</v>
      </c>
      <c r="I3425">
        <v>345.41250000000002</v>
      </c>
    </row>
    <row r="3426" spans="1:9" x14ac:dyDescent="0.25">
      <c r="A3426" s="1">
        <v>43220</v>
      </c>
      <c r="B3426" t="s">
        <v>117</v>
      </c>
      <c r="C3426" t="s">
        <v>118</v>
      </c>
      <c r="D3426">
        <v>9</v>
      </c>
      <c r="E3426">
        <v>14</v>
      </c>
      <c r="F3426">
        <v>1149.06</v>
      </c>
      <c r="G3426">
        <v>900.13</v>
      </c>
      <c r="H3426">
        <v>248.93</v>
      </c>
      <c r="I3426">
        <v>100.01444444444444</v>
      </c>
    </row>
    <row r="3427" spans="1:9" x14ac:dyDescent="0.25">
      <c r="A3427" s="1">
        <v>43220</v>
      </c>
      <c r="B3427" t="s">
        <v>74</v>
      </c>
      <c r="C3427" t="s">
        <v>75</v>
      </c>
      <c r="D3427">
        <v>8</v>
      </c>
      <c r="E3427">
        <v>9</v>
      </c>
      <c r="F3427">
        <v>1076.1400000000001</v>
      </c>
      <c r="G3427">
        <v>883.27</v>
      </c>
      <c r="H3427">
        <v>192.87</v>
      </c>
      <c r="I3427">
        <v>110.40875</v>
      </c>
    </row>
    <row r="3428" spans="1:9" x14ac:dyDescent="0.25">
      <c r="A3428" s="1">
        <v>43220</v>
      </c>
      <c r="B3428" t="s">
        <v>113</v>
      </c>
      <c r="C3428" t="s">
        <v>114</v>
      </c>
      <c r="D3428">
        <v>16</v>
      </c>
      <c r="E3428">
        <v>16</v>
      </c>
      <c r="F3428">
        <v>984.91</v>
      </c>
      <c r="G3428">
        <v>754.66</v>
      </c>
      <c r="H3428">
        <v>230.25</v>
      </c>
      <c r="I3428">
        <v>47.166249999999998</v>
      </c>
    </row>
    <row r="3429" spans="1:9" x14ac:dyDescent="0.25">
      <c r="A3429" s="1">
        <v>43220</v>
      </c>
      <c r="B3429" t="s">
        <v>90</v>
      </c>
      <c r="C3429" t="s">
        <v>91</v>
      </c>
      <c r="D3429">
        <v>3</v>
      </c>
      <c r="E3429">
        <v>4</v>
      </c>
      <c r="F3429">
        <v>946.52</v>
      </c>
      <c r="G3429">
        <v>725.8</v>
      </c>
      <c r="H3429">
        <v>220.72</v>
      </c>
      <c r="I3429">
        <v>241.93333333333334</v>
      </c>
    </row>
    <row r="3430" spans="1:9" x14ac:dyDescent="0.25">
      <c r="A3430" s="1">
        <v>43220</v>
      </c>
      <c r="B3430" t="s">
        <v>145</v>
      </c>
      <c r="C3430" t="s">
        <v>146</v>
      </c>
      <c r="D3430">
        <v>6</v>
      </c>
      <c r="E3430">
        <v>7</v>
      </c>
      <c r="F3430">
        <v>946.26</v>
      </c>
      <c r="G3430">
        <v>769.7</v>
      </c>
      <c r="H3430">
        <v>176.56</v>
      </c>
      <c r="I3430">
        <v>128.28333333333333</v>
      </c>
    </row>
    <row r="3431" spans="1:9" x14ac:dyDescent="0.25">
      <c r="A3431" s="1">
        <v>43220</v>
      </c>
      <c r="B3431" t="s">
        <v>121</v>
      </c>
      <c r="C3431" t="s">
        <v>122</v>
      </c>
      <c r="D3431">
        <v>9</v>
      </c>
      <c r="E3431">
        <v>9</v>
      </c>
      <c r="F3431">
        <v>867.36</v>
      </c>
      <c r="G3431">
        <v>696.64</v>
      </c>
      <c r="H3431">
        <v>170.72</v>
      </c>
      <c r="I3431">
        <v>77.404444444444437</v>
      </c>
    </row>
    <row r="3432" spans="1:9" x14ac:dyDescent="0.25">
      <c r="A3432" s="1">
        <v>43220</v>
      </c>
      <c r="B3432" t="s">
        <v>193</v>
      </c>
      <c r="C3432" t="s">
        <v>193</v>
      </c>
      <c r="D3432">
        <v>9</v>
      </c>
      <c r="E3432">
        <v>10</v>
      </c>
      <c r="F3432">
        <v>780.13</v>
      </c>
      <c r="G3432">
        <v>497.52</v>
      </c>
      <c r="H3432">
        <v>282.61</v>
      </c>
      <c r="I3432">
        <v>55.28</v>
      </c>
    </row>
    <row r="3433" spans="1:9" x14ac:dyDescent="0.25">
      <c r="A3433" s="1">
        <v>43220</v>
      </c>
      <c r="B3433" t="s">
        <v>49</v>
      </c>
      <c r="C3433" t="s">
        <v>50</v>
      </c>
      <c r="D3433">
        <v>6</v>
      </c>
      <c r="E3433">
        <v>6</v>
      </c>
      <c r="F3433">
        <v>744.67</v>
      </c>
      <c r="G3433">
        <v>658</v>
      </c>
      <c r="H3433">
        <v>86.67</v>
      </c>
      <c r="I3433">
        <v>109.66666666666666</v>
      </c>
    </row>
    <row r="3434" spans="1:9" x14ac:dyDescent="0.25">
      <c r="A3434" s="1">
        <v>43220</v>
      </c>
      <c r="B3434" t="s">
        <v>62</v>
      </c>
      <c r="C3434" t="s">
        <v>63</v>
      </c>
      <c r="D3434">
        <v>3</v>
      </c>
      <c r="E3434">
        <v>3</v>
      </c>
      <c r="F3434">
        <v>724</v>
      </c>
      <c r="G3434">
        <v>664.6</v>
      </c>
      <c r="H3434">
        <v>59.4</v>
      </c>
      <c r="I3434">
        <v>221.53333333333333</v>
      </c>
    </row>
    <row r="3435" spans="1:9" x14ac:dyDescent="0.25">
      <c r="A3435" s="1">
        <v>43220</v>
      </c>
      <c r="B3435" t="s">
        <v>57</v>
      </c>
      <c r="C3435" t="s">
        <v>57</v>
      </c>
      <c r="D3435">
        <v>3</v>
      </c>
      <c r="E3435">
        <v>3</v>
      </c>
      <c r="F3435">
        <v>707.53</v>
      </c>
      <c r="G3435">
        <v>659.9</v>
      </c>
      <c r="H3435">
        <v>47.63</v>
      </c>
      <c r="I3435">
        <v>219.96666666666667</v>
      </c>
    </row>
    <row r="3436" spans="1:9" x14ac:dyDescent="0.25">
      <c r="A3436" s="1">
        <v>43220</v>
      </c>
      <c r="B3436" t="s">
        <v>109</v>
      </c>
      <c r="C3436" t="s">
        <v>110</v>
      </c>
      <c r="D3436">
        <v>10</v>
      </c>
      <c r="E3436">
        <v>10</v>
      </c>
      <c r="F3436">
        <v>690.25</v>
      </c>
      <c r="G3436">
        <v>562.84</v>
      </c>
      <c r="H3436">
        <v>127.41</v>
      </c>
      <c r="I3436">
        <v>56.283999999999999</v>
      </c>
    </row>
    <row r="3437" spans="1:9" x14ac:dyDescent="0.25">
      <c r="A3437" s="1">
        <v>43220</v>
      </c>
      <c r="B3437" t="s">
        <v>96</v>
      </c>
      <c r="C3437" t="s">
        <v>97</v>
      </c>
      <c r="D3437">
        <v>1</v>
      </c>
      <c r="E3437">
        <v>1</v>
      </c>
      <c r="F3437">
        <v>674.34</v>
      </c>
      <c r="G3437">
        <v>640</v>
      </c>
      <c r="H3437">
        <v>34.340000000000003</v>
      </c>
      <c r="I3437">
        <v>640</v>
      </c>
    </row>
    <row r="3438" spans="1:9" x14ac:dyDescent="0.25">
      <c r="A3438" s="1">
        <v>43220</v>
      </c>
      <c r="B3438" t="s">
        <v>66</v>
      </c>
      <c r="C3438" t="s">
        <v>67</v>
      </c>
      <c r="D3438">
        <v>11</v>
      </c>
      <c r="E3438">
        <v>12</v>
      </c>
      <c r="F3438">
        <v>667.5</v>
      </c>
      <c r="G3438">
        <v>498.01</v>
      </c>
      <c r="H3438">
        <v>169.49</v>
      </c>
      <c r="I3438">
        <v>45.273636363636363</v>
      </c>
    </row>
    <row r="3439" spans="1:9" x14ac:dyDescent="0.25">
      <c r="A3439" s="1">
        <v>43220</v>
      </c>
      <c r="B3439" t="s">
        <v>125</v>
      </c>
      <c r="C3439" t="s">
        <v>126</v>
      </c>
      <c r="D3439">
        <v>5</v>
      </c>
      <c r="E3439">
        <v>6</v>
      </c>
      <c r="F3439">
        <v>663.13</v>
      </c>
      <c r="G3439">
        <v>558.5</v>
      </c>
      <c r="H3439">
        <v>104.63</v>
      </c>
      <c r="I3439">
        <v>111.7</v>
      </c>
    </row>
    <row r="3440" spans="1:9" x14ac:dyDescent="0.25">
      <c r="A3440" s="1">
        <v>43220</v>
      </c>
      <c r="B3440" t="s">
        <v>70</v>
      </c>
      <c r="C3440" t="s">
        <v>71</v>
      </c>
      <c r="D3440">
        <v>3</v>
      </c>
      <c r="E3440">
        <v>3</v>
      </c>
      <c r="F3440">
        <v>455.2</v>
      </c>
      <c r="G3440">
        <v>386.1</v>
      </c>
      <c r="H3440">
        <v>69.099999999999994</v>
      </c>
      <c r="I3440">
        <v>128.69999999999999</v>
      </c>
    </row>
    <row r="3441" spans="1:9" x14ac:dyDescent="0.25">
      <c r="A3441" s="1">
        <v>43220</v>
      </c>
      <c r="B3441" t="s">
        <v>123</v>
      </c>
      <c r="C3441" t="s">
        <v>124</v>
      </c>
      <c r="D3441">
        <v>5</v>
      </c>
      <c r="E3441">
        <v>6</v>
      </c>
      <c r="F3441">
        <v>452</v>
      </c>
      <c r="G3441">
        <v>340.8</v>
      </c>
      <c r="H3441">
        <v>111.2</v>
      </c>
      <c r="I3441">
        <v>68.16</v>
      </c>
    </row>
    <row r="3442" spans="1:9" x14ac:dyDescent="0.25">
      <c r="A3442" s="1">
        <v>43220</v>
      </c>
      <c r="B3442" t="s">
        <v>102</v>
      </c>
      <c r="C3442" t="s">
        <v>103</v>
      </c>
      <c r="D3442">
        <v>1</v>
      </c>
      <c r="E3442">
        <v>1</v>
      </c>
      <c r="F3442">
        <v>372.06</v>
      </c>
      <c r="G3442">
        <v>329</v>
      </c>
      <c r="H3442">
        <v>43.06</v>
      </c>
      <c r="I3442">
        <v>329</v>
      </c>
    </row>
    <row r="3443" spans="1:9" x14ac:dyDescent="0.25">
      <c r="A3443" s="1">
        <v>43220</v>
      </c>
      <c r="B3443" t="s">
        <v>68</v>
      </c>
      <c r="C3443" t="s">
        <v>69</v>
      </c>
      <c r="D3443">
        <v>1</v>
      </c>
      <c r="E3443">
        <v>1</v>
      </c>
      <c r="F3443">
        <v>264.76</v>
      </c>
      <c r="G3443">
        <v>169</v>
      </c>
      <c r="H3443">
        <v>95.76</v>
      </c>
      <c r="I3443">
        <v>169</v>
      </c>
    </row>
    <row r="3444" spans="1:9" x14ac:dyDescent="0.25">
      <c r="A3444" s="1">
        <v>43220</v>
      </c>
      <c r="B3444" t="s">
        <v>105</v>
      </c>
      <c r="C3444" t="s">
        <v>106</v>
      </c>
      <c r="D3444">
        <v>4</v>
      </c>
      <c r="E3444">
        <v>5</v>
      </c>
      <c r="F3444">
        <v>240.83</v>
      </c>
      <c r="G3444">
        <v>149.13999999999999</v>
      </c>
      <c r="H3444">
        <v>91.69</v>
      </c>
      <c r="I3444">
        <v>37.284999999999997</v>
      </c>
    </row>
    <row r="3445" spans="1:9" x14ac:dyDescent="0.25">
      <c r="A3445" s="1">
        <v>43220</v>
      </c>
      <c r="B3445" t="s">
        <v>135</v>
      </c>
      <c r="C3445" t="s">
        <v>136</v>
      </c>
      <c r="D3445">
        <v>3</v>
      </c>
      <c r="E3445">
        <v>3</v>
      </c>
      <c r="F3445">
        <v>233.61</v>
      </c>
      <c r="G3445">
        <v>167</v>
      </c>
      <c r="H3445">
        <v>66.61</v>
      </c>
      <c r="I3445">
        <v>55.666666666666671</v>
      </c>
    </row>
    <row r="3446" spans="1:9" x14ac:dyDescent="0.25">
      <c r="A3446" s="1">
        <v>43220</v>
      </c>
      <c r="B3446" t="s">
        <v>30</v>
      </c>
      <c r="C3446" t="s">
        <v>31</v>
      </c>
      <c r="D3446">
        <v>2</v>
      </c>
      <c r="E3446">
        <v>2</v>
      </c>
      <c r="F3446">
        <v>215.99</v>
      </c>
      <c r="G3446">
        <v>173.9</v>
      </c>
      <c r="H3446">
        <v>42.09</v>
      </c>
      <c r="I3446">
        <v>86.95</v>
      </c>
    </row>
    <row r="3447" spans="1:9" x14ac:dyDescent="0.25">
      <c r="A3447" s="1">
        <v>43220</v>
      </c>
      <c r="B3447" t="s">
        <v>128</v>
      </c>
      <c r="C3447" t="s">
        <v>129</v>
      </c>
      <c r="D3447">
        <v>2</v>
      </c>
      <c r="E3447">
        <v>2</v>
      </c>
      <c r="F3447">
        <v>211.63</v>
      </c>
      <c r="G3447">
        <v>186</v>
      </c>
      <c r="H3447">
        <v>25.63</v>
      </c>
      <c r="I3447">
        <v>93</v>
      </c>
    </row>
    <row r="3448" spans="1:9" x14ac:dyDescent="0.25">
      <c r="A3448" s="1">
        <v>43220</v>
      </c>
      <c r="B3448" t="s">
        <v>41</v>
      </c>
      <c r="C3448" t="s">
        <v>41</v>
      </c>
      <c r="D3448">
        <v>3</v>
      </c>
      <c r="E3448">
        <v>3</v>
      </c>
      <c r="F3448">
        <v>199.06</v>
      </c>
      <c r="G3448">
        <v>135.85</v>
      </c>
      <c r="H3448">
        <v>63.21</v>
      </c>
      <c r="I3448">
        <v>45.283333333333331</v>
      </c>
    </row>
    <row r="3449" spans="1:9" x14ac:dyDescent="0.25">
      <c r="A3449" s="1">
        <v>43220</v>
      </c>
      <c r="B3449" t="s">
        <v>115</v>
      </c>
      <c r="C3449" t="s">
        <v>116</v>
      </c>
      <c r="D3449">
        <v>1</v>
      </c>
      <c r="E3449">
        <v>1</v>
      </c>
      <c r="F3449">
        <v>138.63</v>
      </c>
      <c r="G3449">
        <v>119.9</v>
      </c>
      <c r="H3449">
        <v>18.73</v>
      </c>
      <c r="I3449">
        <v>119.9</v>
      </c>
    </row>
    <row r="3450" spans="1:9" x14ac:dyDescent="0.25">
      <c r="A3450" s="1">
        <v>43220</v>
      </c>
      <c r="B3450" t="s">
        <v>44</v>
      </c>
      <c r="C3450" t="s">
        <v>45</v>
      </c>
      <c r="D3450">
        <v>1</v>
      </c>
      <c r="E3450">
        <v>1</v>
      </c>
      <c r="F3450">
        <v>103.07</v>
      </c>
      <c r="G3450">
        <v>90</v>
      </c>
      <c r="H3450">
        <v>13.07</v>
      </c>
      <c r="I3450">
        <v>90</v>
      </c>
    </row>
    <row r="3451" spans="1:9" x14ac:dyDescent="0.25">
      <c r="A3451" s="1">
        <v>43220</v>
      </c>
      <c r="B3451" t="s">
        <v>104</v>
      </c>
      <c r="C3451" t="s">
        <v>104</v>
      </c>
      <c r="D3451">
        <v>1</v>
      </c>
      <c r="E3451">
        <v>1</v>
      </c>
      <c r="F3451">
        <v>102.16</v>
      </c>
      <c r="G3451">
        <v>83.99</v>
      </c>
      <c r="H3451">
        <v>18.170000000000002</v>
      </c>
      <c r="I3451">
        <v>83.99</v>
      </c>
    </row>
    <row r="3452" spans="1:9" x14ac:dyDescent="0.25">
      <c r="A3452" s="1">
        <v>43220</v>
      </c>
      <c r="B3452" t="s">
        <v>137</v>
      </c>
      <c r="C3452" t="s">
        <v>138</v>
      </c>
      <c r="D3452">
        <v>1</v>
      </c>
      <c r="E3452">
        <v>1</v>
      </c>
      <c r="F3452">
        <v>101.05</v>
      </c>
      <c r="G3452">
        <v>89.8</v>
      </c>
      <c r="H3452">
        <v>11.25</v>
      </c>
      <c r="I3452">
        <v>89.8</v>
      </c>
    </row>
    <row r="3453" spans="1:9" x14ac:dyDescent="0.25">
      <c r="A3453" s="1">
        <v>43220</v>
      </c>
      <c r="B3453" t="s">
        <v>149</v>
      </c>
      <c r="C3453" t="s">
        <v>150</v>
      </c>
      <c r="D3453">
        <v>2</v>
      </c>
      <c r="E3453">
        <v>2</v>
      </c>
      <c r="F3453">
        <v>97.1</v>
      </c>
      <c r="G3453">
        <v>68.900000000000006</v>
      </c>
      <c r="H3453">
        <v>28.2</v>
      </c>
      <c r="I3453">
        <v>34.450000000000003</v>
      </c>
    </row>
    <row r="3454" spans="1:9" x14ac:dyDescent="0.25">
      <c r="A3454" s="1">
        <v>43220</v>
      </c>
      <c r="B3454" t="s">
        <v>94</v>
      </c>
      <c r="C3454" t="s">
        <v>95</v>
      </c>
      <c r="D3454">
        <v>1</v>
      </c>
      <c r="E3454">
        <v>1</v>
      </c>
      <c r="F3454">
        <v>52.87</v>
      </c>
      <c r="G3454">
        <v>45</v>
      </c>
      <c r="H3454">
        <v>7.87</v>
      </c>
      <c r="I3454">
        <v>45</v>
      </c>
    </row>
    <row r="3455" spans="1:9" x14ac:dyDescent="0.25">
      <c r="A3455" s="1">
        <v>43220</v>
      </c>
      <c r="B3455" t="s">
        <v>78</v>
      </c>
      <c r="C3455" t="s">
        <v>79</v>
      </c>
      <c r="D3455">
        <v>1</v>
      </c>
      <c r="E3455">
        <v>2</v>
      </c>
      <c r="F3455">
        <v>44.26</v>
      </c>
      <c r="G3455">
        <v>7.8</v>
      </c>
      <c r="H3455">
        <v>36.46</v>
      </c>
      <c r="I3455">
        <v>7.8</v>
      </c>
    </row>
    <row r="3456" spans="1:9" x14ac:dyDescent="0.25">
      <c r="A3456" s="1">
        <v>43227</v>
      </c>
      <c r="B3456" t="s">
        <v>24</v>
      </c>
      <c r="C3456" t="s">
        <v>25</v>
      </c>
      <c r="D3456">
        <v>210</v>
      </c>
      <c r="E3456">
        <v>222</v>
      </c>
      <c r="F3456">
        <v>42979.360000000001</v>
      </c>
      <c r="G3456">
        <v>40153.79</v>
      </c>
      <c r="H3456">
        <v>2825.57</v>
      </c>
      <c r="I3456">
        <v>191.20852380952383</v>
      </c>
    </row>
    <row r="3457" spans="1:9" x14ac:dyDescent="0.25">
      <c r="A3457" s="1">
        <v>43227</v>
      </c>
      <c r="B3457" t="s">
        <v>15</v>
      </c>
      <c r="C3457" t="s">
        <v>16</v>
      </c>
      <c r="D3457">
        <v>214</v>
      </c>
      <c r="E3457">
        <v>240</v>
      </c>
      <c r="F3457">
        <v>30923.31</v>
      </c>
      <c r="G3457">
        <v>26326.3</v>
      </c>
      <c r="H3457">
        <v>4597.01</v>
      </c>
      <c r="I3457">
        <v>123.02009345794393</v>
      </c>
    </row>
    <row r="3458" spans="1:9" x14ac:dyDescent="0.25">
      <c r="A3458" s="1">
        <v>43227</v>
      </c>
      <c r="B3458" t="s">
        <v>26</v>
      </c>
      <c r="C3458" t="s">
        <v>27</v>
      </c>
      <c r="D3458">
        <v>130</v>
      </c>
      <c r="E3458">
        <v>146</v>
      </c>
      <c r="F3458">
        <v>19794.580000000002</v>
      </c>
      <c r="G3458">
        <v>16879.560000000001</v>
      </c>
      <c r="H3458">
        <v>2915.02</v>
      </c>
      <c r="I3458">
        <v>129.84276923076922</v>
      </c>
    </row>
    <row r="3459" spans="1:9" x14ac:dyDescent="0.25">
      <c r="A3459" s="1">
        <v>43227</v>
      </c>
      <c r="B3459" t="s">
        <v>32</v>
      </c>
      <c r="C3459" t="s">
        <v>33</v>
      </c>
      <c r="D3459">
        <v>131</v>
      </c>
      <c r="E3459">
        <v>172</v>
      </c>
      <c r="F3459">
        <v>19567.14</v>
      </c>
      <c r="G3459">
        <v>15770.64</v>
      </c>
      <c r="H3459">
        <v>3796.5</v>
      </c>
      <c r="I3459">
        <v>120.3865648854962</v>
      </c>
    </row>
    <row r="3460" spans="1:9" x14ac:dyDescent="0.25">
      <c r="A3460" s="1">
        <v>43227</v>
      </c>
      <c r="B3460" t="s">
        <v>42</v>
      </c>
      <c r="C3460" t="s">
        <v>43</v>
      </c>
      <c r="D3460">
        <v>112</v>
      </c>
      <c r="E3460">
        <v>132</v>
      </c>
      <c r="F3460">
        <v>18988.45</v>
      </c>
      <c r="G3460">
        <v>16119.45</v>
      </c>
      <c r="H3460">
        <v>2869</v>
      </c>
      <c r="I3460">
        <v>143.92366071428572</v>
      </c>
    </row>
    <row r="3461" spans="1:9" x14ac:dyDescent="0.25">
      <c r="A3461" s="1">
        <v>43227</v>
      </c>
      <c r="B3461" t="s">
        <v>17</v>
      </c>
      <c r="C3461" t="s">
        <v>18</v>
      </c>
      <c r="D3461">
        <v>128</v>
      </c>
      <c r="E3461">
        <v>173</v>
      </c>
      <c r="F3461">
        <v>18832.57</v>
      </c>
      <c r="G3461">
        <v>15599.11</v>
      </c>
      <c r="H3461">
        <v>3233.46</v>
      </c>
      <c r="I3461">
        <v>121.86804687500002</v>
      </c>
    </row>
    <row r="3462" spans="1:9" x14ac:dyDescent="0.25">
      <c r="A3462" s="1">
        <v>43227</v>
      </c>
      <c r="B3462" t="s">
        <v>47</v>
      </c>
      <c r="C3462" t="s">
        <v>48</v>
      </c>
      <c r="D3462">
        <v>132</v>
      </c>
      <c r="E3462">
        <v>163</v>
      </c>
      <c r="F3462">
        <v>16614.09</v>
      </c>
      <c r="G3462">
        <v>13911.27</v>
      </c>
      <c r="H3462">
        <v>2702.82</v>
      </c>
      <c r="I3462">
        <v>105.38840909090909</v>
      </c>
    </row>
    <row r="3463" spans="1:9" x14ac:dyDescent="0.25">
      <c r="A3463" s="1">
        <v>43227</v>
      </c>
      <c r="B3463" t="s">
        <v>39</v>
      </c>
      <c r="C3463" t="s">
        <v>40</v>
      </c>
      <c r="D3463">
        <v>86</v>
      </c>
      <c r="E3463">
        <v>90</v>
      </c>
      <c r="F3463">
        <v>13992.6</v>
      </c>
      <c r="G3463">
        <v>11753.82</v>
      </c>
      <c r="H3463">
        <v>2238.7800000000002</v>
      </c>
      <c r="I3463">
        <v>136.67232558139534</v>
      </c>
    </row>
    <row r="3464" spans="1:9" x14ac:dyDescent="0.25">
      <c r="A3464" s="1">
        <v>43227</v>
      </c>
      <c r="B3464" t="s">
        <v>34</v>
      </c>
      <c r="C3464" t="s">
        <v>35</v>
      </c>
      <c r="D3464">
        <v>55</v>
      </c>
      <c r="E3464">
        <v>61</v>
      </c>
      <c r="F3464">
        <v>13656.81</v>
      </c>
      <c r="G3464">
        <v>12225.81</v>
      </c>
      <c r="H3464">
        <v>1431</v>
      </c>
      <c r="I3464">
        <v>222.28745454545455</v>
      </c>
    </row>
    <row r="3465" spans="1:9" x14ac:dyDescent="0.25">
      <c r="A3465" s="1">
        <v>43227</v>
      </c>
      <c r="B3465" t="s">
        <v>21</v>
      </c>
      <c r="C3465" t="s">
        <v>22</v>
      </c>
      <c r="D3465">
        <v>64</v>
      </c>
      <c r="E3465">
        <v>64</v>
      </c>
      <c r="F3465">
        <v>12219.49</v>
      </c>
      <c r="G3465">
        <v>10754.42</v>
      </c>
      <c r="H3465">
        <v>1465.07</v>
      </c>
      <c r="I3465">
        <v>168.0378125</v>
      </c>
    </row>
    <row r="3466" spans="1:9" x14ac:dyDescent="0.25">
      <c r="A3466" s="1">
        <v>43227</v>
      </c>
      <c r="B3466" t="s">
        <v>28</v>
      </c>
      <c r="C3466" t="s">
        <v>29</v>
      </c>
      <c r="D3466">
        <v>53</v>
      </c>
      <c r="E3466">
        <v>60</v>
      </c>
      <c r="F3466">
        <v>11233.45</v>
      </c>
      <c r="G3466">
        <v>9958.15</v>
      </c>
      <c r="H3466">
        <v>1275.3</v>
      </c>
      <c r="I3466">
        <v>187.88962264150942</v>
      </c>
    </row>
    <row r="3467" spans="1:9" x14ac:dyDescent="0.25">
      <c r="A3467" s="1">
        <v>43227</v>
      </c>
      <c r="B3467" t="s">
        <v>100</v>
      </c>
      <c r="C3467" t="s">
        <v>101</v>
      </c>
      <c r="D3467">
        <v>30</v>
      </c>
      <c r="E3467">
        <v>53</v>
      </c>
      <c r="F3467">
        <v>10940.42</v>
      </c>
      <c r="G3467">
        <v>9452.58</v>
      </c>
      <c r="H3467">
        <v>1487.84</v>
      </c>
      <c r="I3467">
        <v>315.08600000000001</v>
      </c>
    </row>
    <row r="3468" spans="1:9" x14ac:dyDescent="0.25">
      <c r="A3468" s="1">
        <v>43227</v>
      </c>
      <c r="B3468" t="s">
        <v>19</v>
      </c>
      <c r="C3468" t="s">
        <v>20</v>
      </c>
      <c r="D3468">
        <v>54</v>
      </c>
      <c r="E3468">
        <v>55</v>
      </c>
      <c r="F3468">
        <v>8623.3700000000008</v>
      </c>
      <c r="G3468">
        <v>7648.68</v>
      </c>
      <c r="H3468">
        <v>974.69</v>
      </c>
      <c r="I3468">
        <v>141.64222222222224</v>
      </c>
    </row>
    <row r="3469" spans="1:9" x14ac:dyDescent="0.25">
      <c r="A3469" s="1">
        <v>43227</v>
      </c>
      <c r="B3469" t="s">
        <v>38</v>
      </c>
      <c r="C3469" t="s">
        <v>38</v>
      </c>
      <c r="D3469">
        <v>48</v>
      </c>
      <c r="E3469">
        <v>48</v>
      </c>
      <c r="F3469">
        <v>8541.24</v>
      </c>
      <c r="G3469">
        <v>7635.1</v>
      </c>
      <c r="H3469">
        <v>906.14</v>
      </c>
      <c r="I3469">
        <v>159.06458333333333</v>
      </c>
    </row>
    <row r="3470" spans="1:9" x14ac:dyDescent="0.25">
      <c r="A3470" s="1">
        <v>43227</v>
      </c>
      <c r="B3470" t="s">
        <v>84</v>
      </c>
      <c r="C3470" t="s">
        <v>85</v>
      </c>
      <c r="D3470">
        <v>18</v>
      </c>
      <c r="E3470">
        <v>18</v>
      </c>
      <c r="F3470">
        <v>7889.52</v>
      </c>
      <c r="G3470">
        <v>7274.5</v>
      </c>
      <c r="H3470">
        <v>615.02</v>
      </c>
      <c r="I3470">
        <v>404.13888888888886</v>
      </c>
    </row>
    <row r="3471" spans="1:9" x14ac:dyDescent="0.25">
      <c r="A3471" s="1">
        <v>43227</v>
      </c>
      <c r="B3471" t="s">
        <v>36</v>
      </c>
      <c r="C3471" t="s">
        <v>37</v>
      </c>
      <c r="D3471">
        <v>22</v>
      </c>
      <c r="E3471">
        <v>32</v>
      </c>
      <c r="F3471">
        <v>7588.42</v>
      </c>
      <c r="G3471">
        <v>6378.99</v>
      </c>
      <c r="H3471">
        <v>1209.43</v>
      </c>
      <c r="I3471">
        <v>289.95409090909089</v>
      </c>
    </row>
    <row r="3472" spans="1:9" x14ac:dyDescent="0.25">
      <c r="A3472" s="1">
        <v>43227</v>
      </c>
      <c r="B3472" t="s">
        <v>53</v>
      </c>
      <c r="C3472" t="s">
        <v>54</v>
      </c>
      <c r="D3472">
        <v>77</v>
      </c>
      <c r="E3472">
        <v>79</v>
      </c>
      <c r="F3472">
        <v>7277.44</v>
      </c>
      <c r="G3472">
        <v>5984.77</v>
      </c>
      <c r="H3472">
        <v>1292.67</v>
      </c>
      <c r="I3472">
        <v>77.724285714285713</v>
      </c>
    </row>
    <row r="3473" spans="1:9" x14ac:dyDescent="0.25">
      <c r="A3473" s="1">
        <v>43227</v>
      </c>
      <c r="B3473" t="s">
        <v>96</v>
      </c>
      <c r="C3473" t="s">
        <v>97</v>
      </c>
      <c r="D3473">
        <v>3</v>
      </c>
      <c r="E3473">
        <v>8</v>
      </c>
      <c r="F3473">
        <v>5262.42</v>
      </c>
      <c r="G3473">
        <v>4959.92</v>
      </c>
      <c r="H3473">
        <v>302.5</v>
      </c>
      <c r="I3473">
        <v>1653.3066666666666</v>
      </c>
    </row>
    <row r="3474" spans="1:9" x14ac:dyDescent="0.25">
      <c r="A3474" s="1">
        <v>43227</v>
      </c>
      <c r="B3474" t="s">
        <v>141</v>
      </c>
      <c r="C3474" t="s">
        <v>142</v>
      </c>
      <c r="D3474">
        <v>4</v>
      </c>
      <c r="E3474">
        <v>4</v>
      </c>
      <c r="F3474">
        <v>4483.4799999999996</v>
      </c>
      <c r="G3474">
        <v>4375.7</v>
      </c>
      <c r="H3474">
        <v>107.78</v>
      </c>
      <c r="I3474">
        <v>1093.925</v>
      </c>
    </row>
    <row r="3475" spans="1:9" x14ac:dyDescent="0.25">
      <c r="A3475" s="1">
        <v>43227</v>
      </c>
      <c r="B3475" t="s">
        <v>76</v>
      </c>
      <c r="C3475" t="s">
        <v>77</v>
      </c>
      <c r="D3475">
        <v>8</v>
      </c>
      <c r="E3475">
        <v>8</v>
      </c>
      <c r="F3475">
        <v>4145.8999999999996</v>
      </c>
      <c r="G3475">
        <v>3754.86</v>
      </c>
      <c r="H3475">
        <v>391.04</v>
      </c>
      <c r="I3475">
        <v>469.35750000000002</v>
      </c>
    </row>
    <row r="3476" spans="1:9" x14ac:dyDescent="0.25">
      <c r="A3476" s="1">
        <v>43227</v>
      </c>
      <c r="B3476" t="s">
        <v>46</v>
      </c>
      <c r="C3476" t="s">
        <v>46</v>
      </c>
      <c r="D3476">
        <v>38</v>
      </c>
      <c r="E3476">
        <v>41</v>
      </c>
      <c r="F3476">
        <v>4066.53</v>
      </c>
      <c r="G3476">
        <v>3397.92</v>
      </c>
      <c r="H3476">
        <v>668.61</v>
      </c>
      <c r="I3476">
        <v>89.418947368421058</v>
      </c>
    </row>
    <row r="3477" spans="1:9" x14ac:dyDescent="0.25">
      <c r="A3477" s="1">
        <v>43227</v>
      </c>
      <c r="B3477" t="s">
        <v>51</v>
      </c>
      <c r="C3477" t="s">
        <v>52</v>
      </c>
      <c r="D3477">
        <v>34</v>
      </c>
      <c r="E3477">
        <v>34</v>
      </c>
      <c r="F3477">
        <v>3928.37</v>
      </c>
      <c r="G3477">
        <v>3386.08</v>
      </c>
      <c r="H3477">
        <v>542.29</v>
      </c>
      <c r="I3477">
        <v>99.590588235294121</v>
      </c>
    </row>
    <row r="3478" spans="1:9" x14ac:dyDescent="0.25">
      <c r="A3478" s="1">
        <v>43227</v>
      </c>
      <c r="B3478" t="s">
        <v>58</v>
      </c>
      <c r="C3478" t="s">
        <v>59</v>
      </c>
      <c r="D3478">
        <v>69</v>
      </c>
      <c r="E3478">
        <v>72</v>
      </c>
      <c r="F3478">
        <v>3899.54</v>
      </c>
      <c r="G3478">
        <v>2687.61</v>
      </c>
      <c r="H3478">
        <v>1211.93</v>
      </c>
      <c r="I3478">
        <v>38.950869565217388</v>
      </c>
    </row>
    <row r="3479" spans="1:9" x14ac:dyDescent="0.25">
      <c r="A3479" s="1">
        <v>43227</v>
      </c>
      <c r="B3479" t="s">
        <v>74</v>
      </c>
      <c r="C3479" t="s">
        <v>75</v>
      </c>
      <c r="D3479">
        <v>11</v>
      </c>
      <c r="E3479">
        <v>13</v>
      </c>
      <c r="F3479">
        <v>3309.43</v>
      </c>
      <c r="G3479">
        <v>3059.03</v>
      </c>
      <c r="H3479">
        <v>250.4</v>
      </c>
      <c r="I3479">
        <v>278.09363636363639</v>
      </c>
    </row>
    <row r="3480" spans="1:9" x14ac:dyDescent="0.25">
      <c r="A3480" s="1">
        <v>43227</v>
      </c>
      <c r="B3480" t="s">
        <v>72</v>
      </c>
      <c r="C3480" t="s">
        <v>73</v>
      </c>
      <c r="D3480">
        <v>30</v>
      </c>
      <c r="E3480">
        <v>32</v>
      </c>
      <c r="F3480">
        <v>3267.73</v>
      </c>
      <c r="G3480">
        <v>2764.14</v>
      </c>
      <c r="H3480">
        <v>503.59</v>
      </c>
      <c r="I3480">
        <v>92.138000000000005</v>
      </c>
    </row>
    <row r="3481" spans="1:9" x14ac:dyDescent="0.25">
      <c r="A3481" s="1">
        <v>43227</v>
      </c>
      <c r="B3481" t="s">
        <v>82</v>
      </c>
      <c r="C3481" t="s">
        <v>83</v>
      </c>
      <c r="D3481">
        <v>11</v>
      </c>
      <c r="E3481">
        <v>13</v>
      </c>
      <c r="F3481">
        <v>2974.08</v>
      </c>
      <c r="G3481">
        <v>2373.9</v>
      </c>
      <c r="H3481">
        <v>600.17999999999995</v>
      </c>
      <c r="I3481">
        <v>215.80909090909091</v>
      </c>
    </row>
    <row r="3482" spans="1:9" x14ac:dyDescent="0.25">
      <c r="A3482" s="1">
        <v>43227</v>
      </c>
      <c r="B3482" t="s">
        <v>94</v>
      </c>
      <c r="C3482" t="s">
        <v>95</v>
      </c>
      <c r="D3482">
        <v>5</v>
      </c>
      <c r="E3482">
        <v>5</v>
      </c>
      <c r="F3482">
        <v>2436.0300000000002</v>
      </c>
      <c r="G3482">
        <v>2340.75</v>
      </c>
      <c r="H3482">
        <v>95.28</v>
      </c>
      <c r="I3482">
        <v>468.15</v>
      </c>
    </row>
    <row r="3483" spans="1:9" x14ac:dyDescent="0.25">
      <c r="A3483" s="1">
        <v>43227</v>
      </c>
      <c r="B3483" t="s">
        <v>107</v>
      </c>
      <c r="C3483" t="s">
        <v>108</v>
      </c>
      <c r="D3483">
        <v>10</v>
      </c>
      <c r="E3483">
        <v>17</v>
      </c>
      <c r="F3483">
        <v>2367.6799999999998</v>
      </c>
      <c r="G3483">
        <v>2111.9499999999998</v>
      </c>
      <c r="H3483">
        <v>255.73</v>
      </c>
      <c r="I3483">
        <v>211.19499999999999</v>
      </c>
    </row>
    <row r="3484" spans="1:9" x14ac:dyDescent="0.25">
      <c r="A3484" s="1">
        <v>43227</v>
      </c>
      <c r="B3484" t="s">
        <v>49</v>
      </c>
      <c r="C3484" t="s">
        <v>50</v>
      </c>
      <c r="D3484">
        <v>13</v>
      </c>
      <c r="E3484">
        <v>16</v>
      </c>
      <c r="F3484">
        <v>2116.39</v>
      </c>
      <c r="G3484">
        <v>1659</v>
      </c>
      <c r="H3484">
        <v>457.39</v>
      </c>
      <c r="I3484">
        <v>127.61538461538463</v>
      </c>
    </row>
    <row r="3485" spans="1:9" x14ac:dyDescent="0.25">
      <c r="A3485" s="1">
        <v>43227</v>
      </c>
      <c r="B3485" t="s">
        <v>151</v>
      </c>
      <c r="C3485" t="s">
        <v>193</v>
      </c>
      <c r="D3485">
        <v>2</v>
      </c>
      <c r="E3485">
        <v>2</v>
      </c>
      <c r="F3485">
        <v>2046.41</v>
      </c>
      <c r="G3485">
        <v>1958</v>
      </c>
      <c r="H3485">
        <v>88.41</v>
      </c>
      <c r="I3485">
        <v>979</v>
      </c>
    </row>
    <row r="3486" spans="1:9" x14ac:dyDescent="0.25">
      <c r="A3486" s="1">
        <v>43227</v>
      </c>
      <c r="B3486" t="s">
        <v>109</v>
      </c>
      <c r="C3486" t="s">
        <v>110</v>
      </c>
      <c r="D3486">
        <v>12</v>
      </c>
      <c r="E3486">
        <v>12</v>
      </c>
      <c r="F3486">
        <v>1792.46</v>
      </c>
      <c r="G3486">
        <v>1591.89</v>
      </c>
      <c r="H3486">
        <v>200.57</v>
      </c>
      <c r="I3486">
        <v>132.6575</v>
      </c>
    </row>
    <row r="3487" spans="1:9" x14ac:dyDescent="0.25">
      <c r="A3487" s="1">
        <v>43227</v>
      </c>
      <c r="B3487" t="s">
        <v>23</v>
      </c>
      <c r="C3487" t="s">
        <v>23</v>
      </c>
      <c r="D3487">
        <v>11</v>
      </c>
      <c r="E3487">
        <v>12</v>
      </c>
      <c r="F3487">
        <v>1440.7</v>
      </c>
      <c r="G3487">
        <v>1251.25</v>
      </c>
      <c r="H3487">
        <v>189.45</v>
      </c>
      <c r="I3487">
        <v>113.75</v>
      </c>
    </row>
    <row r="3488" spans="1:9" x14ac:dyDescent="0.25">
      <c r="A3488" s="1">
        <v>43227</v>
      </c>
      <c r="B3488" t="s">
        <v>117</v>
      </c>
      <c r="C3488" t="s">
        <v>118</v>
      </c>
      <c r="D3488">
        <v>11</v>
      </c>
      <c r="E3488">
        <v>18</v>
      </c>
      <c r="F3488">
        <v>1392.44</v>
      </c>
      <c r="G3488">
        <v>1078.92</v>
      </c>
      <c r="H3488">
        <v>313.52</v>
      </c>
      <c r="I3488">
        <v>98.083636363636359</v>
      </c>
    </row>
    <row r="3489" spans="1:9" x14ac:dyDescent="0.25">
      <c r="A3489" s="1">
        <v>43227</v>
      </c>
      <c r="B3489" t="s">
        <v>145</v>
      </c>
      <c r="C3489" t="s">
        <v>146</v>
      </c>
      <c r="D3489">
        <v>5</v>
      </c>
      <c r="E3489">
        <v>12</v>
      </c>
      <c r="F3489">
        <v>1268.8699999999999</v>
      </c>
      <c r="G3489">
        <v>1099.95</v>
      </c>
      <c r="H3489">
        <v>168.92</v>
      </c>
      <c r="I3489">
        <v>219.99</v>
      </c>
    </row>
    <row r="3490" spans="1:9" x14ac:dyDescent="0.25">
      <c r="A3490" s="1">
        <v>43227</v>
      </c>
      <c r="B3490" t="s">
        <v>193</v>
      </c>
      <c r="C3490" t="s">
        <v>193</v>
      </c>
      <c r="D3490">
        <v>12</v>
      </c>
      <c r="E3490">
        <v>13</v>
      </c>
      <c r="F3490">
        <v>1230.31</v>
      </c>
      <c r="G3490">
        <v>962.55</v>
      </c>
      <c r="H3490">
        <v>267.76</v>
      </c>
      <c r="I3490">
        <v>80.212500000000006</v>
      </c>
    </row>
    <row r="3491" spans="1:9" x14ac:dyDescent="0.25">
      <c r="A3491" s="1">
        <v>43227</v>
      </c>
      <c r="B3491" t="s">
        <v>88</v>
      </c>
      <c r="C3491" t="s">
        <v>89</v>
      </c>
      <c r="D3491">
        <v>13</v>
      </c>
      <c r="E3491">
        <v>13</v>
      </c>
      <c r="F3491">
        <v>1209.25</v>
      </c>
      <c r="G3491">
        <v>984.27</v>
      </c>
      <c r="H3491">
        <v>224.98</v>
      </c>
      <c r="I3491">
        <v>75.713076923076926</v>
      </c>
    </row>
    <row r="3492" spans="1:9" x14ac:dyDescent="0.25">
      <c r="A3492" s="1">
        <v>43227</v>
      </c>
      <c r="B3492" t="s">
        <v>115</v>
      </c>
      <c r="C3492" t="s">
        <v>116</v>
      </c>
      <c r="D3492">
        <v>4</v>
      </c>
      <c r="E3492">
        <v>4</v>
      </c>
      <c r="F3492">
        <v>1186.27</v>
      </c>
      <c r="G3492">
        <v>1093.5899999999999</v>
      </c>
      <c r="H3492">
        <v>92.68</v>
      </c>
      <c r="I3492">
        <v>273.39749999999998</v>
      </c>
    </row>
    <row r="3493" spans="1:9" x14ac:dyDescent="0.25">
      <c r="A3493" s="1">
        <v>43227</v>
      </c>
      <c r="B3493" t="s">
        <v>102</v>
      </c>
      <c r="C3493" t="s">
        <v>103</v>
      </c>
      <c r="D3493">
        <v>7</v>
      </c>
      <c r="E3493">
        <v>9</v>
      </c>
      <c r="F3493">
        <v>1139.1199999999999</v>
      </c>
      <c r="G3493">
        <v>957.3</v>
      </c>
      <c r="H3493">
        <v>181.82</v>
      </c>
      <c r="I3493">
        <v>136.75714285714287</v>
      </c>
    </row>
    <row r="3494" spans="1:9" x14ac:dyDescent="0.25">
      <c r="A3494" s="1">
        <v>43227</v>
      </c>
      <c r="B3494" t="s">
        <v>113</v>
      </c>
      <c r="C3494" t="s">
        <v>114</v>
      </c>
      <c r="D3494">
        <v>14</v>
      </c>
      <c r="E3494">
        <v>15</v>
      </c>
      <c r="F3494">
        <v>1095.8800000000001</v>
      </c>
      <c r="G3494">
        <v>826.39</v>
      </c>
      <c r="H3494">
        <v>269.49</v>
      </c>
      <c r="I3494">
        <v>59.027857142857137</v>
      </c>
    </row>
    <row r="3495" spans="1:9" x14ac:dyDescent="0.25">
      <c r="A3495" s="1">
        <v>43227</v>
      </c>
      <c r="B3495" t="s">
        <v>30</v>
      </c>
      <c r="C3495" t="s">
        <v>31</v>
      </c>
      <c r="D3495">
        <v>4</v>
      </c>
      <c r="E3495">
        <v>5</v>
      </c>
      <c r="F3495">
        <v>1000.42</v>
      </c>
      <c r="G3495">
        <v>798</v>
      </c>
      <c r="H3495">
        <v>202.42</v>
      </c>
      <c r="I3495">
        <v>199.5</v>
      </c>
    </row>
    <row r="3496" spans="1:9" x14ac:dyDescent="0.25">
      <c r="A3496" s="1">
        <v>43227</v>
      </c>
      <c r="B3496" t="s">
        <v>111</v>
      </c>
      <c r="C3496" t="s">
        <v>112</v>
      </c>
      <c r="D3496">
        <v>5</v>
      </c>
      <c r="E3496">
        <v>5</v>
      </c>
      <c r="F3496">
        <v>969.51</v>
      </c>
      <c r="G3496">
        <v>897.49</v>
      </c>
      <c r="H3496">
        <v>72.02</v>
      </c>
      <c r="I3496">
        <v>179.49799999999999</v>
      </c>
    </row>
    <row r="3497" spans="1:9" x14ac:dyDescent="0.25">
      <c r="A3497" s="1">
        <v>43227</v>
      </c>
      <c r="B3497" t="s">
        <v>57</v>
      </c>
      <c r="C3497" t="s">
        <v>57</v>
      </c>
      <c r="D3497">
        <v>5</v>
      </c>
      <c r="E3497">
        <v>5</v>
      </c>
      <c r="F3497">
        <v>957.91</v>
      </c>
      <c r="G3497">
        <v>853.1</v>
      </c>
      <c r="H3497">
        <v>104.81</v>
      </c>
      <c r="I3497">
        <v>170.62</v>
      </c>
    </row>
    <row r="3498" spans="1:9" x14ac:dyDescent="0.25">
      <c r="A3498" s="1">
        <v>43227</v>
      </c>
      <c r="B3498" t="s">
        <v>121</v>
      </c>
      <c r="C3498" t="s">
        <v>122</v>
      </c>
      <c r="D3498">
        <v>11</v>
      </c>
      <c r="E3498">
        <v>11</v>
      </c>
      <c r="F3498">
        <v>827.49</v>
      </c>
      <c r="G3498">
        <v>678.27</v>
      </c>
      <c r="H3498">
        <v>149.22</v>
      </c>
      <c r="I3498">
        <v>61.660909090909094</v>
      </c>
    </row>
    <row r="3499" spans="1:9" x14ac:dyDescent="0.25">
      <c r="A3499" s="1">
        <v>43227</v>
      </c>
      <c r="B3499" t="s">
        <v>105</v>
      </c>
      <c r="C3499" t="s">
        <v>106</v>
      </c>
      <c r="D3499">
        <v>6</v>
      </c>
      <c r="E3499">
        <v>7</v>
      </c>
      <c r="F3499">
        <v>783.44</v>
      </c>
      <c r="G3499">
        <v>608.75</v>
      </c>
      <c r="H3499">
        <v>174.69</v>
      </c>
      <c r="I3499">
        <v>101.45833333333334</v>
      </c>
    </row>
    <row r="3500" spans="1:9" x14ac:dyDescent="0.25">
      <c r="A3500" s="1">
        <v>43227</v>
      </c>
      <c r="B3500" t="s">
        <v>66</v>
      </c>
      <c r="C3500" t="s">
        <v>67</v>
      </c>
      <c r="D3500">
        <v>11</v>
      </c>
      <c r="E3500">
        <v>12</v>
      </c>
      <c r="F3500">
        <v>606.77</v>
      </c>
      <c r="G3500">
        <v>478.04</v>
      </c>
      <c r="H3500">
        <v>128.72999999999999</v>
      </c>
      <c r="I3500">
        <v>43.458181818181821</v>
      </c>
    </row>
    <row r="3501" spans="1:9" x14ac:dyDescent="0.25">
      <c r="A3501" s="1">
        <v>43227</v>
      </c>
      <c r="B3501" t="s">
        <v>41</v>
      </c>
      <c r="C3501" t="s">
        <v>41</v>
      </c>
      <c r="D3501">
        <v>6</v>
      </c>
      <c r="E3501">
        <v>6</v>
      </c>
      <c r="F3501">
        <v>523.75</v>
      </c>
      <c r="G3501">
        <v>425.78</v>
      </c>
      <c r="H3501">
        <v>97.97</v>
      </c>
      <c r="I3501">
        <v>70.963333333333338</v>
      </c>
    </row>
    <row r="3502" spans="1:9" x14ac:dyDescent="0.25">
      <c r="A3502" s="1">
        <v>43227</v>
      </c>
      <c r="B3502" t="s">
        <v>44</v>
      </c>
      <c r="C3502" t="s">
        <v>45</v>
      </c>
      <c r="D3502">
        <v>2</v>
      </c>
      <c r="E3502">
        <v>2</v>
      </c>
      <c r="F3502">
        <v>480.52</v>
      </c>
      <c r="G3502">
        <v>403.2</v>
      </c>
      <c r="H3502">
        <v>77.319999999999993</v>
      </c>
      <c r="I3502">
        <v>201.6</v>
      </c>
    </row>
    <row r="3503" spans="1:9" x14ac:dyDescent="0.25">
      <c r="A3503" s="1">
        <v>43227</v>
      </c>
      <c r="B3503" t="s">
        <v>70</v>
      </c>
      <c r="C3503" t="s">
        <v>71</v>
      </c>
      <c r="D3503">
        <v>2</v>
      </c>
      <c r="E3503">
        <v>2</v>
      </c>
      <c r="F3503">
        <v>476.18</v>
      </c>
      <c r="G3503">
        <v>440</v>
      </c>
      <c r="H3503">
        <v>36.18</v>
      </c>
      <c r="I3503">
        <v>220</v>
      </c>
    </row>
    <row r="3504" spans="1:9" x14ac:dyDescent="0.25">
      <c r="A3504" s="1">
        <v>43227</v>
      </c>
      <c r="B3504" t="s">
        <v>62</v>
      </c>
      <c r="C3504" t="s">
        <v>63</v>
      </c>
      <c r="D3504">
        <v>2</v>
      </c>
      <c r="E3504">
        <v>2</v>
      </c>
      <c r="F3504">
        <v>304.77</v>
      </c>
      <c r="G3504">
        <v>257.8</v>
      </c>
      <c r="H3504">
        <v>46.97</v>
      </c>
      <c r="I3504">
        <v>128.9</v>
      </c>
    </row>
    <row r="3505" spans="1:9" x14ac:dyDescent="0.25">
      <c r="A3505" s="1">
        <v>43227</v>
      </c>
      <c r="B3505" t="s">
        <v>80</v>
      </c>
      <c r="C3505" t="s">
        <v>81</v>
      </c>
      <c r="D3505">
        <v>2</v>
      </c>
      <c r="E3505">
        <v>2</v>
      </c>
      <c r="F3505">
        <v>253</v>
      </c>
      <c r="G3505">
        <v>168.99</v>
      </c>
      <c r="H3505">
        <v>84.01</v>
      </c>
      <c r="I3505">
        <v>84.495000000000005</v>
      </c>
    </row>
    <row r="3506" spans="1:9" x14ac:dyDescent="0.25">
      <c r="A3506" s="1">
        <v>43227</v>
      </c>
      <c r="B3506" t="s">
        <v>104</v>
      </c>
      <c r="C3506" t="s">
        <v>104</v>
      </c>
      <c r="D3506">
        <v>2</v>
      </c>
      <c r="E3506">
        <v>3</v>
      </c>
      <c r="F3506">
        <v>217.6</v>
      </c>
      <c r="G3506">
        <v>163.97</v>
      </c>
      <c r="H3506">
        <v>53.63</v>
      </c>
      <c r="I3506">
        <v>81.984999999999999</v>
      </c>
    </row>
    <row r="3507" spans="1:9" x14ac:dyDescent="0.25">
      <c r="A3507" s="1">
        <v>43227</v>
      </c>
      <c r="B3507" t="s">
        <v>68</v>
      </c>
      <c r="C3507" t="s">
        <v>69</v>
      </c>
      <c r="D3507">
        <v>1</v>
      </c>
      <c r="E3507">
        <v>1</v>
      </c>
      <c r="F3507">
        <v>217.04</v>
      </c>
      <c r="G3507">
        <v>169</v>
      </c>
      <c r="H3507">
        <v>48.04</v>
      </c>
      <c r="I3507">
        <v>169</v>
      </c>
    </row>
    <row r="3508" spans="1:9" x14ac:dyDescent="0.25">
      <c r="A3508" s="1">
        <v>43227</v>
      </c>
      <c r="B3508" t="s">
        <v>90</v>
      </c>
      <c r="C3508" t="s">
        <v>91</v>
      </c>
      <c r="D3508">
        <v>1</v>
      </c>
      <c r="E3508">
        <v>1</v>
      </c>
      <c r="F3508">
        <v>166.06</v>
      </c>
      <c r="G3508">
        <v>145</v>
      </c>
      <c r="H3508">
        <v>21.06</v>
      </c>
      <c r="I3508">
        <v>145</v>
      </c>
    </row>
    <row r="3509" spans="1:9" x14ac:dyDescent="0.25">
      <c r="A3509" s="1">
        <v>43227</v>
      </c>
      <c r="B3509" t="s">
        <v>135</v>
      </c>
      <c r="C3509" t="s">
        <v>136</v>
      </c>
      <c r="D3509">
        <v>2</v>
      </c>
      <c r="E3509">
        <v>2</v>
      </c>
      <c r="F3509">
        <v>153.65</v>
      </c>
      <c r="G3509">
        <v>99.73</v>
      </c>
      <c r="H3509">
        <v>53.92</v>
      </c>
      <c r="I3509">
        <v>49.865000000000002</v>
      </c>
    </row>
    <row r="3510" spans="1:9" x14ac:dyDescent="0.25">
      <c r="A3510" s="1">
        <v>43227</v>
      </c>
      <c r="B3510" t="s">
        <v>64</v>
      </c>
      <c r="C3510" t="s">
        <v>65</v>
      </c>
      <c r="D3510">
        <v>1</v>
      </c>
      <c r="E3510">
        <v>1</v>
      </c>
      <c r="F3510">
        <v>149.87</v>
      </c>
      <c r="G3510">
        <v>129.99</v>
      </c>
      <c r="H3510">
        <v>19.88</v>
      </c>
      <c r="I3510">
        <v>129.99</v>
      </c>
    </row>
    <row r="3511" spans="1:9" x14ac:dyDescent="0.25">
      <c r="A3511" s="1">
        <v>43227</v>
      </c>
      <c r="B3511" t="s">
        <v>78</v>
      </c>
      <c r="C3511" t="s">
        <v>79</v>
      </c>
      <c r="D3511">
        <v>2</v>
      </c>
      <c r="E3511">
        <v>2</v>
      </c>
      <c r="F3511">
        <v>125.38</v>
      </c>
      <c r="G3511">
        <v>99.8</v>
      </c>
      <c r="H3511">
        <v>25.58</v>
      </c>
      <c r="I3511">
        <v>49.9</v>
      </c>
    </row>
    <row r="3512" spans="1:9" x14ac:dyDescent="0.25">
      <c r="A3512" s="1">
        <v>43227</v>
      </c>
      <c r="B3512" t="s">
        <v>128</v>
      </c>
      <c r="C3512" t="s">
        <v>129</v>
      </c>
      <c r="D3512">
        <v>1</v>
      </c>
      <c r="E3512">
        <v>1</v>
      </c>
      <c r="F3512">
        <v>113.7</v>
      </c>
      <c r="G3512">
        <v>93</v>
      </c>
      <c r="H3512">
        <v>20.7</v>
      </c>
      <c r="I3512">
        <v>93</v>
      </c>
    </row>
    <row r="3513" spans="1:9" x14ac:dyDescent="0.25">
      <c r="A3513" s="1">
        <v>43227</v>
      </c>
      <c r="B3513" t="s">
        <v>131</v>
      </c>
      <c r="C3513" t="s">
        <v>132</v>
      </c>
      <c r="D3513">
        <v>3</v>
      </c>
      <c r="E3513">
        <v>3</v>
      </c>
      <c r="F3513">
        <v>92.98</v>
      </c>
      <c r="G3513">
        <v>59.97</v>
      </c>
      <c r="H3513">
        <v>33.01</v>
      </c>
      <c r="I3513">
        <v>19.989999999999998</v>
      </c>
    </row>
    <row r="3514" spans="1:9" x14ac:dyDescent="0.25">
      <c r="A3514" s="1">
        <v>43227</v>
      </c>
      <c r="B3514" t="s">
        <v>123</v>
      </c>
      <c r="C3514" t="s">
        <v>124</v>
      </c>
      <c r="D3514">
        <v>1</v>
      </c>
      <c r="E3514">
        <v>1</v>
      </c>
      <c r="F3514">
        <v>62.92</v>
      </c>
      <c r="G3514">
        <v>39.99</v>
      </c>
      <c r="H3514">
        <v>22.93</v>
      </c>
      <c r="I3514">
        <v>39.99</v>
      </c>
    </row>
    <row r="3515" spans="1:9" x14ac:dyDescent="0.25">
      <c r="A3515" s="1">
        <v>43227</v>
      </c>
      <c r="B3515" t="s">
        <v>147</v>
      </c>
      <c r="C3515" t="s">
        <v>148</v>
      </c>
      <c r="D3515">
        <v>1</v>
      </c>
      <c r="E3515">
        <v>1</v>
      </c>
      <c r="F3515">
        <v>58.23</v>
      </c>
      <c r="G3515">
        <v>40</v>
      </c>
      <c r="H3515">
        <v>18.23</v>
      </c>
      <c r="I3515">
        <v>40</v>
      </c>
    </row>
    <row r="3516" spans="1:9" x14ac:dyDescent="0.25">
      <c r="A3516" s="1">
        <v>43227</v>
      </c>
      <c r="B3516" t="s">
        <v>55</v>
      </c>
      <c r="C3516" t="s">
        <v>56</v>
      </c>
      <c r="D3516">
        <v>1</v>
      </c>
      <c r="E3516">
        <v>1</v>
      </c>
      <c r="F3516">
        <v>58.23</v>
      </c>
      <c r="G3516">
        <v>43</v>
      </c>
      <c r="H3516">
        <v>15.23</v>
      </c>
      <c r="I3516">
        <v>43</v>
      </c>
    </row>
    <row r="3517" spans="1:9" x14ac:dyDescent="0.25">
      <c r="A3517" s="1">
        <v>43234</v>
      </c>
      <c r="B3517" t="s">
        <v>47</v>
      </c>
      <c r="C3517" t="s">
        <v>48</v>
      </c>
      <c r="D3517">
        <v>171</v>
      </c>
      <c r="E3517">
        <v>215</v>
      </c>
      <c r="F3517">
        <v>25902.55</v>
      </c>
      <c r="G3517">
        <v>21842.13</v>
      </c>
      <c r="H3517">
        <v>4060.42</v>
      </c>
      <c r="I3517">
        <v>127.7317543859649</v>
      </c>
    </row>
    <row r="3518" spans="1:9" x14ac:dyDescent="0.25">
      <c r="A3518" s="1">
        <v>43234</v>
      </c>
      <c r="B3518" t="s">
        <v>24</v>
      </c>
      <c r="C3518" t="s">
        <v>25</v>
      </c>
      <c r="D3518">
        <v>109</v>
      </c>
      <c r="E3518">
        <v>115</v>
      </c>
      <c r="F3518">
        <v>24402.22</v>
      </c>
      <c r="G3518">
        <v>22651.41</v>
      </c>
      <c r="H3518">
        <v>1750.81</v>
      </c>
      <c r="I3518">
        <v>207.81110091743119</v>
      </c>
    </row>
    <row r="3519" spans="1:9" x14ac:dyDescent="0.25">
      <c r="A3519" s="1">
        <v>43234</v>
      </c>
      <c r="B3519" t="s">
        <v>15</v>
      </c>
      <c r="C3519" t="s">
        <v>16</v>
      </c>
      <c r="D3519">
        <v>148</v>
      </c>
      <c r="E3519">
        <v>164</v>
      </c>
      <c r="F3519">
        <v>24356.54</v>
      </c>
      <c r="G3519">
        <v>21522.6</v>
      </c>
      <c r="H3519">
        <v>2833.94</v>
      </c>
      <c r="I3519">
        <v>145.42297297297299</v>
      </c>
    </row>
    <row r="3520" spans="1:9" x14ac:dyDescent="0.25">
      <c r="A3520" s="1">
        <v>43234</v>
      </c>
      <c r="B3520" t="s">
        <v>32</v>
      </c>
      <c r="C3520" t="s">
        <v>33</v>
      </c>
      <c r="D3520">
        <v>138</v>
      </c>
      <c r="E3520">
        <v>177</v>
      </c>
      <c r="F3520">
        <v>22583.439999999999</v>
      </c>
      <c r="G3520">
        <v>18598.150000000001</v>
      </c>
      <c r="H3520">
        <v>3985.29</v>
      </c>
      <c r="I3520">
        <v>134.76920289855073</v>
      </c>
    </row>
    <row r="3521" spans="1:9" x14ac:dyDescent="0.25">
      <c r="A3521" s="1">
        <v>43234</v>
      </c>
      <c r="B3521" t="s">
        <v>17</v>
      </c>
      <c r="C3521" t="s">
        <v>18</v>
      </c>
      <c r="D3521">
        <v>134</v>
      </c>
      <c r="E3521">
        <v>176</v>
      </c>
      <c r="F3521">
        <v>19276.740000000002</v>
      </c>
      <c r="G3521">
        <v>15579.77</v>
      </c>
      <c r="H3521">
        <v>3696.97</v>
      </c>
      <c r="I3521">
        <v>116.26694029850746</v>
      </c>
    </row>
    <row r="3522" spans="1:9" x14ac:dyDescent="0.25">
      <c r="A3522" s="1">
        <v>43234</v>
      </c>
      <c r="B3522" t="s">
        <v>26</v>
      </c>
      <c r="C3522" t="s">
        <v>27</v>
      </c>
      <c r="D3522">
        <v>126</v>
      </c>
      <c r="E3522">
        <v>132</v>
      </c>
      <c r="F3522">
        <v>16978.939999999999</v>
      </c>
      <c r="G3522">
        <v>14660.52</v>
      </c>
      <c r="H3522">
        <v>2318.42</v>
      </c>
      <c r="I3522">
        <v>116.35333333333332</v>
      </c>
    </row>
    <row r="3523" spans="1:9" x14ac:dyDescent="0.25">
      <c r="A3523" s="1">
        <v>43234</v>
      </c>
      <c r="B3523" t="s">
        <v>42</v>
      </c>
      <c r="C3523" t="s">
        <v>43</v>
      </c>
      <c r="D3523">
        <v>109</v>
      </c>
      <c r="E3523">
        <v>124</v>
      </c>
      <c r="F3523">
        <v>14727.76</v>
      </c>
      <c r="G3523">
        <v>12679.73</v>
      </c>
      <c r="H3523">
        <v>2048.0300000000002</v>
      </c>
      <c r="I3523">
        <v>116.32779816513761</v>
      </c>
    </row>
    <row r="3524" spans="1:9" x14ac:dyDescent="0.25">
      <c r="A3524" s="1">
        <v>43234</v>
      </c>
      <c r="B3524" t="s">
        <v>34</v>
      </c>
      <c r="C3524" t="s">
        <v>35</v>
      </c>
      <c r="D3524">
        <v>65</v>
      </c>
      <c r="E3524">
        <v>85</v>
      </c>
      <c r="F3524">
        <v>14553.09</v>
      </c>
      <c r="G3524">
        <v>12933.31</v>
      </c>
      <c r="H3524">
        <v>1619.78</v>
      </c>
      <c r="I3524">
        <v>198.97399999999999</v>
      </c>
    </row>
    <row r="3525" spans="1:9" x14ac:dyDescent="0.25">
      <c r="A3525" s="1">
        <v>43234</v>
      </c>
      <c r="B3525" t="s">
        <v>39</v>
      </c>
      <c r="C3525" t="s">
        <v>40</v>
      </c>
      <c r="D3525">
        <v>93</v>
      </c>
      <c r="E3525">
        <v>96</v>
      </c>
      <c r="F3525">
        <v>14426.38</v>
      </c>
      <c r="G3525">
        <v>12135.76</v>
      </c>
      <c r="H3525">
        <v>2290.62</v>
      </c>
      <c r="I3525">
        <v>130.4920430107527</v>
      </c>
    </row>
    <row r="3526" spans="1:9" x14ac:dyDescent="0.25">
      <c r="A3526" s="1">
        <v>43234</v>
      </c>
      <c r="B3526" t="s">
        <v>28</v>
      </c>
      <c r="C3526" t="s">
        <v>29</v>
      </c>
      <c r="D3526">
        <v>60</v>
      </c>
      <c r="E3526">
        <v>67</v>
      </c>
      <c r="F3526">
        <v>11479.93</v>
      </c>
      <c r="G3526">
        <v>10073.08</v>
      </c>
      <c r="H3526">
        <v>1406.85</v>
      </c>
      <c r="I3526">
        <v>167.88466666666667</v>
      </c>
    </row>
    <row r="3527" spans="1:9" x14ac:dyDescent="0.25">
      <c r="A3527" s="1">
        <v>43234</v>
      </c>
      <c r="B3527" t="s">
        <v>21</v>
      </c>
      <c r="C3527" t="s">
        <v>22</v>
      </c>
      <c r="D3527">
        <v>55</v>
      </c>
      <c r="E3527">
        <v>56</v>
      </c>
      <c r="F3527">
        <v>10767.84</v>
      </c>
      <c r="G3527">
        <v>9500.5300000000007</v>
      </c>
      <c r="H3527">
        <v>1267.31</v>
      </c>
      <c r="I3527">
        <v>172.73690909090908</v>
      </c>
    </row>
    <row r="3528" spans="1:9" x14ac:dyDescent="0.25">
      <c r="A3528" s="1">
        <v>43234</v>
      </c>
      <c r="B3528" t="s">
        <v>38</v>
      </c>
      <c r="C3528" t="s">
        <v>38</v>
      </c>
      <c r="D3528">
        <v>48</v>
      </c>
      <c r="E3528">
        <v>49</v>
      </c>
      <c r="F3528">
        <v>9576.98</v>
      </c>
      <c r="G3528">
        <v>8548.49</v>
      </c>
      <c r="H3528">
        <v>1028.49</v>
      </c>
      <c r="I3528">
        <v>178.09354166666668</v>
      </c>
    </row>
    <row r="3529" spans="1:9" x14ac:dyDescent="0.25">
      <c r="A3529" s="1">
        <v>43234</v>
      </c>
      <c r="B3529" t="s">
        <v>19</v>
      </c>
      <c r="C3529" t="s">
        <v>20</v>
      </c>
      <c r="D3529">
        <v>48</v>
      </c>
      <c r="E3529">
        <v>57</v>
      </c>
      <c r="F3529">
        <v>8254.51</v>
      </c>
      <c r="G3529">
        <v>7347.84</v>
      </c>
      <c r="H3529">
        <v>906.67</v>
      </c>
      <c r="I3529">
        <v>153.08000000000001</v>
      </c>
    </row>
    <row r="3530" spans="1:9" x14ac:dyDescent="0.25">
      <c r="A3530" s="1">
        <v>43234</v>
      </c>
      <c r="B3530" t="s">
        <v>58</v>
      </c>
      <c r="C3530" t="s">
        <v>59</v>
      </c>
      <c r="D3530">
        <v>70</v>
      </c>
      <c r="E3530">
        <v>78</v>
      </c>
      <c r="F3530">
        <v>8216.7800000000007</v>
      </c>
      <c r="G3530">
        <v>6901.94</v>
      </c>
      <c r="H3530">
        <v>1314.84</v>
      </c>
      <c r="I3530">
        <v>98.599142857142866</v>
      </c>
    </row>
    <row r="3531" spans="1:9" x14ac:dyDescent="0.25">
      <c r="A3531" s="1">
        <v>43234</v>
      </c>
      <c r="B3531" t="s">
        <v>84</v>
      </c>
      <c r="C3531" t="s">
        <v>85</v>
      </c>
      <c r="D3531">
        <v>19</v>
      </c>
      <c r="E3531">
        <v>20</v>
      </c>
      <c r="F3531">
        <v>5228.67</v>
      </c>
      <c r="G3531">
        <v>4758.0600000000004</v>
      </c>
      <c r="H3531">
        <v>470.61</v>
      </c>
      <c r="I3531">
        <v>250.42421052631579</v>
      </c>
    </row>
    <row r="3532" spans="1:9" x14ac:dyDescent="0.25">
      <c r="A3532" s="1">
        <v>43234</v>
      </c>
      <c r="B3532" t="s">
        <v>36</v>
      </c>
      <c r="C3532" t="s">
        <v>37</v>
      </c>
      <c r="D3532">
        <v>20</v>
      </c>
      <c r="E3532">
        <v>24</v>
      </c>
      <c r="F3532">
        <v>4976.34</v>
      </c>
      <c r="G3532">
        <v>4109.53</v>
      </c>
      <c r="H3532">
        <v>866.81</v>
      </c>
      <c r="I3532">
        <v>205.47649999999999</v>
      </c>
    </row>
    <row r="3533" spans="1:9" x14ac:dyDescent="0.25">
      <c r="A3533" s="1">
        <v>43234</v>
      </c>
      <c r="B3533" t="s">
        <v>53</v>
      </c>
      <c r="C3533" t="s">
        <v>54</v>
      </c>
      <c r="D3533">
        <v>59</v>
      </c>
      <c r="E3533">
        <v>61</v>
      </c>
      <c r="F3533">
        <v>4517.58</v>
      </c>
      <c r="G3533">
        <v>3572.91</v>
      </c>
      <c r="H3533">
        <v>944.67</v>
      </c>
      <c r="I3533">
        <v>60.557796610169497</v>
      </c>
    </row>
    <row r="3534" spans="1:9" x14ac:dyDescent="0.25">
      <c r="A3534" s="1">
        <v>43234</v>
      </c>
      <c r="B3534" t="s">
        <v>72</v>
      </c>
      <c r="C3534" t="s">
        <v>73</v>
      </c>
      <c r="D3534">
        <v>33</v>
      </c>
      <c r="E3534">
        <v>36</v>
      </c>
      <c r="F3534">
        <v>3811.65</v>
      </c>
      <c r="G3534">
        <v>3228.72</v>
      </c>
      <c r="H3534">
        <v>582.92999999999995</v>
      </c>
      <c r="I3534">
        <v>97.84</v>
      </c>
    </row>
    <row r="3535" spans="1:9" x14ac:dyDescent="0.25">
      <c r="A3535" s="1">
        <v>43234</v>
      </c>
      <c r="B3535" t="s">
        <v>141</v>
      </c>
      <c r="C3535" t="s">
        <v>142</v>
      </c>
      <c r="D3535">
        <v>3</v>
      </c>
      <c r="E3535">
        <v>3</v>
      </c>
      <c r="F3535">
        <v>3518.31</v>
      </c>
      <c r="G3535">
        <v>3407.9</v>
      </c>
      <c r="H3535">
        <v>110.41</v>
      </c>
      <c r="I3535">
        <v>1135.9666666666667</v>
      </c>
    </row>
    <row r="3536" spans="1:9" x14ac:dyDescent="0.25">
      <c r="A3536" s="1">
        <v>43234</v>
      </c>
      <c r="B3536" t="s">
        <v>74</v>
      </c>
      <c r="C3536" t="s">
        <v>75</v>
      </c>
      <c r="D3536">
        <v>9</v>
      </c>
      <c r="E3536">
        <v>10</v>
      </c>
      <c r="F3536">
        <v>3450.33</v>
      </c>
      <c r="G3536">
        <v>3269.46</v>
      </c>
      <c r="H3536">
        <v>180.87</v>
      </c>
      <c r="I3536">
        <v>363.27333333333337</v>
      </c>
    </row>
    <row r="3537" spans="1:9" x14ac:dyDescent="0.25">
      <c r="A3537" s="1">
        <v>43234</v>
      </c>
      <c r="B3537" t="s">
        <v>46</v>
      </c>
      <c r="C3537" t="s">
        <v>46</v>
      </c>
      <c r="D3537">
        <v>32</v>
      </c>
      <c r="E3537">
        <v>36</v>
      </c>
      <c r="F3537">
        <v>3129.44</v>
      </c>
      <c r="G3537">
        <v>2465.8000000000002</v>
      </c>
      <c r="H3537">
        <v>663.64</v>
      </c>
      <c r="I3537">
        <v>77.056250000000006</v>
      </c>
    </row>
    <row r="3538" spans="1:9" x14ac:dyDescent="0.25">
      <c r="A3538" s="1">
        <v>43234</v>
      </c>
      <c r="B3538" t="s">
        <v>109</v>
      </c>
      <c r="C3538" t="s">
        <v>110</v>
      </c>
      <c r="D3538">
        <v>22</v>
      </c>
      <c r="E3538">
        <v>23</v>
      </c>
      <c r="F3538">
        <v>3119.76</v>
      </c>
      <c r="G3538">
        <v>2538.0300000000002</v>
      </c>
      <c r="H3538">
        <v>581.73</v>
      </c>
      <c r="I3538">
        <v>115.36499999999999</v>
      </c>
    </row>
    <row r="3539" spans="1:9" x14ac:dyDescent="0.25">
      <c r="A3539" s="1">
        <v>43234</v>
      </c>
      <c r="B3539" t="s">
        <v>76</v>
      </c>
      <c r="C3539" t="s">
        <v>77</v>
      </c>
      <c r="D3539">
        <v>5</v>
      </c>
      <c r="E3539">
        <v>5</v>
      </c>
      <c r="F3539">
        <v>2925.18</v>
      </c>
      <c r="G3539">
        <v>2784.69</v>
      </c>
      <c r="H3539">
        <v>140.49</v>
      </c>
      <c r="I3539">
        <v>556.93799999999999</v>
      </c>
    </row>
    <row r="3540" spans="1:9" x14ac:dyDescent="0.25">
      <c r="A3540" s="1">
        <v>43234</v>
      </c>
      <c r="B3540" t="s">
        <v>51</v>
      </c>
      <c r="C3540" t="s">
        <v>52</v>
      </c>
      <c r="D3540">
        <v>24</v>
      </c>
      <c r="E3540">
        <v>26</v>
      </c>
      <c r="F3540">
        <v>2820.13</v>
      </c>
      <c r="G3540">
        <v>2433.37</v>
      </c>
      <c r="H3540">
        <v>386.76</v>
      </c>
      <c r="I3540">
        <v>101.39041666666667</v>
      </c>
    </row>
    <row r="3541" spans="1:9" x14ac:dyDescent="0.25">
      <c r="A3541" s="1">
        <v>43234</v>
      </c>
      <c r="B3541" t="s">
        <v>100</v>
      </c>
      <c r="C3541" t="s">
        <v>101</v>
      </c>
      <c r="D3541">
        <v>21</v>
      </c>
      <c r="E3541">
        <v>28</v>
      </c>
      <c r="F3541">
        <v>2796.86</v>
      </c>
      <c r="G3541">
        <v>2321.88</v>
      </c>
      <c r="H3541">
        <v>474.98</v>
      </c>
      <c r="I3541">
        <v>110.56571428571429</v>
      </c>
    </row>
    <row r="3542" spans="1:9" x14ac:dyDescent="0.25">
      <c r="A3542" s="1">
        <v>43234</v>
      </c>
      <c r="B3542" t="s">
        <v>88</v>
      </c>
      <c r="C3542" t="s">
        <v>89</v>
      </c>
      <c r="D3542">
        <v>15</v>
      </c>
      <c r="E3542">
        <v>15</v>
      </c>
      <c r="F3542">
        <v>2786.57</v>
      </c>
      <c r="G3542">
        <v>2538.04</v>
      </c>
      <c r="H3542">
        <v>248.53</v>
      </c>
      <c r="I3542">
        <v>169.20266666666669</v>
      </c>
    </row>
    <row r="3543" spans="1:9" x14ac:dyDescent="0.25">
      <c r="A3543" s="1">
        <v>43234</v>
      </c>
      <c r="B3543" t="s">
        <v>107</v>
      </c>
      <c r="C3543" t="s">
        <v>108</v>
      </c>
      <c r="D3543">
        <v>13</v>
      </c>
      <c r="E3543">
        <v>16</v>
      </c>
      <c r="F3543">
        <v>2755.79</v>
      </c>
      <c r="G3543">
        <v>2534.21</v>
      </c>
      <c r="H3543">
        <v>221.58</v>
      </c>
      <c r="I3543">
        <v>194.93923076923076</v>
      </c>
    </row>
    <row r="3544" spans="1:9" x14ac:dyDescent="0.25">
      <c r="A3544" s="1">
        <v>43234</v>
      </c>
      <c r="B3544" t="s">
        <v>23</v>
      </c>
      <c r="C3544" t="s">
        <v>23</v>
      </c>
      <c r="D3544">
        <v>12</v>
      </c>
      <c r="E3544">
        <v>17</v>
      </c>
      <c r="F3544">
        <v>2670.71</v>
      </c>
      <c r="G3544">
        <v>2414.29</v>
      </c>
      <c r="H3544">
        <v>256.42</v>
      </c>
      <c r="I3544">
        <v>201.19083333333333</v>
      </c>
    </row>
    <row r="3545" spans="1:9" x14ac:dyDescent="0.25">
      <c r="A3545" s="1">
        <v>43234</v>
      </c>
      <c r="B3545" t="s">
        <v>145</v>
      </c>
      <c r="C3545" t="s">
        <v>146</v>
      </c>
      <c r="D3545">
        <v>16</v>
      </c>
      <c r="E3545">
        <v>17</v>
      </c>
      <c r="F3545">
        <v>2294.94</v>
      </c>
      <c r="G3545">
        <v>1929.87</v>
      </c>
      <c r="H3545">
        <v>365.07</v>
      </c>
      <c r="I3545">
        <v>120.61687499999999</v>
      </c>
    </row>
    <row r="3546" spans="1:9" x14ac:dyDescent="0.25">
      <c r="A3546" s="1">
        <v>43234</v>
      </c>
      <c r="B3546" t="s">
        <v>82</v>
      </c>
      <c r="C3546" t="s">
        <v>83</v>
      </c>
      <c r="D3546">
        <v>12</v>
      </c>
      <c r="E3546">
        <v>14</v>
      </c>
      <c r="F3546">
        <v>2107.35</v>
      </c>
      <c r="G3546">
        <v>1773.96</v>
      </c>
      <c r="H3546">
        <v>333.39</v>
      </c>
      <c r="I3546">
        <v>147.83000000000001</v>
      </c>
    </row>
    <row r="3547" spans="1:9" x14ac:dyDescent="0.25">
      <c r="A3547" s="1">
        <v>43234</v>
      </c>
      <c r="B3547" t="s">
        <v>49</v>
      </c>
      <c r="C3547" t="s">
        <v>50</v>
      </c>
      <c r="D3547">
        <v>12</v>
      </c>
      <c r="E3547">
        <v>15</v>
      </c>
      <c r="F3547">
        <v>1618.3</v>
      </c>
      <c r="G3547">
        <v>1204</v>
      </c>
      <c r="H3547">
        <v>414.3</v>
      </c>
      <c r="I3547">
        <v>100.33333333333334</v>
      </c>
    </row>
    <row r="3548" spans="1:9" x14ac:dyDescent="0.25">
      <c r="A3548" s="1">
        <v>43234</v>
      </c>
      <c r="B3548" t="s">
        <v>193</v>
      </c>
      <c r="C3548" t="s">
        <v>193</v>
      </c>
      <c r="D3548">
        <v>10</v>
      </c>
      <c r="E3548">
        <v>13</v>
      </c>
      <c r="F3548">
        <v>1494.71</v>
      </c>
      <c r="G3548">
        <v>1254.73</v>
      </c>
      <c r="H3548">
        <v>239.98</v>
      </c>
      <c r="I3548">
        <v>125.473</v>
      </c>
    </row>
    <row r="3549" spans="1:9" x14ac:dyDescent="0.25">
      <c r="A3549" s="1">
        <v>43234</v>
      </c>
      <c r="B3549" t="s">
        <v>90</v>
      </c>
      <c r="C3549" t="s">
        <v>91</v>
      </c>
      <c r="D3549">
        <v>3</v>
      </c>
      <c r="E3549">
        <v>4</v>
      </c>
      <c r="F3549">
        <v>1345.99</v>
      </c>
      <c r="G3549">
        <v>1144.69</v>
      </c>
      <c r="H3549">
        <v>201.3</v>
      </c>
      <c r="I3549">
        <v>381.56333333333333</v>
      </c>
    </row>
    <row r="3550" spans="1:9" x14ac:dyDescent="0.25">
      <c r="A3550" s="1">
        <v>43234</v>
      </c>
      <c r="B3550" t="s">
        <v>121</v>
      </c>
      <c r="C3550" t="s">
        <v>122</v>
      </c>
      <c r="D3550">
        <v>11</v>
      </c>
      <c r="E3550">
        <v>12</v>
      </c>
      <c r="F3550">
        <v>1152.83</v>
      </c>
      <c r="G3550">
        <v>977.88</v>
      </c>
      <c r="H3550">
        <v>174.95</v>
      </c>
      <c r="I3550">
        <v>88.898181818181826</v>
      </c>
    </row>
    <row r="3551" spans="1:9" x14ac:dyDescent="0.25">
      <c r="A3551" s="1">
        <v>43234</v>
      </c>
      <c r="B3551" t="s">
        <v>111</v>
      </c>
      <c r="C3551" t="s">
        <v>112</v>
      </c>
      <c r="D3551">
        <v>6</v>
      </c>
      <c r="E3551">
        <v>7</v>
      </c>
      <c r="F3551">
        <v>1093.43</v>
      </c>
      <c r="G3551">
        <v>992.68</v>
      </c>
      <c r="H3551">
        <v>100.75</v>
      </c>
      <c r="I3551">
        <v>165.44666666666669</v>
      </c>
    </row>
    <row r="3552" spans="1:9" x14ac:dyDescent="0.25">
      <c r="A3552" s="1">
        <v>43234</v>
      </c>
      <c r="B3552" t="s">
        <v>80</v>
      </c>
      <c r="C3552" t="s">
        <v>81</v>
      </c>
      <c r="D3552">
        <v>4</v>
      </c>
      <c r="E3552">
        <v>5</v>
      </c>
      <c r="F3552">
        <v>1071.6300000000001</v>
      </c>
      <c r="G3552">
        <v>760.97</v>
      </c>
      <c r="H3552">
        <v>310.66000000000003</v>
      </c>
      <c r="I3552">
        <v>190.24250000000001</v>
      </c>
    </row>
    <row r="3553" spans="1:9" x14ac:dyDescent="0.25">
      <c r="A3553" s="1">
        <v>43234</v>
      </c>
      <c r="B3553" t="s">
        <v>30</v>
      </c>
      <c r="C3553" t="s">
        <v>31</v>
      </c>
      <c r="D3553">
        <v>7</v>
      </c>
      <c r="E3553">
        <v>7</v>
      </c>
      <c r="F3553">
        <v>1054.77</v>
      </c>
      <c r="G3553">
        <v>919.4</v>
      </c>
      <c r="H3553">
        <v>135.37</v>
      </c>
      <c r="I3553">
        <v>131.34285714285713</v>
      </c>
    </row>
    <row r="3554" spans="1:9" x14ac:dyDescent="0.25">
      <c r="A3554" s="1">
        <v>43234</v>
      </c>
      <c r="B3554" t="s">
        <v>68</v>
      </c>
      <c r="C3554" t="s">
        <v>69</v>
      </c>
      <c r="D3554">
        <v>2</v>
      </c>
      <c r="E3554">
        <v>3</v>
      </c>
      <c r="F3554">
        <v>997.3</v>
      </c>
      <c r="G3554">
        <v>829.98</v>
      </c>
      <c r="H3554">
        <v>167.32</v>
      </c>
      <c r="I3554">
        <v>414.99</v>
      </c>
    </row>
    <row r="3555" spans="1:9" x14ac:dyDescent="0.25">
      <c r="A3555" s="1">
        <v>43234</v>
      </c>
      <c r="B3555" t="s">
        <v>113</v>
      </c>
      <c r="C3555" t="s">
        <v>114</v>
      </c>
      <c r="D3555">
        <v>13</v>
      </c>
      <c r="E3555">
        <v>13</v>
      </c>
      <c r="F3555">
        <v>861.66</v>
      </c>
      <c r="G3555">
        <v>677.76</v>
      </c>
      <c r="H3555">
        <v>183.9</v>
      </c>
      <c r="I3555">
        <v>52.135384615384616</v>
      </c>
    </row>
    <row r="3556" spans="1:9" x14ac:dyDescent="0.25">
      <c r="A3556" s="1">
        <v>43234</v>
      </c>
      <c r="B3556" t="s">
        <v>123</v>
      </c>
      <c r="C3556" t="s">
        <v>124</v>
      </c>
      <c r="D3556">
        <v>8</v>
      </c>
      <c r="E3556">
        <v>14</v>
      </c>
      <c r="F3556">
        <v>857.27</v>
      </c>
      <c r="G3556">
        <v>598.71</v>
      </c>
      <c r="H3556">
        <v>258.56</v>
      </c>
      <c r="I3556">
        <v>74.838750000000005</v>
      </c>
    </row>
    <row r="3557" spans="1:9" x14ac:dyDescent="0.25">
      <c r="A3557" s="1">
        <v>43234</v>
      </c>
      <c r="B3557" t="s">
        <v>66</v>
      </c>
      <c r="C3557" t="s">
        <v>67</v>
      </c>
      <c r="D3557">
        <v>14</v>
      </c>
      <c r="E3557">
        <v>20</v>
      </c>
      <c r="F3557">
        <v>832.34</v>
      </c>
      <c r="G3557">
        <v>578.29999999999995</v>
      </c>
      <c r="H3557">
        <v>254.04</v>
      </c>
      <c r="I3557">
        <v>41.307142857142857</v>
      </c>
    </row>
    <row r="3558" spans="1:9" x14ac:dyDescent="0.25">
      <c r="A3558" s="1">
        <v>43234</v>
      </c>
      <c r="B3558" t="s">
        <v>102</v>
      </c>
      <c r="C3558" t="s">
        <v>103</v>
      </c>
      <c r="D3558">
        <v>4</v>
      </c>
      <c r="E3558">
        <v>5</v>
      </c>
      <c r="F3558">
        <v>830.07</v>
      </c>
      <c r="G3558">
        <v>732.6</v>
      </c>
      <c r="H3558">
        <v>97.47</v>
      </c>
      <c r="I3558">
        <v>183.15</v>
      </c>
    </row>
    <row r="3559" spans="1:9" x14ac:dyDescent="0.25">
      <c r="A3559" s="1">
        <v>43234</v>
      </c>
      <c r="B3559" t="s">
        <v>115</v>
      </c>
      <c r="C3559" t="s">
        <v>116</v>
      </c>
      <c r="D3559">
        <v>8</v>
      </c>
      <c r="E3559">
        <v>9</v>
      </c>
      <c r="F3559">
        <v>771.4</v>
      </c>
      <c r="G3559">
        <v>642.20000000000005</v>
      </c>
      <c r="H3559">
        <v>129.19999999999999</v>
      </c>
      <c r="I3559">
        <v>80.275000000000006</v>
      </c>
    </row>
    <row r="3560" spans="1:9" x14ac:dyDescent="0.25">
      <c r="A3560" s="1">
        <v>43234</v>
      </c>
      <c r="B3560" t="s">
        <v>57</v>
      </c>
      <c r="C3560" t="s">
        <v>57</v>
      </c>
      <c r="D3560">
        <v>8</v>
      </c>
      <c r="E3560">
        <v>9</v>
      </c>
      <c r="F3560">
        <v>472.77</v>
      </c>
      <c r="G3560">
        <v>344.6</v>
      </c>
      <c r="H3560">
        <v>128.16999999999999</v>
      </c>
      <c r="I3560">
        <v>43.075000000000003</v>
      </c>
    </row>
    <row r="3561" spans="1:9" x14ac:dyDescent="0.25">
      <c r="A3561" s="1">
        <v>43234</v>
      </c>
      <c r="B3561" t="s">
        <v>94</v>
      </c>
      <c r="C3561" t="s">
        <v>95</v>
      </c>
      <c r="D3561">
        <v>1</v>
      </c>
      <c r="E3561">
        <v>1</v>
      </c>
      <c r="F3561">
        <v>453.53</v>
      </c>
      <c r="G3561">
        <v>429</v>
      </c>
      <c r="H3561">
        <v>24.53</v>
      </c>
      <c r="I3561">
        <v>429</v>
      </c>
    </row>
    <row r="3562" spans="1:9" x14ac:dyDescent="0.25">
      <c r="A3562" s="1">
        <v>43234</v>
      </c>
      <c r="B3562" t="s">
        <v>125</v>
      </c>
      <c r="C3562" t="s">
        <v>126</v>
      </c>
      <c r="D3562">
        <v>2</v>
      </c>
      <c r="E3562">
        <v>2</v>
      </c>
      <c r="F3562">
        <v>367.62</v>
      </c>
      <c r="G3562">
        <v>274.89999999999998</v>
      </c>
      <c r="H3562">
        <v>92.72</v>
      </c>
      <c r="I3562">
        <v>137.44999999999999</v>
      </c>
    </row>
    <row r="3563" spans="1:9" x14ac:dyDescent="0.25">
      <c r="A3563" s="1">
        <v>43234</v>
      </c>
      <c r="B3563" t="s">
        <v>41</v>
      </c>
      <c r="C3563" t="s">
        <v>41</v>
      </c>
      <c r="D3563">
        <v>3</v>
      </c>
      <c r="E3563">
        <v>3</v>
      </c>
      <c r="F3563">
        <v>355.18</v>
      </c>
      <c r="G3563">
        <v>302.89</v>
      </c>
      <c r="H3563">
        <v>52.29</v>
      </c>
      <c r="I3563">
        <v>100.96333333333334</v>
      </c>
    </row>
    <row r="3564" spans="1:9" x14ac:dyDescent="0.25">
      <c r="A3564" s="1">
        <v>43234</v>
      </c>
      <c r="B3564" t="s">
        <v>44</v>
      </c>
      <c r="C3564" t="s">
        <v>45</v>
      </c>
      <c r="D3564">
        <v>3</v>
      </c>
      <c r="E3564">
        <v>3</v>
      </c>
      <c r="F3564">
        <v>324.14999999999998</v>
      </c>
      <c r="G3564">
        <v>287</v>
      </c>
      <c r="H3564">
        <v>37.15</v>
      </c>
      <c r="I3564">
        <v>95.666666666666657</v>
      </c>
    </row>
    <row r="3565" spans="1:9" x14ac:dyDescent="0.25">
      <c r="A3565" s="1">
        <v>43234</v>
      </c>
      <c r="B3565" t="s">
        <v>62</v>
      </c>
      <c r="C3565" t="s">
        <v>63</v>
      </c>
      <c r="D3565">
        <v>2</v>
      </c>
      <c r="E3565">
        <v>2</v>
      </c>
      <c r="F3565">
        <v>309.58999999999997</v>
      </c>
      <c r="G3565">
        <v>275.8</v>
      </c>
      <c r="H3565">
        <v>33.79</v>
      </c>
      <c r="I3565">
        <v>137.9</v>
      </c>
    </row>
    <row r="3566" spans="1:9" x14ac:dyDescent="0.25">
      <c r="A3566" s="1">
        <v>43234</v>
      </c>
      <c r="B3566" t="s">
        <v>135</v>
      </c>
      <c r="C3566" t="s">
        <v>136</v>
      </c>
      <c r="D3566">
        <v>1</v>
      </c>
      <c r="E3566">
        <v>1</v>
      </c>
      <c r="F3566">
        <v>259.02999999999997</v>
      </c>
      <c r="G3566">
        <v>239.8</v>
      </c>
      <c r="H3566">
        <v>19.23</v>
      </c>
      <c r="I3566">
        <v>239.8</v>
      </c>
    </row>
    <row r="3567" spans="1:9" x14ac:dyDescent="0.25">
      <c r="A3567" s="1">
        <v>43234</v>
      </c>
      <c r="B3567" t="s">
        <v>104</v>
      </c>
      <c r="C3567" t="s">
        <v>104</v>
      </c>
      <c r="D3567">
        <v>2</v>
      </c>
      <c r="E3567">
        <v>2</v>
      </c>
      <c r="F3567">
        <v>197.36</v>
      </c>
      <c r="G3567">
        <v>167.98</v>
      </c>
      <c r="H3567">
        <v>29.38</v>
      </c>
      <c r="I3567">
        <v>83.99</v>
      </c>
    </row>
    <row r="3568" spans="1:9" x14ac:dyDescent="0.25">
      <c r="A3568" s="1">
        <v>43234</v>
      </c>
      <c r="B3568" t="s">
        <v>117</v>
      </c>
      <c r="C3568" t="s">
        <v>118</v>
      </c>
      <c r="D3568">
        <v>4</v>
      </c>
      <c r="E3568">
        <v>5</v>
      </c>
      <c r="F3568">
        <v>187.22</v>
      </c>
      <c r="G3568">
        <v>135.47</v>
      </c>
      <c r="H3568">
        <v>51.75</v>
      </c>
      <c r="I3568">
        <v>33.8675</v>
      </c>
    </row>
    <row r="3569" spans="1:9" x14ac:dyDescent="0.25">
      <c r="A3569" s="1">
        <v>43234</v>
      </c>
      <c r="B3569" t="s">
        <v>131</v>
      </c>
      <c r="C3569" t="s">
        <v>132</v>
      </c>
      <c r="D3569">
        <v>3</v>
      </c>
      <c r="E3569">
        <v>3</v>
      </c>
      <c r="F3569">
        <v>124.54</v>
      </c>
      <c r="G3569">
        <v>96.97</v>
      </c>
      <c r="H3569">
        <v>27.57</v>
      </c>
      <c r="I3569">
        <v>32.323333333333331</v>
      </c>
    </row>
    <row r="3570" spans="1:9" x14ac:dyDescent="0.25">
      <c r="A3570" s="1">
        <v>43234</v>
      </c>
      <c r="B3570" t="s">
        <v>105</v>
      </c>
      <c r="C3570" t="s">
        <v>106</v>
      </c>
      <c r="D3570">
        <v>1</v>
      </c>
      <c r="E3570">
        <v>1</v>
      </c>
      <c r="F3570">
        <v>66.42</v>
      </c>
      <c r="G3570">
        <v>47.99</v>
      </c>
      <c r="H3570">
        <v>18.43</v>
      </c>
      <c r="I3570">
        <v>47.99</v>
      </c>
    </row>
    <row r="3571" spans="1:9" x14ac:dyDescent="0.25">
      <c r="A3571" s="1">
        <v>43234</v>
      </c>
      <c r="B3571" t="s">
        <v>78</v>
      </c>
      <c r="C3571" t="s">
        <v>79</v>
      </c>
      <c r="D3571">
        <v>1</v>
      </c>
      <c r="E3571">
        <v>1</v>
      </c>
      <c r="F3571">
        <v>62.69</v>
      </c>
      <c r="G3571">
        <v>49.9</v>
      </c>
      <c r="H3571">
        <v>12.79</v>
      </c>
      <c r="I3571">
        <v>49.9</v>
      </c>
    </row>
    <row r="3572" spans="1:9" x14ac:dyDescent="0.25">
      <c r="A3572" s="1">
        <v>43234</v>
      </c>
      <c r="B3572" t="s">
        <v>98</v>
      </c>
      <c r="C3572" t="s">
        <v>99</v>
      </c>
      <c r="D3572">
        <v>1</v>
      </c>
      <c r="E3572">
        <v>1</v>
      </c>
      <c r="F3572">
        <v>58.19</v>
      </c>
      <c r="G3572">
        <v>49.9</v>
      </c>
      <c r="H3572">
        <v>8.2899999999999991</v>
      </c>
      <c r="I3572">
        <v>49.9</v>
      </c>
    </row>
    <row r="3573" spans="1:9" x14ac:dyDescent="0.25">
      <c r="A3573" s="1">
        <v>43234</v>
      </c>
      <c r="B3573" t="s">
        <v>55</v>
      </c>
      <c r="C3573" t="s">
        <v>56</v>
      </c>
      <c r="D3573">
        <v>1</v>
      </c>
      <c r="E3573">
        <v>1</v>
      </c>
      <c r="F3573">
        <v>50.71</v>
      </c>
      <c r="G3573">
        <v>37</v>
      </c>
      <c r="H3573">
        <v>13.71</v>
      </c>
      <c r="I3573">
        <v>37</v>
      </c>
    </row>
    <row r="3574" spans="1:9" x14ac:dyDescent="0.25">
      <c r="A3574" s="1">
        <v>43241</v>
      </c>
      <c r="B3574" t="s">
        <v>47</v>
      </c>
      <c r="C3574" t="s">
        <v>48</v>
      </c>
      <c r="D3574">
        <v>112</v>
      </c>
      <c r="E3574">
        <v>132</v>
      </c>
      <c r="F3574">
        <v>15185.27</v>
      </c>
      <c r="G3574">
        <v>12782.2</v>
      </c>
      <c r="H3574">
        <v>2403.0700000000002</v>
      </c>
      <c r="I3574">
        <v>114.1267857142857</v>
      </c>
    </row>
    <row r="3575" spans="1:9" x14ac:dyDescent="0.25">
      <c r="A3575" s="1">
        <v>43241</v>
      </c>
      <c r="B3575" t="s">
        <v>24</v>
      </c>
      <c r="C3575" t="s">
        <v>25</v>
      </c>
      <c r="D3575">
        <v>48</v>
      </c>
      <c r="E3575">
        <v>61</v>
      </c>
      <c r="F3575">
        <v>12333.16</v>
      </c>
      <c r="G3575">
        <v>11258.5</v>
      </c>
      <c r="H3575">
        <v>1074.6600000000001</v>
      </c>
      <c r="I3575">
        <v>234.55208333333334</v>
      </c>
    </row>
    <row r="3576" spans="1:9" x14ac:dyDescent="0.25">
      <c r="A3576" s="1">
        <v>43241</v>
      </c>
      <c r="B3576" t="s">
        <v>15</v>
      </c>
      <c r="C3576" t="s">
        <v>16</v>
      </c>
      <c r="D3576">
        <v>88</v>
      </c>
      <c r="E3576">
        <v>95</v>
      </c>
      <c r="F3576">
        <v>11875.06</v>
      </c>
      <c r="G3576">
        <v>10329.6</v>
      </c>
      <c r="H3576">
        <v>1545.46</v>
      </c>
      <c r="I3576">
        <v>117.38181818181819</v>
      </c>
    </row>
    <row r="3577" spans="1:9" x14ac:dyDescent="0.25">
      <c r="A3577" s="1">
        <v>43241</v>
      </c>
      <c r="B3577" t="s">
        <v>42</v>
      </c>
      <c r="C3577" t="s">
        <v>43</v>
      </c>
      <c r="D3577">
        <v>65</v>
      </c>
      <c r="E3577">
        <v>73</v>
      </c>
      <c r="F3577">
        <v>10355.17</v>
      </c>
      <c r="G3577">
        <v>9118.44</v>
      </c>
      <c r="H3577">
        <v>1236.73</v>
      </c>
      <c r="I3577">
        <v>140.28369230769232</v>
      </c>
    </row>
    <row r="3578" spans="1:9" x14ac:dyDescent="0.25">
      <c r="A3578" s="1">
        <v>43241</v>
      </c>
      <c r="B3578" t="s">
        <v>32</v>
      </c>
      <c r="C3578" t="s">
        <v>33</v>
      </c>
      <c r="D3578">
        <v>75</v>
      </c>
      <c r="E3578">
        <v>82</v>
      </c>
      <c r="F3578">
        <v>9816.7999999999993</v>
      </c>
      <c r="G3578">
        <v>8224.5300000000007</v>
      </c>
      <c r="H3578">
        <v>1592.27</v>
      </c>
      <c r="I3578">
        <v>109.6604</v>
      </c>
    </row>
    <row r="3579" spans="1:9" x14ac:dyDescent="0.25">
      <c r="A3579" s="1">
        <v>43241</v>
      </c>
      <c r="B3579" t="s">
        <v>17</v>
      </c>
      <c r="C3579" t="s">
        <v>18</v>
      </c>
      <c r="D3579">
        <v>64</v>
      </c>
      <c r="E3579">
        <v>81</v>
      </c>
      <c r="F3579">
        <v>9423.7999999999993</v>
      </c>
      <c r="G3579">
        <v>8165.47</v>
      </c>
      <c r="H3579">
        <v>1258.33</v>
      </c>
      <c r="I3579">
        <v>127.58546875</v>
      </c>
    </row>
    <row r="3580" spans="1:9" x14ac:dyDescent="0.25">
      <c r="A3580" s="1">
        <v>43241</v>
      </c>
      <c r="B3580" t="s">
        <v>26</v>
      </c>
      <c r="C3580" t="s">
        <v>27</v>
      </c>
      <c r="D3580">
        <v>51</v>
      </c>
      <c r="E3580">
        <v>56</v>
      </c>
      <c r="F3580">
        <v>7339.04</v>
      </c>
      <c r="G3580">
        <v>6386.95</v>
      </c>
      <c r="H3580">
        <v>952.09</v>
      </c>
      <c r="I3580">
        <v>125.2343137254902</v>
      </c>
    </row>
    <row r="3581" spans="1:9" x14ac:dyDescent="0.25">
      <c r="A3581" s="1">
        <v>43241</v>
      </c>
      <c r="B3581" t="s">
        <v>36</v>
      </c>
      <c r="C3581" t="s">
        <v>37</v>
      </c>
      <c r="D3581">
        <v>18</v>
      </c>
      <c r="E3581">
        <v>26</v>
      </c>
      <c r="F3581">
        <v>6947.01</v>
      </c>
      <c r="G3581">
        <v>5898.55</v>
      </c>
      <c r="H3581">
        <v>1048.46</v>
      </c>
      <c r="I3581">
        <v>327.69722222222225</v>
      </c>
    </row>
    <row r="3582" spans="1:9" x14ac:dyDescent="0.25">
      <c r="A3582" s="1">
        <v>43241</v>
      </c>
      <c r="B3582" t="s">
        <v>100</v>
      </c>
      <c r="C3582" t="s">
        <v>101</v>
      </c>
      <c r="D3582">
        <v>17</v>
      </c>
      <c r="E3582">
        <v>20</v>
      </c>
      <c r="F3582">
        <v>6102.15</v>
      </c>
      <c r="G3582">
        <v>5779.66</v>
      </c>
      <c r="H3582">
        <v>322.49</v>
      </c>
      <c r="I3582">
        <v>339.98</v>
      </c>
    </row>
    <row r="3583" spans="1:9" x14ac:dyDescent="0.25">
      <c r="A3583" s="1">
        <v>43241</v>
      </c>
      <c r="B3583" t="s">
        <v>34</v>
      </c>
      <c r="C3583" t="s">
        <v>35</v>
      </c>
      <c r="D3583">
        <v>29</v>
      </c>
      <c r="E3583">
        <v>45</v>
      </c>
      <c r="F3583">
        <v>5209.66</v>
      </c>
      <c r="G3583">
        <v>4469.28</v>
      </c>
      <c r="H3583">
        <v>740.38</v>
      </c>
      <c r="I3583">
        <v>154.11310344827587</v>
      </c>
    </row>
    <row r="3584" spans="1:9" x14ac:dyDescent="0.25">
      <c r="A3584" s="1">
        <v>43241</v>
      </c>
      <c r="B3584" t="s">
        <v>39</v>
      </c>
      <c r="C3584" t="s">
        <v>40</v>
      </c>
      <c r="D3584">
        <v>36</v>
      </c>
      <c r="E3584">
        <v>37</v>
      </c>
      <c r="F3584">
        <v>4979.46</v>
      </c>
      <c r="G3584">
        <v>4259.51</v>
      </c>
      <c r="H3584">
        <v>719.95</v>
      </c>
      <c r="I3584">
        <v>118.31972222222224</v>
      </c>
    </row>
    <row r="3585" spans="1:9" x14ac:dyDescent="0.25">
      <c r="A3585" s="1">
        <v>43241</v>
      </c>
      <c r="B3585" t="s">
        <v>21</v>
      </c>
      <c r="C3585" t="s">
        <v>22</v>
      </c>
      <c r="D3585">
        <v>34</v>
      </c>
      <c r="E3585">
        <v>35</v>
      </c>
      <c r="F3585">
        <v>4768.92</v>
      </c>
      <c r="G3585">
        <v>4089.88</v>
      </c>
      <c r="H3585">
        <v>679.04</v>
      </c>
      <c r="I3585">
        <v>120.29058823529411</v>
      </c>
    </row>
    <row r="3586" spans="1:9" x14ac:dyDescent="0.25">
      <c r="A3586" s="1">
        <v>43241</v>
      </c>
      <c r="B3586" t="s">
        <v>58</v>
      </c>
      <c r="C3586" t="s">
        <v>59</v>
      </c>
      <c r="D3586">
        <v>26</v>
      </c>
      <c r="E3586">
        <v>26</v>
      </c>
      <c r="F3586">
        <v>4114.96</v>
      </c>
      <c r="G3586">
        <v>3589.12</v>
      </c>
      <c r="H3586">
        <v>525.84</v>
      </c>
      <c r="I3586">
        <v>138.04307692307691</v>
      </c>
    </row>
    <row r="3587" spans="1:9" x14ac:dyDescent="0.25">
      <c r="A3587" s="1">
        <v>43241</v>
      </c>
      <c r="B3587" t="s">
        <v>38</v>
      </c>
      <c r="C3587" t="s">
        <v>38</v>
      </c>
      <c r="D3587">
        <v>15</v>
      </c>
      <c r="E3587">
        <v>17</v>
      </c>
      <c r="F3587">
        <v>3835.41</v>
      </c>
      <c r="G3587">
        <v>3504.11</v>
      </c>
      <c r="H3587">
        <v>331.3</v>
      </c>
      <c r="I3587">
        <v>233.60733333333334</v>
      </c>
    </row>
    <row r="3588" spans="1:9" x14ac:dyDescent="0.25">
      <c r="A3588" s="1">
        <v>43241</v>
      </c>
      <c r="B3588" t="s">
        <v>96</v>
      </c>
      <c r="C3588" t="s">
        <v>97</v>
      </c>
      <c r="D3588">
        <v>2</v>
      </c>
      <c r="E3588">
        <v>4</v>
      </c>
      <c r="F3588">
        <v>3224.59</v>
      </c>
      <c r="G3588">
        <v>3100</v>
      </c>
      <c r="H3588">
        <v>124.59</v>
      </c>
      <c r="I3588">
        <v>1550</v>
      </c>
    </row>
    <row r="3589" spans="1:9" x14ac:dyDescent="0.25">
      <c r="A3589" s="1">
        <v>43241</v>
      </c>
      <c r="B3589" t="s">
        <v>111</v>
      </c>
      <c r="C3589" t="s">
        <v>112</v>
      </c>
      <c r="D3589">
        <v>6</v>
      </c>
      <c r="E3589">
        <v>6</v>
      </c>
      <c r="F3589">
        <v>3171.66</v>
      </c>
      <c r="G3589">
        <v>3005.86</v>
      </c>
      <c r="H3589">
        <v>165.8</v>
      </c>
      <c r="I3589">
        <v>500.97666666666669</v>
      </c>
    </row>
    <row r="3590" spans="1:9" x14ac:dyDescent="0.25">
      <c r="A3590" s="1">
        <v>43241</v>
      </c>
      <c r="B3590" t="s">
        <v>19</v>
      </c>
      <c r="C3590" t="s">
        <v>20</v>
      </c>
      <c r="D3590">
        <v>23</v>
      </c>
      <c r="E3590">
        <v>25</v>
      </c>
      <c r="F3590">
        <v>3065.26</v>
      </c>
      <c r="G3590">
        <v>2723.35</v>
      </c>
      <c r="H3590">
        <v>341.91</v>
      </c>
      <c r="I3590">
        <v>118.40652173913044</v>
      </c>
    </row>
    <row r="3591" spans="1:9" x14ac:dyDescent="0.25">
      <c r="A3591" s="1">
        <v>43241</v>
      </c>
      <c r="B3591" t="s">
        <v>28</v>
      </c>
      <c r="C3591" t="s">
        <v>29</v>
      </c>
      <c r="D3591">
        <v>25</v>
      </c>
      <c r="E3591">
        <v>28</v>
      </c>
      <c r="F3591">
        <v>2984.07</v>
      </c>
      <c r="G3591">
        <v>2361.9</v>
      </c>
      <c r="H3591">
        <v>622.16999999999996</v>
      </c>
      <c r="I3591">
        <v>94.475999999999999</v>
      </c>
    </row>
    <row r="3592" spans="1:9" x14ac:dyDescent="0.25">
      <c r="A3592" s="1">
        <v>43241</v>
      </c>
      <c r="B3592" t="s">
        <v>53</v>
      </c>
      <c r="C3592" t="s">
        <v>54</v>
      </c>
      <c r="D3592">
        <v>34</v>
      </c>
      <c r="E3592">
        <v>39</v>
      </c>
      <c r="F3592">
        <v>2798.3</v>
      </c>
      <c r="G3592">
        <v>2179.27</v>
      </c>
      <c r="H3592">
        <v>619.03</v>
      </c>
      <c r="I3592">
        <v>64.096176470588233</v>
      </c>
    </row>
    <row r="3593" spans="1:9" x14ac:dyDescent="0.25">
      <c r="A3593" s="1">
        <v>43241</v>
      </c>
      <c r="B3593" t="s">
        <v>141</v>
      </c>
      <c r="C3593" t="s">
        <v>142</v>
      </c>
      <c r="D3593">
        <v>2</v>
      </c>
      <c r="E3593">
        <v>2</v>
      </c>
      <c r="F3593">
        <v>2472.75</v>
      </c>
      <c r="G3593">
        <v>2378</v>
      </c>
      <c r="H3593">
        <v>94.75</v>
      </c>
      <c r="I3593">
        <v>1189</v>
      </c>
    </row>
    <row r="3594" spans="1:9" x14ac:dyDescent="0.25">
      <c r="A3594" s="1">
        <v>43241</v>
      </c>
      <c r="B3594" t="s">
        <v>107</v>
      </c>
      <c r="C3594" t="s">
        <v>108</v>
      </c>
      <c r="D3594">
        <v>15</v>
      </c>
      <c r="E3594">
        <v>18</v>
      </c>
      <c r="F3594">
        <v>2457.21</v>
      </c>
      <c r="G3594">
        <v>2119.0700000000002</v>
      </c>
      <c r="H3594">
        <v>338.14</v>
      </c>
      <c r="I3594">
        <v>141.27133333333333</v>
      </c>
    </row>
    <row r="3595" spans="1:9" x14ac:dyDescent="0.25">
      <c r="A3595" s="1">
        <v>43241</v>
      </c>
      <c r="B3595" t="s">
        <v>46</v>
      </c>
      <c r="C3595" t="s">
        <v>46</v>
      </c>
      <c r="D3595">
        <v>21</v>
      </c>
      <c r="E3595">
        <v>22</v>
      </c>
      <c r="F3595">
        <v>2341.9</v>
      </c>
      <c r="G3595">
        <v>2004.76</v>
      </c>
      <c r="H3595">
        <v>337.14</v>
      </c>
      <c r="I3595">
        <v>95.4647619047619</v>
      </c>
    </row>
    <row r="3596" spans="1:9" x14ac:dyDescent="0.25">
      <c r="A3596" s="1">
        <v>43241</v>
      </c>
      <c r="B3596" t="s">
        <v>74</v>
      </c>
      <c r="C3596" t="s">
        <v>75</v>
      </c>
      <c r="D3596">
        <v>8</v>
      </c>
      <c r="E3596">
        <v>13</v>
      </c>
      <c r="F3596">
        <v>2290.59</v>
      </c>
      <c r="G3596">
        <v>2112.23</v>
      </c>
      <c r="H3596">
        <v>178.36</v>
      </c>
      <c r="I3596">
        <v>264.02875</v>
      </c>
    </row>
    <row r="3597" spans="1:9" x14ac:dyDescent="0.25">
      <c r="A3597" s="1">
        <v>43241</v>
      </c>
      <c r="B3597" t="s">
        <v>72</v>
      </c>
      <c r="C3597" t="s">
        <v>73</v>
      </c>
      <c r="D3597">
        <v>21</v>
      </c>
      <c r="E3597">
        <v>21</v>
      </c>
      <c r="F3597">
        <v>1837.93</v>
      </c>
      <c r="G3597">
        <v>1473.12</v>
      </c>
      <c r="H3597">
        <v>364.81</v>
      </c>
      <c r="I3597">
        <v>70.148571428571429</v>
      </c>
    </row>
    <row r="3598" spans="1:9" x14ac:dyDescent="0.25">
      <c r="A3598" s="1">
        <v>43241</v>
      </c>
      <c r="B3598" t="s">
        <v>76</v>
      </c>
      <c r="C3598" t="s">
        <v>77</v>
      </c>
      <c r="D3598">
        <v>3</v>
      </c>
      <c r="E3598">
        <v>3</v>
      </c>
      <c r="F3598">
        <v>1552.37</v>
      </c>
      <c r="G3598">
        <v>1320.8</v>
      </c>
      <c r="H3598">
        <v>231.57</v>
      </c>
      <c r="I3598">
        <v>440.26666666666665</v>
      </c>
    </row>
    <row r="3599" spans="1:9" x14ac:dyDescent="0.25">
      <c r="A3599" s="1">
        <v>43241</v>
      </c>
      <c r="B3599" t="s">
        <v>82</v>
      </c>
      <c r="C3599" t="s">
        <v>83</v>
      </c>
      <c r="D3599">
        <v>8</v>
      </c>
      <c r="E3599">
        <v>8</v>
      </c>
      <c r="F3599">
        <v>1248.04</v>
      </c>
      <c r="G3599">
        <v>1018.24</v>
      </c>
      <c r="H3599">
        <v>229.8</v>
      </c>
      <c r="I3599">
        <v>127.28</v>
      </c>
    </row>
    <row r="3600" spans="1:9" x14ac:dyDescent="0.25">
      <c r="A3600" s="1">
        <v>43241</v>
      </c>
      <c r="B3600" t="s">
        <v>44</v>
      </c>
      <c r="C3600" t="s">
        <v>45</v>
      </c>
      <c r="D3600">
        <v>5</v>
      </c>
      <c r="E3600">
        <v>10</v>
      </c>
      <c r="F3600">
        <v>1206.1500000000001</v>
      </c>
      <c r="G3600">
        <v>1066</v>
      </c>
      <c r="H3600">
        <v>140.15</v>
      </c>
      <c r="I3600">
        <v>213.2</v>
      </c>
    </row>
    <row r="3601" spans="1:9" x14ac:dyDescent="0.25">
      <c r="A3601" s="1">
        <v>43241</v>
      </c>
      <c r="B3601" t="s">
        <v>51</v>
      </c>
      <c r="C3601" t="s">
        <v>52</v>
      </c>
      <c r="D3601">
        <v>12</v>
      </c>
      <c r="E3601">
        <v>12</v>
      </c>
      <c r="F3601">
        <v>1030.83</v>
      </c>
      <c r="G3601">
        <v>859.38</v>
      </c>
      <c r="H3601">
        <v>171.45</v>
      </c>
      <c r="I3601">
        <v>71.614999999999995</v>
      </c>
    </row>
    <row r="3602" spans="1:9" x14ac:dyDescent="0.25">
      <c r="A3602" s="1">
        <v>43241</v>
      </c>
      <c r="B3602" t="s">
        <v>109</v>
      </c>
      <c r="C3602" t="s">
        <v>110</v>
      </c>
      <c r="D3602">
        <v>13</v>
      </c>
      <c r="E3602">
        <v>13</v>
      </c>
      <c r="F3602">
        <v>1030.45</v>
      </c>
      <c r="G3602">
        <v>836.12</v>
      </c>
      <c r="H3602">
        <v>194.33</v>
      </c>
      <c r="I3602">
        <v>64.316923076923075</v>
      </c>
    </row>
    <row r="3603" spans="1:9" x14ac:dyDescent="0.25">
      <c r="A3603" s="1">
        <v>43241</v>
      </c>
      <c r="B3603" t="s">
        <v>84</v>
      </c>
      <c r="C3603" t="s">
        <v>85</v>
      </c>
      <c r="D3603">
        <v>6</v>
      </c>
      <c r="E3603">
        <v>7</v>
      </c>
      <c r="F3603">
        <v>903.18</v>
      </c>
      <c r="G3603">
        <v>794.3</v>
      </c>
      <c r="H3603">
        <v>108.88</v>
      </c>
      <c r="I3603">
        <v>132.38333333333333</v>
      </c>
    </row>
    <row r="3604" spans="1:9" x14ac:dyDescent="0.25">
      <c r="A3604" s="1">
        <v>43241</v>
      </c>
      <c r="B3604" t="s">
        <v>113</v>
      </c>
      <c r="C3604" t="s">
        <v>114</v>
      </c>
      <c r="D3604">
        <v>10</v>
      </c>
      <c r="E3604">
        <v>10</v>
      </c>
      <c r="F3604">
        <v>853.82</v>
      </c>
      <c r="G3604">
        <v>723.53</v>
      </c>
      <c r="H3604">
        <v>130.29</v>
      </c>
      <c r="I3604">
        <v>72.352999999999994</v>
      </c>
    </row>
    <row r="3605" spans="1:9" x14ac:dyDescent="0.25">
      <c r="A3605" s="1">
        <v>43241</v>
      </c>
      <c r="B3605" t="s">
        <v>102</v>
      </c>
      <c r="C3605" t="s">
        <v>103</v>
      </c>
      <c r="D3605">
        <v>6</v>
      </c>
      <c r="E3605">
        <v>6</v>
      </c>
      <c r="F3605">
        <v>764.07</v>
      </c>
      <c r="G3605">
        <v>689.8</v>
      </c>
      <c r="H3605">
        <v>74.27</v>
      </c>
      <c r="I3605">
        <v>114.96666666666667</v>
      </c>
    </row>
    <row r="3606" spans="1:9" x14ac:dyDescent="0.25">
      <c r="A3606" s="1">
        <v>43241</v>
      </c>
      <c r="B3606" t="s">
        <v>145</v>
      </c>
      <c r="C3606" t="s">
        <v>146</v>
      </c>
      <c r="D3606">
        <v>4</v>
      </c>
      <c r="E3606">
        <v>4</v>
      </c>
      <c r="F3606">
        <v>604.41999999999996</v>
      </c>
      <c r="G3606">
        <v>550</v>
      </c>
      <c r="H3606">
        <v>54.42</v>
      </c>
      <c r="I3606">
        <v>137.5</v>
      </c>
    </row>
    <row r="3607" spans="1:9" x14ac:dyDescent="0.25">
      <c r="A3607" s="1">
        <v>43241</v>
      </c>
      <c r="B3607" t="s">
        <v>117</v>
      </c>
      <c r="C3607" t="s">
        <v>118</v>
      </c>
      <c r="D3607">
        <v>9</v>
      </c>
      <c r="E3607">
        <v>10</v>
      </c>
      <c r="F3607">
        <v>536.12</v>
      </c>
      <c r="G3607">
        <v>391.47</v>
      </c>
      <c r="H3607">
        <v>144.65</v>
      </c>
      <c r="I3607">
        <v>43.49666666666667</v>
      </c>
    </row>
    <row r="3608" spans="1:9" x14ac:dyDescent="0.25">
      <c r="A3608" s="1">
        <v>43241</v>
      </c>
      <c r="B3608" t="s">
        <v>193</v>
      </c>
      <c r="C3608" t="s">
        <v>193</v>
      </c>
      <c r="D3608">
        <v>5</v>
      </c>
      <c r="E3608">
        <v>5</v>
      </c>
      <c r="F3608">
        <v>420.69</v>
      </c>
      <c r="G3608">
        <v>335.48</v>
      </c>
      <c r="H3608">
        <v>85.21</v>
      </c>
      <c r="I3608">
        <v>67.096000000000004</v>
      </c>
    </row>
    <row r="3609" spans="1:9" x14ac:dyDescent="0.25">
      <c r="A3609" s="1">
        <v>43241</v>
      </c>
      <c r="B3609" t="s">
        <v>123</v>
      </c>
      <c r="C3609" t="s">
        <v>124</v>
      </c>
      <c r="D3609">
        <v>3</v>
      </c>
      <c r="E3609">
        <v>6</v>
      </c>
      <c r="F3609">
        <v>405.32</v>
      </c>
      <c r="G3609">
        <v>320</v>
      </c>
      <c r="H3609">
        <v>85.32</v>
      </c>
      <c r="I3609">
        <v>106.66666666666666</v>
      </c>
    </row>
    <row r="3610" spans="1:9" x14ac:dyDescent="0.25">
      <c r="A3610" s="1">
        <v>43241</v>
      </c>
      <c r="B3610" t="s">
        <v>90</v>
      </c>
      <c r="C3610" t="s">
        <v>91</v>
      </c>
      <c r="D3610">
        <v>3</v>
      </c>
      <c r="E3610">
        <v>4</v>
      </c>
      <c r="F3610">
        <v>402.71</v>
      </c>
      <c r="G3610">
        <v>294.60000000000002</v>
      </c>
      <c r="H3610">
        <v>108.11</v>
      </c>
      <c r="I3610">
        <v>98.2</v>
      </c>
    </row>
    <row r="3611" spans="1:9" x14ac:dyDescent="0.25">
      <c r="A3611" s="1">
        <v>43241</v>
      </c>
      <c r="B3611" t="s">
        <v>49</v>
      </c>
      <c r="C3611" t="s">
        <v>50</v>
      </c>
      <c r="D3611">
        <v>3</v>
      </c>
      <c r="E3611">
        <v>3</v>
      </c>
      <c r="F3611">
        <v>369.28</v>
      </c>
      <c r="G3611">
        <v>329.99</v>
      </c>
      <c r="H3611">
        <v>39.29</v>
      </c>
      <c r="I3611">
        <v>109.99666666666666</v>
      </c>
    </row>
    <row r="3612" spans="1:9" x14ac:dyDescent="0.25">
      <c r="A3612" s="1">
        <v>43241</v>
      </c>
      <c r="B3612" t="s">
        <v>131</v>
      </c>
      <c r="C3612" t="s">
        <v>132</v>
      </c>
      <c r="D3612">
        <v>3</v>
      </c>
      <c r="E3612">
        <v>4</v>
      </c>
      <c r="F3612">
        <v>308.19</v>
      </c>
      <c r="G3612">
        <v>253.98</v>
      </c>
      <c r="H3612">
        <v>54.21</v>
      </c>
      <c r="I3612">
        <v>84.66</v>
      </c>
    </row>
    <row r="3613" spans="1:9" x14ac:dyDescent="0.25">
      <c r="A3613" s="1">
        <v>43241</v>
      </c>
      <c r="B3613" t="s">
        <v>105</v>
      </c>
      <c r="C3613" t="s">
        <v>106</v>
      </c>
      <c r="D3613">
        <v>2</v>
      </c>
      <c r="E3613">
        <v>3</v>
      </c>
      <c r="F3613">
        <v>259.89</v>
      </c>
      <c r="G3613">
        <v>209.3</v>
      </c>
      <c r="H3613">
        <v>50.59</v>
      </c>
      <c r="I3613">
        <v>104.65</v>
      </c>
    </row>
    <row r="3614" spans="1:9" x14ac:dyDescent="0.25">
      <c r="A3614" s="1">
        <v>43241</v>
      </c>
      <c r="B3614" t="s">
        <v>121</v>
      </c>
      <c r="C3614" t="s">
        <v>122</v>
      </c>
      <c r="D3614">
        <v>3</v>
      </c>
      <c r="E3614">
        <v>3</v>
      </c>
      <c r="F3614">
        <v>222.13</v>
      </c>
      <c r="G3614">
        <v>184.07</v>
      </c>
      <c r="H3614">
        <v>38.06</v>
      </c>
      <c r="I3614">
        <v>61.356666666666662</v>
      </c>
    </row>
    <row r="3615" spans="1:9" x14ac:dyDescent="0.25">
      <c r="A3615" s="1">
        <v>43241</v>
      </c>
      <c r="B3615" t="s">
        <v>88</v>
      </c>
      <c r="C3615" t="s">
        <v>89</v>
      </c>
      <c r="D3615">
        <v>2</v>
      </c>
      <c r="E3615">
        <v>2</v>
      </c>
      <c r="F3615">
        <v>220.6</v>
      </c>
      <c r="G3615">
        <v>177.8</v>
      </c>
      <c r="H3615">
        <v>42.8</v>
      </c>
      <c r="I3615">
        <v>88.9</v>
      </c>
    </row>
    <row r="3616" spans="1:9" x14ac:dyDescent="0.25">
      <c r="A3616" s="1">
        <v>43241</v>
      </c>
      <c r="B3616" t="s">
        <v>66</v>
      </c>
      <c r="C3616" t="s">
        <v>67</v>
      </c>
      <c r="D3616">
        <v>4</v>
      </c>
      <c r="E3616">
        <v>4</v>
      </c>
      <c r="F3616">
        <v>195.13</v>
      </c>
      <c r="G3616">
        <v>147.57</v>
      </c>
      <c r="H3616">
        <v>47.56</v>
      </c>
      <c r="I3616">
        <v>36.892499999999998</v>
      </c>
    </row>
    <row r="3617" spans="1:9" x14ac:dyDescent="0.25">
      <c r="A3617" s="1">
        <v>43241</v>
      </c>
      <c r="B3617" t="s">
        <v>115</v>
      </c>
      <c r="C3617" t="s">
        <v>116</v>
      </c>
      <c r="D3617">
        <v>2</v>
      </c>
      <c r="E3617">
        <v>2</v>
      </c>
      <c r="F3617">
        <v>194.74</v>
      </c>
      <c r="G3617">
        <v>169.8</v>
      </c>
      <c r="H3617">
        <v>24.94</v>
      </c>
      <c r="I3617">
        <v>84.9</v>
      </c>
    </row>
    <row r="3618" spans="1:9" x14ac:dyDescent="0.25">
      <c r="A3618" s="1">
        <v>43241</v>
      </c>
      <c r="B3618" t="s">
        <v>57</v>
      </c>
      <c r="C3618" t="s">
        <v>57</v>
      </c>
      <c r="D3618">
        <v>1</v>
      </c>
      <c r="E3618">
        <v>1</v>
      </c>
      <c r="F3618">
        <v>128.78</v>
      </c>
      <c r="G3618">
        <v>119.59</v>
      </c>
      <c r="H3618">
        <v>9.19</v>
      </c>
      <c r="I3618">
        <v>119.59</v>
      </c>
    </row>
    <row r="3619" spans="1:9" x14ac:dyDescent="0.25">
      <c r="A3619" s="1">
        <v>43241</v>
      </c>
      <c r="B3619" t="s">
        <v>30</v>
      </c>
      <c r="C3619" t="s">
        <v>31</v>
      </c>
      <c r="D3619">
        <v>1</v>
      </c>
      <c r="E3619">
        <v>1</v>
      </c>
      <c r="F3619">
        <v>119.2</v>
      </c>
      <c r="G3619">
        <v>99</v>
      </c>
      <c r="H3619">
        <v>20.2</v>
      </c>
      <c r="I3619">
        <v>99</v>
      </c>
    </row>
    <row r="3620" spans="1:9" x14ac:dyDescent="0.25">
      <c r="A3620" s="1">
        <v>43241</v>
      </c>
      <c r="B3620" t="s">
        <v>41</v>
      </c>
      <c r="C3620" t="s">
        <v>41</v>
      </c>
      <c r="D3620">
        <v>1</v>
      </c>
      <c r="E3620">
        <v>2</v>
      </c>
      <c r="F3620">
        <v>84.76</v>
      </c>
      <c r="G3620">
        <v>69.98</v>
      </c>
      <c r="H3620">
        <v>14.78</v>
      </c>
      <c r="I3620">
        <v>69.98</v>
      </c>
    </row>
    <row r="3621" spans="1:9" x14ac:dyDescent="0.25">
      <c r="A3621" s="1">
        <v>43241</v>
      </c>
      <c r="B3621" t="s">
        <v>128</v>
      </c>
      <c r="C3621" t="s">
        <v>129</v>
      </c>
      <c r="D3621">
        <v>1</v>
      </c>
      <c r="E3621">
        <v>1</v>
      </c>
      <c r="F3621">
        <v>68.31</v>
      </c>
      <c r="G3621">
        <v>45.9</v>
      </c>
      <c r="H3621">
        <v>22.41</v>
      </c>
      <c r="I3621">
        <v>45.9</v>
      </c>
    </row>
    <row r="3622" spans="1:9" x14ac:dyDescent="0.25">
      <c r="A3622" s="1">
        <v>43241</v>
      </c>
      <c r="B3622" t="s">
        <v>78</v>
      </c>
      <c r="C3622" t="s">
        <v>79</v>
      </c>
      <c r="D3622">
        <v>1</v>
      </c>
      <c r="E3622">
        <v>1</v>
      </c>
      <c r="F3622">
        <v>68.13</v>
      </c>
      <c r="G3622">
        <v>49.9</v>
      </c>
      <c r="H3622">
        <v>18.23</v>
      </c>
      <c r="I3622">
        <v>49.9</v>
      </c>
    </row>
    <row r="3623" spans="1:9" x14ac:dyDescent="0.25">
      <c r="A3623" s="1">
        <v>43241</v>
      </c>
      <c r="B3623" t="s">
        <v>135</v>
      </c>
      <c r="C3623" t="s">
        <v>136</v>
      </c>
      <c r="D3623">
        <v>1</v>
      </c>
      <c r="E3623">
        <v>1</v>
      </c>
      <c r="F3623">
        <v>54.22</v>
      </c>
      <c r="G3623">
        <v>37.9</v>
      </c>
      <c r="H3623">
        <v>16.32</v>
      </c>
      <c r="I3623">
        <v>37.9</v>
      </c>
    </row>
    <row r="3624" spans="1:9" x14ac:dyDescent="0.25">
      <c r="A3624" s="1">
        <v>43241</v>
      </c>
      <c r="B3624" t="s">
        <v>55</v>
      </c>
      <c r="C3624" t="s">
        <v>56</v>
      </c>
      <c r="D3624">
        <v>1</v>
      </c>
      <c r="E3624">
        <v>1</v>
      </c>
      <c r="F3624">
        <v>50.71</v>
      </c>
      <c r="G3624">
        <v>37</v>
      </c>
      <c r="H3624">
        <v>13.71</v>
      </c>
      <c r="I3624">
        <v>37</v>
      </c>
    </row>
    <row r="3625" spans="1:9" x14ac:dyDescent="0.25">
      <c r="A3625" s="1">
        <v>43241</v>
      </c>
      <c r="B3625" t="s">
        <v>104</v>
      </c>
      <c r="C3625" t="s">
        <v>104</v>
      </c>
      <c r="D3625">
        <v>1</v>
      </c>
      <c r="E3625">
        <v>1</v>
      </c>
      <c r="F3625">
        <v>43.04</v>
      </c>
      <c r="G3625">
        <v>24</v>
      </c>
      <c r="H3625">
        <v>19.04</v>
      </c>
      <c r="I3625">
        <v>24</v>
      </c>
    </row>
    <row r="3626" spans="1:9" x14ac:dyDescent="0.25">
      <c r="A3626" s="1">
        <v>43241</v>
      </c>
      <c r="B3626" t="s">
        <v>23</v>
      </c>
      <c r="C3626" t="s">
        <v>23</v>
      </c>
      <c r="D3626">
        <v>2</v>
      </c>
      <c r="E3626">
        <v>2</v>
      </c>
      <c r="F3626">
        <v>40.270000000000003</v>
      </c>
      <c r="G3626">
        <v>25.17</v>
      </c>
      <c r="H3626">
        <v>15.1</v>
      </c>
      <c r="I3626">
        <v>12.585000000000001</v>
      </c>
    </row>
    <row r="3627" spans="1:9" x14ac:dyDescent="0.25">
      <c r="A3627" s="1">
        <v>43241</v>
      </c>
      <c r="B3627" t="s">
        <v>147</v>
      </c>
      <c r="C3627" t="s">
        <v>148</v>
      </c>
      <c r="D3627">
        <v>1</v>
      </c>
      <c r="E3627">
        <v>1</v>
      </c>
      <c r="F3627">
        <v>24.29</v>
      </c>
      <c r="G3627">
        <v>16.899999999999999</v>
      </c>
      <c r="H3627">
        <v>7.39</v>
      </c>
      <c r="I3627">
        <v>16.899999999999999</v>
      </c>
    </row>
    <row r="3628" spans="1:9" x14ac:dyDescent="0.25">
      <c r="A3628" s="1">
        <v>43248</v>
      </c>
      <c r="B3628" t="s">
        <v>15</v>
      </c>
      <c r="C3628" t="s">
        <v>16</v>
      </c>
      <c r="D3628">
        <v>106</v>
      </c>
      <c r="E3628">
        <v>113</v>
      </c>
      <c r="F3628">
        <v>26702.78</v>
      </c>
      <c r="G3628">
        <v>24282.7</v>
      </c>
      <c r="H3628">
        <v>2420.08</v>
      </c>
      <c r="I3628">
        <v>229.08207547169812</v>
      </c>
    </row>
    <row r="3629" spans="1:9" x14ac:dyDescent="0.25">
      <c r="A3629" s="1">
        <v>43248</v>
      </c>
      <c r="B3629" t="s">
        <v>24</v>
      </c>
      <c r="C3629" t="s">
        <v>25</v>
      </c>
      <c r="D3629">
        <v>87</v>
      </c>
      <c r="E3629">
        <v>90</v>
      </c>
      <c r="F3629">
        <v>25161.06</v>
      </c>
      <c r="G3629">
        <v>23553.3</v>
      </c>
      <c r="H3629">
        <v>1607.76</v>
      </c>
      <c r="I3629">
        <v>270.72758620689655</v>
      </c>
    </row>
    <row r="3630" spans="1:9" x14ac:dyDescent="0.25">
      <c r="A3630" s="1">
        <v>43248</v>
      </c>
      <c r="B3630" t="s">
        <v>32</v>
      </c>
      <c r="C3630" t="s">
        <v>33</v>
      </c>
      <c r="D3630">
        <v>95</v>
      </c>
      <c r="E3630">
        <v>124</v>
      </c>
      <c r="F3630">
        <v>16304.94</v>
      </c>
      <c r="G3630">
        <v>13856.68</v>
      </c>
      <c r="H3630">
        <v>2448.2600000000002</v>
      </c>
      <c r="I3630">
        <v>145.8597894736842</v>
      </c>
    </row>
    <row r="3631" spans="1:9" x14ac:dyDescent="0.25">
      <c r="A3631" s="1">
        <v>43248</v>
      </c>
      <c r="B3631" t="s">
        <v>47</v>
      </c>
      <c r="C3631" t="s">
        <v>48</v>
      </c>
      <c r="D3631">
        <v>111</v>
      </c>
      <c r="E3631">
        <v>129</v>
      </c>
      <c r="F3631">
        <v>16066.42</v>
      </c>
      <c r="G3631">
        <v>13374.12</v>
      </c>
      <c r="H3631">
        <v>2692.3</v>
      </c>
      <c r="I3631">
        <v>120.48756756756757</v>
      </c>
    </row>
    <row r="3632" spans="1:9" x14ac:dyDescent="0.25">
      <c r="A3632" s="1">
        <v>43248</v>
      </c>
      <c r="B3632" t="s">
        <v>26</v>
      </c>
      <c r="C3632" t="s">
        <v>27</v>
      </c>
      <c r="D3632">
        <v>74</v>
      </c>
      <c r="E3632">
        <v>83</v>
      </c>
      <c r="F3632">
        <v>11844.81</v>
      </c>
      <c r="G3632">
        <v>10182.85</v>
      </c>
      <c r="H3632">
        <v>1661.96</v>
      </c>
      <c r="I3632">
        <v>137.6060810810811</v>
      </c>
    </row>
    <row r="3633" spans="1:9" x14ac:dyDescent="0.25">
      <c r="A3633" s="1">
        <v>43248</v>
      </c>
      <c r="B3633" t="s">
        <v>39</v>
      </c>
      <c r="C3633" t="s">
        <v>40</v>
      </c>
      <c r="D3633">
        <v>38</v>
      </c>
      <c r="E3633">
        <v>41</v>
      </c>
      <c r="F3633">
        <v>10490.09</v>
      </c>
      <c r="G3633">
        <v>9364.0300000000007</v>
      </c>
      <c r="H3633">
        <v>1126.06</v>
      </c>
      <c r="I3633">
        <v>246.42184210526315</v>
      </c>
    </row>
    <row r="3634" spans="1:9" x14ac:dyDescent="0.25">
      <c r="A3634" s="1">
        <v>43248</v>
      </c>
      <c r="B3634" t="s">
        <v>17</v>
      </c>
      <c r="C3634" t="s">
        <v>18</v>
      </c>
      <c r="D3634">
        <v>61</v>
      </c>
      <c r="E3634">
        <v>88</v>
      </c>
      <c r="F3634">
        <v>8611.8799999999992</v>
      </c>
      <c r="G3634">
        <v>6972.08</v>
      </c>
      <c r="H3634">
        <v>1639.8</v>
      </c>
      <c r="I3634">
        <v>114.29639344262296</v>
      </c>
    </row>
    <row r="3635" spans="1:9" x14ac:dyDescent="0.25">
      <c r="A3635" s="1">
        <v>43248</v>
      </c>
      <c r="B3635" t="s">
        <v>28</v>
      </c>
      <c r="C3635" t="s">
        <v>29</v>
      </c>
      <c r="D3635">
        <v>44</v>
      </c>
      <c r="E3635">
        <v>49</v>
      </c>
      <c r="F3635">
        <v>8305.09</v>
      </c>
      <c r="G3635">
        <v>7021.13</v>
      </c>
      <c r="H3635">
        <v>1283.96</v>
      </c>
      <c r="I3635">
        <v>159.57113636363636</v>
      </c>
    </row>
    <row r="3636" spans="1:9" x14ac:dyDescent="0.25">
      <c r="A3636" s="1">
        <v>43248</v>
      </c>
      <c r="B3636" t="s">
        <v>21</v>
      </c>
      <c r="C3636" t="s">
        <v>22</v>
      </c>
      <c r="D3636">
        <v>39</v>
      </c>
      <c r="E3636">
        <v>41</v>
      </c>
      <c r="F3636">
        <v>7578.31</v>
      </c>
      <c r="G3636">
        <v>6703.71</v>
      </c>
      <c r="H3636">
        <v>874.6</v>
      </c>
      <c r="I3636">
        <v>171.89</v>
      </c>
    </row>
    <row r="3637" spans="1:9" x14ac:dyDescent="0.25">
      <c r="A3637" s="1">
        <v>43248</v>
      </c>
      <c r="B3637" t="s">
        <v>42</v>
      </c>
      <c r="C3637" t="s">
        <v>43</v>
      </c>
      <c r="D3637">
        <v>44</v>
      </c>
      <c r="E3637">
        <v>49</v>
      </c>
      <c r="F3637">
        <v>7231.12</v>
      </c>
      <c r="G3637">
        <v>6310.01</v>
      </c>
      <c r="H3637">
        <v>921.11</v>
      </c>
      <c r="I3637">
        <v>143.40931818181818</v>
      </c>
    </row>
    <row r="3638" spans="1:9" x14ac:dyDescent="0.25">
      <c r="A3638" s="1">
        <v>43248</v>
      </c>
      <c r="B3638" t="s">
        <v>53</v>
      </c>
      <c r="C3638" t="s">
        <v>54</v>
      </c>
      <c r="D3638">
        <v>40</v>
      </c>
      <c r="E3638">
        <v>41</v>
      </c>
      <c r="F3638">
        <v>6257.75</v>
      </c>
      <c r="G3638">
        <v>5427.92</v>
      </c>
      <c r="H3638">
        <v>829.83</v>
      </c>
      <c r="I3638">
        <v>135.69800000000001</v>
      </c>
    </row>
    <row r="3639" spans="1:9" x14ac:dyDescent="0.25">
      <c r="A3639" s="1">
        <v>43248</v>
      </c>
      <c r="B3639" t="s">
        <v>19</v>
      </c>
      <c r="C3639" t="s">
        <v>20</v>
      </c>
      <c r="D3639">
        <v>31</v>
      </c>
      <c r="E3639">
        <v>31</v>
      </c>
      <c r="F3639">
        <v>6018.98</v>
      </c>
      <c r="G3639">
        <v>5520.24</v>
      </c>
      <c r="H3639">
        <v>498.74</v>
      </c>
      <c r="I3639">
        <v>178.07225806451612</v>
      </c>
    </row>
    <row r="3640" spans="1:9" x14ac:dyDescent="0.25">
      <c r="A3640" s="1">
        <v>43248</v>
      </c>
      <c r="B3640" t="s">
        <v>46</v>
      </c>
      <c r="C3640" t="s">
        <v>46</v>
      </c>
      <c r="D3640">
        <v>24</v>
      </c>
      <c r="E3640">
        <v>26</v>
      </c>
      <c r="F3640">
        <v>4923.7700000000004</v>
      </c>
      <c r="G3640">
        <v>4402.7</v>
      </c>
      <c r="H3640">
        <v>521.07000000000005</v>
      </c>
      <c r="I3640">
        <v>183.44583333333333</v>
      </c>
    </row>
    <row r="3641" spans="1:9" x14ac:dyDescent="0.25">
      <c r="A3641" s="1">
        <v>43248</v>
      </c>
      <c r="B3641" t="s">
        <v>107</v>
      </c>
      <c r="C3641" t="s">
        <v>108</v>
      </c>
      <c r="D3641">
        <v>20</v>
      </c>
      <c r="E3641">
        <v>24</v>
      </c>
      <c r="F3641">
        <v>4356.47</v>
      </c>
      <c r="G3641">
        <v>3747.09</v>
      </c>
      <c r="H3641">
        <v>609.38</v>
      </c>
      <c r="I3641">
        <v>187.3545</v>
      </c>
    </row>
    <row r="3642" spans="1:9" x14ac:dyDescent="0.25">
      <c r="A3642" s="1">
        <v>43248</v>
      </c>
      <c r="B3642" t="s">
        <v>84</v>
      </c>
      <c r="C3642" t="s">
        <v>85</v>
      </c>
      <c r="D3642">
        <v>13</v>
      </c>
      <c r="E3642">
        <v>13</v>
      </c>
      <c r="F3642">
        <v>4114.33</v>
      </c>
      <c r="G3642">
        <v>3623.94</v>
      </c>
      <c r="H3642">
        <v>490.39</v>
      </c>
      <c r="I3642">
        <v>278.76461538461535</v>
      </c>
    </row>
    <row r="3643" spans="1:9" x14ac:dyDescent="0.25">
      <c r="A3643" s="1">
        <v>43248</v>
      </c>
      <c r="B3643" t="s">
        <v>74</v>
      </c>
      <c r="C3643" t="s">
        <v>75</v>
      </c>
      <c r="D3643">
        <v>5</v>
      </c>
      <c r="E3643">
        <v>7</v>
      </c>
      <c r="F3643">
        <v>4069.46</v>
      </c>
      <c r="G3643">
        <v>3916.09</v>
      </c>
      <c r="H3643">
        <v>153.37</v>
      </c>
      <c r="I3643">
        <v>783.21799999999996</v>
      </c>
    </row>
    <row r="3644" spans="1:9" x14ac:dyDescent="0.25">
      <c r="A3644" s="1">
        <v>43248</v>
      </c>
      <c r="B3644" t="s">
        <v>34</v>
      </c>
      <c r="C3644" t="s">
        <v>35</v>
      </c>
      <c r="D3644">
        <v>27</v>
      </c>
      <c r="E3644">
        <v>28</v>
      </c>
      <c r="F3644">
        <v>3890.44</v>
      </c>
      <c r="G3644">
        <v>3236.87</v>
      </c>
      <c r="H3644">
        <v>653.57000000000005</v>
      </c>
      <c r="I3644">
        <v>119.88407407407409</v>
      </c>
    </row>
    <row r="3645" spans="1:9" x14ac:dyDescent="0.25">
      <c r="A3645" s="1">
        <v>43248</v>
      </c>
      <c r="B3645" t="s">
        <v>38</v>
      </c>
      <c r="C3645" t="s">
        <v>38</v>
      </c>
      <c r="D3645">
        <v>16</v>
      </c>
      <c r="E3645">
        <v>17</v>
      </c>
      <c r="F3645">
        <v>3290.35</v>
      </c>
      <c r="G3645">
        <v>2861.19</v>
      </c>
      <c r="H3645">
        <v>429.16</v>
      </c>
      <c r="I3645">
        <v>178.824375</v>
      </c>
    </row>
    <row r="3646" spans="1:9" x14ac:dyDescent="0.25">
      <c r="A3646" s="1">
        <v>43248</v>
      </c>
      <c r="B3646" t="s">
        <v>125</v>
      </c>
      <c r="C3646" t="s">
        <v>126</v>
      </c>
      <c r="D3646">
        <v>1</v>
      </c>
      <c r="E3646">
        <v>6</v>
      </c>
      <c r="F3646">
        <v>3242.84</v>
      </c>
      <c r="G3646">
        <v>2919.4</v>
      </c>
      <c r="H3646">
        <v>323.44</v>
      </c>
      <c r="I3646">
        <v>2919.4</v>
      </c>
    </row>
    <row r="3647" spans="1:9" x14ac:dyDescent="0.25">
      <c r="A3647" s="1">
        <v>43248</v>
      </c>
      <c r="B3647" t="s">
        <v>36</v>
      </c>
      <c r="C3647" t="s">
        <v>37</v>
      </c>
      <c r="D3647">
        <v>12</v>
      </c>
      <c r="E3647">
        <v>14</v>
      </c>
      <c r="F3647">
        <v>3231.17</v>
      </c>
      <c r="G3647">
        <v>2585.54</v>
      </c>
      <c r="H3647">
        <v>645.63</v>
      </c>
      <c r="I3647">
        <v>215.46166666666667</v>
      </c>
    </row>
    <row r="3648" spans="1:9" x14ac:dyDescent="0.25">
      <c r="A3648" s="1">
        <v>43248</v>
      </c>
      <c r="B3648" t="s">
        <v>72</v>
      </c>
      <c r="C3648" t="s">
        <v>73</v>
      </c>
      <c r="D3648">
        <v>25</v>
      </c>
      <c r="E3648">
        <v>26</v>
      </c>
      <c r="F3648">
        <v>3213.21</v>
      </c>
      <c r="G3648">
        <v>2593.04</v>
      </c>
      <c r="H3648">
        <v>620.16999999999996</v>
      </c>
      <c r="I3648">
        <v>103.7216</v>
      </c>
    </row>
    <row r="3649" spans="1:9" x14ac:dyDescent="0.25">
      <c r="A3649" s="1">
        <v>43248</v>
      </c>
      <c r="B3649" t="s">
        <v>100</v>
      </c>
      <c r="C3649" t="s">
        <v>101</v>
      </c>
      <c r="D3649">
        <v>17</v>
      </c>
      <c r="E3649">
        <v>19</v>
      </c>
      <c r="F3649">
        <v>2718.87</v>
      </c>
      <c r="G3649">
        <v>2271.34</v>
      </c>
      <c r="H3649">
        <v>447.53</v>
      </c>
      <c r="I3649">
        <v>133.60823529411766</v>
      </c>
    </row>
    <row r="3650" spans="1:9" x14ac:dyDescent="0.25">
      <c r="A3650" s="1">
        <v>43248</v>
      </c>
      <c r="B3650" t="s">
        <v>51</v>
      </c>
      <c r="C3650" t="s">
        <v>52</v>
      </c>
      <c r="D3650">
        <v>17</v>
      </c>
      <c r="E3650">
        <v>19</v>
      </c>
      <c r="F3650">
        <v>1715.33</v>
      </c>
      <c r="G3650">
        <v>1408.19</v>
      </c>
      <c r="H3650">
        <v>307.14</v>
      </c>
      <c r="I3650">
        <v>82.834705882352949</v>
      </c>
    </row>
    <row r="3651" spans="1:9" x14ac:dyDescent="0.25">
      <c r="A3651" s="1">
        <v>43248</v>
      </c>
      <c r="B3651" t="s">
        <v>109</v>
      </c>
      <c r="C3651" t="s">
        <v>110</v>
      </c>
      <c r="D3651">
        <v>17</v>
      </c>
      <c r="E3651">
        <v>17</v>
      </c>
      <c r="F3651">
        <v>1707.64</v>
      </c>
      <c r="G3651">
        <v>1350.01</v>
      </c>
      <c r="H3651">
        <v>357.63</v>
      </c>
      <c r="I3651">
        <v>79.412352941176479</v>
      </c>
    </row>
    <row r="3652" spans="1:9" x14ac:dyDescent="0.25">
      <c r="A3652" s="1">
        <v>43248</v>
      </c>
      <c r="B3652" t="s">
        <v>82</v>
      </c>
      <c r="C3652" t="s">
        <v>83</v>
      </c>
      <c r="D3652">
        <v>5</v>
      </c>
      <c r="E3652">
        <v>5</v>
      </c>
      <c r="F3652">
        <v>1583.32</v>
      </c>
      <c r="G3652">
        <v>1320.73</v>
      </c>
      <c r="H3652">
        <v>262.58999999999997</v>
      </c>
      <c r="I3652">
        <v>264.14600000000002</v>
      </c>
    </row>
    <row r="3653" spans="1:9" x14ac:dyDescent="0.25">
      <c r="A3653" s="1">
        <v>43248</v>
      </c>
      <c r="B3653" t="s">
        <v>57</v>
      </c>
      <c r="C3653" t="s">
        <v>57</v>
      </c>
      <c r="D3653">
        <v>5</v>
      </c>
      <c r="E3653">
        <v>5</v>
      </c>
      <c r="F3653">
        <v>1538.36</v>
      </c>
      <c r="G3653">
        <v>1416.49</v>
      </c>
      <c r="H3653">
        <v>121.87</v>
      </c>
      <c r="I3653">
        <v>283.298</v>
      </c>
    </row>
    <row r="3654" spans="1:9" x14ac:dyDescent="0.25">
      <c r="A3654" s="1">
        <v>43248</v>
      </c>
      <c r="B3654" t="s">
        <v>58</v>
      </c>
      <c r="C3654" t="s">
        <v>59</v>
      </c>
      <c r="D3654">
        <v>29</v>
      </c>
      <c r="E3654">
        <v>29</v>
      </c>
      <c r="F3654">
        <v>1490.14</v>
      </c>
      <c r="G3654">
        <v>1066.6600000000001</v>
      </c>
      <c r="H3654">
        <v>423.48</v>
      </c>
      <c r="I3654">
        <v>36.781379310344825</v>
      </c>
    </row>
    <row r="3655" spans="1:9" x14ac:dyDescent="0.25">
      <c r="A3655" s="1">
        <v>43248</v>
      </c>
      <c r="B3655" t="s">
        <v>145</v>
      </c>
      <c r="C3655" t="s">
        <v>146</v>
      </c>
      <c r="D3655">
        <v>7</v>
      </c>
      <c r="E3655">
        <v>7</v>
      </c>
      <c r="F3655">
        <v>1482.79</v>
      </c>
      <c r="G3655">
        <v>1304.97</v>
      </c>
      <c r="H3655">
        <v>177.82</v>
      </c>
      <c r="I3655">
        <v>186.42428571428573</v>
      </c>
    </row>
    <row r="3656" spans="1:9" x14ac:dyDescent="0.25">
      <c r="A3656" s="1">
        <v>43248</v>
      </c>
      <c r="B3656" t="s">
        <v>80</v>
      </c>
      <c r="C3656" t="s">
        <v>81</v>
      </c>
      <c r="D3656">
        <v>4</v>
      </c>
      <c r="E3656">
        <v>6</v>
      </c>
      <c r="F3656">
        <v>1264.4100000000001</v>
      </c>
      <c r="G3656">
        <v>1141.33</v>
      </c>
      <c r="H3656">
        <v>123.08</v>
      </c>
      <c r="I3656">
        <v>285.33249999999998</v>
      </c>
    </row>
    <row r="3657" spans="1:9" x14ac:dyDescent="0.25">
      <c r="A3657" s="1">
        <v>43248</v>
      </c>
      <c r="B3657" t="s">
        <v>90</v>
      </c>
      <c r="C3657" t="s">
        <v>91</v>
      </c>
      <c r="D3657">
        <v>3</v>
      </c>
      <c r="E3657">
        <v>4</v>
      </c>
      <c r="F3657">
        <v>1057.8399999999999</v>
      </c>
      <c r="G3657">
        <v>842.99</v>
      </c>
      <c r="H3657">
        <v>214.85</v>
      </c>
      <c r="I3657">
        <v>280.99666666666667</v>
      </c>
    </row>
    <row r="3658" spans="1:9" x14ac:dyDescent="0.25">
      <c r="A3658" s="1">
        <v>43248</v>
      </c>
      <c r="B3658" t="s">
        <v>23</v>
      </c>
      <c r="C3658" t="s">
        <v>23</v>
      </c>
      <c r="D3658">
        <v>9</v>
      </c>
      <c r="E3658">
        <v>11</v>
      </c>
      <c r="F3658">
        <v>1033.48</v>
      </c>
      <c r="G3658">
        <v>733.07</v>
      </c>
      <c r="H3658">
        <v>300.41000000000003</v>
      </c>
      <c r="I3658">
        <v>81.452222222222218</v>
      </c>
    </row>
    <row r="3659" spans="1:9" x14ac:dyDescent="0.25">
      <c r="A3659" s="1">
        <v>43248</v>
      </c>
      <c r="B3659" t="s">
        <v>49</v>
      </c>
      <c r="C3659" t="s">
        <v>50</v>
      </c>
      <c r="D3659">
        <v>7</v>
      </c>
      <c r="E3659">
        <v>7</v>
      </c>
      <c r="F3659">
        <v>921.47</v>
      </c>
      <c r="G3659">
        <v>723</v>
      </c>
      <c r="H3659">
        <v>198.47</v>
      </c>
      <c r="I3659">
        <v>103.28571428571429</v>
      </c>
    </row>
    <row r="3660" spans="1:9" x14ac:dyDescent="0.25">
      <c r="A3660" s="1">
        <v>43248</v>
      </c>
      <c r="B3660" t="s">
        <v>96</v>
      </c>
      <c r="C3660" t="s">
        <v>97</v>
      </c>
      <c r="D3660">
        <v>1</v>
      </c>
      <c r="E3660">
        <v>1</v>
      </c>
      <c r="F3660">
        <v>870.11</v>
      </c>
      <c r="G3660">
        <v>790</v>
      </c>
      <c r="H3660">
        <v>80.11</v>
      </c>
      <c r="I3660">
        <v>790</v>
      </c>
    </row>
    <row r="3661" spans="1:9" x14ac:dyDescent="0.25">
      <c r="A3661" s="1">
        <v>43248</v>
      </c>
      <c r="B3661" t="s">
        <v>62</v>
      </c>
      <c r="C3661" t="s">
        <v>63</v>
      </c>
      <c r="D3661">
        <v>6</v>
      </c>
      <c r="E3661">
        <v>6</v>
      </c>
      <c r="F3661">
        <v>815.48</v>
      </c>
      <c r="G3661">
        <v>664.2</v>
      </c>
      <c r="H3661">
        <v>151.28</v>
      </c>
      <c r="I3661">
        <v>110.7</v>
      </c>
    </row>
    <row r="3662" spans="1:9" x14ac:dyDescent="0.25">
      <c r="A3662" s="1">
        <v>43248</v>
      </c>
      <c r="B3662" t="s">
        <v>68</v>
      </c>
      <c r="C3662" t="s">
        <v>69</v>
      </c>
      <c r="D3662">
        <v>2</v>
      </c>
      <c r="E3662">
        <v>2</v>
      </c>
      <c r="F3662">
        <v>602.57000000000005</v>
      </c>
      <c r="G3662">
        <v>486</v>
      </c>
      <c r="H3662">
        <v>116.57</v>
      </c>
      <c r="I3662">
        <v>243</v>
      </c>
    </row>
    <row r="3663" spans="1:9" x14ac:dyDescent="0.25">
      <c r="A3663" s="1">
        <v>43248</v>
      </c>
      <c r="B3663" t="s">
        <v>94</v>
      </c>
      <c r="C3663" t="s">
        <v>95</v>
      </c>
      <c r="D3663">
        <v>1</v>
      </c>
      <c r="E3663">
        <v>1</v>
      </c>
      <c r="F3663">
        <v>490.79</v>
      </c>
      <c r="G3663">
        <v>465</v>
      </c>
      <c r="H3663">
        <v>25.79</v>
      </c>
      <c r="I3663">
        <v>465</v>
      </c>
    </row>
    <row r="3664" spans="1:9" x14ac:dyDescent="0.25">
      <c r="A3664" s="1">
        <v>43248</v>
      </c>
      <c r="B3664" t="s">
        <v>76</v>
      </c>
      <c r="C3664" t="s">
        <v>77</v>
      </c>
      <c r="D3664">
        <v>2</v>
      </c>
      <c r="E3664">
        <v>3</v>
      </c>
      <c r="F3664">
        <v>475.68</v>
      </c>
      <c r="G3664">
        <v>425.97</v>
      </c>
      <c r="H3664">
        <v>49.71</v>
      </c>
      <c r="I3664">
        <v>212.98500000000001</v>
      </c>
    </row>
    <row r="3665" spans="1:9" x14ac:dyDescent="0.25">
      <c r="A3665" s="1">
        <v>43248</v>
      </c>
      <c r="B3665" t="s">
        <v>121</v>
      </c>
      <c r="C3665" t="s">
        <v>122</v>
      </c>
      <c r="D3665">
        <v>4</v>
      </c>
      <c r="E3665">
        <v>4</v>
      </c>
      <c r="F3665">
        <v>472.86</v>
      </c>
      <c r="G3665">
        <v>398.7</v>
      </c>
      <c r="H3665">
        <v>74.16</v>
      </c>
      <c r="I3665">
        <v>99.674999999999997</v>
      </c>
    </row>
    <row r="3666" spans="1:9" x14ac:dyDescent="0.25">
      <c r="A3666" s="1">
        <v>43248</v>
      </c>
      <c r="B3666" t="s">
        <v>111</v>
      </c>
      <c r="C3666" t="s">
        <v>112</v>
      </c>
      <c r="D3666">
        <v>2</v>
      </c>
      <c r="E3666">
        <v>2</v>
      </c>
      <c r="F3666">
        <v>470.2</v>
      </c>
      <c r="G3666">
        <v>423.15</v>
      </c>
      <c r="H3666">
        <v>47.05</v>
      </c>
      <c r="I3666">
        <v>211.57499999999999</v>
      </c>
    </row>
    <row r="3667" spans="1:9" x14ac:dyDescent="0.25">
      <c r="A3667" s="1">
        <v>43248</v>
      </c>
      <c r="B3667" t="s">
        <v>113</v>
      </c>
      <c r="C3667" t="s">
        <v>114</v>
      </c>
      <c r="D3667">
        <v>5</v>
      </c>
      <c r="E3667">
        <v>5</v>
      </c>
      <c r="F3667">
        <v>389.2</v>
      </c>
      <c r="G3667">
        <v>282.67</v>
      </c>
      <c r="H3667">
        <v>106.53</v>
      </c>
      <c r="I3667">
        <v>56.533999999999999</v>
      </c>
    </row>
    <row r="3668" spans="1:9" x14ac:dyDescent="0.25">
      <c r="A3668" s="1">
        <v>43248</v>
      </c>
      <c r="B3668" t="s">
        <v>105</v>
      </c>
      <c r="C3668" t="s">
        <v>106</v>
      </c>
      <c r="D3668">
        <v>4</v>
      </c>
      <c r="E3668">
        <v>4</v>
      </c>
      <c r="F3668">
        <v>332.7</v>
      </c>
      <c r="G3668">
        <v>254.68</v>
      </c>
      <c r="H3668">
        <v>78.02</v>
      </c>
      <c r="I3668">
        <v>63.67</v>
      </c>
    </row>
    <row r="3669" spans="1:9" x14ac:dyDescent="0.25">
      <c r="A3669" s="1">
        <v>43248</v>
      </c>
      <c r="B3669" t="s">
        <v>128</v>
      </c>
      <c r="C3669" t="s">
        <v>129</v>
      </c>
      <c r="D3669">
        <v>2</v>
      </c>
      <c r="E3669">
        <v>2</v>
      </c>
      <c r="F3669">
        <v>225.24</v>
      </c>
      <c r="G3669">
        <v>186</v>
      </c>
      <c r="H3669">
        <v>39.24</v>
      </c>
      <c r="I3669">
        <v>93</v>
      </c>
    </row>
    <row r="3670" spans="1:9" x14ac:dyDescent="0.25">
      <c r="A3670" s="1">
        <v>43248</v>
      </c>
      <c r="B3670" t="s">
        <v>88</v>
      </c>
      <c r="C3670" t="s">
        <v>89</v>
      </c>
      <c r="D3670">
        <v>4</v>
      </c>
      <c r="E3670">
        <v>5</v>
      </c>
      <c r="F3670">
        <v>198.24</v>
      </c>
      <c r="G3670">
        <v>124.94</v>
      </c>
      <c r="H3670">
        <v>73.3</v>
      </c>
      <c r="I3670">
        <v>31.234999999999999</v>
      </c>
    </row>
    <row r="3671" spans="1:9" x14ac:dyDescent="0.25">
      <c r="A3671" s="1">
        <v>43248</v>
      </c>
      <c r="B3671" t="s">
        <v>193</v>
      </c>
      <c r="C3671" t="s">
        <v>193</v>
      </c>
      <c r="D3671">
        <v>3</v>
      </c>
      <c r="E3671">
        <v>3</v>
      </c>
      <c r="F3671">
        <v>153.5</v>
      </c>
      <c r="G3671">
        <v>114.65</v>
      </c>
      <c r="H3671">
        <v>38.85</v>
      </c>
      <c r="I3671">
        <v>38.216666666666669</v>
      </c>
    </row>
    <row r="3672" spans="1:9" x14ac:dyDescent="0.25">
      <c r="A3672" s="1">
        <v>43248</v>
      </c>
      <c r="B3672" t="s">
        <v>66</v>
      </c>
      <c r="C3672" t="s">
        <v>67</v>
      </c>
      <c r="D3672">
        <v>2</v>
      </c>
      <c r="E3672">
        <v>2</v>
      </c>
      <c r="F3672">
        <v>113.45</v>
      </c>
      <c r="G3672">
        <v>91.77</v>
      </c>
      <c r="H3672">
        <v>21.68</v>
      </c>
      <c r="I3672">
        <v>45.884999999999998</v>
      </c>
    </row>
    <row r="3673" spans="1:9" x14ac:dyDescent="0.25">
      <c r="A3673" s="1">
        <v>43248</v>
      </c>
      <c r="B3673" t="s">
        <v>139</v>
      </c>
      <c r="C3673" t="s">
        <v>140</v>
      </c>
      <c r="D3673">
        <v>1</v>
      </c>
      <c r="E3673">
        <v>1</v>
      </c>
      <c r="F3673">
        <v>97.48</v>
      </c>
      <c r="G3673">
        <v>89.99</v>
      </c>
      <c r="H3673">
        <v>7.49</v>
      </c>
      <c r="I3673">
        <v>89.99</v>
      </c>
    </row>
    <row r="3674" spans="1:9" x14ac:dyDescent="0.25">
      <c r="A3674" s="1">
        <v>43248</v>
      </c>
      <c r="B3674" t="s">
        <v>115</v>
      </c>
      <c r="C3674" t="s">
        <v>116</v>
      </c>
      <c r="D3674">
        <v>1</v>
      </c>
      <c r="E3674">
        <v>1</v>
      </c>
      <c r="F3674">
        <v>90.24</v>
      </c>
      <c r="G3674">
        <v>82.8</v>
      </c>
      <c r="H3674">
        <v>7.44</v>
      </c>
      <c r="I3674">
        <v>82.8</v>
      </c>
    </row>
    <row r="3675" spans="1:9" x14ac:dyDescent="0.25">
      <c r="A3675" s="1">
        <v>43248</v>
      </c>
      <c r="B3675" t="s">
        <v>147</v>
      </c>
      <c r="C3675" t="s">
        <v>148</v>
      </c>
      <c r="D3675">
        <v>1</v>
      </c>
      <c r="E3675">
        <v>2</v>
      </c>
      <c r="F3675">
        <v>87.92</v>
      </c>
      <c r="G3675">
        <v>43.8</v>
      </c>
      <c r="H3675">
        <v>44.12</v>
      </c>
      <c r="I3675">
        <v>43.8</v>
      </c>
    </row>
    <row r="3676" spans="1:9" x14ac:dyDescent="0.25">
      <c r="A3676" s="1">
        <v>43248</v>
      </c>
      <c r="B3676" t="s">
        <v>64</v>
      </c>
      <c r="C3676" t="s">
        <v>65</v>
      </c>
      <c r="D3676">
        <v>1</v>
      </c>
      <c r="E3676">
        <v>1</v>
      </c>
      <c r="F3676">
        <v>83.33</v>
      </c>
      <c r="G3676">
        <v>65</v>
      </c>
      <c r="H3676">
        <v>18.329999999999998</v>
      </c>
      <c r="I3676">
        <v>65</v>
      </c>
    </row>
    <row r="3677" spans="1:9" x14ac:dyDescent="0.25">
      <c r="A3677" s="1">
        <v>43248</v>
      </c>
      <c r="B3677" t="s">
        <v>41</v>
      </c>
      <c r="C3677" t="s">
        <v>41</v>
      </c>
      <c r="D3677">
        <v>1</v>
      </c>
      <c r="E3677">
        <v>1</v>
      </c>
      <c r="F3677">
        <v>67.22</v>
      </c>
      <c r="G3677">
        <v>47.9</v>
      </c>
      <c r="H3677">
        <v>19.32</v>
      </c>
      <c r="I3677">
        <v>47.9</v>
      </c>
    </row>
    <row r="3678" spans="1:9" x14ac:dyDescent="0.25">
      <c r="A3678" s="1">
        <v>43248</v>
      </c>
      <c r="B3678" t="s">
        <v>70</v>
      </c>
      <c r="C3678" t="s">
        <v>71</v>
      </c>
      <c r="D3678">
        <v>1</v>
      </c>
      <c r="E3678">
        <v>1</v>
      </c>
      <c r="F3678">
        <v>64.650000000000006</v>
      </c>
      <c r="G3678">
        <v>52.9</v>
      </c>
      <c r="H3678">
        <v>11.75</v>
      </c>
      <c r="I3678">
        <v>52.9</v>
      </c>
    </row>
    <row r="3679" spans="1:9" x14ac:dyDescent="0.25">
      <c r="A3679" s="1">
        <v>43248</v>
      </c>
      <c r="B3679" t="s">
        <v>78</v>
      </c>
      <c r="C3679" t="s">
        <v>79</v>
      </c>
      <c r="D3679">
        <v>1</v>
      </c>
      <c r="E3679">
        <v>1</v>
      </c>
      <c r="F3679">
        <v>62.69</v>
      </c>
      <c r="G3679">
        <v>49.9</v>
      </c>
      <c r="H3679">
        <v>12.79</v>
      </c>
      <c r="I3679">
        <v>49.9</v>
      </c>
    </row>
    <row r="3680" spans="1:9" x14ac:dyDescent="0.25">
      <c r="A3680" s="1">
        <v>43248</v>
      </c>
      <c r="B3680" t="s">
        <v>44</v>
      </c>
      <c r="C3680" t="s">
        <v>45</v>
      </c>
      <c r="D3680">
        <v>2</v>
      </c>
      <c r="E3680">
        <v>2</v>
      </c>
      <c r="F3680">
        <v>57.98</v>
      </c>
      <c r="G3680">
        <v>37.799999999999997</v>
      </c>
      <c r="H3680">
        <v>20.18</v>
      </c>
      <c r="I3680">
        <v>18.899999999999999</v>
      </c>
    </row>
    <row r="3681" spans="1:9" x14ac:dyDescent="0.25">
      <c r="A3681" s="1">
        <v>43248</v>
      </c>
      <c r="B3681" t="s">
        <v>55</v>
      </c>
      <c r="C3681" t="s">
        <v>56</v>
      </c>
      <c r="D3681">
        <v>1</v>
      </c>
      <c r="E3681">
        <v>1</v>
      </c>
      <c r="F3681">
        <v>49.79</v>
      </c>
      <c r="G3681">
        <v>37</v>
      </c>
      <c r="H3681">
        <v>12.79</v>
      </c>
      <c r="I3681">
        <v>37</v>
      </c>
    </row>
    <row r="3682" spans="1:9" x14ac:dyDescent="0.25">
      <c r="A3682" s="1">
        <v>43248</v>
      </c>
      <c r="B3682" t="s">
        <v>123</v>
      </c>
      <c r="C3682" t="s">
        <v>124</v>
      </c>
      <c r="D3682">
        <v>1</v>
      </c>
      <c r="E3682">
        <v>1</v>
      </c>
      <c r="F3682">
        <v>36.96</v>
      </c>
      <c r="G3682">
        <v>14.9</v>
      </c>
      <c r="H3682">
        <v>22.06</v>
      </c>
      <c r="I3682">
        <v>14.9</v>
      </c>
    </row>
    <row r="3683" spans="1:9" x14ac:dyDescent="0.25">
      <c r="A3683" s="1">
        <v>43255</v>
      </c>
      <c r="B3683" t="s">
        <v>15</v>
      </c>
      <c r="C3683" t="s">
        <v>16</v>
      </c>
      <c r="D3683">
        <v>180</v>
      </c>
      <c r="E3683">
        <v>192</v>
      </c>
      <c r="F3683">
        <v>34448.81</v>
      </c>
      <c r="G3683">
        <v>30158.63</v>
      </c>
      <c r="H3683">
        <v>4290.18</v>
      </c>
      <c r="I3683">
        <v>167.54794444444445</v>
      </c>
    </row>
    <row r="3684" spans="1:9" x14ac:dyDescent="0.25">
      <c r="A3684" s="1">
        <v>43255</v>
      </c>
      <c r="B3684" t="s">
        <v>47</v>
      </c>
      <c r="C3684" t="s">
        <v>48</v>
      </c>
      <c r="D3684">
        <v>160</v>
      </c>
      <c r="E3684">
        <v>198</v>
      </c>
      <c r="F3684">
        <v>20793.509999999998</v>
      </c>
      <c r="G3684">
        <v>16937.45</v>
      </c>
      <c r="H3684">
        <v>3856.06</v>
      </c>
      <c r="I3684">
        <v>105.85906249999999</v>
      </c>
    </row>
    <row r="3685" spans="1:9" x14ac:dyDescent="0.25">
      <c r="A3685" s="1">
        <v>43255</v>
      </c>
      <c r="B3685" t="s">
        <v>24</v>
      </c>
      <c r="C3685" t="s">
        <v>25</v>
      </c>
      <c r="D3685">
        <v>89</v>
      </c>
      <c r="E3685">
        <v>90</v>
      </c>
      <c r="F3685">
        <v>18485.310000000001</v>
      </c>
      <c r="G3685">
        <v>16876.080000000002</v>
      </c>
      <c r="H3685">
        <v>1609.23</v>
      </c>
      <c r="I3685">
        <v>189.61887640449439</v>
      </c>
    </row>
    <row r="3686" spans="1:9" x14ac:dyDescent="0.25">
      <c r="A3686" s="1">
        <v>43255</v>
      </c>
      <c r="B3686" t="s">
        <v>32</v>
      </c>
      <c r="C3686" t="s">
        <v>33</v>
      </c>
      <c r="D3686">
        <v>114</v>
      </c>
      <c r="E3686">
        <v>165</v>
      </c>
      <c r="F3686">
        <v>16526.7</v>
      </c>
      <c r="G3686">
        <v>13021.64</v>
      </c>
      <c r="H3686">
        <v>3505.06</v>
      </c>
      <c r="I3686">
        <v>114.22491228070176</v>
      </c>
    </row>
    <row r="3687" spans="1:9" x14ac:dyDescent="0.25">
      <c r="A3687" s="1">
        <v>43255</v>
      </c>
      <c r="B3687" t="s">
        <v>42</v>
      </c>
      <c r="C3687" t="s">
        <v>43</v>
      </c>
      <c r="D3687">
        <v>96</v>
      </c>
      <c r="E3687">
        <v>111</v>
      </c>
      <c r="F3687">
        <v>15382.58</v>
      </c>
      <c r="G3687">
        <v>12711.78</v>
      </c>
      <c r="H3687">
        <v>2670.8</v>
      </c>
      <c r="I3687">
        <v>132.41437500000001</v>
      </c>
    </row>
    <row r="3688" spans="1:9" x14ac:dyDescent="0.25">
      <c r="A3688" s="1">
        <v>43255</v>
      </c>
      <c r="B3688" t="s">
        <v>28</v>
      </c>
      <c r="C3688" t="s">
        <v>29</v>
      </c>
      <c r="D3688">
        <v>55</v>
      </c>
      <c r="E3688">
        <v>57</v>
      </c>
      <c r="F3688">
        <v>13067.45</v>
      </c>
      <c r="G3688">
        <v>11272.14</v>
      </c>
      <c r="H3688">
        <v>1795.31</v>
      </c>
      <c r="I3688">
        <v>204.94800000000001</v>
      </c>
    </row>
    <row r="3689" spans="1:9" x14ac:dyDescent="0.25">
      <c r="A3689" s="1">
        <v>43255</v>
      </c>
      <c r="B3689" t="s">
        <v>39</v>
      </c>
      <c r="C3689" t="s">
        <v>40</v>
      </c>
      <c r="D3689">
        <v>67</v>
      </c>
      <c r="E3689">
        <v>79</v>
      </c>
      <c r="F3689">
        <v>11012.26</v>
      </c>
      <c r="G3689">
        <v>9277.16</v>
      </c>
      <c r="H3689">
        <v>1735.1</v>
      </c>
      <c r="I3689">
        <v>138.46507462686566</v>
      </c>
    </row>
    <row r="3690" spans="1:9" x14ac:dyDescent="0.25">
      <c r="A3690" s="1">
        <v>43255</v>
      </c>
      <c r="B3690" t="s">
        <v>17</v>
      </c>
      <c r="C3690" t="s">
        <v>18</v>
      </c>
      <c r="D3690">
        <v>54</v>
      </c>
      <c r="E3690">
        <v>68</v>
      </c>
      <c r="F3690">
        <v>9245.85</v>
      </c>
      <c r="G3690">
        <v>7371.99</v>
      </c>
      <c r="H3690">
        <v>1873.86</v>
      </c>
      <c r="I3690">
        <v>136.51833333333332</v>
      </c>
    </row>
    <row r="3691" spans="1:9" x14ac:dyDescent="0.25">
      <c r="A3691" s="1">
        <v>43255</v>
      </c>
      <c r="B3691" t="s">
        <v>26</v>
      </c>
      <c r="C3691" t="s">
        <v>27</v>
      </c>
      <c r="D3691">
        <v>71</v>
      </c>
      <c r="E3691">
        <v>77</v>
      </c>
      <c r="F3691">
        <v>8675.8799999999992</v>
      </c>
      <c r="G3691">
        <v>7032.65</v>
      </c>
      <c r="H3691">
        <v>1643.23</v>
      </c>
      <c r="I3691">
        <v>99.05140845070423</v>
      </c>
    </row>
    <row r="3692" spans="1:9" x14ac:dyDescent="0.25">
      <c r="A3692" s="1">
        <v>43255</v>
      </c>
      <c r="B3692" t="s">
        <v>53</v>
      </c>
      <c r="C3692" t="s">
        <v>54</v>
      </c>
      <c r="D3692">
        <v>42</v>
      </c>
      <c r="E3692">
        <v>45</v>
      </c>
      <c r="F3692">
        <v>8454.49</v>
      </c>
      <c r="G3692">
        <v>7656.8</v>
      </c>
      <c r="H3692">
        <v>797.69</v>
      </c>
      <c r="I3692">
        <v>182.3047619047619</v>
      </c>
    </row>
    <row r="3693" spans="1:9" x14ac:dyDescent="0.25">
      <c r="A3693" s="1">
        <v>43255</v>
      </c>
      <c r="B3693" t="s">
        <v>19</v>
      </c>
      <c r="C3693" t="s">
        <v>20</v>
      </c>
      <c r="D3693">
        <v>48</v>
      </c>
      <c r="E3693">
        <v>51</v>
      </c>
      <c r="F3693">
        <v>7707.14</v>
      </c>
      <c r="G3693">
        <v>6708.03</v>
      </c>
      <c r="H3693">
        <v>999.11</v>
      </c>
      <c r="I3693">
        <v>139.75062500000001</v>
      </c>
    </row>
    <row r="3694" spans="1:9" x14ac:dyDescent="0.25">
      <c r="A3694" s="1">
        <v>43255</v>
      </c>
      <c r="B3694" t="s">
        <v>46</v>
      </c>
      <c r="C3694" t="s">
        <v>46</v>
      </c>
      <c r="D3694">
        <v>41</v>
      </c>
      <c r="E3694">
        <v>46</v>
      </c>
      <c r="F3694">
        <v>5752.92</v>
      </c>
      <c r="G3694">
        <v>4629.6499999999996</v>
      </c>
      <c r="H3694">
        <v>1123.27</v>
      </c>
      <c r="I3694">
        <v>112.91829268292683</v>
      </c>
    </row>
    <row r="3695" spans="1:9" x14ac:dyDescent="0.25">
      <c r="A3695" s="1">
        <v>43255</v>
      </c>
      <c r="B3695" t="s">
        <v>74</v>
      </c>
      <c r="C3695" t="s">
        <v>75</v>
      </c>
      <c r="D3695">
        <v>15</v>
      </c>
      <c r="E3695">
        <v>17</v>
      </c>
      <c r="F3695">
        <v>5686.76</v>
      </c>
      <c r="G3695">
        <v>5299.82</v>
      </c>
      <c r="H3695">
        <v>386.94</v>
      </c>
      <c r="I3695">
        <v>353.32133333333337</v>
      </c>
    </row>
    <row r="3696" spans="1:9" x14ac:dyDescent="0.25">
      <c r="A3696" s="1">
        <v>43255</v>
      </c>
      <c r="B3696" t="s">
        <v>34</v>
      </c>
      <c r="C3696" t="s">
        <v>35</v>
      </c>
      <c r="D3696">
        <v>36</v>
      </c>
      <c r="E3696">
        <v>47</v>
      </c>
      <c r="F3696">
        <v>5629.12</v>
      </c>
      <c r="G3696">
        <v>4634.7</v>
      </c>
      <c r="H3696">
        <v>994.42</v>
      </c>
      <c r="I3696">
        <v>128.74166666666667</v>
      </c>
    </row>
    <row r="3697" spans="1:9" x14ac:dyDescent="0.25">
      <c r="A3697" s="1">
        <v>43255</v>
      </c>
      <c r="B3697" t="s">
        <v>84</v>
      </c>
      <c r="C3697" t="s">
        <v>85</v>
      </c>
      <c r="D3697">
        <v>10</v>
      </c>
      <c r="E3697">
        <v>10</v>
      </c>
      <c r="F3697">
        <v>4750.17</v>
      </c>
      <c r="G3697">
        <v>4356.7</v>
      </c>
      <c r="H3697">
        <v>393.47</v>
      </c>
      <c r="I3697">
        <v>435.67</v>
      </c>
    </row>
    <row r="3698" spans="1:9" x14ac:dyDescent="0.25">
      <c r="A3698" s="1">
        <v>43255</v>
      </c>
      <c r="B3698" t="s">
        <v>21</v>
      </c>
      <c r="C3698" t="s">
        <v>22</v>
      </c>
      <c r="D3698">
        <v>42</v>
      </c>
      <c r="E3698">
        <v>46</v>
      </c>
      <c r="F3698">
        <v>4397.16</v>
      </c>
      <c r="G3698">
        <v>3589.86</v>
      </c>
      <c r="H3698">
        <v>807.3</v>
      </c>
      <c r="I3698">
        <v>85.472857142857137</v>
      </c>
    </row>
    <row r="3699" spans="1:9" x14ac:dyDescent="0.25">
      <c r="A3699" s="1">
        <v>43255</v>
      </c>
      <c r="B3699" t="s">
        <v>72</v>
      </c>
      <c r="C3699" t="s">
        <v>73</v>
      </c>
      <c r="D3699">
        <v>46</v>
      </c>
      <c r="E3699">
        <v>54</v>
      </c>
      <c r="F3699">
        <v>4162.3</v>
      </c>
      <c r="G3699">
        <v>3265.94</v>
      </c>
      <c r="H3699">
        <v>896.36</v>
      </c>
      <c r="I3699">
        <v>70.998695652173907</v>
      </c>
    </row>
    <row r="3700" spans="1:9" x14ac:dyDescent="0.25">
      <c r="A3700" s="1">
        <v>43255</v>
      </c>
      <c r="B3700" t="s">
        <v>36</v>
      </c>
      <c r="C3700" t="s">
        <v>37</v>
      </c>
      <c r="D3700">
        <v>14</v>
      </c>
      <c r="E3700">
        <v>17</v>
      </c>
      <c r="F3700">
        <v>4042.01</v>
      </c>
      <c r="G3700">
        <v>3109.35</v>
      </c>
      <c r="H3700">
        <v>932.66</v>
      </c>
      <c r="I3700">
        <v>222.09642857142859</v>
      </c>
    </row>
    <row r="3701" spans="1:9" x14ac:dyDescent="0.25">
      <c r="A3701" s="1">
        <v>43255</v>
      </c>
      <c r="B3701" t="s">
        <v>23</v>
      </c>
      <c r="C3701" t="s">
        <v>23</v>
      </c>
      <c r="D3701">
        <v>4</v>
      </c>
      <c r="E3701">
        <v>5</v>
      </c>
      <c r="F3701">
        <v>3621.93</v>
      </c>
      <c r="G3701">
        <v>3507.98</v>
      </c>
      <c r="H3701">
        <v>113.95</v>
      </c>
      <c r="I3701">
        <v>876.995</v>
      </c>
    </row>
    <row r="3702" spans="1:9" x14ac:dyDescent="0.25">
      <c r="A3702" s="1">
        <v>43255</v>
      </c>
      <c r="B3702" t="s">
        <v>38</v>
      </c>
      <c r="C3702" t="s">
        <v>38</v>
      </c>
      <c r="D3702">
        <v>20</v>
      </c>
      <c r="E3702">
        <v>21</v>
      </c>
      <c r="F3702">
        <v>3316.68</v>
      </c>
      <c r="G3702">
        <v>2871.7</v>
      </c>
      <c r="H3702">
        <v>444.98</v>
      </c>
      <c r="I3702">
        <v>143.58500000000001</v>
      </c>
    </row>
    <row r="3703" spans="1:9" x14ac:dyDescent="0.25">
      <c r="A3703" s="1">
        <v>43255</v>
      </c>
      <c r="B3703" t="s">
        <v>100</v>
      </c>
      <c r="C3703" t="s">
        <v>101</v>
      </c>
      <c r="D3703">
        <v>21</v>
      </c>
      <c r="E3703">
        <v>21</v>
      </c>
      <c r="F3703">
        <v>2872.19</v>
      </c>
      <c r="G3703">
        <v>2463.7600000000002</v>
      </c>
      <c r="H3703">
        <v>408.43</v>
      </c>
      <c r="I3703">
        <v>117.32190476190476</v>
      </c>
    </row>
    <row r="3704" spans="1:9" x14ac:dyDescent="0.25">
      <c r="A3704" s="1">
        <v>43255</v>
      </c>
      <c r="B3704" t="s">
        <v>107</v>
      </c>
      <c r="C3704" t="s">
        <v>108</v>
      </c>
      <c r="D3704">
        <v>14</v>
      </c>
      <c r="E3704">
        <v>18</v>
      </c>
      <c r="F3704">
        <v>2763.69</v>
      </c>
      <c r="G3704">
        <v>2248.9499999999998</v>
      </c>
      <c r="H3704">
        <v>514.74</v>
      </c>
      <c r="I3704">
        <v>160.63928571428573</v>
      </c>
    </row>
    <row r="3705" spans="1:9" x14ac:dyDescent="0.25">
      <c r="A3705" s="1">
        <v>43255</v>
      </c>
      <c r="B3705" t="s">
        <v>58</v>
      </c>
      <c r="C3705" t="s">
        <v>59</v>
      </c>
      <c r="D3705">
        <v>39</v>
      </c>
      <c r="E3705">
        <v>41</v>
      </c>
      <c r="F3705">
        <v>2289.11</v>
      </c>
      <c r="G3705">
        <v>1629.33</v>
      </c>
      <c r="H3705">
        <v>659.78</v>
      </c>
      <c r="I3705">
        <v>41.777692307692305</v>
      </c>
    </row>
    <row r="3706" spans="1:9" x14ac:dyDescent="0.25">
      <c r="A3706" s="1">
        <v>43255</v>
      </c>
      <c r="B3706" t="s">
        <v>30</v>
      </c>
      <c r="C3706" t="s">
        <v>31</v>
      </c>
      <c r="D3706">
        <v>3</v>
      </c>
      <c r="E3706">
        <v>9</v>
      </c>
      <c r="F3706">
        <v>1946.19</v>
      </c>
      <c r="G3706">
        <v>1564.8</v>
      </c>
      <c r="H3706">
        <v>381.39</v>
      </c>
      <c r="I3706">
        <v>521.6</v>
      </c>
    </row>
    <row r="3707" spans="1:9" x14ac:dyDescent="0.25">
      <c r="A3707" s="1">
        <v>43255</v>
      </c>
      <c r="B3707" t="s">
        <v>51</v>
      </c>
      <c r="C3707" t="s">
        <v>52</v>
      </c>
      <c r="D3707">
        <v>20</v>
      </c>
      <c r="E3707">
        <v>22</v>
      </c>
      <c r="F3707">
        <v>1895.52</v>
      </c>
      <c r="G3707">
        <v>1523.56</v>
      </c>
      <c r="H3707">
        <v>371.96</v>
      </c>
      <c r="I3707">
        <v>76.177999999999997</v>
      </c>
    </row>
    <row r="3708" spans="1:9" x14ac:dyDescent="0.25">
      <c r="A3708" s="1">
        <v>43255</v>
      </c>
      <c r="B3708" t="s">
        <v>94</v>
      </c>
      <c r="C3708" t="s">
        <v>95</v>
      </c>
      <c r="D3708">
        <v>2</v>
      </c>
      <c r="E3708">
        <v>2</v>
      </c>
      <c r="F3708">
        <v>1775.98</v>
      </c>
      <c r="G3708">
        <v>1713</v>
      </c>
      <c r="H3708">
        <v>62.98</v>
      </c>
      <c r="I3708">
        <v>856.5</v>
      </c>
    </row>
    <row r="3709" spans="1:9" x14ac:dyDescent="0.25">
      <c r="A3709" s="1">
        <v>43255</v>
      </c>
      <c r="B3709" t="s">
        <v>76</v>
      </c>
      <c r="C3709" t="s">
        <v>77</v>
      </c>
      <c r="D3709">
        <v>5</v>
      </c>
      <c r="E3709">
        <v>5</v>
      </c>
      <c r="F3709">
        <v>1708.75</v>
      </c>
      <c r="G3709">
        <v>1532.64</v>
      </c>
      <c r="H3709">
        <v>176.11</v>
      </c>
      <c r="I3709">
        <v>306.52800000000002</v>
      </c>
    </row>
    <row r="3710" spans="1:9" x14ac:dyDescent="0.25">
      <c r="A3710" s="1">
        <v>43255</v>
      </c>
      <c r="B3710" t="s">
        <v>82</v>
      </c>
      <c r="C3710" t="s">
        <v>83</v>
      </c>
      <c r="D3710">
        <v>11</v>
      </c>
      <c r="E3710">
        <v>11</v>
      </c>
      <c r="F3710">
        <v>1672.05</v>
      </c>
      <c r="G3710">
        <v>1309.78</v>
      </c>
      <c r="H3710">
        <v>362.27</v>
      </c>
      <c r="I3710">
        <v>119.07090909090908</v>
      </c>
    </row>
    <row r="3711" spans="1:9" x14ac:dyDescent="0.25">
      <c r="A3711" s="1">
        <v>43255</v>
      </c>
      <c r="B3711" t="s">
        <v>145</v>
      </c>
      <c r="C3711" t="s">
        <v>146</v>
      </c>
      <c r="D3711">
        <v>9</v>
      </c>
      <c r="E3711">
        <v>11</v>
      </c>
      <c r="F3711">
        <v>1480.28</v>
      </c>
      <c r="G3711">
        <v>1187.28</v>
      </c>
      <c r="H3711">
        <v>293</v>
      </c>
      <c r="I3711">
        <v>131.91999999999999</v>
      </c>
    </row>
    <row r="3712" spans="1:9" x14ac:dyDescent="0.25">
      <c r="A3712" s="1">
        <v>43255</v>
      </c>
      <c r="B3712" t="s">
        <v>102</v>
      </c>
      <c r="C3712" t="s">
        <v>103</v>
      </c>
      <c r="D3712">
        <v>8</v>
      </c>
      <c r="E3712">
        <v>8</v>
      </c>
      <c r="F3712">
        <v>1468.8</v>
      </c>
      <c r="G3712">
        <v>1295.8</v>
      </c>
      <c r="H3712">
        <v>173</v>
      </c>
      <c r="I3712">
        <v>161.97499999999999</v>
      </c>
    </row>
    <row r="3713" spans="1:9" x14ac:dyDescent="0.25">
      <c r="A3713" s="1">
        <v>43255</v>
      </c>
      <c r="B3713" t="s">
        <v>193</v>
      </c>
      <c r="C3713" t="s">
        <v>193</v>
      </c>
      <c r="D3713">
        <v>8</v>
      </c>
      <c r="E3713">
        <v>8</v>
      </c>
      <c r="F3713">
        <v>1429.6</v>
      </c>
      <c r="G3713">
        <v>1247.9000000000001</v>
      </c>
      <c r="H3713">
        <v>181.7</v>
      </c>
      <c r="I3713">
        <v>155.98750000000001</v>
      </c>
    </row>
    <row r="3714" spans="1:9" x14ac:dyDescent="0.25">
      <c r="A3714" s="1">
        <v>43255</v>
      </c>
      <c r="B3714" t="s">
        <v>109</v>
      </c>
      <c r="C3714" t="s">
        <v>110</v>
      </c>
      <c r="D3714">
        <v>13</v>
      </c>
      <c r="E3714">
        <v>13</v>
      </c>
      <c r="F3714">
        <v>1429.2</v>
      </c>
      <c r="G3714">
        <v>1169.05</v>
      </c>
      <c r="H3714">
        <v>260.14999999999998</v>
      </c>
      <c r="I3714">
        <v>89.926923076923075</v>
      </c>
    </row>
    <row r="3715" spans="1:9" x14ac:dyDescent="0.25">
      <c r="A3715" s="1">
        <v>43255</v>
      </c>
      <c r="B3715" t="s">
        <v>125</v>
      </c>
      <c r="C3715" t="s">
        <v>126</v>
      </c>
      <c r="D3715">
        <v>5</v>
      </c>
      <c r="E3715">
        <v>6</v>
      </c>
      <c r="F3715">
        <v>1265.3</v>
      </c>
      <c r="G3715">
        <v>1099.8</v>
      </c>
      <c r="H3715">
        <v>165.5</v>
      </c>
      <c r="I3715">
        <v>219.96</v>
      </c>
    </row>
    <row r="3716" spans="1:9" x14ac:dyDescent="0.25">
      <c r="A3716" s="1">
        <v>43255</v>
      </c>
      <c r="B3716" t="s">
        <v>90</v>
      </c>
      <c r="C3716" t="s">
        <v>91</v>
      </c>
      <c r="D3716">
        <v>4</v>
      </c>
      <c r="E3716">
        <v>8</v>
      </c>
      <c r="F3716">
        <v>1262.8800000000001</v>
      </c>
      <c r="G3716">
        <v>994.25</v>
      </c>
      <c r="H3716">
        <v>268.63</v>
      </c>
      <c r="I3716">
        <v>248.5625</v>
      </c>
    </row>
    <row r="3717" spans="1:9" x14ac:dyDescent="0.25">
      <c r="A3717" s="1">
        <v>43255</v>
      </c>
      <c r="B3717" t="s">
        <v>80</v>
      </c>
      <c r="C3717" t="s">
        <v>81</v>
      </c>
      <c r="D3717">
        <v>5</v>
      </c>
      <c r="E3717">
        <v>5</v>
      </c>
      <c r="F3717">
        <v>1035.67</v>
      </c>
      <c r="G3717">
        <v>818.49</v>
      </c>
      <c r="H3717">
        <v>217.18</v>
      </c>
      <c r="I3717">
        <v>163.69800000000001</v>
      </c>
    </row>
    <row r="3718" spans="1:9" x14ac:dyDescent="0.25">
      <c r="A3718" s="1">
        <v>43255</v>
      </c>
      <c r="B3718" t="s">
        <v>88</v>
      </c>
      <c r="C3718" t="s">
        <v>89</v>
      </c>
      <c r="D3718">
        <v>9</v>
      </c>
      <c r="E3718">
        <v>10</v>
      </c>
      <c r="F3718">
        <v>958.99</v>
      </c>
      <c r="G3718">
        <v>824.96</v>
      </c>
      <c r="H3718">
        <v>134.03</v>
      </c>
      <c r="I3718">
        <v>91.662222222222226</v>
      </c>
    </row>
    <row r="3719" spans="1:9" x14ac:dyDescent="0.25">
      <c r="A3719" s="1">
        <v>43255</v>
      </c>
      <c r="B3719" t="s">
        <v>49</v>
      </c>
      <c r="C3719" t="s">
        <v>50</v>
      </c>
      <c r="D3719">
        <v>4</v>
      </c>
      <c r="E3719">
        <v>7</v>
      </c>
      <c r="F3719">
        <v>881.18</v>
      </c>
      <c r="G3719">
        <v>633.9</v>
      </c>
      <c r="H3719">
        <v>247.28</v>
      </c>
      <c r="I3719">
        <v>158.47499999999999</v>
      </c>
    </row>
    <row r="3720" spans="1:9" x14ac:dyDescent="0.25">
      <c r="A3720" s="1">
        <v>43255</v>
      </c>
      <c r="B3720" t="s">
        <v>96</v>
      </c>
      <c r="C3720" t="s">
        <v>97</v>
      </c>
      <c r="D3720">
        <v>1</v>
      </c>
      <c r="E3720">
        <v>1</v>
      </c>
      <c r="F3720">
        <v>870.11</v>
      </c>
      <c r="G3720">
        <v>790</v>
      </c>
      <c r="H3720">
        <v>80.11</v>
      </c>
      <c r="I3720">
        <v>790</v>
      </c>
    </row>
    <row r="3721" spans="1:9" x14ac:dyDescent="0.25">
      <c r="A3721" s="1">
        <v>43255</v>
      </c>
      <c r="B3721" t="s">
        <v>117</v>
      </c>
      <c r="C3721" t="s">
        <v>118</v>
      </c>
      <c r="D3721">
        <v>8</v>
      </c>
      <c r="E3721">
        <v>9</v>
      </c>
      <c r="F3721">
        <v>812.22</v>
      </c>
      <c r="G3721">
        <v>664.58</v>
      </c>
      <c r="H3721">
        <v>147.63999999999999</v>
      </c>
      <c r="I3721">
        <v>83.072500000000005</v>
      </c>
    </row>
    <row r="3722" spans="1:9" x14ac:dyDescent="0.25">
      <c r="A3722" s="1">
        <v>43255</v>
      </c>
      <c r="B3722" t="s">
        <v>113</v>
      </c>
      <c r="C3722" t="s">
        <v>114</v>
      </c>
      <c r="D3722">
        <v>6</v>
      </c>
      <c r="E3722">
        <v>6</v>
      </c>
      <c r="F3722">
        <v>565.83000000000004</v>
      </c>
      <c r="G3722">
        <v>480.79</v>
      </c>
      <c r="H3722">
        <v>85.04</v>
      </c>
      <c r="I3722">
        <v>80.131666666666661</v>
      </c>
    </row>
    <row r="3723" spans="1:9" x14ac:dyDescent="0.25">
      <c r="A3723" s="1">
        <v>43255</v>
      </c>
      <c r="B3723" t="s">
        <v>68</v>
      </c>
      <c r="C3723" t="s">
        <v>69</v>
      </c>
      <c r="D3723">
        <v>2</v>
      </c>
      <c r="E3723">
        <v>2</v>
      </c>
      <c r="F3723">
        <v>534.20000000000005</v>
      </c>
      <c r="G3723">
        <v>437</v>
      </c>
      <c r="H3723">
        <v>97.2</v>
      </c>
      <c r="I3723">
        <v>218.5</v>
      </c>
    </row>
    <row r="3724" spans="1:9" x14ac:dyDescent="0.25">
      <c r="A3724" s="1">
        <v>43255</v>
      </c>
      <c r="B3724" t="s">
        <v>128</v>
      </c>
      <c r="C3724" t="s">
        <v>129</v>
      </c>
      <c r="D3724">
        <v>3</v>
      </c>
      <c r="E3724">
        <v>3</v>
      </c>
      <c r="F3724">
        <v>511.19</v>
      </c>
      <c r="G3724">
        <v>434</v>
      </c>
      <c r="H3724">
        <v>77.19</v>
      </c>
      <c r="I3724">
        <v>144.66666666666669</v>
      </c>
    </row>
    <row r="3725" spans="1:9" x14ac:dyDescent="0.25">
      <c r="A3725" s="1">
        <v>43255</v>
      </c>
      <c r="B3725" t="s">
        <v>66</v>
      </c>
      <c r="C3725" t="s">
        <v>67</v>
      </c>
      <c r="D3725">
        <v>6</v>
      </c>
      <c r="E3725">
        <v>6</v>
      </c>
      <c r="F3725">
        <v>482.66</v>
      </c>
      <c r="G3725">
        <v>392.4</v>
      </c>
      <c r="H3725">
        <v>90.26</v>
      </c>
      <c r="I3725">
        <v>65.400000000000006</v>
      </c>
    </row>
    <row r="3726" spans="1:9" x14ac:dyDescent="0.25">
      <c r="A3726" s="1">
        <v>43255</v>
      </c>
      <c r="B3726" t="s">
        <v>62</v>
      </c>
      <c r="C3726" t="s">
        <v>63</v>
      </c>
      <c r="D3726">
        <v>3</v>
      </c>
      <c r="E3726">
        <v>3</v>
      </c>
      <c r="F3726">
        <v>333.69</v>
      </c>
      <c r="G3726">
        <v>279.7</v>
      </c>
      <c r="H3726">
        <v>53.99</v>
      </c>
      <c r="I3726">
        <v>93.233333333333334</v>
      </c>
    </row>
    <row r="3727" spans="1:9" x14ac:dyDescent="0.25">
      <c r="A3727" s="1">
        <v>43255</v>
      </c>
      <c r="B3727" t="s">
        <v>41</v>
      </c>
      <c r="C3727" t="s">
        <v>41</v>
      </c>
      <c r="D3727">
        <v>3</v>
      </c>
      <c r="E3727">
        <v>3</v>
      </c>
      <c r="F3727">
        <v>277.47000000000003</v>
      </c>
      <c r="G3727">
        <v>202.8</v>
      </c>
      <c r="H3727">
        <v>74.67</v>
      </c>
      <c r="I3727">
        <v>67.599999999999994</v>
      </c>
    </row>
    <row r="3728" spans="1:9" x14ac:dyDescent="0.25">
      <c r="A3728" s="1">
        <v>43255</v>
      </c>
      <c r="B3728" t="s">
        <v>111</v>
      </c>
      <c r="C3728" t="s">
        <v>112</v>
      </c>
      <c r="D3728">
        <v>3</v>
      </c>
      <c r="E3728">
        <v>3</v>
      </c>
      <c r="F3728">
        <v>268.26</v>
      </c>
      <c r="G3728">
        <v>223</v>
      </c>
      <c r="H3728">
        <v>45.26</v>
      </c>
      <c r="I3728">
        <v>74.333333333333343</v>
      </c>
    </row>
    <row r="3729" spans="1:9" x14ac:dyDescent="0.25">
      <c r="A3729" s="1">
        <v>43255</v>
      </c>
      <c r="B3729" t="s">
        <v>123</v>
      </c>
      <c r="C3729" t="s">
        <v>124</v>
      </c>
      <c r="D3729">
        <v>4</v>
      </c>
      <c r="E3729">
        <v>6</v>
      </c>
      <c r="F3729">
        <v>236.25</v>
      </c>
      <c r="G3729">
        <v>124.48</v>
      </c>
      <c r="H3729">
        <v>111.77</v>
      </c>
      <c r="I3729">
        <v>31.12</v>
      </c>
    </row>
    <row r="3730" spans="1:9" x14ac:dyDescent="0.25">
      <c r="A3730" s="1">
        <v>43255</v>
      </c>
      <c r="B3730" t="s">
        <v>121</v>
      </c>
      <c r="C3730" t="s">
        <v>122</v>
      </c>
      <c r="D3730">
        <v>2</v>
      </c>
      <c r="E3730">
        <v>2</v>
      </c>
      <c r="F3730">
        <v>234.87</v>
      </c>
      <c r="G3730">
        <v>199.8</v>
      </c>
      <c r="H3730">
        <v>35.07</v>
      </c>
      <c r="I3730">
        <v>99.9</v>
      </c>
    </row>
    <row r="3731" spans="1:9" x14ac:dyDescent="0.25">
      <c r="A3731" s="1">
        <v>43255</v>
      </c>
      <c r="B3731" t="s">
        <v>135</v>
      </c>
      <c r="C3731" t="s">
        <v>136</v>
      </c>
      <c r="D3731">
        <v>2</v>
      </c>
      <c r="E3731">
        <v>3</v>
      </c>
      <c r="F3731">
        <v>201.28</v>
      </c>
      <c r="G3731">
        <v>142.56</v>
      </c>
      <c r="H3731">
        <v>58.72</v>
      </c>
      <c r="I3731">
        <v>71.28</v>
      </c>
    </row>
    <row r="3732" spans="1:9" x14ac:dyDescent="0.25">
      <c r="A3732" s="1">
        <v>43255</v>
      </c>
      <c r="B3732" t="s">
        <v>44</v>
      </c>
      <c r="C3732" t="s">
        <v>45</v>
      </c>
      <c r="D3732">
        <v>2</v>
      </c>
      <c r="E3732">
        <v>2</v>
      </c>
      <c r="F3732">
        <v>199.8</v>
      </c>
      <c r="G3732">
        <v>143.99</v>
      </c>
      <c r="H3732">
        <v>55.81</v>
      </c>
      <c r="I3732">
        <v>71.995000000000005</v>
      </c>
    </row>
    <row r="3733" spans="1:9" x14ac:dyDescent="0.25">
      <c r="A3733" s="1">
        <v>43255</v>
      </c>
      <c r="B3733" t="s">
        <v>115</v>
      </c>
      <c r="C3733" t="s">
        <v>116</v>
      </c>
      <c r="D3733">
        <v>1</v>
      </c>
      <c r="E3733">
        <v>1</v>
      </c>
      <c r="F3733">
        <v>127.64</v>
      </c>
      <c r="G3733">
        <v>109</v>
      </c>
      <c r="H3733">
        <v>18.64</v>
      </c>
      <c r="I3733">
        <v>109</v>
      </c>
    </row>
    <row r="3734" spans="1:9" x14ac:dyDescent="0.25">
      <c r="A3734" s="1">
        <v>43255</v>
      </c>
      <c r="B3734" t="s">
        <v>131</v>
      </c>
      <c r="C3734" t="s">
        <v>132</v>
      </c>
      <c r="D3734">
        <v>2</v>
      </c>
      <c r="E3734">
        <v>2</v>
      </c>
      <c r="F3734">
        <v>116.46</v>
      </c>
      <c r="G3734">
        <v>84.84</v>
      </c>
      <c r="H3734">
        <v>31.62</v>
      </c>
      <c r="I3734">
        <v>42.42</v>
      </c>
    </row>
    <row r="3735" spans="1:9" x14ac:dyDescent="0.25">
      <c r="A3735" s="1">
        <v>43255</v>
      </c>
      <c r="B3735" t="s">
        <v>105</v>
      </c>
      <c r="C3735" t="s">
        <v>106</v>
      </c>
      <c r="D3735">
        <v>1</v>
      </c>
      <c r="E3735">
        <v>1</v>
      </c>
      <c r="F3735">
        <v>89.38</v>
      </c>
      <c r="G3735">
        <v>72.900000000000006</v>
      </c>
      <c r="H3735">
        <v>16.48</v>
      </c>
      <c r="I3735">
        <v>72.900000000000006</v>
      </c>
    </row>
    <row r="3736" spans="1:9" x14ac:dyDescent="0.25">
      <c r="A3736" s="1">
        <v>43255</v>
      </c>
      <c r="B3736" t="s">
        <v>55</v>
      </c>
      <c r="C3736" t="s">
        <v>56</v>
      </c>
      <c r="D3736">
        <v>2</v>
      </c>
      <c r="E3736">
        <v>2</v>
      </c>
      <c r="F3736">
        <v>88.08</v>
      </c>
      <c r="G3736">
        <v>67</v>
      </c>
      <c r="H3736">
        <v>21.08</v>
      </c>
      <c r="I3736">
        <v>33.5</v>
      </c>
    </row>
    <row r="3737" spans="1:9" x14ac:dyDescent="0.25">
      <c r="A3737" s="1">
        <v>43255</v>
      </c>
      <c r="B3737" t="s">
        <v>104</v>
      </c>
      <c r="C3737" t="s">
        <v>104</v>
      </c>
      <c r="D3737">
        <v>1</v>
      </c>
      <c r="E3737">
        <v>1</v>
      </c>
      <c r="F3737">
        <v>75.849999999999994</v>
      </c>
      <c r="G3737">
        <v>25</v>
      </c>
      <c r="H3737">
        <v>50.85</v>
      </c>
      <c r="I3737">
        <v>25</v>
      </c>
    </row>
    <row r="3738" spans="1:9" x14ac:dyDescent="0.25">
      <c r="A3738" s="1">
        <v>43255</v>
      </c>
      <c r="B3738" t="s">
        <v>98</v>
      </c>
      <c r="C3738" t="s">
        <v>99</v>
      </c>
      <c r="D3738">
        <v>1</v>
      </c>
      <c r="E3738">
        <v>1</v>
      </c>
      <c r="F3738">
        <v>72.849999999999994</v>
      </c>
      <c r="G3738">
        <v>50</v>
      </c>
      <c r="H3738">
        <v>22.85</v>
      </c>
      <c r="I3738">
        <v>50</v>
      </c>
    </row>
    <row r="3739" spans="1:9" x14ac:dyDescent="0.25">
      <c r="A3739" s="1">
        <v>43255</v>
      </c>
      <c r="B3739" t="s">
        <v>64</v>
      </c>
      <c r="C3739" t="s">
        <v>65</v>
      </c>
      <c r="D3739">
        <v>1</v>
      </c>
      <c r="E3739">
        <v>1</v>
      </c>
      <c r="F3739">
        <v>61.78</v>
      </c>
      <c r="G3739">
        <v>52.9</v>
      </c>
      <c r="H3739">
        <v>8.8800000000000008</v>
      </c>
      <c r="I3739">
        <v>52.9</v>
      </c>
    </row>
    <row r="3740" spans="1:9" x14ac:dyDescent="0.25">
      <c r="A3740" s="1">
        <v>43255</v>
      </c>
      <c r="B3740" t="s">
        <v>92</v>
      </c>
      <c r="C3740" t="s">
        <v>93</v>
      </c>
      <c r="D3740">
        <v>1</v>
      </c>
      <c r="E3740">
        <v>2</v>
      </c>
      <c r="F3740">
        <v>51.38</v>
      </c>
      <c r="G3740">
        <v>25.8</v>
      </c>
      <c r="H3740">
        <v>25.58</v>
      </c>
      <c r="I3740">
        <v>25.8</v>
      </c>
    </row>
    <row r="3741" spans="1:9" x14ac:dyDescent="0.25">
      <c r="A3741" s="1">
        <v>43255</v>
      </c>
      <c r="B3741" t="s">
        <v>57</v>
      </c>
      <c r="C3741" t="s">
        <v>57</v>
      </c>
      <c r="D3741">
        <v>1</v>
      </c>
      <c r="E3741">
        <v>1</v>
      </c>
      <c r="F3741">
        <v>30.13</v>
      </c>
      <c r="G3741">
        <v>14.9</v>
      </c>
      <c r="H3741">
        <v>15.23</v>
      </c>
      <c r="I3741">
        <v>14.9</v>
      </c>
    </row>
    <row r="3742" spans="1:9" x14ac:dyDescent="0.25">
      <c r="A3742" s="1">
        <v>43255</v>
      </c>
      <c r="B3742" t="s">
        <v>147</v>
      </c>
      <c r="C3742" t="s">
        <v>148</v>
      </c>
      <c r="D3742">
        <v>1</v>
      </c>
      <c r="E3742">
        <v>1</v>
      </c>
      <c r="F3742">
        <v>29.69</v>
      </c>
      <c r="G3742">
        <v>16.899999999999999</v>
      </c>
      <c r="H3742">
        <v>12.79</v>
      </c>
      <c r="I3742">
        <v>16.899999999999999</v>
      </c>
    </row>
    <row r="3743" spans="1:9" x14ac:dyDescent="0.25">
      <c r="A3743" s="1">
        <v>43262</v>
      </c>
      <c r="B3743" t="s">
        <v>15</v>
      </c>
      <c r="C3743" t="s">
        <v>16</v>
      </c>
      <c r="D3743">
        <v>195</v>
      </c>
      <c r="E3743">
        <v>223</v>
      </c>
      <c r="F3743">
        <v>32078.49</v>
      </c>
      <c r="G3743">
        <v>27813.29</v>
      </c>
      <c r="H3743">
        <v>4265.2</v>
      </c>
      <c r="I3743">
        <v>142.63225641025642</v>
      </c>
    </row>
    <row r="3744" spans="1:9" x14ac:dyDescent="0.25">
      <c r="A3744" s="1">
        <v>43262</v>
      </c>
      <c r="B3744" t="s">
        <v>24</v>
      </c>
      <c r="C3744" t="s">
        <v>25</v>
      </c>
      <c r="D3744">
        <v>122</v>
      </c>
      <c r="E3744">
        <v>135</v>
      </c>
      <c r="F3744">
        <v>28078.240000000002</v>
      </c>
      <c r="G3744">
        <v>25475.57</v>
      </c>
      <c r="H3744">
        <v>2602.67</v>
      </c>
      <c r="I3744">
        <v>208.81614754098359</v>
      </c>
    </row>
    <row r="3745" spans="1:9" x14ac:dyDescent="0.25">
      <c r="A3745" s="1">
        <v>43262</v>
      </c>
      <c r="B3745" t="s">
        <v>47</v>
      </c>
      <c r="C3745" t="s">
        <v>48</v>
      </c>
      <c r="D3745">
        <v>157</v>
      </c>
      <c r="E3745">
        <v>182</v>
      </c>
      <c r="F3745">
        <v>19624.98</v>
      </c>
      <c r="G3745">
        <v>15842.34</v>
      </c>
      <c r="H3745">
        <v>3782.64</v>
      </c>
      <c r="I3745">
        <v>100.90662420382166</v>
      </c>
    </row>
    <row r="3746" spans="1:9" x14ac:dyDescent="0.25">
      <c r="A3746" s="1">
        <v>43262</v>
      </c>
      <c r="B3746" t="s">
        <v>32</v>
      </c>
      <c r="C3746" t="s">
        <v>33</v>
      </c>
      <c r="D3746">
        <v>115</v>
      </c>
      <c r="E3746">
        <v>128</v>
      </c>
      <c r="F3746">
        <v>17129.14</v>
      </c>
      <c r="G3746">
        <v>14062.18</v>
      </c>
      <c r="H3746">
        <v>3066.96</v>
      </c>
      <c r="I3746">
        <v>122.27982608695652</v>
      </c>
    </row>
    <row r="3747" spans="1:9" x14ac:dyDescent="0.25">
      <c r="A3747" s="1">
        <v>43262</v>
      </c>
      <c r="B3747" t="s">
        <v>26</v>
      </c>
      <c r="C3747" t="s">
        <v>27</v>
      </c>
      <c r="D3747">
        <v>96</v>
      </c>
      <c r="E3747">
        <v>109</v>
      </c>
      <c r="F3747">
        <v>14326.82</v>
      </c>
      <c r="G3747">
        <v>12013.35</v>
      </c>
      <c r="H3747">
        <v>2313.4699999999998</v>
      </c>
      <c r="I3747">
        <v>125.13906249999999</v>
      </c>
    </row>
    <row r="3748" spans="1:9" x14ac:dyDescent="0.25">
      <c r="A3748" s="1">
        <v>43262</v>
      </c>
      <c r="B3748" t="s">
        <v>17</v>
      </c>
      <c r="C3748" t="s">
        <v>18</v>
      </c>
      <c r="D3748">
        <v>79</v>
      </c>
      <c r="E3748">
        <v>99</v>
      </c>
      <c r="F3748">
        <v>14257.14</v>
      </c>
      <c r="G3748">
        <v>11683.8</v>
      </c>
      <c r="H3748">
        <v>2573.34</v>
      </c>
      <c r="I3748">
        <v>147.89620253164557</v>
      </c>
    </row>
    <row r="3749" spans="1:9" x14ac:dyDescent="0.25">
      <c r="A3749" s="1">
        <v>43262</v>
      </c>
      <c r="B3749" t="s">
        <v>100</v>
      </c>
      <c r="C3749" t="s">
        <v>101</v>
      </c>
      <c r="D3749">
        <v>27</v>
      </c>
      <c r="E3749">
        <v>27</v>
      </c>
      <c r="F3749">
        <v>9693.7099999999991</v>
      </c>
      <c r="G3749">
        <v>9039.5400000000009</v>
      </c>
      <c r="H3749">
        <v>654.16999999999996</v>
      </c>
      <c r="I3749">
        <v>334.79777777777775</v>
      </c>
    </row>
    <row r="3750" spans="1:9" x14ac:dyDescent="0.25">
      <c r="A3750" s="1">
        <v>43262</v>
      </c>
      <c r="B3750" t="s">
        <v>39</v>
      </c>
      <c r="C3750" t="s">
        <v>40</v>
      </c>
      <c r="D3750">
        <v>51</v>
      </c>
      <c r="E3750">
        <v>55</v>
      </c>
      <c r="F3750">
        <v>9416.76</v>
      </c>
      <c r="G3750">
        <v>8098.56</v>
      </c>
      <c r="H3750">
        <v>1318.2</v>
      </c>
      <c r="I3750">
        <v>158.79529411764705</v>
      </c>
    </row>
    <row r="3751" spans="1:9" x14ac:dyDescent="0.25">
      <c r="A3751" s="1">
        <v>43262</v>
      </c>
      <c r="B3751" t="s">
        <v>42</v>
      </c>
      <c r="C3751" t="s">
        <v>43</v>
      </c>
      <c r="D3751">
        <v>73</v>
      </c>
      <c r="E3751">
        <v>79</v>
      </c>
      <c r="F3751">
        <v>9399.9500000000007</v>
      </c>
      <c r="G3751">
        <v>7549.43</v>
      </c>
      <c r="H3751">
        <v>1850.52</v>
      </c>
      <c r="I3751">
        <v>103.41684931506849</v>
      </c>
    </row>
    <row r="3752" spans="1:9" x14ac:dyDescent="0.25">
      <c r="A3752" s="1">
        <v>43262</v>
      </c>
      <c r="B3752" t="s">
        <v>19</v>
      </c>
      <c r="C3752" t="s">
        <v>20</v>
      </c>
      <c r="D3752">
        <v>51</v>
      </c>
      <c r="E3752">
        <v>60</v>
      </c>
      <c r="F3752">
        <v>9398.7000000000007</v>
      </c>
      <c r="G3752">
        <v>8175.17</v>
      </c>
      <c r="H3752">
        <v>1223.53</v>
      </c>
      <c r="I3752">
        <v>160.29745098039217</v>
      </c>
    </row>
    <row r="3753" spans="1:9" x14ac:dyDescent="0.25">
      <c r="A3753" s="1">
        <v>43262</v>
      </c>
      <c r="B3753" t="s">
        <v>21</v>
      </c>
      <c r="C3753" t="s">
        <v>22</v>
      </c>
      <c r="D3753">
        <v>45</v>
      </c>
      <c r="E3753">
        <v>50</v>
      </c>
      <c r="F3753">
        <v>8157.81</v>
      </c>
      <c r="G3753">
        <v>6962.67</v>
      </c>
      <c r="H3753">
        <v>1195.1400000000001</v>
      </c>
      <c r="I3753">
        <v>154.726</v>
      </c>
    </row>
    <row r="3754" spans="1:9" x14ac:dyDescent="0.25">
      <c r="A3754" s="1">
        <v>43262</v>
      </c>
      <c r="B3754" t="s">
        <v>28</v>
      </c>
      <c r="C3754" t="s">
        <v>29</v>
      </c>
      <c r="D3754">
        <v>45</v>
      </c>
      <c r="E3754">
        <v>51</v>
      </c>
      <c r="F3754">
        <v>8071.74</v>
      </c>
      <c r="G3754">
        <v>6511.26</v>
      </c>
      <c r="H3754">
        <v>1560.48</v>
      </c>
      <c r="I3754">
        <v>144.69466666666668</v>
      </c>
    </row>
    <row r="3755" spans="1:9" x14ac:dyDescent="0.25">
      <c r="A3755" s="1">
        <v>43262</v>
      </c>
      <c r="B3755" t="s">
        <v>38</v>
      </c>
      <c r="C3755" t="s">
        <v>38</v>
      </c>
      <c r="D3755">
        <v>20</v>
      </c>
      <c r="E3755">
        <v>20</v>
      </c>
      <c r="F3755">
        <v>7325.51</v>
      </c>
      <c r="G3755">
        <v>6625.38</v>
      </c>
      <c r="H3755">
        <v>700.13</v>
      </c>
      <c r="I3755">
        <v>331.26900000000001</v>
      </c>
    </row>
    <row r="3756" spans="1:9" x14ac:dyDescent="0.25">
      <c r="A3756" s="1">
        <v>43262</v>
      </c>
      <c r="B3756" t="s">
        <v>53</v>
      </c>
      <c r="C3756" t="s">
        <v>54</v>
      </c>
      <c r="D3756">
        <v>53</v>
      </c>
      <c r="E3756">
        <v>61</v>
      </c>
      <c r="F3756">
        <v>7013.87</v>
      </c>
      <c r="G3756">
        <v>5987.22</v>
      </c>
      <c r="H3756">
        <v>1026.6500000000001</v>
      </c>
      <c r="I3756">
        <v>112.96641509433962</v>
      </c>
    </row>
    <row r="3757" spans="1:9" x14ac:dyDescent="0.25">
      <c r="A3757" s="1">
        <v>43262</v>
      </c>
      <c r="B3757" t="s">
        <v>46</v>
      </c>
      <c r="C3757" t="s">
        <v>46</v>
      </c>
      <c r="D3757">
        <v>36</v>
      </c>
      <c r="E3757">
        <v>46</v>
      </c>
      <c r="F3757">
        <v>5547.68</v>
      </c>
      <c r="G3757">
        <v>4600.05</v>
      </c>
      <c r="H3757">
        <v>947.63</v>
      </c>
      <c r="I3757">
        <v>127.77916666666667</v>
      </c>
    </row>
    <row r="3758" spans="1:9" x14ac:dyDescent="0.25">
      <c r="A3758" s="1">
        <v>43262</v>
      </c>
      <c r="B3758" t="s">
        <v>34</v>
      </c>
      <c r="C3758" t="s">
        <v>35</v>
      </c>
      <c r="D3758">
        <v>40</v>
      </c>
      <c r="E3758">
        <v>41</v>
      </c>
      <c r="F3758">
        <v>5208.68</v>
      </c>
      <c r="G3758">
        <v>3930.14</v>
      </c>
      <c r="H3758">
        <v>1278.54</v>
      </c>
      <c r="I3758">
        <v>98.253500000000003</v>
      </c>
    </row>
    <row r="3759" spans="1:9" x14ac:dyDescent="0.25">
      <c r="A3759" s="1">
        <v>43262</v>
      </c>
      <c r="B3759" t="s">
        <v>72</v>
      </c>
      <c r="C3759" t="s">
        <v>73</v>
      </c>
      <c r="D3759">
        <v>37</v>
      </c>
      <c r="E3759">
        <v>45</v>
      </c>
      <c r="F3759">
        <v>4816.72</v>
      </c>
      <c r="G3759">
        <v>3873.78</v>
      </c>
      <c r="H3759">
        <v>942.94</v>
      </c>
      <c r="I3759">
        <v>104.69675675675676</v>
      </c>
    </row>
    <row r="3760" spans="1:9" x14ac:dyDescent="0.25">
      <c r="A3760" s="1">
        <v>43262</v>
      </c>
      <c r="B3760" t="s">
        <v>96</v>
      </c>
      <c r="C3760" t="s">
        <v>97</v>
      </c>
      <c r="D3760">
        <v>3</v>
      </c>
      <c r="E3760">
        <v>6</v>
      </c>
      <c r="F3760">
        <v>4800.88</v>
      </c>
      <c r="G3760">
        <v>4420</v>
      </c>
      <c r="H3760">
        <v>380.88</v>
      </c>
      <c r="I3760">
        <v>1473.3333333333335</v>
      </c>
    </row>
    <row r="3761" spans="1:9" x14ac:dyDescent="0.25">
      <c r="A3761" s="1">
        <v>43262</v>
      </c>
      <c r="B3761" t="s">
        <v>74</v>
      </c>
      <c r="C3761" t="s">
        <v>75</v>
      </c>
      <c r="D3761">
        <v>10</v>
      </c>
      <c r="E3761">
        <v>11</v>
      </c>
      <c r="F3761">
        <v>4462.25</v>
      </c>
      <c r="G3761">
        <v>4195.38</v>
      </c>
      <c r="H3761">
        <v>266.87</v>
      </c>
      <c r="I3761">
        <v>419.53800000000001</v>
      </c>
    </row>
    <row r="3762" spans="1:9" x14ac:dyDescent="0.25">
      <c r="A3762" s="1">
        <v>43262</v>
      </c>
      <c r="B3762" t="s">
        <v>84</v>
      </c>
      <c r="C3762" t="s">
        <v>85</v>
      </c>
      <c r="D3762">
        <v>13</v>
      </c>
      <c r="E3762">
        <v>14</v>
      </c>
      <c r="F3762">
        <v>4295.24</v>
      </c>
      <c r="G3762">
        <v>3825.53</v>
      </c>
      <c r="H3762">
        <v>469.71</v>
      </c>
      <c r="I3762">
        <v>294.27153846153846</v>
      </c>
    </row>
    <row r="3763" spans="1:9" x14ac:dyDescent="0.25">
      <c r="A3763" s="1">
        <v>43262</v>
      </c>
      <c r="B3763" t="s">
        <v>141</v>
      </c>
      <c r="C3763" t="s">
        <v>142</v>
      </c>
      <c r="D3763">
        <v>3</v>
      </c>
      <c r="E3763">
        <v>3</v>
      </c>
      <c r="F3763">
        <v>3672.13</v>
      </c>
      <c r="G3763">
        <v>3499</v>
      </c>
      <c r="H3763">
        <v>173.13</v>
      </c>
      <c r="I3763">
        <v>1166.3333333333333</v>
      </c>
    </row>
    <row r="3764" spans="1:9" x14ac:dyDescent="0.25">
      <c r="A3764" s="1">
        <v>43262</v>
      </c>
      <c r="B3764" t="s">
        <v>58</v>
      </c>
      <c r="C3764" t="s">
        <v>59</v>
      </c>
      <c r="D3764">
        <v>41</v>
      </c>
      <c r="E3764">
        <v>48</v>
      </c>
      <c r="F3764">
        <v>3610.41</v>
      </c>
      <c r="G3764">
        <v>2685.65</v>
      </c>
      <c r="H3764">
        <v>924.76</v>
      </c>
      <c r="I3764">
        <v>65.503658536585363</v>
      </c>
    </row>
    <row r="3765" spans="1:9" x14ac:dyDescent="0.25">
      <c r="A3765" s="1">
        <v>43262</v>
      </c>
      <c r="B3765" t="s">
        <v>36</v>
      </c>
      <c r="C3765" t="s">
        <v>37</v>
      </c>
      <c r="D3765">
        <v>10</v>
      </c>
      <c r="E3765">
        <v>12</v>
      </c>
      <c r="F3765">
        <v>2838.51</v>
      </c>
      <c r="G3765">
        <v>2050.2800000000002</v>
      </c>
      <c r="H3765">
        <v>788.23</v>
      </c>
      <c r="I3765">
        <v>205.02799999999999</v>
      </c>
    </row>
    <row r="3766" spans="1:9" x14ac:dyDescent="0.25">
      <c r="A3766" s="1">
        <v>43262</v>
      </c>
      <c r="B3766" t="s">
        <v>51</v>
      </c>
      <c r="C3766" t="s">
        <v>52</v>
      </c>
      <c r="D3766">
        <v>21</v>
      </c>
      <c r="E3766">
        <v>21</v>
      </c>
      <c r="F3766">
        <v>2806.69</v>
      </c>
      <c r="G3766">
        <v>2397.17</v>
      </c>
      <c r="H3766">
        <v>409.52</v>
      </c>
      <c r="I3766">
        <v>114.15095238095239</v>
      </c>
    </row>
    <row r="3767" spans="1:9" x14ac:dyDescent="0.25">
      <c r="A3767" s="1">
        <v>43262</v>
      </c>
      <c r="B3767" t="s">
        <v>107</v>
      </c>
      <c r="C3767" t="s">
        <v>108</v>
      </c>
      <c r="D3767">
        <v>16</v>
      </c>
      <c r="E3767">
        <v>16</v>
      </c>
      <c r="F3767">
        <v>2687.94</v>
      </c>
      <c r="G3767">
        <v>2213.0500000000002</v>
      </c>
      <c r="H3767">
        <v>474.89</v>
      </c>
      <c r="I3767">
        <v>138.31562500000001</v>
      </c>
    </row>
    <row r="3768" spans="1:9" x14ac:dyDescent="0.25">
      <c r="A3768" s="1">
        <v>43262</v>
      </c>
      <c r="B3768" t="s">
        <v>30</v>
      </c>
      <c r="C3768" t="s">
        <v>31</v>
      </c>
      <c r="D3768">
        <v>4</v>
      </c>
      <c r="E3768">
        <v>4</v>
      </c>
      <c r="F3768">
        <v>2028.98</v>
      </c>
      <c r="G3768">
        <v>1925.9</v>
      </c>
      <c r="H3768">
        <v>103.08</v>
      </c>
      <c r="I3768">
        <v>481.47500000000002</v>
      </c>
    </row>
    <row r="3769" spans="1:9" x14ac:dyDescent="0.25">
      <c r="A3769" s="1">
        <v>43262</v>
      </c>
      <c r="B3769" t="s">
        <v>109</v>
      </c>
      <c r="C3769" t="s">
        <v>110</v>
      </c>
      <c r="D3769">
        <v>14</v>
      </c>
      <c r="E3769">
        <v>14</v>
      </c>
      <c r="F3769">
        <v>1454.49</v>
      </c>
      <c r="G3769">
        <v>1191.23</v>
      </c>
      <c r="H3769">
        <v>263.26</v>
      </c>
      <c r="I3769">
        <v>85.087857142857146</v>
      </c>
    </row>
    <row r="3770" spans="1:9" x14ac:dyDescent="0.25">
      <c r="A3770" s="1">
        <v>43262</v>
      </c>
      <c r="B3770" t="s">
        <v>82</v>
      </c>
      <c r="C3770" t="s">
        <v>83</v>
      </c>
      <c r="D3770">
        <v>10</v>
      </c>
      <c r="E3770">
        <v>10</v>
      </c>
      <c r="F3770">
        <v>1454.06</v>
      </c>
      <c r="G3770">
        <v>1215</v>
      </c>
      <c r="H3770">
        <v>239.06</v>
      </c>
      <c r="I3770">
        <v>121.5</v>
      </c>
    </row>
    <row r="3771" spans="1:9" x14ac:dyDescent="0.25">
      <c r="A3771" s="1">
        <v>43262</v>
      </c>
      <c r="B3771" t="s">
        <v>80</v>
      </c>
      <c r="C3771" t="s">
        <v>81</v>
      </c>
      <c r="D3771">
        <v>8</v>
      </c>
      <c r="E3771">
        <v>8</v>
      </c>
      <c r="F3771">
        <v>1285.1600000000001</v>
      </c>
      <c r="G3771">
        <v>984.59</v>
      </c>
      <c r="H3771">
        <v>300.57</v>
      </c>
      <c r="I3771">
        <v>123.07375</v>
      </c>
    </row>
    <row r="3772" spans="1:9" x14ac:dyDescent="0.25">
      <c r="A3772" s="1">
        <v>43262</v>
      </c>
      <c r="B3772" t="s">
        <v>111</v>
      </c>
      <c r="C3772" t="s">
        <v>112</v>
      </c>
      <c r="D3772">
        <v>5</v>
      </c>
      <c r="E3772">
        <v>5</v>
      </c>
      <c r="F3772">
        <v>1225.8599999999999</v>
      </c>
      <c r="G3772">
        <v>1074.3699999999999</v>
      </c>
      <c r="H3772">
        <v>151.49</v>
      </c>
      <c r="I3772">
        <v>214.874</v>
      </c>
    </row>
    <row r="3773" spans="1:9" x14ac:dyDescent="0.25">
      <c r="A3773" s="1">
        <v>43262</v>
      </c>
      <c r="B3773" t="s">
        <v>23</v>
      </c>
      <c r="C3773" t="s">
        <v>23</v>
      </c>
      <c r="D3773">
        <v>13</v>
      </c>
      <c r="E3773">
        <v>13</v>
      </c>
      <c r="F3773">
        <v>1115.1600000000001</v>
      </c>
      <c r="G3773">
        <v>888.26</v>
      </c>
      <c r="H3773">
        <v>226.9</v>
      </c>
      <c r="I3773">
        <v>68.327692307692317</v>
      </c>
    </row>
    <row r="3774" spans="1:9" x14ac:dyDescent="0.25">
      <c r="A3774" s="1">
        <v>43262</v>
      </c>
      <c r="B3774" t="s">
        <v>121</v>
      </c>
      <c r="C3774" t="s">
        <v>122</v>
      </c>
      <c r="D3774">
        <v>10</v>
      </c>
      <c r="E3774">
        <v>10</v>
      </c>
      <c r="F3774">
        <v>1063.9100000000001</v>
      </c>
      <c r="G3774">
        <v>864.72</v>
      </c>
      <c r="H3774">
        <v>199.19</v>
      </c>
      <c r="I3774">
        <v>86.471999999999994</v>
      </c>
    </row>
    <row r="3775" spans="1:9" x14ac:dyDescent="0.25">
      <c r="A3775" s="1">
        <v>43262</v>
      </c>
      <c r="B3775" t="s">
        <v>125</v>
      </c>
      <c r="C3775" t="s">
        <v>126</v>
      </c>
      <c r="D3775">
        <v>5</v>
      </c>
      <c r="E3775">
        <v>7</v>
      </c>
      <c r="F3775">
        <v>877.82</v>
      </c>
      <c r="G3775">
        <v>724.19</v>
      </c>
      <c r="H3775">
        <v>153.63</v>
      </c>
      <c r="I3775">
        <v>144.83799999999999</v>
      </c>
    </row>
    <row r="3776" spans="1:9" x14ac:dyDescent="0.25">
      <c r="A3776" s="1">
        <v>43262</v>
      </c>
      <c r="B3776" t="s">
        <v>66</v>
      </c>
      <c r="C3776" t="s">
        <v>67</v>
      </c>
      <c r="D3776">
        <v>9</v>
      </c>
      <c r="E3776">
        <v>9</v>
      </c>
      <c r="F3776">
        <v>737.89</v>
      </c>
      <c r="G3776">
        <v>633.99</v>
      </c>
      <c r="H3776">
        <v>103.9</v>
      </c>
      <c r="I3776">
        <v>70.443333333333342</v>
      </c>
    </row>
    <row r="3777" spans="1:9" x14ac:dyDescent="0.25">
      <c r="A3777" s="1">
        <v>43262</v>
      </c>
      <c r="B3777" t="s">
        <v>90</v>
      </c>
      <c r="C3777" t="s">
        <v>91</v>
      </c>
      <c r="D3777">
        <v>3</v>
      </c>
      <c r="E3777">
        <v>4</v>
      </c>
      <c r="F3777">
        <v>684.75</v>
      </c>
      <c r="G3777">
        <v>523.9</v>
      </c>
      <c r="H3777">
        <v>160.85</v>
      </c>
      <c r="I3777">
        <v>174.63333333333333</v>
      </c>
    </row>
    <row r="3778" spans="1:9" x14ac:dyDescent="0.25">
      <c r="A3778" s="1">
        <v>43262</v>
      </c>
      <c r="B3778" t="s">
        <v>88</v>
      </c>
      <c r="C3778" t="s">
        <v>89</v>
      </c>
      <c r="D3778">
        <v>7</v>
      </c>
      <c r="E3778">
        <v>9</v>
      </c>
      <c r="F3778">
        <v>655.58</v>
      </c>
      <c r="G3778">
        <v>508.6</v>
      </c>
      <c r="H3778">
        <v>146.97999999999999</v>
      </c>
      <c r="I3778">
        <v>72.657142857142858</v>
      </c>
    </row>
    <row r="3779" spans="1:9" x14ac:dyDescent="0.25">
      <c r="A3779" s="1">
        <v>43262</v>
      </c>
      <c r="B3779" t="s">
        <v>117</v>
      </c>
      <c r="C3779" t="s">
        <v>118</v>
      </c>
      <c r="D3779">
        <v>12</v>
      </c>
      <c r="E3779">
        <v>13</v>
      </c>
      <c r="F3779">
        <v>550.47</v>
      </c>
      <c r="G3779">
        <v>387.82</v>
      </c>
      <c r="H3779">
        <v>162.65</v>
      </c>
      <c r="I3779">
        <v>32.318333333333328</v>
      </c>
    </row>
    <row r="3780" spans="1:9" x14ac:dyDescent="0.25">
      <c r="A3780" s="1">
        <v>43262</v>
      </c>
      <c r="B3780" t="s">
        <v>193</v>
      </c>
      <c r="C3780" t="s">
        <v>193</v>
      </c>
      <c r="D3780">
        <v>4</v>
      </c>
      <c r="E3780">
        <v>4</v>
      </c>
      <c r="F3780">
        <v>506.13</v>
      </c>
      <c r="G3780">
        <v>425.96</v>
      </c>
      <c r="H3780">
        <v>80.17</v>
      </c>
      <c r="I3780">
        <v>106.49</v>
      </c>
    </row>
    <row r="3781" spans="1:9" x14ac:dyDescent="0.25">
      <c r="A3781" s="1">
        <v>43262</v>
      </c>
      <c r="B3781" t="s">
        <v>44</v>
      </c>
      <c r="C3781" t="s">
        <v>45</v>
      </c>
      <c r="D3781">
        <v>4</v>
      </c>
      <c r="E3781">
        <v>4</v>
      </c>
      <c r="F3781">
        <v>480.48</v>
      </c>
      <c r="G3781">
        <v>423.84</v>
      </c>
      <c r="H3781">
        <v>56.64</v>
      </c>
      <c r="I3781">
        <v>105.96</v>
      </c>
    </row>
    <row r="3782" spans="1:9" x14ac:dyDescent="0.25">
      <c r="A3782" s="1">
        <v>43262</v>
      </c>
      <c r="B3782" t="s">
        <v>49</v>
      </c>
      <c r="C3782" t="s">
        <v>50</v>
      </c>
      <c r="D3782">
        <v>4</v>
      </c>
      <c r="E3782">
        <v>4</v>
      </c>
      <c r="F3782">
        <v>458.04</v>
      </c>
      <c r="G3782">
        <v>296</v>
      </c>
      <c r="H3782">
        <v>162.04</v>
      </c>
      <c r="I3782">
        <v>74</v>
      </c>
    </row>
    <row r="3783" spans="1:9" x14ac:dyDescent="0.25">
      <c r="A3783" s="1">
        <v>43262</v>
      </c>
      <c r="B3783" t="s">
        <v>145</v>
      </c>
      <c r="C3783" t="s">
        <v>146</v>
      </c>
      <c r="D3783">
        <v>4</v>
      </c>
      <c r="E3783">
        <v>6</v>
      </c>
      <c r="F3783">
        <v>436.38</v>
      </c>
      <c r="G3783">
        <v>365.99</v>
      </c>
      <c r="H3783">
        <v>70.39</v>
      </c>
      <c r="I3783">
        <v>91.497500000000002</v>
      </c>
    </row>
    <row r="3784" spans="1:9" x14ac:dyDescent="0.25">
      <c r="A3784" s="1">
        <v>43262</v>
      </c>
      <c r="B3784" t="s">
        <v>102</v>
      </c>
      <c r="C3784" t="s">
        <v>103</v>
      </c>
      <c r="D3784">
        <v>2</v>
      </c>
      <c r="E3784">
        <v>2</v>
      </c>
      <c r="F3784">
        <v>416.28</v>
      </c>
      <c r="G3784">
        <v>358.99</v>
      </c>
      <c r="H3784">
        <v>57.29</v>
      </c>
      <c r="I3784">
        <v>179.495</v>
      </c>
    </row>
    <row r="3785" spans="1:9" x14ac:dyDescent="0.25">
      <c r="A3785" s="1">
        <v>43262</v>
      </c>
      <c r="B3785" t="s">
        <v>104</v>
      </c>
      <c r="C3785" t="s">
        <v>104</v>
      </c>
      <c r="D3785">
        <v>3</v>
      </c>
      <c r="E3785">
        <v>4</v>
      </c>
      <c r="F3785">
        <v>412.89</v>
      </c>
      <c r="G3785">
        <v>348.98</v>
      </c>
      <c r="H3785">
        <v>63.91</v>
      </c>
      <c r="I3785">
        <v>116.32666666666668</v>
      </c>
    </row>
    <row r="3786" spans="1:9" x14ac:dyDescent="0.25">
      <c r="A3786" s="1">
        <v>43262</v>
      </c>
      <c r="B3786" t="s">
        <v>113</v>
      </c>
      <c r="C3786" t="s">
        <v>114</v>
      </c>
      <c r="D3786">
        <v>6</v>
      </c>
      <c r="E3786">
        <v>6</v>
      </c>
      <c r="F3786">
        <v>360.41</v>
      </c>
      <c r="G3786">
        <v>269.27999999999997</v>
      </c>
      <c r="H3786">
        <v>91.13</v>
      </c>
      <c r="I3786">
        <v>44.88</v>
      </c>
    </row>
    <row r="3787" spans="1:9" x14ac:dyDescent="0.25">
      <c r="A3787" s="1">
        <v>43262</v>
      </c>
      <c r="B3787" t="s">
        <v>94</v>
      </c>
      <c r="C3787" t="s">
        <v>95</v>
      </c>
      <c r="D3787">
        <v>2</v>
      </c>
      <c r="E3787">
        <v>2</v>
      </c>
      <c r="F3787">
        <v>329.58</v>
      </c>
      <c r="G3787">
        <v>295</v>
      </c>
      <c r="H3787">
        <v>34.58</v>
      </c>
      <c r="I3787">
        <v>147.5</v>
      </c>
    </row>
    <row r="3788" spans="1:9" x14ac:dyDescent="0.25">
      <c r="A3788" s="1">
        <v>43262</v>
      </c>
      <c r="B3788" t="s">
        <v>68</v>
      </c>
      <c r="C3788" t="s">
        <v>69</v>
      </c>
      <c r="D3788">
        <v>1</v>
      </c>
      <c r="E3788">
        <v>1</v>
      </c>
      <c r="F3788">
        <v>326.27</v>
      </c>
      <c r="G3788">
        <v>287</v>
      </c>
      <c r="H3788">
        <v>39.270000000000003</v>
      </c>
      <c r="I3788">
        <v>287</v>
      </c>
    </row>
    <row r="3789" spans="1:9" x14ac:dyDescent="0.25">
      <c r="A3789" s="1">
        <v>43262</v>
      </c>
      <c r="B3789" t="s">
        <v>115</v>
      </c>
      <c r="C3789" t="s">
        <v>116</v>
      </c>
      <c r="D3789">
        <v>4</v>
      </c>
      <c r="E3789">
        <v>5</v>
      </c>
      <c r="F3789">
        <v>323.93</v>
      </c>
      <c r="G3789">
        <v>252.15</v>
      </c>
      <c r="H3789">
        <v>71.78</v>
      </c>
      <c r="I3789">
        <v>63.037500000000001</v>
      </c>
    </row>
    <row r="3790" spans="1:9" x14ac:dyDescent="0.25">
      <c r="A3790" s="1">
        <v>43262</v>
      </c>
      <c r="B3790" t="s">
        <v>62</v>
      </c>
      <c r="C3790" t="s">
        <v>63</v>
      </c>
      <c r="D3790">
        <v>2</v>
      </c>
      <c r="E3790">
        <v>2</v>
      </c>
      <c r="F3790">
        <v>318.06</v>
      </c>
      <c r="G3790">
        <v>280.69</v>
      </c>
      <c r="H3790">
        <v>37.369999999999997</v>
      </c>
      <c r="I3790">
        <v>140.345</v>
      </c>
    </row>
    <row r="3791" spans="1:9" x14ac:dyDescent="0.25">
      <c r="A3791" s="1">
        <v>43262</v>
      </c>
      <c r="B3791" t="s">
        <v>131</v>
      </c>
      <c r="C3791" t="s">
        <v>132</v>
      </c>
      <c r="D3791">
        <v>4</v>
      </c>
      <c r="E3791">
        <v>4</v>
      </c>
      <c r="F3791">
        <v>264.64</v>
      </c>
      <c r="G3791">
        <v>203.66</v>
      </c>
      <c r="H3791">
        <v>60.98</v>
      </c>
      <c r="I3791">
        <v>50.914999999999999</v>
      </c>
    </row>
    <row r="3792" spans="1:9" x14ac:dyDescent="0.25">
      <c r="A3792" s="1">
        <v>43262</v>
      </c>
      <c r="B3792" t="s">
        <v>57</v>
      </c>
      <c r="C3792" t="s">
        <v>57</v>
      </c>
      <c r="D3792">
        <v>3</v>
      </c>
      <c r="E3792">
        <v>3</v>
      </c>
      <c r="F3792">
        <v>220.87</v>
      </c>
      <c r="G3792">
        <v>181.8</v>
      </c>
      <c r="H3792">
        <v>39.07</v>
      </c>
      <c r="I3792">
        <v>60.6</v>
      </c>
    </row>
    <row r="3793" spans="1:9" x14ac:dyDescent="0.25">
      <c r="A3793" s="1">
        <v>43262</v>
      </c>
      <c r="B3793" t="s">
        <v>70</v>
      </c>
      <c r="C3793" t="s">
        <v>71</v>
      </c>
      <c r="D3793">
        <v>2</v>
      </c>
      <c r="E3793">
        <v>2</v>
      </c>
      <c r="F3793">
        <v>158</v>
      </c>
      <c r="G3793">
        <v>105.23</v>
      </c>
      <c r="H3793">
        <v>52.77</v>
      </c>
      <c r="I3793">
        <v>52.615000000000002</v>
      </c>
    </row>
    <row r="3794" spans="1:9" x14ac:dyDescent="0.25">
      <c r="A3794" s="1">
        <v>43262</v>
      </c>
      <c r="B3794" t="s">
        <v>149</v>
      </c>
      <c r="C3794" t="s">
        <v>150</v>
      </c>
      <c r="D3794">
        <v>1</v>
      </c>
      <c r="E3794">
        <v>2</v>
      </c>
      <c r="F3794">
        <v>140.69999999999999</v>
      </c>
      <c r="G3794">
        <v>108</v>
      </c>
      <c r="H3794">
        <v>32.700000000000003</v>
      </c>
      <c r="I3794">
        <v>108</v>
      </c>
    </row>
    <row r="3795" spans="1:9" x14ac:dyDescent="0.25">
      <c r="A3795" s="1">
        <v>43262</v>
      </c>
      <c r="B3795" t="s">
        <v>105</v>
      </c>
      <c r="C3795" t="s">
        <v>106</v>
      </c>
      <c r="D3795">
        <v>2</v>
      </c>
      <c r="E3795">
        <v>2</v>
      </c>
      <c r="F3795">
        <v>109.24</v>
      </c>
      <c r="G3795">
        <v>80.989999999999995</v>
      </c>
      <c r="H3795">
        <v>28.25</v>
      </c>
      <c r="I3795">
        <v>40.494999999999997</v>
      </c>
    </row>
    <row r="3796" spans="1:9" x14ac:dyDescent="0.25">
      <c r="A3796" s="1">
        <v>43262</v>
      </c>
      <c r="B3796" t="s">
        <v>78</v>
      </c>
      <c r="C3796" t="s">
        <v>79</v>
      </c>
      <c r="D3796">
        <v>1</v>
      </c>
      <c r="E3796">
        <v>5</v>
      </c>
      <c r="F3796">
        <v>95.65</v>
      </c>
      <c r="G3796">
        <v>19.5</v>
      </c>
      <c r="H3796">
        <v>76.150000000000006</v>
      </c>
      <c r="I3796">
        <v>19.5</v>
      </c>
    </row>
    <row r="3797" spans="1:9" x14ac:dyDescent="0.25">
      <c r="A3797" s="1">
        <v>43262</v>
      </c>
      <c r="B3797" t="s">
        <v>147</v>
      </c>
      <c r="C3797" t="s">
        <v>148</v>
      </c>
      <c r="D3797">
        <v>1</v>
      </c>
      <c r="E3797">
        <v>1</v>
      </c>
      <c r="F3797">
        <v>82.69</v>
      </c>
      <c r="G3797">
        <v>67.900000000000006</v>
      </c>
      <c r="H3797">
        <v>14.79</v>
      </c>
      <c r="I3797">
        <v>67.900000000000006</v>
      </c>
    </row>
    <row r="3798" spans="1:9" x14ac:dyDescent="0.25">
      <c r="A3798" s="1">
        <v>43262</v>
      </c>
      <c r="B3798" t="s">
        <v>41</v>
      </c>
      <c r="C3798" t="s">
        <v>41</v>
      </c>
      <c r="D3798">
        <v>2</v>
      </c>
      <c r="E3798">
        <v>2</v>
      </c>
      <c r="F3798">
        <v>72.58</v>
      </c>
      <c r="G3798">
        <v>55.86</v>
      </c>
      <c r="H3798">
        <v>16.72</v>
      </c>
      <c r="I3798">
        <v>27.93</v>
      </c>
    </row>
    <row r="3799" spans="1:9" x14ac:dyDescent="0.25">
      <c r="A3799" s="1">
        <v>43262</v>
      </c>
      <c r="B3799" t="s">
        <v>55</v>
      </c>
      <c r="C3799" t="s">
        <v>56</v>
      </c>
      <c r="D3799">
        <v>1</v>
      </c>
      <c r="E3799">
        <v>1</v>
      </c>
      <c r="F3799">
        <v>49.92</v>
      </c>
      <c r="G3799">
        <v>37</v>
      </c>
      <c r="H3799">
        <v>12.92</v>
      </c>
      <c r="I3799">
        <v>37</v>
      </c>
    </row>
    <row r="3800" spans="1:9" x14ac:dyDescent="0.25">
      <c r="A3800" s="1">
        <v>43262</v>
      </c>
      <c r="B3800" t="s">
        <v>76</v>
      </c>
      <c r="C3800" t="s">
        <v>77</v>
      </c>
      <c r="D3800">
        <v>1</v>
      </c>
      <c r="E3800">
        <v>1</v>
      </c>
      <c r="F3800">
        <v>36.67</v>
      </c>
      <c r="G3800">
        <v>21.42</v>
      </c>
      <c r="H3800">
        <v>15.25</v>
      </c>
      <c r="I3800">
        <v>21.42</v>
      </c>
    </row>
    <row r="3801" spans="1:9" x14ac:dyDescent="0.25">
      <c r="A3801" s="1">
        <v>43269</v>
      </c>
      <c r="B3801" t="s">
        <v>15</v>
      </c>
      <c r="C3801" t="s">
        <v>16</v>
      </c>
      <c r="D3801">
        <v>203</v>
      </c>
      <c r="E3801">
        <v>224</v>
      </c>
      <c r="F3801">
        <v>27446.68</v>
      </c>
      <c r="G3801">
        <v>23474.83</v>
      </c>
      <c r="H3801">
        <v>3971.85</v>
      </c>
      <c r="I3801">
        <v>115.63955665024629</v>
      </c>
    </row>
    <row r="3802" spans="1:9" x14ac:dyDescent="0.25">
      <c r="A3802" s="1">
        <v>43269</v>
      </c>
      <c r="B3802" t="s">
        <v>47</v>
      </c>
      <c r="C3802" t="s">
        <v>48</v>
      </c>
      <c r="D3802">
        <v>170</v>
      </c>
      <c r="E3802">
        <v>193</v>
      </c>
      <c r="F3802">
        <v>23875.11</v>
      </c>
      <c r="G3802">
        <v>19646.57</v>
      </c>
      <c r="H3802">
        <v>4228.54</v>
      </c>
      <c r="I3802">
        <v>115.56805882352943</v>
      </c>
    </row>
    <row r="3803" spans="1:9" x14ac:dyDescent="0.25">
      <c r="A3803" s="1">
        <v>43269</v>
      </c>
      <c r="B3803" t="s">
        <v>24</v>
      </c>
      <c r="C3803" t="s">
        <v>25</v>
      </c>
      <c r="D3803">
        <v>102</v>
      </c>
      <c r="E3803">
        <v>117</v>
      </c>
      <c r="F3803">
        <v>20860.71</v>
      </c>
      <c r="G3803">
        <v>18592.77</v>
      </c>
      <c r="H3803">
        <v>2267.94</v>
      </c>
      <c r="I3803">
        <v>182.28205882352941</v>
      </c>
    </row>
    <row r="3804" spans="1:9" x14ac:dyDescent="0.25">
      <c r="A3804" s="1">
        <v>43269</v>
      </c>
      <c r="B3804" t="s">
        <v>26</v>
      </c>
      <c r="C3804" t="s">
        <v>27</v>
      </c>
      <c r="D3804">
        <v>93</v>
      </c>
      <c r="E3804">
        <v>107</v>
      </c>
      <c r="F3804">
        <v>13688.77</v>
      </c>
      <c r="G3804">
        <v>11440.19</v>
      </c>
      <c r="H3804">
        <v>2248.58</v>
      </c>
      <c r="I3804">
        <v>123.01279569892472</v>
      </c>
    </row>
    <row r="3805" spans="1:9" x14ac:dyDescent="0.25">
      <c r="A3805" s="1">
        <v>43269</v>
      </c>
      <c r="B3805" t="s">
        <v>32</v>
      </c>
      <c r="C3805" t="s">
        <v>33</v>
      </c>
      <c r="D3805">
        <v>95</v>
      </c>
      <c r="E3805">
        <v>112</v>
      </c>
      <c r="F3805">
        <v>13366.46</v>
      </c>
      <c r="G3805">
        <v>10945.83</v>
      </c>
      <c r="H3805">
        <v>2420.63</v>
      </c>
      <c r="I3805">
        <v>115.21926315789473</v>
      </c>
    </row>
    <row r="3806" spans="1:9" x14ac:dyDescent="0.25">
      <c r="A3806" s="1">
        <v>43269</v>
      </c>
      <c r="B3806" t="s">
        <v>39</v>
      </c>
      <c r="C3806" t="s">
        <v>40</v>
      </c>
      <c r="D3806">
        <v>68</v>
      </c>
      <c r="E3806">
        <v>73</v>
      </c>
      <c r="F3806">
        <v>12458.65</v>
      </c>
      <c r="G3806">
        <v>10762.75</v>
      </c>
      <c r="H3806">
        <v>1695.9</v>
      </c>
      <c r="I3806">
        <v>158.27573529411765</v>
      </c>
    </row>
    <row r="3807" spans="1:9" x14ac:dyDescent="0.25">
      <c r="A3807" s="1">
        <v>43269</v>
      </c>
      <c r="B3807" t="s">
        <v>42</v>
      </c>
      <c r="C3807" t="s">
        <v>43</v>
      </c>
      <c r="D3807">
        <v>92</v>
      </c>
      <c r="E3807">
        <v>104</v>
      </c>
      <c r="F3807">
        <v>11611.58</v>
      </c>
      <c r="G3807">
        <v>9455.66</v>
      </c>
      <c r="H3807">
        <v>2155.92</v>
      </c>
      <c r="I3807">
        <v>102.77891304347825</v>
      </c>
    </row>
    <row r="3808" spans="1:9" x14ac:dyDescent="0.25">
      <c r="A3808" s="1">
        <v>43269</v>
      </c>
      <c r="B3808" t="s">
        <v>17</v>
      </c>
      <c r="C3808" t="s">
        <v>18</v>
      </c>
      <c r="D3808">
        <v>74</v>
      </c>
      <c r="E3808">
        <v>87</v>
      </c>
      <c r="F3808">
        <v>10612.62</v>
      </c>
      <c r="G3808">
        <v>8542.44</v>
      </c>
      <c r="H3808">
        <v>2070.1799999999998</v>
      </c>
      <c r="I3808">
        <v>115.43837837837837</v>
      </c>
    </row>
    <row r="3809" spans="1:9" x14ac:dyDescent="0.25">
      <c r="A3809" s="1">
        <v>43269</v>
      </c>
      <c r="B3809" t="s">
        <v>28</v>
      </c>
      <c r="C3809" t="s">
        <v>29</v>
      </c>
      <c r="D3809">
        <v>50</v>
      </c>
      <c r="E3809">
        <v>54</v>
      </c>
      <c r="F3809">
        <v>7737.43</v>
      </c>
      <c r="G3809">
        <v>6286.14</v>
      </c>
      <c r="H3809">
        <v>1451.29</v>
      </c>
      <c r="I3809">
        <v>125.72280000000001</v>
      </c>
    </row>
    <row r="3810" spans="1:9" x14ac:dyDescent="0.25">
      <c r="A3810" s="1">
        <v>43269</v>
      </c>
      <c r="B3810" t="s">
        <v>96</v>
      </c>
      <c r="C3810" t="s">
        <v>97</v>
      </c>
      <c r="D3810">
        <v>2</v>
      </c>
      <c r="E3810">
        <v>4</v>
      </c>
      <c r="F3810">
        <v>6747.55</v>
      </c>
      <c r="G3810">
        <v>6567</v>
      </c>
      <c r="H3810">
        <v>180.55</v>
      </c>
      <c r="I3810">
        <v>3283.5</v>
      </c>
    </row>
    <row r="3811" spans="1:9" x14ac:dyDescent="0.25">
      <c r="A3811" s="1">
        <v>43269</v>
      </c>
      <c r="B3811" t="s">
        <v>19</v>
      </c>
      <c r="C3811" t="s">
        <v>20</v>
      </c>
      <c r="D3811">
        <v>30</v>
      </c>
      <c r="E3811">
        <v>33</v>
      </c>
      <c r="F3811">
        <v>6136.39</v>
      </c>
      <c r="G3811">
        <v>5535.84</v>
      </c>
      <c r="H3811">
        <v>600.54999999999995</v>
      </c>
      <c r="I3811">
        <v>184.52799999999999</v>
      </c>
    </row>
    <row r="3812" spans="1:9" x14ac:dyDescent="0.25">
      <c r="A3812" s="1">
        <v>43269</v>
      </c>
      <c r="B3812" t="s">
        <v>53</v>
      </c>
      <c r="C3812" t="s">
        <v>54</v>
      </c>
      <c r="D3812">
        <v>56</v>
      </c>
      <c r="E3812">
        <v>58</v>
      </c>
      <c r="F3812">
        <v>5464.69</v>
      </c>
      <c r="G3812">
        <v>4406.63</v>
      </c>
      <c r="H3812">
        <v>1058.06</v>
      </c>
      <c r="I3812">
        <v>78.689821428571435</v>
      </c>
    </row>
    <row r="3813" spans="1:9" x14ac:dyDescent="0.25">
      <c r="A3813" s="1">
        <v>43269</v>
      </c>
      <c r="B3813" t="s">
        <v>100</v>
      </c>
      <c r="C3813" t="s">
        <v>101</v>
      </c>
      <c r="D3813">
        <v>28</v>
      </c>
      <c r="E3813">
        <v>31</v>
      </c>
      <c r="F3813">
        <v>5238.6400000000003</v>
      </c>
      <c r="G3813">
        <v>4552.45</v>
      </c>
      <c r="H3813">
        <v>686.19</v>
      </c>
      <c r="I3813">
        <v>162.58750000000001</v>
      </c>
    </row>
    <row r="3814" spans="1:9" x14ac:dyDescent="0.25">
      <c r="A3814" s="1">
        <v>43269</v>
      </c>
      <c r="B3814" t="s">
        <v>76</v>
      </c>
      <c r="C3814" t="s">
        <v>77</v>
      </c>
      <c r="D3814">
        <v>6</v>
      </c>
      <c r="E3814">
        <v>6</v>
      </c>
      <c r="F3814">
        <v>5165.12</v>
      </c>
      <c r="G3814">
        <v>4846.79</v>
      </c>
      <c r="H3814">
        <v>318.33</v>
      </c>
      <c r="I3814">
        <v>807.79833333333329</v>
      </c>
    </row>
    <row r="3815" spans="1:9" x14ac:dyDescent="0.25">
      <c r="A3815" s="1">
        <v>43269</v>
      </c>
      <c r="B3815" t="s">
        <v>38</v>
      </c>
      <c r="C3815" t="s">
        <v>38</v>
      </c>
      <c r="D3815">
        <v>24</v>
      </c>
      <c r="E3815">
        <v>24</v>
      </c>
      <c r="F3815">
        <v>5078.5200000000004</v>
      </c>
      <c r="G3815">
        <v>4442.3599999999997</v>
      </c>
      <c r="H3815">
        <v>636.16</v>
      </c>
      <c r="I3815">
        <v>185.09833333333333</v>
      </c>
    </row>
    <row r="3816" spans="1:9" x14ac:dyDescent="0.25">
      <c r="A3816" s="1">
        <v>43269</v>
      </c>
      <c r="B3816" t="s">
        <v>46</v>
      </c>
      <c r="C3816" t="s">
        <v>46</v>
      </c>
      <c r="D3816">
        <v>29</v>
      </c>
      <c r="E3816">
        <v>36</v>
      </c>
      <c r="F3816">
        <v>5043.75</v>
      </c>
      <c r="G3816">
        <v>4228.38</v>
      </c>
      <c r="H3816">
        <v>815.37</v>
      </c>
      <c r="I3816">
        <v>145.80620689655174</v>
      </c>
    </row>
    <row r="3817" spans="1:9" x14ac:dyDescent="0.25">
      <c r="A3817" s="1">
        <v>43269</v>
      </c>
      <c r="B3817" t="s">
        <v>36</v>
      </c>
      <c r="C3817" t="s">
        <v>37</v>
      </c>
      <c r="D3817">
        <v>18</v>
      </c>
      <c r="E3817">
        <v>23</v>
      </c>
      <c r="F3817">
        <v>4746.68</v>
      </c>
      <c r="G3817">
        <v>3686.83</v>
      </c>
      <c r="H3817">
        <v>1059.8499999999999</v>
      </c>
      <c r="I3817">
        <v>204.82388888888889</v>
      </c>
    </row>
    <row r="3818" spans="1:9" x14ac:dyDescent="0.25">
      <c r="A3818" s="1">
        <v>43269</v>
      </c>
      <c r="B3818" t="s">
        <v>58</v>
      </c>
      <c r="C3818" t="s">
        <v>59</v>
      </c>
      <c r="D3818">
        <v>44</v>
      </c>
      <c r="E3818">
        <v>47</v>
      </c>
      <c r="F3818">
        <v>3828.38</v>
      </c>
      <c r="G3818">
        <v>3003.46</v>
      </c>
      <c r="H3818">
        <v>824.92</v>
      </c>
      <c r="I3818">
        <v>68.260454545454536</v>
      </c>
    </row>
    <row r="3819" spans="1:9" x14ac:dyDescent="0.25">
      <c r="A3819" s="1">
        <v>43269</v>
      </c>
      <c r="B3819" t="s">
        <v>21</v>
      </c>
      <c r="C3819" t="s">
        <v>22</v>
      </c>
      <c r="D3819">
        <v>34</v>
      </c>
      <c r="E3819">
        <v>35</v>
      </c>
      <c r="F3819">
        <v>3765.2</v>
      </c>
      <c r="G3819">
        <v>3123.64</v>
      </c>
      <c r="H3819">
        <v>641.55999999999995</v>
      </c>
      <c r="I3819">
        <v>91.871764705882356</v>
      </c>
    </row>
    <row r="3820" spans="1:9" x14ac:dyDescent="0.25">
      <c r="A3820" s="1">
        <v>43269</v>
      </c>
      <c r="B3820" t="s">
        <v>72</v>
      </c>
      <c r="C3820" t="s">
        <v>73</v>
      </c>
      <c r="D3820">
        <v>30</v>
      </c>
      <c r="E3820">
        <v>34</v>
      </c>
      <c r="F3820">
        <v>3749.08</v>
      </c>
      <c r="G3820">
        <v>3108.24</v>
      </c>
      <c r="H3820">
        <v>640.84</v>
      </c>
      <c r="I3820">
        <v>103.608</v>
      </c>
    </row>
    <row r="3821" spans="1:9" x14ac:dyDescent="0.25">
      <c r="A3821" s="1">
        <v>43269</v>
      </c>
      <c r="B3821" t="s">
        <v>34</v>
      </c>
      <c r="C3821" t="s">
        <v>35</v>
      </c>
      <c r="D3821">
        <v>23</v>
      </c>
      <c r="E3821">
        <v>30</v>
      </c>
      <c r="F3821">
        <v>3483.88</v>
      </c>
      <c r="G3821">
        <v>2717.86</v>
      </c>
      <c r="H3821">
        <v>766.02</v>
      </c>
      <c r="I3821">
        <v>118.16782608695652</v>
      </c>
    </row>
    <row r="3822" spans="1:9" x14ac:dyDescent="0.25">
      <c r="A3822" s="1">
        <v>43269</v>
      </c>
      <c r="B3822" t="s">
        <v>51</v>
      </c>
      <c r="C3822" t="s">
        <v>52</v>
      </c>
      <c r="D3822">
        <v>15</v>
      </c>
      <c r="E3822">
        <v>16</v>
      </c>
      <c r="F3822">
        <v>1888.98</v>
      </c>
      <c r="G3822">
        <v>1690.47</v>
      </c>
      <c r="H3822">
        <v>198.51</v>
      </c>
      <c r="I3822">
        <v>112.69799999999999</v>
      </c>
    </row>
    <row r="3823" spans="1:9" x14ac:dyDescent="0.25">
      <c r="A3823" s="1">
        <v>43269</v>
      </c>
      <c r="B3823" t="s">
        <v>107</v>
      </c>
      <c r="C3823" t="s">
        <v>108</v>
      </c>
      <c r="D3823">
        <v>13</v>
      </c>
      <c r="E3823">
        <v>16</v>
      </c>
      <c r="F3823">
        <v>1807.12</v>
      </c>
      <c r="G3823">
        <v>1522.9</v>
      </c>
      <c r="H3823">
        <v>284.22000000000003</v>
      </c>
      <c r="I3823">
        <v>117.14615384615385</v>
      </c>
    </row>
    <row r="3824" spans="1:9" x14ac:dyDescent="0.25">
      <c r="A3824" s="1">
        <v>43269</v>
      </c>
      <c r="B3824" t="s">
        <v>84</v>
      </c>
      <c r="C3824" t="s">
        <v>85</v>
      </c>
      <c r="D3824">
        <v>5</v>
      </c>
      <c r="E3824">
        <v>5</v>
      </c>
      <c r="F3824">
        <v>1750.91</v>
      </c>
      <c r="G3824">
        <v>1590.57</v>
      </c>
      <c r="H3824">
        <v>160.34</v>
      </c>
      <c r="I3824">
        <v>318.11399999999998</v>
      </c>
    </row>
    <row r="3825" spans="1:9" x14ac:dyDescent="0.25">
      <c r="A3825" s="1">
        <v>43269</v>
      </c>
      <c r="B3825" t="s">
        <v>109</v>
      </c>
      <c r="C3825" t="s">
        <v>110</v>
      </c>
      <c r="D3825">
        <v>12</v>
      </c>
      <c r="E3825">
        <v>12</v>
      </c>
      <c r="F3825">
        <v>1678.58</v>
      </c>
      <c r="G3825">
        <v>1419.5</v>
      </c>
      <c r="H3825">
        <v>259.08</v>
      </c>
      <c r="I3825">
        <v>118.29166666666667</v>
      </c>
    </row>
    <row r="3826" spans="1:9" x14ac:dyDescent="0.25">
      <c r="A3826" s="1">
        <v>43269</v>
      </c>
      <c r="B3826" t="s">
        <v>82</v>
      </c>
      <c r="C3826" t="s">
        <v>83</v>
      </c>
      <c r="D3826">
        <v>10</v>
      </c>
      <c r="E3826">
        <v>10</v>
      </c>
      <c r="F3826">
        <v>1493.41</v>
      </c>
      <c r="G3826">
        <v>1201.7</v>
      </c>
      <c r="H3826">
        <v>291.70999999999998</v>
      </c>
      <c r="I3826">
        <v>120.17</v>
      </c>
    </row>
    <row r="3827" spans="1:9" x14ac:dyDescent="0.25">
      <c r="A3827" s="1">
        <v>43269</v>
      </c>
      <c r="B3827" t="s">
        <v>23</v>
      </c>
      <c r="C3827" t="s">
        <v>23</v>
      </c>
      <c r="D3827">
        <v>8</v>
      </c>
      <c r="E3827">
        <v>9</v>
      </c>
      <c r="F3827">
        <v>1337.78</v>
      </c>
      <c r="G3827">
        <v>1153.0899999999999</v>
      </c>
      <c r="H3827">
        <v>184.69</v>
      </c>
      <c r="I3827">
        <v>144.13624999999999</v>
      </c>
    </row>
    <row r="3828" spans="1:9" x14ac:dyDescent="0.25">
      <c r="A3828" s="1">
        <v>43269</v>
      </c>
      <c r="B3828" t="s">
        <v>145</v>
      </c>
      <c r="C3828" t="s">
        <v>146</v>
      </c>
      <c r="D3828">
        <v>8</v>
      </c>
      <c r="E3828">
        <v>13</v>
      </c>
      <c r="F3828">
        <v>1208.1400000000001</v>
      </c>
      <c r="G3828">
        <v>952.97</v>
      </c>
      <c r="H3828">
        <v>255.17</v>
      </c>
      <c r="I3828">
        <v>119.12125</v>
      </c>
    </row>
    <row r="3829" spans="1:9" x14ac:dyDescent="0.25">
      <c r="A3829" s="1">
        <v>43269</v>
      </c>
      <c r="B3829" t="s">
        <v>44</v>
      </c>
      <c r="C3829" t="s">
        <v>45</v>
      </c>
      <c r="D3829">
        <v>3</v>
      </c>
      <c r="E3829">
        <v>4</v>
      </c>
      <c r="F3829">
        <v>1189.45</v>
      </c>
      <c r="G3829">
        <v>1082.99</v>
      </c>
      <c r="H3829">
        <v>106.46</v>
      </c>
      <c r="I3829">
        <v>360.99666666666667</v>
      </c>
    </row>
    <row r="3830" spans="1:9" x14ac:dyDescent="0.25">
      <c r="A3830" s="1">
        <v>43269</v>
      </c>
      <c r="B3830" t="s">
        <v>74</v>
      </c>
      <c r="C3830" t="s">
        <v>75</v>
      </c>
      <c r="D3830">
        <v>10</v>
      </c>
      <c r="E3830">
        <v>10</v>
      </c>
      <c r="F3830">
        <v>1155.71</v>
      </c>
      <c r="G3830">
        <v>937</v>
      </c>
      <c r="H3830">
        <v>218.71</v>
      </c>
      <c r="I3830">
        <v>93.7</v>
      </c>
    </row>
    <row r="3831" spans="1:9" x14ac:dyDescent="0.25">
      <c r="A3831" s="1">
        <v>43269</v>
      </c>
      <c r="B3831" t="s">
        <v>88</v>
      </c>
      <c r="C3831" t="s">
        <v>89</v>
      </c>
      <c r="D3831">
        <v>9</v>
      </c>
      <c r="E3831">
        <v>10</v>
      </c>
      <c r="F3831">
        <v>1092.4100000000001</v>
      </c>
      <c r="G3831">
        <v>928.43</v>
      </c>
      <c r="H3831">
        <v>163.98</v>
      </c>
      <c r="I3831">
        <v>103.15888888888888</v>
      </c>
    </row>
    <row r="3832" spans="1:9" x14ac:dyDescent="0.25">
      <c r="A3832" s="1">
        <v>43269</v>
      </c>
      <c r="B3832" t="s">
        <v>113</v>
      </c>
      <c r="C3832" t="s">
        <v>114</v>
      </c>
      <c r="D3832">
        <v>11</v>
      </c>
      <c r="E3832">
        <v>11</v>
      </c>
      <c r="F3832">
        <v>1017.38</v>
      </c>
      <c r="G3832">
        <v>825.37</v>
      </c>
      <c r="H3832">
        <v>192.01</v>
      </c>
      <c r="I3832">
        <v>75.033636363636361</v>
      </c>
    </row>
    <row r="3833" spans="1:9" x14ac:dyDescent="0.25">
      <c r="A3833" s="1">
        <v>43269</v>
      </c>
      <c r="B3833" t="s">
        <v>57</v>
      </c>
      <c r="C3833" t="s">
        <v>57</v>
      </c>
      <c r="D3833">
        <v>8</v>
      </c>
      <c r="E3833">
        <v>8</v>
      </c>
      <c r="F3833">
        <v>964.49</v>
      </c>
      <c r="G3833">
        <v>764.49</v>
      </c>
      <c r="H3833">
        <v>200</v>
      </c>
      <c r="I3833">
        <v>95.561250000000001</v>
      </c>
    </row>
    <row r="3834" spans="1:9" x14ac:dyDescent="0.25">
      <c r="A3834" s="1">
        <v>43269</v>
      </c>
      <c r="B3834" t="s">
        <v>125</v>
      </c>
      <c r="C3834" t="s">
        <v>126</v>
      </c>
      <c r="D3834">
        <v>5</v>
      </c>
      <c r="E3834">
        <v>5</v>
      </c>
      <c r="F3834">
        <v>823.57</v>
      </c>
      <c r="G3834">
        <v>577.89</v>
      </c>
      <c r="H3834">
        <v>245.68</v>
      </c>
      <c r="I3834">
        <v>115.578</v>
      </c>
    </row>
    <row r="3835" spans="1:9" x14ac:dyDescent="0.25">
      <c r="A3835" s="1">
        <v>43269</v>
      </c>
      <c r="B3835" t="s">
        <v>49</v>
      </c>
      <c r="C3835" t="s">
        <v>50</v>
      </c>
      <c r="D3835">
        <v>4</v>
      </c>
      <c r="E3835">
        <v>4</v>
      </c>
      <c r="F3835">
        <v>797.88</v>
      </c>
      <c r="G3835">
        <v>684</v>
      </c>
      <c r="H3835">
        <v>113.88</v>
      </c>
      <c r="I3835">
        <v>171</v>
      </c>
    </row>
    <row r="3836" spans="1:9" x14ac:dyDescent="0.25">
      <c r="A3836" s="1">
        <v>43269</v>
      </c>
      <c r="B3836" t="s">
        <v>94</v>
      </c>
      <c r="C3836" t="s">
        <v>95</v>
      </c>
      <c r="D3836">
        <v>3</v>
      </c>
      <c r="E3836">
        <v>3</v>
      </c>
      <c r="F3836">
        <v>762.18</v>
      </c>
      <c r="G3836">
        <v>634</v>
      </c>
      <c r="H3836">
        <v>128.18</v>
      </c>
      <c r="I3836">
        <v>211.33333333333331</v>
      </c>
    </row>
    <row r="3837" spans="1:9" x14ac:dyDescent="0.25">
      <c r="A3837" s="1">
        <v>43269</v>
      </c>
      <c r="B3837" t="s">
        <v>193</v>
      </c>
      <c r="C3837" t="s">
        <v>193</v>
      </c>
      <c r="D3837">
        <v>7</v>
      </c>
      <c r="E3837">
        <v>7</v>
      </c>
      <c r="F3837">
        <v>756.82</v>
      </c>
      <c r="G3837">
        <v>652.78</v>
      </c>
      <c r="H3837">
        <v>104.04</v>
      </c>
      <c r="I3837">
        <v>93.254285714285714</v>
      </c>
    </row>
    <row r="3838" spans="1:9" x14ac:dyDescent="0.25">
      <c r="A3838" s="1">
        <v>43269</v>
      </c>
      <c r="B3838" t="s">
        <v>111</v>
      </c>
      <c r="C3838" t="s">
        <v>112</v>
      </c>
      <c r="D3838">
        <v>3</v>
      </c>
      <c r="E3838">
        <v>3</v>
      </c>
      <c r="F3838">
        <v>746.56</v>
      </c>
      <c r="G3838">
        <v>655.05999999999995</v>
      </c>
      <c r="H3838">
        <v>91.5</v>
      </c>
      <c r="I3838">
        <v>218.35333333333332</v>
      </c>
    </row>
    <row r="3839" spans="1:9" x14ac:dyDescent="0.25">
      <c r="A3839" s="1">
        <v>43269</v>
      </c>
      <c r="B3839" t="s">
        <v>90</v>
      </c>
      <c r="C3839" t="s">
        <v>91</v>
      </c>
      <c r="D3839">
        <v>7</v>
      </c>
      <c r="E3839">
        <v>8</v>
      </c>
      <c r="F3839">
        <v>715.47</v>
      </c>
      <c r="G3839">
        <v>557.49</v>
      </c>
      <c r="H3839">
        <v>157.97999999999999</v>
      </c>
      <c r="I3839">
        <v>79.641428571428563</v>
      </c>
    </row>
    <row r="3840" spans="1:9" x14ac:dyDescent="0.25">
      <c r="A3840" s="1">
        <v>43269</v>
      </c>
      <c r="B3840" t="s">
        <v>80</v>
      </c>
      <c r="C3840" t="s">
        <v>81</v>
      </c>
      <c r="D3840">
        <v>6</v>
      </c>
      <c r="E3840">
        <v>7</v>
      </c>
      <c r="F3840">
        <v>621.13</v>
      </c>
      <c r="G3840">
        <v>424.7</v>
      </c>
      <c r="H3840">
        <v>196.43</v>
      </c>
      <c r="I3840">
        <v>70.783333333333331</v>
      </c>
    </row>
    <row r="3841" spans="1:9" x14ac:dyDescent="0.25">
      <c r="A3841" s="1">
        <v>43269</v>
      </c>
      <c r="B3841" t="s">
        <v>117</v>
      </c>
      <c r="C3841" t="s">
        <v>118</v>
      </c>
      <c r="D3841">
        <v>8</v>
      </c>
      <c r="E3841">
        <v>9</v>
      </c>
      <c r="F3841">
        <v>600.41999999999996</v>
      </c>
      <c r="G3841">
        <v>446.18</v>
      </c>
      <c r="H3841">
        <v>154.24</v>
      </c>
      <c r="I3841">
        <v>55.772500000000001</v>
      </c>
    </row>
    <row r="3842" spans="1:9" x14ac:dyDescent="0.25">
      <c r="A3842" s="1">
        <v>43269</v>
      </c>
      <c r="B3842" t="s">
        <v>121</v>
      </c>
      <c r="C3842" t="s">
        <v>122</v>
      </c>
      <c r="D3842">
        <v>6</v>
      </c>
      <c r="E3842">
        <v>6</v>
      </c>
      <c r="F3842">
        <v>580.13</v>
      </c>
      <c r="G3842">
        <v>498.97</v>
      </c>
      <c r="H3842">
        <v>81.16</v>
      </c>
      <c r="I3842">
        <v>83.161666666666662</v>
      </c>
    </row>
    <row r="3843" spans="1:9" x14ac:dyDescent="0.25">
      <c r="A3843" s="1">
        <v>43269</v>
      </c>
      <c r="B3843" t="s">
        <v>62</v>
      </c>
      <c r="C3843" t="s">
        <v>63</v>
      </c>
      <c r="D3843">
        <v>2</v>
      </c>
      <c r="E3843">
        <v>2</v>
      </c>
      <c r="F3843">
        <v>433.16</v>
      </c>
      <c r="G3843">
        <v>390.49</v>
      </c>
      <c r="H3843">
        <v>42.67</v>
      </c>
      <c r="I3843">
        <v>195.245</v>
      </c>
    </row>
    <row r="3844" spans="1:9" x14ac:dyDescent="0.25">
      <c r="A3844" s="1">
        <v>43269</v>
      </c>
      <c r="B3844" t="s">
        <v>102</v>
      </c>
      <c r="C3844" t="s">
        <v>103</v>
      </c>
      <c r="D3844">
        <v>3</v>
      </c>
      <c r="E3844">
        <v>3</v>
      </c>
      <c r="F3844">
        <v>364.44</v>
      </c>
      <c r="G3844">
        <v>337.9</v>
      </c>
      <c r="H3844">
        <v>26.54</v>
      </c>
      <c r="I3844">
        <v>112.63333333333334</v>
      </c>
    </row>
    <row r="3845" spans="1:9" x14ac:dyDescent="0.25">
      <c r="A3845" s="1">
        <v>43269</v>
      </c>
      <c r="B3845" t="s">
        <v>68</v>
      </c>
      <c r="C3845" t="s">
        <v>69</v>
      </c>
      <c r="D3845">
        <v>2</v>
      </c>
      <c r="E3845">
        <v>3</v>
      </c>
      <c r="F3845">
        <v>354.11</v>
      </c>
      <c r="G3845">
        <v>240</v>
      </c>
      <c r="H3845">
        <v>114.11</v>
      </c>
      <c r="I3845">
        <v>120</v>
      </c>
    </row>
    <row r="3846" spans="1:9" x14ac:dyDescent="0.25">
      <c r="A3846" s="1">
        <v>43269</v>
      </c>
      <c r="B3846" t="s">
        <v>105</v>
      </c>
      <c r="C3846" t="s">
        <v>106</v>
      </c>
      <c r="D3846">
        <v>2</v>
      </c>
      <c r="E3846">
        <v>2</v>
      </c>
      <c r="F3846">
        <v>210.69</v>
      </c>
      <c r="G3846">
        <v>177.89</v>
      </c>
      <c r="H3846">
        <v>32.799999999999997</v>
      </c>
      <c r="I3846">
        <v>88.944999999999993</v>
      </c>
    </row>
    <row r="3847" spans="1:9" x14ac:dyDescent="0.25">
      <c r="A3847" s="1">
        <v>43269</v>
      </c>
      <c r="B3847" t="s">
        <v>66</v>
      </c>
      <c r="C3847" t="s">
        <v>67</v>
      </c>
      <c r="D3847">
        <v>3</v>
      </c>
      <c r="E3847">
        <v>3</v>
      </c>
      <c r="F3847">
        <v>192.02</v>
      </c>
      <c r="G3847">
        <v>150.80000000000001</v>
      </c>
      <c r="H3847">
        <v>41.22</v>
      </c>
      <c r="I3847">
        <v>50.266666666666666</v>
      </c>
    </row>
    <row r="3848" spans="1:9" x14ac:dyDescent="0.25">
      <c r="A3848" s="1">
        <v>43269</v>
      </c>
      <c r="B3848" t="s">
        <v>123</v>
      </c>
      <c r="C3848" t="s">
        <v>124</v>
      </c>
      <c r="D3848">
        <v>3</v>
      </c>
      <c r="E3848">
        <v>3</v>
      </c>
      <c r="F3848">
        <v>177.43</v>
      </c>
      <c r="G3848">
        <v>110.41</v>
      </c>
      <c r="H3848">
        <v>67.02</v>
      </c>
      <c r="I3848">
        <v>36.803333333333335</v>
      </c>
    </row>
    <row r="3849" spans="1:9" x14ac:dyDescent="0.25">
      <c r="A3849" s="1">
        <v>43269</v>
      </c>
      <c r="B3849" t="s">
        <v>55</v>
      </c>
      <c r="C3849" t="s">
        <v>56</v>
      </c>
      <c r="D3849">
        <v>2</v>
      </c>
      <c r="E3849">
        <v>2</v>
      </c>
      <c r="F3849">
        <v>160.30000000000001</v>
      </c>
      <c r="G3849">
        <v>120</v>
      </c>
      <c r="H3849">
        <v>40.299999999999997</v>
      </c>
      <c r="I3849">
        <v>60</v>
      </c>
    </row>
    <row r="3850" spans="1:9" x14ac:dyDescent="0.25">
      <c r="A3850" s="1">
        <v>43269</v>
      </c>
      <c r="B3850" t="s">
        <v>64</v>
      </c>
      <c r="C3850" t="s">
        <v>65</v>
      </c>
      <c r="D3850">
        <v>1</v>
      </c>
      <c r="E3850">
        <v>2</v>
      </c>
      <c r="F3850">
        <v>97.58</v>
      </c>
      <c r="G3850">
        <v>80</v>
      </c>
      <c r="H3850">
        <v>17.579999999999998</v>
      </c>
      <c r="I3850">
        <v>80</v>
      </c>
    </row>
    <row r="3851" spans="1:9" x14ac:dyDescent="0.25">
      <c r="A3851" s="1">
        <v>43269</v>
      </c>
      <c r="B3851" t="s">
        <v>135</v>
      </c>
      <c r="C3851" t="s">
        <v>136</v>
      </c>
      <c r="D3851">
        <v>2</v>
      </c>
      <c r="E3851">
        <v>2</v>
      </c>
      <c r="F3851">
        <v>89.9</v>
      </c>
      <c r="G3851">
        <v>58.73</v>
      </c>
      <c r="H3851">
        <v>31.17</v>
      </c>
      <c r="I3851">
        <v>29.364999999999998</v>
      </c>
    </row>
    <row r="3852" spans="1:9" x14ac:dyDescent="0.25">
      <c r="A3852" s="1">
        <v>43269</v>
      </c>
      <c r="B3852" t="s">
        <v>131</v>
      </c>
      <c r="C3852" t="s">
        <v>132</v>
      </c>
      <c r="D3852">
        <v>1</v>
      </c>
      <c r="E3852">
        <v>1</v>
      </c>
      <c r="F3852">
        <v>69.06</v>
      </c>
      <c r="G3852">
        <v>59.89</v>
      </c>
      <c r="H3852">
        <v>9.17</v>
      </c>
      <c r="I3852">
        <v>59.89</v>
      </c>
    </row>
    <row r="3853" spans="1:9" x14ac:dyDescent="0.25">
      <c r="A3853" s="1">
        <v>43269</v>
      </c>
      <c r="B3853" t="s">
        <v>30</v>
      </c>
      <c r="C3853" t="s">
        <v>31</v>
      </c>
      <c r="D3853">
        <v>1</v>
      </c>
      <c r="E3853">
        <v>1</v>
      </c>
      <c r="F3853">
        <v>64.62</v>
      </c>
      <c r="G3853">
        <v>46.2</v>
      </c>
      <c r="H3853">
        <v>18.420000000000002</v>
      </c>
      <c r="I3853">
        <v>46.2</v>
      </c>
    </row>
    <row r="3854" spans="1:9" x14ac:dyDescent="0.25">
      <c r="A3854" s="1">
        <v>43269</v>
      </c>
      <c r="B3854" t="s">
        <v>41</v>
      </c>
      <c r="C3854" t="s">
        <v>41</v>
      </c>
      <c r="D3854">
        <v>1</v>
      </c>
      <c r="E3854">
        <v>1</v>
      </c>
      <c r="F3854">
        <v>64.430000000000007</v>
      </c>
      <c r="G3854">
        <v>47.9</v>
      </c>
      <c r="H3854">
        <v>16.53</v>
      </c>
      <c r="I3854">
        <v>47.9</v>
      </c>
    </row>
    <row r="3855" spans="1:9" x14ac:dyDescent="0.25">
      <c r="A3855" s="1">
        <v>43269</v>
      </c>
      <c r="B3855" t="s">
        <v>115</v>
      </c>
      <c r="C3855" t="s">
        <v>116</v>
      </c>
      <c r="D3855">
        <v>2</v>
      </c>
      <c r="E3855">
        <v>2</v>
      </c>
      <c r="F3855">
        <v>37.58</v>
      </c>
      <c r="G3855">
        <v>22.8</v>
      </c>
      <c r="H3855">
        <v>14.78</v>
      </c>
      <c r="I3855">
        <v>11.4</v>
      </c>
    </row>
    <row r="3856" spans="1:9" x14ac:dyDescent="0.25">
      <c r="A3856" s="1">
        <v>43269</v>
      </c>
      <c r="B3856" t="s">
        <v>70</v>
      </c>
      <c r="C3856" t="s">
        <v>71</v>
      </c>
      <c r="D3856">
        <v>1</v>
      </c>
      <c r="E3856">
        <v>1</v>
      </c>
      <c r="F3856">
        <v>11.56</v>
      </c>
      <c r="G3856">
        <v>3.85</v>
      </c>
      <c r="H3856">
        <v>7.71</v>
      </c>
      <c r="I3856">
        <v>3.85</v>
      </c>
    </row>
    <row r="3857" spans="1:9" x14ac:dyDescent="0.25">
      <c r="A3857" s="1">
        <v>43276</v>
      </c>
      <c r="B3857" t="s">
        <v>24</v>
      </c>
      <c r="C3857" t="s">
        <v>25</v>
      </c>
      <c r="D3857">
        <v>101</v>
      </c>
      <c r="E3857">
        <v>105</v>
      </c>
      <c r="F3857">
        <v>21849.68</v>
      </c>
      <c r="G3857">
        <v>19934.88</v>
      </c>
      <c r="H3857">
        <v>1914.8</v>
      </c>
      <c r="I3857">
        <v>197.37504950495051</v>
      </c>
    </row>
    <row r="3858" spans="1:9" x14ac:dyDescent="0.25">
      <c r="A3858" s="1">
        <v>43276</v>
      </c>
      <c r="B3858" t="s">
        <v>15</v>
      </c>
      <c r="C3858" t="s">
        <v>16</v>
      </c>
      <c r="D3858">
        <v>165</v>
      </c>
      <c r="E3858">
        <v>188</v>
      </c>
      <c r="F3858">
        <v>20231.330000000002</v>
      </c>
      <c r="G3858">
        <v>16729.68</v>
      </c>
      <c r="H3858">
        <v>3501.65</v>
      </c>
      <c r="I3858">
        <v>101.392</v>
      </c>
    </row>
    <row r="3859" spans="1:9" x14ac:dyDescent="0.25">
      <c r="A3859" s="1">
        <v>43276</v>
      </c>
      <c r="B3859" t="s">
        <v>32</v>
      </c>
      <c r="C3859" t="s">
        <v>33</v>
      </c>
      <c r="D3859">
        <v>110</v>
      </c>
      <c r="E3859">
        <v>135</v>
      </c>
      <c r="F3859">
        <v>17462.48</v>
      </c>
      <c r="G3859">
        <v>13696.7</v>
      </c>
      <c r="H3859">
        <v>3765.78</v>
      </c>
      <c r="I3859">
        <v>124.51545454545455</v>
      </c>
    </row>
    <row r="3860" spans="1:9" x14ac:dyDescent="0.25">
      <c r="A3860" s="1">
        <v>43276</v>
      </c>
      <c r="B3860" t="s">
        <v>47</v>
      </c>
      <c r="C3860" t="s">
        <v>48</v>
      </c>
      <c r="D3860">
        <v>129</v>
      </c>
      <c r="E3860">
        <v>154</v>
      </c>
      <c r="F3860">
        <v>17437.330000000002</v>
      </c>
      <c r="G3860">
        <v>13973.64</v>
      </c>
      <c r="H3860">
        <v>3463.69</v>
      </c>
      <c r="I3860">
        <v>108.32279069767442</v>
      </c>
    </row>
    <row r="3861" spans="1:9" x14ac:dyDescent="0.25">
      <c r="A3861" s="1">
        <v>43276</v>
      </c>
      <c r="B3861" t="s">
        <v>17</v>
      </c>
      <c r="C3861" t="s">
        <v>18</v>
      </c>
      <c r="D3861">
        <v>90</v>
      </c>
      <c r="E3861">
        <v>118</v>
      </c>
      <c r="F3861">
        <v>16365.48</v>
      </c>
      <c r="G3861">
        <v>12976.59</v>
      </c>
      <c r="H3861">
        <v>3388.89</v>
      </c>
      <c r="I3861">
        <v>144.18433333333331</v>
      </c>
    </row>
    <row r="3862" spans="1:9" x14ac:dyDescent="0.25">
      <c r="A3862" s="1">
        <v>43276</v>
      </c>
      <c r="B3862" t="s">
        <v>26</v>
      </c>
      <c r="C3862" t="s">
        <v>27</v>
      </c>
      <c r="D3862">
        <v>90</v>
      </c>
      <c r="E3862">
        <v>99</v>
      </c>
      <c r="F3862">
        <v>14633.54</v>
      </c>
      <c r="G3862">
        <v>12408.37</v>
      </c>
      <c r="H3862">
        <v>2225.17</v>
      </c>
      <c r="I3862">
        <v>137.87077777777776</v>
      </c>
    </row>
    <row r="3863" spans="1:9" x14ac:dyDescent="0.25">
      <c r="A3863" s="1">
        <v>43276</v>
      </c>
      <c r="B3863" t="s">
        <v>42</v>
      </c>
      <c r="C3863" t="s">
        <v>43</v>
      </c>
      <c r="D3863">
        <v>87</v>
      </c>
      <c r="E3863">
        <v>103</v>
      </c>
      <c r="F3863">
        <v>12375.19</v>
      </c>
      <c r="G3863">
        <v>10457.5</v>
      </c>
      <c r="H3863">
        <v>1917.69</v>
      </c>
      <c r="I3863">
        <v>120.20114942528734</v>
      </c>
    </row>
    <row r="3864" spans="1:9" x14ac:dyDescent="0.25">
      <c r="A3864" s="1">
        <v>43276</v>
      </c>
      <c r="B3864" t="s">
        <v>39</v>
      </c>
      <c r="C3864" t="s">
        <v>40</v>
      </c>
      <c r="D3864">
        <v>65</v>
      </c>
      <c r="E3864">
        <v>69</v>
      </c>
      <c r="F3864">
        <v>12125.02</v>
      </c>
      <c r="G3864">
        <v>10532.28</v>
      </c>
      <c r="H3864">
        <v>1592.74</v>
      </c>
      <c r="I3864">
        <v>162.03507692307693</v>
      </c>
    </row>
    <row r="3865" spans="1:9" x14ac:dyDescent="0.25">
      <c r="A3865" s="1">
        <v>43276</v>
      </c>
      <c r="B3865" t="s">
        <v>34</v>
      </c>
      <c r="C3865" t="s">
        <v>35</v>
      </c>
      <c r="D3865">
        <v>48</v>
      </c>
      <c r="E3865">
        <v>71</v>
      </c>
      <c r="F3865">
        <v>8900.7199999999993</v>
      </c>
      <c r="G3865">
        <v>6830.72</v>
      </c>
      <c r="H3865">
        <v>2070</v>
      </c>
      <c r="I3865">
        <v>142.30666666666667</v>
      </c>
    </row>
    <row r="3866" spans="1:9" x14ac:dyDescent="0.25">
      <c r="A3866" s="1">
        <v>43276</v>
      </c>
      <c r="B3866" t="s">
        <v>100</v>
      </c>
      <c r="C3866" t="s">
        <v>101</v>
      </c>
      <c r="D3866">
        <v>28</v>
      </c>
      <c r="E3866">
        <v>31</v>
      </c>
      <c r="F3866">
        <v>6827.17</v>
      </c>
      <c r="G3866">
        <v>6249.46</v>
      </c>
      <c r="H3866">
        <v>577.71</v>
      </c>
      <c r="I3866">
        <v>223.19499999999999</v>
      </c>
    </row>
    <row r="3867" spans="1:9" x14ac:dyDescent="0.25">
      <c r="A3867" s="1">
        <v>43276</v>
      </c>
      <c r="B3867" t="s">
        <v>84</v>
      </c>
      <c r="C3867" t="s">
        <v>85</v>
      </c>
      <c r="D3867">
        <v>13</v>
      </c>
      <c r="E3867">
        <v>14</v>
      </c>
      <c r="F3867">
        <v>6248.61</v>
      </c>
      <c r="G3867">
        <v>5541.1</v>
      </c>
      <c r="H3867">
        <v>707.51</v>
      </c>
      <c r="I3867">
        <v>426.23846153846154</v>
      </c>
    </row>
    <row r="3868" spans="1:9" x14ac:dyDescent="0.25">
      <c r="A3868" s="1">
        <v>43276</v>
      </c>
      <c r="B3868" t="s">
        <v>28</v>
      </c>
      <c r="C3868" t="s">
        <v>29</v>
      </c>
      <c r="D3868">
        <v>42</v>
      </c>
      <c r="E3868">
        <v>45</v>
      </c>
      <c r="F3868">
        <v>6151.91</v>
      </c>
      <c r="G3868">
        <v>5082.51</v>
      </c>
      <c r="H3868">
        <v>1069.4000000000001</v>
      </c>
      <c r="I3868">
        <v>121.01214285714286</v>
      </c>
    </row>
    <row r="3869" spans="1:9" x14ac:dyDescent="0.25">
      <c r="A3869" s="1">
        <v>43276</v>
      </c>
      <c r="B3869" t="s">
        <v>38</v>
      </c>
      <c r="C3869" t="s">
        <v>38</v>
      </c>
      <c r="D3869">
        <v>32</v>
      </c>
      <c r="E3869">
        <v>34</v>
      </c>
      <c r="F3869">
        <v>5488.61</v>
      </c>
      <c r="G3869">
        <v>4500.49</v>
      </c>
      <c r="H3869">
        <v>988.12</v>
      </c>
      <c r="I3869">
        <v>140.64031249999999</v>
      </c>
    </row>
    <row r="3870" spans="1:9" x14ac:dyDescent="0.25">
      <c r="A3870" s="1">
        <v>43276</v>
      </c>
      <c r="B3870" t="s">
        <v>21</v>
      </c>
      <c r="C3870" t="s">
        <v>22</v>
      </c>
      <c r="D3870">
        <v>41</v>
      </c>
      <c r="E3870">
        <v>44</v>
      </c>
      <c r="F3870">
        <v>5080.95</v>
      </c>
      <c r="G3870">
        <v>3925.87</v>
      </c>
      <c r="H3870">
        <v>1155.08</v>
      </c>
      <c r="I3870">
        <v>95.75292682926829</v>
      </c>
    </row>
    <row r="3871" spans="1:9" x14ac:dyDescent="0.25">
      <c r="A3871" s="1">
        <v>43276</v>
      </c>
      <c r="B3871" t="s">
        <v>46</v>
      </c>
      <c r="C3871" t="s">
        <v>46</v>
      </c>
      <c r="D3871">
        <v>39</v>
      </c>
      <c r="E3871">
        <v>43</v>
      </c>
      <c r="F3871">
        <v>4601.04</v>
      </c>
      <c r="G3871">
        <v>3646.75</v>
      </c>
      <c r="H3871">
        <v>954.29</v>
      </c>
      <c r="I3871">
        <v>93.506410256410248</v>
      </c>
    </row>
    <row r="3872" spans="1:9" x14ac:dyDescent="0.25">
      <c r="A3872" s="1">
        <v>43276</v>
      </c>
      <c r="B3872" t="s">
        <v>53</v>
      </c>
      <c r="C3872" t="s">
        <v>54</v>
      </c>
      <c r="D3872">
        <v>36</v>
      </c>
      <c r="E3872">
        <v>37</v>
      </c>
      <c r="F3872">
        <v>4327.51</v>
      </c>
      <c r="G3872">
        <v>3745.78</v>
      </c>
      <c r="H3872">
        <v>581.73</v>
      </c>
      <c r="I3872">
        <v>104.04944444444445</v>
      </c>
    </row>
    <row r="3873" spans="1:9" x14ac:dyDescent="0.25">
      <c r="A3873" s="1">
        <v>43276</v>
      </c>
      <c r="B3873" t="s">
        <v>19</v>
      </c>
      <c r="C3873" t="s">
        <v>20</v>
      </c>
      <c r="D3873">
        <v>20</v>
      </c>
      <c r="E3873">
        <v>25</v>
      </c>
      <c r="F3873">
        <v>3815.14</v>
      </c>
      <c r="G3873">
        <v>3298.61</v>
      </c>
      <c r="H3873">
        <v>516.53</v>
      </c>
      <c r="I3873">
        <v>164.93049999999999</v>
      </c>
    </row>
    <row r="3874" spans="1:9" x14ac:dyDescent="0.25">
      <c r="A3874" s="1">
        <v>43276</v>
      </c>
      <c r="B3874" t="s">
        <v>58</v>
      </c>
      <c r="C3874" t="s">
        <v>59</v>
      </c>
      <c r="D3874">
        <v>43</v>
      </c>
      <c r="E3874">
        <v>50</v>
      </c>
      <c r="F3874">
        <v>3145.81</v>
      </c>
      <c r="G3874">
        <v>2361.17</v>
      </c>
      <c r="H3874">
        <v>784.64</v>
      </c>
      <c r="I3874">
        <v>54.910930232558137</v>
      </c>
    </row>
    <row r="3875" spans="1:9" x14ac:dyDescent="0.25">
      <c r="A3875" s="1">
        <v>43276</v>
      </c>
      <c r="B3875" t="s">
        <v>36</v>
      </c>
      <c r="C3875" t="s">
        <v>37</v>
      </c>
      <c r="D3875">
        <v>12</v>
      </c>
      <c r="E3875">
        <v>17</v>
      </c>
      <c r="F3875">
        <v>2800.62</v>
      </c>
      <c r="G3875">
        <v>2089.3000000000002</v>
      </c>
      <c r="H3875">
        <v>711.32</v>
      </c>
      <c r="I3875">
        <v>174.10833333333332</v>
      </c>
    </row>
    <row r="3876" spans="1:9" x14ac:dyDescent="0.25">
      <c r="A3876" s="1">
        <v>43276</v>
      </c>
      <c r="B3876" t="s">
        <v>72</v>
      </c>
      <c r="C3876" t="s">
        <v>73</v>
      </c>
      <c r="D3876">
        <v>24</v>
      </c>
      <c r="E3876">
        <v>25</v>
      </c>
      <c r="F3876">
        <v>2624.05</v>
      </c>
      <c r="G3876">
        <v>2112.14</v>
      </c>
      <c r="H3876">
        <v>511.91</v>
      </c>
      <c r="I3876">
        <v>88.005833333333342</v>
      </c>
    </row>
    <row r="3877" spans="1:9" x14ac:dyDescent="0.25">
      <c r="A3877" s="1">
        <v>43276</v>
      </c>
      <c r="B3877" t="s">
        <v>74</v>
      </c>
      <c r="C3877" t="s">
        <v>75</v>
      </c>
      <c r="D3877">
        <v>7</v>
      </c>
      <c r="E3877">
        <v>8</v>
      </c>
      <c r="F3877">
        <v>2582.46</v>
      </c>
      <c r="G3877">
        <v>2386.84</v>
      </c>
      <c r="H3877">
        <v>195.62</v>
      </c>
      <c r="I3877">
        <v>340.97714285714284</v>
      </c>
    </row>
    <row r="3878" spans="1:9" x14ac:dyDescent="0.25">
      <c r="A3878" s="1">
        <v>43276</v>
      </c>
      <c r="B3878" t="s">
        <v>76</v>
      </c>
      <c r="C3878" t="s">
        <v>77</v>
      </c>
      <c r="D3878">
        <v>5</v>
      </c>
      <c r="E3878">
        <v>5</v>
      </c>
      <c r="F3878">
        <v>2139.08</v>
      </c>
      <c r="G3878">
        <v>1875.89</v>
      </c>
      <c r="H3878">
        <v>263.19</v>
      </c>
      <c r="I3878">
        <v>375.178</v>
      </c>
    </row>
    <row r="3879" spans="1:9" x14ac:dyDescent="0.25">
      <c r="A3879" s="1">
        <v>43276</v>
      </c>
      <c r="B3879" t="s">
        <v>107</v>
      </c>
      <c r="C3879" t="s">
        <v>108</v>
      </c>
      <c r="D3879">
        <v>12</v>
      </c>
      <c r="E3879">
        <v>13</v>
      </c>
      <c r="F3879">
        <v>2081.04</v>
      </c>
      <c r="G3879">
        <v>1741.35</v>
      </c>
      <c r="H3879">
        <v>339.69</v>
      </c>
      <c r="I3879">
        <v>145.11250000000001</v>
      </c>
    </row>
    <row r="3880" spans="1:9" x14ac:dyDescent="0.25">
      <c r="A3880" s="1">
        <v>43276</v>
      </c>
      <c r="B3880" t="s">
        <v>51</v>
      </c>
      <c r="C3880" t="s">
        <v>52</v>
      </c>
      <c r="D3880">
        <v>20</v>
      </c>
      <c r="E3880">
        <v>22</v>
      </c>
      <c r="F3880">
        <v>1878.93</v>
      </c>
      <c r="G3880">
        <v>1480.93</v>
      </c>
      <c r="H3880">
        <v>398</v>
      </c>
      <c r="I3880">
        <v>74.046499999999995</v>
      </c>
    </row>
    <row r="3881" spans="1:9" x14ac:dyDescent="0.25">
      <c r="A3881" s="1">
        <v>43276</v>
      </c>
      <c r="B3881" t="s">
        <v>23</v>
      </c>
      <c r="C3881" t="s">
        <v>23</v>
      </c>
      <c r="D3881">
        <v>18</v>
      </c>
      <c r="E3881">
        <v>18</v>
      </c>
      <c r="F3881">
        <v>1835.25</v>
      </c>
      <c r="G3881">
        <v>1568.15</v>
      </c>
      <c r="H3881">
        <v>267.10000000000002</v>
      </c>
      <c r="I3881">
        <v>87.11944444444444</v>
      </c>
    </row>
    <row r="3882" spans="1:9" x14ac:dyDescent="0.25">
      <c r="A3882" s="1">
        <v>43276</v>
      </c>
      <c r="B3882" t="s">
        <v>109</v>
      </c>
      <c r="C3882" t="s">
        <v>110</v>
      </c>
      <c r="D3882">
        <v>17</v>
      </c>
      <c r="E3882">
        <v>17</v>
      </c>
      <c r="F3882">
        <v>1821.37</v>
      </c>
      <c r="G3882">
        <v>1462.57</v>
      </c>
      <c r="H3882">
        <v>358.8</v>
      </c>
      <c r="I3882">
        <v>86.033529411764704</v>
      </c>
    </row>
    <row r="3883" spans="1:9" x14ac:dyDescent="0.25">
      <c r="A3883" s="1">
        <v>43276</v>
      </c>
      <c r="B3883" t="s">
        <v>80</v>
      </c>
      <c r="C3883" t="s">
        <v>81</v>
      </c>
      <c r="D3883">
        <v>9</v>
      </c>
      <c r="E3883">
        <v>10</v>
      </c>
      <c r="F3883">
        <v>1719.86</v>
      </c>
      <c r="G3883">
        <v>1412.84</v>
      </c>
      <c r="H3883">
        <v>307.02</v>
      </c>
      <c r="I3883">
        <v>156.98222222222222</v>
      </c>
    </row>
    <row r="3884" spans="1:9" x14ac:dyDescent="0.25">
      <c r="A3884" s="1">
        <v>43276</v>
      </c>
      <c r="B3884" t="s">
        <v>145</v>
      </c>
      <c r="C3884" t="s">
        <v>146</v>
      </c>
      <c r="D3884">
        <v>10</v>
      </c>
      <c r="E3884">
        <v>10</v>
      </c>
      <c r="F3884">
        <v>1428.66</v>
      </c>
      <c r="G3884">
        <v>1203.9100000000001</v>
      </c>
      <c r="H3884">
        <v>224.75</v>
      </c>
      <c r="I3884">
        <v>120.39100000000001</v>
      </c>
    </row>
    <row r="3885" spans="1:9" x14ac:dyDescent="0.25">
      <c r="A3885" s="1">
        <v>43276</v>
      </c>
      <c r="B3885" t="s">
        <v>96</v>
      </c>
      <c r="C3885" t="s">
        <v>97</v>
      </c>
      <c r="D3885">
        <v>2</v>
      </c>
      <c r="E3885">
        <v>2</v>
      </c>
      <c r="F3885">
        <v>1158.44</v>
      </c>
      <c r="G3885">
        <v>1120</v>
      </c>
      <c r="H3885">
        <v>38.44</v>
      </c>
      <c r="I3885">
        <v>560</v>
      </c>
    </row>
    <row r="3886" spans="1:9" x14ac:dyDescent="0.25">
      <c r="A3886" s="1">
        <v>43276</v>
      </c>
      <c r="B3886" t="s">
        <v>88</v>
      </c>
      <c r="C3886" t="s">
        <v>89</v>
      </c>
      <c r="D3886">
        <v>6</v>
      </c>
      <c r="E3886">
        <v>7</v>
      </c>
      <c r="F3886">
        <v>1111.6600000000001</v>
      </c>
      <c r="G3886">
        <v>983.5</v>
      </c>
      <c r="H3886">
        <v>128.16</v>
      </c>
      <c r="I3886">
        <v>163.91666666666669</v>
      </c>
    </row>
    <row r="3887" spans="1:9" x14ac:dyDescent="0.25">
      <c r="A3887" s="1">
        <v>43276</v>
      </c>
      <c r="B3887" t="s">
        <v>49</v>
      </c>
      <c r="C3887" t="s">
        <v>50</v>
      </c>
      <c r="D3887">
        <v>6</v>
      </c>
      <c r="E3887">
        <v>8</v>
      </c>
      <c r="F3887">
        <v>1014.25</v>
      </c>
      <c r="G3887">
        <v>666</v>
      </c>
      <c r="H3887">
        <v>348.25</v>
      </c>
      <c r="I3887">
        <v>111</v>
      </c>
    </row>
    <row r="3888" spans="1:9" x14ac:dyDescent="0.25">
      <c r="A3888" s="1">
        <v>43276</v>
      </c>
      <c r="B3888" t="s">
        <v>94</v>
      </c>
      <c r="C3888" t="s">
        <v>95</v>
      </c>
      <c r="D3888">
        <v>3</v>
      </c>
      <c r="E3888">
        <v>3</v>
      </c>
      <c r="F3888">
        <v>975.31</v>
      </c>
      <c r="G3888">
        <v>873.8</v>
      </c>
      <c r="H3888">
        <v>101.51</v>
      </c>
      <c r="I3888">
        <v>291.26666666666665</v>
      </c>
    </row>
    <row r="3889" spans="1:9" x14ac:dyDescent="0.25">
      <c r="A3889" s="1">
        <v>43276</v>
      </c>
      <c r="B3889" t="s">
        <v>121</v>
      </c>
      <c r="C3889" t="s">
        <v>122</v>
      </c>
      <c r="D3889">
        <v>8</v>
      </c>
      <c r="E3889">
        <v>8</v>
      </c>
      <c r="F3889">
        <v>851.09</v>
      </c>
      <c r="G3889">
        <v>682.93</v>
      </c>
      <c r="H3889">
        <v>168.16</v>
      </c>
      <c r="I3889">
        <v>85.366249999999994</v>
      </c>
    </row>
    <row r="3890" spans="1:9" x14ac:dyDescent="0.25">
      <c r="A3890" s="1">
        <v>43276</v>
      </c>
      <c r="B3890" t="s">
        <v>90</v>
      </c>
      <c r="C3890" t="s">
        <v>91</v>
      </c>
      <c r="D3890">
        <v>4</v>
      </c>
      <c r="E3890">
        <v>5</v>
      </c>
      <c r="F3890">
        <v>814.28</v>
      </c>
      <c r="G3890">
        <v>619.79999999999995</v>
      </c>
      <c r="H3890">
        <v>194.48</v>
      </c>
      <c r="I3890">
        <v>154.94999999999999</v>
      </c>
    </row>
    <row r="3891" spans="1:9" x14ac:dyDescent="0.25">
      <c r="A3891" s="1">
        <v>43276</v>
      </c>
      <c r="B3891" t="s">
        <v>125</v>
      </c>
      <c r="C3891" t="s">
        <v>126</v>
      </c>
      <c r="D3891">
        <v>2</v>
      </c>
      <c r="E3891">
        <v>3</v>
      </c>
      <c r="F3891">
        <v>731.23</v>
      </c>
      <c r="G3891">
        <v>541.9</v>
      </c>
      <c r="H3891">
        <v>189.33</v>
      </c>
      <c r="I3891">
        <v>270.95</v>
      </c>
    </row>
    <row r="3892" spans="1:9" x14ac:dyDescent="0.25">
      <c r="A3892" s="1">
        <v>43276</v>
      </c>
      <c r="B3892" t="s">
        <v>68</v>
      </c>
      <c r="C3892" t="s">
        <v>69</v>
      </c>
      <c r="D3892">
        <v>3</v>
      </c>
      <c r="E3892">
        <v>3</v>
      </c>
      <c r="F3892">
        <v>727.24</v>
      </c>
      <c r="G3892">
        <v>595.99</v>
      </c>
      <c r="H3892">
        <v>131.25</v>
      </c>
      <c r="I3892">
        <v>198.66333333333333</v>
      </c>
    </row>
    <row r="3893" spans="1:9" x14ac:dyDescent="0.25">
      <c r="A3893" s="1">
        <v>43276</v>
      </c>
      <c r="B3893" t="s">
        <v>44</v>
      </c>
      <c r="C3893" t="s">
        <v>45</v>
      </c>
      <c r="D3893">
        <v>4</v>
      </c>
      <c r="E3893">
        <v>5</v>
      </c>
      <c r="F3893">
        <v>494.81</v>
      </c>
      <c r="G3893">
        <v>391.7</v>
      </c>
      <c r="H3893">
        <v>103.11</v>
      </c>
      <c r="I3893">
        <v>97.924999999999997</v>
      </c>
    </row>
    <row r="3894" spans="1:9" x14ac:dyDescent="0.25">
      <c r="A3894" s="1">
        <v>43276</v>
      </c>
      <c r="B3894" t="s">
        <v>102</v>
      </c>
      <c r="C3894" t="s">
        <v>103</v>
      </c>
      <c r="D3894">
        <v>3</v>
      </c>
      <c r="E3894">
        <v>3</v>
      </c>
      <c r="F3894">
        <v>452.42</v>
      </c>
      <c r="G3894">
        <v>393.8</v>
      </c>
      <c r="H3894">
        <v>58.62</v>
      </c>
      <c r="I3894">
        <v>131.26666666666668</v>
      </c>
    </row>
    <row r="3895" spans="1:9" x14ac:dyDescent="0.25">
      <c r="A3895" s="1">
        <v>43276</v>
      </c>
      <c r="B3895" t="s">
        <v>105</v>
      </c>
      <c r="C3895" t="s">
        <v>106</v>
      </c>
      <c r="D3895">
        <v>3</v>
      </c>
      <c r="E3895">
        <v>3</v>
      </c>
      <c r="F3895">
        <v>434.1</v>
      </c>
      <c r="G3895">
        <v>311.88</v>
      </c>
      <c r="H3895">
        <v>122.22</v>
      </c>
      <c r="I3895">
        <v>103.96</v>
      </c>
    </row>
    <row r="3896" spans="1:9" x14ac:dyDescent="0.25">
      <c r="A3896" s="1">
        <v>43276</v>
      </c>
      <c r="B3896" t="s">
        <v>82</v>
      </c>
      <c r="C3896" t="s">
        <v>83</v>
      </c>
      <c r="D3896">
        <v>3</v>
      </c>
      <c r="E3896">
        <v>3</v>
      </c>
      <c r="F3896">
        <v>318.62</v>
      </c>
      <c r="G3896">
        <v>255.5</v>
      </c>
      <c r="H3896">
        <v>63.12</v>
      </c>
      <c r="I3896">
        <v>85.166666666666657</v>
      </c>
    </row>
    <row r="3897" spans="1:9" x14ac:dyDescent="0.25">
      <c r="A3897" s="1">
        <v>43276</v>
      </c>
      <c r="B3897" t="s">
        <v>64</v>
      </c>
      <c r="C3897" t="s">
        <v>65</v>
      </c>
      <c r="D3897">
        <v>3</v>
      </c>
      <c r="E3897">
        <v>3</v>
      </c>
      <c r="F3897">
        <v>311.74</v>
      </c>
      <c r="G3897">
        <v>249.9</v>
      </c>
      <c r="H3897">
        <v>61.84</v>
      </c>
      <c r="I3897">
        <v>83.3</v>
      </c>
    </row>
    <row r="3898" spans="1:9" x14ac:dyDescent="0.25">
      <c r="A3898" s="1">
        <v>43276</v>
      </c>
      <c r="B3898" t="s">
        <v>41</v>
      </c>
      <c r="C3898" t="s">
        <v>41</v>
      </c>
      <c r="D3898">
        <v>1</v>
      </c>
      <c r="E3898">
        <v>1</v>
      </c>
      <c r="F3898">
        <v>264.31</v>
      </c>
      <c r="G3898">
        <v>249.9</v>
      </c>
      <c r="H3898">
        <v>14.41</v>
      </c>
      <c r="I3898">
        <v>249.9</v>
      </c>
    </row>
    <row r="3899" spans="1:9" x14ac:dyDescent="0.25">
      <c r="A3899" s="1">
        <v>43276</v>
      </c>
      <c r="B3899" t="s">
        <v>111</v>
      </c>
      <c r="C3899" t="s">
        <v>112</v>
      </c>
      <c r="D3899">
        <v>3</v>
      </c>
      <c r="E3899">
        <v>3</v>
      </c>
      <c r="F3899">
        <v>262</v>
      </c>
      <c r="G3899">
        <v>189.79</v>
      </c>
      <c r="H3899">
        <v>72.209999999999994</v>
      </c>
      <c r="I3899">
        <v>63.263333333333335</v>
      </c>
    </row>
    <row r="3900" spans="1:9" x14ac:dyDescent="0.25">
      <c r="A3900" s="1">
        <v>43276</v>
      </c>
      <c r="B3900" t="s">
        <v>57</v>
      </c>
      <c r="C3900" t="s">
        <v>57</v>
      </c>
      <c r="D3900">
        <v>5</v>
      </c>
      <c r="E3900">
        <v>6</v>
      </c>
      <c r="F3900">
        <v>252.09</v>
      </c>
      <c r="G3900">
        <v>173.5</v>
      </c>
      <c r="H3900">
        <v>78.59</v>
      </c>
      <c r="I3900">
        <v>34.700000000000003</v>
      </c>
    </row>
    <row r="3901" spans="1:9" x14ac:dyDescent="0.25">
      <c r="A3901" s="1">
        <v>43276</v>
      </c>
      <c r="B3901" t="s">
        <v>66</v>
      </c>
      <c r="C3901" t="s">
        <v>67</v>
      </c>
      <c r="D3901">
        <v>5</v>
      </c>
      <c r="E3901">
        <v>5</v>
      </c>
      <c r="F3901">
        <v>245.25</v>
      </c>
      <c r="G3901">
        <v>166.09</v>
      </c>
      <c r="H3901">
        <v>79.16</v>
      </c>
      <c r="I3901">
        <v>33.218000000000004</v>
      </c>
    </row>
    <row r="3902" spans="1:9" x14ac:dyDescent="0.25">
      <c r="A3902" s="1">
        <v>43276</v>
      </c>
      <c r="B3902" t="s">
        <v>30</v>
      </c>
      <c r="C3902" t="s">
        <v>31</v>
      </c>
      <c r="D3902">
        <v>2</v>
      </c>
      <c r="E3902">
        <v>2</v>
      </c>
      <c r="F3902">
        <v>199.5</v>
      </c>
      <c r="G3902">
        <v>130</v>
      </c>
      <c r="H3902">
        <v>69.5</v>
      </c>
      <c r="I3902">
        <v>65</v>
      </c>
    </row>
    <row r="3903" spans="1:9" x14ac:dyDescent="0.25">
      <c r="A3903" s="1">
        <v>43276</v>
      </c>
      <c r="B3903" t="s">
        <v>135</v>
      </c>
      <c r="C3903" t="s">
        <v>136</v>
      </c>
      <c r="D3903">
        <v>2</v>
      </c>
      <c r="E3903">
        <v>2</v>
      </c>
      <c r="F3903">
        <v>185.53</v>
      </c>
      <c r="G3903">
        <v>104.9</v>
      </c>
      <c r="H3903">
        <v>80.63</v>
      </c>
      <c r="I3903">
        <v>52.45</v>
      </c>
    </row>
    <row r="3904" spans="1:9" x14ac:dyDescent="0.25">
      <c r="A3904" s="1">
        <v>43276</v>
      </c>
      <c r="B3904" t="s">
        <v>131</v>
      </c>
      <c r="C3904" t="s">
        <v>132</v>
      </c>
      <c r="D3904">
        <v>2</v>
      </c>
      <c r="E3904">
        <v>2</v>
      </c>
      <c r="F3904">
        <v>156</v>
      </c>
      <c r="G3904">
        <v>119.78</v>
      </c>
      <c r="H3904">
        <v>36.22</v>
      </c>
      <c r="I3904">
        <v>59.89</v>
      </c>
    </row>
    <row r="3905" spans="1:9" x14ac:dyDescent="0.25">
      <c r="A3905" s="1">
        <v>43276</v>
      </c>
      <c r="B3905" t="s">
        <v>115</v>
      </c>
      <c r="C3905" t="s">
        <v>116</v>
      </c>
      <c r="D3905">
        <v>2</v>
      </c>
      <c r="E3905">
        <v>5</v>
      </c>
      <c r="F3905">
        <v>120.21</v>
      </c>
      <c r="G3905">
        <v>51.9</v>
      </c>
      <c r="H3905">
        <v>68.31</v>
      </c>
      <c r="I3905">
        <v>25.95</v>
      </c>
    </row>
    <row r="3906" spans="1:9" x14ac:dyDescent="0.25">
      <c r="A3906" s="1">
        <v>43276</v>
      </c>
      <c r="B3906" t="s">
        <v>117</v>
      </c>
      <c r="C3906" t="s">
        <v>118</v>
      </c>
      <c r="D3906">
        <v>2</v>
      </c>
      <c r="E3906">
        <v>2</v>
      </c>
      <c r="F3906">
        <v>90.29</v>
      </c>
      <c r="G3906">
        <v>68.489999999999995</v>
      </c>
      <c r="H3906">
        <v>21.8</v>
      </c>
      <c r="I3906">
        <v>34.244999999999997</v>
      </c>
    </row>
    <row r="3907" spans="1:9" x14ac:dyDescent="0.25">
      <c r="A3907" s="1">
        <v>43276</v>
      </c>
      <c r="B3907" t="s">
        <v>193</v>
      </c>
      <c r="C3907" t="s">
        <v>193</v>
      </c>
      <c r="D3907">
        <v>2</v>
      </c>
      <c r="E3907">
        <v>3</v>
      </c>
      <c r="F3907">
        <v>84.1</v>
      </c>
      <c r="G3907">
        <v>42.59</v>
      </c>
      <c r="H3907">
        <v>41.51</v>
      </c>
      <c r="I3907">
        <v>21.295000000000002</v>
      </c>
    </row>
    <row r="3908" spans="1:9" x14ac:dyDescent="0.25">
      <c r="A3908" s="1">
        <v>43276</v>
      </c>
      <c r="B3908" t="s">
        <v>55</v>
      </c>
      <c r="C3908" t="s">
        <v>56</v>
      </c>
      <c r="D3908">
        <v>1</v>
      </c>
      <c r="E3908">
        <v>1</v>
      </c>
      <c r="F3908">
        <v>79.61</v>
      </c>
      <c r="G3908">
        <v>60</v>
      </c>
      <c r="H3908">
        <v>19.61</v>
      </c>
      <c r="I3908">
        <v>60</v>
      </c>
    </row>
    <row r="3909" spans="1:9" x14ac:dyDescent="0.25">
      <c r="A3909" s="1">
        <v>43276</v>
      </c>
      <c r="B3909" t="s">
        <v>78</v>
      </c>
      <c r="C3909" t="s">
        <v>79</v>
      </c>
      <c r="D3909">
        <v>1</v>
      </c>
      <c r="E3909">
        <v>1</v>
      </c>
      <c r="F3909">
        <v>78.42</v>
      </c>
      <c r="G3909">
        <v>59.9</v>
      </c>
      <c r="H3909">
        <v>18.52</v>
      </c>
      <c r="I3909">
        <v>59.9</v>
      </c>
    </row>
    <row r="3910" spans="1:9" x14ac:dyDescent="0.25">
      <c r="A3910" s="1">
        <v>43276</v>
      </c>
      <c r="B3910" t="s">
        <v>123</v>
      </c>
      <c r="C3910" t="s">
        <v>124</v>
      </c>
      <c r="D3910">
        <v>1</v>
      </c>
      <c r="E3910">
        <v>1</v>
      </c>
      <c r="F3910">
        <v>62.17</v>
      </c>
      <c r="G3910">
        <v>44.06</v>
      </c>
      <c r="H3910">
        <v>18.11</v>
      </c>
      <c r="I3910">
        <v>44.06</v>
      </c>
    </row>
    <row r="3911" spans="1:9" x14ac:dyDescent="0.25">
      <c r="A3911" s="1">
        <v>43276</v>
      </c>
      <c r="B3911" t="s">
        <v>113</v>
      </c>
      <c r="C3911" t="s">
        <v>114</v>
      </c>
      <c r="D3911">
        <v>1</v>
      </c>
      <c r="E3911">
        <v>1</v>
      </c>
      <c r="F3911">
        <v>51.44</v>
      </c>
      <c r="G3911">
        <v>35</v>
      </c>
      <c r="H3911">
        <v>16.440000000000001</v>
      </c>
      <c r="I3911">
        <v>35</v>
      </c>
    </row>
    <row r="3912" spans="1:9" x14ac:dyDescent="0.25">
      <c r="A3912" s="1">
        <v>43276</v>
      </c>
      <c r="B3912" t="s">
        <v>104</v>
      </c>
      <c r="C3912" t="s">
        <v>104</v>
      </c>
      <c r="D3912">
        <v>1</v>
      </c>
      <c r="E3912">
        <v>1</v>
      </c>
      <c r="F3912">
        <v>16.29</v>
      </c>
      <c r="G3912">
        <v>8.9</v>
      </c>
      <c r="H3912">
        <v>7.39</v>
      </c>
      <c r="I3912">
        <v>8.9</v>
      </c>
    </row>
    <row r="3913" spans="1:9" x14ac:dyDescent="0.25">
      <c r="A3913" s="1">
        <v>43283</v>
      </c>
      <c r="B3913" t="s">
        <v>15</v>
      </c>
      <c r="C3913" t="s">
        <v>16</v>
      </c>
      <c r="D3913">
        <v>164</v>
      </c>
      <c r="E3913">
        <v>181</v>
      </c>
      <c r="F3913">
        <v>22863.25</v>
      </c>
      <c r="G3913">
        <v>19009.830000000002</v>
      </c>
      <c r="H3913">
        <v>3853.42</v>
      </c>
      <c r="I3913">
        <v>115.91359756097562</v>
      </c>
    </row>
    <row r="3914" spans="1:9" x14ac:dyDescent="0.25">
      <c r="A3914" s="1">
        <v>43283</v>
      </c>
      <c r="B3914" t="s">
        <v>24</v>
      </c>
      <c r="C3914" t="s">
        <v>25</v>
      </c>
      <c r="D3914">
        <v>85</v>
      </c>
      <c r="E3914">
        <v>85</v>
      </c>
      <c r="F3914">
        <v>15882.4</v>
      </c>
      <c r="G3914">
        <v>14300.21</v>
      </c>
      <c r="H3914">
        <v>1582.19</v>
      </c>
      <c r="I3914">
        <v>168.23776470588234</v>
      </c>
    </row>
    <row r="3915" spans="1:9" x14ac:dyDescent="0.25">
      <c r="A3915" s="1">
        <v>43283</v>
      </c>
      <c r="B3915" t="s">
        <v>26</v>
      </c>
      <c r="C3915" t="s">
        <v>27</v>
      </c>
      <c r="D3915">
        <v>100</v>
      </c>
      <c r="E3915">
        <v>113</v>
      </c>
      <c r="F3915">
        <v>14495.09</v>
      </c>
      <c r="G3915">
        <v>12074.29</v>
      </c>
      <c r="H3915">
        <v>2420.8000000000002</v>
      </c>
      <c r="I3915">
        <v>120.74290000000001</v>
      </c>
    </row>
    <row r="3916" spans="1:9" x14ac:dyDescent="0.25">
      <c r="A3916" s="1">
        <v>43283</v>
      </c>
      <c r="B3916" t="s">
        <v>47</v>
      </c>
      <c r="C3916" t="s">
        <v>48</v>
      </c>
      <c r="D3916">
        <v>102</v>
      </c>
      <c r="E3916">
        <v>125</v>
      </c>
      <c r="F3916">
        <v>14279.42</v>
      </c>
      <c r="G3916">
        <v>11462.02</v>
      </c>
      <c r="H3916">
        <v>2817.4</v>
      </c>
      <c r="I3916">
        <v>112.37274509803922</v>
      </c>
    </row>
    <row r="3917" spans="1:9" x14ac:dyDescent="0.25">
      <c r="A3917" s="1">
        <v>43283</v>
      </c>
      <c r="B3917" t="s">
        <v>32</v>
      </c>
      <c r="C3917" t="s">
        <v>33</v>
      </c>
      <c r="D3917">
        <v>84</v>
      </c>
      <c r="E3917">
        <v>109</v>
      </c>
      <c r="F3917">
        <v>13365.62</v>
      </c>
      <c r="G3917">
        <v>10706.4</v>
      </c>
      <c r="H3917">
        <v>2659.22</v>
      </c>
      <c r="I3917">
        <v>127.45714285714286</v>
      </c>
    </row>
    <row r="3918" spans="1:9" x14ac:dyDescent="0.25">
      <c r="A3918" s="1">
        <v>43283</v>
      </c>
      <c r="B3918" t="s">
        <v>17</v>
      </c>
      <c r="C3918" t="s">
        <v>18</v>
      </c>
      <c r="D3918">
        <v>72</v>
      </c>
      <c r="E3918">
        <v>89</v>
      </c>
      <c r="F3918">
        <v>10724.34</v>
      </c>
      <c r="G3918">
        <v>8546.9</v>
      </c>
      <c r="H3918">
        <v>2177.44</v>
      </c>
      <c r="I3918">
        <v>118.70694444444445</v>
      </c>
    </row>
    <row r="3919" spans="1:9" x14ac:dyDescent="0.25">
      <c r="A3919" s="1">
        <v>43283</v>
      </c>
      <c r="B3919" t="s">
        <v>42</v>
      </c>
      <c r="C3919" t="s">
        <v>43</v>
      </c>
      <c r="D3919">
        <v>74</v>
      </c>
      <c r="E3919">
        <v>78</v>
      </c>
      <c r="F3919">
        <v>10325.73</v>
      </c>
      <c r="G3919">
        <v>8807.57</v>
      </c>
      <c r="H3919">
        <v>1518.16</v>
      </c>
      <c r="I3919">
        <v>119.02121621621622</v>
      </c>
    </row>
    <row r="3920" spans="1:9" x14ac:dyDescent="0.25">
      <c r="A3920" s="1">
        <v>43283</v>
      </c>
      <c r="B3920" t="s">
        <v>39</v>
      </c>
      <c r="C3920" t="s">
        <v>40</v>
      </c>
      <c r="D3920">
        <v>57</v>
      </c>
      <c r="E3920">
        <v>59</v>
      </c>
      <c r="F3920">
        <v>7418.18</v>
      </c>
      <c r="G3920">
        <v>6195.19</v>
      </c>
      <c r="H3920">
        <v>1222.99</v>
      </c>
      <c r="I3920">
        <v>108.68754385964913</v>
      </c>
    </row>
    <row r="3921" spans="1:9" x14ac:dyDescent="0.25">
      <c r="A3921" s="1">
        <v>43283</v>
      </c>
      <c r="B3921" t="s">
        <v>34</v>
      </c>
      <c r="C3921" t="s">
        <v>35</v>
      </c>
      <c r="D3921">
        <v>33</v>
      </c>
      <c r="E3921">
        <v>36</v>
      </c>
      <c r="F3921">
        <v>7205.68</v>
      </c>
      <c r="G3921">
        <v>6152.96</v>
      </c>
      <c r="H3921">
        <v>1052.72</v>
      </c>
      <c r="I3921">
        <v>186.45333333333332</v>
      </c>
    </row>
    <row r="3922" spans="1:9" x14ac:dyDescent="0.25">
      <c r="A3922" s="1">
        <v>43283</v>
      </c>
      <c r="B3922" t="s">
        <v>28</v>
      </c>
      <c r="C3922" t="s">
        <v>29</v>
      </c>
      <c r="D3922">
        <v>38</v>
      </c>
      <c r="E3922">
        <v>40</v>
      </c>
      <c r="F3922">
        <v>5432.47</v>
      </c>
      <c r="G3922">
        <v>4497.6899999999996</v>
      </c>
      <c r="H3922">
        <v>934.78</v>
      </c>
      <c r="I3922">
        <v>118.36026315789474</v>
      </c>
    </row>
    <row r="3923" spans="1:9" x14ac:dyDescent="0.25">
      <c r="A3923" s="1">
        <v>43283</v>
      </c>
      <c r="B3923" t="s">
        <v>100</v>
      </c>
      <c r="C3923" t="s">
        <v>101</v>
      </c>
      <c r="D3923">
        <v>18</v>
      </c>
      <c r="E3923">
        <v>20</v>
      </c>
      <c r="F3923">
        <v>4366.79</v>
      </c>
      <c r="G3923">
        <v>3994.26</v>
      </c>
      <c r="H3923">
        <v>372.53</v>
      </c>
      <c r="I3923">
        <v>221.90333333333334</v>
      </c>
    </row>
    <row r="3924" spans="1:9" x14ac:dyDescent="0.25">
      <c r="A3924" s="1">
        <v>43283</v>
      </c>
      <c r="B3924" t="s">
        <v>19</v>
      </c>
      <c r="C3924" t="s">
        <v>20</v>
      </c>
      <c r="D3924">
        <v>31</v>
      </c>
      <c r="E3924">
        <v>39</v>
      </c>
      <c r="F3924">
        <v>3929.01</v>
      </c>
      <c r="G3924">
        <v>3462.68</v>
      </c>
      <c r="H3924">
        <v>466.33</v>
      </c>
      <c r="I3924">
        <v>111.69935483870968</v>
      </c>
    </row>
    <row r="3925" spans="1:9" x14ac:dyDescent="0.25">
      <c r="A3925" s="1">
        <v>43283</v>
      </c>
      <c r="B3925" t="s">
        <v>125</v>
      </c>
      <c r="C3925" t="s">
        <v>126</v>
      </c>
      <c r="D3925">
        <v>4</v>
      </c>
      <c r="E3925">
        <v>10</v>
      </c>
      <c r="F3925">
        <v>3869.55</v>
      </c>
      <c r="G3925">
        <v>1990.8</v>
      </c>
      <c r="H3925">
        <v>1878.75</v>
      </c>
      <c r="I3925">
        <v>497.7</v>
      </c>
    </row>
    <row r="3926" spans="1:9" x14ac:dyDescent="0.25">
      <c r="A3926" s="1">
        <v>43283</v>
      </c>
      <c r="B3926" t="s">
        <v>46</v>
      </c>
      <c r="C3926" t="s">
        <v>46</v>
      </c>
      <c r="D3926">
        <v>25</v>
      </c>
      <c r="E3926">
        <v>27</v>
      </c>
      <c r="F3926">
        <v>3800.35</v>
      </c>
      <c r="G3926">
        <v>3124.83</v>
      </c>
      <c r="H3926">
        <v>675.52</v>
      </c>
      <c r="I3926">
        <v>124.9932</v>
      </c>
    </row>
    <row r="3927" spans="1:9" x14ac:dyDescent="0.25">
      <c r="A3927" s="1">
        <v>43283</v>
      </c>
      <c r="B3927" t="s">
        <v>49</v>
      </c>
      <c r="C3927" t="s">
        <v>50</v>
      </c>
      <c r="D3927">
        <v>3</v>
      </c>
      <c r="E3927">
        <v>3</v>
      </c>
      <c r="F3927">
        <v>3752.53</v>
      </c>
      <c r="G3927">
        <v>3361.21</v>
      </c>
      <c r="H3927">
        <v>391.32</v>
      </c>
      <c r="I3927">
        <v>1120.4033333333332</v>
      </c>
    </row>
    <row r="3928" spans="1:9" x14ac:dyDescent="0.25">
      <c r="A3928" s="1">
        <v>43283</v>
      </c>
      <c r="B3928" t="s">
        <v>76</v>
      </c>
      <c r="C3928" t="s">
        <v>77</v>
      </c>
      <c r="D3928">
        <v>3</v>
      </c>
      <c r="E3928">
        <v>3</v>
      </c>
      <c r="F3928">
        <v>3709.59</v>
      </c>
      <c r="G3928">
        <v>3509.88</v>
      </c>
      <c r="H3928">
        <v>199.71</v>
      </c>
      <c r="I3928">
        <v>1169.96</v>
      </c>
    </row>
    <row r="3929" spans="1:9" x14ac:dyDescent="0.25">
      <c r="A3929" s="1">
        <v>43283</v>
      </c>
      <c r="B3929" t="s">
        <v>21</v>
      </c>
      <c r="C3929" t="s">
        <v>22</v>
      </c>
      <c r="D3929">
        <v>34</v>
      </c>
      <c r="E3929">
        <v>34</v>
      </c>
      <c r="F3929">
        <v>3659.87</v>
      </c>
      <c r="G3929">
        <v>3043.04</v>
      </c>
      <c r="H3929">
        <v>616.83000000000004</v>
      </c>
      <c r="I3929">
        <v>89.501176470588234</v>
      </c>
    </row>
    <row r="3930" spans="1:9" x14ac:dyDescent="0.25">
      <c r="A3930" s="1">
        <v>43283</v>
      </c>
      <c r="B3930" t="s">
        <v>72</v>
      </c>
      <c r="C3930" t="s">
        <v>73</v>
      </c>
      <c r="D3930">
        <v>26</v>
      </c>
      <c r="E3930">
        <v>28</v>
      </c>
      <c r="F3930">
        <v>3579.81</v>
      </c>
      <c r="G3930">
        <v>2967.78</v>
      </c>
      <c r="H3930">
        <v>612.03</v>
      </c>
      <c r="I3930">
        <v>114.14538461538461</v>
      </c>
    </row>
    <row r="3931" spans="1:9" x14ac:dyDescent="0.25">
      <c r="A3931" s="1">
        <v>43283</v>
      </c>
      <c r="B3931" t="s">
        <v>38</v>
      </c>
      <c r="C3931" t="s">
        <v>38</v>
      </c>
      <c r="D3931">
        <v>20</v>
      </c>
      <c r="E3931">
        <v>20</v>
      </c>
      <c r="F3931">
        <v>2831.73</v>
      </c>
      <c r="G3931">
        <v>2467.39</v>
      </c>
      <c r="H3931">
        <v>364.34</v>
      </c>
      <c r="I3931">
        <v>123.3695</v>
      </c>
    </row>
    <row r="3932" spans="1:9" x14ac:dyDescent="0.25">
      <c r="A3932" s="1">
        <v>43283</v>
      </c>
      <c r="B3932" t="s">
        <v>53</v>
      </c>
      <c r="C3932" t="s">
        <v>54</v>
      </c>
      <c r="D3932">
        <v>33</v>
      </c>
      <c r="E3932">
        <v>35</v>
      </c>
      <c r="F3932">
        <v>2770.85</v>
      </c>
      <c r="G3932">
        <v>2251.79</v>
      </c>
      <c r="H3932">
        <v>519.05999999999995</v>
      </c>
      <c r="I3932">
        <v>68.236060606060605</v>
      </c>
    </row>
    <row r="3933" spans="1:9" x14ac:dyDescent="0.25">
      <c r="A3933" s="1">
        <v>43283</v>
      </c>
      <c r="B3933" t="s">
        <v>23</v>
      </c>
      <c r="C3933" t="s">
        <v>23</v>
      </c>
      <c r="D3933">
        <v>11</v>
      </c>
      <c r="E3933">
        <v>11</v>
      </c>
      <c r="F3933">
        <v>2416.0100000000002</v>
      </c>
      <c r="G3933">
        <v>2218.9699999999998</v>
      </c>
      <c r="H3933">
        <v>197.04</v>
      </c>
      <c r="I3933">
        <v>201.72454545454545</v>
      </c>
    </row>
    <row r="3934" spans="1:9" x14ac:dyDescent="0.25">
      <c r="A3934" s="1">
        <v>43283</v>
      </c>
      <c r="B3934" t="s">
        <v>36</v>
      </c>
      <c r="C3934" t="s">
        <v>37</v>
      </c>
      <c r="D3934">
        <v>10</v>
      </c>
      <c r="E3934">
        <v>12</v>
      </c>
      <c r="F3934">
        <v>2055.5300000000002</v>
      </c>
      <c r="G3934">
        <v>1554.67</v>
      </c>
      <c r="H3934">
        <v>500.86</v>
      </c>
      <c r="I3934">
        <v>155.46700000000001</v>
      </c>
    </row>
    <row r="3935" spans="1:9" x14ac:dyDescent="0.25">
      <c r="A3935" s="1">
        <v>43283</v>
      </c>
      <c r="B3935" t="s">
        <v>107</v>
      </c>
      <c r="C3935" t="s">
        <v>108</v>
      </c>
      <c r="D3935">
        <v>13</v>
      </c>
      <c r="E3935">
        <v>13</v>
      </c>
      <c r="F3935">
        <v>1873.66</v>
      </c>
      <c r="G3935">
        <v>1539.36</v>
      </c>
      <c r="H3935">
        <v>334.3</v>
      </c>
      <c r="I3935">
        <v>118.41230769230769</v>
      </c>
    </row>
    <row r="3936" spans="1:9" x14ac:dyDescent="0.25">
      <c r="A3936" s="1">
        <v>43283</v>
      </c>
      <c r="B3936" t="s">
        <v>141</v>
      </c>
      <c r="C3936" t="s">
        <v>142</v>
      </c>
      <c r="D3936">
        <v>2</v>
      </c>
      <c r="E3936">
        <v>3</v>
      </c>
      <c r="F3936">
        <v>1871.55</v>
      </c>
      <c r="G3936">
        <v>1749</v>
      </c>
      <c r="H3936">
        <v>122.55</v>
      </c>
      <c r="I3936">
        <v>874.5</v>
      </c>
    </row>
    <row r="3937" spans="1:9" x14ac:dyDescent="0.25">
      <c r="A3937" s="1">
        <v>43283</v>
      </c>
      <c r="B3937" t="s">
        <v>88</v>
      </c>
      <c r="C3937" t="s">
        <v>89</v>
      </c>
      <c r="D3937">
        <v>7</v>
      </c>
      <c r="E3937">
        <v>7</v>
      </c>
      <c r="F3937">
        <v>1680.98</v>
      </c>
      <c r="G3937">
        <v>1544.49</v>
      </c>
      <c r="H3937">
        <v>136.49</v>
      </c>
      <c r="I3937">
        <v>220.64142857142858</v>
      </c>
    </row>
    <row r="3938" spans="1:9" x14ac:dyDescent="0.25">
      <c r="A3938" s="1">
        <v>43283</v>
      </c>
      <c r="B3938" t="s">
        <v>58</v>
      </c>
      <c r="C3938" t="s">
        <v>59</v>
      </c>
      <c r="D3938">
        <v>22</v>
      </c>
      <c r="E3938">
        <v>22</v>
      </c>
      <c r="F3938">
        <v>1587.82</v>
      </c>
      <c r="G3938">
        <v>1218.3800000000001</v>
      </c>
      <c r="H3938">
        <v>369.44</v>
      </c>
      <c r="I3938">
        <v>55.380909090909086</v>
      </c>
    </row>
    <row r="3939" spans="1:9" x14ac:dyDescent="0.25">
      <c r="A3939" s="1">
        <v>43283</v>
      </c>
      <c r="B3939" t="s">
        <v>90</v>
      </c>
      <c r="C3939" t="s">
        <v>91</v>
      </c>
      <c r="D3939">
        <v>7</v>
      </c>
      <c r="E3939">
        <v>8</v>
      </c>
      <c r="F3939">
        <v>1533.28</v>
      </c>
      <c r="G3939">
        <v>1142.7</v>
      </c>
      <c r="H3939">
        <v>390.58</v>
      </c>
      <c r="I3939">
        <v>163.24285714285713</v>
      </c>
    </row>
    <row r="3940" spans="1:9" x14ac:dyDescent="0.25">
      <c r="A3940" s="1">
        <v>43283</v>
      </c>
      <c r="B3940" t="s">
        <v>74</v>
      </c>
      <c r="C3940" t="s">
        <v>75</v>
      </c>
      <c r="D3940">
        <v>9</v>
      </c>
      <c r="E3940">
        <v>10</v>
      </c>
      <c r="F3940">
        <v>1325.72</v>
      </c>
      <c r="G3940">
        <v>1139.6300000000001</v>
      </c>
      <c r="H3940">
        <v>186.09</v>
      </c>
      <c r="I3940">
        <v>126.62555555555556</v>
      </c>
    </row>
    <row r="3941" spans="1:9" x14ac:dyDescent="0.25">
      <c r="A3941" s="1">
        <v>43283</v>
      </c>
      <c r="B3941" t="s">
        <v>109</v>
      </c>
      <c r="C3941" t="s">
        <v>110</v>
      </c>
      <c r="D3941">
        <v>14</v>
      </c>
      <c r="E3941">
        <v>14</v>
      </c>
      <c r="F3941">
        <v>1195.57</v>
      </c>
      <c r="G3941">
        <v>993.89</v>
      </c>
      <c r="H3941">
        <v>201.68</v>
      </c>
      <c r="I3941">
        <v>70.992142857142866</v>
      </c>
    </row>
    <row r="3942" spans="1:9" x14ac:dyDescent="0.25">
      <c r="A3942" s="1">
        <v>43283</v>
      </c>
      <c r="B3942" t="s">
        <v>145</v>
      </c>
      <c r="C3942" t="s">
        <v>146</v>
      </c>
      <c r="D3942">
        <v>5</v>
      </c>
      <c r="E3942">
        <v>6</v>
      </c>
      <c r="F3942">
        <v>1172.95</v>
      </c>
      <c r="G3942">
        <v>944.03</v>
      </c>
      <c r="H3942">
        <v>228.92</v>
      </c>
      <c r="I3942">
        <v>188.80600000000001</v>
      </c>
    </row>
    <row r="3943" spans="1:9" x14ac:dyDescent="0.25">
      <c r="A3943" s="1">
        <v>43283</v>
      </c>
      <c r="B3943" t="s">
        <v>80</v>
      </c>
      <c r="C3943" t="s">
        <v>81</v>
      </c>
      <c r="D3943">
        <v>7</v>
      </c>
      <c r="E3943">
        <v>8</v>
      </c>
      <c r="F3943">
        <v>881.24</v>
      </c>
      <c r="G3943">
        <v>629.74</v>
      </c>
      <c r="H3943">
        <v>251.5</v>
      </c>
      <c r="I3943">
        <v>89.962857142857146</v>
      </c>
    </row>
    <row r="3944" spans="1:9" x14ac:dyDescent="0.25">
      <c r="A3944" s="1">
        <v>43283</v>
      </c>
      <c r="B3944" t="s">
        <v>70</v>
      </c>
      <c r="C3944" t="s">
        <v>71</v>
      </c>
      <c r="D3944">
        <v>1</v>
      </c>
      <c r="E3944">
        <v>1</v>
      </c>
      <c r="F3944">
        <v>781.51</v>
      </c>
      <c r="G3944">
        <v>763.5</v>
      </c>
      <c r="H3944">
        <v>18.010000000000002</v>
      </c>
      <c r="I3944">
        <v>763.5</v>
      </c>
    </row>
    <row r="3945" spans="1:9" x14ac:dyDescent="0.25">
      <c r="A3945" s="1">
        <v>43283</v>
      </c>
      <c r="B3945" t="s">
        <v>66</v>
      </c>
      <c r="C3945" t="s">
        <v>67</v>
      </c>
      <c r="D3945">
        <v>11</v>
      </c>
      <c r="E3945">
        <v>12</v>
      </c>
      <c r="F3945">
        <v>675.99</v>
      </c>
      <c r="G3945">
        <v>526</v>
      </c>
      <c r="H3945">
        <v>149.99</v>
      </c>
      <c r="I3945">
        <v>47.81818181818182</v>
      </c>
    </row>
    <row r="3946" spans="1:9" x14ac:dyDescent="0.25">
      <c r="A3946" s="1">
        <v>43283</v>
      </c>
      <c r="B3946" t="s">
        <v>94</v>
      </c>
      <c r="C3946" t="s">
        <v>95</v>
      </c>
      <c r="D3946">
        <v>2</v>
      </c>
      <c r="E3946">
        <v>2</v>
      </c>
      <c r="F3946">
        <v>658.22</v>
      </c>
      <c r="G3946">
        <v>613.9</v>
      </c>
      <c r="H3946">
        <v>44.32</v>
      </c>
      <c r="I3946">
        <v>306.95</v>
      </c>
    </row>
    <row r="3947" spans="1:9" x14ac:dyDescent="0.25">
      <c r="A3947" s="1">
        <v>43283</v>
      </c>
      <c r="B3947" t="s">
        <v>51</v>
      </c>
      <c r="C3947" t="s">
        <v>52</v>
      </c>
      <c r="D3947">
        <v>10</v>
      </c>
      <c r="E3947">
        <v>10</v>
      </c>
      <c r="F3947">
        <v>628.21</v>
      </c>
      <c r="G3947">
        <v>533.67999999999995</v>
      </c>
      <c r="H3947">
        <v>94.53</v>
      </c>
      <c r="I3947">
        <v>53.368000000000002</v>
      </c>
    </row>
    <row r="3948" spans="1:9" x14ac:dyDescent="0.25">
      <c r="A3948" s="1">
        <v>43283</v>
      </c>
      <c r="B3948" t="s">
        <v>96</v>
      </c>
      <c r="C3948" t="s">
        <v>97</v>
      </c>
      <c r="D3948">
        <v>1</v>
      </c>
      <c r="E3948">
        <v>1</v>
      </c>
      <c r="F3948">
        <v>627.86</v>
      </c>
      <c r="G3948">
        <v>580</v>
      </c>
      <c r="H3948">
        <v>47.86</v>
      </c>
      <c r="I3948">
        <v>580</v>
      </c>
    </row>
    <row r="3949" spans="1:9" x14ac:dyDescent="0.25">
      <c r="A3949" s="1">
        <v>43283</v>
      </c>
      <c r="B3949" t="s">
        <v>57</v>
      </c>
      <c r="C3949" t="s">
        <v>57</v>
      </c>
      <c r="D3949">
        <v>1</v>
      </c>
      <c r="E3949">
        <v>1</v>
      </c>
      <c r="F3949">
        <v>621.28</v>
      </c>
      <c r="G3949">
        <v>598.99</v>
      </c>
      <c r="H3949">
        <v>22.29</v>
      </c>
      <c r="I3949">
        <v>598.99</v>
      </c>
    </row>
    <row r="3950" spans="1:9" x14ac:dyDescent="0.25">
      <c r="A3950" s="1">
        <v>43283</v>
      </c>
      <c r="B3950" t="s">
        <v>113</v>
      </c>
      <c r="C3950" t="s">
        <v>114</v>
      </c>
      <c r="D3950">
        <v>6</v>
      </c>
      <c r="E3950">
        <v>6</v>
      </c>
      <c r="F3950">
        <v>551.57000000000005</v>
      </c>
      <c r="G3950">
        <v>472.84</v>
      </c>
      <c r="H3950">
        <v>78.73</v>
      </c>
      <c r="I3950">
        <v>78.806666666666658</v>
      </c>
    </row>
    <row r="3951" spans="1:9" x14ac:dyDescent="0.25">
      <c r="A3951" s="1">
        <v>43283</v>
      </c>
      <c r="B3951" t="s">
        <v>105</v>
      </c>
      <c r="C3951" t="s">
        <v>106</v>
      </c>
      <c r="D3951">
        <v>5</v>
      </c>
      <c r="E3951">
        <v>6</v>
      </c>
      <c r="F3951">
        <v>544.33000000000004</v>
      </c>
      <c r="G3951">
        <v>395.3</v>
      </c>
      <c r="H3951">
        <v>149.03</v>
      </c>
      <c r="I3951">
        <v>79.06</v>
      </c>
    </row>
    <row r="3952" spans="1:9" x14ac:dyDescent="0.25">
      <c r="A3952" s="1">
        <v>43283</v>
      </c>
      <c r="B3952" t="s">
        <v>193</v>
      </c>
      <c r="C3952" t="s">
        <v>193</v>
      </c>
      <c r="D3952">
        <v>4</v>
      </c>
      <c r="E3952">
        <v>4</v>
      </c>
      <c r="F3952">
        <v>527.29999999999995</v>
      </c>
      <c r="G3952">
        <v>446.57</v>
      </c>
      <c r="H3952">
        <v>80.73</v>
      </c>
      <c r="I3952">
        <v>111.6425</v>
      </c>
    </row>
    <row r="3953" spans="1:9" x14ac:dyDescent="0.25">
      <c r="A3953" s="1">
        <v>43283</v>
      </c>
      <c r="B3953" t="s">
        <v>121</v>
      </c>
      <c r="C3953" t="s">
        <v>122</v>
      </c>
      <c r="D3953">
        <v>5</v>
      </c>
      <c r="E3953">
        <v>5</v>
      </c>
      <c r="F3953">
        <v>525.98</v>
      </c>
      <c r="G3953">
        <v>438.96</v>
      </c>
      <c r="H3953">
        <v>87.02</v>
      </c>
      <c r="I3953">
        <v>87.792000000000002</v>
      </c>
    </row>
    <row r="3954" spans="1:9" x14ac:dyDescent="0.25">
      <c r="A3954" s="1">
        <v>43283</v>
      </c>
      <c r="B3954" t="s">
        <v>82</v>
      </c>
      <c r="C3954" t="s">
        <v>83</v>
      </c>
      <c r="D3954">
        <v>8</v>
      </c>
      <c r="E3954">
        <v>8</v>
      </c>
      <c r="F3954">
        <v>494.61</v>
      </c>
      <c r="G3954">
        <v>349.55</v>
      </c>
      <c r="H3954">
        <v>145.06</v>
      </c>
      <c r="I3954">
        <v>43.693750000000001</v>
      </c>
    </row>
    <row r="3955" spans="1:9" x14ac:dyDescent="0.25">
      <c r="A3955" s="1">
        <v>43283</v>
      </c>
      <c r="B3955" t="s">
        <v>128</v>
      </c>
      <c r="C3955" t="s">
        <v>129</v>
      </c>
      <c r="D3955">
        <v>1</v>
      </c>
      <c r="E3955">
        <v>2</v>
      </c>
      <c r="F3955">
        <v>479.44</v>
      </c>
      <c r="G3955">
        <v>438</v>
      </c>
      <c r="H3955">
        <v>41.44</v>
      </c>
      <c r="I3955">
        <v>438</v>
      </c>
    </row>
    <row r="3956" spans="1:9" x14ac:dyDescent="0.25">
      <c r="A3956" s="1">
        <v>43283</v>
      </c>
      <c r="B3956" t="s">
        <v>30</v>
      </c>
      <c r="C3956" t="s">
        <v>31</v>
      </c>
      <c r="D3956">
        <v>2</v>
      </c>
      <c r="E3956">
        <v>2</v>
      </c>
      <c r="F3956">
        <v>416.16</v>
      </c>
      <c r="G3956">
        <v>354.78</v>
      </c>
      <c r="H3956">
        <v>61.38</v>
      </c>
      <c r="I3956">
        <v>177.39</v>
      </c>
    </row>
    <row r="3957" spans="1:9" x14ac:dyDescent="0.25">
      <c r="A3957" s="1">
        <v>43283</v>
      </c>
      <c r="B3957" t="s">
        <v>131</v>
      </c>
      <c r="C3957" t="s">
        <v>132</v>
      </c>
      <c r="D3957">
        <v>3</v>
      </c>
      <c r="E3957">
        <v>5</v>
      </c>
      <c r="F3957">
        <v>398.86</v>
      </c>
      <c r="G3957">
        <v>312.85000000000002</v>
      </c>
      <c r="H3957">
        <v>86.01</v>
      </c>
      <c r="I3957">
        <v>104.28333333333333</v>
      </c>
    </row>
    <row r="3958" spans="1:9" x14ac:dyDescent="0.25">
      <c r="A3958" s="1">
        <v>43283</v>
      </c>
      <c r="B3958" t="s">
        <v>111</v>
      </c>
      <c r="C3958" t="s">
        <v>112</v>
      </c>
      <c r="D3958">
        <v>2</v>
      </c>
      <c r="E3958">
        <v>2</v>
      </c>
      <c r="F3958">
        <v>222.64</v>
      </c>
      <c r="G3958">
        <v>198</v>
      </c>
      <c r="H3958">
        <v>24.64</v>
      </c>
      <c r="I3958">
        <v>99</v>
      </c>
    </row>
    <row r="3959" spans="1:9" x14ac:dyDescent="0.25">
      <c r="A3959" s="1">
        <v>43283</v>
      </c>
      <c r="B3959" t="s">
        <v>133</v>
      </c>
      <c r="C3959" t="s">
        <v>134</v>
      </c>
      <c r="D3959">
        <v>1</v>
      </c>
      <c r="E3959">
        <v>1</v>
      </c>
      <c r="F3959">
        <v>141.83000000000001</v>
      </c>
      <c r="G3959">
        <v>129.9</v>
      </c>
      <c r="H3959">
        <v>11.93</v>
      </c>
      <c r="I3959">
        <v>129.9</v>
      </c>
    </row>
    <row r="3960" spans="1:9" x14ac:dyDescent="0.25">
      <c r="A3960" s="1">
        <v>43283</v>
      </c>
      <c r="B3960" t="s">
        <v>123</v>
      </c>
      <c r="C3960" t="s">
        <v>124</v>
      </c>
      <c r="D3960">
        <v>2</v>
      </c>
      <c r="E3960">
        <v>2</v>
      </c>
      <c r="F3960">
        <v>131.78</v>
      </c>
      <c r="G3960">
        <v>88.02</v>
      </c>
      <c r="H3960">
        <v>43.76</v>
      </c>
      <c r="I3960">
        <v>44.01</v>
      </c>
    </row>
    <row r="3961" spans="1:9" x14ac:dyDescent="0.25">
      <c r="A3961" s="1">
        <v>43283</v>
      </c>
      <c r="B3961" t="s">
        <v>115</v>
      </c>
      <c r="C3961" t="s">
        <v>116</v>
      </c>
      <c r="D3961">
        <v>1</v>
      </c>
      <c r="E3961">
        <v>1</v>
      </c>
      <c r="F3961">
        <v>120.95</v>
      </c>
      <c r="G3961">
        <v>112.9</v>
      </c>
      <c r="H3961">
        <v>8.0500000000000007</v>
      </c>
      <c r="I3961">
        <v>112.9</v>
      </c>
    </row>
    <row r="3962" spans="1:9" x14ac:dyDescent="0.25">
      <c r="A3962" s="1">
        <v>43283</v>
      </c>
      <c r="B3962" t="s">
        <v>117</v>
      </c>
      <c r="C3962" t="s">
        <v>118</v>
      </c>
      <c r="D3962">
        <v>2</v>
      </c>
      <c r="E3962">
        <v>2</v>
      </c>
      <c r="F3962">
        <v>114.98</v>
      </c>
      <c r="G3962">
        <v>93</v>
      </c>
      <c r="H3962">
        <v>21.98</v>
      </c>
      <c r="I3962">
        <v>46.5</v>
      </c>
    </row>
    <row r="3963" spans="1:9" x14ac:dyDescent="0.25">
      <c r="A3963" s="1">
        <v>43283</v>
      </c>
      <c r="B3963" t="s">
        <v>102</v>
      </c>
      <c r="C3963" t="s">
        <v>103</v>
      </c>
      <c r="D3963">
        <v>1</v>
      </c>
      <c r="E3963">
        <v>1</v>
      </c>
      <c r="F3963">
        <v>103.26</v>
      </c>
      <c r="G3963">
        <v>79.900000000000006</v>
      </c>
      <c r="H3963">
        <v>23.36</v>
      </c>
      <c r="I3963">
        <v>79.900000000000006</v>
      </c>
    </row>
    <row r="3964" spans="1:9" x14ac:dyDescent="0.25">
      <c r="A3964" s="1">
        <v>43283</v>
      </c>
      <c r="B3964" t="s">
        <v>78</v>
      </c>
      <c r="C3964" t="s">
        <v>79</v>
      </c>
      <c r="D3964">
        <v>1</v>
      </c>
      <c r="E3964">
        <v>1</v>
      </c>
      <c r="F3964">
        <v>68.349999999999994</v>
      </c>
      <c r="G3964">
        <v>49.9</v>
      </c>
      <c r="H3964">
        <v>18.45</v>
      </c>
      <c r="I3964">
        <v>49.9</v>
      </c>
    </row>
    <row r="3965" spans="1:9" x14ac:dyDescent="0.25">
      <c r="A3965" s="1">
        <v>43283</v>
      </c>
      <c r="B3965" t="s">
        <v>44</v>
      </c>
      <c r="C3965" t="s">
        <v>45</v>
      </c>
      <c r="D3965">
        <v>1</v>
      </c>
      <c r="E3965">
        <v>1</v>
      </c>
      <c r="F3965">
        <v>52.42</v>
      </c>
      <c r="G3965">
        <v>33</v>
      </c>
      <c r="H3965">
        <v>19.420000000000002</v>
      </c>
      <c r="I3965">
        <v>33</v>
      </c>
    </row>
    <row r="3966" spans="1:9" x14ac:dyDescent="0.25">
      <c r="A3966" s="1">
        <v>43283</v>
      </c>
      <c r="B3966" t="s">
        <v>135</v>
      </c>
      <c r="C3966" t="s">
        <v>136</v>
      </c>
      <c r="D3966">
        <v>1</v>
      </c>
      <c r="E3966">
        <v>1</v>
      </c>
      <c r="F3966">
        <v>40.17</v>
      </c>
      <c r="G3966">
        <v>24.9</v>
      </c>
      <c r="H3966">
        <v>15.27</v>
      </c>
      <c r="I3966">
        <v>24.9</v>
      </c>
    </row>
    <row r="3967" spans="1:9" x14ac:dyDescent="0.25">
      <c r="A3967" s="1">
        <v>43290</v>
      </c>
      <c r="B3967" t="s">
        <v>15</v>
      </c>
      <c r="C3967" t="s">
        <v>16</v>
      </c>
      <c r="D3967">
        <v>130</v>
      </c>
      <c r="E3967">
        <v>141</v>
      </c>
      <c r="F3967">
        <v>27206.81</v>
      </c>
      <c r="G3967">
        <v>23139.87</v>
      </c>
      <c r="H3967">
        <v>4066.94</v>
      </c>
      <c r="I3967">
        <v>177.999</v>
      </c>
    </row>
    <row r="3968" spans="1:9" x14ac:dyDescent="0.25">
      <c r="A3968" s="1">
        <v>43290</v>
      </c>
      <c r="B3968" t="s">
        <v>24</v>
      </c>
      <c r="C3968" t="s">
        <v>25</v>
      </c>
      <c r="D3968">
        <v>116</v>
      </c>
      <c r="E3968">
        <v>120</v>
      </c>
      <c r="F3968">
        <v>26593.38</v>
      </c>
      <c r="G3968">
        <v>24119.439999999999</v>
      </c>
      <c r="H3968">
        <v>2473.94</v>
      </c>
      <c r="I3968">
        <v>207.92620689655172</v>
      </c>
    </row>
    <row r="3969" spans="1:9" x14ac:dyDescent="0.25">
      <c r="A3969" s="1">
        <v>43290</v>
      </c>
      <c r="B3969" t="s">
        <v>32</v>
      </c>
      <c r="C3969" t="s">
        <v>33</v>
      </c>
      <c r="D3969">
        <v>57</v>
      </c>
      <c r="E3969">
        <v>68</v>
      </c>
      <c r="F3969">
        <v>9883.4599999999991</v>
      </c>
      <c r="G3969">
        <v>7938.66</v>
      </c>
      <c r="H3969">
        <v>1944.8</v>
      </c>
      <c r="I3969">
        <v>139.27473684210526</v>
      </c>
    </row>
    <row r="3970" spans="1:9" x14ac:dyDescent="0.25">
      <c r="A3970" s="1">
        <v>43290</v>
      </c>
      <c r="B3970" t="s">
        <v>47</v>
      </c>
      <c r="C3970" t="s">
        <v>48</v>
      </c>
      <c r="D3970">
        <v>67</v>
      </c>
      <c r="E3970">
        <v>79</v>
      </c>
      <c r="F3970">
        <v>9554.4699999999993</v>
      </c>
      <c r="G3970">
        <v>7618.3</v>
      </c>
      <c r="H3970">
        <v>1936.17</v>
      </c>
      <c r="I3970">
        <v>113.70597014925373</v>
      </c>
    </row>
    <row r="3971" spans="1:9" x14ac:dyDescent="0.25">
      <c r="A3971" s="1">
        <v>43290</v>
      </c>
      <c r="B3971" t="s">
        <v>26</v>
      </c>
      <c r="C3971" t="s">
        <v>27</v>
      </c>
      <c r="D3971">
        <v>54</v>
      </c>
      <c r="E3971">
        <v>59</v>
      </c>
      <c r="F3971">
        <v>8654.2099999999991</v>
      </c>
      <c r="G3971">
        <v>7194.41</v>
      </c>
      <c r="H3971">
        <v>1459.8</v>
      </c>
      <c r="I3971">
        <v>133.22981481481483</v>
      </c>
    </row>
    <row r="3972" spans="1:9" x14ac:dyDescent="0.25">
      <c r="A3972" s="1">
        <v>43290</v>
      </c>
      <c r="B3972" t="s">
        <v>39</v>
      </c>
      <c r="C3972" t="s">
        <v>40</v>
      </c>
      <c r="D3972">
        <v>50</v>
      </c>
      <c r="E3972">
        <v>55</v>
      </c>
      <c r="F3972">
        <v>8653.15</v>
      </c>
      <c r="G3972">
        <v>7212.3</v>
      </c>
      <c r="H3972">
        <v>1440.85</v>
      </c>
      <c r="I3972">
        <v>144.24600000000001</v>
      </c>
    </row>
    <row r="3973" spans="1:9" x14ac:dyDescent="0.25">
      <c r="A3973" s="1">
        <v>43290</v>
      </c>
      <c r="B3973" t="s">
        <v>42</v>
      </c>
      <c r="C3973" t="s">
        <v>43</v>
      </c>
      <c r="D3973">
        <v>61</v>
      </c>
      <c r="E3973">
        <v>65</v>
      </c>
      <c r="F3973">
        <v>7737.83</v>
      </c>
      <c r="G3973">
        <v>6407.58</v>
      </c>
      <c r="H3973">
        <v>1330.25</v>
      </c>
      <c r="I3973">
        <v>105.04229508196723</v>
      </c>
    </row>
    <row r="3974" spans="1:9" x14ac:dyDescent="0.25">
      <c r="A3974" s="1">
        <v>43290</v>
      </c>
      <c r="B3974" t="s">
        <v>44</v>
      </c>
      <c r="C3974" t="s">
        <v>45</v>
      </c>
      <c r="D3974">
        <v>1</v>
      </c>
      <c r="E3974">
        <v>4</v>
      </c>
      <c r="F3974">
        <v>7274.88</v>
      </c>
      <c r="G3974">
        <v>7160</v>
      </c>
      <c r="H3974">
        <v>114.88</v>
      </c>
      <c r="I3974">
        <v>7160</v>
      </c>
    </row>
    <row r="3975" spans="1:9" x14ac:dyDescent="0.25">
      <c r="A3975" s="1">
        <v>43290</v>
      </c>
      <c r="B3975" t="s">
        <v>17</v>
      </c>
      <c r="C3975" t="s">
        <v>18</v>
      </c>
      <c r="D3975">
        <v>39</v>
      </c>
      <c r="E3975">
        <v>43</v>
      </c>
      <c r="F3975">
        <v>6447.37</v>
      </c>
      <c r="G3975">
        <v>5075.78</v>
      </c>
      <c r="H3975">
        <v>1371.59</v>
      </c>
      <c r="I3975">
        <v>130.14820512820512</v>
      </c>
    </row>
    <row r="3976" spans="1:9" x14ac:dyDescent="0.25">
      <c r="A3976" s="1">
        <v>43290</v>
      </c>
      <c r="B3976" t="s">
        <v>76</v>
      </c>
      <c r="C3976" t="s">
        <v>77</v>
      </c>
      <c r="D3976">
        <v>6</v>
      </c>
      <c r="E3976">
        <v>6</v>
      </c>
      <c r="F3976">
        <v>5829.3</v>
      </c>
      <c r="G3976">
        <v>5468.86</v>
      </c>
      <c r="H3976">
        <v>360.44</v>
      </c>
      <c r="I3976">
        <v>911.47666666666669</v>
      </c>
    </row>
    <row r="3977" spans="1:9" x14ac:dyDescent="0.25">
      <c r="A3977" s="1">
        <v>43290</v>
      </c>
      <c r="B3977" t="s">
        <v>74</v>
      </c>
      <c r="C3977" t="s">
        <v>75</v>
      </c>
      <c r="D3977">
        <v>6</v>
      </c>
      <c r="E3977">
        <v>7</v>
      </c>
      <c r="F3977">
        <v>4838.91</v>
      </c>
      <c r="G3977">
        <v>4483.3</v>
      </c>
      <c r="H3977">
        <v>355.61</v>
      </c>
      <c r="I3977">
        <v>747.2166666666667</v>
      </c>
    </row>
    <row r="3978" spans="1:9" x14ac:dyDescent="0.25">
      <c r="A3978" s="1">
        <v>43290</v>
      </c>
      <c r="B3978" t="s">
        <v>38</v>
      </c>
      <c r="C3978" t="s">
        <v>38</v>
      </c>
      <c r="D3978">
        <v>26</v>
      </c>
      <c r="E3978">
        <v>26</v>
      </c>
      <c r="F3978">
        <v>4771.37</v>
      </c>
      <c r="G3978">
        <v>4122.3599999999997</v>
      </c>
      <c r="H3978">
        <v>649.01</v>
      </c>
      <c r="I3978">
        <v>158.55230769230769</v>
      </c>
    </row>
    <row r="3979" spans="1:9" x14ac:dyDescent="0.25">
      <c r="A3979" s="1">
        <v>43290</v>
      </c>
      <c r="B3979" t="s">
        <v>84</v>
      </c>
      <c r="C3979" t="s">
        <v>85</v>
      </c>
      <c r="D3979">
        <v>10</v>
      </c>
      <c r="E3979">
        <v>12</v>
      </c>
      <c r="F3979">
        <v>4227.53</v>
      </c>
      <c r="G3979">
        <v>3600.46</v>
      </c>
      <c r="H3979">
        <v>627.07000000000005</v>
      </c>
      <c r="I3979">
        <v>360.04599999999999</v>
      </c>
    </row>
    <row r="3980" spans="1:9" x14ac:dyDescent="0.25">
      <c r="A3980" s="1">
        <v>43290</v>
      </c>
      <c r="B3980" t="s">
        <v>28</v>
      </c>
      <c r="C3980" t="s">
        <v>29</v>
      </c>
      <c r="D3980">
        <v>33</v>
      </c>
      <c r="E3980">
        <v>34</v>
      </c>
      <c r="F3980">
        <v>4116.7299999999996</v>
      </c>
      <c r="G3980">
        <v>3368.59</v>
      </c>
      <c r="H3980">
        <v>748.14</v>
      </c>
      <c r="I3980">
        <v>102.07848484848485</v>
      </c>
    </row>
    <row r="3981" spans="1:9" x14ac:dyDescent="0.25">
      <c r="A3981" s="1">
        <v>43290</v>
      </c>
      <c r="B3981" t="s">
        <v>34</v>
      </c>
      <c r="C3981" t="s">
        <v>35</v>
      </c>
      <c r="D3981">
        <v>19</v>
      </c>
      <c r="E3981">
        <v>22</v>
      </c>
      <c r="F3981">
        <v>3856.78</v>
      </c>
      <c r="G3981">
        <v>3205.62</v>
      </c>
      <c r="H3981">
        <v>651.16</v>
      </c>
      <c r="I3981">
        <v>168.71684210526317</v>
      </c>
    </row>
    <row r="3982" spans="1:9" x14ac:dyDescent="0.25">
      <c r="A3982" s="1">
        <v>43290</v>
      </c>
      <c r="B3982" t="s">
        <v>53</v>
      </c>
      <c r="C3982" t="s">
        <v>54</v>
      </c>
      <c r="D3982">
        <v>25</v>
      </c>
      <c r="E3982">
        <v>31</v>
      </c>
      <c r="F3982">
        <v>3321.81</v>
      </c>
      <c r="G3982">
        <v>2741.37</v>
      </c>
      <c r="H3982">
        <v>580.44000000000005</v>
      </c>
      <c r="I3982">
        <v>109.65479999999999</v>
      </c>
    </row>
    <row r="3983" spans="1:9" x14ac:dyDescent="0.25">
      <c r="A3983" s="1">
        <v>43290</v>
      </c>
      <c r="B3983" t="s">
        <v>19</v>
      </c>
      <c r="C3983" t="s">
        <v>20</v>
      </c>
      <c r="D3983">
        <v>24</v>
      </c>
      <c r="E3983">
        <v>31</v>
      </c>
      <c r="F3983">
        <v>2933.37</v>
      </c>
      <c r="G3983">
        <v>2462.08</v>
      </c>
      <c r="H3983">
        <v>471.29</v>
      </c>
      <c r="I3983">
        <v>102.58666666666666</v>
      </c>
    </row>
    <row r="3984" spans="1:9" x14ac:dyDescent="0.25">
      <c r="A3984" s="1">
        <v>43290</v>
      </c>
      <c r="B3984" t="s">
        <v>21</v>
      </c>
      <c r="C3984" t="s">
        <v>22</v>
      </c>
      <c r="D3984">
        <v>22</v>
      </c>
      <c r="E3984">
        <v>22</v>
      </c>
      <c r="F3984">
        <v>2860.52</v>
      </c>
      <c r="G3984">
        <v>2434.83</v>
      </c>
      <c r="H3984">
        <v>425.69</v>
      </c>
      <c r="I3984">
        <v>110.67409090909091</v>
      </c>
    </row>
    <row r="3985" spans="1:9" x14ac:dyDescent="0.25">
      <c r="A3985" s="1">
        <v>43290</v>
      </c>
      <c r="B3985" t="s">
        <v>80</v>
      </c>
      <c r="C3985" t="s">
        <v>81</v>
      </c>
      <c r="D3985">
        <v>10</v>
      </c>
      <c r="E3985">
        <v>12</v>
      </c>
      <c r="F3985">
        <v>2689.33</v>
      </c>
      <c r="G3985">
        <v>2129.79</v>
      </c>
      <c r="H3985">
        <v>559.54</v>
      </c>
      <c r="I3985">
        <v>212.97900000000001</v>
      </c>
    </row>
    <row r="3986" spans="1:9" x14ac:dyDescent="0.25">
      <c r="A3986" s="1">
        <v>43290</v>
      </c>
      <c r="B3986" t="s">
        <v>46</v>
      </c>
      <c r="C3986" t="s">
        <v>46</v>
      </c>
      <c r="D3986">
        <v>18</v>
      </c>
      <c r="E3986">
        <v>22</v>
      </c>
      <c r="F3986">
        <v>2674.16</v>
      </c>
      <c r="G3986">
        <v>2121.48</v>
      </c>
      <c r="H3986">
        <v>552.67999999999995</v>
      </c>
      <c r="I3986">
        <v>117.86</v>
      </c>
    </row>
    <row r="3987" spans="1:9" x14ac:dyDescent="0.25">
      <c r="A3987" s="1">
        <v>43290</v>
      </c>
      <c r="B3987" t="s">
        <v>72</v>
      </c>
      <c r="C3987" t="s">
        <v>73</v>
      </c>
      <c r="D3987">
        <v>25</v>
      </c>
      <c r="E3987">
        <v>27</v>
      </c>
      <c r="F3987">
        <v>2662.2</v>
      </c>
      <c r="G3987">
        <v>2040.79</v>
      </c>
      <c r="H3987">
        <v>621.41</v>
      </c>
      <c r="I3987">
        <v>81.631600000000006</v>
      </c>
    </row>
    <row r="3988" spans="1:9" x14ac:dyDescent="0.25">
      <c r="A3988" s="1">
        <v>43290</v>
      </c>
      <c r="B3988" t="s">
        <v>36</v>
      </c>
      <c r="C3988" t="s">
        <v>37</v>
      </c>
      <c r="D3988">
        <v>11</v>
      </c>
      <c r="E3988">
        <v>12</v>
      </c>
      <c r="F3988">
        <v>2427.54</v>
      </c>
      <c r="G3988">
        <v>1969.64</v>
      </c>
      <c r="H3988">
        <v>457.9</v>
      </c>
      <c r="I3988">
        <v>179.05818181818182</v>
      </c>
    </row>
    <row r="3989" spans="1:9" x14ac:dyDescent="0.25">
      <c r="A3989" s="1">
        <v>43290</v>
      </c>
      <c r="B3989" t="s">
        <v>100</v>
      </c>
      <c r="C3989" t="s">
        <v>101</v>
      </c>
      <c r="D3989">
        <v>15</v>
      </c>
      <c r="E3989">
        <v>15</v>
      </c>
      <c r="F3989">
        <v>2401.14</v>
      </c>
      <c r="G3989">
        <v>2073.4</v>
      </c>
      <c r="H3989">
        <v>327.74</v>
      </c>
      <c r="I3989">
        <v>138.22666666666669</v>
      </c>
    </row>
    <row r="3990" spans="1:9" x14ac:dyDescent="0.25">
      <c r="A3990" s="1">
        <v>43290</v>
      </c>
      <c r="B3990" t="s">
        <v>58</v>
      </c>
      <c r="C3990" t="s">
        <v>59</v>
      </c>
      <c r="D3990">
        <v>27</v>
      </c>
      <c r="E3990">
        <v>27</v>
      </c>
      <c r="F3990">
        <v>2194.5300000000002</v>
      </c>
      <c r="G3990">
        <v>1728.74</v>
      </c>
      <c r="H3990">
        <v>465.79</v>
      </c>
      <c r="I3990">
        <v>64.027407407407409</v>
      </c>
    </row>
    <row r="3991" spans="1:9" x14ac:dyDescent="0.25">
      <c r="A3991" s="1">
        <v>43290</v>
      </c>
      <c r="B3991" t="s">
        <v>96</v>
      </c>
      <c r="C3991" t="s">
        <v>97</v>
      </c>
      <c r="D3991">
        <v>2</v>
      </c>
      <c r="E3991">
        <v>2</v>
      </c>
      <c r="F3991">
        <v>1598.86</v>
      </c>
      <c r="G3991">
        <v>1420</v>
      </c>
      <c r="H3991">
        <v>178.86</v>
      </c>
      <c r="I3991">
        <v>710</v>
      </c>
    </row>
    <row r="3992" spans="1:9" x14ac:dyDescent="0.25">
      <c r="A3992" s="1">
        <v>43290</v>
      </c>
      <c r="B3992" t="s">
        <v>23</v>
      </c>
      <c r="C3992" t="s">
        <v>23</v>
      </c>
      <c r="D3992">
        <v>7</v>
      </c>
      <c r="E3992">
        <v>7</v>
      </c>
      <c r="F3992">
        <v>1384.14</v>
      </c>
      <c r="G3992">
        <v>1161.6400000000001</v>
      </c>
      <c r="H3992">
        <v>222.5</v>
      </c>
      <c r="I3992">
        <v>165.94857142857143</v>
      </c>
    </row>
    <row r="3993" spans="1:9" x14ac:dyDescent="0.25">
      <c r="A3993" s="1">
        <v>43290</v>
      </c>
      <c r="B3993" t="s">
        <v>107</v>
      </c>
      <c r="C3993" t="s">
        <v>108</v>
      </c>
      <c r="D3993">
        <v>11</v>
      </c>
      <c r="E3993">
        <v>11</v>
      </c>
      <c r="F3993">
        <v>1286.1199999999999</v>
      </c>
      <c r="G3993">
        <v>1053.49</v>
      </c>
      <c r="H3993">
        <v>232.63</v>
      </c>
      <c r="I3993">
        <v>95.771818181818176</v>
      </c>
    </row>
    <row r="3994" spans="1:9" x14ac:dyDescent="0.25">
      <c r="A3994" s="1">
        <v>43290</v>
      </c>
      <c r="B3994" t="s">
        <v>193</v>
      </c>
      <c r="C3994" t="s">
        <v>193</v>
      </c>
      <c r="D3994">
        <v>9</v>
      </c>
      <c r="E3994">
        <v>9</v>
      </c>
      <c r="F3994">
        <v>1280.24</v>
      </c>
      <c r="G3994">
        <v>968.07</v>
      </c>
      <c r="H3994">
        <v>312.17</v>
      </c>
      <c r="I3994">
        <v>107.56333333333333</v>
      </c>
    </row>
    <row r="3995" spans="1:9" x14ac:dyDescent="0.25">
      <c r="A3995" s="1">
        <v>43290</v>
      </c>
      <c r="B3995" t="s">
        <v>82</v>
      </c>
      <c r="C3995" t="s">
        <v>83</v>
      </c>
      <c r="D3995">
        <v>10</v>
      </c>
      <c r="E3995">
        <v>10</v>
      </c>
      <c r="F3995">
        <v>1156.45</v>
      </c>
      <c r="G3995">
        <v>955.36</v>
      </c>
      <c r="H3995">
        <v>201.09</v>
      </c>
      <c r="I3995">
        <v>95.536000000000001</v>
      </c>
    </row>
    <row r="3996" spans="1:9" x14ac:dyDescent="0.25">
      <c r="A3996" s="1">
        <v>43290</v>
      </c>
      <c r="B3996" t="s">
        <v>125</v>
      </c>
      <c r="C3996" t="s">
        <v>126</v>
      </c>
      <c r="D3996">
        <v>8</v>
      </c>
      <c r="E3996">
        <v>12</v>
      </c>
      <c r="F3996">
        <v>1120.92</v>
      </c>
      <c r="G3996">
        <v>849.69</v>
      </c>
      <c r="H3996">
        <v>271.23</v>
      </c>
      <c r="I3996">
        <v>106.21125000000001</v>
      </c>
    </row>
    <row r="3997" spans="1:9" x14ac:dyDescent="0.25">
      <c r="A3997" s="1">
        <v>43290</v>
      </c>
      <c r="B3997" t="s">
        <v>121</v>
      </c>
      <c r="C3997" t="s">
        <v>122</v>
      </c>
      <c r="D3997">
        <v>8</v>
      </c>
      <c r="E3997">
        <v>8</v>
      </c>
      <c r="F3997">
        <v>957.29</v>
      </c>
      <c r="G3997">
        <v>799.92</v>
      </c>
      <c r="H3997">
        <v>157.37</v>
      </c>
      <c r="I3997">
        <v>99.99</v>
      </c>
    </row>
    <row r="3998" spans="1:9" x14ac:dyDescent="0.25">
      <c r="A3998" s="1">
        <v>43290</v>
      </c>
      <c r="B3998" t="s">
        <v>115</v>
      </c>
      <c r="C3998" t="s">
        <v>116</v>
      </c>
      <c r="D3998">
        <v>3</v>
      </c>
      <c r="E3998">
        <v>3</v>
      </c>
      <c r="F3998">
        <v>909.3</v>
      </c>
      <c r="G3998">
        <v>835.84</v>
      </c>
      <c r="H3998">
        <v>73.459999999999994</v>
      </c>
      <c r="I3998">
        <v>278.61333333333334</v>
      </c>
    </row>
    <row r="3999" spans="1:9" x14ac:dyDescent="0.25">
      <c r="A3999" s="1">
        <v>43290</v>
      </c>
      <c r="B3999" t="s">
        <v>51</v>
      </c>
      <c r="C3999" t="s">
        <v>52</v>
      </c>
      <c r="D3999">
        <v>7</v>
      </c>
      <c r="E3999">
        <v>7</v>
      </c>
      <c r="F3999">
        <v>866.69</v>
      </c>
      <c r="G3999">
        <v>760.69</v>
      </c>
      <c r="H3999">
        <v>106</v>
      </c>
      <c r="I3999">
        <v>108.67</v>
      </c>
    </row>
    <row r="4000" spans="1:9" x14ac:dyDescent="0.25">
      <c r="A4000" s="1">
        <v>43290</v>
      </c>
      <c r="B4000" t="s">
        <v>66</v>
      </c>
      <c r="C4000" t="s">
        <v>67</v>
      </c>
      <c r="D4000">
        <v>12</v>
      </c>
      <c r="E4000">
        <v>12</v>
      </c>
      <c r="F4000">
        <v>744.94</v>
      </c>
      <c r="G4000">
        <v>560.07000000000005</v>
      </c>
      <c r="H4000">
        <v>184.87</v>
      </c>
      <c r="I4000">
        <v>46.672499999999999</v>
      </c>
    </row>
    <row r="4001" spans="1:9" x14ac:dyDescent="0.25">
      <c r="A4001" s="1">
        <v>43290</v>
      </c>
      <c r="B4001" t="s">
        <v>88</v>
      </c>
      <c r="C4001" t="s">
        <v>89</v>
      </c>
      <c r="D4001">
        <v>2</v>
      </c>
      <c r="E4001">
        <v>2</v>
      </c>
      <c r="F4001">
        <v>676.1</v>
      </c>
      <c r="G4001">
        <v>630.79</v>
      </c>
      <c r="H4001">
        <v>45.31</v>
      </c>
      <c r="I4001">
        <v>315.39499999999998</v>
      </c>
    </row>
    <row r="4002" spans="1:9" x14ac:dyDescent="0.25">
      <c r="A4002" s="1">
        <v>43290</v>
      </c>
      <c r="B4002" t="s">
        <v>102</v>
      </c>
      <c r="C4002" t="s">
        <v>103</v>
      </c>
      <c r="D4002">
        <v>3</v>
      </c>
      <c r="E4002">
        <v>3</v>
      </c>
      <c r="F4002">
        <v>610.96</v>
      </c>
      <c r="G4002">
        <v>518.79999999999995</v>
      </c>
      <c r="H4002">
        <v>92.16</v>
      </c>
      <c r="I4002">
        <v>172.93333333333334</v>
      </c>
    </row>
    <row r="4003" spans="1:9" x14ac:dyDescent="0.25">
      <c r="A4003" s="1">
        <v>43290</v>
      </c>
      <c r="B4003" t="s">
        <v>145</v>
      </c>
      <c r="C4003" t="s">
        <v>146</v>
      </c>
      <c r="D4003">
        <v>5</v>
      </c>
      <c r="E4003">
        <v>6</v>
      </c>
      <c r="F4003">
        <v>594.48</v>
      </c>
      <c r="G4003">
        <v>481.68</v>
      </c>
      <c r="H4003">
        <v>112.8</v>
      </c>
      <c r="I4003">
        <v>96.335999999999999</v>
      </c>
    </row>
    <row r="4004" spans="1:9" x14ac:dyDescent="0.25">
      <c r="A4004" s="1">
        <v>43290</v>
      </c>
      <c r="B4004" t="s">
        <v>113</v>
      </c>
      <c r="C4004" t="s">
        <v>114</v>
      </c>
      <c r="D4004">
        <v>4</v>
      </c>
      <c r="E4004">
        <v>4</v>
      </c>
      <c r="F4004">
        <v>575.86</v>
      </c>
      <c r="G4004">
        <v>509.92</v>
      </c>
      <c r="H4004">
        <v>65.94</v>
      </c>
      <c r="I4004">
        <v>127.48</v>
      </c>
    </row>
    <row r="4005" spans="1:9" x14ac:dyDescent="0.25">
      <c r="A4005" s="1">
        <v>43290</v>
      </c>
      <c r="B4005" t="s">
        <v>109</v>
      </c>
      <c r="C4005" t="s">
        <v>110</v>
      </c>
      <c r="D4005">
        <v>10</v>
      </c>
      <c r="E4005">
        <v>10</v>
      </c>
      <c r="F4005">
        <v>560.72</v>
      </c>
      <c r="G4005">
        <v>380.72</v>
      </c>
      <c r="H4005">
        <v>180</v>
      </c>
      <c r="I4005">
        <v>38.072000000000003</v>
      </c>
    </row>
    <row r="4006" spans="1:9" x14ac:dyDescent="0.25">
      <c r="A4006" s="1">
        <v>43290</v>
      </c>
      <c r="B4006" t="s">
        <v>30</v>
      </c>
      <c r="C4006" t="s">
        <v>31</v>
      </c>
      <c r="D4006">
        <v>1</v>
      </c>
      <c r="E4006">
        <v>2</v>
      </c>
      <c r="F4006">
        <v>349.99</v>
      </c>
      <c r="G4006">
        <v>315</v>
      </c>
      <c r="H4006">
        <v>34.99</v>
      </c>
      <c r="I4006">
        <v>315</v>
      </c>
    </row>
    <row r="4007" spans="1:9" x14ac:dyDescent="0.25">
      <c r="A4007" s="1">
        <v>43290</v>
      </c>
      <c r="B4007" t="s">
        <v>128</v>
      </c>
      <c r="C4007" t="s">
        <v>129</v>
      </c>
      <c r="D4007">
        <v>2</v>
      </c>
      <c r="E4007">
        <v>2</v>
      </c>
      <c r="F4007">
        <v>307.5</v>
      </c>
      <c r="G4007">
        <v>264.75</v>
      </c>
      <c r="H4007">
        <v>42.75</v>
      </c>
      <c r="I4007">
        <v>132.375</v>
      </c>
    </row>
    <row r="4008" spans="1:9" x14ac:dyDescent="0.25">
      <c r="A4008" s="1">
        <v>43290</v>
      </c>
      <c r="B4008" t="s">
        <v>49</v>
      </c>
      <c r="C4008" t="s">
        <v>50</v>
      </c>
      <c r="D4008">
        <v>2</v>
      </c>
      <c r="E4008">
        <v>2</v>
      </c>
      <c r="F4008">
        <v>251.28</v>
      </c>
      <c r="G4008">
        <v>114</v>
      </c>
      <c r="H4008">
        <v>137.28</v>
      </c>
      <c r="I4008">
        <v>57</v>
      </c>
    </row>
    <row r="4009" spans="1:9" x14ac:dyDescent="0.25">
      <c r="A4009" s="1">
        <v>43290</v>
      </c>
      <c r="B4009" t="s">
        <v>105</v>
      </c>
      <c r="C4009" t="s">
        <v>106</v>
      </c>
      <c r="D4009">
        <v>3</v>
      </c>
      <c r="E4009">
        <v>5</v>
      </c>
      <c r="F4009">
        <v>240.68</v>
      </c>
      <c r="G4009">
        <v>153.08000000000001</v>
      </c>
      <c r="H4009">
        <v>87.6</v>
      </c>
      <c r="I4009">
        <v>51.026666666666671</v>
      </c>
    </row>
    <row r="4010" spans="1:9" x14ac:dyDescent="0.25">
      <c r="A4010" s="1">
        <v>43290</v>
      </c>
      <c r="B4010" t="s">
        <v>62</v>
      </c>
      <c r="C4010" t="s">
        <v>63</v>
      </c>
      <c r="D4010">
        <v>1</v>
      </c>
      <c r="E4010">
        <v>1</v>
      </c>
      <c r="F4010">
        <v>227.75</v>
      </c>
      <c r="G4010">
        <v>169.79</v>
      </c>
      <c r="H4010">
        <v>57.96</v>
      </c>
      <c r="I4010">
        <v>169.79</v>
      </c>
    </row>
    <row r="4011" spans="1:9" x14ac:dyDescent="0.25">
      <c r="A4011" s="1">
        <v>43290</v>
      </c>
      <c r="B4011" t="s">
        <v>117</v>
      </c>
      <c r="C4011" t="s">
        <v>118</v>
      </c>
      <c r="D4011">
        <v>2</v>
      </c>
      <c r="E4011">
        <v>2</v>
      </c>
      <c r="F4011">
        <v>142.43</v>
      </c>
      <c r="G4011">
        <v>105.49</v>
      </c>
      <c r="H4011">
        <v>36.94</v>
      </c>
      <c r="I4011">
        <v>52.744999999999997</v>
      </c>
    </row>
    <row r="4012" spans="1:9" x14ac:dyDescent="0.25">
      <c r="A4012" s="1">
        <v>43290</v>
      </c>
      <c r="B4012" t="s">
        <v>90</v>
      </c>
      <c r="C4012" t="s">
        <v>91</v>
      </c>
      <c r="D4012">
        <v>2</v>
      </c>
      <c r="E4012">
        <v>2</v>
      </c>
      <c r="F4012">
        <v>136.74</v>
      </c>
      <c r="G4012">
        <v>102.85</v>
      </c>
      <c r="H4012">
        <v>33.89</v>
      </c>
      <c r="I4012">
        <v>51.424999999999997</v>
      </c>
    </row>
    <row r="4013" spans="1:9" x14ac:dyDescent="0.25">
      <c r="A4013" s="1">
        <v>43290</v>
      </c>
      <c r="B4013" t="s">
        <v>123</v>
      </c>
      <c r="C4013" t="s">
        <v>124</v>
      </c>
      <c r="D4013">
        <v>2</v>
      </c>
      <c r="E4013">
        <v>2</v>
      </c>
      <c r="F4013">
        <v>116.53</v>
      </c>
      <c r="G4013">
        <v>88.7</v>
      </c>
      <c r="H4013">
        <v>27.83</v>
      </c>
      <c r="I4013">
        <v>44.35</v>
      </c>
    </row>
    <row r="4014" spans="1:9" x14ac:dyDescent="0.25">
      <c r="A4014" s="1">
        <v>43290</v>
      </c>
      <c r="B4014" t="s">
        <v>111</v>
      </c>
      <c r="C4014" t="s">
        <v>112</v>
      </c>
      <c r="D4014">
        <v>1</v>
      </c>
      <c r="E4014">
        <v>1</v>
      </c>
      <c r="F4014">
        <v>114.79</v>
      </c>
      <c r="G4014">
        <v>99</v>
      </c>
      <c r="H4014">
        <v>15.79</v>
      </c>
      <c r="I4014">
        <v>99</v>
      </c>
    </row>
    <row r="4015" spans="1:9" x14ac:dyDescent="0.25">
      <c r="A4015" s="1">
        <v>43290</v>
      </c>
      <c r="B4015" t="s">
        <v>104</v>
      </c>
      <c r="C4015" t="s">
        <v>104</v>
      </c>
      <c r="D4015">
        <v>1</v>
      </c>
      <c r="E4015">
        <v>1</v>
      </c>
      <c r="F4015">
        <v>96.88</v>
      </c>
      <c r="G4015">
        <v>83.99</v>
      </c>
      <c r="H4015">
        <v>12.89</v>
      </c>
      <c r="I4015">
        <v>83.99</v>
      </c>
    </row>
    <row r="4016" spans="1:9" x14ac:dyDescent="0.25">
      <c r="A4016" s="1">
        <v>43290</v>
      </c>
      <c r="B4016" t="s">
        <v>70</v>
      </c>
      <c r="C4016" t="s">
        <v>71</v>
      </c>
      <c r="D4016">
        <v>1</v>
      </c>
      <c r="E4016">
        <v>1</v>
      </c>
      <c r="F4016">
        <v>87.48</v>
      </c>
      <c r="G4016">
        <v>68.900000000000006</v>
      </c>
      <c r="H4016">
        <v>18.579999999999998</v>
      </c>
      <c r="I4016">
        <v>68.900000000000006</v>
      </c>
    </row>
    <row r="4017" spans="1:9" x14ac:dyDescent="0.25">
      <c r="A4017" s="1">
        <v>43290</v>
      </c>
      <c r="B4017" t="s">
        <v>41</v>
      </c>
      <c r="C4017" t="s">
        <v>41</v>
      </c>
      <c r="D4017">
        <v>1</v>
      </c>
      <c r="E4017">
        <v>1</v>
      </c>
      <c r="F4017">
        <v>71.39</v>
      </c>
      <c r="G4017">
        <v>47.9</v>
      </c>
      <c r="H4017">
        <v>23.49</v>
      </c>
      <c r="I4017">
        <v>47.9</v>
      </c>
    </row>
    <row r="4018" spans="1:9" x14ac:dyDescent="0.25">
      <c r="A4018" s="1">
        <v>43290</v>
      </c>
      <c r="B4018" t="s">
        <v>147</v>
      </c>
      <c r="C4018" t="s">
        <v>148</v>
      </c>
      <c r="D4018">
        <v>1</v>
      </c>
      <c r="E4018">
        <v>1</v>
      </c>
      <c r="F4018">
        <v>54.44</v>
      </c>
      <c r="G4018">
        <v>35</v>
      </c>
      <c r="H4018">
        <v>19.440000000000001</v>
      </c>
      <c r="I4018">
        <v>35</v>
      </c>
    </row>
    <row r="4019" spans="1:9" x14ac:dyDescent="0.25">
      <c r="A4019" s="1">
        <v>43290</v>
      </c>
      <c r="B4019" t="s">
        <v>92</v>
      </c>
      <c r="C4019" t="s">
        <v>93</v>
      </c>
      <c r="D4019">
        <v>1</v>
      </c>
      <c r="E4019">
        <v>2</v>
      </c>
      <c r="F4019">
        <v>53.22</v>
      </c>
      <c r="G4019">
        <v>25.8</v>
      </c>
      <c r="H4019">
        <v>27.42</v>
      </c>
      <c r="I4019">
        <v>25.8</v>
      </c>
    </row>
    <row r="4020" spans="1:9" x14ac:dyDescent="0.25">
      <c r="A4020" s="1">
        <v>43290</v>
      </c>
      <c r="B4020" t="s">
        <v>57</v>
      </c>
      <c r="C4020" t="s">
        <v>57</v>
      </c>
      <c r="D4020">
        <v>2</v>
      </c>
      <c r="E4020">
        <v>2</v>
      </c>
      <c r="F4020">
        <v>49.98</v>
      </c>
      <c r="G4020">
        <v>29.8</v>
      </c>
      <c r="H4020">
        <v>20.18</v>
      </c>
      <c r="I4020">
        <v>14.9</v>
      </c>
    </row>
    <row r="4021" spans="1:9" x14ac:dyDescent="0.25">
      <c r="A4021" s="1">
        <v>43290</v>
      </c>
      <c r="B4021" t="s">
        <v>55</v>
      </c>
      <c r="C4021" t="s">
        <v>56</v>
      </c>
      <c r="D4021">
        <v>1</v>
      </c>
      <c r="E4021">
        <v>1</v>
      </c>
      <c r="F4021">
        <v>49.92</v>
      </c>
      <c r="G4021">
        <v>37</v>
      </c>
      <c r="H4021">
        <v>12.92</v>
      </c>
      <c r="I4021">
        <v>37</v>
      </c>
    </row>
    <row r="4022" spans="1:9" x14ac:dyDescent="0.25">
      <c r="A4022" s="1">
        <v>43290</v>
      </c>
      <c r="B4022" t="s">
        <v>131</v>
      </c>
      <c r="C4022" t="s">
        <v>132</v>
      </c>
      <c r="D4022">
        <v>1</v>
      </c>
      <c r="E4022">
        <v>1</v>
      </c>
      <c r="F4022">
        <v>27.39</v>
      </c>
      <c r="G4022">
        <v>19.989999999999998</v>
      </c>
      <c r="H4022">
        <v>7.4</v>
      </c>
      <c r="I4022">
        <v>19.989999999999998</v>
      </c>
    </row>
    <row r="4023" spans="1:9" x14ac:dyDescent="0.25">
      <c r="A4023" s="1">
        <v>43297</v>
      </c>
      <c r="B4023" t="s">
        <v>15</v>
      </c>
      <c r="C4023" t="s">
        <v>16</v>
      </c>
      <c r="D4023">
        <v>201</v>
      </c>
      <c r="E4023">
        <v>215</v>
      </c>
      <c r="F4023">
        <v>32226.69</v>
      </c>
      <c r="G4023">
        <v>28026.49</v>
      </c>
      <c r="H4023">
        <v>4200.2</v>
      </c>
      <c r="I4023">
        <v>139.4352736318408</v>
      </c>
    </row>
    <row r="4024" spans="1:9" x14ac:dyDescent="0.25">
      <c r="A4024" s="1">
        <v>43297</v>
      </c>
      <c r="B4024" t="s">
        <v>24</v>
      </c>
      <c r="C4024" t="s">
        <v>25</v>
      </c>
      <c r="D4024">
        <v>140</v>
      </c>
      <c r="E4024">
        <v>143</v>
      </c>
      <c r="F4024">
        <v>27491.42</v>
      </c>
      <c r="G4024">
        <v>24943.06</v>
      </c>
      <c r="H4024">
        <v>2548.36</v>
      </c>
      <c r="I4024">
        <v>178.16471428571427</v>
      </c>
    </row>
    <row r="4025" spans="1:9" x14ac:dyDescent="0.25">
      <c r="A4025" s="1">
        <v>43297</v>
      </c>
      <c r="B4025" t="s">
        <v>47</v>
      </c>
      <c r="C4025" t="s">
        <v>48</v>
      </c>
      <c r="D4025">
        <v>153</v>
      </c>
      <c r="E4025">
        <v>182</v>
      </c>
      <c r="F4025">
        <v>19959.05</v>
      </c>
      <c r="G4025">
        <v>16059.98</v>
      </c>
      <c r="H4025">
        <v>3899.07</v>
      </c>
      <c r="I4025">
        <v>104.96718954248367</v>
      </c>
    </row>
    <row r="4026" spans="1:9" x14ac:dyDescent="0.25">
      <c r="A4026" s="1">
        <v>43297</v>
      </c>
      <c r="B4026" t="s">
        <v>39</v>
      </c>
      <c r="C4026" t="s">
        <v>40</v>
      </c>
      <c r="D4026">
        <v>89</v>
      </c>
      <c r="E4026">
        <v>93</v>
      </c>
      <c r="F4026">
        <v>16013.94</v>
      </c>
      <c r="G4026">
        <v>14012.92</v>
      </c>
      <c r="H4026">
        <v>2001.02</v>
      </c>
      <c r="I4026">
        <v>157.44853932584269</v>
      </c>
    </row>
    <row r="4027" spans="1:9" x14ac:dyDescent="0.25">
      <c r="A4027" s="1">
        <v>43297</v>
      </c>
      <c r="B4027" t="s">
        <v>32</v>
      </c>
      <c r="C4027" t="s">
        <v>33</v>
      </c>
      <c r="D4027">
        <v>116</v>
      </c>
      <c r="E4027">
        <v>129</v>
      </c>
      <c r="F4027">
        <v>15434.39</v>
      </c>
      <c r="G4027">
        <v>12456.59</v>
      </c>
      <c r="H4027">
        <v>2977.8</v>
      </c>
      <c r="I4027">
        <v>107.38439655172414</v>
      </c>
    </row>
    <row r="4028" spans="1:9" x14ac:dyDescent="0.25">
      <c r="A4028" s="1">
        <v>43297</v>
      </c>
      <c r="B4028" t="s">
        <v>17</v>
      </c>
      <c r="C4028" t="s">
        <v>18</v>
      </c>
      <c r="D4028">
        <v>92</v>
      </c>
      <c r="E4028">
        <v>116</v>
      </c>
      <c r="F4028">
        <v>14563.7</v>
      </c>
      <c r="G4028">
        <v>11465.55</v>
      </c>
      <c r="H4028">
        <v>3098.15</v>
      </c>
      <c r="I4028">
        <v>124.62554347826087</v>
      </c>
    </row>
    <row r="4029" spans="1:9" x14ac:dyDescent="0.25">
      <c r="A4029" s="1">
        <v>43297</v>
      </c>
      <c r="B4029" t="s">
        <v>26</v>
      </c>
      <c r="C4029" t="s">
        <v>27</v>
      </c>
      <c r="D4029">
        <v>92</v>
      </c>
      <c r="E4029">
        <v>104</v>
      </c>
      <c r="F4029">
        <v>13673.51</v>
      </c>
      <c r="G4029">
        <v>11181.2</v>
      </c>
      <c r="H4029">
        <v>2492.31</v>
      </c>
      <c r="I4029">
        <v>121.53478260869565</v>
      </c>
    </row>
    <row r="4030" spans="1:9" x14ac:dyDescent="0.25">
      <c r="A4030" s="1">
        <v>43297</v>
      </c>
      <c r="B4030" t="s">
        <v>42</v>
      </c>
      <c r="C4030" t="s">
        <v>43</v>
      </c>
      <c r="D4030">
        <v>95</v>
      </c>
      <c r="E4030">
        <v>103</v>
      </c>
      <c r="F4030">
        <v>11853.89</v>
      </c>
      <c r="G4030">
        <v>9742.83</v>
      </c>
      <c r="H4030">
        <v>2111.06</v>
      </c>
      <c r="I4030">
        <v>102.5561052631579</v>
      </c>
    </row>
    <row r="4031" spans="1:9" x14ac:dyDescent="0.25">
      <c r="A4031" s="1">
        <v>43297</v>
      </c>
      <c r="B4031" t="s">
        <v>53</v>
      </c>
      <c r="C4031" t="s">
        <v>54</v>
      </c>
      <c r="D4031">
        <v>58</v>
      </c>
      <c r="E4031">
        <v>61</v>
      </c>
      <c r="F4031">
        <v>11413.93</v>
      </c>
      <c r="G4031">
        <v>10284.950000000001</v>
      </c>
      <c r="H4031">
        <v>1128.98</v>
      </c>
      <c r="I4031">
        <v>177.32672413793102</v>
      </c>
    </row>
    <row r="4032" spans="1:9" x14ac:dyDescent="0.25">
      <c r="A4032" s="1">
        <v>43297</v>
      </c>
      <c r="B4032" t="s">
        <v>34</v>
      </c>
      <c r="C4032" t="s">
        <v>35</v>
      </c>
      <c r="D4032">
        <v>40</v>
      </c>
      <c r="E4032">
        <v>40</v>
      </c>
      <c r="F4032">
        <v>7724.85</v>
      </c>
      <c r="G4032">
        <v>6501.2</v>
      </c>
      <c r="H4032">
        <v>1223.6500000000001</v>
      </c>
      <c r="I4032">
        <v>162.53</v>
      </c>
    </row>
    <row r="4033" spans="1:9" x14ac:dyDescent="0.25">
      <c r="A4033" s="1">
        <v>43297</v>
      </c>
      <c r="B4033" t="s">
        <v>72</v>
      </c>
      <c r="C4033" t="s">
        <v>73</v>
      </c>
      <c r="D4033">
        <v>44</v>
      </c>
      <c r="E4033">
        <v>47</v>
      </c>
      <c r="F4033">
        <v>6555.84</v>
      </c>
      <c r="G4033">
        <v>5246.99</v>
      </c>
      <c r="H4033">
        <v>1308.8499999999999</v>
      </c>
      <c r="I4033">
        <v>119.24977272727273</v>
      </c>
    </row>
    <row r="4034" spans="1:9" x14ac:dyDescent="0.25">
      <c r="A4034" s="1">
        <v>43297</v>
      </c>
      <c r="B4034" t="s">
        <v>19</v>
      </c>
      <c r="C4034" t="s">
        <v>20</v>
      </c>
      <c r="D4034">
        <v>42</v>
      </c>
      <c r="E4034">
        <v>51</v>
      </c>
      <c r="F4034">
        <v>6087.4</v>
      </c>
      <c r="G4034">
        <v>5244.08</v>
      </c>
      <c r="H4034">
        <v>843.32</v>
      </c>
      <c r="I4034">
        <v>124.85904761904763</v>
      </c>
    </row>
    <row r="4035" spans="1:9" x14ac:dyDescent="0.25">
      <c r="A4035" s="1">
        <v>43297</v>
      </c>
      <c r="B4035" t="s">
        <v>36</v>
      </c>
      <c r="C4035" t="s">
        <v>37</v>
      </c>
      <c r="D4035">
        <v>22</v>
      </c>
      <c r="E4035">
        <v>31</v>
      </c>
      <c r="F4035">
        <v>5976.69</v>
      </c>
      <c r="G4035">
        <v>4711.13</v>
      </c>
      <c r="H4035">
        <v>1265.56</v>
      </c>
      <c r="I4035">
        <v>214.14227272727274</v>
      </c>
    </row>
    <row r="4036" spans="1:9" x14ac:dyDescent="0.25">
      <c r="A4036" s="1">
        <v>43297</v>
      </c>
      <c r="B4036" t="s">
        <v>46</v>
      </c>
      <c r="C4036" t="s">
        <v>46</v>
      </c>
      <c r="D4036">
        <v>38</v>
      </c>
      <c r="E4036">
        <v>46</v>
      </c>
      <c r="F4036">
        <v>5557.57</v>
      </c>
      <c r="G4036">
        <v>4572.76</v>
      </c>
      <c r="H4036">
        <v>984.81</v>
      </c>
      <c r="I4036">
        <v>120.3357894736842</v>
      </c>
    </row>
    <row r="4037" spans="1:9" x14ac:dyDescent="0.25">
      <c r="A4037" s="1">
        <v>43297</v>
      </c>
      <c r="B4037" t="s">
        <v>28</v>
      </c>
      <c r="C4037" t="s">
        <v>29</v>
      </c>
      <c r="D4037">
        <v>46</v>
      </c>
      <c r="E4037">
        <v>48</v>
      </c>
      <c r="F4037">
        <v>5298.19</v>
      </c>
      <c r="G4037">
        <v>3928.25</v>
      </c>
      <c r="H4037">
        <v>1369.94</v>
      </c>
      <c r="I4037">
        <v>85.396739130434781</v>
      </c>
    </row>
    <row r="4038" spans="1:9" x14ac:dyDescent="0.25">
      <c r="A4038" s="1">
        <v>43297</v>
      </c>
      <c r="B4038" t="s">
        <v>21</v>
      </c>
      <c r="C4038" t="s">
        <v>22</v>
      </c>
      <c r="D4038">
        <v>41</v>
      </c>
      <c r="E4038">
        <v>42</v>
      </c>
      <c r="F4038">
        <v>4654.22</v>
      </c>
      <c r="G4038">
        <v>3721.13</v>
      </c>
      <c r="H4038">
        <v>933.09</v>
      </c>
      <c r="I4038">
        <v>90.759268292682933</v>
      </c>
    </row>
    <row r="4039" spans="1:9" x14ac:dyDescent="0.25">
      <c r="A4039" s="1">
        <v>43297</v>
      </c>
      <c r="B4039" t="s">
        <v>38</v>
      </c>
      <c r="C4039" t="s">
        <v>38</v>
      </c>
      <c r="D4039">
        <v>25</v>
      </c>
      <c r="E4039">
        <v>27</v>
      </c>
      <c r="F4039">
        <v>4570.0200000000004</v>
      </c>
      <c r="G4039">
        <v>3889.9</v>
      </c>
      <c r="H4039">
        <v>680.12</v>
      </c>
      <c r="I4039">
        <v>155.596</v>
      </c>
    </row>
    <row r="4040" spans="1:9" x14ac:dyDescent="0.25">
      <c r="A4040" s="1">
        <v>43297</v>
      </c>
      <c r="B4040" t="s">
        <v>145</v>
      </c>
      <c r="C4040" t="s">
        <v>146</v>
      </c>
      <c r="D4040">
        <v>16</v>
      </c>
      <c r="E4040">
        <v>24</v>
      </c>
      <c r="F4040">
        <v>4161.3</v>
      </c>
      <c r="G4040">
        <v>3551.78</v>
      </c>
      <c r="H4040">
        <v>609.52</v>
      </c>
      <c r="I4040">
        <v>221.98625000000001</v>
      </c>
    </row>
    <row r="4041" spans="1:9" x14ac:dyDescent="0.25">
      <c r="A4041" s="1">
        <v>43297</v>
      </c>
      <c r="B4041" t="s">
        <v>94</v>
      </c>
      <c r="C4041" t="s">
        <v>95</v>
      </c>
      <c r="D4041">
        <v>12</v>
      </c>
      <c r="E4041">
        <v>13</v>
      </c>
      <c r="F4041">
        <v>3521.86</v>
      </c>
      <c r="G4041">
        <v>3236.66</v>
      </c>
      <c r="H4041">
        <v>285.2</v>
      </c>
      <c r="I4041">
        <v>269.72166666666664</v>
      </c>
    </row>
    <row r="4042" spans="1:9" x14ac:dyDescent="0.25">
      <c r="A4042" s="1">
        <v>43297</v>
      </c>
      <c r="B4042" t="s">
        <v>100</v>
      </c>
      <c r="C4042" t="s">
        <v>101</v>
      </c>
      <c r="D4042">
        <v>22</v>
      </c>
      <c r="E4042">
        <v>29</v>
      </c>
      <c r="F4042">
        <v>3385.03</v>
      </c>
      <c r="G4042">
        <v>2800.61</v>
      </c>
      <c r="H4042">
        <v>584.41999999999996</v>
      </c>
      <c r="I4042">
        <v>127.30045454545454</v>
      </c>
    </row>
    <row r="4043" spans="1:9" x14ac:dyDescent="0.25">
      <c r="A4043" s="1">
        <v>43297</v>
      </c>
      <c r="B4043" t="s">
        <v>58</v>
      </c>
      <c r="C4043" t="s">
        <v>59</v>
      </c>
      <c r="D4043">
        <v>39</v>
      </c>
      <c r="E4043">
        <v>44</v>
      </c>
      <c r="F4043">
        <v>3083.58</v>
      </c>
      <c r="G4043">
        <v>2378.83</v>
      </c>
      <c r="H4043">
        <v>704.75</v>
      </c>
      <c r="I4043">
        <v>60.995641025641021</v>
      </c>
    </row>
    <row r="4044" spans="1:9" x14ac:dyDescent="0.25">
      <c r="A4044" s="1">
        <v>43297</v>
      </c>
      <c r="B4044" t="s">
        <v>76</v>
      </c>
      <c r="C4044" t="s">
        <v>77</v>
      </c>
      <c r="D4044">
        <v>9</v>
      </c>
      <c r="E4044">
        <v>10</v>
      </c>
      <c r="F4044">
        <v>3002.46</v>
      </c>
      <c r="G4044">
        <v>2651.15</v>
      </c>
      <c r="H4044">
        <v>351.31</v>
      </c>
      <c r="I4044">
        <v>294.57222222222225</v>
      </c>
    </row>
    <row r="4045" spans="1:9" x14ac:dyDescent="0.25">
      <c r="A4045" s="1">
        <v>43297</v>
      </c>
      <c r="B4045" t="s">
        <v>128</v>
      </c>
      <c r="C4045" t="s">
        <v>129</v>
      </c>
      <c r="D4045">
        <v>4</v>
      </c>
      <c r="E4045">
        <v>5</v>
      </c>
      <c r="F4045">
        <v>2747.23</v>
      </c>
      <c r="G4045">
        <v>2620.9499999999998</v>
      </c>
      <c r="H4045">
        <v>126.28</v>
      </c>
      <c r="I4045">
        <v>655.23749999999995</v>
      </c>
    </row>
    <row r="4046" spans="1:9" x14ac:dyDescent="0.25">
      <c r="A4046" s="1">
        <v>43297</v>
      </c>
      <c r="B4046" t="s">
        <v>51</v>
      </c>
      <c r="C4046" t="s">
        <v>52</v>
      </c>
      <c r="D4046">
        <v>16</v>
      </c>
      <c r="E4046">
        <v>16</v>
      </c>
      <c r="F4046">
        <v>2085.12</v>
      </c>
      <c r="G4046">
        <v>1811.08</v>
      </c>
      <c r="H4046">
        <v>274.04000000000002</v>
      </c>
      <c r="I4046">
        <v>113.1925</v>
      </c>
    </row>
    <row r="4047" spans="1:9" x14ac:dyDescent="0.25">
      <c r="A4047" s="1">
        <v>43297</v>
      </c>
      <c r="B4047" t="s">
        <v>141</v>
      </c>
      <c r="C4047" t="s">
        <v>142</v>
      </c>
      <c r="D4047">
        <v>5</v>
      </c>
      <c r="E4047">
        <v>5</v>
      </c>
      <c r="F4047">
        <v>2047.25</v>
      </c>
      <c r="G4047">
        <v>1863.79</v>
      </c>
      <c r="H4047">
        <v>183.46</v>
      </c>
      <c r="I4047">
        <v>372.75799999999998</v>
      </c>
    </row>
    <row r="4048" spans="1:9" x14ac:dyDescent="0.25">
      <c r="A4048" s="1">
        <v>43297</v>
      </c>
      <c r="B4048" t="s">
        <v>109</v>
      </c>
      <c r="C4048" t="s">
        <v>110</v>
      </c>
      <c r="D4048">
        <v>20</v>
      </c>
      <c r="E4048">
        <v>20</v>
      </c>
      <c r="F4048">
        <v>1940.64</v>
      </c>
      <c r="G4048">
        <v>1601.14</v>
      </c>
      <c r="H4048">
        <v>339.5</v>
      </c>
      <c r="I4048">
        <v>80.057000000000002</v>
      </c>
    </row>
    <row r="4049" spans="1:9" x14ac:dyDescent="0.25">
      <c r="A4049" s="1">
        <v>43297</v>
      </c>
      <c r="B4049" t="s">
        <v>107</v>
      </c>
      <c r="C4049" t="s">
        <v>108</v>
      </c>
      <c r="D4049">
        <v>13</v>
      </c>
      <c r="E4049">
        <v>14</v>
      </c>
      <c r="F4049">
        <v>1908.49</v>
      </c>
      <c r="G4049">
        <v>1625.85</v>
      </c>
      <c r="H4049">
        <v>282.64</v>
      </c>
      <c r="I4049">
        <v>125.06538461538463</v>
      </c>
    </row>
    <row r="4050" spans="1:9" x14ac:dyDescent="0.25">
      <c r="A4050" s="1">
        <v>43297</v>
      </c>
      <c r="B4050" t="s">
        <v>80</v>
      </c>
      <c r="C4050" t="s">
        <v>81</v>
      </c>
      <c r="D4050">
        <v>15</v>
      </c>
      <c r="E4050">
        <v>17</v>
      </c>
      <c r="F4050">
        <v>1847.1</v>
      </c>
      <c r="G4050">
        <v>1382.5</v>
      </c>
      <c r="H4050">
        <v>464.6</v>
      </c>
      <c r="I4050">
        <v>92.166666666666657</v>
      </c>
    </row>
    <row r="4051" spans="1:9" x14ac:dyDescent="0.25">
      <c r="A4051" s="1">
        <v>43297</v>
      </c>
      <c r="B4051" t="s">
        <v>74</v>
      </c>
      <c r="C4051" t="s">
        <v>75</v>
      </c>
      <c r="D4051">
        <v>10</v>
      </c>
      <c r="E4051">
        <v>15</v>
      </c>
      <c r="F4051">
        <v>1710.76</v>
      </c>
      <c r="G4051">
        <v>1479.61</v>
      </c>
      <c r="H4051">
        <v>231.15</v>
      </c>
      <c r="I4051">
        <v>147.96100000000001</v>
      </c>
    </row>
    <row r="4052" spans="1:9" x14ac:dyDescent="0.25">
      <c r="A4052" s="1">
        <v>43297</v>
      </c>
      <c r="B4052" t="s">
        <v>82</v>
      </c>
      <c r="C4052" t="s">
        <v>83</v>
      </c>
      <c r="D4052">
        <v>13</v>
      </c>
      <c r="E4052">
        <v>13</v>
      </c>
      <c r="F4052">
        <v>1524.53</v>
      </c>
      <c r="G4052">
        <v>1242.1400000000001</v>
      </c>
      <c r="H4052">
        <v>282.39</v>
      </c>
      <c r="I4052">
        <v>95.549230769230775</v>
      </c>
    </row>
    <row r="4053" spans="1:9" x14ac:dyDescent="0.25">
      <c r="A4053" s="1">
        <v>43297</v>
      </c>
      <c r="B4053" t="s">
        <v>90</v>
      </c>
      <c r="C4053" t="s">
        <v>91</v>
      </c>
      <c r="D4053">
        <v>4</v>
      </c>
      <c r="E4053">
        <v>4</v>
      </c>
      <c r="F4053">
        <v>1382.88</v>
      </c>
      <c r="G4053">
        <v>1288.7</v>
      </c>
      <c r="H4053">
        <v>94.18</v>
      </c>
      <c r="I4053">
        <v>322.17500000000001</v>
      </c>
    </row>
    <row r="4054" spans="1:9" x14ac:dyDescent="0.25">
      <c r="A4054" s="1">
        <v>43297</v>
      </c>
      <c r="B4054" t="s">
        <v>102</v>
      </c>
      <c r="C4054" t="s">
        <v>103</v>
      </c>
      <c r="D4054">
        <v>9</v>
      </c>
      <c r="E4054">
        <v>9</v>
      </c>
      <c r="F4054">
        <v>1368.98</v>
      </c>
      <c r="G4054">
        <v>1164.49</v>
      </c>
      <c r="H4054">
        <v>204.49</v>
      </c>
      <c r="I4054">
        <v>129.38777777777776</v>
      </c>
    </row>
    <row r="4055" spans="1:9" x14ac:dyDescent="0.25">
      <c r="A4055" s="1">
        <v>43297</v>
      </c>
      <c r="B4055" t="s">
        <v>23</v>
      </c>
      <c r="C4055" t="s">
        <v>23</v>
      </c>
      <c r="D4055">
        <v>10</v>
      </c>
      <c r="E4055">
        <v>10</v>
      </c>
      <c r="F4055">
        <v>1354.58</v>
      </c>
      <c r="G4055">
        <v>1179.04</v>
      </c>
      <c r="H4055">
        <v>175.54</v>
      </c>
      <c r="I4055">
        <v>117.904</v>
      </c>
    </row>
    <row r="4056" spans="1:9" x14ac:dyDescent="0.25">
      <c r="A4056" s="1">
        <v>43297</v>
      </c>
      <c r="B4056" t="s">
        <v>111</v>
      </c>
      <c r="C4056" t="s">
        <v>112</v>
      </c>
      <c r="D4056">
        <v>7</v>
      </c>
      <c r="E4056">
        <v>7</v>
      </c>
      <c r="F4056">
        <v>1313.71</v>
      </c>
      <c r="G4056">
        <v>1180.95</v>
      </c>
      <c r="H4056">
        <v>132.76</v>
      </c>
      <c r="I4056">
        <v>168.70714285714286</v>
      </c>
    </row>
    <row r="4057" spans="1:9" x14ac:dyDescent="0.25">
      <c r="A4057" s="1">
        <v>43297</v>
      </c>
      <c r="B4057" t="s">
        <v>49</v>
      </c>
      <c r="C4057" t="s">
        <v>50</v>
      </c>
      <c r="D4057">
        <v>7</v>
      </c>
      <c r="E4057">
        <v>8</v>
      </c>
      <c r="F4057">
        <v>1169.56</v>
      </c>
      <c r="G4057">
        <v>827</v>
      </c>
      <c r="H4057">
        <v>342.56</v>
      </c>
      <c r="I4057">
        <v>118.14285714285714</v>
      </c>
    </row>
    <row r="4058" spans="1:9" x14ac:dyDescent="0.25">
      <c r="A4058" s="1">
        <v>43297</v>
      </c>
      <c r="B4058" t="s">
        <v>66</v>
      </c>
      <c r="C4058" t="s">
        <v>67</v>
      </c>
      <c r="D4058">
        <v>13</v>
      </c>
      <c r="E4058">
        <v>15</v>
      </c>
      <c r="F4058">
        <v>1113.27</v>
      </c>
      <c r="G4058">
        <v>860.97</v>
      </c>
      <c r="H4058">
        <v>252.3</v>
      </c>
      <c r="I4058">
        <v>66.228461538461545</v>
      </c>
    </row>
    <row r="4059" spans="1:9" x14ac:dyDescent="0.25">
      <c r="A4059" s="1">
        <v>43297</v>
      </c>
      <c r="B4059" t="s">
        <v>84</v>
      </c>
      <c r="C4059" t="s">
        <v>85</v>
      </c>
      <c r="D4059">
        <v>9</v>
      </c>
      <c r="E4059">
        <v>9</v>
      </c>
      <c r="F4059">
        <v>1093.1099999999999</v>
      </c>
      <c r="G4059">
        <v>944.58</v>
      </c>
      <c r="H4059">
        <v>148.53</v>
      </c>
      <c r="I4059">
        <v>104.95333333333333</v>
      </c>
    </row>
    <row r="4060" spans="1:9" x14ac:dyDescent="0.25">
      <c r="A4060" s="1">
        <v>43297</v>
      </c>
      <c r="B4060" t="s">
        <v>57</v>
      </c>
      <c r="C4060" t="s">
        <v>57</v>
      </c>
      <c r="D4060">
        <v>13</v>
      </c>
      <c r="E4060">
        <v>14</v>
      </c>
      <c r="F4060">
        <v>1000.39</v>
      </c>
      <c r="G4060">
        <v>814.05</v>
      </c>
      <c r="H4060">
        <v>186.34</v>
      </c>
      <c r="I4060">
        <v>62.619230769230768</v>
      </c>
    </row>
    <row r="4061" spans="1:9" x14ac:dyDescent="0.25">
      <c r="A4061" s="1">
        <v>43297</v>
      </c>
      <c r="B4061" t="s">
        <v>193</v>
      </c>
      <c r="C4061" t="s">
        <v>193</v>
      </c>
      <c r="D4061">
        <v>7</v>
      </c>
      <c r="E4061">
        <v>8</v>
      </c>
      <c r="F4061">
        <v>899.02</v>
      </c>
      <c r="G4061">
        <v>760.53</v>
      </c>
      <c r="H4061">
        <v>138.49</v>
      </c>
      <c r="I4061">
        <v>108.64714285714287</v>
      </c>
    </row>
    <row r="4062" spans="1:9" x14ac:dyDescent="0.25">
      <c r="A4062" s="1">
        <v>43297</v>
      </c>
      <c r="B4062" t="s">
        <v>117</v>
      </c>
      <c r="C4062" t="s">
        <v>118</v>
      </c>
      <c r="D4062">
        <v>7</v>
      </c>
      <c r="E4062">
        <v>7</v>
      </c>
      <c r="F4062">
        <v>667.73</v>
      </c>
      <c r="G4062">
        <v>523.98</v>
      </c>
      <c r="H4062">
        <v>143.75</v>
      </c>
      <c r="I4062">
        <v>74.854285714285709</v>
      </c>
    </row>
    <row r="4063" spans="1:9" x14ac:dyDescent="0.25">
      <c r="A4063" s="1">
        <v>43297</v>
      </c>
      <c r="B4063" t="s">
        <v>30</v>
      </c>
      <c r="C4063" t="s">
        <v>31</v>
      </c>
      <c r="D4063">
        <v>3</v>
      </c>
      <c r="E4063">
        <v>3</v>
      </c>
      <c r="F4063">
        <v>647.54999999999995</v>
      </c>
      <c r="G4063">
        <v>562.1</v>
      </c>
      <c r="H4063">
        <v>85.45</v>
      </c>
      <c r="I4063">
        <v>187.36666666666667</v>
      </c>
    </row>
    <row r="4064" spans="1:9" x14ac:dyDescent="0.25">
      <c r="A4064" s="1">
        <v>43297</v>
      </c>
      <c r="B4064" t="s">
        <v>44</v>
      </c>
      <c r="C4064" t="s">
        <v>45</v>
      </c>
      <c r="D4064">
        <v>3</v>
      </c>
      <c r="E4064">
        <v>3</v>
      </c>
      <c r="F4064">
        <v>619.47</v>
      </c>
      <c r="G4064">
        <v>537.4</v>
      </c>
      <c r="H4064">
        <v>82.07</v>
      </c>
      <c r="I4064">
        <v>179.13333333333333</v>
      </c>
    </row>
    <row r="4065" spans="1:9" x14ac:dyDescent="0.25">
      <c r="A4065" s="1">
        <v>43297</v>
      </c>
      <c r="B4065" t="s">
        <v>62</v>
      </c>
      <c r="C4065" t="s">
        <v>63</v>
      </c>
      <c r="D4065">
        <v>3</v>
      </c>
      <c r="E4065">
        <v>3</v>
      </c>
      <c r="F4065">
        <v>508.49</v>
      </c>
      <c r="G4065">
        <v>429.7</v>
      </c>
      <c r="H4065">
        <v>78.790000000000006</v>
      </c>
      <c r="I4065">
        <v>143.23333333333332</v>
      </c>
    </row>
    <row r="4066" spans="1:9" x14ac:dyDescent="0.25">
      <c r="A4066" s="1">
        <v>43297</v>
      </c>
      <c r="B4066" t="s">
        <v>123</v>
      </c>
      <c r="C4066" t="s">
        <v>124</v>
      </c>
      <c r="D4066">
        <v>5</v>
      </c>
      <c r="E4066">
        <v>6</v>
      </c>
      <c r="F4066">
        <v>461.98</v>
      </c>
      <c r="G4066">
        <v>309.57</v>
      </c>
      <c r="H4066">
        <v>152.41</v>
      </c>
      <c r="I4066">
        <v>61.914000000000001</v>
      </c>
    </row>
    <row r="4067" spans="1:9" x14ac:dyDescent="0.25">
      <c r="A4067" s="1">
        <v>43297</v>
      </c>
      <c r="B4067" t="s">
        <v>125</v>
      </c>
      <c r="C4067" t="s">
        <v>126</v>
      </c>
      <c r="D4067">
        <v>2</v>
      </c>
      <c r="E4067">
        <v>2</v>
      </c>
      <c r="F4067">
        <v>443.88</v>
      </c>
      <c r="G4067">
        <v>360</v>
      </c>
      <c r="H4067">
        <v>83.88</v>
      </c>
      <c r="I4067">
        <v>180</v>
      </c>
    </row>
    <row r="4068" spans="1:9" x14ac:dyDescent="0.25">
      <c r="A4068" s="1">
        <v>43297</v>
      </c>
      <c r="B4068" t="s">
        <v>121</v>
      </c>
      <c r="C4068" t="s">
        <v>122</v>
      </c>
      <c r="D4068">
        <v>3</v>
      </c>
      <c r="E4068">
        <v>3</v>
      </c>
      <c r="F4068">
        <v>389.95</v>
      </c>
      <c r="G4068">
        <v>299.97000000000003</v>
      </c>
      <c r="H4068">
        <v>89.98</v>
      </c>
      <c r="I4068">
        <v>99.99</v>
      </c>
    </row>
    <row r="4069" spans="1:9" x14ac:dyDescent="0.25">
      <c r="A4069" s="1">
        <v>43297</v>
      </c>
      <c r="B4069" t="s">
        <v>113</v>
      </c>
      <c r="C4069" t="s">
        <v>114</v>
      </c>
      <c r="D4069">
        <v>6</v>
      </c>
      <c r="E4069">
        <v>6</v>
      </c>
      <c r="F4069">
        <v>383.23</v>
      </c>
      <c r="G4069">
        <v>258.99</v>
      </c>
      <c r="H4069">
        <v>124.24</v>
      </c>
      <c r="I4069">
        <v>43.164999999999999</v>
      </c>
    </row>
    <row r="4070" spans="1:9" x14ac:dyDescent="0.25">
      <c r="A4070" s="1">
        <v>43297</v>
      </c>
      <c r="B4070" t="s">
        <v>137</v>
      </c>
      <c r="C4070" t="s">
        <v>138</v>
      </c>
      <c r="D4070">
        <v>3</v>
      </c>
      <c r="E4070">
        <v>3</v>
      </c>
      <c r="F4070">
        <v>318.24</v>
      </c>
      <c r="G4070">
        <v>268.77999999999997</v>
      </c>
      <c r="H4070">
        <v>49.46</v>
      </c>
      <c r="I4070">
        <v>89.593333333333334</v>
      </c>
    </row>
    <row r="4071" spans="1:9" x14ac:dyDescent="0.25">
      <c r="A4071" s="1">
        <v>43297</v>
      </c>
      <c r="B4071" t="s">
        <v>68</v>
      </c>
      <c r="C4071" t="s">
        <v>69</v>
      </c>
      <c r="D4071">
        <v>1</v>
      </c>
      <c r="E4071">
        <v>1</v>
      </c>
      <c r="F4071">
        <v>218.62</v>
      </c>
      <c r="G4071">
        <v>159</v>
      </c>
      <c r="H4071">
        <v>59.62</v>
      </c>
      <c r="I4071">
        <v>159</v>
      </c>
    </row>
    <row r="4072" spans="1:9" x14ac:dyDescent="0.25">
      <c r="A4072" s="1">
        <v>43297</v>
      </c>
      <c r="B4072" t="s">
        <v>88</v>
      </c>
      <c r="C4072" t="s">
        <v>89</v>
      </c>
      <c r="D4072">
        <v>5</v>
      </c>
      <c r="E4072">
        <v>5</v>
      </c>
      <c r="F4072">
        <v>209.57</v>
      </c>
      <c r="G4072">
        <v>143.28</v>
      </c>
      <c r="H4072">
        <v>66.290000000000006</v>
      </c>
      <c r="I4072">
        <v>28.655999999999999</v>
      </c>
    </row>
    <row r="4073" spans="1:9" x14ac:dyDescent="0.25">
      <c r="A4073" s="1">
        <v>43297</v>
      </c>
      <c r="B4073" t="s">
        <v>105</v>
      </c>
      <c r="C4073" t="s">
        <v>106</v>
      </c>
      <c r="D4073">
        <v>3</v>
      </c>
      <c r="E4073">
        <v>3</v>
      </c>
      <c r="F4073">
        <v>141.07</v>
      </c>
      <c r="G4073">
        <v>79.64</v>
      </c>
      <c r="H4073">
        <v>61.43</v>
      </c>
      <c r="I4073">
        <v>26.546666666666667</v>
      </c>
    </row>
    <row r="4074" spans="1:9" x14ac:dyDescent="0.25">
      <c r="A4074" s="1">
        <v>43297</v>
      </c>
      <c r="B4074" t="s">
        <v>151</v>
      </c>
      <c r="C4074" t="s">
        <v>193</v>
      </c>
      <c r="D4074">
        <v>3</v>
      </c>
      <c r="E4074">
        <v>3</v>
      </c>
      <c r="F4074">
        <v>113.06</v>
      </c>
      <c r="G4074">
        <v>72.41</v>
      </c>
      <c r="H4074">
        <v>40.65</v>
      </c>
      <c r="I4074">
        <v>24.136666666666667</v>
      </c>
    </row>
    <row r="4075" spans="1:9" x14ac:dyDescent="0.25">
      <c r="A4075" s="1">
        <v>43297</v>
      </c>
      <c r="B4075" t="s">
        <v>149</v>
      </c>
      <c r="C4075" t="s">
        <v>150</v>
      </c>
      <c r="D4075">
        <v>2</v>
      </c>
      <c r="E4075">
        <v>2</v>
      </c>
      <c r="F4075">
        <v>83.36</v>
      </c>
      <c r="G4075">
        <v>47.99</v>
      </c>
      <c r="H4075">
        <v>35.369999999999997</v>
      </c>
      <c r="I4075">
        <v>23.995000000000001</v>
      </c>
    </row>
    <row r="4076" spans="1:9" x14ac:dyDescent="0.25">
      <c r="A4076" s="1">
        <v>43297</v>
      </c>
      <c r="B4076" t="s">
        <v>135</v>
      </c>
      <c r="C4076" t="s">
        <v>136</v>
      </c>
      <c r="D4076">
        <v>1</v>
      </c>
      <c r="E4076">
        <v>1</v>
      </c>
      <c r="F4076">
        <v>50.1</v>
      </c>
      <c r="G4076">
        <v>31.78</v>
      </c>
      <c r="H4076">
        <v>18.32</v>
      </c>
      <c r="I4076">
        <v>31.78</v>
      </c>
    </row>
    <row r="4077" spans="1:9" x14ac:dyDescent="0.25">
      <c r="A4077" s="1">
        <v>43297</v>
      </c>
      <c r="B4077" t="s">
        <v>55</v>
      </c>
      <c r="C4077" t="s">
        <v>56</v>
      </c>
      <c r="D4077">
        <v>1</v>
      </c>
      <c r="E4077">
        <v>1</v>
      </c>
      <c r="F4077">
        <v>49.92</v>
      </c>
      <c r="G4077">
        <v>37</v>
      </c>
      <c r="H4077">
        <v>12.92</v>
      </c>
      <c r="I4077">
        <v>37</v>
      </c>
    </row>
    <row r="4078" spans="1:9" x14ac:dyDescent="0.25">
      <c r="A4078" s="1">
        <v>43297</v>
      </c>
      <c r="B4078" t="s">
        <v>64</v>
      </c>
      <c r="C4078" t="s">
        <v>65</v>
      </c>
      <c r="D4078">
        <v>1</v>
      </c>
      <c r="E4078">
        <v>1</v>
      </c>
      <c r="F4078">
        <v>43.17</v>
      </c>
      <c r="G4078">
        <v>24.9</v>
      </c>
      <c r="H4078">
        <v>18.27</v>
      </c>
      <c r="I4078">
        <v>24.9</v>
      </c>
    </row>
    <row r="4079" spans="1:9" x14ac:dyDescent="0.25">
      <c r="A4079" s="1">
        <v>43297</v>
      </c>
      <c r="B4079" t="s">
        <v>147</v>
      </c>
      <c r="C4079" t="s">
        <v>148</v>
      </c>
      <c r="D4079">
        <v>1</v>
      </c>
      <c r="E4079">
        <v>1</v>
      </c>
      <c r="F4079">
        <v>29.92</v>
      </c>
      <c r="G4079">
        <v>22.5</v>
      </c>
      <c r="H4079">
        <v>7.42</v>
      </c>
      <c r="I4079">
        <v>22.5</v>
      </c>
    </row>
    <row r="4080" spans="1:9" x14ac:dyDescent="0.25">
      <c r="A4080" s="1">
        <v>43297</v>
      </c>
      <c r="B4080" t="s">
        <v>70</v>
      </c>
      <c r="C4080" t="s">
        <v>71</v>
      </c>
      <c r="D4080">
        <v>1</v>
      </c>
      <c r="E4080">
        <v>1</v>
      </c>
      <c r="F4080">
        <v>24.29</v>
      </c>
      <c r="G4080">
        <v>16.899999999999999</v>
      </c>
      <c r="H4080">
        <v>7.39</v>
      </c>
      <c r="I4080">
        <v>16.899999999999999</v>
      </c>
    </row>
    <row r="4081" spans="1:9" x14ac:dyDescent="0.25">
      <c r="A4081" s="1">
        <v>43297</v>
      </c>
      <c r="B4081" t="s">
        <v>115</v>
      </c>
      <c r="C4081" t="s">
        <v>116</v>
      </c>
      <c r="D4081">
        <v>1</v>
      </c>
      <c r="E4081">
        <v>1</v>
      </c>
      <c r="F4081">
        <v>23.29</v>
      </c>
      <c r="G4081">
        <v>15.9</v>
      </c>
      <c r="H4081">
        <v>7.39</v>
      </c>
      <c r="I4081">
        <v>15.9</v>
      </c>
    </row>
    <row r="4082" spans="1:9" x14ac:dyDescent="0.25">
      <c r="A4082" s="1">
        <v>43304</v>
      </c>
      <c r="B4082" t="s">
        <v>15</v>
      </c>
      <c r="C4082" t="s">
        <v>16</v>
      </c>
      <c r="D4082">
        <v>139</v>
      </c>
      <c r="E4082">
        <v>167</v>
      </c>
      <c r="F4082">
        <v>27460.97</v>
      </c>
      <c r="G4082">
        <v>24159.68</v>
      </c>
      <c r="H4082">
        <v>3301.29</v>
      </c>
      <c r="I4082">
        <v>173.81064748201439</v>
      </c>
    </row>
    <row r="4083" spans="1:9" x14ac:dyDescent="0.25">
      <c r="A4083" s="1">
        <v>43304</v>
      </c>
      <c r="B4083" t="s">
        <v>24</v>
      </c>
      <c r="C4083" t="s">
        <v>25</v>
      </c>
      <c r="D4083">
        <v>109</v>
      </c>
      <c r="E4083">
        <v>113</v>
      </c>
      <c r="F4083">
        <v>22627.9</v>
      </c>
      <c r="G4083">
        <v>20565.12</v>
      </c>
      <c r="H4083">
        <v>2062.7800000000002</v>
      </c>
      <c r="I4083">
        <v>188.67082568807339</v>
      </c>
    </row>
    <row r="4084" spans="1:9" x14ac:dyDescent="0.25">
      <c r="A4084" s="1">
        <v>43304</v>
      </c>
      <c r="B4084" t="s">
        <v>32</v>
      </c>
      <c r="C4084" t="s">
        <v>33</v>
      </c>
      <c r="D4084">
        <v>132</v>
      </c>
      <c r="E4084">
        <v>165</v>
      </c>
      <c r="F4084">
        <v>22253.17</v>
      </c>
      <c r="G4084">
        <v>18206.48</v>
      </c>
      <c r="H4084">
        <v>4046.69</v>
      </c>
      <c r="I4084">
        <v>137.9278787878788</v>
      </c>
    </row>
    <row r="4085" spans="1:9" x14ac:dyDescent="0.25">
      <c r="A4085" s="1">
        <v>43304</v>
      </c>
      <c r="B4085" t="s">
        <v>26</v>
      </c>
      <c r="C4085" t="s">
        <v>27</v>
      </c>
      <c r="D4085">
        <v>118</v>
      </c>
      <c r="E4085">
        <v>130</v>
      </c>
      <c r="F4085">
        <v>20432.2</v>
      </c>
      <c r="G4085">
        <v>17518.66</v>
      </c>
      <c r="H4085">
        <v>2913.54</v>
      </c>
      <c r="I4085">
        <v>148.46322033898304</v>
      </c>
    </row>
    <row r="4086" spans="1:9" x14ac:dyDescent="0.25">
      <c r="A4086" s="1">
        <v>43304</v>
      </c>
      <c r="B4086" t="s">
        <v>17</v>
      </c>
      <c r="C4086" t="s">
        <v>18</v>
      </c>
      <c r="D4086">
        <v>98</v>
      </c>
      <c r="E4086">
        <v>130</v>
      </c>
      <c r="F4086">
        <v>17812.3</v>
      </c>
      <c r="G4086">
        <v>14250.73</v>
      </c>
      <c r="H4086">
        <v>3561.57</v>
      </c>
      <c r="I4086">
        <v>145.41561224489797</v>
      </c>
    </row>
    <row r="4087" spans="1:9" x14ac:dyDescent="0.25">
      <c r="A4087" s="1">
        <v>43304</v>
      </c>
      <c r="B4087" t="s">
        <v>47</v>
      </c>
      <c r="C4087" t="s">
        <v>48</v>
      </c>
      <c r="D4087">
        <v>124</v>
      </c>
      <c r="E4087">
        <v>150</v>
      </c>
      <c r="F4087">
        <v>15707.53</v>
      </c>
      <c r="G4087">
        <v>12528.54</v>
      </c>
      <c r="H4087">
        <v>3178.99</v>
      </c>
      <c r="I4087">
        <v>101.0366129032258</v>
      </c>
    </row>
    <row r="4088" spans="1:9" x14ac:dyDescent="0.25">
      <c r="A4088" s="1">
        <v>43304</v>
      </c>
      <c r="B4088" t="s">
        <v>42</v>
      </c>
      <c r="C4088" t="s">
        <v>43</v>
      </c>
      <c r="D4088">
        <v>100</v>
      </c>
      <c r="E4088">
        <v>113</v>
      </c>
      <c r="F4088">
        <v>13299.24</v>
      </c>
      <c r="G4088">
        <v>10829.81</v>
      </c>
      <c r="H4088">
        <v>2469.4299999999998</v>
      </c>
      <c r="I4088">
        <v>108.29810000000001</v>
      </c>
    </row>
    <row r="4089" spans="1:9" x14ac:dyDescent="0.25">
      <c r="A4089" s="1">
        <v>43304</v>
      </c>
      <c r="B4089" t="s">
        <v>39</v>
      </c>
      <c r="C4089" t="s">
        <v>40</v>
      </c>
      <c r="D4089">
        <v>92</v>
      </c>
      <c r="E4089">
        <v>97</v>
      </c>
      <c r="F4089">
        <v>12833.92</v>
      </c>
      <c r="G4089">
        <v>10896.69</v>
      </c>
      <c r="H4089">
        <v>1937.23</v>
      </c>
      <c r="I4089">
        <v>118.44228260869565</v>
      </c>
    </row>
    <row r="4090" spans="1:9" x14ac:dyDescent="0.25">
      <c r="A4090" s="1">
        <v>43304</v>
      </c>
      <c r="B4090" t="s">
        <v>34</v>
      </c>
      <c r="C4090" t="s">
        <v>35</v>
      </c>
      <c r="D4090">
        <v>45</v>
      </c>
      <c r="E4090">
        <v>58</v>
      </c>
      <c r="F4090">
        <v>9121.27</v>
      </c>
      <c r="G4090">
        <v>7752.77</v>
      </c>
      <c r="H4090">
        <v>1368.5</v>
      </c>
      <c r="I4090">
        <v>172.28377777777777</v>
      </c>
    </row>
    <row r="4091" spans="1:9" x14ac:dyDescent="0.25">
      <c r="A4091" s="1">
        <v>43304</v>
      </c>
      <c r="B4091" t="s">
        <v>38</v>
      </c>
      <c r="C4091" t="s">
        <v>38</v>
      </c>
      <c r="D4091">
        <v>26</v>
      </c>
      <c r="E4091">
        <v>26</v>
      </c>
      <c r="F4091">
        <v>9110.84</v>
      </c>
      <c r="G4091">
        <v>8187.81</v>
      </c>
      <c r="H4091">
        <v>923.03</v>
      </c>
      <c r="I4091">
        <v>314.91576923076923</v>
      </c>
    </row>
    <row r="4092" spans="1:9" x14ac:dyDescent="0.25">
      <c r="A4092" s="1">
        <v>43304</v>
      </c>
      <c r="B4092" t="s">
        <v>19</v>
      </c>
      <c r="C4092" t="s">
        <v>20</v>
      </c>
      <c r="D4092">
        <v>56</v>
      </c>
      <c r="E4092">
        <v>61</v>
      </c>
      <c r="F4092">
        <v>9056.3700000000008</v>
      </c>
      <c r="G4092">
        <v>7959.45</v>
      </c>
      <c r="H4092">
        <v>1096.92</v>
      </c>
      <c r="I4092">
        <v>142.13303571428571</v>
      </c>
    </row>
    <row r="4093" spans="1:9" x14ac:dyDescent="0.25">
      <c r="A4093" s="1">
        <v>43304</v>
      </c>
      <c r="B4093" t="s">
        <v>28</v>
      </c>
      <c r="C4093" t="s">
        <v>29</v>
      </c>
      <c r="D4093">
        <v>62</v>
      </c>
      <c r="E4093">
        <v>65</v>
      </c>
      <c r="F4093">
        <v>8947.2199999999993</v>
      </c>
      <c r="G4093">
        <v>7483.22</v>
      </c>
      <c r="H4093">
        <v>1464</v>
      </c>
      <c r="I4093">
        <v>120.69709677419354</v>
      </c>
    </row>
    <row r="4094" spans="1:9" x14ac:dyDescent="0.25">
      <c r="A4094" s="1">
        <v>43304</v>
      </c>
      <c r="B4094" t="s">
        <v>96</v>
      </c>
      <c r="C4094" t="s">
        <v>97</v>
      </c>
      <c r="D4094">
        <v>2</v>
      </c>
      <c r="E4094">
        <v>2</v>
      </c>
      <c r="F4094">
        <v>7605.19</v>
      </c>
      <c r="G4094">
        <v>7379</v>
      </c>
      <c r="H4094">
        <v>226.19</v>
      </c>
      <c r="I4094">
        <v>3689.5</v>
      </c>
    </row>
    <row r="4095" spans="1:9" x14ac:dyDescent="0.25">
      <c r="A4095" s="1">
        <v>43304</v>
      </c>
      <c r="B4095" t="s">
        <v>53</v>
      </c>
      <c r="C4095" t="s">
        <v>54</v>
      </c>
      <c r="D4095">
        <v>58</v>
      </c>
      <c r="E4095">
        <v>61</v>
      </c>
      <c r="F4095">
        <v>7487.01</v>
      </c>
      <c r="G4095">
        <v>6366.33</v>
      </c>
      <c r="H4095">
        <v>1120.68</v>
      </c>
      <c r="I4095">
        <v>109.76431034482758</v>
      </c>
    </row>
    <row r="4096" spans="1:9" x14ac:dyDescent="0.25">
      <c r="A4096" s="1">
        <v>43304</v>
      </c>
      <c r="B4096" t="s">
        <v>46</v>
      </c>
      <c r="C4096" t="s">
        <v>46</v>
      </c>
      <c r="D4096">
        <v>35</v>
      </c>
      <c r="E4096">
        <v>40</v>
      </c>
      <c r="F4096">
        <v>7241.06</v>
      </c>
      <c r="G4096">
        <v>6245.78</v>
      </c>
      <c r="H4096">
        <v>995.28</v>
      </c>
      <c r="I4096">
        <v>178.45085714285713</v>
      </c>
    </row>
    <row r="4097" spans="1:9" x14ac:dyDescent="0.25">
      <c r="A4097" s="1">
        <v>43304</v>
      </c>
      <c r="B4097" t="s">
        <v>21</v>
      </c>
      <c r="C4097" t="s">
        <v>22</v>
      </c>
      <c r="D4097">
        <v>35</v>
      </c>
      <c r="E4097">
        <v>40</v>
      </c>
      <c r="F4097">
        <v>6865.49</v>
      </c>
      <c r="G4097">
        <v>5885.79</v>
      </c>
      <c r="H4097">
        <v>979.7</v>
      </c>
      <c r="I4097">
        <v>168.16542857142858</v>
      </c>
    </row>
    <row r="4098" spans="1:9" x14ac:dyDescent="0.25">
      <c r="A4098" s="1">
        <v>43304</v>
      </c>
      <c r="B4098" t="s">
        <v>100</v>
      </c>
      <c r="C4098" t="s">
        <v>101</v>
      </c>
      <c r="D4098">
        <v>29</v>
      </c>
      <c r="E4098">
        <v>35</v>
      </c>
      <c r="F4098">
        <v>5966.83</v>
      </c>
      <c r="G4098">
        <v>5208.72</v>
      </c>
      <c r="H4098">
        <v>758.11</v>
      </c>
      <c r="I4098">
        <v>179.61103448275864</v>
      </c>
    </row>
    <row r="4099" spans="1:9" x14ac:dyDescent="0.25">
      <c r="A4099" s="1">
        <v>43304</v>
      </c>
      <c r="B4099" t="s">
        <v>72</v>
      </c>
      <c r="C4099" t="s">
        <v>73</v>
      </c>
      <c r="D4099">
        <v>46</v>
      </c>
      <c r="E4099">
        <v>57</v>
      </c>
      <c r="F4099">
        <v>5036.87</v>
      </c>
      <c r="G4099">
        <v>3973.06</v>
      </c>
      <c r="H4099">
        <v>1063.81</v>
      </c>
      <c r="I4099">
        <v>86.37086956521739</v>
      </c>
    </row>
    <row r="4100" spans="1:9" x14ac:dyDescent="0.25">
      <c r="A4100" s="1">
        <v>43304</v>
      </c>
      <c r="B4100" t="s">
        <v>36</v>
      </c>
      <c r="C4100" t="s">
        <v>37</v>
      </c>
      <c r="D4100">
        <v>11</v>
      </c>
      <c r="E4100">
        <v>14</v>
      </c>
      <c r="F4100">
        <v>4051.29</v>
      </c>
      <c r="G4100">
        <v>3237.54</v>
      </c>
      <c r="H4100">
        <v>813.75</v>
      </c>
      <c r="I4100">
        <v>294.32181818181817</v>
      </c>
    </row>
    <row r="4101" spans="1:9" x14ac:dyDescent="0.25">
      <c r="A4101" s="1">
        <v>43304</v>
      </c>
      <c r="B4101" t="s">
        <v>94</v>
      </c>
      <c r="C4101" t="s">
        <v>95</v>
      </c>
      <c r="D4101">
        <v>10</v>
      </c>
      <c r="E4101">
        <v>10</v>
      </c>
      <c r="F4101">
        <v>3140.71</v>
      </c>
      <c r="G4101">
        <v>2737.54</v>
      </c>
      <c r="H4101">
        <v>403.17</v>
      </c>
      <c r="I4101">
        <v>273.75400000000002</v>
      </c>
    </row>
    <row r="4102" spans="1:9" x14ac:dyDescent="0.25">
      <c r="A4102" s="1">
        <v>43304</v>
      </c>
      <c r="B4102" t="s">
        <v>82</v>
      </c>
      <c r="C4102" t="s">
        <v>83</v>
      </c>
      <c r="D4102">
        <v>15</v>
      </c>
      <c r="E4102">
        <v>15</v>
      </c>
      <c r="F4102">
        <v>3084.96</v>
      </c>
      <c r="G4102">
        <v>2503.7800000000002</v>
      </c>
      <c r="H4102">
        <v>581.17999999999995</v>
      </c>
      <c r="I4102">
        <v>166.91866666666667</v>
      </c>
    </row>
    <row r="4103" spans="1:9" x14ac:dyDescent="0.25">
      <c r="A4103" s="1">
        <v>43304</v>
      </c>
      <c r="B4103" t="s">
        <v>23</v>
      </c>
      <c r="C4103" t="s">
        <v>23</v>
      </c>
      <c r="D4103">
        <v>13</v>
      </c>
      <c r="E4103">
        <v>13</v>
      </c>
      <c r="F4103">
        <v>2885.38</v>
      </c>
      <c r="G4103">
        <v>2632.5</v>
      </c>
      <c r="H4103">
        <v>252.88</v>
      </c>
      <c r="I4103">
        <v>202.5</v>
      </c>
    </row>
    <row r="4104" spans="1:9" x14ac:dyDescent="0.25">
      <c r="A4104" s="1">
        <v>43304</v>
      </c>
      <c r="B4104" t="s">
        <v>51</v>
      </c>
      <c r="C4104" t="s">
        <v>52</v>
      </c>
      <c r="D4104">
        <v>28</v>
      </c>
      <c r="E4104">
        <v>28</v>
      </c>
      <c r="F4104">
        <v>2728.92</v>
      </c>
      <c r="G4104">
        <v>2195.4499999999998</v>
      </c>
      <c r="H4104">
        <v>533.47</v>
      </c>
      <c r="I4104">
        <v>78.408928571428575</v>
      </c>
    </row>
    <row r="4105" spans="1:9" x14ac:dyDescent="0.25">
      <c r="A4105" s="1">
        <v>43304</v>
      </c>
      <c r="B4105" t="s">
        <v>58</v>
      </c>
      <c r="C4105" t="s">
        <v>59</v>
      </c>
      <c r="D4105">
        <v>35</v>
      </c>
      <c r="E4105">
        <v>36</v>
      </c>
      <c r="F4105">
        <v>2722.16</v>
      </c>
      <c r="G4105">
        <v>2144.4899999999998</v>
      </c>
      <c r="H4105">
        <v>577.66999999999996</v>
      </c>
      <c r="I4105">
        <v>61.271142857142863</v>
      </c>
    </row>
    <row r="4106" spans="1:9" x14ac:dyDescent="0.25">
      <c r="A4106" s="1">
        <v>43304</v>
      </c>
      <c r="B4106" t="s">
        <v>80</v>
      </c>
      <c r="C4106" t="s">
        <v>81</v>
      </c>
      <c r="D4106">
        <v>11</v>
      </c>
      <c r="E4106">
        <v>11</v>
      </c>
      <c r="F4106">
        <v>2574.35</v>
      </c>
      <c r="G4106">
        <v>1978.71</v>
      </c>
      <c r="H4106">
        <v>595.64</v>
      </c>
      <c r="I4106">
        <v>179.88272727272727</v>
      </c>
    </row>
    <row r="4107" spans="1:9" x14ac:dyDescent="0.25">
      <c r="A4107" s="1">
        <v>43304</v>
      </c>
      <c r="B4107" t="s">
        <v>107</v>
      </c>
      <c r="C4107" t="s">
        <v>108</v>
      </c>
      <c r="D4107">
        <v>16</v>
      </c>
      <c r="E4107">
        <v>18</v>
      </c>
      <c r="F4107">
        <v>2464.2399999999998</v>
      </c>
      <c r="G4107">
        <v>1946.75</v>
      </c>
      <c r="H4107">
        <v>517.49</v>
      </c>
      <c r="I4107">
        <v>121.671875</v>
      </c>
    </row>
    <row r="4108" spans="1:9" x14ac:dyDescent="0.25">
      <c r="A4108" s="1">
        <v>43304</v>
      </c>
      <c r="B4108" t="s">
        <v>128</v>
      </c>
      <c r="C4108" t="s">
        <v>129</v>
      </c>
      <c r="D4108">
        <v>3</v>
      </c>
      <c r="E4108">
        <v>3</v>
      </c>
      <c r="F4108">
        <v>2245.2800000000002</v>
      </c>
      <c r="G4108">
        <v>2177.5</v>
      </c>
      <c r="H4108">
        <v>67.78</v>
      </c>
      <c r="I4108">
        <v>725.83333333333326</v>
      </c>
    </row>
    <row r="4109" spans="1:9" x14ac:dyDescent="0.25">
      <c r="A4109" s="1">
        <v>43304</v>
      </c>
      <c r="B4109" t="s">
        <v>193</v>
      </c>
      <c r="C4109" t="s">
        <v>193</v>
      </c>
      <c r="D4109">
        <v>18</v>
      </c>
      <c r="E4109">
        <v>22</v>
      </c>
      <c r="F4109">
        <v>1835.5</v>
      </c>
      <c r="G4109">
        <v>1390.17</v>
      </c>
      <c r="H4109">
        <v>445.33</v>
      </c>
      <c r="I4109">
        <v>77.231666666666669</v>
      </c>
    </row>
    <row r="4110" spans="1:9" x14ac:dyDescent="0.25">
      <c r="A4110" s="1">
        <v>43304</v>
      </c>
      <c r="B4110" t="s">
        <v>88</v>
      </c>
      <c r="C4110" t="s">
        <v>89</v>
      </c>
      <c r="D4110">
        <v>8</v>
      </c>
      <c r="E4110">
        <v>8</v>
      </c>
      <c r="F4110">
        <v>1681.76</v>
      </c>
      <c r="G4110">
        <v>1558</v>
      </c>
      <c r="H4110">
        <v>123.76</v>
      </c>
      <c r="I4110">
        <v>194.75</v>
      </c>
    </row>
    <row r="4111" spans="1:9" x14ac:dyDescent="0.25">
      <c r="A4111" s="1">
        <v>43304</v>
      </c>
      <c r="B4111" t="s">
        <v>68</v>
      </c>
      <c r="C4111" t="s">
        <v>69</v>
      </c>
      <c r="D4111">
        <v>6</v>
      </c>
      <c r="E4111">
        <v>9</v>
      </c>
      <c r="F4111">
        <v>1620.15</v>
      </c>
      <c r="G4111">
        <v>1227.9000000000001</v>
      </c>
      <c r="H4111">
        <v>392.25</v>
      </c>
      <c r="I4111">
        <v>204.65</v>
      </c>
    </row>
    <row r="4112" spans="1:9" x14ac:dyDescent="0.25">
      <c r="A4112" s="1">
        <v>43304</v>
      </c>
      <c r="B4112" t="s">
        <v>105</v>
      </c>
      <c r="C4112" t="s">
        <v>106</v>
      </c>
      <c r="D4112">
        <v>8</v>
      </c>
      <c r="E4112">
        <v>8</v>
      </c>
      <c r="F4112">
        <v>1594.01</v>
      </c>
      <c r="G4112">
        <v>1294.6400000000001</v>
      </c>
      <c r="H4112">
        <v>299.37</v>
      </c>
      <c r="I4112">
        <v>161.83000000000001</v>
      </c>
    </row>
    <row r="4113" spans="1:9" x14ac:dyDescent="0.25">
      <c r="A4113" s="1">
        <v>43304</v>
      </c>
      <c r="B4113" t="s">
        <v>109</v>
      </c>
      <c r="C4113" t="s">
        <v>110</v>
      </c>
      <c r="D4113">
        <v>19</v>
      </c>
      <c r="E4113">
        <v>19</v>
      </c>
      <c r="F4113">
        <v>1522.95</v>
      </c>
      <c r="G4113">
        <v>1258.93</v>
      </c>
      <c r="H4113">
        <v>264.02</v>
      </c>
      <c r="I4113">
        <v>66.259473684210519</v>
      </c>
    </row>
    <row r="4114" spans="1:9" x14ac:dyDescent="0.25">
      <c r="A4114" s="1">
        <v>43304</v>
      </c>
      <c r="B4114" t="s">
        <v>84</v>
      </c>
      <c r="C4114" t="s">
        <v>85</v>
      </c>
      <c r="D4114">
        <v>9</v>
      </c>
      <c r="E4114">
        <v>10</v>
      </c>
      <c r="F4114">
        <v>1444.28</v>
      </c>
      <c r="G4114">
        <v>1149.1099999999999</v>
      </c>
      <c r="H4114">
        <v>295.17</v>
      </c>
      <c r="I4114">
        <v>127.67888888888888</v>
      </c>
    </row>
    <row r="4115" spans="1:9" x14ac:dyDescent="0.25">
      <c r="A4115" s="1">
        <v>43304</v>
      </c>
      <c r="B4115" t="s">
        <v>66</v>
      </c>
      <c r="C4115" t="s">
        <v>67</v>
      </c>
      <c r="D4115">
        <v>17</v>
      </c>
      <c r="E4115">
        <v>19</v>
      </c>
      <c r="F4115">
        <v>1357.84</v>
      </c>
      <c r="G4115">
        <v>1037.54</v>
      </c>
      <c r="H4115">
        <v>320.3</v>
      </c>
      <c r="I4115">
        <v>61.031764705882352</v>
      </c>
    </row>
    <row r="4116" spans="1:9" x14ac:dyDescent="0.25">
      <c r="A4116" s="1">
        <v>43304</v>
      </c>
      <c r="B4116" t="s">
        <v>141</v>
      </c>
      <c r="C4116" t="s">
        <v>142</v>
      </c>
      <c r="D4116">
        <v>7</v>
      </c>
      <c r="E4116">
        <v>7</v>
      </c>
      <c r="F4116">
        <v>1252.56</v>
      </c>
      <c r="G4116">
        <v>1086.8800000000001</v>
      </c>
      <c r="H4116">
        <v>165.68</v>
      </c>
      <c r="I4116">
        <v>155.26857142857142</v>
      </c>
    </row>
    <row r="4117" spans="1:9" x14ac:dyDescent="0.25">
      <c r="A4117" s="1">
        <v>43304</v>
      </c>
      <c r="B4117" t="s">
        <v>30</v>
      </c>
      <c r="C4117" t="s">
        <v>31</v>
      </c>
      <c r="D4117">
        <v>6</v>
      </c>
      <c r="E4117">
        <v>7</v>
      </c>
      <c r="F4117">
        <v>1250.73</v>
      </c>
      <c r="G4117">
        <v>1047.99</v>
      </c>
      <c r="H4117">
        <v>202.74</v>
      </c>
      <c r="I4117">
        <v>174.66499999999999</v>
      </c>
    </row>
    <row r="4118" spans="1:9" x14ac:dyDescent="0.25">
      <c r="A4118" s="1">
        <v>43304</v>
      </c>
      <c r="B4118" t="s">
        <v>145</v>
      </c>
      <c r="C4118" t="s">
        <v>146</v>
      </c>
      <c r="D4118">
        <v>9</v>
      </c>
      <c r="E4118">
        <v>12</v>
      </c>
      <c r="F4118">
        <v>1234.24</v>
      </c>
      <c r="G4118">
        <v>979.4</v>
      </c>
      <c r="H4118">
        <v>254.84</v>
      </c>
      <c r="I4118">
        <v>108.82222222222222</v>
      </c>
    </row>
    <row r="4119" spans="1:9" x14ac:dyDescent="0.25">
      <c r="A4119" s="1">
        <v>43304</v>
      </c>
      <c r="B4119" t="s">
        <v>102</v>
      </c>
      <c r="C4119" t="s">
        <v>103</v>
      </c>
      <c r="D4119">
        <v>7</v>
      </c>
      <c r="E4119">
        <v>7</v>
      </c>
      <c r="F4119">
        <v>1118.79</v>
      </c>
      <c r="G4119">
        <v>942.59</v>
      </c>
      <c r="H4119">
        <v>176.2</v>
      </c>
      <c r="I4119">
        <v>134.65571428571428</v>
      </c>
    </row>
    <row r="4120" spans="1:9" x14ac:dyDescent="0.25">
      <c r="A4120" s="1">
        <v>43304</v>
      </c>
      <c r="B4120" t="s">
        <v>74</v>
      </c>
      <c r="C4120" t="s">
        <v>75</v>
      </c>
      <c r="D4120">
        <v>6</v>
      </c>
      <c r="E4120">
        <v>6</v>
      </c>
      <c r="F4120">
        <v>1090.8</v>
      </c>
      <c r="G4120">
        <v>905.42</v>
      </c>
      <c r="H4120">
        <v>185.38</v>
      </c>
      <c r="I4120">
        <v>150.90333333333334</v>
      </c>
    </row>
    <row r="4121" spans="1:9" x14ac:dyDescent="0.25">
      <c r="A4121" s="1">
        <v>43304</v>
      </c>
      <c r="B4121" t="s">
        <v>90</v>
      </c>
      <c r="C4121" t="s">
        <v>91</v>
      </c>
      <c r="D4121">
        <v>5</v>
      </c>
      <c r="E4121">
        <v>6</v>
      </c>
      <c r="F4121">
        <v>839.43</v>
      </c>
      <c r="G4121">
        <v>619.79999999999995</v>
      </c>
      <c r="H4121">
        <v>219.63</v>
      </c>
      <c r="I4121">
        <v>123.96</v>
      </c>
    </row>
    <row r="4122" spans="1:9" x14ac:dyDescent="0.25">
      <c r="A4122" s="1">
        <v>43304</v>
      </c>
      <c r="B4122" t="s">
        <v>76</v>
      </c>
      <c r="C4122" t="s">
        <v>77</v>
      </c>
      <c r="D4122">
        <v>3</v>
      </c>
      <c r="E4122">
        <v>3</v>
      </c>
      <c r="F4122">
        <v>765.8</v>
      </c>
      <c r="G4122">
        <v>579.08000000000004</v>
      </c>
      <c r="H4122">
        <v>186.72</v>
      </c>
      <c r="I4122">
        <v>193.02666666666667</v>
      </c>
    </row>
    <row r="4123" spans="1:9" x14ac:dyDescent="0.25">
      <c r="A4123" s="1">
        <v>43304</v>
      </c>
      <c r="B4123" t="s">
        <v>113</v>
      </c>
      <c r="C4123" t="s">
        <v>114</v>
      </c>
      <c r="D4123">
        <v>7</v>
      </c>
      <c r="E4123">
        <v>7</v>
      </c>
      <c r="F4123">
        <v>717.25</v>
      </c>
      <c r="G4123">
        <v>579.19000000000005</v>
      </c>
      <c r="H4123">
        <v>138.06</v>
      </c>
      <c r="I4123">
        <v>82.741428571428571</v>
      </c>
    </row>
    <row r="4124" spans="1:9" x14ac:dyDescent="0.25">
      <c r="A4124" s="1">
        <v>43304</v>
      </c>
      <c r="B4124" t="s">
        <v>125</v>
      </c>
      <c r="C4124" t="s">
        <v>126</v>
      </c>
      <c r="D4124">
        <v>4</v>
      </c>
      <c r="E4124">
        <v>4</v>
      </c>
      <c r="F4124">
        <v>574.79999999999995</v>
      </c>
      <c r="G4124">
        <v>479.7</v>
      </c>
      <c r="H4124">
        <v>95.1</v>
      </c>
      <c r="I4124">
        <v>119.925</v>
      </c>
    </row>
    <row r="4125" spans="1:9" x14ac:dyDescent="0.25">
      <c r="A4125" s="1">
        <v>43304</v>
      </c>
      <c r="B4125" t="s">
        <v>135</v>
      </c>
      <c r="C4125" t="s">
        <v>136</v>
      </c>
      <c r="D4125">
        <v>5</v>
      </c>
      <c r="E4125">
        <v>5</v>
      </c>
      <c r="F4125">
        <v>527.98</v>
      </c>
      <c r="G4125">
        <v>417.88</v>
      </c>
      <c r="H4125">
        <v>110.1</v>
      </c>
      <c r="I4125">
        <v>83.575999999999993</v>
      </c>
    </row>
    <row r="4126" spans="1:9" x14ac:dyDescent="0.25">
      <c r="A4126" s="1">
        <v>43304</v>
      </c>
      <c r="B4126" t="s">
        <v>57</v>
      </c>
      <c r="C4126" t="s">
        <v>57</v>
      </c>
      <c r="D4126">
        <v>4</v>
      </c>
      <c r="E4126">
        <v>4</v>
      </c>
      <c r="F4126">
        <v>479.91</v>
      </c>
      <c r="G4126">
        <v>400.8</v>
      </c>
      <c r="H4126">
        <v>79.11</v>
      </c>
      <c r="I4126">
        <v>100.2</v>
      </c>
    </row>
    <row r="4127" spans="1:9" x14ac:dyDescent="0.25">
      <c r="A4127" s="1">
        <v>43304</v>
      </c>
      <c r="B4127" t="s">
        <v>130</v>
      </c>
      <c r="C4127" t="s">
        <v>193</v>
      </c>
      <c r="D4127">
        <v>1</v>
      </c>
      <c r="E4127">
        <v>2</v>
      </c>
      <c r="F4127">
        <v>457.38</v>
      </c>
      <c r="G4127">
        <v>438</v>
      </c>
      <c r="H4127">
        <v>19.38</v>
      </c>
      <c r="I4127">
        <v>438</v>
      </c>
    </row>
    <row r="4128" spans="1:9" x14ac:dyDescent="0.25">
      <c r="A4128" s="1">
        <v>43304</v>
      </c>
      <c r="B4128" t="s">
        <v>137</v>
      </c>
      <c r="C4128" t="s">
        <v>138</v>
      </c>
      <c r="D4128">
        <v>6</v>
      </c>
      <c r="E4128">
        <v>7</v>
      </c>
      <c r="F4128">
        <v>427.36</v>
      </c>
      <c r="G4128">
        <v>335.89</v>
      </c>
      <c r="H4128">
        <v>91.47</v>
      </c>
      <c r="I4128">
        <v>55.981666666666669</v>
      </c>
    </row>
    <row r="4129" spans="1:9" x14ac:dyDescent="0.25">
      <c r="A4129" s="1">
        <v>43304</v>
      </c>
      <c r="B4129" t="s">
        <v>44</v>
      </c>
      <c r="C4129" t="s">
        <v>45</v>
      </c>
      <c r="D4129">
        <v>2</v>
      </c>
      <c r="E4129">
        <v>2</v>
      </c>
      <c r="F4129">
        <v>339.19</v>
      </c>
      <c r="G4129">
        <v>293.99</v>
      </c>
      <c r="H4129">
        <v>45.2</v>
      </c>
      <c r="I4129">
        <v>146.995</v>
      </c>
    </row>
    <row r="4130" spans="1:9" x14ac:dyDescent="0.25">
      <c r="A4130" s="1">
        <v>43304</v>
      </c>
      <c r="B4130" t="s">
        <v>123</v>
      </c>
      <c r="C4130" t="s">
        <v>124</v>
      </c>
      <c r="D4130">
        <v>4</v>
      </c>
      <c r="E4130">
        <v>5</v>
      </c>
      <c r="F4130">
        <v>328.81</v>
      </c>
      <c r="G4130">
        <v>232.44</v>
      </c>
      <c r="H4130">
        <v>96.37</v>
      </c>
      <c r="I4130">
        <v>58.11</v>
      </c>
    </row>
    <row r="4131" spans="1:9" x14ac:dyDescent="0.25">
      <c r="A4131" s="1">
        <v>43304</v>
      </c>
      <c r="B4131" t="s">
        <v>117</v>
      </c>
      <c r="C4131" t="s">
        <v>118</v>
      </c>
      <c r="D4131">
        <v>3</v>
      </c>
      <c r="E4131">
        <v>3</v>
      </c>
      <c r="F4131">
        <v>311.75</v>
      </c>
      <c r="G4131">
        <v>258.89999999999998</v>
      </c>
      <c r="H4131">
        <v>52.85</v>
      </c>
      <c r="I4131">
        <v>86.3</v>
      </c>
    </row>
    <row r="4132" spans="1:9" x14ac:dyDescent="0.25">
      <c r="A4132" s="1">
        <v>43304</v>
      </c>
      <c r="B4132" t="s">
        <v>64</v>
      </c>
      <c r="C4132" t="s">
        <v>65</v>
      </c>
      <c r="D4132">
        <v>4</v>
      </c>
      <c r="E4132">
        <v>4</v>
      </c>
      <c r="F4132">
        <v>252.51</v>
      </c>
      <c r="G4132">
        <v>183.8</v>
      </c>
      <c r="H4132">
        <v>68.709999999999994</v>
      </c>
      <c r="I4132">
        <v>45.95</v>
      </c>
    </row>
    <row r="4133" spans="1:9" x14ac:dyDescent="0.25">
      <c r="A4133" s="1">
        <v>43304</v>
      </c>
      <c r="B4133" t="s">
        <v>121</v>
      </c>
      <c r="C4133" t="s">
        <v>122</v>
      </c>
      <c r="D4133">
        <v>3</v>
      </c>
      <c r="E4133">
        <v>3</v>
      </c>
      <c r="F4133">
        <v>250.51</v>
      </c>
      <c r="G4133">
        <v>189.28</v>
      </c>
      <c r="H4133">
        <v>61.23</v>
      </c>
      <c r="I4133">
        <v>63.093333333333341</v>
      </c>
    </row>
    <row r="4134" spans="1:9" x14ac:dyDescent="0.25">
      <c r="A4134" s="1">
        <v>43304</v>
      </c>
      <c r="B4134" t="s">
        <v>115</v>
      </c>
      <c r="C4134" t="s">
        <v>116</v>
      </c>
      <c r="D4134">
        <v>2</v>
      </c>
      <c r="E4134">
        <v>2</v>
      </c>
      <c r="F4134">
        <v>238.07</v>
      </c>
      <c r="G4134">
        <v>213.9</v>
      </c>
      <c r="H4134">
        <v>24.17</v>
      </c>
      <c r="I4134">
        <v>106.95</v>
      </c>
    </row>
    <row r="4135" spans="1:9" x14ac:dyDescent="0.25">
      <c r="A4135" s="1">
        <v>43304</v>
      </c>
      <c r="B4135" t="s">
        <v>41</v>
      </c>
      <c r="C4135" t="s">
        <v>41</v>
      </c>
      <c r="D4135">
        <v>3</v>
      </c>
      <c r="E4135">
        <v>3</v>
      </c>
      <c r="F4135">
        <v>205.95</v>
      </c>
      <c r="G4135">
        <v>138.88</v>
      </c>
      <c r="H4135">
        <v>67.069999999999993</v>
      </c>
      <c r="I4135">
        <v>46.293333333333329</v>
      </c>
    </row>
    <row r="4136" spans="1:9" x14ac:dyDescent="0.25">
      <c r="A4136" s="1">
        <v>43304</v>
      </c>
      <c r="B4136" t="s">
        <v>111</v>
      </c>
      <c r="C4136" t="s">
        <v>112</v>
      </c>
      <c r="D4136">
        <v>2</v>
      </c>
      <c r="E4136">
        <v>2</v>
      </c>
      <c r="F4136">
        <v>169.97</v>
      </c>
      <c r="G4136">
        <v>134</v>
      </c>
      <c r="H4136">
        <v>35.97</v>
      </c>
      <c r="I4136">
        <v>67</v>
      </c>
    </row>
    <row r="4137" spans="1:9" x14ac:dyDescent="0.25">
      <c r="A4137" s="1">
        <v>43304</v>
      </c>
      <c r="B4137" t="s">
        <v>151</v>
      </c>
      <c r="C4137" t="s">
        <v>193</v>
      </c>
      <c r="D4137">
        <v>4</v>
      </c>
      <c r="E4137">
        <v>5</v>
      </c>
      <c r="F4137">
        <v>163.02000000000001</v>
      </c>
      <c r="G4137">
        <v>99.62</v>
      </c>
      <c r="H4137">
        <v>63.4</v>
      </c>
      <c r="I4137">
        <v>24.905000000000001</v>
      </c>
    </row>
    <row r="4138" spans="1:9" x14ac:dyDescent="0.25">
      <c r="A4138" s="1">
        <v>43304</v>
      </c>
      <c r="B4138" t="s">
        <v>78</v>
      </c>
      <c r="C4138" t="s">
        <v>79</v>
      </c>
      <c r="D4138">
        <v>1</v>
      </c>
      <c r="E4138">
        <v>1</v>
      </c>
      <c r="F4138">
        <v>72.98</v>
      </c>
      <c r="G4138">
        <v>59.9</v>
      </c>
      <c r="H4138">
        <v>13.08</v>
      </c>
      <c r="I4138">
        <v>59.9</v>
      </c>
    </row>
    <row r="4139" spans="1:9" x14ac:dyDescent="0.25">
      <c r="A4139" s="1">
        <v>43304</v>
      </c>
      <c r="B4139" t="s">
        <v>92</v>
      </c>
      <c r="C4139" t="s">
        <v>93</v>
      </c>
      <c r="D4139">
        <v>1</v>
      </c>
      <c r="E4139">
        <v>1</v>
      </c>
      <c r="F4139">
        <v>32.22</v>
      </c>
      <c r="G4139">
        <v>12.9</v>
      </c>
      <c r="H4139">
        <v>19.32</v>
      </c>
      <c r="I4139">
        <v>12.9</v>
      </c>
    </row>
    <row r="4140" spans="1:9" x14ac:dyDescent="0.25">
      <c r="A4140" s="1">
        <v>43311</v>
      </c>
      <c r="B4140" t="s">
        <v>15</v>
      </c>
      <c r="C4140" t="s">
        <v>16</v>
      </c>
      <c r="D4140">
        <v>218</v>
      </c>
      <c r="E4140">
        <v>237</v>
      </c>
      <c r="F4140">
        <v>39296.28</v>
      </c>
      <c r="G4140">
        <v>34369.01</v>
      </c>
      <c r="H4140">
        <v>4927.2700000000004</v>
      </c>
      <c r="I4140">
        <v>157.65600917431195</v>
      </c>
    </row>
    <row r="4141" spans="1:9" x14ac:dyDescent="0.25">
      <c r="A4141" s="1">
        <v>43311</v>
      </c>
      <c r="B4141" t="s">
        <v>32</v>
      </c>
      <c r="C4141" t="s">
        <v>33</v>
      </c>
      <c r="D4141">
        <v>171</v>
      </c>
      <c r="E4141">
        <v>194</v>
      </c>
      <c r="F4141">
        <v>27258.25</v>
      </c>
      <c r="G4141">
        <v>22421.65</v>
      </c>
      <c r="H4141">
        <v>4836.6000000000004</v>
      </c>
      <c r="I4141">
        <v>131.12076023391813</v>
      </c>
    </row>
    <row r="4142" spans="1:9" x14ac:dyDescent="0.25">
      <c r="A4142" s="1">
        <v>43311</v>
      </c>
      <c r="B4142" t="s">
        <v>24</v>
      </c>
      <c r="C4142" t="s">
        <v>25</v>
      </c>
      <c r="D4142">
        <v>152</v>
      </c>
      <c r="E4142">
        <v>157</v>
      </c>
      <c r="F4142">
        <v>26097.7</v>
      </c>
      <c r="G4142">
        <v>23341.54</v>
      </c>
      <c r="H4142">
        <v>2756.16</v>
      </c>
      <c r="I4142">
        <v>153.56276315789472</v>
      </c>
    </row>
    <row r="4143" spans="1:9" x14ac:dyDescent="0.25">
      <c r="A4143" s="1">
        <v>43311</v>
      </c>
      <c r="B4143" t="s">
        <v>47</v>
      </c>
      <c r="C4143" t="s">
        <v>48</v>
      </c>
      <c r="D4143">
        <v>165</v>
      </c>
      <c r="E4143">
        <v>197</v>
      </c>
      <c r="F4143">
        <v>24327.83</v>
      </c>
      <c r="G4143">
        <v>19906.849999999999</v>
      </c>
      <c r="H4143">
        <v>4420.9799999999996</v>
      </c>
      <c r="I4143">
        <v>120.64757575757575</v>
      </c>
    </row>
    <row r="4144" spans="1:9" x14ac:dyDescent="0.25">
      <c r="A4144" s="1">
        <v>43311</v>
      </c>
      <c r="B4144" t="s">
        <v>17</v>
      </c>
      <c r="C4144" t="s">
        <v>18</v>
      </c>
      <c r="D4144">
        <v>106</v>
      </c>
      <c r="E4144">
        <v>146</v>
      </c>
      <c r="F4144">
        <v>17530.599999999999</v>
      </c>
      <c r="G4144">
        <v>14046.44</v>
      </c>
      <c r="H4144">
        <v>3484.16</v>
      </c>
      <c r="I4144">
        <v>132.51358490566037</v>
      </c>
    </row>
    <row r="4145" spans="1:9" x14ac:dyDescent="0.25">
      <c r="A4145" s="1">
        <v>43311</v>
      </c>
      <c r="B4145" t="s">
        <v>42</v>
      </c>
      <c r="C4145" t="s">
        <v>43</v>
      </c>
      <c r="D4145">
        <v>132</v>
      </c>
      <c r="E4145">
        <v>147</v>
      </c>
      <c r="F4145">
        <v>17155.37</v>
      </c>
      <c r="G4145">
        <v>14214.14</v>
      </c>
      <c r="H4145">
        <v>2941.23</v>
      </c>
      <c r="I4145">
        <v>107.68287878787878</v>
      </c>
    </row>
    <row r="4146" spans="1:9" x14ac:dyDescent="0.25">
      <c r="A4146" s="1">
        <v>43311</v>
      </c>
      <c r="B4146" t="s">
        <v>26</v>
      </c>
      <c r="C4146" t="s">
        <v>27</v>
      </c>
      <c r="D4146">
        <v>130</v>
      </c>
      <c r="E4146">
        <v>146</v>
      </c>
      <c r="F4146">
        <v>16707.52</v>
      </c>
      <c r="G4146">
        <v>13816.97</v>
      </c>
      <c r="H4146">
        <v>2890.55</v>
      </c>
      <c r="I4146">
        <v>106.28438461538461</v>
      </c>
    </row>
    <row r="4147" spans="1:9" x14ac:dyDescent="0.25">
      <c r="A4147" s="1">
        <v>43311</v>
      </c>
      <c r="B4147" t="s">
        <v>53</v>
      </c>
      <c r="C4147" t="s">
        <v>54</v>
      </c>
      <c r="D4147">
        <v>91</v>
      </c>
      <c r="E4147">
        <v>98</v>
      </c>
      <c r="F4147">
        <v>15247.84</v>
      </c>
      <c r="G4147">
        <v>13423.39</v>
      </c>
      <c r="H4147">
        <v>1824.45</v>
      </c>
      <c r="I4147">
        <v>147.50978021978023</v>
      </c>
    </row>
    <row r="4148" spans="1:9" x14ac:dyDescent="0.25">
      <c r="A4148" s="1">
        <v>43311</v>
      </c>
      <c r="B4148" t="s">
        <v>39</v>
      </c>
      <c r="C4148" t="s">
        <v>40</v>
      </c>
      <c r="D4148">
        <v>88</v>
      </c>
      <c r="E4148">
        <v>99</v>
      </c>
      <c r="F4148">
        <v>12249.76</v>
      </c>
      <c r="G4148">
        <v>10280.77</v>
      </c>
      <c r="H4148">
        <v>1968.99</v>
      </c>
      <c r="I4148">
        <v>116.82693181818181</v>
      </c>
    </row>
    <row r="4149" spans="1:9" x14ac:dyDescent="0.25">
      <c r="A4149" s="1">
        <v>43311</v>
      </c>
      <c r="B4149" t="s">
        <v>28</v>
      </c>
      <c r="C4149" t="s">
        <v>29</v>
      </c>
      <c r="D4149">
        <v>85</v>
      </c>
      <c r="E4149">
        <v>90</v>
      </c>
      <c r="F4149">
        <v>11882.31</v>
      </c>
      <c r="G4149">
        <v>9732.57</v>
      </c>
      <c r="H4149">
        <v>2149.7399999999998</v>
      </c>
      <c r="I4149">
        <v>114.50082352941176</v>
      </c>
    </row>
    <row r="4150" spans="1:9" x14ac:dyDescent="0.25">
      <c r="A4150" s="1">
        <v>43311</v>
      </c>
      <c r="B4150" t="s">
        <v>46</v>
      </c>
      <c r="C4150" t="s">
        <v>46</v>
      </c>
      <c r="D4150">
        <v>53</v>
      </c>
      <c r="E4150">
        <v>62</v>
      </c>
      <c r="F4150">
        <v>9217.49</v>
      </c>
      <c r="G4150">
        <v>8063.27</v>
      </c>
      <c r="H4150">
        <v>1154.22</v>
      </c>
      <c r="I4150">
        <v>152.13716981132075</v>
      </c>
    </row>
    <row r="4151" spans="1:9" x14ac:dyDescent="0.25">
      <c r="A4151" s="1">
        <v>43311</v>
      </c>
      <c r="B4151" t="s">
        <v>19</v>
      </c>
      <c r="C4151" t="s">
        <v>20</v>
      </c>
      <c r="D4151">
        <v>65</v>
      </c>
      <c r="E4151">
        <v>70</v>
      </c>
      <c r="F4151">
        <v>8760.02</v>
      </c>
      <c r="G4151">
        <v>7574.68</v>
      </c>
      <c r="H4151">
        <v>1185.3399999999999</v>
      </c>
      <c r="I4151">
        <v>116.53353846153846</v>
      </c>
    </row>
    <row r="4152" spans="1:9" x14ac:dyDescent="0.25">
      <c r="A4152" s="1">
        <v>43311</v>
      </c>
      <c r="B4152" t="s">
        <v>72</v>
      </c>
      <c r="C4152" t="s">
        <v>73</v>
      </c>
      <c r="D4152">
        <v>63</v>
      </c>
      <c r="E4152">
        <v>69</v>
      </c>
      <c r="F4152">
        <v>7936.6</v>
      </c>
      <c r="G4152">
        <v>6562.84</v>
      </c>
      <c r="H4152">
        <v>1373.76</v>
      </c>
      <c r="I4152">
        <v>104.17206349206349</v>
      </c>
    </row>
    <row r="4153" spans="1:9" x14ac:dyDescent="0.25">
      <c r="A4153" s="1">
        <v>43311</v>
      </c>
      <c r="B4153" t="s">
        <v>38</v>
      </c>
      <c r="C4153" t="s">
        <v>38</v>
      </c>
      <c r="D4153">
        <v>38</v>
      </c>
      <c r="E4153">
        <v>40</v>
      </c>
      <c r="F4153">
        <v>6708.09</v>
      </c>
      <c r="G4153">
        <v>5522.86</v>
      </c>
      <c r="H4153">
        <v>1185.23</v>
      </c>
      <c r="I4153">
        <v>145.33842105263159</v>
      </c>
    </row>
    <row r="4154" spans="1:9" x14ac:dyDescent="0.25">
      <c r="A4154" s="1">
        <v>43311</v>
      </c>
      <c r="B4154" t="s">
        <v>84</v>
      </c>
      <c r="C4154" t="s">
        <v>85</v>
      </c>
      <c r="D4154">
        <v>12</v>
      </c>
      <c r="E4154">
        <v>12</v>
      </c>
      <c r="F4154">
        <v>6704.09</v>
      </c>
      <c r="G4154">
        <v>6302.03</v>
      </c>
      <c r="H4154">
        <v>402.06</v>
      </c>
      <c r="I4154">
        <v>525.16916666666668</v>
      </c>
    </row>
    <row r="4155" spans="1:9" x14ac:dyDescent="0.25">
      <c r="A4155" s="1">
        <v>43311</v>
      </c>
      <c r="B4155" t="s">
        <v>58</v>
      </c>
      <c r="C4155" t="s">
        <v>59</v>
      </c>
      <c r="D4155">
        <v>35</v>
      </c>
      <c r="E4155">
        <v>38</v>
      </c>
      <c r="F4155">
        <v>5572.36</v>
      </c>
      <c r="G4155">
        <v>4882.1899999999996</v>
      </c>
      <c r="H4155">
        <v>690.17</v>
      </c>
      <c r="I4155">
        <v>139.49114285714285</v>
      </c>
    </row>
    <row r="4156" spans="1:9" x14ac:dyDescent="0.25">
      <c r="A4156" s="1">
        <v>43311</v>
      </c>
      <c r="B4156" t="s">
        <v>21</v>
      </c>
      <c r="C4156" t="s">
        <v>22</v>
      </c>
      <c r="D4156">
        <v>39</v>
      </c>
      <c r="E4156">
        <v>42</v>
      </c>
      <c r="F4156">
        <v>4889.25</v>
      </c>
      <c r="G4156">
        <v>4078.31</v>
      </c>
      <c r="H4156">
        <v>810.94</v>
      </c>
      <c r="I4156">
        <v>104.57205128205128</v>
      </c>
    </row>
    <row r="4157" spans="1:9" x14ac:dyDescent="0.25">
      <c r="A4157" s="1">
        <v>43311</v>
      </c>
      <c r="B4157" t="s">
        <v>36</v>
      </c>
      <c r="C4157" t="s">
        <v>37</v>
      </c>
      <c r="D4157">
        <v>15</v>
      </c>
      <c r="E4157">
        <v>19</v>
      </c>
      <c r="F4157">
        <v>4454.3599999999997</v>
      </c>
      <c r="G4157">
        <v>3570.92</v>
      </c>
      <c r="H4157">
        <v>883.44</v>
      </c>
      <c r="I4157">
        <v>238.06133333333335</v>
      </c>
    </row>
    <row r="4158" spans="1:9" x14ac:dyDescent="0.25">
      <c r="A4158" s="1">
        <v>43311</v>
      </c>
      <c r="B4158" t="s">
        <v>109</v>
      </c>
      <c r="C4158" t="s">
        <v>110</v>
      </c>
      <c r="D4158">
        <v>23</v>
      </c>
      <c r="E4158">
        <v>23</v>
      </c>
      <c r="F4158">
        <v>4285.8500000000004</v>
      </c>
      <c r="G4158">
        <v>3764.13</v>
      </c>
      <c r="H4158">
        <v>521.72</v>
      </c>
      <c r="I4158">
        <v>163.6578260869565</v>
      </c>
    </row>
    <row r="4159" spans="1:9" x14ac:dyDescent="0.25">
      <c r="A4159" s="1">
        <v>43311</v>
      </c>
      <c r="B4159" t="s">
        <v>100</v>
      </c>
      <c r="C4159" t="s">
        <v>101</v>
      </c>
      <c r="D4159">
        <v>35</v>
      </c>
      <c r="E4159">
        <v>38</v>
      </c>
      <c r="F4159">
        <v>4068.42</v>
      </c>
      <c r="G4159">
        <v>3351.51</v>
      </c>
      <c r="H4159">
        <v>716.91</v>
      </c>
      <c r="I4159">
        <v>95.757428571428576</v>
      </c>
    </row>
    <row r="4160" spans="1:9" x14ac:dyDescent="0.25">
      <c r="A4160" s="1">
        <v>43311</v>
      </c>
      <c r="B4160" t="s">
        <v>34</v>
      </c>
      <c r="C4160" t="s">
        <v>35</v>
      </c>
      <c r="D4160">
        <v>28</v>
      </c>
      <c r="E4160">
        <v>32</v>
      </c>
      <c r="F4160">
        <v>3866.92</v>
      </c>
      <c r="G4160">
        <v>3040.77</v>
      </c>
      <c r="H4160">
        <v>826.15</v>
      </c>
      <c r="I4160">
        <v>108.59892857142857</v>
      </c>
    </row>
    <row r="4161" spans="1:9" x14ac:dyDescent="0.25">
      <c r="A4161" s="1">
        <v>43311</v>
      </c>
      <c r="B4161" t="s">
        <v>94</v>
      </c>
      <c r="C4161" t="s">
        <v>95</v>
      </c>
      <c r="D4161">
        <v>6</v>
      </c>
      <c r="E4161">
        <v>9</v>
      </c>
      <c r="F4161">
        <v>3604.82</v>
      </c>
      <c r="G4161">
        <v>3209.12</v>
      </c>
      <c r="H4161">
        <v>395.7</v>
      </c>
      <c r="I4161">
        <v>534.85333333333335</v>
      </c>
    </row>
    <row r="4162" spans="1:9" x14ac:dyDescent="0.25">
      <c r="A4162" s="1">
        <v>43311</v>
      </c>
      <c r="B4162" t="s">
        <v>145</v>
      </c>
      <c r="C4162" t="s">
        <v>146</v>
      </c>
      <c r="D4162">
        <v>14</v>
      </c>
      <c r="E4162">
        <v>16</v>
      </c>
      <c r="F4162">
        <v>3322.89</v>
      </c>
      <c r="G4162">
        <v>2801.24</v>
      </c>
      <c r="H4162">
        <v>521.65</v>
      </c>
      <c r="I4162">
        <v>200.08857142857141</v>
      </c>
    </row>
    <row r="4163" spans="1:9" x14ac:dyDescent="0.25">
      <c r="A4163" s="1">
        <v>43311</v>
      </c>
      <c r="B4163" t="s">
        <v>51</v>
      </c>
      <c r="C4163" t="s">
        <v>52</v>
      </c>
      <c r="D4163">
        <v>42</v>
      </c>
      <c r="E4163">
        <v>44</v>
      </c>
      <c r="F4163">
        <v>3159.4</v>
      </c>
      <c r="G4163">
        <v>2524.96</v>
      </c>
      <c r="H4163">
        <v>634.44000000000005</v>
      </c>
      <c r="I4163">
        <v>60.118095238095229</v>
      </c>
    </row>
    <row r="4164" spans="1:9" x14ac:dyDescent="0.25">
      <c r="A4164" s="1">
        <v>43311</v>
      </c>
      <c r="B4164" t="s">
        <v>76</v>
      </c>
      <c r="C4164" t="s">
        <v>77</v>
      </c>
      <c r="D4164">
        <v>5</v>
      </c>
      <c r="E4164">
        <v>5</v>
      </c>
      <c r="F4164">
        <v>2948.94</v>
      </c>
      <c r="G4164">
        <v>2559.31</v>
      </c>
      <c r="H4164">
        <v>389.63</v>
      </c>
      <c r="I4164">
        <v>511.86200000000002</v>
      </c>
    </row>
    <row r="4165" spans="1:9" x14ac:dyDescent="0.25">
      <c r="A4165" s="1">
        <v>43311</v>
      </c>
      <c r="B4165" t="s">
        <v>80</v>
      </c>
      <c r="C4165" t="s">
        <v>81</v>
      </c>
      <c r="D4165">
        <v>17</v>
      </c>
      <c r="E4165">
        <v>17</v>
      </c>
      <c r="F4165">
        <v>2772.66</v>
      </c>
      <c r="G4165">
        <v>2183.37</v>
      </c>
      <c r="H4165">
        <v>589.29</v>
      </c>
      <c r="I4165">
        <v>128.43352941176471</v>
      </c>
    </row>
    <row r="4166" spans="1:9" x14ac:dyDescent="0.25">
      <c r="A4166" s="1">
        <v>43311</v>
      </c>
      <c r="B4166" t="s">
        <v>82</v>
      </c>
      <c r="C4166" t="s">
        <v>83</v>
      </c>
      <c r="D4166">
        <v>18</v>
      </c>
      <c r="E4166">
        <v>20</v>
      </c>
      <c r="F4166">
        <v>2562.9499999999998</v>
      </c>
      <c r="G4166">
        <v>2090.64</v>
      </c>
      <c r="H4166">
        <v>472.31</v>
      </c>
      <c r="I4166">
        <v>116.14666666666668</v>
      </c>
    </row>
    <row r="4167" spans="1:9" x14ac:dyDescent="0.25">
      <c r="A4167" s="1">
        <v>43311</v>
      </c>
      <c r="B4167" t="s">
        <v>44</v>
      </c>
      <c r="C4167" t="s">
        <v>45</v>
      </c>
      <c r="D4167">
        <v>4</v>
      </c>
      <c r="E4167">
        <v>4</v>
      </c>
      <c r="F4167">
        <v>2363.58</v>
      </c>
      <c r="G4167">
        <v>2234.7800000000002</v>
      </c>
      <c r="H4167">
        <v>128.80000000000001</v>
      </c>
      <c r="I4167">
        <v>558.69500000000005</v>
      </c>
    </row>
    <row r="4168" spans="1:9" x14ac:dyDescent="0.25">
      <c r="A4168" s="1">
        <v>43311</v>
      </c>
      <c r="B4168" t="s">
        <v>107</v>
      </c>
      <c r="C4168" t="s">
        <v>108</v>
      </c>
      <c r="D4168">
        <v>12</v>
      </c>
      <c r="E4168">
        <v>14</v>
      </c>
      <c r="F4168">
        <v>2288.91</v>
      </c>
      <c r="G4168">
        <v>1883.43</v>
      </c>
      <c r="H4168">
        <v>405.48</v>
      </c>
      <c r="I4168">
        <v>156.95249999999999</v>
      </c>
    </row>
    <row r="4169" spans="1:9" x14ac:dyDescent="0.25">
      <c r="A4169" s="1">
        <v>43311</v>
      </c>
      <c r="B4169" t="s">
        <v>30</v>
      </c>
      <c r="C4169" t="s">
        <v>31</v>
      </c>
      <c r="D4169">
        <v>10</v>
      </c>
      <c r="E4169">
        <v>11</v>
      </c>
      <c r="F4169">
        <v>1780.96</v>
      </c>
      <c r="G4169">
        <v>1578.39</v>
      </c>
      <c r="H4169">
        <v>202.57</v>
      </c>
      <c r="I4169">
        <v>157.839</v>
      </c>
    </row>
    <row r="4170" spans="1:9" x14ac:dyDescent="0.25">
      <c r="A4170" s="1">
        <v>43311</v>
      </c>
      <c r="B4170" t="s">
        <v>66</v>
      </c>
      <c r="C4170" t="s">
        <v>67</v>
      </c>
      <c r="D4170">
        <v>19</v>
      </c>
      <c r="E4170">
        <v>19</v>
      </c>
      <c r="F4170">
        <v>1734.08</v>
      </c>
      <c r="G4170">
        <v>1429.36</v>
      </c>
      <c r="H4170">
        <v>304.72000000000003</v>
      </c>
      <c r="I4170">
        <v>75.229473684210518</v>
      </c>
    </row>
    <row r="4171" spans="1:9" x14ac:dyDescent="0.25">
      <c r="A4171" s="1">
        <v>43311</v>
      </c>
      <c r="B4171" t="s">
        <v>23</v>
      </c>
      <c r="C4171" t="s">
        <v>23</v>
      </c>
      <c r="D4171">
        <v>8</v>
      </c>
      <c r="E4171">
        <v>8</v>
      </c>
      <c r="F4171">
        <v>1631.03</v>
      </c>
      <c r="G4171">
        <v>1425.79</v>
      </c>
      <c r="H4171">
        <v>205.24</v>
      </c>
      <c r="I4171">
        <v>178.22375</v>
      </c>
    </row>
    <row r="4172" spans="1:9" x14ac:dyDescent="0.25">
      <c r="A4172" s="1">
        <v>43311</v>
      </c>
      <c r="B4172" t="s">
        <v>105</v>
      </c>
      <c r="C4172" t="s">
        <v>106</v>
      </c>
      <c r="D4172">
        <v>7</v>
      </c>
      <c r="E4172">
        <v>8</v>
      </c>
      <c r="F4172">
        <v>1566.62</v>
      </c>
      <c r="G4172">
        <v>1354.58</v>
      </c>
      <c r="H4172">
        <v>212.04</v>
      </c>
      <c r="I4172">
        <v>193.51142857142858</v>
      </c>
    </row>
    <row r="4173" spans="1:9" x14ac:dyDescent="0.25">
      <c r="A4173" s="1">
        <v>43311</v>
      </c>
      <c r="B4173" t="s">
        <v>96</v>
      </c>
      <c r="C4173" t="s">
        <v>97</v>
      </c>
      <c r="D4173">
        <v>2</v>
      </c>
      <c r="E4173">
        <v>2</v>
      </c>
      <c r="F4173">
        <v>1536.35</v>
      </c>
      <c r="G4173">
        <v>1300</v>
      </c>
      <c r="H4173">
        <v>236.35</v>
      </c>
      <c r="I4173">
        <v>650</v>
      </c>
    </row>
    <row r="4174" spans="1:9" x14ac:dyDescent="0.25">
      <c r="A4174" s="1">
        <v>43311</v>
      </c>
      <c r="B4174" t="s">
        <v>74</v>
      </c>
      <c r="C4174" t="s">
        <v>75</v>
      </c>
      <c r="D4174">
        <v>8</v>
      </c>
      <c r="E4174">
        <v>8</v>
      </c>
      <c r="F4174">
        <v>1531.63</v>
      </c>
      <c r="G4174">
        <v>1351.65</v>
      </c>
      <c r="H4174">
        <v>179.98</v>
      </c>
      <c r="I4174">
        <v>168.95625000000001</v>
      </c>
    </row>
    <row r="4175" spans="1:9" x14ac:dyDescent="0.25">
      <c r="A4175" s="1">
        <v>43311</v>
      </c>
      <c r="B4175" t="s">
        <v>90</v>
      </c>
      <c r="C4175" t="s">
        <v>91</v>
      </c>
      <c r="D4175">
        <v>9</v>
      </c>
      <c r="E4175">
        <v>9</v>
      </c>
      <c r="F4175">
        <v>1446.26</v>
      </c>
      <c r="G4175">
        <v>1221.49</v>
      </c>
      <c r="H4175">
        <v>224.77</v>
      </c>
      <c r="I4175">
        <v>135.72111111111113</v>
      </c>
    </row>
    <row r="4176" spans="1:9" x14ac:dyDescent="0.25">
      <c r="A4176" s="1">
        <v>43311</v>
      </c>
      <c r="B4176" t="s">
        <v>193</v>
      </c>
      <c r="C4176" t="s">
        <v>193</v>
      </c>
      <c r="D4176">
        <v>9</v>
      </c>
      <c r="E4176">
        <v>9</v>
      </c>
      <c r="F4176">
        <v>1372.13</v>
      </c>
      <c r="G4176">
        <v>1222.53</v>
      </c>
      <c r="H4176">
        <v>149.6</v>
      </c>
      <c r="I4176">
        <v>135.83666666666667</v>
      </c>
    </row>
    <row r="4177" spans="1:9" x14ac:dyDescent="0.25">
      <c r="A4177" s="1">
        <v>43311</v>
      </c>
      <c r="B4177" t="s">
        <v>141</v>
      </c>
      <c r="C4177" t="s">
        <v>142</v>
      </c>
      <c r="D4177">
        <v>4</v>
      </c>
      <c r="E4177">
        <v>4</v>
      </c>
      <c r="F4177">
        <v>1119.78</v>
      </c>
      <c r="G4177">
        <v>999.29</v>
      </c>
      <c r="H4177">
        <v>120.49</v>
      </c>
      <c r="I4177">
        <v>249.82249999999999</v>
      </c>
    </row>
    <row r="4178" spans="1:9" x14ac:dyDescent="0.25">
      <c r="A4178" s="1">
        <v>43311</v>
      </c>
      <c r="B4178" t="s">
        <v>102</v>
      </c>
      <c r="C4178" t="s">
        <v>103</v>
      </c>
      <c r="D4178">
        <v>8</v>
      </c>
      <c r="E4178">
        <v>8</v>
      </c>
      <c r="F4178">
        <v>1080.27</v>
      </c>
      <c r="G4178">
        <v>923.5</v>
      </c>
      <c r="H4178">
        <v>156.77000000000001</v>
      </c>
      <c r="I4178">
        <v>115.4375</v>
      </c>
    </row>
    <row r="4179" spans="1:9" x14ac:dyDescent="0.25">
      <c r="A4179" s="1">
        <v>43311</v>
      </c>
      <c r="B4179" t="s">
        <v>111</v>
      </c>
      <c r="C4179" t="s">
        <v>112</v>
      </c>
      <c r="D4179">
        <v>6</v>
      </c>
      <c r="E4179">
        <v>8</v>
      </c>
      <c r="F4179">
        <v>903.59</v>
      </c>
      <c r="G4179">
        <v>801.25</v>
      </c>
      <c r="H4179">
        <v>102.34</v>
      </c>
      <c r="I4179">
        <v>133.54166666666669</v>
      </c>
    </row>
    <row r="4180" spans="1:9" x14ac:dyDescent="0.25">
      <c r="A4180" s="1">
        <v>43311</v>
      </c>
      <c r="B4180" t="s">
        <v>121</v>
      </c>
      <c r="C4180" t="s">
        <v>122</v>
      </c>
      <c r="D4180">
        <v>9</v>
      </c>
      <c r="E4180">
        <v>9</v>
      </c>
      <c r="F4180">
        <v>853.49</v>
      </c>
      <c r="G4180">
        <v>698.92</v>
      </c>
      <c r="H4180">
        <v>154.57</v>
      </c>
      <c r="I4180">
        <v>77.657777777777781</v>
      </c>
    </row>
    <row r="4181" spans="1:9" x14ac:dyDescent="0.25">
      <c r="A4181" s="1">
        <v>43311</v>
      </c>
      <c r="B4181" t="s">
        <v>88</v>
      </c>
      <c r="C4181" t="s">
        <v>89</v>
      </c>
      <c r="D4181">
        <v>11</v>
      </c>
      <c r="E4181">
        <v>11</v>
      </c>
      <c r="F4181">
        <v>751.66</v>
      </c>
      <c r="G4181">
        <v>621.14</v>
      </c>
      <c r="H4181">
        <v>130.52000000000001</v>
      </c>
      <c r="I4181">
        <v>56.467272727272729</v>
      </c>
    </row>
    <row r="4182" spans="1:9" x14ac:dyDescent="0.25">
      <c r="A4182" s="1">
        <v>43311</v>
      </c>
      <c r="B4182" t="s">
        <v>117</v>
      </c>
      <c r="C4182" t="s">
        <v>118</v>
      </c>
      <c r="D4182">
        <v>9</v>
      </c>
      <c r="E4182">
        <v>9</v>
      </c>
      <c r="F4182">
        <v>737.85</v>
      </c>
      <c r="G4182">
        <v>626.78</v>
      </c>
      <c r="H4182">
        <v>111.07</v>
      </c>
      <c r="I4182">
        <v>69.642222222222216</v>
      </c>
    </row>
    <row r="4183" spans="1:9" x14ac:dyDescent="0.25">
      <c r="A4183" s="1">
        <v>43311</v>
      </c>
      <c r="B4183" t="s">
        <v>113</v>
      </c>
      <c r="C4183" t="s">
        <v>114</v>
      </c>
      <c r="D4183">
        <v>8</v>
      </c>
      <c r="E4183">
        <v>8</v>
      </c>
      <c r="F4183">
        <v>728.42</v>
      </c>
      <c r="G4183">
        <v>598.96</v>
      </c>
      <c r="H4183">
        <v>129.46</v>
      </c>
      <c r="I4183">
        <v>74.87</v>
      </c>
    </row>
    <row r="4184" spans="1:9" x14ac:dyDescent="0.25">
      <c r="A4184" s="1">
        <v>43311</v>
      </c>
      <c r="B4184" t="s">
        <v>125</v>
      </c>
      <c r="C4184" t="s">
        <v>126</v>
      </c>
      <c r="D4184">
        <v>4</v>
      </c>
      <c r="E4184">
        <v>5</v>
      </c>
      <c r="F4184">
        <v>617.21</v>
      </c>
      <c r="G4184">
        <v>539.88</v>
      </c>
      <c r="H4184">
        <v>77.33</v>
      </c>
      <c r="I4184">
        <v>134.97</v>
      </c>
    </row>
    <row r="4185" spans="1:9" x14ac:dyDescent="0.25">
      <c r="A4185" s="1">
        <v>43311</v>
      </c>
      <c r="B4185" t="s">
        <v>57</v>
      </c>
      <c r="C4185" t="s">
        <v>57</v>
      </c>
      <c r="D4185">
        <v>4</v>
      </c>
      <c r="E4185">
        <v>4</v>
      </c>
      <c r="F4185">
        <v>591.54</v>
      </c>
      <c r="G4185">
        <v>489.9</v>
      </c>
      <c r="H4185">
        <v>101.64</v>
      </c>
      <c r="I4185">
        <v>122.47499999999999</v>
      </c>
    </row>
    <row r="4186" spans="1:9" x14ac:dyDescent="0.25">
      <c r="A4186" s="1">
        <v>43311</v>
      </c>
      <c r="B4186" t="s">
        <v>128</v>
      </c>
      <c r="C4186" t="s">
        <v>129</v>
      </c>
      <c r="D4186">
        <v>4</v>
      </c>
      <c r="E4186">
        <v>4</v>
      </c>
      <c r="F4186">
        <v>519.27</v>
      </c>
      <c r="G4186">
        <v>442.87</v>
      </c>
      <c r="H4186">
        <v>76.400000000000006</v>
      </c>
      <c r="I4186">
        <v>110.7175</v>
      </c>
    </row>
    <row r="4187" spans="1:9" x14ac:dyDescent="0.25">
      <c r="A4187" s="1">
        <v>43311</v>
      </c>
      <c r="B4187" t="s">
        <v>49</v>
      </c>
      <c r="C4187" t="s">
        <v>50</v>
      </c>
      <c r="D4187">
        <v>1</v>
      </c>
      <c r="E4187">
        <v>1</v>
      </c>
      <c r="F4187">
        <v>420.53</v>
      </c>
      <c r="G4187">
        <v>395</v>
      </c>
      <c r="H4187">
        <v>25.53</v>
      </c>
      <c r="I4187">
        <v>395</v>
      </c>
    </row>
    <row r="4188" spans="1:9" x14ac:dyDescent="0.25">
      <c r="A4188" s="1">
        <v>43311</v>
      </c>
      <c r="B4188" t="s">
        <v>123</v>
      </c>
      <c r="C4188" t="s">
        <v>124</v>
      </c>
      <c r="D4188">
        <v>5</v>
      </c>
      <c r="E4188">
        <v>6</v>
      </c>
      <c r="F4188">
        <v>340.97</v>
      </c>
      <c r="G4188">
        <v>240.88</v>
      </c>
      <c r="H4188">
        <v>100.09</v>
      </c>
      <c r="I4188">
        <v>48.176000000000002</v>
      </c>
    </row>
    <row r="4189" spans="1:9" x14ac:dyDescent="0.25">
      <c r="A4189" s="1">
        <v>43311</v>
      </c>
      <c r="B4189" t="s">
        <v>147</v>
      </c>
      <c r="C4189" t="s">
        <v>148</v>
      </c>
      <c r="D4189">
        <v>4</v>
      </c>
      <c r="E4189">
        <v>4</v>
      </c>
      <c r="F4189">
        <v>314.44</v>
      </c>
      <c r="G4189">
        <v>219.39</v>
      </c>
      <c r="H4189">
        <v>95.05</v>
      </c>
      <c r="I4189">
        <v>54.847499999999997</v>
      </c>
    </row>
    <row r="4190" spans="1:9" x14ac:dyDescent="0.25">
      <c r="A4190" s="1">
        <v>43311</v>
      </c>
      <c r="B4190" t="s">
        <v>64</v>
      </c>
      <c r="C4190" t="s">
        <v>65</v>
      </c>
      <c r="D4190">
        <v>1</v>
      </c>
      <c r="E4190">
        <v>1</v>
      </c>
      <c r="F4190">
        <v>250.91</v>
      </c>
      <c r="G4190">
        <v>198.8</v>
      </c>
      <c r="H4190">
        <v>52.11</v>
      </c>
      <c r="I4190">
        <v>198.8</v>
      </c>
    </row>
    <row r="4191" spans="1:9" x14ac:dyDescent="0.25">
      <c r="A4191" s="1">
        <v>43311</v>
      </c>
      <c r="B4191" t="s">
        <v>62</v>
      </c>
      <c r="C4191" t="s">
        <v>63</v>
      </c>
      <c r="D4191">
        <v>1</v>
      </c>
      <c r="E4191">
        <v>1</v>
      </c>
      <c r="F4191">
        <v>249.2</v>
      </c>
      <c r="G4191">
        <v>220.7</v>
      </c>
      <c r="H4191">
        <v>28.5</v>
      </c>
      <c r="I4191">
        <v>220.7</v>
      </c>
    </row>
    <row r="4192" spans="1:9" x14ac:dyDescent="0.25">
      <c r="A4192" s="1">
        <v>43311</v>
      </c>
      <c r="B4192" t="s">
        <v>68</v>
      </c>
      <c r="C4192" t="s">
        <v>69</v>
      </c>
      <c r="D4192">
        <v>1</v>
      </c>
      <c r="E4192">
        <v>2</v>
      </c>
      <c r="F4192">
        <v>239.5</v>
      </c>
      <c r="G4192">
        <v>190</v>
      </c>
      <c r="H4192">
        <v>49.5</v>
      </c>
      <c r="I4192">
        <v>190</v>
      </c>
    </row>
    <row r="4193" spans="1:9" x14ac:dyDescent="0.25">
      <c r="A4193" s="1">
        <v>43311</v>
      </c>
      <c r="B4193" t="s">
        <v>41</v>
      </c>
      <c r="C4193" t="s">
        <v>41</v>
      </c>
      <c r="D4193">
        <v>1</v>
      </c>
      <c r="E4193">
        <v>1</v>
      </c>
      <c r="F4193">
        <v>122.05</v>
      </c>
      <c r="G4193">
        <v>106.99</v>
      </c>
      <c r="H4193">
        <v>15.06</v>
      </c>
      <c r="I4193">
        <v>106.99</v>
      </c>
    </row>
    <row r="4194" spans="1:9" x14ac:dyDescent="0.25">
      <c r="A4194" s="1">
        <v>43311</v>
      </c>
      <c r="B4194" t="s">
        <v>70</v>
      </c>
      <c r="C4194" t="s">
        <v>71</v>
      </c>
      <c r="D4194">
        <v>1</v>
      </c>
      <c r="E4194">
        <v>1</v>
      </c>
      <c r="F4194">
        <v>119.02</v>
      </c>
      <c r="G4194">
        <v>99.9</v>
      </c>
      <c r="H4194">
        <v>19.12</v>
      </c>
      <c r="I4194">
        <v>99.9</v>
      </c>
    </row>
    <row r="4195" spans="1:9" x14ac:dyDescent="0.25">
      <c r="A4195" s="1">
        <v>43311</v>
      </c>
      <c r="B4195" t="s">
        <v>137</v>
      </c>
      <c r="C4195" t="s">
        <v>138</v>
      </c>
      <c r="D4195">
        <v>3</v>
      </c>
      <c r="E4195">
        <v>3</v>
      </c>
      <c r="F4195">
        <v>118.08</v>
      </c>
      <c r="G4195">
        <v>92.9</v>
      </c>
      <c r="H4195">
        <v>25.18</v>
      </c>
      <c r="I4195">
        <v>30.966666666666669</v>
      </c>
    </row>
    <row r="4196" spans="1:9" x14ac:dyDescent="0.25">
      <c r="A4196" s="1">
        <v>43311</v>
      </c>
      <c r="B4196" t="s">
        <v>135</v>
      </c>
      <c r="C4196" t="s">
        <v>136</v>
      </c>
      <c r="D4196">
        <v>3</v>
      </c>
      <c r="E4196">
        <v>3</v>
      </c>
      <c r="F4196">
        <v>111.67</v>
      </c>
      <c r="G4196">
        <v>82.06</v>
      </c>
      <c r="H4196">
        <v>29.61</v>
      </c>
      <c r="I4196">
        <v>27.353333333333335</v>
      </c>
    </row>
    <row r="4197" spans="1:9" x14ac:dyDescent="0.25">
      <c r="A4197" s="1">
        <v>43311</v>
      </c>
      <c r="B4197" t="s">
        <v>55</v>
      </c>
      <c r="C4197" t="s">
        <v>56</v>
      </c>
      <c r="D4197">
        <v>1</v>
      </c>
      <c r="E4197">
        <v>1</v>
      </c>
      <c r="F4197">
        <v>98.05</v>
      </c>
      <c r="G4197">
        <v>47</v>
      </c>
      <c r="H4197">
        <v>51.05</v>
      </c>
      <c r="I4197">
        <v>47</v>
      </c>
    </row>
    <row r="4198" spans="1:9" x14ac:dyDescent="0.25">
      <c r="A4198" s="1">
        <v>43311</v>
      </c>
      <c r="B4198" t="s">
        <v>131</v>
      </c>
      <c r="C4198" t="s">
        <v>132</v>
      </c>
      <c r="D4198">
        <v>1</v>
      </c>
      <c r="E4198">
        <v>1</v>
      </c>
      <c r="F4198">
        <v>37.79</v>
      </c>
      <c r="G4198">
        <v>24.95</v>
      </c>
      <c r="H4198">
        <v>12.84</v>
      </c>
      <c r="I4198">
        <v>24.95</v>
      </c>
    </row>
    <row r="4199" spans="1:9" x14ac:dyDescent="0.25">
      <c r="A4199" s="1">
        <v>43311</v>
      </c>
      <c r="B4199" t="s">
        <v>115</v>
      </c>
      <c r="C4199" t="s">
        <v>116</v>
      </c>
      <c r="D4199">
        <v>1</v>
      </c>
      <c r="E4199">
        <v>1</v>
      </c>
      <c r="F4199">
        <v>23.29</v>
      </c>
      <c r="G4199">
        <v>15.9</v>
      </c>
      <c r="H4199">
        <v>7.39</v>
      </c>
      <c r="I4199">
        <v>15.9</v>
      </c>
    </row>
    <row r="4200" spans="1:9" x14ac:dyDescent="0.25">
      <c r="A4200" s="1">
        <v>43318</v>
      </c>
      <c r="B4200" t="s">
        <v>15</v>
      </c>
      <c r="C4200" t="s">
        <v>16</v>
      </c>
      <c r="D4200">
        <v>234</v>
      </c>
      <c r="E4200">
        <v>253</v>
      </c>
      <c r="F4200">
        <v>44517.24</v>
      </c>
      <c r="G4200">
        <v>39496.21</v>
      </c>
      <c r="H4200">
        <v>5021.03</v>
      </c>
      <c r="I4200">
        <v>168.78722222222223</v>
      </c>
    </row>
    <row r="4201" spans="1:9" x14ac:dyDescent="0.25">
      <c r="A4201" s="1">
        <v>43318</v>
      </c>
      <c r="B4201" t="s">
        <v>24</v>
      </c>
      <c r="C4201" t="s">
        <v>25</v>
      </c>
      <c r="D4201">
        <v>110</v>
      </c>
      <c r="E4201">
        <v>121</v>
      </c>
      <c r="F4201">
        <v>26256.09</v>
      </c>
      <c r="G4201">
        <v>23999.47</v>
      </c>
      <c r="H4201">
        <v>2256.62</v>
      </c>
      <c r="I4201">
        <v>218.17699999999999</v>
      </c>
    </row>
    <row r="4202" spans="1:9" x14ac:dyDescent="0.25">
      <c r="A4202" s="1">
        <v>43318</v>
      </c>
      <c r="B4202" t="s">
        <v>47</v>
      </c>
      <c r="C4202" t="s">
        <v>48</v>
      </c>
      <c r="D4202">
        <v>160</v>
      </c>
      <c r="E4202">
        <v>193</v>
      </c>
      <c r="F4202">
        <v>21333.21</v>
      </c>
      <c r="G4202">
        <v>16958.82</v>
      </c>
      <c r="H4202">
        <v>4374.3900000000003</v>
      </c>
      <c r="I4202">
        <v>105.992625</v>
      </c>
    </row>
    <row r="4203" spans="1:9" x14ac:dyDescent="0.25">
      <c r="A4203" s="1">
        <v>43318</v>
      </c>
      <c r="B4203" t="s">
        <v>32</v>
      </c>
      <c r="C4203" t="s">
        <v>33</v>
      </c>
      <c r="D4203">
        <v>155</v>
      </c>
      <c r="E4203">
        <v>171</v>
      </c>
      <c r="F4203">
        <v>21046.34</v>
      </c>
      <c r="G4203">
        <v>16924.16</v>
      </c>
      <c r="H4203">
        <v>4122.18</v>
      </c>
      <c r="I4203">
        <v>109.18812903225806</v>
      </c>
    </row>
    <row r="4204" spans="1:9" x14ac:dyDescent="0.25">
      <c r="A4204" s="1">
        <v>43318</v>
      </c>
      <c r="B4204" t="s">
        <v>39</v>
      </c>
      <c r="C4204" t="s">
        <v>40</v>
      </c>
      <c r="D4204">
        <v>129</v>
      </c>
      <c r="E4204">
        <v>135</v>
      </c>
      <c r="F4204">
        <v>19136.439999999999</v>
      </c>
      <c r="G4204">
        <v>15954.96</v>
      </c>
      <c r="H4204">
        <v>3181.48</v>
      </c>
      <c r="I4204">
        <v>123.68186046511629</v>
      </c>
    </row>
    <row r="4205" spans="1:9" x14ac:dyDescent="0.25">
      <c r="A4205" s="1">
        <v>43318</v>
      </c>
      <c r="B4205" t="s">
        <v>17</v>
      </c>
      <c r="C4205" t="s">
        <v>18</v>
      </c>
      <c r="D4205">
        <v>109</v>
      </c>
      <c r="E4205">
        <v>143</v>
      </c>
      <c r="F4205">
        <v>17461.490000000002</v>
      </c>
      <c r="G4205">
        <v>13485.13</v>
      </c>
      <c r="H4205">
        <v>3976.36</v>
      </c>
      <c r="I4205">
        <v>123.71678899082568</v>
      </c>
    </row>
    <row r="4206" spans="1:9" x14ac:dyDescent="0.25">
      <c r="A4206" s="1">
        <v>43318</v>
      </c>
      <c r="B4206" t="s">
        <v>42</v>
      </c>
      <c r="C4206" t="s">
        <v>43</v>
      </c>
      <c r="D4206">
        <v>112</v>
      </c>
      <c r="E4206">
        <v>128</v>
      </c>
      <c r="F4206">
        <v>17245.330000000002</v>
      </c>
      <c r="G4206">
        <v>14815.27</v>
      </c>
      <c r="H4206">
        <v>2430.06</v>
      </c>
      <c r="I4206">
        <v>132.27919642857142</v>
      </c>
    </row>
    <row r="4207" spans="1:9" x14ac:dyDescent="0.25">
      <c r="A4207" s="1">
        <v>43318</v>
      </c>
      <c r="B4207" t="s">
        <v>53</v>
      </c>
      <c r="C4207" t="s">
        <v>54</v>
      </c>
      <c r="D4207">
        <v>80</v>
      </c>
      <c r="E4207">
        <v>105</v>
      </c>
      <c r="F4207">
        <v>16839.78</v>
      </c>
      <c r="G4207">
        <v>14704.69</v>
      </c>
      <c r="H4207">
        <v>2135.09</v>
      </c>
      <c r="I4207">
        <v>183.80862500000001</v>
      </c>
    </row>
    <row r="4208" spans="1:9" x14ac:dyDescent="0.25">
      <c r="A4208" s="1">
        <v>43318</v>
      </c>
      <c r="B4208" t="s">
        <v>26</v>
      </c>
      <c r="C4208" t="s">
        <v>27</v>
      </c>
      <c r="D4208">
        <v>115</v>
      </c>
      <c r="E4208">
        <v>126</v>
      </c>
      <c r="F4208">
        <v>15925.01</v>
      </c>
      <c r="G4208">
        <v>13377.03</v>
      </c>
      <c r="H4208">
        <v>2547.98</v>
      </c>
      <c r="I4208">
        <v>116.322</v>
      </c>
    </row>
    <row r="4209" spans="1:9" x14ac:dyDescent="0.25">
      <c r="A4209" s="1">
        <v>43318</v>
      </c>
      <c r="B4209" t="s">
        <v>34</v>
      </c>
      <c r="C4209" t="s">
        <v>35</v>
      </c>
      <c r="D4209">
        <v>47</v>
      </c>
      <c r="E4209">
        <v>52</v>
      </c>
      <c r="F4209">
        <v>10257.32</v>
      </c>
      <c r="G4209">
        <v>8595.23</v>
      </c>
      <c r="H4209">
        <v>1662.09</v>
      </c>
      <c r="I4209">
        <v>182.8772340425532</v>
      </c>
    </row>
    <row r="4210" spans="1:9" x14ac:dyDescent="0.25">
      <c r="A4210" s="1">
        <v>43318</v>
      </c>
      <c r="B4210" t="s">
        <v>46</v>
      </c>
      <c r="C4210" t="s">
        <v>46</v>
      </c>
      <c r="D4210">
        <v>52</v>
      </c>
      <c r="E4210">
        <v>64</v>
      </c>
      <c r="F4210">
        <v>9113.18</v>
      </c>
      <c r="G4210">
        <v>7836.5</v>
      </c>
      <c r="H4210">
        <v>1276.68</v>
      </c>
      <c r="I4210">
        <v>150.70192307692309</v>
      </c>
    </row>
    <row r="4211" spans="1:9" x14ac:dyDescent="0.25">
      <c r="A4211" s="1">
        <v>43318</v>
      </c>
      <c r="B4211" t="s">
        <v>21</v>
      </c>
      <c r="C4211" t="s">
        <v>22</v>
      </c>
      <c r="D4211">
        <v>45</v>
      </c>
      <c r="E4211">
        <v>52</v>
      </c>
      <c r="F4211">
        <v>7008.55</v>
      </c>
      <c r="G4211">
        <v>5833.75</v>
      </c>
      <c r="H4211">
        <v>1174.8</v>
      </c>
      <c r="I4211">
        <v>129.63888888888889</v>
      </c>
    </row>
    <row r="4212" spans="1:9" x14ac:dyDescent="0.25">
      <c r="A4212" s="1">
        <v>43318</v>
      </c>
      <c r="B4212" t="s">
        <v>19</v>
      </c>
      <c r="C4212" t="s">
        <v>20</v>
      </c>
      <c r="D4212">
        <v>52</v>
      </c>
      <c r="E4212">
        <v>55</v>
      </c>
      <c r="F4212">
        <v>6937.21</v>
      </c>
      <c r="G4212">
        <v>6045.54</v>
      </c>
      <c r="H4212">
        <v>891.67</v>
      </c>
      <c r="I4212">
        <v>116.26038461538462</v>
      </c>
    </row>
    <row r="4213" spans="1:9" x14ac:dyDescent="0.25">
      <c r="A4213" s="1">
        <v>43318</v>
      </c>
      <c r="B4213" t="s">
        <v>28</v>
      </c>
      <c r="C4213" t="s">
        <v>29</v>
      </c>
      <c r="D4213">
        <v>59</v>
      </c>
      <c r="E4213">
        <v>61</v>
      </c>
      <c r="F4213">
        <v>6245.58</v>
      </c>
      <c r="G4213">
        <v>4888.26</v>
      </c>
      <c r="H4213">
        <v>1357.32</v>
      </c>
      <c r="I4213">
        <v>82.851864406779654</v>
      </c>
    </row>
    <row r="4214" spans="1:9" x14ac:dyDescent="0.25">
      <c r="A4214" s="1">
        <v>43318</v>
      </c>
      <c r="B4214" t="s">
        <v>72</v>
      </c>
      <c r="C4214" t="s">
        <v>73</v>
      </c>
      <c r="D4214">
        <v>51</v>
      </c>
      <c r="E4214">
        <v>52</v>
      </c>
      <c r="F4214">
        <v>6000.77</v>
      </c>
      <c r="G4214">
        <v>4841.1400000000003</v>
      </c>
      <c r="H4214">
        <v>1159.6300000000001</v>
      </c>
      <c r="I4214">
        <v>94.924313725490208</v>
      </c>
    </row>
    <row r="4215" spans="1:9" x14ac:dyDescent="0.25">
      <c r="A4215" s="1">
        <v>43318</v>
      </c>
      <c r="B4215" t="s">
        <v>38</v>
      </c>
      <c r="C4215" t="s">
        <v>38</v>
      </c>
      <c r="D4215">
        <v>38</v>
      </c>
      <c r="E4215">
        <v>39</v>
      </c>
      <c r="F4215">
        <v>5932.89</v>
      </c>
      <c r="G4215">
        <v>5215.3</v>
      </c>
      <c r="H4215">
        <v>717.59</v>
      </c>
      <c r="I4215">
        <v>137.24473684210525</v>
      </c>
    </row>
    <row r="4216" spans="1:9" x14ac:dyDescent="0.25">
      <c r="A4216" s="1">
        <v>43318</v>
      </c>
      <c r="B4216" t="s">
        <v>100</v>
      </c>
      <c r="C4216" t="s">
        <v>101</v>
      </c>
      <c r="D4216">
        <v>27</v>
      </c>
      <c r="E4216">
        <v>39</v>
      </c>
      <c r="F4216">
        <v>5267.39</v>
      </c>
      <c r="G4216">
        <v>4590.8900000000003</v>
      </c>
      <c r="H4216">
        <v>676.5</v>
      </c>
      <c r="I4216">
        <v>170.03296296296298</v>
      </c>
    </row>
    <row r="4217" spans="1:9" x14ac:dyDescent="0.25">
      <c r="A4217" s="1">
        <v>43318</v>
      </c>
      <c r="B4217" t="s">
        <v>58</v>
      </c>
      <c r="C4217" t="s">
        <v>59</v>
      </c>
      <c r="D4217">
        <v>48</v>
      </c>
      <c r="E4217">
        <v>51</v>
      </c>
      <c r="F4217">
        <v>4571.63</v>
      </c>
      <c r="G4217">
        <v>3628.89</v>
      </c>
      <c r="H4217">
        <v>942.74</v>
      </c>
      <c r="I4217">
        <v>75.601875000000007</v>
      </c>
    </row>
    <row r="4218" spans="1:9" x14ac:dyDescent="0.25">
      <c r="A4218" s="1">
        <v>43318</v>
      </c>
      <c r="B4218" t="s">
        <v>145</v>
      </c>
      <c r="C4218" t="s">
        <v>146</v>
      </c>
      <c r="D4218">
        <v>25</v>
      </c>
      <c r="E4218">
        <v>27</v>
      </c>
      <c r="F4218">
        <v>4388.05</v>
      </c>
      <c r="G4218">
        <v>3635.47</v>
      </c>
      <c r="H4218">
        <v>752.58</v>
      </c>
      <c r="I4218">
        <v>145.4188</v>
      </c>
    </row>
    <row r="4219" spans="1:9" x14ac:dyDescent="0.25">
      <c r="A4219" s="1">
        <v>43318</v>
      </c>
      <c r="B4219" t="s">
        <v>96</v>
      </c>
      <c r="C4219" t="s">
        <v>97</v>
      </c>
      <c r="D4219">
        <v>5</v>
      </c>
      <c r="E4219">
        <v>6</v>
      </c>
      <c r="F4219">
        <v>4354.49</v>
      </c>
      <c r="G4219">
        <v>4111.5</v>
      </c>
      <c r="H4219">
        <v>242.99</v>
      </c>
      <c r="I4219">
        <v>822.3</v>
      </c>
    </row>
    <row r="4220" spans="1:9" x14ac:dyDescent="0.25">
      <c r="A4220" s="1">
        <v>43318</v>
      </c>
      <c r="B4220" t="s">
        <v>76</v>
      </c>
      <c r="C4220" t="s">
        <v>77</v>
      </c>
      <c r="D4220">
        <v>3</v>
      </c>
      <c r="E4220">
        <v>3</v>
      </c>
      <c r="F4220">
        <v>3497.26</v>
      </c>
      <c r="G4220">
        <v>3315</v>
      </c>
      <c r="H4220">
        <v>182.26</v>
      </c>
      <c r="I4220">
        <v>1105</v>
      </c>
    </row>
    <row r="4221" spans="1:9" x14ac:dyDescent="0.25">
      <c r="A4221" s="1">
        <v>43318</v>
      </c>
      <c r="B4221" t="s">
        <v>107</v>
      </c>
      <c r="C4221" t="s">
        <v>108</v>
      </c>
      <c r="D4221">
        <v>21</v>
      </c>
      <c r="E4221">
        <v>23</v>
      </c>
      <c r="F4221">
        <v>3378.84</v>
      </c>
      <c r="G4221">
        <v>2786.12</v>
      </c>
      <c r="H4221">
        <v>592.72</v>
      </c>
      <c r="I4221">
        <v>132.67238095238096</v>
      </c>
    </row>
    <row r="4222" spans="1:9" x14ac:dyDescent="0.25">
      <c r="A4222" s="1">
        <v>43318</v>
      </c>
      <c r="B4222" t="s">
        <v>36</v>
      </c>
      <c r="C4222" t="s">
        <v>37</v>
      </c>
      <c r="D4222">
        <v>10</v>
      </c>
      <c r="E4222">
        <v>15</v>
      </c>
      <c r="F4222">
        <v>3347.49</v>
      </c>
      <c r="G4222">
        <v>2627.85</v>
      </c>
      <c r="H4222">
        <v>719.64</v>
      </c>
      <c r="I4222">
        <v>262.78500000000003</v>
      </c>
    </row>
    <row r="4223" spans="1:9" x14ac:dyDescent="0.25">
      <c r="A4223" s="1">
        <v>43318</v>
      </c>
      <c r="B4223" t="s">
        <v>82</v>
      </c>
      <c r="C4223" t="s">
        <v>83</v>
      </c>
      <c r="D4223">
        <v>23</v>
      </c>
      <c r="E4223">
        <v>24</v>
      </c>
      <c r="F4223">
        <v>3048.93</v>
      </c>
      <c r="G4223">
        <v>2595.12</v>
      </c>
      <c r="H4223">
        <v>453.81</v>
      </c>
      <c r="I4223">
        <v>112.83130434782609</v>
      </c>
    </row>
    <row r="4224" spans="1:9" x14ac:dyDescent="0.25">
      <c r="A4224" s="1">
        <v>43318</v>
      </c>
      <c r="B4224" t="s">
        <v>51</v>
      </c>
      <c r="C4224" t="s">
        <v>52</v>
      </c>
      <c r="D4224">
        <v>31</v>
      </c>
      <c r="E4224">
        <v>31</v>
      </c>
      <c r="F4224">
        <v>2548.87</v>
      </c>
      <c r="G4224">
        <v>2069.66</v>
      </c>
      <c r="H4224">
        <v>479.21</v>
      </c>
      <c r="I4224">
        <v>66.763225806451615</v>
      </c>
    </row>
    <row r="4225" spans="1:9" x14ac:dyDescent="0.25">
      <c r="A4225" s="1">
        <v>43318</v>
      </c>
      <c r="B4225" t="s">
        <v>80</v>
      </c>
      <c r="C4225" t="s">
        <v>81</v>
      </c>
      <c r="D4225">
        <v>13</v>
      </c>
      <c r="E4225">
        <v>13</v>
      </c>
      <c r="F4225">
        <v>2547.5500000000002</v>
      </c>
      <c r="G4225">
        <v>1907.6</v>
      </c>
      <c r="H4225">
        <v>639.95000000000005</v>
      </c>
      <c r="I4225">
        <v>146.73846153846154</v>
      </c>
    </row>
    <row r="4226" spans="1:9" x14ac:dyDescent="0.25">
      <c r="A4226" s="1">
        <v>43318</v>
      </c>
      <c r="B4226" t="s">
        <v>84</v>
      </c>
      <c r="C4226" t="s">
        <v>85</v>
      </c>
      <c r="D4226">
        <v>16</v>
      </c>
      <c r="E4226">
        <v>18</v>
      </c>
      <c r="F4226">
        <v>2394.6</v>
      </c>
      <c r="G4226">
        <v>2011.7</v>
      </c>
      <c r="H4226">
        <v>382.9</v>
      </c>
      <c r="I4226">
        <v>125.73125</v>
      </c>
    </row>
    <row r="4227" spans="1:9" x14ac:dyDescent="0.25">
      <c r="A4227" s="1">
        <v>43318</v>
      </c>
      <c r="B4227" t="s">
        <v>74</v>
      </c>
      <c r="C4227" t="s">
        <v>75</v>
      </c>
      <c r="D4227">
        <v>9</v>
      </c>
      <c r="E4227">
        <v>9</v>
      </c>
      <c r="F4227">
        <v>2294.12</v>
      </c>
      <c r="G4227">
        <v>2002.58</v>
      </c>
      <c r="H4227">
        <v>291.54000000000002</v>
      </c>
      <c r="I4227">
        <v>222.50888888888889</v>
      </c>
    </row>
    <row r="4228" spans="1:9" x14ac:dyDescent="0.25">
      <c r="A4228" s="1">
        <v>43318</v>
      </c>
      <c r="B4228" t="s">
        <v>66</v>
      </c>
      <c r="C4228" t="s">
        <v>67</v>
      </c>
      <c r="D4228">
        <v>23</v>
      </c>
      <c r="E4228">
        <v>27</v>
      </c>
      <c r="F4228">
        <v>2168.81</v>
      </c>
      <c r="G4228">
        <v>1834.67</v>
      </c>
      <c r="H4228">
        <v>334.14</v>
      </c>
      <c r="I4228">
        <v>79.768260869565225</v>
      </c>
    </row>
    <row r="4229" spans="1:9" x14ac:dyDescent="0.25">
      <c r="A4229" s="1">
        <v>43318</v>
      </c>
      <c r="B4229" t="s">
        <v>105</v>
      </c>
      <c r="C4229" t="s">
        <v>106</v>
      </c>
      <c r="D4229">
        <v>6</v>
      </c>
      <c r="E4229">
        <v>8</v>
      </c>
      <c r="F4229">
        <v>1974.69</v>
      </c>
      <c r="G4229">
        <v>1729.05</v>
      </c>
      <c r="H4229">
        <v>245.64</v>
      </c>
      <c r="I4229">
        <v>288.17500000000001</v>
      </c>
    </row>
    <row r="4230" spans="1:9" x14ac:dyDescent="0.25">
      <c r="A4230" s="1">
        <v>43318</v>
      </c>
      <c r="B4230" t="s">
        <v>44</v>
      </c>
      <c r="C4230" t="s">
        <v>45</v>
      </c>
      <c r="D4230">
        <v>6</v>
      </c>
      <c r="E4230">
        <v>6</v>
      </c>
      <c r="F4230">
        <v>1813.08</v>
      </c>
      <c r="G4230">
        <v>1714.49</v>
      </c>
      <c r="H4230">
        <v>98.59</v>
      </c>
      <c r="I4230">
        <v>285.74833333333333</v>
      </c>
    </row>
    <row r="4231" spans="1:9" x14ac:dyDescent="0.25">
      <c r="A4231" s="1">
        <v>43318</v>
      </c>
      <c r="B4231" t="s">
        <v>109</v>
      </c>
      <c r="C4231" t="s">
        <v>110</v>
      </c>
      <c r="D4231">
        <v>19</v>
      </c>
      <c r="E4231">
        <v>19</v>
      </c>
      <c r="F4231">
        <v>1705.68</v>
      </c>
      <c r="G4231">
        <v>1402.15</v>
      </c>
      <c r="H4231">
        <v>303.52999999999997</v>
      </c>
      <c r="I4231">
        <v>73.797368421052639</v>
      </c>
    </row>
    <row r="4232" spans="1:9" x14ac:dyDescent="0.25">
      <c r="A4232" s="1">
        <v>43318</v>
      </c>
      <c r="B4232" t="s">
        <v>23</v>
      </c>
      <c r="C4232" t="s">
        <v>23</v>
      </c>
      <c r="D4232">
        <v>15</v>
      </c>
      <c r="E4232">
        <v>19</v>
      </c>
      <c r="F4232">
        <v>1694.38</v>
      </c>
      <c r="G4232">
        <v>1383.27</v>
      </c>
      <c r="H4232">
        <v>311.11</v>
      </c>
      <c r="I4232">
        <v>92.218000000000004</v>
      </c>
    </row>
    <row r="4233" spans="1:9" x14ac:dyDescent="0.25">
      <c r="A4233" s="1">
        <v>43318</v>
      </c>
      <c r="B4233" t="s">
        <v>111</v>
      </c>
      <c r="C4233" t="s">
        <v>112</v>
      </c>
      <c r="D4233">
        <v>5</v>
      </c>
      <c r="E4233">
        <v>6</v>
      </c>
      <c r="F4233">
        <v>1370.3</v>
      </c>
      <c r="G4233">
        <v>1217.42</v>
      </c>
      <c r="H4233">
        <v>152.88</v>
      </c>
      <c r="I4233">
        <v>243.48400000000001</v>
      </c>
    </row>
    <row r="4234" spans="1:9" x14ac:dyDescent="0.25">
      <c r="A4234" s="1">
        <v>43318</v>
      </c>
      <c r="B4234" t="s">
        <v>151</v>
      </c>
      <c r="C4234" t="s">
        <v>193</v>
      </c>
      <c r="D4234">
        <v>2</v>
      </c>
      <c r="E4234">
        <v>2</v>
      </c>
      <c r="F4234">
        <v>1256.3699999999999</v>
      </c>
      <c r="G4234">
        <v>1201.9000000000001</v>
      </c>
      <c r="H4234">
        <v>54.47</v>
      </c>
      <c r="I4234">
        <v>600.95000000000005</v>
      </c>
    </row>
    <row r="4235" spans="1:9" x14ac:dyDescent="0.25">
      <c r="A4235" s="1">
        <v>43318</v>
      </c>
      <c r="B4235" t="s">
        <v>193</v>
      </c>
      <c r="C4235" t="s">
        <v>193</v>
      </c>
      <c r="D4235">
        <v>10</v>
      </c>
      <c r="E4235">
        <v>12</v>
      </c>
      <c r="F4235">
        <v>953.38</v>
      </c>
      <c r="G4235">
        <v>764.72</v>
      </c>
      <c r="H4235">
        <v>188.66</v>
      </c>
      <c r="I4235">
        <v>76.471999999999994</v>
      </c>
    </row>
    <row r="4236" spans="1:9" x14ac:dyDescent="0.25">
      <c r="A4236" s="1">
        <v>43318</v>
      </c>
      <c r="B4236" t="s">
        <v>94</v>
      </c>
      <c r="C4236" t="s">
        <v>95</v>
      </c>
      <c r="D4236">
        <v>3</v>
      </c>
      <c r="E4236">
        <v>4</v>
      </c>
      <c r="F4236">
        <v>940.16</v>
      </c>
      <c r="G4236">
        <v>833.7</v>
      </c>
      <c r="H4236">
        <v>106.46</v>
      </c>
      <c r="I4236">
        <v>277.89999999999998</v>
      </c>
    </row>
    <row r="4237" spans="1:9" x14ac:dyDescent="0.25">
      <c r="A4237" s="1">
        <v>43318</v>
      </c>
      <c r="B4237" t="s">
        <v>30</v>
      </c>
      <c r="C4237" t="s">
        <v>31</v>
      </c>
      <c r="D4237">
        <v>3</v>
      </c>
      <c r="E4237">
        <v>3</v>
      </c>
      <c r="F4237">
        <v>938.36</v>
      </c>
      <c r="G4237">
        <v>808.9</v>
      </c>
      <c r="H4237">
        <v>129.46</v>
      </c>
      <c r="I4237">
        <v>269.63333333333333</v>
      </c>
    </row>
    <row r="4238" spans="1:9" x14ac:dyDescent="0.25">
      <c r="A4238" s="1">
        <v>43318</v>
      </c>
      <c r="B4238" t="s">
        <v>141</v>
      </c>
      <c r="C4238" t="s">
        <v>142</v>
      </c>
      <c r="D4238">
        <v>2</v>
      </c>
      <c r="E4238">
        <v>2</v>
      </c>
      <c r="F4238">
        <v>932.14</v>
      </c>
      <c r="G4238">
        <v>850</v>
      </c>
      <c r="H4238">
        <v>82.14</v>
      </c>
      <c r="I4238">
        <v>425</v>
      </c>
    </row>
    <row r="4239" spans="1:9" x14ac:dyDescent="0.25">
      <c r="A4239" s="1">
        <v>43318</v>
      </c>
      <c r="B4239" t="s">
        <v>57</v>
      </c>
      <c r="C4239" t="s">
        <v>57</v>
      </c>
      <c r="D4239">
        <v>6</v>
      </c>
      <c r="E4239">
        <v>6</v>
      </c>
      <c r="F4239">
        <v>829.99</v>
      </c>
      <c r="G4239">
        <v>738.6</v>
      </c>
      <c r="H4239">
        <v>91.39</v>
      </c>
      <c r="I4239">
        <v>123.1</v>
      </c>
    </row>
    <row r="4240" spans="1:9" x14ac:dyDescent="0.25">
      <c r="A4240" s="1">
        <v>43318</v>
      </c>
      <c r="B4240" t="s">
        <v>125</v>
      </c>
      <c r="C4240" t="s">
        <v>126</v>
      </c>
      <c r="D4240">
        <v>6</v>
      </c>
      <c r="E4240">
        <v>10</v>
      </c>
      <c r="F4240">
        <v>818.71</v>
      </c>
      <c r="G4240">
        <v>692.13</v>
      </c>
      <c r="H4240">
        <v>126.58</v>
      </c>
      <c r="I4240">
        <v>115.355</v>
      </c>
    </row>
    <row r="4241" spans="1:9" x14ac:dyDescent="0.25">
      <c r="A4241" s="1">
        <v>43318</v>
      </c>
      <c r="B4241" t="s">
        <v>131</v>
      </c>
      <c r="C4241" t="s">
        <v>132</v>
      </c>
      <c r="D4241">
        <v>1</v>
      </c>
      <c r="E4241">
        <v>1</v>
      </c>
      <c r="F4241">
        <v>804.96</v>
      </c>
      <c r="G4241">
        <v>749</v>
      </c>
      <c r="H4241">
        <v>55.96</v>
      </c>
      <c r="I4241">
        <v>749</v>
      </c>
    </row>
    <row r="4242" spans="1:9" x14ac:dyDescent="0.25">
      <c r="A4242" s="1">
        <v>43318</v>
      </c>
      <c r="B4242" t="s">
        <v>88</v>
      </c>
      <c r="C4242" t="s">
        <v>89</v>
      </c>
      <c r="D4242">
        <v>11</v>
      </c>
      <c r="E4242">
        <v>13</v>
      </c>
      <c r="F4242">
        <v>792.6</v>
      </c>
      <c r="G4242">
        <v>545.98</v>
      </c>
      <c r="H4242">
        <v>246.62</v>
      </c>
      <c r="I4242">
        <v>49.634545454545453</v>
      </c>
    </row>
    <row r="4243" spans="1:9" x14ac:dyDescent="0.25">
      <c r="A4243" s="1">
        <v>43318</v>
      </c>
      <c r="B4243" t="s">
        <v>68</v>
      </c>
      <c r="C4243" t="s">
        <v>69</v>
      </c>
      <c r="D4243">
        <v>2</v>
      </c>
      <c r="E4243">
        <v>3</v>
      </c>
      <c r="F4243">
        <v>721.5</v>
      </c>
      <c r="G4243">
        <v>537</v>
      </c>
      <c r="H4243">
        <v>184.5</v>
      </c>
      <c r="I4243">
        <v>268.5</v>
      </c>
    </row>
    <row r="4244" spans="1:9" x14ac:dyDescent="0.25">
      <c r="A4244" s="1">
        <v>43318</v>
      </c>
      <c r="B4244" t="s">
        <v>49</v>
      </c>
      <c r="C4244" t="s">
        <v>50</v>
      </c>
      <c r="D4244">
        <v>3</v>
      </c>
      <c r="E4244">
        <v>4</v>
      </c>
      <c r="F4244">
        <v>649.37</v>
      </c>
      <c r="G4244">
        <v>459.8</v>
      </c>
      <c r="H4244">
        <v>189.57</v>
      </c>
      <c r="I4244">
        <v>153.26666666666668</v>
      </c>
    </row>
    <row r="4245" spans="1:9" x14ac:dyDescent="0.25">
      <c r="A4245" s="1">
        <v>43318</v>
      </c>
      <c r="B4245" t="s">
        <v>102</v>
      </c>
      <c r="C4245" t="s">
        <v>103</v>
      </c>
      <c r="D4245">
        <v>4</v>
      </c>
      <c r="E4245">
        <v>5</v>
      </c>
      <c r="F4245">
        <v>647.95000000000005</v>
      </c>
      <c r="G4245">
        <v>552.70000000000005</v>
      </c>
      <c r="H4245">
        <v>95.25</v>
      </c>
      <c r="I4245">
        <v>138.17500000000001</v>
      </c>
    </row>
    <row r="4246" spans="1:9" x14ac:dyDescent="0.25">
      <c r="A4246" s="1">
        <v>43318</v>
      </c>
      <c r="B4246" t="s">
        <v>113</v>
      </c>
      <c r="C4246" t="s">
        <v>114</v>
      </c>
      <c r="D4246">
        <v>11</v>
      </c>
      <c r="E4246">
        <v>11</v>
      </c>
      <c r="F4246">
        <v>643.39</v>
      </c>
      <c r="G4246">
        <v>514.83000000000004</v>
      </c>
      <c r="H4246">
        <v>128.56</v>
      </c>
      <c r="I4246">
        <v>46.802727272727267</v>
      </c>
    </row>
    <row r="4247" spans="1:9" x14ac:dyDescent="0.25">
      <c r="A4247" s="1">
        <v>43318</v>
      </c>
      <c r="B4247" t="s">
        <v>117</v>
      </c>
      <c r="C4247" t="s">
        <v>118</v>
      </c>
      <c r="D4247">
        <v>8</v>
      </c>
      <c r="E4247">
        <v>8</v>
      </c>
      <c r="F4247">
        <v>639.9</v>
      </c>
      <c r="G4247">
        <v>463.33</v>
      </c>
      <c r="H4247">
        <v>176.57</v>
      </c>
      <c r="I4247">
        <v>57.916249999999998</v>
      </c>
    </row>
    <row r="4248" spans="1:9" x14ac:dyDescent="0.25">
      <c r="A4248" s="1">
        <v>43318</v>
      </c>
      <c r="B4248" t="s">
        <v>121</v>
      </c>
      <c r="C4248" t="s">
        <v>122</v>
      </c>
      <c r="D4248">
        <v>6</v>
      </c>
      <c r="E4248">
        <v>6</v>
      </c>
      <c r="F4248">
        <v>590.97</v>
      </c>
      <c r="G4248">
        <v>489.97</v>
      </c>
      <c r="H4248">
        <v>101</v>
      </c>
      <c r="I4248">
        <v>81.661666666666662</v>
      </c>
    </row>
    <row r="4249" spans="1:9" x14ac:dyDescent="0.25">
      <c r="A4249" s="1">
        <v>43318</v>
      </c>
      <c r="B4249" t="s">
        <v>123</v>
      </c>
      <c r="C4249" t="s">
        <v>124</v>
      </c>
      <c r="D4249">
        <v>4</v>
      </c>
      <c r="E4249">
        <v>8</v>
      </c>
      <c r="F4249">
        <v>586.28</v>
      </c>
      <c r="G4249">
        <v>494.98</v>
      </c>
      <c r="H4249">
        <v>91.3</v>
      </c>
      <c r="I4249">
        <v>123.745</v>
      </c>
    </row>
    <row r="4250" spans="1:9" x14ac:dyDescent="0.25">
      <c r="A4250" s="1">
        <v>43318</v>
      </c>
      <c r="B4250" t="s">
        <v>147</v>
      </c>
      <c r="C4250" t="s">
        <v>148</v>
      </c>
      <c r="D4250">
        <v>3</v>
      </c>
      <c r="E4250">
        <v>3</v>
      </c>
      <c r="F4250">
        <v>541.1</v>
      </c>
      <c r="G4250">
        <v>471.1</v>
      </c>
      <c r="H4250">
        <v>70</v>
      </c>
      <c r="I4250">
        <v>157.03333333333333</v>
      </c>
    </row>
    <row r="4251" spans="1:9" x14ac:dyDescent="0.25">
      <c r="A4251" s="1">
        <v>43318</v>
      </c>
      <c r="B4251" t="s">
        <v>135</v>
      </c>
      <c r="C4251" t="s">
        <v>136</v>
      </c>
      <c r="D4251">
        <v>3</v>
      </c>
      <c r="E4251">
        <v>3</v>
      </c>
      <c r="F4251">
        <v>444.7</v>
      </c>
      <c r="G4251">
        <v>349.83</v>
      </c>
      <c r="H4251">
        <v>94.87</v>
      </c>
      <c r="I4251">
        <v>116.61</v>
      </c>
    </row>
    <row r="4252" spans="1:9" x14ac:dyDescent="0.25">
      <c r="A4252" s="1">
        <v>43318</v>
      </c>
      <c r="B4252" t="s">
        <v>41</v>
      </c>
      <c r="C4252" t="s">
        <v>41</v>
      </c>
      <c r="D4252">
        <v>2</v>
      </c>
      <c r="E4252">
        <v>2</v>
      </c>
      <c r="F4252">
        <v>305.95999999999998</v>
      </c>
      <c r="G4252">
        <v>278.69</v>
      </c>
      <c r="H4252">
        <v>27.27</v>
      </c>
      <c r="I4252">
        <v>139.345</v>
      </c>
    </row>
    <row r="4253" spans="1:9" x14ac:dyDescent="0.25">
      <c r="A4253" s="1">
        <v>43318</v>
      </c>
      <c r="B4253" t="s">
        <v>128</v>
      </c>
      <c r="C4253" t="s">
        <v>129</v>
      </c>
      <c r="D4253">
        <v>1</v>
      </c>
      <c r="E4253">
        <v>1</v>
      </c>
      <c r="F4253">
        <v>257.18</v>
      </c>
      <c r="G4253">
        <v>232.75</v>
      </c>
      <c r="H4253">
        <v>24.43</v>
      </c>
      <c r="I4253">
        <v>232.75</v>
      </c>
    </row>
    <row r="4254" spans="1:9" x14ac:dyDescent="0.25">
      <c r="A4254" s="1">
        <v>43318</v>
      </c>
      <c r="B4254" t="s">
        <v>62</v>
      </c>
      <c r="C4254" t="s">
        <v>63</v>
      </c>
      <c r="D4254">
        <v>1</v>
      </c>
      <c r="E4254">
        <v>1</v>
      </c>
      <c r="F4254">
        <v>245.05</v>
      </c>
      <c r="G4254">
        <v>220.7</v>
      </c>
      <c r="H4254">
        <v>24.35</v>
      </c>
      <c r="I4254">
        <v>220.7</v>
      </c>
    </row>
    <row r="4255" spans="1:9" x14ac:dyDescent="0.25">
      <c r="A4255" s="1">
        <v>43318</v>
      </c>
      <c r="B4255" t="s">
        <v>78</v>
      </c>
      <c r="C4255" t="s">
        <v>79</v>
      </c>
      <c r="D4255">
        <v>1</v>
      </c>
      <c r="E4255">
        <v>1</v>
      </c>
      <c r="F4255">
        <v>173.78</v>
      </c>
      <c r="G4255">
        <v>160</v>
      </c>
      <c r="H4255">
        <v>13.78</v>
      </c>
      <c r="I4255">
        <v>160</v>
      </c>
    </row>
    <row r="4256" spans="1:9" x14ac:dyDescent="0.25">
      <c r="A4256" s="1">
        <v>43318</v>
      </c>
      <c r="B4256" t="s">
        <v>70</v>
      </c>
      <c r="C4256" t="s">
        <v>71</v>
      </c>
      <c r="D4256">
        <v>3</v>
      </c>
      <c r="E4256">
        <v>3</v>
      </c>
      <c r="F4256">
        <v>129.79</v>
      </c>
      <c r="G4256">
        <v>84.61</v>
      </c>
      <c r="H4256">
        <v>45.18</v>
      </c>
      <c r="I4256">
        <v>28.203333333333333</v>
      </c>
    </row>
    <row r="4257" spans="1:9" x14ac:dyDescent="0.25">
      <c r="A4257" s="1">
        <v>43318</v>
      </c>
      <c r="B4257" t="s">
        <v>90</v>
      </c>
      <c r="C4257" t="s">
        <v>91</v>
      </c>
      <c r="D4257">
        <v>1</v>
      </c>
      <c r="E4257">
        <v>1</v>
      </c>
      <c r="F4257">
        <v>75.099999999999994</v>
      </c>
      <c r="G4257">
        <v>56.9</v>
      </c>
      <c r="H4257">
        <v>18.2</v>
      </c>
      <c r="I4257">
        <v>56.9</v>
      </c>
    </row>
    <row r="4258" spans="1:9" x14ac:dyDescent="0.25">
      <c r="A4258" s="1">
        <v>43318</v>
      </c>
      <c r="B4258" t="s">
        <v>64</v>
      </c>
      <c r="C4258" t="s">
        <v>65</v>
      </c>
      <c r="D4258">
        <v>1</v>
      </c>
      <c r="E4258">
        <v>1</v>
      </c>
      <c r="F4258">
        <v>62.02</v>
      </c>
      <c r="G4258">
        <v>52.9</v>
      </c>
      <c r="H4258">
        <v>9.1199999999999992</v>
      </c>
      <c r="I4258">
        <v>52.9</v>
      </c>
    </row>
    <row r="4259" spans="1:9" x14ac:dyDescent="0.25">
      <c r="A4259" s="1">
        <v>43318</v>
      </c>
      <c r="B4259" t="s">
        <v>55</v>
      </c>
      <c r="C4259" t="s">
        <v>56</v>
      </c>
      <c r="D4259">
        <v>1</v>
      </c>
      <c r="E4259">
        <v>1</v>
      </c>
      <c r="F4259">
        <v>58.98</v>
      </c>
      <c r="G4259">
        <v>46</v>
      </c>
      <c r="H4259">
        <v>12.98</v>
      </c>
      <c r="I4259">
        <v>46</v>
      </c>
    </row>
    <row r="4260" spans="1:9" x14ac:dyDescent="0.25">
      <c r="A4260" s="1">
        <v>43318</v>
      </c>
      <c r="B4260" t="s">
        <v>60</v>
      </c>
      <c r="C4260" t="s">
        <v>61</v>
      </c>
      <c r="D4260">
        <v>1</v>
      </c>
      <c r="E4260">
        <v>1</v>
      </c>
      <c r="F4260">
        <v>57.17</v>
      </c>
      <c r="G4260">
        <v>34.99</v>
      </c>
      <c r="H4260">
        <v>22.18</v>
      </c>
      <c r="I4260">
        <v>34.99</v>
      </c>
    </row>
    <row r="4261" spans="1:9" x14ac:dyDescent="0.25">
      <c r="A4261" s="1">
        <v>43318</v>
      </c>
      <c r="B4261" t="s">
        <v>115</v>
      </c>
      <c r="C4261" t="s">
        <v>116</v>
      </c>
      <c r="D4261">
        <v>1</v>
      </c>
      <c r="E4261">
        <v>1</v>
      </c>
      <c r="F4261">
        <v>31.13</v>
      </c>
      <c r="G4261">
        <v>15.9</v>
      </c>
      <c r="H4261">
        <v>15.23</v>
      </c>
      <c r="I4261">
        <v>15.9</v>
      </c>
    </row>
    <row r="4262" spans="1:9" x14ac:dyDescent="0.25">
      <c r="A4262" s="1">
        <v>43325</v>
      </c>
      <c r="B4262" t="s">
        <v>15</v>
      </c>
      <c r="C4262" t="s">
        <v>16</v>
      </c>
      <c r="D4262">
        <v>217</v>
      </c>
      <c r="E4262">
        <v>235</v>
      </c>
      <c r="F4262">
        <v>36378.559999999998</v>
      </c>
      <c r="G4262">
        <v>31551.34</v>
      </c>
      <c r="H4262">
        <v>4827.22</v>
      </c>
      <c r="I4262">
        <v>145.3978801843318</v>
      </c>
    </row>
    <row r="4263" spans="1:9" x14ac:dyDescent="0.25">
      <c r="A4263" s="1">
        <v>43325</v>
      </c>
      <c r="B4263" t="s">
        <v>32</v>
      </c>
      <c r="C4263" t="s">
        <v>33</v>
      </c>
      <c r="D4263">
        <v>178</v>
      </c>
      <c r="E4263">
        <v>192</v>
      </c>
      <c r="F4263">
        <v>25351.919999999998</v>
      </c>
      <c r="G4263">
        <v>20656.560000000001</v>
      </c>
      <c r="H4263">
        <v>4695.3599999999997</v>
      </c>
      <c r="I4263">
        <v>116.04808988764044</v>
      </c>
    </row>
    <row r="4264" spans="1:9" x14ac:dyDescent="0.25">
      <c r="A4264" s="1">
        <v>43325</v>
      </c>
      <c r="B4264" t="s">
        <v>47</v>
      </c>
      <c r="C4264" t="s">
        <v>48</v>
      </c>
      <c r="D4264">
        <v>179</v>
      </c>
      <c r="E4264">
        <v>211</v>
      </c>
      <c r="F4264">
        <v>23195.48</v>
      </c>
      <c r="G4264">
        <v>18661.07</v>
      </c>
      <c r="H4264">
        <v>4534.41</v>
      </c>
      <c r="I4264">
        <v>104.25178770949721</v>
      </c>
    </row>
    <row r="4265" spans="1:9" x14ac:dyDescent="0.25">
      <c r="A4265" s="1">
        <v>43325</v>
      </c>
      <c r="B4265" t="s">
        <v>26</v>
      </c>
      <c r="C4265" t="s">
        <v>27</v>
      </c>
      <c r="D4265">
        <v>136</v>
      </c>
      <c r="E4265">
        <v>149</v>
      </c>
      <c r="F4265">
        <v>22424.720000000001</v>
      </c>
      <c r="G4265">
        <v>19559.990000000002</v>
      </c>
      <c r="H4265">
        <v>2864.73</v>
      </c>
      <c r="I4265">
        <v>143.82345588235296</v>
      </c>
    </row>
    <row r="4266" spans="1:9" x14ac:dyDescent="0.25">
      <c r="A4266" s="1">
        <v>43325</v>
      </c>
      <c r="B4266" t="s">
        <v>24</v>
      </c>
      <c r="C4266" t="s">
        <v>25</v>
      </c>
      <c r="D4266">
        <v>107</v>
      </c>
      <c r="E4266">
        <v>112</v>
      </c>
      <c r="F4266">
        <v>21469.85</v>
      </c>
      <c r="G4266">
        <v>19639.37</v>
      </c>
      <c r="H4266">
        <v>1830.48</v>
      </c>
      <c r="I4266">
        <v>183.54551401869159</v>
      </c>
    </row>
    <row r="4267" spans="1:9" x14ac:dyDescent="0.25">
      <c r="A4267" s="1">
        <v>43325</v>
      </c>
      <c r="B4267" t="s">
        <v>39</v>
      </c>
      <c r="C4267" t="s">
        <v>40</v>
      </c>
      <c r="D4267">
        <v>98</v>
      </c>
      <c r="E4267">
        <v>103</v>
      </c>
      <c r="F4267">
        <v>20116.41</v>
      </c>
      <c r="G4267">
        <v>18142.93</v>
      </c>
      <c r="H4267">
        <v>1973.48</v>
      </c>
      <c r="I4267">
        <v>185.13193877551021</v>
      </c>
    </row>
    <row r="4268" spans="1:9" x14ac:dyDescent="0.25">
      <c r="A4268" s="1">
        <v>43325</v>
      </c>
      <c r="B4268" t="s">
        <v>17</v>
      </c>
      <c r="C4268" t="s">
        <v>18</v>
      </c>
      <c r="D4268">
        <v>103</v>
      </c>
      <c r="E4268">
        <v>124</v>
      </c>
      <c r="F4268">
        <v>15829.01</v>
      </c>
      <c r="G4268">
        <v>12942.18</v>
      </c>
      <c r="H4268">
        <v>2886.83</v>
      </c>
      <c r="I4268">
        <v>125.65223300970875</v>
      </c>
    </row>
    <row r="4269" spans="1:9" x14ac:dyDescent="0.25">
      <c r="A4269" s="1">
        <v>43325</v>
      </c>
      <c r="B4269" t="s">
        <v>42</v>
      </c>
      <c r="C4269" t="s">
        <v>43</v>
      </c>
      <c r="D4269">
        <v>116</v>
      </c>
      <c r="E4269">
        <v>123</v>
      </c>
      <c r="F4269">
        <v>13708.18</v>
      </c>
      <c r="G4269">
        <v>11329.34</v>
      </c>
      <c r="H4269">
        <v>2378.84</v>
      </c>
      <c r="I4269">
        <v>97.666724137931027</v>
      </c>
    </row>
    <row r="4270" spans="1:9" x14ac:dyDescent="0.25">
      <c r="A4270" s="1">
        <v>43325</v>
      </c>
      <c r="B4270" t="s">
        <v>53</v>
      </c>
      <c r="C4270" t="s">
        <v>54</v>
      </c>
      <c r="D4270">
        <v>62</v>
      </c>
      <c r="E4270">
        <v>62</v>
      </c>
      <c r="F4270">
        <v>10032.040000000001</v>
      </c>
      <c r="G4270">
        <v>8998.33</v>
      </c>
      <c r="H4270">
        <v>1033.71</v>
      </c>
      <c r="I4270">
        <v>145.1343548387097</v>
      </c>
    </row>
    <row r="4271" spans="1:9" x14ac:dyDescent="0.25">
      <c r="A4271" s="1">
        <v>43325</v>
      </c>
      <c r="B4271" t="s">
        <v>100</v>
      </c>
      <c r="C4271" t="s">
        <v>101</v>
      </c>
      <c r="D4271">
        <v>40</v>
      </c>
      <c r="E4271">
        <v>58</v>
      </c>
      <c r="F4271">
        <v>8637.89</v>
      </c>
      <c r="G4271">
        <v>7544.69</v>
      </c>
      <c r="H4271">
        <v>1093.2</v>
      </c>
      <c r="I4271">
        <v>188.61725000000001</v>
      </c>
    </row>
    <row r="4272" spans="1:9" x14ac:dyDescent="0.25">
      <c r="A4272" s="1">
        <v>43325</v>
      </c>
      <c r="B4272" t="s">
        <v>46</v>
      </c>
      <c r="C4272" t="s">
        <v>46</v>
      </c>
      <c r="D4272">
        <v>47</v>
      </c>
      <c r="E4272">
        <v>58</v>
      </c>
      <c r="F4272">
        <v>8619.23</v>
      </c>
      <c r="G4272">
        <v>7448.9</v>
      </c>
      <c r="H4272">
        <v>1170.33</v>
      </c>
      <c r="I4272">
        <v>158.48723404255318</v>
      </c>
    </row>
    <row r="4273" spans="1:9" x14ac:dyDescent="0.25">
      <c r="A4273" s="1">
        <v>43325</v>
      </c>
      <c r="B4273" t="s">
        <v>19</v>
      </c>
      <c r="C4273" t="s">
        <v>20</v>
      </c>
      <c r="D4273">
        <v>48</v>
      </c>
      <c r="E4273">
        <v>51</v>
      </c>
      <c r="F4273">
        <v>7631.47</v>
      </c>
      <c r="G4273">
        <v>6784.89</v>
      </c>
      <c r="H4273">
        <v>846.58</v>
      </c>
      <c r="I4273">
        <v>141.35187500000001</v>
      </c>
    </row>
    <row r="4274" spans="1:9" x14ac:dyDescent="0.25">
      <c r="A4274" s="1">
        <v>43325</v>
      </c>
      <c r="B4274" t="s">
        <v>28</v>
      </c>
      <c r="C4274" t="s">
        <v>29</v>
      </c>
      <c r="D4274">
        <v>46</v>
      </c>
      <c r="E4274">
        <v>48</v>
      </c>
      <c r="F4274">
        <v>7345.69</v>
      </c>
      <c r="G4274">
        <v>6250.44</v>
      </c>
      <c r="H4274">
        <v>1095.25</v>
      </c>
      <c r="I4274">
        <v>135.87913043478261</v>
      </c>
    </row>
    <row r="4275" spans="1:9" x14ac:dyDescent="0.25">
      <c r="A4275" s="1">
        <v>43325</v>
      </c>
      <c r="B4275" t="s">
        <v>21</v>
      </c>
      <c r="C4275" t="s">
        <v>22</v>
      </c>
      <c r="D4275">
        <v>43</v>
      </c>
      <c r="E4275">
        <v>45</v>
      </c>
      <c r="F4275">
        <v>5757.08</v>
      </c>
      <c r="G4275">
        <v>4921.04</v>
      </c>
      <c r="H4275">
        <v>836.04</v>
      </c>
      <c r="I4275">
        <v>114.44279069767443</v>
      </c>
    </row>
    <row r="4276" spans="1:9" x14ac:dyDescent="0.25">
      <c r="A4276" s="1">
        <v>43325</v>
      </c>
      <c r="B4276" t="s">
        <v>34</v>
      </c>
      <c r="C4276" t="s">
        <v>35</v>
      </c>
      <c r="D4276">
        <v>36</v>
      </c>
      <c r="E4276">
        <v>41</v>
      </c>
      <c r="F4276">
        <v>5380.62</v>
      </c>
      <c r="G4276">
        <v>4083.11</v>
      </c>
      <c r="H4276">
        <v>1297.51</v>
      </c>
      <c r="I4276">
        <v>113.41972222222222</v>
      </c>
    </row>
    <row r="4277" spans="1:9" x14ac:dyDescent="0.25">
      <c r="A4277" s="1">
        <v>43325</v>
      </c>
      <c r="B4277" t="s">
        <v>38</v>
      </c>
      <c r="C4277" t="s">
        <v>38</v>
      </c>
      <c r="D4277">
        <v>29</v>
      </c>
      <c r="E4277">
        <v>29</v>
      </c>
      <c r="F4277">
        <v>5061.54</v>
      </c>
      <c r="G4277">
        <v>4284.04</v>
      </c>
      <c r="H4277">
        <v>777.5</v>
      </c>
      <c r="I4277">
        <v>147.72551724137929</v>
      </c>
    </row>
    <row r="4278" spans="1:9" x14ac:dyDescent="0.25">
      <c r="A4278" s="1">
        <v>43325</v>
      </c>
      <c r="B4278" t="s">
        <v>72</v>
      </c>
      <c r="C4278" t="s">
        <v>73</v>
      </c>
      <c r="D4278">
        <v>41</v>
      </c>
      <c r="E4278">
        <v>45</v>
      </c>
      <c r="F4278">
        <v>4616.7</v>
      </c>
      <c r="G4278">
        <v>3850.43</v>
      </c>
      <c r="H4278">
        <v>766.27</v>
      </c>
      <c r="I4278">
        <v>93.912926829268287</v>
      </c>
    </row>
    <row r="4279" spans="1:9" x14ac:dyDescent="0.25">
      <c r="A4279" s="1">
        <v>43325</v>
      </c>
      <c r="B4279" t="s">
        <v>51</v>
      </c>
      <c r="C4279" t="s">
        <v>52</v>
      </c>
      <c r="D4279">
        <v>34</v>
      </c>
      <c r="E4279">
        <v>36</v>
      </c>
      <c r="F4279">
        <v>3220.08</v>
      </c>
      <c r="G4279">
        <v>2655.61</v>
      </c>
      <c r="H4279">
        <v>564.47</v>
      </c>
      <c r="I4279">
        <v>78.106176470588238</v>
      </c>
    </row>
    <row r="4280" spans="1:9" x14ac:dyDescent="0.25">
      <c r="A4280" s="1">
        <v>43325</v>
      </c>
      <c r="B4280" t="s">
        <v>66</v>
      </c>
      <c r="C4280" t="s">
        <v>67</v>
      </c>
      <c r="D4280">
        <v>34</v>
      </c>
      <c r="E4280">
        <v>38</v>
      </c>
      <c r="F4280">
        <v>3196.88</v>
      </c>
      <c r="G4280">
        <v>2722.59</v>
      </c>
      <c r="H4280">
        <v>474.29</v>
      </c>
      <c r="I4280">
        <v>80.076176470588237</v>
      </c>
    </row>
    <row r="4281" spans="1:9" x14ac:dyDescent="0.25">
      <c r="A4281" s="1">
        <v>43325</v>
      </c>
      <c r="B4281" t="s">
        <v>84</v>
      </c>
      <c r="C4281" t="s">
        <v>85</v>
      </c>
      <c r="D4281">
        <v>8</v>
      </c>
      <c r="E4281">
        <v>8</v>
      </c>
      <c r="F4281">
        <v>2462.62</v>
      </c>
      <c r="G4281">
        <v>2143.89</v>
      </c>
      <c r="H4281">
        <v>318.73</v>
      </c>
      <c r="I4281">
        <v>267.98624999999998</v>
      </c>
    </row>
    <row r="4282" spans="1:9" x14ac:dyDescent="0.25">
      <c r="A4282" s="1">
        <v>43325</v>
      </c>
      <c r="B4282" t="s">
        <v>58</v>
      </c>
      <c r="C4282" t="s">
        <v>59</v>
      </c>
      <c r="D4282">
        <v>27</v>
      </c>
      <c r="E4282">
        <v>27</v>
      </c>
      <c r="F4282">
        <v>2261.0300000000002</v>
      </c>
      <c r="G4282">
        <v>1790.01</v>
      </c>
      <c r="H4282">
        <v>471.02</v>
      </c>
      <c r="I4282">
        <v>66.296666666666667</v>
      </c>
    </row>
    <row r="4283" spans="1:9" x14ac:dyDescent="0.25">
      <c r="A4283" s="1">
        <v>43325</v>
      </c>
      <c r="B4283" t="s">
        <v>109</v>
      </c>
      <c r="C4283" t="s">
        <v>110</v>
      </c>
      <c r="D4283">
        <v>24</v>
      </c>
      <c r="E4283">
        <v>25</v>
      </c>
      <c r="F4283">
        <v>2162.81</v>
      </c>
      <c r="G4283">
        <v>1628.57</v>
      </c>
      <c r="H4283">
        <v>534.24</v>
      </c>
      <c r="I4283">
        <v>67.857083333333335</v>
      </c>
    </row>
    <row r="4284" spans="1:9" x14ac:dyDescent="0.25">
      <c r="A4284" s="1">
        <v>43325</v>
      </c>
      <c r="B4284" t="s">
        <v>82</v>
      </c>
      <c r="C4284" t="s">
        <v>83</v>
      </c>
      <c r="D4284">
        <v>18</v>
      </c>
      <c r="E4284">
        <v>18</v>
      </c>
      <c r="F4284">
        <v>2151.79</v>
      </c>
      <c r="G4284">
        <v>1719.65</v>
      </c>
      <c r="H4284">
        <v>432.14</v>
      </c>
      <c r="I4284">
        <v>95.536111111111111</v>
      </c>
    </row>
    <row r="4285" spans="1:9" x14ac:dyDescent="0.25">
      <c r="A4285" s="1">
        <v>43325</v>
      </c>
      <c r="B4285" t="s">
        <v>76</v>
      </c>
      <c r="C4285" t="s">
        <v>77</v>
      </c>
      <c r="D4285">
        <v>6</v>
      </c>
      <c r="E4285">
        <v>6</v>
      </c>
      <c r="F4285">
        <v>2069.85</v>
      </c>
      <c r="G4285">
        <v>1876.8</v>
      </c>
      <c r="H4285">
        <v>193.05</v>
      </c>
      <c r="I4285">
        <v>312.8</v>
      </c>
    </row>
    <row r="4286" spans="1:9" x14ac:dyDescent="0.25">
      <c r="A4286" s="1">
        <v>43325</v>
      </c>
      <c r="B4286" t="s">
        <v>74</v>
      </c>
      <c r="C4286" t="s">
        <v>75</v>
      </c>
      <c r="D4286">
        <v>6</v>
      </c>
      <c r="E4286">
        <v>6</v>
      </c>
      <c r="F4286">
        <v>1981.65</v>
      </c>
      <c r="G4286">
        <v>1783.33</v>
      </c>
      <c r="H4286">
        <v>198.32</v>
      </c>
      <c r="I4286">
        <v>297.22166666666664</v>
      </c>
    </row>
    <row r="4287" spans="1:9" x14ac:dyDescent="0.25">
      <c r="A4287" s="1">
        <v>43325</v>
      </c>
      <c r="B4287" t="s">
        <v>36</v>
      </c>
      <c r="C4287" t="s">
        <v>37</v>
      </c>
      <c r="D4287">
        <v>5</v>
      </c>
      <c r="E4287">
        <v>5</v>
      </c>
      <c r="F4287">
        <v>1966.7</v>
      </c>
      <c r="G4287">
        <v>1499.6</v>
      </c>
      <c r="H4287">
        <v>467.1</v>
      </c>
      <c r="I4287">
        <v>299.92</v>
      </c>
    </row>
    <row r="4288" spans="1:9" x14ac:dyDescent="0.25">
      <c r="A4288" s="1">
        <v>43325</v>
      </c>
      <c r="B4288" t="s">
        <v>23</v>
      </c>
      <c r="C4288" t="s">
        <v>23</v>
      </c>
      <c r="D4288">
        <v>18</v>
      </c>
      <c r="E4288">
        <v>20</v>
      </c>
      <c r="F4288">
        <v>1886.96</v>
      </c>
      <c r="G4288">
        <v>1570.49</v>
      </c>
      <c r="H4288">
        <v>316.47000000000003</v>
      </c>
      <c r="I4288">
        <v>87.249444444444435</v>
      </c>
    </row>
    <row r="4289" spans="1:9" x14ac:dyDescent="0.25">
      <c r="A4289" s="1">
        <v>43325</v>
      </c>
      <c r="B4289" t="s">
        <v>145</v>
      </c>
      <c r="C4289" t="s">
        <v>146</v>
      </c>
      <c r="D4289">
        <v>10</v>
      </c>
      <c r="E4289">
        <v>12</v>
      </c>
      <c r="F4289">
        <v>1884.26</v>
      </c>
      <c r="G4289">
        <v>1564.94</v>
      </c>
      <c r="H4289">
        <v>319.32</v>
      </c>
      <c r="I4289">
        <v>156.494</v>
      </c>
    </row>
    <row r="4290" spans="1:9" x14ac:dyDescent="0.25">
      <c r="A4290" s="1">
        <v>43325</v>
      </c>
      <c r="B4290" t="s">
        <v>111</v>
      </c>
      <c r="C4290" t="s">
        <v>112</v>
      </c>
      <c r="D4290">
        <v>8</v>
      </c>
      <c r="E4290">
        <v>8</v>
      </c>
      <c r="F4290">
        <v>1665.32</v>
      </c>
      <c r="G4290">
        <v>1436.71</v>
      </c>
      <c r="H4290">
        <v>228.61</v>
      </c>
      <c r="I4290">
        <v>179.58875</v>
      </c>
    </row>
    <row r="4291" spans="1:9" x14ac:dyDescent="0.25">
      <c r="A4291" s="1">
        <v>43325</v>
      </c>
      <c r="B4291" t="s">
        <v>68</v>
      </c>
      <c r="C4291" t="s">
        <v>69</v>
      </c>
      <c r="D4291">
        <v>5</v>
      </c>
      <c r="E4291">
        <v>5</v>
      </c>
      <c r="F4291">
        <v>1438.96</v>
      </c>
      <c r="G4291">
        <v>1132</v>
      </c>
      <c r="H4291">
        <v>306.95999999999998</v>
      </c>
      <c r="I4291">
        <v>226.4</v>
      </c>
    </row>
    <row r="4292" spans="1:9" x14ac:dyDescent="0.25">
      <c r="A4292" s="1">
        <v>43325</v>
      </c>
      <c r="B4292" t="s">
        <v>96</v>
      </c>
      <c r="C4292" t="s">
        <v>97</v>
      </c>
      <c r="D4292">
        <v>1</v>
      </c>
      <c r="E4292">
        <v>1</v>
      </c>
      <c r="F4292">
        <v>1405.09</v>
      </c>
      <c r="G4292">
        <v>1390</v>
      </c>
      <c r="H4292">
        <v>15.09</v>
      </c>
      <c r="I4292">
        <v>1390</v>
      </c>
    </row>
    <row r="4293" spans="1:9" x14ac:dyDescent="0.25">
      <c r="A4293" s="1">
        <v>43325</v>
      </c>
      <c r="B4293" t="s">
        <v>107</v>
      </c>
      <c r="C4293" t="s">
        <v>108</v>
      </c>
      <c r="D4293">
        <v>10</v>
      </c>
      <c r="E4293">
        <v>10</v>
      </c>
      <c r="F4293">
        <v>1285.42</v>
      </c>
      <c r="G4293">
        <v>1105.55</v>
      </c>
      <c r="H4293">
        <v>179.87</v>
      </c>
      <c r="I4293">
        <v>110.55500000000001</v>
      </c>
    </row>
    <row r="4294" spans="1:9" x14ac:dyDescent="0.25">
      <c r="A4294" s="1">
        <v>43325</v>
      </c>
      <c r="B4294" t="s">
        <v>80</v>
      </c>
      <c r="C4294" t="s">
        <v>81</v>
      </c>
      <c r="D4294">
        <v>8</v>
      </c>
      <c r="E4294">
        <v>9</v>
      </c>
      <c r="F4294">
        <v>1162.6300000000001</v>
      </c>
      <c r="G4294">
        <v>902.8</v>
      </c>
      <c r="H4294">
        <v>259.83</v>
      </c>
      <c r="I4294">
        <v>112.85</v>
      </c>
    </row>
    <row r="4295" spans="1:9" x14ac:dyDescent="0.25">
      <c r="A4295" s="1">
        <v>43325</v>
      </c>
      <c r="B4295" t="s">
        <v>30</v>
      </c>
      <c r="C4295" t="s">
        <v>31</v>
      </c>
      <c r="D4295">
        <v>2</v>
      </c>
      <c r="E4295">
        <v>4</v>
      </c>
      <c r="F4295">
        <v>1017.29</v>
      </c>
      <c r="G4295">
        <v>939.9</v>
      </c>
      <c r="H4295">
        <v>77.39</v>
      </c>
      <c r="I4295">
        <v>469.95</v>
      </c>
    </row>
    <row r="4296" spans="1:9" x14ac:dyDescent="0.25">
      <c r="A4296" s="1">
        <v>43325</v>
      </c>
      <c r="B4296" t="s">
        <v>193</v>
      </c>
      <c r="C4296" t="s">
        <v>193</v>
      </c>
      <c r="D4296">
        <v>9</v>
      </c>
      <c r="E4296">
        <v>9</v>
      </c>
      <c r="F4296">
        <v>932.05</v>
      </c>
      <c r="G4296">
        <v>782.69</v>
      </c>
      <c r="H4296">
        <v>149.36000000000001</v>
      </c>
      <c r="I4296">
        <v>86.965555555555554</v>
      </c>
    </row>
    <row r="4297" spans="1:9" x14ac:dyDescent="0.25">
      <c r="A4297" s="1">
        <v>43325</v>
      </c>
      <c r="B4297" t="s">
        <v>90</v>
      </c>
      <c r="C4297" t="s">
        <v>91</v>
      </c>
      <c r="D4297">
        <v>7</v>
      </c>
      <c r="E4297">
        <v>7</v>
      </c>
      <c r="F4297">
        <v>890.33</v>
      </c>
      <c r="G4297">
        <v>653.17999999999995</v>
      </c>
      <c r="H4297">
        <v>237.15</v>
      </c>
      <c r="I4297">
        <v>93.311428571428564</v>
      </c>
    </row>
    <row r="4298" spans="1:9" x14ac:dyDescent="0.25">
      <c r="A4298" s="1">
        <v>43325</v>
      </c>
      <c r="B4298" t="s">
        <v>102</v>
      </c>
      <c r="C4298" t="s">
        <v>103</v>
      </c>
      <c r="D4298">
        <v>5</v>
      </c>
      <c r="E4298">
        <v>5</v>
      </c>
      <c r="F4298">
        <v>822.99</v>
      </c>
      <c r="G4298">
        <v>696.78</v>
      </c>
      <c r="H4298">
        <v>126.21</v>
      </c>
      <c r="I4298">
        <v>139.35599999999999</v>
      </c>
    </row>
    <row r="4299" spans="1:9" x14ac:dyDescent="0.25">
      <c r="A4299" s="1">
        <v>43325</v>
      </c>
      <c r="B4299" t="s">
        <v>141</v>
      </c>
      <c r="C4299" t="s">
        <v>142</v>
      </c>
      <c r="D4299">
        <v>7</v>
      </c>
      <c r="E4299">
        <v>7</v>
      </c>
      <c r="F4299">
        <v>800.39</v>
      </c>
      <c r="G4299">
        <v>685.71</v>
      </c>
      <c r="H4299">
        <v>114.68</v>
      </c>
      <c r="I4299">
        <v>97.958571428571432</v>
      </c>
    </row>
    <row r="4300" spans="1:9" x14ac:dyDescent="0.25">
      <c r="A4300" s="1">
        <v>43325</v>
      </c>
      <c r="B4300" t="s">
        <v>57</v>
      </c>
      <c r="C4300" t="s">
        <v>57</v>
      </c>
      <c r="D4300">
        <v>6</v>
      </c>
      <c r="E4300">
        <v>6</v>
      </c>
      <c r="F4300">
        <v>755.24</v>
      </c>
      <c r="G4300">
        <v>659.9</v>
      </c>
      <c r="H4300">
        <v>95.34</v>
      </c>
      <c r="I4300">
        <v>109.98333333333333</v>
      </c>
    </row>
    <row r="4301" spans="1:9" x14ac:dyDescent="0.25">
      <c r="A4301" s="1">
        <v>43325</v>
      </c>
      <c r="B4301" t="s">
        <v>117</v>
      </c>
      <c r="C4301" t="s">
        <v>118</v>
      </c>
      <c r="D4301">
        <v>6</v>
      </c>
      <c r="E4301">
        <v>9</v>
      </c>
      <c r="F4301">
        <v>636.17999999999995</v>
      </c>
      <c r="G4301">
        <v>535.46</v>
      </c>
      <c r="H4301">
        <v>100.72</v>
      </c>
      <c r="I4301">
        <v>89.243333333333339</v>
      </c>
    </row>
    <row r="4302" spans="1:9" x14ac:dyDescent="0.25">
      <c r="A4302" s="1">
        <v>43325</v>
      </c>
      <c r="B4302" t="s">
        <v>125</v>
      </c>
      <c r="C4302" t="s">
        <v>126</v>
      </c>
      <c r="D4302">
        <v>5</v>
      </c>
      <c r="E4302">
        <v>5</v>
      </c>
      <c r="F4302">
        <v>621.26</v>
      </c>
      <c r="G4302">
        <v>515.70000000000005</v>
      </c>
      <c r="H4302">
        <v>105.56</v>
      </c>
      <c r="I4302">
        <v>103.14</v>
      </c>
    </row>
    <row r="4303" spans="1:9" x14ac:dyDescent="0.25">
      <c r="A4303" s="1">
        <v>43325</v>
      </c>
      <c r="B4303" t="s">
        <v>105</v>
      </c>
      <c r="C4303" t="s">
        <v>106</v>
      </c>
      <c r="D4303">
        <v>4</v>
      </c>
      <c r="E4303">
        <v>4</v>
      </c>
      <c r="F4303">
        <v>572.98</v>
      </c>
      <c r="G4303">
        <v>452.25</v>
      </c>
      <c r="H4303">
        <v>120.73</v>
      </c>
      <c r="I4303">
        <v>113.0625</v>
      </c>
    </row>
    <row r="4304" spans="1:9" x14ac:dyDescent="0.25">
      <c r="A4304" s="1">
        <v>43325</v>
      </c>
      <c r="B4304" t="s">
        <v>113</v>
      </c>
      <c r="C4304" t="s">
        <v>114</v>
      </c>
      <c r="D4304">
        <v>8</v>
      </c>
      <c r="E4304">
        <v>8</v>
      </c>
      <c r="F4304">
        <v>567.22</v>
      </c>
      <c r="G4304">
        <v>429.69</v>
      </c>
      <c r="H4304">
        <v>137.53</v>
      </c>
      <c r="I4304">
        <v>53.71125</v>
      </c>
    </row>
    <row r="4305" spans="1:9" x14ac:dyDescent="0.25">
      <c r="A4305" s="1">
        <v>43325</v>
      </c>
      <c r="B4305" t="s">
        <v>147</v>
      </c>
      <c r="C4305" t="s">
        <v>148</v>
      </c>
      <c r="D4305">
        <v>4</v>
      </c>
      <c r="E4305">
        <v>4</v>
      </c>
      <c r="F4305">
        <v>501.5</v>
      </c>
      <c r="G4305">
        <v>419.9</v>
      </c>
      <c r="H4305">
        <v>81.599999999999994</v>
      </c>
      <c r="I4305">
        <v>104.97499999999999</v>
      </c>
    </row>
    <row r="4306" spans="1:9" x14ac:dyDescent="0.25">
      <c r="A4306" s="1">
        <v>43325</v>
      </c>
      <c r="B4306" t="s">
        <v>128</v>
      </c>
      <c r="C4306" t="s">
        <v>129</v>
      </c>
      <c r="D4306">
        <v>6</v>
      </c>
      <c r="E4306">
        <v>6</v>
      </c>
      <c r="F4306">
        <v>501.35</v>
      </c>
      <c r="G4306">
        <v>406.76</v>
      </c>
      <c r="H4306">
        <v>94.59</v>
      </c>
      <c r="I4306">
        <v>67.793333333333337</v>
      </c>
    </row>
    <row r="4307" spans="1:9" x14ac:dyDescent="0.25">
      <c r="A4307" s="1">
        <v>43325</v>
      </c>
      <c r="B4307" t="s">
        <v>115</v>
      </c>
      <c r="C4307" t="s">
        <v>116</v>
      </c>
      <c r="D4307">
        <v>3</v>
      </c>
      <c r="E4307">
        <v>3</v>
      </c>
      <c r="F4307">
        <v>356.1</v>
      </c>
      <c r="G4307">
        <v>297.8</v>
      </c>
      <c r="H4307">
        <v>58.3</v>
      </c>
      <c r="I4307">
        <v>99.266666666666666</v>
      </c>
    </row>
    <row r="4308" spans="1:9" x14ac:dyDescent="0.25">
      <c r="A4308" s="1">
        <v>43325</v>
      </c>
      <c r="B4308" t="s">
        <v>88</v>
      </c>
      <c r="C4308" t="s">
        <v>89</v>
      </c>
      <c r="D4308">
        <v>7</v>
      </c>
      <c r="E4308">
        <v>7</v>
      </c>
      <c r="F4308">
        <v>350.84</v>
      </c>
      <c r="G4308">
        <v>260.45</v>
      </c>
      <c r="H4308">
        <v>90.39</v>
      </c>
      <c r="I4308">
        <v>37.207142857142856</v>
      </c>
    </row>
    <row r="4309" spans="1:9" x14ac:dyDescent="0.25">
      <c r="A4309" s="1">
        <v>43325</v>
      </c>
      <c r="B4309" t="s">
        <v>41</v>
      </c>
      <c r="C4309" t="s">
        <v>41</v>
      </c>
      <c r="D4309">
        <v>3</v>
      </c>
      <c r="E4309">
        <v>3</v>
      </c>
      <c r="F4309">
        <v>337.68</v>
      </c>
      <c r="G4309">
        <v>253.69</v>
      </c>
      <c r="H4309">
        <v>83.99</v>
      </c>
      <c r="I4309">
        <v>84.563333333333333</v>
      </c>
    </row>
    <row r="4310" spans="1:9" x14ac:dyDescent="0.25">
      <c r="A4310" s="1">
        <v>43325</v>
      </c>
      <c r="B4310" t="s">
        <v>70</v>
      </c>
      <c r="C4310" t="s">
        <v>71</v>
      </c>
      <c r="D4310">
        <v>2</v>
      </c>
      <c r="E4310">
        <v>2</v>
      </c>
      <c r="F4310">
        <v>333.8</v>
      </c>
      <c r="G4310">
        <v>313.3</v>
      </c>
      <c r="H4310">
        <v>20.5</v>
      </c>
      <c r="I4310">
        <v>156.65</v>
      </c>
    </row>
    <row r="4311" spans="1:9" x14ac:dyDescent="0.25">
      <c r="A4311" s="1">
        <v>43325</v>
      </c>
      <c r="B4311" t="s">
        <v>49</v>
      </c>
      <c r="C4311" t="s">
        <v>50</v>
      </c>
      <c r="D4311">
        <v>2</v>
      </c>
      <c r="E4311">
        <v>2</v>
      </c>
      <c r="F4311">
        <v>319.86</v>
      </c>
      <c r="G4311">
        <v>254.99</v>
      </c>
      <c r="H4311">
        <v>64.87</v>
      </c>
      <c r="I4311">
        <v>127.495</v>
      </c>
    </row>
    <row r="4312" spans="1:9" x14ac:dyDescent="0.25">
      <c r="A4312" s="1">
        <v>43325</v>
      </c>
      <c r="B4312" t="s">
        <v>137</v>
      </c>
      <c r="C4312" t="s">
        <v>138</v>
      </c>
      <c r="D4312">
        <v>3</v>
      </c>
      <c r="E4312">
        <v>3</v>
      </c>
      <c r="F4312">
        <v>305.24</v>
      </c>
      <c r="G4312">
        <v>269.47000000000003</v>
      </c>
      <c r="H4312">
        <v>35.770000000000003</v>
      </c>
      <c r="I4312">
        <v>89.823333333333338</v>
      </c>
    </row>
    <row r="4313" spans="1:9" x14ac:dyDescent="0.25">
      <c r="A4313" s="1">
        <v>43325</v>
      </c>
      <c r="B4313" t="s">
        <v>130</v>
      </c>
      <c r="C4313" t="s">
        <v>193</v>
      </c>
      <c r="D4313">
        <v>1</v>
      </c>
      <c r="E4313">
        <v>1</v>
      </c>
      <c r="F4313">
        <v>238.63</v>
      </c>
      <c r="G4313">
        <v>219</v>
      </c>
      <c r="H4313">
        <v>19.63</v>
      </c>
      <c r="I4313">
        <v>219</v>
      </c>
    </row>
    <row r="4314" spans="1:9" x14ac:dyDescent="0.25">
      <c r="A4314" s="1">
        <v>43325</v>
      </c>
      <c r="B4314" t="s">
        <v>135</v>
      </c>
      <c r="C4314" t="s">
        <v>136</v>
      </c>
      <c r="D4314">
        <v>5</v>
      </c>
      <c r="E4314">
        <v>5</v>
      </c>
      <c r="F4314">
        <v>215.4</v>
      </c>
      <c r="G4314">
        <v>132.47999999999999</v>
      </c>
      <c r="H4314">
        <v>82.92</v>
      </c>
      <c r="I4314">
        <v>26.495999999999999</v>
      </c>
    </row>
    <row r="4315" spans="1:9" x14ac:dyDescent="0.25">
      <c r="A4315" s="1">
        <v>43325</v>
      </c>
      <c r="B4315" t="s">
        <v>121</v>
      </c>
      <c r="C4315" t="s">
        <v>122</v>
      </c>
      <c r="D4315">
        <v>2</v>
      </c>
      <c r="E4315">
        <v>2</v>
      </c>
      <c r="F4315">
        <v>199.08</v>
      </c>
      <c r="G4315">
        <v>167.49</v>
      </c>
      <c r="H4315">
        <v>31.59</v>
      </c>
      <c r="I4315">
        <v>83.745000000000005</v>
      </c>
    </row>
    <row r="4316" spans="1:9" x14ac:dyDescent="0.25">
      <c r="A4316" s="1">
        <v>43325</v>
      </c>
      <c r="B4316" t="s">
        <v>64</v>
      </c>
      <c r="C4316" t="s">
        <v>65</v>
      </c>
      <c r="D4316">
        <v>1</v>
      </c>
      <c r="E4316">
        <v>1</v>
      </c>
      <c r="F4316">
        <v>154.05000000000001</v>
      </c>
      <c r="G4316">
        <v>129.99</v>
      </c>
      <c r="H4316">
        <v>24.06</v>
      </c>
      <c r="I4316">
        <v>129.99</v>
      </c>
    </row>
    <row r="4317" spans="1:9" x14ac:dyDescent="0.25">
      <c r="A4317" s="1">
        <v>43325</v>
      </c>
      <c r="B4317" t="s">
        <v>123</v>
      </c>
      <c r="C4317" t="s">
        <v>124</v>
      </c>
      <c r="D4317">
        <v>3</v>
      </c>
      <c r="E4317">
        <v>3</v>
      </c>
      <c r="F4317">
        <v>131.16</v>
      </c>
      <c r="G4317">
        <v>86.75</v>
      </c>
      <c r="H4317">
        <v>44.41</v>
      </c>
      <c r="I4317">
        <v>28.916666666666668</v>
      </c>
    </row>
    <row r="4318" spans="1:9" x14ac:dyDescent="0.25">
      <c r="A4318" s="1">
        <v>43325</v>
      </c>
      <c r="B4318" t="s">
        <v>151</v>
      </c>
      <c r="C4318" t="s">
        <v>193</v>
      </c>
      <c r="D4318">
        <v>1</v>
      </c>
      <c r="E4318">
        <v>1</v>
      </c>
      <c r="F4318">
        <v>103.68</v>
      </c>
      <c r="G4318">
        <v>83.9</v>
      </c>
      <c r="H4318">
        <v>19.78</v>
      </c>
      <c r="I4318">
        <v>83.9</v>
      </c>
    </row>
    <row r="4319" spans="1:9" x14ac:dyDescent="0.25">
      <c r="A4319" s="1">
        <v>43325</v>
      </c>
      <c r="B4319" t="s">
        <v>44</v>
      </c>
      <c r="C4319" t="s">
        <v>45</v>
      </c>
      <c r="D4319">
        <v>1</v>
      </c>
      <c r="E4319">
        <v>1</v>
      </c>
      <c r="F4319">
        <v>86.58</v>
      </c>
      <c r="G4319">
        <v>69.900000000000006</v>
      </c>
      <c r="H4319">
        <v>16.68</v>
      </c>
      <c r="I4319">
        <v>69.900000000000006</v>
      </c>
    </row>
    <row r="4320" spans="1:9" x14ac:dyDescent="0.25">
      <c r="A4320" s="1">
        <v>43325</v>
      </c>
      <c r="B4320" t="s">
        <v>119</v>
      </c>
      <c r="C4320" t="s">
        <v>120</v>
      </c>
      <c r="D4320">
        <v>1</v>
      </c>
      <c r="E4320">
        <v>1</v>
      </c>
      <c r="F4320">
        <v>83.05</v>
      </c>
      <c r="G4320">
        <v>69.900000000000006</v>
      </c>
      <c r="H4320">
        <v>13.15</v>
      </c>
      <c r="I4320">
        <v>69.900000000000006</v>
      </c>
    </row>
    <row r="4321" spans="1:9" x14ac:dyDescent="0.25">
      <c r="A4321" s="1">
        <v>43325</v>
      </c>
      <c r="B4321" t="s">
        <v>55</v>
      </c>
      <c r="C4321" t="s">
        <v>56</v>
      </c>
      <c r="D4321">
        <v>1</v>
      </c>
      <c r="E4321">
        <v>1</v>
      </c>
      <c r="F4321">
        <v>58.98</v>
      </c>
      <c r="G4321">
        <v>46</v>
      </c>
      <c r="H4321">
        <v>12.98</v>
      </c>
      <c r="I4321">
        <v>46</v>
      </c>
    </row>
    <row r="4322" spans="1:9" x14ac:dyDescent="0.25">
      <c r="A4322" s="1">
        <v>43325</v>
      </c>
      <c r="B4322" t="s">
        <v>62</v>
      </c>
      <c r="C4322" t="s">
        <v>63</v>
      </c>
      <c r="D4322">
        <v>1</v>
      </c>
      <c r="E4322">
        <v>1</v>
      </c>
      <c r="F4322">
        <v>42.77</v>
      </c>
      <c r="G4322">
        <v>29.9</v>
      </c>
      <c r="H4322">
        <v>12.87</v>
      </c>
      <c r="I4322">
        <v>29.9</v>
      </c>
    </row>
    <row r="4323" spans="1:9" x14ac:dyDescent="0.25">
      <c r="A4323" s="1">
        <v>43325</v>
      </c>
      <c r="B4323" t="s">
        <v>94</v>
      </c>
      <c r="C4323" t="s">
        <v>95</v>
      </c>
      <c r="D4323">
        <v>1</v>
      </c>
      <c r="E4323">
        <v>1</v>
      </c>
      <c r="F4323">
        <v>42.17</v>
      </c>
      <c r="G4323">
        <v>23.9</v>
      </c>
      <c r="H4323">
        <v>18.27</v>
      </c>
      <c r="I4323">
        <v>23.9</v>
      </c>
    </row>
    <row r="4324" spans="1:9" x14ac:dyDescent="0.25">
      <c r="A4324" s="1">
        <v>43332</v>
      </c>
      <c r="B4324" t="s">
        <v>15</v>
      </c>
      <c r="C4324" t="s">
        <v>16</v>
      </c>
      <c r="D4324">
        <v>137</v>
      </c>
      <c r="E4324">
        <v>146</v>
      </c>
      <c r="F4324">
        <v>22979.41</v>
      </c>
      <c r="G4324">
        <v>20585.72</v>
      </c>
      <c r="H4324">
        <v>2393.69</v>
      </c>
      <c r="I4324">
        <v>150.2607299270073</v>
      </c>
    </row>
    <row r="4325" spans="1:9" x14ac:dyDescent="0.25">
      <c r="A4325" s="1">
        <v>43332</v>
      </c>
      <c r="B4325" t="s">
        <v>47</v>
      </c>
      <c r="C4325" t="s">
        <v>48</v>
      </c>
      <c r="D4325">
        <v>88</v>
      </c>
      <c r="E4325">
        <v>104</v>
      </c>
      <c r="F4325">
        <v>11653.72</v>
      </c>
      <c r="G4325">
        <v>9782.7099999999991</v>
      </c>
      <c r="H4325">
        <v>1871.01</v>
      </c>
      <c r="I4325">
        <v>111.1671590909091</v>
      </c>
    </row>
    <row r="4326" spans="1:9" x14ac:dyDescent="0.25">
      <c r="A4326" s="1">
        <v>43332</v>
      </c>
      <c r="B4326" t="s">
        <v>32</v>
      </c>
      <c r="C4326" t="s">
        <v>33</v>
      </c>
      <c r="D4326">
        <v>85</v>
      </c>
      <c r="E4326">
        <v>108</v>
      </c>
      <c r="F4326">
        <v>10511.21</v>
      </c>
      <c r="G4326">
        <v>8459.0300000000007</v>
      </c>
      <c r="H4326">
        <v>2052.1799999999998</v>
      </c>
      <c r="I4326">
        <v>99.518000000000001</v>
      </c>
    </row>
    <row r="4327" spans="1:9" x14ac:dyDescent="0.25">
      <c r="A4327" s="1">
        <v>43332</v>
      </c>
      <c r="B4327" t="s">
        <v>24</v>
      </c>
      <c r="C4327" t="s">
        <v>25</v>
      </c>
      <c r="D4327">
        <v>55</v>
      </c>
      <c r="E4327">
        <v>60</v>
      </c>
      <c r="F4327">
        <v>9161.36</v>
      </c>
      <c r="G4327">
        <v>8326.74</v>
      </c>
      <c r="H4327">
        <v>834.62</v>
      </c>
      <c r="I4327">
        <v>151.39527272727273</v>
      </c>
    </row>
    <row r="4328" spans="1:9" x14ac:dyDescent="0.25">
      <c r="A4328" s="1">
        <v>43332</v>
      </c>
      <c r="B4328" t="s">
        <v>100</v>
      </c>
      <c r="C4328" t="s">
        <v>101</v>
      </c>
      <c r="D4328">
        <v>31</v>
      </c>
      <c r="E4328">
        <v>37</v>
      </c>
      <c r="F4328">
        <v>9032.9699999999993</v>
      </c>
      <c r="G4328">
        <v>8306.59</v>
      </c>
      <c r="H4328">
        <v>726.38</v>
      </c>
      <c r="I4328">
        <v>267.95451612903224</v>
      </c>
    </row>
    <row r="4329" spans="1:9" x14ac:dyDescent="0.25">
      <c r="A4329" s="1">
        <v>43332</v>
      </c>
      <c r="B4329" t="s">
        <v>26</v>
      </c>
      <c r="C4329" t="s">
        <v>27</v>
      </c>
      <c r="D4329">
        <v>74</v>
      </c>
      <c r="E4329">
        <v>79</v>
      </c>
      <c r="F4329">
        <v>8337.1</v>
      </c>
      <c r="G4329">
        <v>7200.34</v>
      </c>
      <c r="H4329">
        <v>1136.76</v>
      </c>
      <c r="I4329">
        <v>97.301891891891884</v>
      </c>
    </row>
    <row r="4330" spans="1:9" x14ac:dyDescent="0.25">
      <c r="A4330" s="1">
        <v>43332</v>
      </c>
      <c r="B4330" t="s">
        <v>19</v>
      </c>
      <c r="C4330" t="s">
        <v>20</v>
      </c>
      <c r="D4330">
        <v>52</v>
      </c>
      <c r="E4330">
        <v>58</v>
      </c>
      <c r="F4330">
        <v>6807.12</v>
      </c>
      <c r="G4330">
        <v>5872.51</v>
      </c>
      <c r="H4330">
        <v>934.61</v>
      </c>
      <c r="I4330">
        <v>112.93288461538461</v>
      </c>
    </row>
    <row r="4331" spans="1:9" x14ac:dyDescent="0.25">
      <c r="A4331" s="1">
        <v>43332</v>
      </c>
      <c r="B4331" t="s">
        <v>39</v>
      </c>
      <c r="C4331" t="s">
        <v>40</v>
      </c>
      <c r="D4331">
        <v>55</v>
      </c>
      <c r="E4331">
        <v>59</v>
      </c>
      <c r="F4331">
        <v>6125.56</v>
      </c>
      <c r="G4331">
        <v>5070.9399999999996</v>
      </c>
      <c r="H4331">
        <v>1054.6199999999999</v>
      </c>
      <c r="I4331">
        <v>92.198909090909098</v>
      </c>
    </row>
    <row r="4332" spans="1:9" x14ac:dyDescent="0.25">
      <c r="A4332" s="1">
        <v>43332</v>
      </c>
      <c r="B4332" t="s">
        <v>17</v>
      </c>
      <c r="C4332" t="s">
        <v>18</v>
      </c>
      <c r="D4332">
        <v>52</v>
      </c>
      <c r="E4332">
        <v>60</v>
      </c>
      <c r="F4332">
        <v>5809.95</v>
      </c>
      <c r="G4332">
        <v>4736.1000000000004</v>
      </c>
      <c r="H4332">
        <v>1073.8499999999999</v>
      </c>
      <c r="I4332">
        <v>91.078846153846158</v>
      </c>
    </row>
    <row r="4333" spans="1:9" x14ac:dyDescent="0.25">
      <c r="A4333" s="1">
        <v>43332</v>
      </c>
      <c r="B4333" t="s">
        <v>42</v>
      </c>
      <c r="C4333" t="s">
        <v>43</v>
      </c>
      <c r="D4333">
        <v>53</v>
      </c>
      <c r="E4333">
        <v>58</v>
      </c>
      <c r="F4333">
        <v>4732.2299999999996</v>
      </c>
      <c r="G4333">
        <v>3871.09</v>
      </c>
      <c r="H4333">
        <v>861.14</v>
      </c>
      <c r="I4333">
        <v>73.039433962264155</v>
      </c>
    </row>
    <row r="4334" spans="1:9" x14ac:dyDescent="0.25">
      <c r="A4334" s="1">
        <v>43332</v>
      </c>
      <c r="B4334" t="s">
        <v>46</v>
      </c>
      <c r="C4334" t="s">
        <v>46</v>
      </c>
      <c r="D4334">
        <v>28</v>
      </c>
      <c r="E4334">
        <v>29</v>
      </c>
      <c r="F4334">
        <v>4145.92</v>
      </c>
      <c r="G4334">
        <v>3626.72</v>
      </c>
      <c r="H4334">
        <v>519.20000000000005</v>
      </c>
      <c r="I4334">
        <v>129.52571428571429</v>
      </c>
    </row>
    <row r="4335" spans="1:9" x14ac:dyDescent="0.25">
      <c r="A4335" s="1">
        <v>43332</v>
      </c>
      <c r="B4335" t="s">
        <v>53</v>
      </c>
      <c r="C4335" t="s">
        <v>54</v>
      </c>
      <c r="D4335">
        <v>31</v>
      </c>
      <c r="E4335">
        <v>35</v>
      </c>
      <c r="F4335">
        <v>3821.67</v>
      </c>
      <c r="G4335">
        <v>3376.26</v>
      </c>
      <c r="H4335">
        <v>445.41</v>
      </c>
      <c r="I4335">
        <v>108.9116129032258</v>
      </c>
    </row>
    <row r="4336" spans="1:9" x14ac:dyDescent="0.25">
      <c r="A4336" s="1">
        <v>43332</v>
      </c>
      <c r="B4336" t="s">
        <v>21</v>
      </c>
      <c r="C4336" t="s">
        <v>22</v>
      </c>
      <c r="D4336">
        <v>30</v>
      </c>
      <c r="E4336">
        <v>32</v>
      </c>
      <c r="F4336">
        <v>3705.79</v>
      </c>
      <c r="G4336">
        <v>3092.38</v>
      </c>
      <c r="H4336">
        <v>613.41</v>
      </c>
      <c r="I4336">
        <v>103.07933333333334</v>
      </c>
    </row>
    <row r="4337" spans="1:9" x14ac:dyDescent="0.25">
      <c r="A4337" s="1">
        <v>43332</v>
      </c>
      <c r="B4337" t="s">
        <v>96</v>
      </c>
      <c r="C4337" t="s">
        <v>97</v>
      </c>
      <c r="D4337">
        <v>4</v>
      </c>
      <c r="E4337">
        <v>5</v>
      </c>
      <c r="F4337">
        <v>3468.67</v>
      </c>
      <c r="G4337">
        <v>3210</v>
      </c>
      <c r="H4337">
        <v>258.67</v>
      </c>
      <c r="I4337">
        <v>802.5</v>
      </c>
    </row>
    <row r="4338" spans="1:9" x14ac:dyDescent="0.25">
      <c r="A4338" s="1">
        <v>43332</v>
      </c>
      <c r="B4338" t="s">
        <v>72</v>
      </c>
      <c r="C4338" t="s">
        <v>73</v>
      </c>
      <c r="D4338">
        <v>25</v>
      </c>
      <c r="E4338">
        <v>29</v>
      </c>
      <c r="F4338">
        <v>3055.18</v>
      </c>
      <c r="G4338">
        <v>2477.91</v>
      </c>
      <c r="H4338">
        <v>577.27</v>
      </c>
      <c r="I4338">
        <v>99.116399999999999</v>
      </c>
    </row>
    <row r="4339" spans="1:9" x14ac:dyDescent="0.25">
      <c r="A4339" s="1">
        <v>43332</v>
      </c>
      <c r="B4339" t="s">
        <v>28</v>
      </c>
      <c r="C4339" t="s">
        <v>29</v>
      </c>
      <c r="D4339">
        <v>31</v>
      </c>
      <c r="E4339">
        <v>33</v>
      </c>
      <c r="F4339">
        <v>2747.52</v>
      </c>
      <c r="G4339">
        <v>2234.9899999999998</v>
      </c>
      <c r="H4339">
        <v>512.53</v>
      </c>
      <c r="I4339">
        <v>72.096451612903238</v>
      </c>
    </row>
    <row r="4340" spans="1:9" x14ac:dyDescent="0.25">
      <c r="A4340" s="1">
        <v>43332</v>
      </c>
      <c r="B4340" t="s">
        <v>38</v>
      </c>
      <c r="C4340" t="s">
        <v>38</v>
      </c>
      <c r="D4340">
        <v>19</v>
      </c>
      <c r="E4340">
        <v>19</v>
      </c>
      <c r="F4340">
        <v>2745.49</v>
      </c>
      <c r="G4340">
        <v>2403.5500000000002</v>
      </c>
      <c r="H4340">
        <v>341.94</v>
      </c>
      <c r="I4340">
        <v>126.50263157894737</v>
      </c>
    </row>
    <row r="4341" spans="1:9" x14ac:dyDescent="0.25">
      <c r="A4341" s="1">
        <v>43332</v>
      </c>
      <c r="B4341" t="s">
        <v>66</v>
      </c>
      <c r="C4341" t="s">
        <v>67</v>
      </c>
      <c r="D4341">
        <v>26</v>
      </c>
      <c r="E4341">
        <v>30</v>
      </c>
      <c r="F4341">
        <v>2449.38</v>
      </c>
      <c r="G4341">
        <v>2117.21</v>
      </c>
      <c r="H4341">
        <v>332.17</v>
      </c>
      <c r="I4341">
        <v>81.431153846153848</v>
      </c>
    </row>
    <row r="4342" spans="1:9" x14ac:dyDescent="0.25">
      <c r="A4342" s="1">
        <v>43332</v>
      </c>
      <c r="B4342" t="s">
        <v>58</v>
      </c>
      <c r="C4342" t="s">
        <v>59</v>
      </c>
      <c r="D4342">
        <v>16</v>
      </c>
      <c r="E4342">
        <v>16</v>
      </c>
      <c r="F4342">
        <v>2167.7199999999998</v>
      </c>
      <c r="G4342">
        <v>1838.98</v>
      </c>
      <c r="H4342">
        <v>328.74</v>
      </c>
      <c r="I4342">
        <v>114.93625</v>
      </c>
    </row>
    <row r="4343" spans="1:9" x14ac:dyDescent="0.25">
      <c r="A4343" s="1">
        <v>43332</v>
      </c>
      <c r="B4343" t="s">
        <v>34</v>
      </c>
      <c r="C4343" t="s">
        <v>35</v>
      </c>
      <c r="D4343">
        <v>17</v>
      </c>
      <c r="E4343">
        <v>18</v>
      </c>
      <c r="F4343">
        <v>2051.4699999999998</v>
      </c>
      <c r="G4343">
        <v>1617.74</v>
      </c>
      <c r="H4343">
        <v>433.73</v>
      </c>
      <c r="I4343">
        <v>95.161176470588231</v>
      </c>
    </row>
    <row r="4344" spans="1:9" x14ac:dyDescent="0.25">
      <c r="A4344" s="1">
        <v>43332</v>
      </c>
      <c r="B4344" t="s">
        <v>49</v>
      </c>
      <c r="C4344" t="s">
        <v>50</v>
      </c>
      <c r="D4344">
        <v>4</v>
      </c>
      <c r="E4344">
        <v>4</v>
      </c>
      <c r="F4344">
        <v>1774.82</v>
      </c>
      <c r="G4344">
        <v>1649.9</v>
      </c>
      <c r="H4344">
        <v>124.92</v>
      </c>
      <c r="I4344">
        <v>412.47500000000002</v>
      </c>
    </row>
    <row r="4345" spans="1:9" x14ac:dyDescent="0.25">
      <c r="A4345" s="1">
        <v>43332</v>
      </c>
      <c r="B4345" t="s">
        <v>51</v>
      </c>
      <c r="C4345" t="s">
        <v>52</v>
      </c>
      <c r="D4345">
        <v>21</v>
      </c>
      <c r="E4345">
        <v>22</v>
      </c>
      <c r="F4345">
        <v>1659.51</v>
      </c>
      <c r="G4345">
        <v>1367.99</v>
      </c>
      <c r="H4345">
        <v>291.52</v>
      </c>
      <c r="I4345">
        <v>65.142380952380947</v>
      </c>
    </row>
    <row r="4346" spans="1:9" x14ac:dyDescent="0.25">
      <c r="A4346" s="1">
        <v>43332</v>
      </c>
      <c r="B4346" t="s">
        <v>145</v>
      </c>
      <c r="C4346" t="s">
        <v>146</v>
      </c>
      <c r="D4346">
        <v>9</v>
      </c>
      <c r="E4346">
        <v>11</v>
      </c>
      <c r="F4346">
        <v>1433.66</v>
      </c>
      <c r="G4346">
        <v>1211.8800000000001</v>
      </c>
      <c r="H4346">
        <v>221.78</v>
      </c>
      <c r="I4346">
        <v>134.65333333333334</v>
      </c>
    </row>
    <row r="4347" spans="1:9" x14ac:dyDescent="0.25">
      <c r="A4347" s="1">
        <v>43332</v>
      </c>
      <c r="B4347" t="s">
        <v>74</v>
      </c>
      <c r="C4347" t="s">
        <v>75</v>
      </c>
      <c r="D4347">
        <v>3</v>
      </c>
      <c r="E4347">
        <v>3</v>
      </c>
      <c r="F4347">
        <v>1224.3800000000001</v>
      </c>
      <c r="G4347">
        <v>1177.3900000000001</v>
      </c>
      <c r="H4347">
        <v>46.99</v>
      </c>
      <c r="I4347">
        <v>392.46333333333337</v>
      </c>
    </row>
    <row r="4348" spans="1:9" x14ac:dyDescent="0.25">
      <c r="A4348" s="1">
        <v>43332</v>
      </c>
      <c r="B4348" t="s">
        <v>94</v>
      </c>
      <c r="C4348" t="s">
        <v>95</v>
      </c>
      <c r="D4348">
        <v>6</v>
      </c>
      <c r="E4348">
        <v>6</v>
      </c>
      <c r="F4348">
        <v>1156.1300000000001</v>
      </c>
      <c r="G4348">
        <v>1036.0899999999999</v>
      </c>
      <c r="H4348">
        <v>120.04</v>
      </c>
      <c r="I4348">
        <v>172.68166666666667</v>
      </c>
    </row>
    <row r="4349" spans="1:9" x14ac:dyDescent="0.25">
      <c r="A4349" s="1">
        <v>43332</v>
      </c>
      <c r="B4349" t="s">
        <v>82</v>
      </c>
      <c r="C4349" t="s">
        <v>83</v>
      </c>
      <c r="D4349">
        <v>9</v>
      </c>
      <c r="E4349">
        <v>9</v>
      </c>
      <c r="F4349">
        <v>1126.44</v>
      </c>
      <c r="G4349">
        <v>947.23</v>
      </c>
      <c r="H4349">
        <v>179.21</v>
      </c>
      <c r="I4349">
        <v>105.24777777777778</v>
      </c>
    </row>
    <row r="4350" spans="1:9" x14ac:dyDescent="0.25">
      <c r="A4350" s="1">
        <v>43332</v>
      </c>
      <c r="B4350" t="s">
        <v>23</v>
      </c>
      <c r="C4350" t="s">
        <v>23</v>
      </c>
      <c r="D4350">
        <v>12</v>
      </c>
      <c r="E4350">
        <v>12</v>
      </c>
      <c r="F4350">
        <v>1039.79</v>
      </c>
      <c r="G4350">
        <v>854.77</v>
      </c>
      <c r="H4350">
        <v>185.02</v>
      </c>
      <c r="I4350">
        <v>71.230833333333337</v>
      </c>
    </row>
    <row r="4351" spans="1:9" x14ac:dyDescent="0.25">
      <c r="A4351" s="1">
        <v>43332</v>
      </c>
      <c r="B4351" t="s">
        <v>111</v>
      </c>
      <c r="C4351" t="s">
        <v>112</v>
      </c>
      <c r="D4351">
        <v>5</v>
      </c>
      <c r="E4351">
        <v>6</v>
      </c>
      <c r="F4351">
        <v>869.26</v>
      </c>
      <c r="G4351">
        <v>791.84</v>
      </c>
      <c r="H4351">
        <v>77.42</v>
      </c>
      <c r="I4351">
        <v>158.36799999999999</v>
      </c>
    </row>
    <row r="4352" spans="1:9" x14ac:dyDescent="0.25">
      <c r="A4352" s="1">
        <v>43332</v>
      </c>
      <c r="B4352" t="s">
        <v>80</v>
      </c>
      <c r="C4352" t="s">
        <v>81</v>
      </c>
      <c r="D4352">
        <v>5</v>
      </c>
      <c r="E4352">
        <v>6</v>
      </c>
      <c r="F4352">
        <v>833.44</v>
      </c>
      <c r="G4352">
        <v>716.47</v>
      </c>
      <c r="H4352">
        <v>116.97</v>
      </c>
      <c r="I4352">
        <v>143.29400000000001</v>
      </c>
    </row>
    <row r="4353" spans="1:9" x14ac:dyDescent="0.25">
      <c r="A4353" s="1">
        <v>43332</v>
      </c>
      <c r="B4353" t="s">
        <v>107</v>
      </c>
      <c r="C4353" t="s">
        <v>108</v>
      </c>
      <c r="D4353">
        <v>3</v>
      </c>
      <c r="E4353">
        <v>3</v>
      </c>
      <c r="F4353">
        <v>772.7</v>
      </c>
      <c r="G4353">
        <v>670.86</v>
      </c>
      <c r="H4353">
        <v>101.84</v>
      </c>
      <c r="I4353">
        <v>223.62</v>
      </c>
    </row>
    <row r="4354" spans="1:9" x14ac:dyDescent="0.25">
      <c r="A4354" s="1">
        <v>43332</v>
      </c>
      <c r="B4354" t="s">
        <v>137</v>
      </c>
      <c r="C4354" t="s">
        <v>138</v>
      </c>
      <c r="D4354">
        <v>4</v>
      </c>
      <c r="E4354">
        <v>4</v>
      </c>
      <c r="F4354">
        <v>704.73</v>
      </c>
      <c r="G4354">
        <v>589.29</v>
      </c>
      <c r="H4354">
        <v>115.44</v>
      </c>
      <c r="I4354">
        <v>147.32249999999999</v>
      </c>
    </row>
    <row r="4355" spans="1:9" x14ac:dyDescent="0.25">
      <c r="A4355" s="1">
        <v>43332</v>
      </c>
      <c r="B4355" t="s">
        <v>30</v>
      </c>
      <c r="C4355" t="s">
        <v>31</v>
      </c>
      <c r="D4355">
        <v>4</v>
      </c>
      <c r="E4355">
        <v>5</v>
      </c>
      <c r="F4355">
        <v>597.88</v>
      </c>
      <c r="G4355">
        <v>508.7</v>
      </c>
      <c r="H4355">
        <v>89.18</v>
      </c>
      <c r="I4355">
        <v>127.175</v>
      </c>
    </row>
    <row r="4356" spans="1:9" x14ac:dyDescent="0.25">
      <c r="A4356" s="1">
        <v>43332</v>
      </c>
      <c r="B4356" t="s">
        <v>109</v>
      </c>
      <c r="C4356" t="s">
        <v>110</v>
      </c>
      <c r="D4356">
        <v>9</v>
      </c>
      <c r="E4356">
        <v>9</v>
      </c>
      <c r="F4356">
        <v>575.29</v>
      </c>
      <c r="G4356">
        <v>446.16</v>
      </c>
      <c r="H4356">
        <v>129.13</v>
      </c>
      <c r="I4356">
        <v>49.573333333333331</v>
      </c>
    </row>
    <row r="4357" spans="1:9" x14ac:dyDescent="0.25">
      <c r="A4357" s="1">
        <v>43332</v>
      </c>
      <c r="B4357" t="s">
        <v>141</v>
      </c>
      <c r="C4357" t="s">
        <v>142</v>
      </c>
      <c r="D4357">
        <v>4</v>
      </c>
      <c r="E4357">
        <v>4</v>
      </c>
      <c r="F4357">
        <v>538.82000000000005</v>
      </c>
      <c r="G4357">
        <v>461.72</v>
      </c>
      <c r="H4357">
        <v>77.099999999999994</v>
      </c>
      <c r="I4357">
        <v>115.43</v>
      </c>
    </row>
    <row r="4358" spans="1:9" x14ac:dyDescent="0.25">
      <c r="A4358" s="1">
        <v>43332</v>
      </c>
      <c r="B4358" t="s">
        <v>57</v>
      </c>
      <c r="C4358" t="s">
        <v>57</v>
      </c>
      <c r="D4358">
        <v>8</v>
      </c>
      <c r="E4358">
        <v>10</v>
      </c>
      <c r="F4358">
        <v>527.48</v>
      </c>
      <c r="G4358">
        <v>385.1</v>
      </c>
      <c r="H4358">
        <v>142.38</v>
      </c>
      <c r="I4358">
        <v>48.137500000000003</v>
      </c>
    </row>
    <row r="4359" spans="1:9" x14ac:dyDescent="0.25">
      <c r="A4359" s="1">
        <v>43332</v>
      </c>
      <c r="B4359" t="s">
        <v>193</v>
      </c>
      <c r="C4359" t="s">
        <v>193</v>
      </c>
      <c r="D4359">
        <v>4</v>
      </c>
      <c r="E4359">
        <v>4</v>
      </c>
      <c r="F4359">
        <v>519.54</v>
      </c>
      <c r="G4359">
        <v>445.78</v>
      </c>
      <c r="H4359">
        <v>73.760000000000005</v>
      </c>
      <c r="I4359">
        <v>111.44499999999999</v>
      </c>
    </row>
    <row r="4360" spans="1:9" x14ac:dyDescent="0.25">
      <c r="A4360" s="1">
        <v>43332</v>
      </c>
      <c r="B4360" t="s">
        <v>84</v>
      </c>
      <c r="C4360" t="s">
        <v>85</v>
      </c>
      <c r="D4360">
        <v>5</v>
      </c>
      <c r="E4360">
        <v>5</v>
      </c>
      <c r="F4360">
        <v>506.7</v>
      </c>
      <c r="G4360">
        <v>369.5</v>
      </c>
      <c r="H4360">
        <v>137.19999999999999</v>
      </c>
      <c r="I4360">
        <v>73.900000000000006</v>
      </c>
    </row>
    <row r="4361" spans="1:9" x14ac:dyDescent="0.25">
      <c r="A4361" s="1">
        <v>43332</v>
      </c>
      <c r="B4361" t="s">
        <v>68</v>
      </c>
      <c r="C4361" t="s">
        <v>69</v>
      </c>
      <c r="D4361">
        <v>2</v>
      </c>
      <c r="E4361">
        <v>2</v>
      </c>
      <c r="F4361">
        <v>419.92</v>
      </c>
      <c r="G4361">
        <v>338</v>
      </c>
      <c r="H4361">
        <v>81.92</v>
      </c>
      <c r="I4361">
        <v>169</v>
      </c>
    </row>
    <row r="4362" spans="1:9" x14ac:dyDescent="0.25">
      <c r="A4362" s="1">
        <v>43332</v>
      </c>
      <c r="B4362" t="s">
        <v>88</v>
      </c>
      <c r="C4362" t="s">
        <v>89</v>
      </c>
      <c r="D4362">
        <v>7</v>
      </c>
      <c r="E4362">
        <v>7</v>
      </c>
      <c r="F4362">
        <v>396.3</v>
      </c>
      <c r="G4362">
        <v>313.10000000000002</v>
      </c>
      <c r="H4362">
        <v>83.2</v>
      </c>
      <c r="I4362">
        <v>44.728571428571428</v>
      </c>
    </row>
    <row r="4363" spans="1:9" x14ac:dyDescent="0.25">
      <c r="A4363" s="1">
        <v>43332</v>
      </c>
      <c r="B4363" t="s">
        <v>123</v>
      </c>
      <c r="C4363" t="s">
        <v>124</v>
      </c>
      <c r="D4363">
        <v>5</v>
      </c>
      <c r="E4363">
        <v>6</v>
      </c>
      <c r="F4363">
        <v>364.44</v>
      </c>
      <c r="G4363">
        <v>266</v>
      </c>
      <c r="H4363">
        <v>98.44</v>
      </c>
      <c r="I4363">
        <v>53.2</v>
      </c>
    </row>
    <row r="4364" spans="1:9" x14ac:dyDescent="0.25">
      <c r="A4364" s="1">
        <v>43332</v>
      </c>
      <c r="B4364" t="s">
        <v>41</v>
      </c>
      <c r="C4364" t="s">
        <v>41</v>
      </c>
      <c r="D4364">
        <v>2</v>
      </c>
      <c r="E4364">
        <v>2</v>
      </c>
      <c r="F4364">
        <v>342.28</v>
      </c>
      <c r="G4364">
        <v>309.89999999999998</v>
      </c>
      <c r="H4364">
        <v>32.380000000000003</v>
      </c>
      <c r="I4364">
        <v>154.94999999999999</v>
      </c>
    </row>
    <row r="4365" spans="1:9" x14ac:dyDescent="0.25">
      <c r="A4365" s="1">
        <v>43332</v>
      </c>
      <c r="B4365" t="s">
        <v>115</v>
      </c>
      <c r="C4365" t="s">
        <v>116</v>
      </c>
      <c r="D4365">
        <v>3</v>
      </c>
      <c r="E4365">
        <v>4</v>
      </c>
      <c r="F4365">
        <v>309.89</v>
      </c>
      <c r="G4365">
        <v>265.69</v>
      </c>
      <c r="H4365">
        <v>44.2</v>
      </c>
      <c r="I4365">
        <v>88.563333333333333</v>
      </c>
    </row>
    <row r="4366" spans="1:9" x14ac:dyDescent="0.25">
      <c r="A4366" s="1">
        <v>43332</v>
      </c>
      <c r="B4366" t="s">
        <v>90</v>
      </c>
      <c r="C4366" t="s">
        <v>91</v>
      </c>
      <c r="D4366">
        <v>3</v>
      </c>
      <c r="E4366">
        <v>3</v>
      </c>
      <c r="F4366">
        <v>302.26</v>
      </c>
      <c r="G4366">
        <v>244.8</v>
      </c>
      <c r="H4366">
        <v>57.46</v>
      </c>
      <c r="I4366">
        <v>81.599999999999994</v>
      </c>
    </row>
    <row r="4367" spans="1:9" x14ac:dyDescent="0.25">
      <c r="A4367" s="1">
        <v>43332</v>
      </c>
      <c r="B4367" t="s">
        <v>62</v>
      </c>
      <c r="C4367" t="s">
        <v>63</v>
      </c>
      <c r="D4367">
        <v>1</v>
      </c>
      <c r="E4367">
        <v>1</v>
      </c>
      <c r="F4367">
        <v>289.39</v>
      </c>
      <c r="G4367">
        <v>220.7</v>
      </c>
      <c r="H4367">
        <v>68.69</v>
      </c>
      <c r="I4367">
        <v>220.7</v>
      </c>
    </row>
    <row r="4368" spans="1:9" x14ac:dyDescent="0.25">
      <c r="A4368" s="1">
        <v>43332</v>
      </c>
      <c r="B4368" t="s">
        <v>102</v>
      </c>
      <c r="C4368" t="s">
        <v>103</v>
      </c>
      <c r="D4368">
        <v>1</v>
      </c>
      <c r="E4368">
        <v>1</v>
      </c>
      <c r="F4368">
        <v>286.18</v>
      </c>
      <c r="G4368">
        <v>269</v>
      </c>
      <c r="H4368">
        <v>17.18</v>
      </c>
      <c r="I4368">
        <v>269</v>
      </c>
    </row>
    <row r="4369" spans="1:9" x14ac:dyDescent="0.25">
      <c r="A4369" s="1">
        <v>43332</v>
      </c>
      <c r="B4369" t="s">
        <v>125</v>
      </c>
      <c r="C4369" t="s">
        <v>126</v>
      </c>
      <c r="D4369">
        <v>2</v>
      </c>
      <c r="E4369">
        <v>3</v>
      </c>
      <c r="F4369">
        <v>228.53</v>
      </c>
      <c r="G4369">
        <v>182.88</v>
      </c>
      <c r="H4369">
        <v>45.65</v>
      </c>
      <c r="I4369">
        <v>91.44</v>
      </c>
    </row>
    <row r="4370" spans="1:9" x14ac:dyDescent="0.25">
      <c r="A4370" s="1">
        <v>43332</v>
      </c>
      <c r="B4370" t="s">
        <v>128</v>
      </c>
      <c r="C4370" t="s">
        <v>129</v>
      </c>
      <c r="D4370">
        <v>3</v>
      </c>
      <c r="E4370">
        <v>3</v>
      </c>
      <c r="F4370">
        <v>219.24</v>
      </c>
      <c r="G4370">
        <v>173.39</v>
      </c>
      <c r="H4370">
        <v>45.85</v>
      </c>
      <c r="I4370">
        <v>57.79666666666666</v>
      </c>
    </row>
    <row r="4371" spans="1:9" x14ac:dyDescent="0.25">
      <c r="A4371" s="1">
        <v>43332</v>
      </c>
      <c r="B4371" t="s">
        <v>147</v>
      </c>
      <c r="C4371" t="s">
        <v>148</v>
      </c>
      <c r="D4371">
        <v>2</v>
      </c>
      <c r="E4371">
        <v>2</v>
      </c>
      <c r="F4371">
        <v>200.15</v>
      </c>
      <c r="G4371">
        <v>150</v>
      </c>
      <c r="H4371">
        <v>50.15</v>
      </c>
      <c r="I4371">
        <v>75</v>
      </c>
    </row>
    <row r="4372" spans="1:9" x14ac:dyDescent="0.25">
      <c r="A4372" s="1">
        <v>43332</v>
      </c>
      <c r="B4372" t="s">
        <v>76</v>
      </c>
      <c r="C4372" t="s">
        <v>77</v>
      </c>
      <c r="D4372">
        <v>1</v>
      </c>
      <c r="E4372">
        <v>1</v>
      </c>
      <c r="F4372">
        <v>197.49</v>
      </c>
      <c r="G4372">
        <v>170</v>
      </c>
      <c r="H4372">
        <v>27.49</v>
      </c>
      <c r="I4372">
        <v>170</v>
      </c>
    </row>
    <row r="4373" spans="1:9" x14ac:dyDescent="0.25">
      <c r="A4373" s="1">
        <v>43332</v>
      </c>
      <c r="B4373" t="s">
        <v>55</v>
      </c>
      <c r="C4373" t="s">
        <v>56</v>
      </c>
      <c r="D4373">
        <v>1</v>
      </c>
      <c r="E4373">
        <v>1</v>
      </c>
      <c r="F4373">
        <v>158.97</v>
      </c>
      <c r="G4373">
        <v>139.88999999999999</v>
      </c>
      <c r="H4373">
        <v>19.079999999999998</v>
      </c>
      <c r="I4373">
        <v>139.88999999999999</v>
      </c>
    </row>
    <row r="4374" spans="1:9" x14ac:dyDescent="0.25">
      <c r="A4374" s="1">
        <v>43332</v>
      </c>
      <c r="B4374" t="s">
        <v>113</v>
      </c>
      <c r="C4374" t="s">
        <v>114</v>
      </c>
      <c r="D4374">
        <v>4</v>
      </c>
      <c r="E4374">
        <v>5</v>
      </c>
      <c r="F4374">
        <v>155.63</v>
      </c>
      <c r="G4374">
        <v>114.3</v>
      </c>
      <c r="H4374">
        <v>41.33</v>
      </c>
      <c r="I4374">
        <v>28.574999999999999</v>
      </c>
    </row>
    <row r="4375" spans="1:9" x14ac:dyDescent="0.25">
      <c r="A4375" s="1">
        <v>43332</v>
      </c>
      <c r="B4375" t="s">
        <v>36</v>
      </c>
      <c r="C4375" t="s">
        <v>37</v>
      </c>
      <c r="D4375">
        <v>1</v>
      </c>
      <c r="E4375">
        <v>1</v>
      </c>
      <c r="F4375">
        <v>126.9</v>
      </c>
      <c r="G4375">
        <v>99.9</v>
      </c>
      <c r="H4375">
        <v>27</v>
      </c>
      <c r="I4375">
        <v>99.9</v>
      </c>
    </row>
    <row r="4376" spans="1:9" x14ac:dyDescent="0.25">
      <c r="A4376" s="1">
        <v>43332</v>
      </c>
      <c r="B4376" t="s">
        <v>60</v>
      </c>
      <c r="C4376" t="s">
        <v>61</v>
      </c>
      <c r="D4376">
        <v>1</v>
      </c>
      <c r="E4376">
        <v>2</v>
      </c>
      <c r="F4376">
        <v>111.96</v>
      </c>
      <c r="G4376">
        <v>94.98</v>
      </c>
      <c r="H4376">
        <v>16.98</v>
      </c>
      <c r="I4376">
        <v>94.98</v>
      </c>
    </row>
    <row r="4377" spans="1:9" x14ac:dyDescent="0.25">
      <c r="A4377" s="1">
        <v>43332</v>
      </c>
      <c r="B4377" t="s">
        <v>121</v>
      </c>
      <c r="C4377" t="s">
        <v>122</v>
      </c>
      <c r="D4377">
        <v>1</v>
      </c>
      <c r="E4377">
        <v>1</v>
      </c>
      <c r="F4377">
        <v>106.93</v>
      </c>
      <c r="G4377">
        <v>97.5</v>
      </c>
      <c r="H4377">
        <v>9.43</v>
      </c>
      <c r="I4377">
        <v>97.5</v>
      </c>
    </row>
    <row r="4378" spans="1:9" x14ac:dyDescent="0.25">
      <c r="A4378" s="1">
        <v>43332</v>
      </c>
      <c r="B4378" t="s">
        <v>105</v>
      </c>
      <c r="C4378" t="s">
        <v>106</v>
      </c>
      <c r="D4378">
        <v>1</v>
      </c>
      <c r="E4378">
        <v>1</v>
      </c>
      <c r="F4378">
        <v>82.16</v>
      </c>
      <c r="G4378">
        <v>72.900000000000006</v>
      </c>
      <c r="H4378">
        <v>9.26</v>
      </c>
      <c r="I4378">
        <v>72.900000000000006</v>
      </c>
    </row>
    <row r="4379" spans="1:9" x14ac:dyDescent="0.25">
      <c r="A4379" s="1">
        <v>43332</v>
      </c>
      <c r="B4379" t="s">
        <v>117</v>
      </c>
      <c r="C4379" t="s">
        <v>118</v>
      </c>
      <c r="D4379">
        <v>2</v>
      </c>
      <c r="E4379">
        <v>2</v>
      </c>
      <c r="F4379">
        <v>69.790000000000006</v>
      </c>
      <c r="G4379">
        <v>42.49</v>
      </c>
      <c r="H4379">
        <v>27.3</v>
      </c>
      <c r="I4379">
        <v>21.245000000000001</v>
      </c>
    </row>
    <row r="4380" spans="1:9" x14ac:dyDescent="0.25">
      <c r="A4380" s="1">
        <v>43332</v>
      </c>
      <c r="B4380" t="s">
        <v>104</v>
      </c>
      <c r="C4380" t="s">
        <v>104</v>
      </c>
      <c r="D4380">
        <v>1</v>
      </c>
      <c r="E4380">
        <v>1</v>
      </c>
      <c r="F4380">
        <v>16.29</v>
      </c>
      <c r="G4380">
        <v>8.9</v>
      </c>
      <c r="H4380">
        <v>7.39</v>
      </c>
      <c r="I4380">
        <v>8.9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94A0-C014-468C-91D9-5856A2409B0E}">
  <dimension ref="A1:Q87"/>
  <sheetViews>
    <sheetView topLeftCell="D1" workbookViewId="0">
      <selection activeCell="R17" sqref="R17"/>
    </sheetView>
  </sheetViews>
  <sheetFormatPr defaultRowHeight="15" x14ac:dyDescent="0.25"/>
  <cols>
    <col min="1" max="1" width="13" bestFit="1" customWidth="1"/>
    <col min="3" max="3" width="16.5703125" bestFit="1" customWidth="1"/>
    <col min="4" max="4" width="15.85546875" bestFit="1" customWidth="1"/>
    <col min="5" max="5" width="17.7109375" bestFit="1" customWidth="1"/>
    <col min="6" max="6" width="7" bestFit="1" customWidth="1"/>
    <col min="7" max="7" width="27" bestFit="1" customWidth="1"/>
    <col min="8" max="8" width="20.85546875" bestFit="1" customWidth="1"/>
    <col min="9" max="9" width="17" bestFit="1" customWidth="1"/>
    <col min="10" max="10" width="18.140625" bestFit="1" customWidth="1"/>
    <col min="11" max="11" width="16.42578125" bestFit="1" customWidth="1"/>
    <col min="12" max="12" width="16" bestFit="1" customWidth="1"/>
    <col min="13" max="13" width="17.42578125" bestFit="1" customWidth="1"/>
    <col min="14" max="14" width="19" bestFit="1" customWidth="1"/>
    <col min="15" max="15" width="14.5703125" bestFit="1" customWidth="1"/>
    <col min="16" max="16" width="18.7109375" bestFit="1" customWidth="1"/>
    <col min="17" max="17" width="18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668</v>
      </c>
      <c r="H1" t="s">
        <v>669</v>
      </c>
      <c r="I1" t="s">
        <v>670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199</v>
      </c>
      <c r="Q1" t="s">
        <v>222</v>
      </c>
    </row>
    <row r="2" spans="1:17" x14ac:dyDescent="0.25">
      <c r="A2" s="1">
        <v>42737</v>
      </c>
      <c r="B2">
        <v>46</v>
      </c>
      <c r="C2">
        <v>3953.17</v>
      </c>
      <c r="D2">
        <v>3374.76</v>
      </c>
      <c r="E2">
        <v>578.41</v>
      </c>
      <c r="F2">
        <v>73.36</v>
      </c>
      <c r="G2">
        <v>85.94</v>
      </c>
      <c r="H2">
        <v>12.57</v>
      </c>
      <c r="I2">
        <v>0.14630000000000001</v>
      </c>
      <c r="J2">
        <v>1.02</v>
      </c>
      <c r="K2">
        <v>0.95650000000000002</v>
      </c>
      <c r="L2">
        <v>0</v>
      </c>
      <c r="M2">
        <v>21.75</v>
      </c>
      <c r="N2">
        <v>2116.5500000000002</v>
      </c>
      <c r="O2">
        <v>44.74</v>
      </c>
      <c r="P2">
        <v>43.999000000000002</v>
      </c>
      <c r="Q2">
        <v>0</v>
      </c>
    </row>
    <row r="3" spans="1:17" x14ac:dyDescent="0.25">
      <c r="A3" s="1">
        <v>42744</v>
      </c>
      <c r="B3">
        <v>80</v>
      </c>
      <c r="C3">
        <v>14742.33</v>
      </c>
      <c r="D3">
        <v>12937.24</v>
      </c>
      <c r="E3">
        <v>1805.09</v>
      </c>
      <c r="F3">
        <v>161.72</v>
      </c>
      <c r="G3">
        <v>184.28</v>
      </c>
      <c r="H3">
        <v>22.56</v>
      </c>
      <c r="I3">
        <v>0.12239999999999999</v>
      </c>
      <c r="J3">
        <v>1.1100000000000001</v>
      </c>
      <c r="K3">
        <v>0.91249999999999998</v>
      </c>
      <c r="L3">
        <v>2.5000000000000001E-2</v>
      </c>
      <c r="M3">
        <v>32</v>
      </c>
      <c r="N3">
        <v>4678.78</v>
      </c>
      <c r="O3">
        <v>61.5</v>
      </c>
      <c r="P3">
        <v>73</v>
      </c>
      <c r="Q3">
        <v>2</v>
      </c>
    </row>
    <row r="4" spans="1:17" x14ac:dyDescent="0.25">
      <c r="A4" s="1">
        <v>42751</v>
      </c>
      <c r="B4">
        <v>197</v>
      </c>
      <c r="C4">
        <v>28318.240000000002</v>
      </c>
      <c r="D4">
        <v>24310.46</v>
      </c>
      <c r="E4">
        <v>4007.78</v>
      </c>
      <c r="F4">
        <v>123.4</v>
      </c>
      <c r="G4">
        <v>143.75</v>
      </c>
      <c r="H4">
        <v>20.34</v>
      </c>
      <c r="I4">
        <v>0.14149999999999999</v>
      </c>
      <c r="J4">
        <v>1.21</v>
      </c>
      <c r="K4">
        <v>0.95940000000000003</v>
      </c>
      <c r="L4">
        <v>0</v>
      </c>
      <c r="M4">
        <v>81</v>
      </c>
      <c r="N4">
        <v>11758.34</v>
      </c>
      <c r="O4">
        <v>92.35</v>
      </c>
      <c r="P4">
        <v>189.0018</v>
      </c>
      <c r="Q4">
        <v>0</v>
      </c>
    </row>
    <row r="5" spans="1:17" x14ac:dyDescent="0.25">
      <c r="A5" s="1">
        <v>42758</v>
      </c>
      <c r="B5">
        <v>354</v>
      </c>
      <c r="C5">
        <v>65589.08</v>
      </c>
      <c r="D5">
        <v>57773.15</v>
      </c>
      <c r="E5">
        <v>7815.93</v>
      </c>
      <c r="F5">
        <v>163.19999999999999</v>
      </c>
      <c r="G5">
        <v>185.28</v>
      </c>
      <c r="H5">
        <v>22.08</v>
      </c>
      <c r="I5">
        <v>0.1192</v>
      </c>
      <c r="J5">
        <v>1.19</v>
      </c>
      <c r="K5">
        <v>0.93789999999999996</v>
      </c>
      <c r="L5">
        <v>2.8E-3</v>
      </c>
      <c r="M5">
        <v>169.25</v>
      </c>
      <c r="N5">
        <v>28150.71</v>
      </c>
      <c r="O5">
        <v>130.41999999999999</v>
      </c>
      <c r="P5">
        <v>332.01659999999998</v>
      </c>
      <c r="Q5">
        <v>0.99119999999999997</v>
      </c>
    </row>
    <row r="6" spans="1:17" x14ac:dyDescent="0.25">
      <c r="A6" s="1">
        <v>42765</v>
      </c>
      <c r="B6">
        <v>467</v>
      </c>
      <c r="C6">
        <v>81927.899999999994</v>
      </c>
      <c r="D6">
        <v>71710.34</v>
      </c>
      <c r="E6">
        <v>10217.56</v>
      </c>
      <c r="F6">
        <v>153.56</v>
      </c>
      <c r="G6">
        <v>175.43</v>
      </c>
      <c r="H6">
        <v>21.88</v>
      </c>
      <c r="I6">
        <v>0.12470000000000001</v>
      </c>
      <c r="J6">
        <v>1.1200000000000001</v>
      </c>
      <c r="K6">
        <v>0.92510000000000003</v>
      </c>
      <c r="L6">
        <v>8.6E-3</v>
      </c>
      <c r="M6">
        <v>274.5</v>
      </c>
      <c r="N6">
        <v>47644.39</v>
      </c>
      <c r="O6">
        <v>150.47</v>
      </c>
      <c r="P6">
        <v>432.02170000000001</v>
      </c>
      <c r="Q6">
        <v>4.0162000000000004</v>
      </c>
    </row>
    <row r="7" spans="1:17" x14ac:dyDescent="0.25">
      <c r="A7" s="1">
        <v>42772</v>
      </c>
      <c r="B7">
        <v>548</v>
      </c>
      <c r="C7">
        <v>90027.6</v>
      </c>
      <c r="D7">
        <v>78487.83</v>
      </c>
      <c r="E7">
        <v>11539.77</v>
      </c>
      <c r="F7">
        <v>143.22999999999999</v>
      </c>
      <c r="G7">
        <v>164.28</v>
      </c>
      <c r="H7">
        <v>21.06</v>
      </c>
      <c r="I7">
        <v>0.12820000000000001</v>
      </c>
      <c r="J7">
        <v>1.07</v>
      </c>
      <c r="K7">
        <v>0.9325</v>
      </c>
      <c r="L7">
        <v>7.3000000000000001E-3</v>
      </c>
      <c r="M7">
        <v>391.5</v>
      </c>
      <c r="N7">
        <v>66465.710000000006</v>
      </c>
      <c r="O7">
        <v>145.85</v>
      </c>
      <c r="P7">
        <v>511.01</v>
      </c>
      <c r="Q7">
        <v>4.0004</v>
      </c>
    </row>
    <row r="8" spans="1:17" x14ac:dyDescent="0.25">
      <c r="A8" s="1">
        <v>42779</v>
      </c>
      <c r="B8">
        <v>411</v>
      </c>
      <c r="C8">
        <v>63703.67</v>
      </c>
      <c r="D8">
        <v>54493.94</v>
      </c>
      <c r="E8">
        <v>9209.73</v>
      </c>
      <c r="F8">
        <v>132.59</v>
      </c>
      <c r="G8">
        <v>155</v>
      </c>
      <c r="H8">
        <v>22.41</v>
      </c>
      <c r="I8">
        <v>0.14460000000000001</v>
      </c>
      <c r="J8">
        <v>1.1000000000000001</v>
      </c>
      <c r="K8">
        <v>0.92210000000000003</v>
      </c>
      <c r="L8">
        <v>7.3000000000000001E-3</v>
      </c>
      <c r="M8">
        <v>445</v>
      </c>
      <c r="N8">
        <v>75312.06</v>
      </c>
      <c r="O8">
        <v>148.15</v>
      </c>
      <c r="P8">
        <v>378.98309999999998</v>
      </c>
      <c r="Q8">
        <v>3.0003000000000002</v>
      </c>
    </row>
    <row r="9" spans="1:17" x14ac:dyDescent="0.25">
      <c r="A9" s="1">
        <v>42786</v>
      </c>
      <c r="B9">
        <v>379</v>
      </c>
      <c r="C9">
        <v>55800.11</v>
      </c>
      <c r="D9">
        <v>47463.29</v>
      </c>
      <c r="E9">
        <v>8336.82</v>
      </c>
      <c r="F9">
        <v>125.23</v>
      </c>
      <c r="G9">
        <v>147.22999999999999</v>
      </c>
      <c r="H9">
        <v>22</v>
      </c>
      <c r="I9">
        <v>0.14940000000000001</v>
      </c>
      <c r="J9">
        <v>1.1399999999999999</v>
      </c>
      <c r="K9">
        <v>0.92079999999999995</v>
      </c>
      <c r="L9">
        <v>1.06E-2</v>
      </c>
      <c r="M9">
        <v>451.25</v>
      </c>
      <c r="N9">
        <v>72864.820000000007</v>
      </c>
      <c r="O9">
        <v>138.65</v>
      </c>
      <c r="P9">
        <v>348.98320000000001</v>
      </c>
      <c r="Q9">
        <v>4.0174000000000003</v>
      </c>
    </row>
    <row r="10" spans="1:17" x14ac:dyDescent="0.25">
      <c r="A10" s="1">
        <v>42793</v>
      </c>
      <c r="B10">
        <v>497</v>
      </c>
      <c r="C10">
        <v>83904.75</v>
      </c>
      <c r="D10">
        <v>72974.86</v>
      </c>
      <c r="E10">
        <v>10929.89</v>
      </c>
      <c r="F10">
        <v>146.83000000000001</v>
      </c>
      <c r="G10">
        <v>168.82</v>
      </c>
      <c r="H10">
        <v>21.99</v>
      </c>
      <c r="I10">
        <v>0.1303</v>
      </c>
      <c r="J10">
        <v>1.1200000000000001</v>
      </c>
      <c r="K10">
        <v>0.92759999999999998</v>
      </c>
      <c r="L10">
        <v>1.41E-2</v>
      </c>
      <c r="M10">
        <v>458.75</v>
      </c>
      <c r="N10">
        <v>73359.03</v>
      </c>
      <c r="O10">
        <v>136.97</v>
      </c>
      <c r="P10">
        <v>461.0172</v>
      </c>
      <c r="Q10">
        <v>7.0076999999999998</v>
      </c>
    </row>
    <row r="11" spans="1:17" x14ac:dyDescent="0.25">
      <c r="A11" s="1">
        <v>42800</v>
      </c>
      <c r="B11">
        <v>582</v>
      </c>
      <c r="C11">
        <v>91402.52</v>
      </c>
      <c r="D11">
        <v>78362.16</v>
      </c>
      <c r="E11">
        <v>13040.36</v>
      </c>
      <c r="F11">
        <v>134.63999999999999</v>
      </c>
      <c r="G11">
        <v>157.05000000000001</v>
      </c>
      <c r="H11">
        <v>22.41</v>
      </c>
      <c r="I11">
        <v>0.14269999999999999</v>
      </c>
      <c r="J11">
        <v>1.1399999999999999</v>
      </c>
      <c r="K11">
        <v>0.94159999999999999</v>
      </c>
      <c r="L11">
        <v>1.2E-2</v>
      </c>
      <c r="M11">
        <v>467.25</v>
      </c>
      <c r="N11">
        <v>73702.759999999995</v>
      </c>
      <c r="O11">
        <v>134.82</v>
      </c>
      <c r="P11">
        <v>548.01120000000003</v>
      </c>
      <c r="Q11">
        <v>6.984</v>
      </c>
    </row>
    <row r="12" spans="1:17" x14ac:dyDescent="0.25">
      <c r="A12" s="1">
        <v>42807</v>
      </c>
      <c r="B12">
        <v>615</v>
      </c>
      <c r="C12">
        <v>108992.57</v>
      </c>
      <c r="D12">
        <v>95524.38</v>
      </c>
      <c r="E12">
        <v>13468.19</v>
      </c>
      <c r="F12">
        <v>155.32</v>
      </c>
      <c r="G12">
        <v>177.22</v>
      </c>
      <c r="H12">
        <v>21.9</v>
      </c>
      <c r="I12">
        <v>0.1236</v>
      </c>
      <c r="J12">
        <v>1.1299999999999999</v>
      </c>
      <c r="K12">
        <v>0.96099999999999997</v>
      </c>
      <c r="L12">
        <v>8.0999999999999996E-3</v>
      </c>
      <c r="M12">
        <v>518.25</v>
      </c>
      <c r="N12">
        <v>85024.99</v>
      </c>
      <c r="O12">
        <v>140.51</v>
      </c>
      <c r="P12">
        <v>591.01499999999999</v>
      </c>
      <c r="Q12">
        <v>4.9814999999999996</v>
      </c>
    </row>
    <row r="13" spans="1:17" x14ac:dyDescent="0.25">
      <c r="A13" s="1">
        <v>42814</v>
      </c>
      <c r="B13">
        <v>654</v>
      </c>
      <c r="C13">
        <v>98406.84</v>
      </c>
      <c r="D13">
        <v>84932</v>
      </c>
      <c r="E13">
        <v>13474.84</v>
      </c>
      <c r="F13">
        <v>129.87</v>
      </c>
      <c r="G13">
        <v>150.47</v>
      </c>
      <c r="H13">
        <v>20.6</v>
      </c>
      <c r="I13">
        <v>0.13689999999999999</v>
      </c>
      <c r="J13">
        <v>1.1100000000000001</v>
      </c>
      <c r="K13">
        <v>0.95409999999999995</v>
      </c>
      <c r="L13">
        <v>1.6799999999999999E-2</v>
      </c>
      <c r="M13">
        <v>587</v>
      </c>
      <c r="N13">
        <v>95676.67</v>
      </c>
      <c r="O13">
        <v>141.66999999999999</v>
      </c>
      <c r="P13">
        <v>623.98140000000001</v>
      </c>
      <c r="Q13">
        <v>10.9872</v>
      </c>
    </row>
    <row r="14" spans="1:17" x14ac:dyDescent="0.25">
      <c r="A14" s="1">
        <v>42821</v>
      </c>
      <c r="B14">
        <v>565</v>
      </c>
      <c r="C14">
        <v>98408.63</v>
      </c>
      <c r="D14">
        <v>86443.03</v>
      </c>
      <c r="E14">
        <v>11965.6</v>
      </c>
      <c r="F14">
        <v>153</v>
      </c>
      <c r="G14">
        <v>174.17</v>
      </c>
      <c r="H14">
        <v>21.18</v>
      </c>
      <c r="I14">
        <v>0.1216</v>
      </c>
      <c r="J14">
        <v>1.1000000000000001</v>
      </c>
      <c r="K14">
        <v>0.96640000000000004</v>
      </c>
      <c r="L14">
        <v>8.8000000000000005E-3</v>
      </c>
      <c r="M14">
        <v>604</v>
      </c>
      <c r="N14">
        <v>99302.64</v>
      </c>
      <c r="O14">
        <v>143.21</v>
      </c>
      <c r="P14">
        <v>546.01599999999996</v>
      </c>
      <c r="Q14">
        <v>4.9720000000000004</v>
      </c>
    </row>
    <row r="15" spans="1:17" x14ac:dyDescent="0.25">
      <c r="A15" s="1">
        <v>42828</v>
      </c>
      <c r="B15">
        <v>586</v>
      </c>
      <c r="C15">
        <v>105733.96</v>
      </c>
      <c r="D15">
        <v>93838.63</v>
      </c>
      <c r="E15">
        <v>11895.33</v>
      </c>
      <c r="F15">
        <v>160.13</v>
      </c>
      <c r="G15">
        <v>180.43</v>
      </c>
      <c r="H15">
        <v>20.3</v>
      </c>
      <c r="I15">
        <v>0.1125</v>
      </c>
      <c r="J15">
        <v>1.1100000000000001</v>
      </c>
      <c r="K15">
        <v>0.96079999999999999</v>
      </c>
      <c r="L15">
        <v>5.1000000000000004E-3</v>
      </c>
      <c r="M15">
        <v>605</v>
      </c>
      <c r="N15">
        <v>102885.5</v>
      </c>
      <c r="O15">
        <v>149.58000000000001</v>
      </c>
      <c r="P15">
        <v>563.02880000000005</v>
      </c>
      <c r="Q15">
        <v>2.9885999999999999</v>
      </c>
    </row>
    <row r="16" spans="1:17" x14ac:dyDescent="0.25">
      <c r="A16" s="1">
        <v>42835</v>
      </c>
      <c r="B16">
        <v>443</v>
      </c>
      <c r="C16">
        <v>69355.27</v>
      </c>
      <c r="D16">
        <v>59888.01</v>
      </c>
      <c r="E16">
        <v>9467.26</v>
      </c>
      <c r="F16">
        <v>135.19</v>
      </c>
      <c r="G16">
        <v>156.56</v>
      </c>
      <c r="H16">
        <v>21.37</v>
      </c>
      <c r="I16">
        <v>0.13650000000000001</v>
      </c>
      <c r="J16">
        <v>1.07</v>
      </c>
      <c r="K16">
        <v>0.95030000000000003</v>
      </c>
      <c r="L16">
        <v>1.1299999999999999E-2</v>
      </c>
      <c r="M16">
        <v>562</v>
      </c>
      <c r="N16">
        <v>92976.18</v>
      </c>
      <c r="O16">
        <v>144.55000000000001</v>
      </c>
      <c r="P16">
        <v>420.98289999999997</v>
      </c>
      <c r="Q16">
        <v>5.0058999999999996</v>
      </c>
    </row>
    <row r="17" spans="1:17" x14ac:dyDescent="0.25">
      <c r="A17" s="1">
        <v>42842</v>
      </c>
      <c r="B17">
        <v>571</v>
      </c>
      <c r="C17">
        <v>100519.77</v>
      </c>
      <c r="D17">
        <v>87536.83</v>
      </c>
      <c r="E17">
        <v>12982.94</v>
      </c>
      <c r="F17">
        <v>153.30000000000001</v>
      </c>
      <c r="G17">
        <v>176.04</v>
      </c>
      <c r="H17">
        <v>22.74</v>
      </c>
      <c r="I17">
        <v>0.12920000000000001</v>
      </c>
      <c r="J17">
        <v>1.1200000000000001</v>
      </c>
      <c r="K17">
        <v>0.95450000000000002</v>
      </c>
      <c r="L17">
        <v>8.8000000000000005E-3</v>
      </c>
      <c r="M17">
        <v>541.25</v>
      </c>
      <c r="N17">
        <v>93504.41</v>
      </c>
      <c r="O17">
        <v>150.41</v>
      </c>
      <c r="P17">
        <v>545.01949999999999</v>
      </c>
      <c r="Q17">
        <v>5.0247999999999999</v>
      </c>
    </row>
    <row r="18" spans="1:17" x14ac:dyDescent="0.25">
      <c r="A18" s="1">
        <v>42849</v>
      </c>
      <c r="B18">
        <v>671</v>
      </c>
      <c r="C18">
        <v>107153.53</v>
      </c>
      <c r="D18">
        <v>91836.51</v>
      </c>
      <c r="E18">
        <v>15317.02</v>
      </c>
      <c r="F18">
        <v>136.87</v>
      </c>
      <c r="G18">
        <v>159.69</v>
      </c>
      <c r="H18">
        <v>22.83</v>
      </c>
      <c r="I18">
        <v>0.1429</v>
      </c>
      <c r="J18">
        <v>1.1399999999999999</v>
      </c>
      <c r="K18">
        <v>0.95979999999999999</v>
      </c>
      <c r="L18">
        <v>7.4999999999999997E-3</v>
      </c>
      <c r="M18">
        <v>567.75</v>
      </c>
      <c r="N18">
        <v>95690.63</v>
      </c>
      <c r="O18">
        <v>146.37</v>
      </c>
      <c r="P18">
        <v>644.0258</v>
      </c>
      <c r="Q18">
        <v>5.0324999999999998</v>
      </c>
    </row>
    <row r="19" spans="1:17" x14ac:dyDescent="0.25">
      <c r="A19" s="1">
        <v>42856</v>
      </c>
      <c r="B19">
        <v>788</v>
      </c>
      <c r="C19">
        <v>117714.61</v>
      </c>
      <c r="D19">
        <v>101140.19</v>
      </c>
      <c r="E19">
        <v>16574.419999999998</v>
      </c>
      <c r="F19">
        <v>128.35</v>
      </c>
      <c r="G19">
        <v>149.38</v>
      </c>
      <c r="H19">
        <v>21.03</v>
      </c>
      <c r="I19">
        <v>0.14080000000000001</v>
      </c>
      <c r="J19">
        <v>1.1000000000000001</v>
      </c>
      <c r="K19">
        <v>0.95179999999999998</v>
      </c>
      <c r="L19">
        <v>5.1000000000000004E-3</v>
      </c>
      <c r="M19">
        <v>618.25</v>
      </c>
      <c r="N19">
        <v>98685.8</v>
      </c>
      <c r="O19">
        <v>138.43</v>
      </c>
      <c r="P19">
        <v>750.01840000000004</v>
      </c>
      <c r="Q19">
        <v>4.0187999999999997</v>
      </c>
    </row>
    <row r="20" spans="1:17" x14ac:dyDescent="0.25">
      <c r="A20" s="1">
        <v>42863</v>
      </c>
      <c r="B20">
        <v>794</v>
      </c>
      <c r="C20">
        <v>130651.8</v>
      </c>
      <c r="D20">
        <v>113051.56</v>
      </c>
      <c r="E20">
        <v>17600.240000000002</v>
      </c>
      <c r="F20">
        <v>142.38</v>
      </c>
      <c r="G20">
        <v>164.55</v>
      </c>
      <c r="H20">
        <v>22.17</v>
      </c>
      <c r="I20">
        <v>0.13469999999999999</v>
      </c>
      <c r="J20">
        <v>1.1200000000000001</v>
      </c>
      <c r="K20">
        <v>0.94840000000000002</v>
      </c>
      <c r="L20">
        <v>1.01E-2</v>
      </c>
      <c r="M20">
        <v>706</v>
      </c>
      <c r="N20">
        <v>114009.93</v>
      </c>
      <c r="O20">
        <v>140.22999999999999</v>
      </c>
      <c r="P20">
        <v>753.02959999999996</v>
      </c>
      <c r="Q20">
        <v>8.0193999999999992</v>
      </c>
    </row>
    <row r="21" spans="1:17" x14ac:dyDescent="0.25">
      <c r="A21" s="1">
        <v>42870</v>
      </c>
      <c r="B21">
        <v>940</v>
      </c>
      <c r="C21">
        <v>142279.19</v>
      </c>
      <c r="D21">
        <v>122182.25</v>
      </c>
      <c r="E21">
        <v>20096.939999999999</v>
      </c>
      <c r="F21">
        <v>129.97999999999999</v>
      </c>
      <c r="G21">
        <v>151.36000000000001</v>
      </c>
      <c r="H21">
        <v>21.38</v>
      </c>
      <c r="I21">
        <v>0.14130000000000001</v>
      </c>
      <c r="J21">
        <v>1.1200000000000001</v>
      </c>
      <c r="K21">
        <v>0.97450000000000003</v>
      </c>
      <c r="L21">
        <v>3.2000000000000002E-3</v>
      </c>
      <c r="M21">
        <v>798.25</v>
      </c>
      <c r="N21">
        <v>124449.78</v>
      </c>
      <c r="O21">
        <v>134.4</v>
      </c>
      <c r="P21">
        <v>916.03</v>
      </c>
      <c r="Q21">
        <v>3.008</v>
      </c>
    </row>
    <row r="22" spans="1:17" x14ac:dyDescent="0.25">
      <c r="A22" s="1">
        <v>42877</v>
      </c>
      <c r="B22">
        <v>784</v>
      </c>
      <c r="C22">
        <v>133565.60999999999</v>
      </c>
      <c r="D22">
        <v>116000.65</v>
      </c>
      <c r="E22">
        <v>17564.96</v>
      </c>
      <c r="F22">
        <v>147.96</v>
      </c>
      <c r="G22">
        <v>170.36</v>
      </c>
      <c r="H22">
        <v>22.4</v>
      </c>
      <c r="I22">
        <v>0.13150000000000001</v>
      </c>
      <c r="J22">
        <v>1.1299999999999999</v>
      </c>
      <c r="K22">
        <v>0.96940000000000004</v>
      </c>
      <c r="L22">
        <v>8.8999999999999999E-3</v>
      </c>
      <c r="M22">
        <v>826.5</v>
      </c>
      <c r="N22">
        <v>131052.8</v>
      </c>
      <c r="O22">
        <v>137.16999999999999</v>
      </c>
      <c r="P22">
        <v>760.00959999999998</v>
      </c>
      <c r="Q22">
        <v>6.9775999999999998</v>
      </c>
    </row>
    <row r="23" spans="1:17" x14ac:dyDescent="0.25">
      <c r="A23" s="1">
        <v>42884</v>
      </c>
      <c r="B23">
        <v>836</v>
      </c>
      <c r="C23">
        <v>133509.96</v>
      </c>
      <c r="D23">
        <v>116446.65</v>
      </c>
      <c r="E23">
        <v>17063.310000000001</v>
      </c>
      <c r="F23">
        <v>139.29</v>
      </c>
      <c r="G23">
        <v>159.69999999999999</v>
      </c>
      <c r="H23">
        <v>20.41</v>
      </c>
      <c r="I23">
        <v>0.1278</v>
      </c>
      <c r="J23">
        <v>1.1000000000000001</v>
      </c>
      <c r="K23">
        <v>0.95689999999999997</v>
      </c>
      <c r="L23">
        <v>8.3999999999999995E-3</v>
      </c>
      <c r="M23">
        <v>838.5</v>
      </c>
      <c r="N23">
        <v>135001.64000000001</v>
      </c>
      <c r="O23">
        <v>139.9</v>
      </c>
      <c r="P23">
        <v>799.96839999999997</v>
      </c>
      <c r="Q23">
        <v>7.0224000000000002</v>
      </c>
    </row>
    <row r="24" spans="1:17" x14ac:dyDescent="0.25">
      <c r="A24" s="1">
        <v>42891</v>
      </c>
      <c r="B24">
        <v>847</v>
      </c>
      <c r="C24">
        <v>126830.71</v>
      </c>
      <c r="D24">
        <v>108623.7</v>
      </c>
      <c r="E24">
        <v>18207.009999999998</v>
      </c>
      <c r="F24">
        <v>128.25</v>
      </c>
      <c r="G24">
        <v>149.74</v>
      </c>
      <c r="H24">
        <v>21.5</v>
      </c>
      <c r="I24">
        <v>0.14360000000000001</v>
      </c>
      <c r="J24">
        <v>1.1100000000000001</v>
      </c>
      <c r="K24">
        <v>0.96099999999999997</v>
      </c>
      <c r="L24">
        <v>4.7000000000000002E-3</v>
      </c>
      <c r="M24">
        <v>851.75</v>
      </c>
      <c r="N24">
        <v>134046.37</v>
      </c>
      <c r="O24">
        <v>136.37</v>
      </c>
      <c r="P24">
        <v>813.96699999999998</v>
      </c>
      <c r="Q24">
        <v>3.9809000000000001</v>
      </c>
    </row>
    <row r="25" spans="1:17" x14ac:dyDescent="0.25">
      <c r="A25" s="1">
        <v>42898</v>
      </c>
      <c r="B25">
        <v>753</v>
      </c>
      <c r="C25">
        <v>119418.15</v>
      </c>
      <c r="D25">
        <v>104007.7</v>
      </c>
      <c r="E25">
        <v>15410.45</v>
      </c>
      <c r="F25">
        <v>138.12</v>
      </c>
      <c r="G25">
        <v>158.59</v>
      </c>
      <c r="H25">
        <v>20.47</v>
      </c>
      <c r="I25">
        <v>0.129</v>
      </c>
      <c r="J25">
        <v>1.1200000000000001</v>
      </c>
      <c r="K25">
        <v>0.96409999999999996</v>
      </c>
      <c r="L25">
        <v>9.2999999999999992E-3</v>
      </c>
      <c r="M25">
        <v>805</v>
      </c>
      <c r="N25">
        <v>128331.11</v>
      </c>
      <c r="O25">
        <v>138.41</v>
      </c>
      <c r="P25">
        <v>725.96730000000002</v>
      </c>
      <c r="Q25">
        <v>7.0029000000000003</v>
      </c>
    </row>
    <row r="26" spans="1:17" x14ac:dyDescent="0.25">
      <c r="A26" s="1">
        <v>42905</v>
      </c>
      <c r="B26">
        <v>661</v>
      </c>
      <c r="C26">
        <v>104330.34</v>
      </c>
      <c r="D26">
        <v>87998.43</v>
      </c>
      <c r="E26">
        <v>16331.91</v>
      </c>
      <c r="F26">
        <v>133.13</v>
      </c>
      <c r="G26">
        <v>157.84</v>
      </c>
      <c r="H26">
        <v>24.71</v>
      </c>
      <c r="I26">
        <v>0.1565</v>
      </c>
      <c r="J26">
        <v>1.1100000000000001</v>
      </c>
      <c r="K26">
        <v>0.9607</v>
      </c>
      <c r="L26">
        <v>7.6E-3</v>
      </c>
      <c r="M26">
        <v>774.25</v>
      </c>
      <c r="N26">
        <v>121022.29</v>
      </c>
      <c r="O26">
        <v>134.69999999999999</v>
      </c>
      <c r="P26">
        <v>635.02269999999999</v>
      </c>
      <c r="Q26">
        <v>5.0236000000000001</v>
      </c>
    </row>
    <row r="27" spans="1:17" x14ac:dyDescent="0.25">
      <c r="A27" s="1">
        <v>42912</v>
      </c>
      <c r="B27">
        <v>730</v>
      </c>
      <c r="C27">
        <v>108665.35</v>
      </c>
      <c r="D27">
        <v>93299.8</v>
      </c>
      <c r="E27">
        <v>15365.55</v>
      </c>
      <c r="F27">
        <v>127.81</v>
      </c>
      <c r="G27">
        <v>148.86000000000001</v>
      </c>
      <c r="H27">
        <v>21.05</v>
      </c>
      <c r="I27">
        <v>0.1414</v>
      </c>
      <c r="J27">
        <v>1.0900000000000001</v>
      </c>
      <c r="K27">
        <v>0.96709999999999996</v>
      </c>
      <c r="L27">
        <v>2.7000000000000001E-3</v>
      </c>
      <c r="M27">
        <v>747.75</v>
      </c>
      <c r="N27">
        <v>114811.14</v>
      </c>
      <c r="O27">
        <v>131.83000000000001</v>
      </c>
      <c r="P27">
        <v>705.98299999999995</v>
      </c>
      <c r="Q27">
        <v>1.9710000000000001</v>
      </c>
    </row>
    <row r="28" spans="1:17" x14ac:dyDescent="0.25">
      <c r="A28" s="1">
        <v>42919</v>
      </c>
      <c r="B28">
        <v>841</v>
      </c>
      <c r="C28">
        <v>125232.88</v>
      </c>
      <c r="D28">
        <v>107175.67999999999</v>
      </c>
      <c r="E28">
        <v>18057.2</v>
      </c>
      <c r="F28">
        <v>127.44</v>
      </c>
      <c r="G28">
        <v>148.91</v>
      </c>
      <c r="H28">
        <v>21.47</v>
      </c>
      <c r="I28">
        <v>0.14419999999999999</v>
      </c>
      <c r="J28">
        <v>1.08</v>
      </c>
      <c r="K28">
        <v>0.94410000000000005</v>
      </c>
      <c r="L28">
        <v>8.3000000000000001E-3</v>
      </c>
      <c r="M28">
        <v>746.25</v>
      </c>
      <c r="N28">
        <v>114411.68</v>
      </c>
      <c r="O28">
        <v>131.63</v>
      </c>
      <c r="P28">
        <v>793.98810000000003</v>
      </c>
      <c r="Q28">
        <v>6.9802999999999997</v>
      </c>
    </row>
    <row r="29" spans="1:17" x14ac:dyDescent="0.25">
      <c r="A29" s="1">
        <v>42926</v>
      </c>
      <c r="B29">
        <v>959</v>
      </c>
      <c r="C29">
        <v>135665.09</v>
      </c>
      <c r="D29">
        <v>114349.25</v>
      </c>
      <c r="E29">
        <v>21315.84</v>
      </c>
      <c r="F29">
        <v>119.24</v>
      </c>
      <c r="G29">
        <v>141.47</v>
      </c>
      <c r="H29">
        <v>22.23</v>
      </c>
      <c r="I29">
        <v>0.15709999999999999</v>
      </c>
      <c r="J29">
        <v>1.1399999999999999</v>
      </c>
      <c r="K29">
        <v>0.96560000000000001</v>
      </c>
      <c r="L29">
        <v>6.3E-3</v>
      </c>
      <c r="M29">
        <v>797.75</v>
      </c>
      <c r="N29">
        <v>118473.42</v>
      </c>
      <c r="O29">
        <v>126.91</v>
      </c>
      <c r="P29">
        <v>926.0104</v>
      </c>
      <c r="Q29">
        <v>6.0416999999999996</v>
      </c>
    </row>
    <row r="30" spans="1:17" x14ac:dyDescent="0.25">
      <c r="A30" s="1">
        <v>42933</v>
      </c>
      <c r="B30">
        <v>963</v>
      </c>
      <c r="C30">
        <v>142781.20000000001</v>
      </c>
      <c r="D30">
        <v>122535.87</v>
      </c>
      <c r="E30">
        <v>20245.330000000002</v>
      </c>
      <c r="F30">
        <v>127.24</v>
      </c>
      <c r="G30">
        <v>148.27000000000001</v>
      </c>
      <c r="H30">
        <v>21.02</v>
      </c>
      <c r="I30">
        <v>0.14180000000000001</v>
      </c>
      <c r="J30">
        <v>1.1299999999999999</v>
      </c>
      <c r="K30">
        <v>0.97299999999999998</v>
      </c>
      <c r="L30">
        <v>2.0999999999999999E-3</v>
      </c>
      <c r="M30">
        <v>873.25</v>
      </c>
      <c r="N30">
        <v>128086.13</v>
      </c>
      <c r="O30">
        <v>125.43</v>
      </c>
      <c r="P30">
        <v>936.99900000000002</v>
      </c>
      <c r="Q30">
        <v>2.0223</v>
      </c>
    </row>
    <row r="31" spans="1:17" x14ac:dyDescent="0.25">
      <c r="A31" s="1">
        <v>42940</v>
      </c>
      <c r="B31">
        <v>927</v>
      </c>
      <c r="C31">
        <v>133042.04999999999</v>
      </c>
      <c r="D31">
        <v>113056.61</v>
      </c>
      <c r="E31">
        <v>19985.439999999999</v>
      </c>
      <c r="F31">
        <v>121.96</v>
      </c>
      <c r="G31">
        <v>143.52000000000001</v>
      </c>
      <c r="H31">
        <v>21.56</v>
      </c>
      <c r="I31">
        <v>0.1502</v>
      </c>
      <c r="J31">
        <v>1.1299999999999999</v>
      </c>
      <c r="K31">
        <v>0.96330000000000005</v>
      </c>
      <c r="L31">
        <v>9.7000000000000003E-3</v>
      </c>
      <c r="M31">
        <v>922.5</v>
      </c>
      <c r="N31">
        <v>134180.31</v>
      </c>
      <c r="O31">
        <v>123.97</v>
      </c>
      <c r="P31">
        <v>892.97910000000002</v>
      </c>
      <c r="Q31">
        <v>8.9918999999999993</v>
      </c>
    </row>
    <row r="32" spans="1:17" x14ac:dyDescent="0.25">
      <c r="A32" s="1">
        <v>42947</v>
      </c>
      <c r="B32">
        <v>984</v>
      </c>
      <c r="C32">
        <v>142253.87</v>
      </c>
      <c r="D32">
        <v>120780.1</v>
      </c>
      <c r="E32">
        <v>21473.77</v>
      </c>
      <c r="F32">
        <v>122.74</v>
      </c>
      <c r="G32">
        <v>144.57</v>
      </c>
      <c r="H32">
        <v>21.82</v>
      </c>
      <c r="I32">
        <v>0.151</v>
      </c>
      <c r="J32">
        <v>1.1200000000000001</v>
      </c>
      <c r="K32">
        <v>0.96950000000000003</v>
      </c>
      <c r="L32">
        <v>8.0999999999999996E-3</v>
      </c>
      <c r="M32">
        <v>958.25</v>
      </c>
      <c r="N32">
        <v>138435.54999999999</v>
      </c>
      <c r="O32">
        <v>122.8</v>
      </c>
      <c r="P32">
        <v>953.98800000000006</v>
      </c>
      <c r="Q32">
        <v>7.9703999999999997</v>
      </c>
    </row>
    <row r="33" spans="1:17" x14ac:dyDescent="0.25">
      <c r="A33" s="1">
        <v>42954</v>
      </c>
      <c r="B33">
        <v>939</v>
      </c>
      <c r="C33">
        <v>149503.46</v>
      </c>
      <c r="D33">
        <v>128991.83</v>
      </c>
      <c r="E33">
        <v>20511.63</v>
      </c>
      <c r="F33">
        <v>137.37</v>
      </c>
      <c r="G33">
        <v>159.22</v>
      </c>
      <c r="H33">
        <v>21.84</v>
      </c>
      <c r="I33">
        <v>0.13719999999999999</v>
      </c>
      <c r="J33">
        <v>1.1299999999999999</v>
      </c>
      <c r="K33">
        <v>0.97019999999999995</v>
      </c>
      <c r="L33">
        <v>6.4000000000000003E-3</v>
      </c>
      <c r="M33">
        <v>953.25</v>
      </c>
      <c r="N33">
        <v>141895.15</v>
      </c>
      <c r="O33">
        <v>127.33</v>
      </c>
      <c r="P33">
        <v>911.01779999999997</v>
      </c>
      <c r="Q33">
        <v>6.0095999999999998</v>
      </c>
    </row>
    <row r="34" spans="1:17" x14ac:dyDescent="0.25">
      <c r="A34" s="1">
        <v>42961</v>
      </c>
      <c r="B34">
        <v>1044</v>
      </c>
      <c r="C34">
        <v>149404.70000000001</v>
      </c>
      <c r="D34">
        <v>127107.88</v>
      </c>
      <c r="E34">
        <v>22296.82</v>
      </c>
      <c r="F34">
        <v>121.75</v>
      </c>
      <c r="G34">
        <v>143.11000000000001</v>
      </c>
      <c r="H34">
        <v>21.36</v>
      </c>
      <c r="I34">
        <v>0.1492</v>
      </c>
      <c r="J34">
        <v>1.1200000000000001</v>
      </c>
      <c r="K34">
        <v>0.96550000000000002</v>
      </c>
      <c r="L34">
        <v>7.7000000000000002E-3</v>
      </c>
      <c r="M34">
        <v>973.5</v>
      </c>
      <c r="N34">
        <v>143551.01999999999</v>
      </c>
      <c r="O34">
        <v>125.96</v>
      </c>
      <c r="P34">
        <v>1007.982</v>
      </c>
      <c r="Q34">
        <v>8.0388000000000002</v>
      </c>
    </row>
    <row r="35" spans="1:17" x14ac:dyDescent="0.25">
      <c r="A35" s="1">
        <v>42968</v>
      </c>
      <c r="B35">
        <v>890</v>
      </c>
      <c r="C35">
        <v>126099.32</v>
      </c>
      <c r="D35">
        <v>106754.08</v>
      </c>
      <c r="E35">
        <v>19345.240000000002</v>
      </c>
      <c r="F35">
        <v>119.95</v>
      </c>
      <c r="G35">
        <v>141.68</v>
      </c>
      <c r="H35">
        <v>21.74</v>
      </c>
      <c r="I35">
        <v>0.15340000000000001</v>
      </c>
      <c r="J35">
        <v>1.18</v>
      </c>
      <c r="K35">
        <v>0.96850000000000003</v>
      </c>
      <c r="L35">
        <v>3.3999999999999998E-3</v>
      </c>
      <c r="M35">
        <v>964.25</v>
      </c>
      <c r="N35">
        <v>141815.34</v>
      </c>
      <c r="O35">
        <v>125.45</v>
      </c>
      <c r="P35">
        <v>861.96500000000003</v>
      </c>
      <c r="Q35">
        <v>3.0259999999999998</v>
      </c>
    </row>
    <row r="36" spans="1:17" x14ac:dyDescent="0.25">
      <c r="A36" s="1">
        <v>42975</v>
      </c>
      <c r="B36">
        <v>1009</v>
      </c>
      <c r="C36">
        <v>205262.67</v>
      </c>
      <c r="D36">
        <v>182007.87</v>
      </c>
      <c r="E36">
        <v>23254.799999999999</v>
      </c>
      <c r="F36">
        <v>180.38</v>
      </c>
      <c r="G36">
        <v>203.43</v>
      </c>
      <c r="H36">
        <v>23.05</v>
      </c>
      <c r="I36">
        <v>0.1133</v>
      </c>
      <c r="J36">
        <v>1.1299999999999999</v>
      </c>
      <c r="K36">
        <v>0.97030000000000005</v>
      </c>
      <c r="L36">
        <v>5.8999999999999999E-3</v>
      </c>
      <c r="M36">
        <v>970.5</v>
      </c>
      <c r="N36">
        <v>157567.54</v>
      </c>
      <c r="O36">
        <v>139.86000000000001</v>
      </c>
      <c r="P36">
        <v>979.03269999999998</v>
      </c>
      <c r="Q36">
        <v>5.9531000000000001</v>
      </c>
    </row>
    <row r="37" spans="1:17" x14ac:dyDescent="0.25">
      <c r="A37" s="1">
        <v>42982</v>
      </c>
      <c r="B37">
        <v>904</v>
      </c>
      <c r="C37">
        <v>153852.94</v>
      </c>
      <c r="D37">
        <v>133213.91</v>
      </c>
      <c r="E37">
        <v>20639.03</v>
      </c>
      <c r="F37">
        <v>147.36000000000001</v>
      </c>
      <c r="G37">
        <v>170.19</v>
      </c>
      <c r="H37">
        <v>22.83</v>
      </c>
      <c r="I37">
        <v>0.1341</v>
      </c>
      <c r="J37">
        <v>1.1100000000000001</v>
      </c>
      <c r="K37">
        <v>0.97230000000000005</v>
      </c>
      <c r="L37">
        <v>3.3E-3</v>
      </c>
      <c r="M37">
        <v>961.75</v>
      </c>
      <c r="N37">
        <v>158654.91</v>
      </c>
      <c r="O37">
        <v>142.36000000000001</v>
      </c>
      <c r="P37">
        <v>878.95920000000001</v>
      </c>
      <c r="Q37">
        <v>2.9832000000000001</v>
      </c>
    </row>
    <row r="38" spans="1:17" x14ac:dyDescent="0.25">
      <c r="A38" s="1">
        <v>42989</v>
      </c>
      <c r="B38">
        <v>1164</v>
      </c>
      <c r="C38">
        <v>186025.81</v>
      </c>
      <c r="D38">
        <v>160163.88</v>
      </c>
      <c r="E38">
        <v>25861.93</v>
      </c>
      <c r="F38">
        <v>137.6</v>
      </c>
      <c r="G38">
        <v>159.82</v>
      </c>
      <c r="H38">
        <v>22.22</v>
      </c>
      <c r="I38">
        <v>0.13900000000000001</v>
      </c>
      <c r="J38">
        <v>1.1200000000000001</v>
      </c>
      <c r="K38">
        <v>0.97589999999999999</v>
      </c>
      <c r="L38">
        <v>6.8999999999999999E-3</v>
      </c>
      <c r="M38">
        <v>991.75</v>
      </c>
      <c r="N38">
        <v>167810.19</v>
      </c>
      <c r="O38">
        <v>146.32</v>
      </c>
      <c r="P38">
        <v>1135.9476</v>
      </c>
      <c r="Q38">
        <v>8.0315999999999992</v>
      </c>
    </row>
    <row r="39" spans="1:17" x14ac:dyDescent="0.25">
      <c r="A39" s="1">
        <v>42996</v>
      </c>
      <c r="B39">
        <v>994</v>
      </c>
      <c r="C39">
        <v>151437.66</v>
      </c>
      <c r="D39">
        <v>129482.21</v>
      </c>
      <c r="E39">
        <v>21955.45</v>
      </c>
      <c r="F39">
        <v>130.26</v>
      </c>
      <c r="G39">
        <v>152.35</v>
      </c>
      <c r="H39">
        <v>22.09</v>
      </c>
      <c r="I39">
        <v>0.14499999999999999</v>
      </c>
      <c r="J39">
        <v>1.1399999999999999</v>
      </c>
      <c r="K39">
        <v>0.96179999999999999</v>
      </c>
      <c r="L39">
        <v>4.0000000000000001E-3</v>
      </c>
      <c r="M39">
        <v>1017.75</v>
      </c>
      <c r="N39">
        <v>174144.77</v>
      </c>
      <c r="O39">
        <v>148.9</v>
      </c>
      <c r="P39">
        <v>956.02919999999995</v>
      </c>
      <c r="Q39">
        <v>3.976</v>
      </c>
    </row>
    <row r="40" spans="1:17" x14ac:dyDescent="0.25">
      <c r="A40" s="1">
        <v>43003</v>
      </c>
      <c r="B40">
        <v>964</v>
      </c>
      <c r="C40">
        <v>167111.18</v>
      </c>
      <c r="D40">
        <v>145965.76000000001</v>
      </c>
      <c r="E40">
        <v>21145.42</v>
      </c>
      <c r="F40">
        <v>151.41999999999999</v>
      </c>
      <c r="G40">
        <v>173.35</v>
      </c>
      <c r="H40">
        <v>21.94</v>
      </c>
      <c r="I40">
        <v>0.1265</v>
      </c>
      <c r="J40">
        <v>1.1299999999999999</v>
      </c>
      <c r="K40">
        <v>0.95950000000000002</v>
      </c>
      <c r="L40">
        <v>5.1999999999999998E-3</v>
      </c>
      <c r="M40">
        <v>1006.5</v>
      </c>
      <c r="N40">
        <v>164606.9</v>
      </c>
      <c r="O40">
        <v>141.66</v>
      </c>
      <c r="P40">
        <v>924.95799999999997</v>
      </c>
      <c r="Q40">
        <v>5.0128000000000004</v>
      </c>
    </row>
    <row r="41" spans="1:17" x14ac:dyDescent="0.25">
      <c r="A41" s="1">
        <v>43010</v>
      </c>
      <c r="B41">
        <v>999</v>
      </c>
      <c r="C41">
        <v>166655.91</v>
      </c>
      <c r="D41">
        <v>143598.14000000001</v>
      </c>
      <c r="E41">
        <v>23057.77</v>
      </c>
      <c r="F41">
        <v>143.74</v>
      </c>
      <c r="G41">
        <v>166.82</v>
      </c>
      <c r="H41">
        <v>23.08</v>
      </c>
      <c r="I41">
        <v>0.1384</v>
      </c>
      <c r="J41">
        <v>1.1399999999999999</v>
      </c>
      <c r="K41">
        <v>0.97599999999999998</v>
      </c>
      <c r="L41">
        <v>3.0000000000000001E-3</v>
      </c>
      <c r="M41">
        <v>1030.25</v>
      </c>
      <c r="N41">
        <v>167807.64</v>
      </c>
      <c r="O41">
        <v>140.76</v>
      </c>
      <c r="P41">
        <v>975.024</v>
      </c>
      <c r="Q41">
        <v>2.9969999999999999</v>
      </c>
    </row>
    <row r="42" spans="1:17" x14ac:dyDescent="0.25">
      <c r="A42" s="1">
        <v>43017</v>
      </c>
      <c r="B42">
        <v>1070</v>
      </c>
      <c r="C42">
        <v>178962.69</v>
      </c>
      <c r="D42">
        <v>155074.38</v>
      </c>
      <c r="E42">
        <v>23888.31</v>
      </c>
      <c r="F42">
        <v>144.93</v>
      </c>
      <c r="G42">
        <v>167.25</v>
      </c>
      <c r="H42">
        <v>22.33</v>
      </c>
      <c r="I42">
        <v>0.13350000000000001</v>
      </c>
      <c r="J42">
        <v>1.1200000000000001</v>
      </c>
      <c r="K42">
        <v>0.96260000000000001</v>
      </c>
      <c r="L42">
        <v>6.4999999999999997E-3</v>
      </c>
      <c r="M42">
        <v>1006.75</v>
      </c>
      <c r="N42">
        <v>166041.85999999999</v>
      </c>
      <c r="O42">
        <v>142.59</v>
      </c>
      <c r="P42">
        <v>1029.982</v>
      </c>
      <c r="Q42">
        <v>6.9550000000000001</v>
      </c>
    </row>
    <row r="43" spans="1:17" x14ac:dyDescent="0.25">
      <c r="A43" s="1">
        <v>43024</v>
      </c>
      <c r="B43">
        <v>1147</v>
      </c>
      <c r="C43">
        <v>190624.86</v>
      </c>
      <c r="D43">
        <v>164132.89000000001</v>
      </c>
      <c r="E43">
        <v>26491.97</v>
      </c>
      <c r="F43">
        <v>143.1</v>
      </c>
      <c r="G43">
        <v>166.19</v>
      </c>
      <c r="H43">
        <v>23.1</v>
      </c>
      <c r="I43">
        <v>0.13900000000000001</v>
      </c>
      <c r="J43">
        <v>1.17</v>
      </c>
      <c r="K43">
        <v>0.96340000000000003</v>
      </c>
      <c r="L43">
        <v>6.1000000000000004E-3</v>
      </c>
      <c r="M43">
        <v>1045</v>
      </c>
      <c r="N43">
        <v>175838.66</v>
      </c>
      <c r="O43">
        <v>145.80000000000001</v>
      </c>
      <c r="P43">
        <v>1105.0198</v>
      </c>
      <c r="Q43">
        <v>6.9966999999999997</v>
      </c>
    </row>
    <row r="44" spans="1:17" x14ac:dyDescent="0.25">
      <c r="A44" s="1">
        <v>43031</v>
      </c>
      <c r="B44">
        <v>978</v>
      </c>
      <c r="C44">
        <v>160982.07</v>
      </c>
      <c r="D44">
        <v>138558.51999999999</v>
      </c>
      <c r="E44">
        <v>22423.55</v>
      </c>
      <c r="F44">
        <v>141.68</v>
      </c>
      <c r="G44">
        <v>164.6</v>
      </c>
      <c r="H44">
        <v>22.93</v>
      </c>
      <c r="I44">
        <v>0.13930000000000001</v>
      </c>
      <c r="J44">
        <v>1.17</v>
      </c>
      <c r="K44">
        <v>0.97140000000000004</v>
      </c>
      <c r="L44">
        <v>6.1000000000000004E-3</v>
      </c>
      <c r="M44">
        <v>1048.5</v>
      </c>
      <c r="N44">
        <v>174306.38</v>
      </c>
      <c r="O44">
        <v>143.36000000000001</v>
      </c>
      <c r="P44">
        <v>950.02919999999995</v>
      </c>
      <c r="Q44">
        <v>5.9657999999999998</v>
      </c>
    </row>
    <row r="45" spans="1:17" x14ac:dyDescent="0.25">
      <c r="A45" s="1">
        <v>43038</v>
      </c>
      <c r="B45">
        <v>942</v>
      </c>
      <c r="C45">
        <v>165560.25</v>
      </c>
      <c r="D45">
        <v>144022.13</v>
      </c>
      <c r="E45">
        <v>21538.12</v>
      </c>
      <c r="F45">
        <v>152.88999999999999</v>
      </c>
      <c r="G45">
        <v>175.75</v>
      </c>
      <c r="H45">
        <v>22.86</v>
      </c>
      <c r="I45">
        <v>0.13009999999999999</v>
      </c>
      <c r="J45">
        <v>1.17</v>
      </c>
      <c r="K45">
        <v>0.95540000000000003</v>
      </c>
      <c r="L45">
        <v>5.3E-3</v>
      </c>
      <c r="M45">
        <v>1034.25</v>
      </c>
      <c r="N45">
        <v>174032.47</v>
      </c>
      <c r="O45">
        <v>145.65</v>
      </c>
      <c r="P45">
        <v>899.98680000000002</v>
      </c>
      <c r="Q45">
        <v>4.9926000000000004</v>
      </c>
    </row>
    <row r="46" spans="1:17" x14ac:dyDescent="0.25">
      <c r="A46" s="1">
        <v>43045</v>
      </c>
      <c r="B46">
        <v>1217</v>
      </c>
      <c r="C46">
        <v>186728.67</v>
      </c>
      <c r="D46">
        <v>160327.01999999999</v>
      </c>
      <c r="E46">
        <v>26401.65</v>
      </c>
      <c r="F46">
        <v>131.74</v>
      </c>
      <c r="G46">
        <v>153.43</v>
      </c>
      <c r="H46">
        <v>21.69</v>
      </c>
      <c r="I46">
        <v>0.1414</v>
      </c>
      <c r="J46">
        <v>1.1200000000000001</v>
      </c>
      <c r="K46">
        <v>0.9597</v>
      </c>
      <c r="L46">
        <v>9.9000000000000008E-3</v>
      </c>
      <c r="M46">
        <v>1071</v>
      </c>
      <c r="N46">
        <v>175973.96</v>
      </c>
      <c r="O46">
        <v>142.35</v>
      </c>
      <c r="P46">
        <v>1167.9549</v>
      </c>
      <c r="Q46">
        <v>12.048299999999999</v>
      </c>
    </row>
    <row r="47" spans="1:17" x14ac:dyDescent="0.25">
      <c r="A47" s="1">
        <v>43052</v>
      </c>
      <c r="B47">
        <v>1313</v>
      </c>
      <c r="C47">
        <v>205865.61</v>
      </c>
      <c r="D47">
        <v>175819.69</v>
      </c>
      <c r="E47">
        <v>30045.919999999998</v>
      </c>
      <c r="F47">
        <v>133.91</v>
      </c>
      <c r="G47">
        <v>156.79</v>
      </c>
      <c r="H47">
        <v>22.88</v>
      </c>
      <c r="I47">
        <v>0.1459</v>
      </c>
      <c r="J47">
        <v>1.1399999999999999</v>
      </c>
      <c r="K47">
        <v>0.95889999999999997</v>
      </c>
      <c r="L47">
        <v>7.6E-3</v>
      </c>
      <c r="M47">
        <v>1112.5</v>
      </c>
      <c r="N47">
        <v>179784.15</v>
      </c>
      <c r="O47">
        <v>140.06</v>
      </c>
      <c r="P47">
        <v>1259.0356999999999</v>
      </c>
      <c r="Q47">
        <v>9.9787999999999997</v>
      </c>
    </row>
    <row r="48" spans="1:17" x14ac:dyDescent="0.25">
      <c r="A48" s="1">
        <v>43059</v>
      </c>
      <c r="B48">
        <v>3008</v>
      </c>
      <c r="C48">
        <v>474623.65</v>
      </c>
      <c r="D48">
        <v>407169.06</v>
      </c>
      <c r="E48">
        <v>67454.59</v>
      </c>
      <c r="F48">
        <v>135.36000000000001</v>
      </c>
      <c r="G48">
        <v>157.79</v>
      </c>
      <c r="H48">
        <v>22.43</v>
      </c>
      <c r="I48">
        <v>0.1421</v>
      </c>
      <c r="J48">
        <v>1.1599999999999999</v>
      </c>
      <c r="K48">
        <v>0.96909999999999996</v>
      </c>
      <c r="L48">
        <v>3.0000000000000001E-3</v>
      </c>
      <c r="M48">
        <v>1620</v>
      </c>
      <c r="N48">
        <v>258194.55</v>
      </c>
      <c r="O48">
        <v>138.47999999999999</v>
      </c>
      <c r="P48">
        <v>2915.0527999999999</v>
      </c>
      <c r="Q48">
        <v>9.0239999999999991</v>
      </c>
    </row>
    <row r="49" spans="1:17" x14ac:dyDescent="0.25">
      <c r="A49" s="1">
        <v>43066</v>
      </c>
      <c r="B49">
        <v>2098</v>
      </c>
      <c r="C49">
        <v>312437.42</v>
      </c>
      <c r="D49">
        <v>267420.65999999997</v>
      </c>
      <c r="E49">
        <v>45016.76</v>
      </c>
      <c r="F49">
        <v>127.46</v>
      </c>
      <c r="G49">
        <v>148.91999999999999</v>
      </c>
      <c r="H49">
        <v>21.46</v>
      </c>
      <c r="I49">
        <v>0.14410000000000001</v>
      </c>
      <c r="J49">
        <v>1.1299999999999999</v>
      </c>
      <c r="K49">
        <v>0.97570000000000001</v>
      </c>
      <c r="L49">
        <v>1.9E-3</v>
      </c>
      <c r="M49">
        <v>1909</v>
      </c>
      <c r="N49">
        <v>294913.84000000003</v>
      </c>
      <c r="O49">
        <v>132.12</v>
      </c>
      <c r="P49">
        <v>2047.0186000000001</v>
      </c>
      <c r="Q49">
        <v>3.9862000000000002</v>
      </c>
    </row>
    <row r="50" spans="1:17" x14ac:dyDescent="0.25">
      <c r="A50" s="1">
        <v>43073</v>
      </c>
      <c r="B50">
        <v>1692</v>
      </c>
      <c r="C50">
        <v>258850.66</v>
      </c>
      <c r="D50">
        <v>222805.7</v>
      </c>
      <c r="E50">
        <v>36044.959999999999</v>
      </c>
      <c r="F50">
        <v>131.68</v>
      </c>
      <c r="G50">
        <v>152.99</v>
      </c>
      <c r="H50">
        <v>21.3</v>
      </c>
      <c r="I50">
        <v>0.13930000000000001</v>
      </c>
      <c r="J50">
        <v>1.1100000000000001</v>
      </c>
      <c r="K50">
        <v>0.96389999999999998</v>
      </c>
      <c r="L50">
        <v>1.8E-3</v>
      </c>
      <c r="M50">
        <v>2027.75</v>
      </c>
      <c r="N50">
        <v>312944.34000000003</v>
      </c>
      <c r="O50">
        <v>132.1</v>
      </c>
      <c r="P50">
        <v>1630.9187999999999</v>
      </c>
      <c r="Q50">
        <v>3.0455999999999999</v>
      </c>
    </row>
    <row r="51" spans="1:17" x14ac:dyDescent="0.25">
      <c r="A51" s="1">
        <v>43080</v>
      </c>
      <c r="B51">
        <v>1401</v>
      </c>
      <c r="C51">
        <v>218401</v>
      </c>
      <c r="D51">
        <v>189337.5</v>
      </c>
      <c r="E51">
        <v>29063.5</v>
      </c>
      <c r="F51">
        <v>135.13999999999999</v>
      </c>
      <c r="G51">
        <v>155.88999999999999</v>
      </c>
      <c r="H51">
        <v>20.74</v>
      </c>
      <c r="I51">
        <v>0.1331</v>
      </c>
      <c r="J51">
        <v>1.1200000000000001</v>
      </c>
      <c r="K51">
        <v>0.97570000000000001</v>
      </c>
      <c r="L51">
        <v>1.4E-3</v>
      </c>
      <c r="M51">
        <v>2049.75</v>
      </c>
      <c r="N51">
        <v>316078.18</v>
      </c>
      <c r="O51">
        <v>132.41</v>
      </c>
      <c r="P51">
        <v>1366.9557</v>
      </c>
      <c r="Q51">
        <v>1.9614</v>
      </c>
    </row>
    <row r="52" spans="1:17" x14ac:dyDescent="0.25">
      <c r="A52" s="1">
        <v>43087</v>
      </c>
      <c r="B52">
        <v>978</v>
      </c>
      <c r="C52">
        <v>151002.44</v>
      </c>
      <c r="D52">
        <v>129878.21</v>
      </c>
      <c r="E52">
        <v>21124.23</v>
      </c>
      <c r="F52">
        <v>132.80000000000001</v>
      </c>
      <c r="G52">
        <v>154.4</v>
      </c>
      <c r="H52">
        <v>21.6</v>
      </c>
      <c r="I52">
        <v>0.1399</v>
      </c>
      <c r="J52">
        <v>1.1200000000000001</v>
      </c>
      <c r="K52">
        <v>0.97340000000000004</v>
      </c>
      <c r="L52">
        <v>3.0999999999999999E-3</v>
      </c>
      <c r="M52">
        <v>1542.25</v>
      </c>
      <c r="N52">
        <v>235172.88</v>
      </c>
      <c r="O52">
        <v>131.77000000000001</v>
      </c>
      <c r="P52">
        <v>951.98519999999996</v>
      </c>
      <c r="Q52">
        <v>3.0318000000000001</v>
      </c>
    </row>
    <row r="53" spans="1:17" x14ac:dyDescent="0.25">
      <c r="A53" s="1">
        <v>43094</v>
      </c>
      <c r="B53">
        <v>877</v>
      </c>
      <c r="C53">
        <v>119398.71</v>
      </c>
      <c r="D53">
        <v>101439.8</v>
      </c>
      <c r="E53">
        <v>17958.91</v>
      </c>
      <c r="F53">
        <v>115.67</v>
      </c>
      <c r="G53">
        <v>136.13999999999999</v>
      </c>
      <c r="H53">
        <v>20.48</v>
      </c>
      <c r="I53">
        <v>0.15040000000000001</v>
      </c>
      <c r="J53">
        <v>1.0900000000000001</v>
      </c>
      <c r="K53">
        <v>0.97719999999999996</v>
      </c>
      <c r="L53">
        <v>1.1000000000000001E-3</v>
      </c>
      <c r="M53">
        <v>1237</v>
      </c>
      <c r="N53">
        <v>186913.2</v>
      </c>
      <c r="O53">
        <v>128.82</v>
      </c>
      <c r="P53">
        <v>857.00440000000003</v>
      </c>
      <c r="Q53">
        <v>0.9647</v>
      </c>
    </row>
    <row r="54" spans="1:17" x14ac:dyDescent="0.25">
      <c r="A54" s="1">
        <v>43101</v>
      </c>
      <c r="B54">
        <v>1383</v>
      </c>
      <c r="C54">
        <v>213191.43</v>
      </c>
      <c r="D54">
        <v>183752.44</v>
      </c>
      <c r="E54">
        <v>29438.99</v>
      </c>
      <c r="F54">
        <v>132.87</v>
      </c>
      <c r="G54">
        <v>154.15</v>
      </c>
      <c r="H54">
        <v>21.29</v>
      </c>
      <c r="I54">
        <v>0.1381</v>
      </c>
      <c r="J54">
        <v>1.1299999999999999</v>
      </c>
      <c r="K54">
        <v>0.96960000000000002</v>
      </c>
      <c r="L54">
        <v>6.9999999999999999E-4</v>
      </c>
      <c r="M54">
        <v>1159.75</v>
      </c>
      <c r="N54">
        <v>175498.4</v>
      </c>
      <c r="O54">
        <v>129.12</v>
      </c>
      <c r="P54">
        <v>1340.9567999999999</v>
      </c>
      <c r="Q54">
        <v>0.96809999999999996</v>
      </c>
    </row>
    <row r="55" spans="1:17" x14ac:dyDescent="0.25">
      <c r="A55" s="1">
        <v>43108</v>
      </c>
      <c r="B55">
        <v>1785</v>
      </c>
      <c r="C55">
        <v>276725.03000000003</v>
      </c>
      <c r="D55">
        <v>237543.18</v>
      </c>
      <c r="E55">
        <v>39181.85</v>
      </c>
      <c r="F55">
        <v>133.08000000000001</v>
      </c>
      <c r="G55">
        <v>155.03</v>
      </c>
      <c r="H55">
        <v>21.95</v>
      </c>
      <c r="I55">
        <v>0.1416</v>
      </c>
      <c r="J55">
        <v>1.1200000000000001</v>
      </c>
      <c r="K55">
        <v>0.97370000000000001</v>
      </c>
      <c r="L55">
        <v>0</v>
      </c>
      <c r="M55">
        <v>1255.75</v>
      </c>
      <c r="N55">
        <v>190079.4</v>
      </c>
      <c r="O55">
        <v>128.61000000000001</v>
      </c>
      <c r="P55">
        <v>1738.0545</v>
      </c>
      <c r="Q55">
        <v>0</v>
      </c>
    </row>
    <row r="56" spans="1:17" x14ac:dyDescent="0.25">
      <c r="A56" s="1">
        <v>43115</v>
      </c>
      <c r="B56">
        <v>1750</v>
      </c>
      <c r="C56">
        <v>261083.57</v>
      </c>
      <c r="D56">
        <v>222597.75</v>
      </c>
      <c r="E56">
        <v>38485.82</v>
      </c>
      <c r="F56">
        <v>127.2</v>
      </c>
      <c r="G56">
        <v>149.19</v>
      </c>
      <c r="H56">
        <v>21.99</v>
      </c>
      <c r="I56">
        <v>0.1474</v>
      </c>
      <c r="J56">
        <v>1.1200000000000001</v>
      </c>
      <c r="K56">
        <v>0.97370000000000001</v>
      </c>
      <c r="L56">
        <v>1.6999999999999999E-3</v>
      </c>
      <c r="M56">
        <v>1448.75</v>
      </c>
      <c r="N56">
        <v>217599.69</v>
      </c>
      <c r="O56">
        <v>127.21</v>
      </c>
      <c r="P56">
        <v>1703.9749999999999</v>
      </c>
      <c r="Q56">
        <v>2.9750000000000001</v>
      </c>
    </row>
    <row r="57" spans="1:17" x14ac:dyDescent="0.25">
      <c r="A57" s="1">
        <v>43122</v>
      </c>
      <c r="B57">
        <v>1591</v>
      </c>
      <c r="C57">
        <v>247148.21</v>
      </c>
      <c r="D57">
        <v>213345.23</v>
      </c>
      <c r="E57">
        <v>33802.980000000003</v>
      </c>
      <c r="F57">
        <v>134.1</v>
      </c>
      <c r="G57">
        <v>155.34</v>
      </c>
      <c r="H57">
        <v>21.25</v>
      </c>
      <c r="I57">
        <v>0.1368</v>
      </c>
      <c r="J57">
        <v>1.1299999999999999</v>
      </c>
      <c r="K57">
        <v>0.97109999999999996</v>
      </c>
      <c r="L57">
        <v>1.0699999999999999E-2</v>
      </c>
      <c r="M57">
        <v>1627.25</v>
      </c>
      <c r="N57">
        <v>249537.06</v>
      </c>
      <c r="O57">
        <v>131.81</v>
      </c>
      <c r="P57">
        <v>1545.0201</v>
      </c>
      <c r="Q57">
        <v>17.023700000000002</v>
      </c>
    </row>
    <row r="58" spans="1:17" x14ac:dyDescent="0.25">
      <c r="A58" s="1">
        <v>43129</v>
      </c>
      <c r="B58">
        <v>1598</v>
      </c>
      <c r="C58">
        <v>233194.99</v>
      </c>
      <c r="D58">
        <v>198323.96</v>
      </c>
      <c r="E58">
        <v>34871.03</v>
      </c>
      <c r="F58">
        <v>124.11</v>
      </c>
      <c r="G58">
        <v>145.93</v>
      </c>
      <c r="H58">
        <v>21.82</v>
      </c>
      <c r="I58">
        <v>0.14949999999999999</v>
      </c>
      <c r="J58">
        <v>1.1499999999999999</v>
      </c>
      <c r="K58">
        <v>0.9768</v>
      </c>
      <c r="L58">
        <v>1.5599999999999999E-2</v>
      </c>
      <c r="M58">
        <v>1681</v>
      </c>
      <c r="N58">
        <v>254537.95</v>
      </c>
      <c r="O58">
        <v>129.62</v>
      </c>
      <c r="P58">
        <v>1560.9264000000001</v>
      </c>
      <c r="Q58">
        <v>24.928799999999999</v>
      </c>
    </row>
    <row r="59" spans="1:17" x14ac:dyDescent="0.25">
      <c r="A59" s="1">
        <v>43136</v>
      </c>
      <c r="B59">
        <v>1584</v>
      </c>
      <c r="C59">
        <v>237063.52</v>
      </c>
      <c r="D59">
        <v>204597.39</v>
      </c>
      <c r="E59">
        <v>32466.13</v>
      </c>
      <c r="F59">
        <v>129.16999999999999</v>
      </c>
      <c r="G59">
        <v>149.66</v>
      </c>
      <c r="H59">
        <v>20.5</v>
      </c>
      <c r="I59">
        <v>0.13700000000000001</v>
      </c>
      <c r="J59">
        <v>1.1100000000000001</v>
      </c>
      <c r="K59">
        <v>0.97289999999999999</v>
      </c>
      <c r="L59">
        <v>1.2E-2</v>
      </c>
      <c r="M59">
        <v>1630.75</v>
      </c>
      <c r="N59">
        <v>244622.57</v>
      </c>
      <c r="O59">
        <v>128.65</v>
      </c>
      <c r="P59">
        <v>1541.0735999999999</v>
      </c>
      <c r="Q59">
        <v>19.007999999999999</v>
      </c>
    </row>
    <row r="60" spans="1:17" x14ac:dyDescent="0.25">
      <c r="A60" s="1">
        <v>43143</v>
      </c>
      <c r="B60">
        <v>1640</v>
      </c>
      <c r="C60">
        <v>227164.57</v>
      </c>
      <c r="D60">
        <v>192748.81</v>
      </c>
      <c r="E60">
        <v>34415.760000000002</v>
      </c>
      <c r="F60">
        <v>117.53</v>
      </c>
      <c r="G60">
        <v>138.51</v>
      </c>
      <c r="H60">
        <v>20.99</v>
      </c>
      <c r="I60">
        <v>0.1515</v>
      </c>
      <c r="J60">
        <v>1.1399999999999999</v>
      </c>
      <c r="K60">
        <v>0.97260000000000002</v>
      </c>
      <c r="L60">
        <v>1.1599999999999999E-2</v>
      </c>
      <c r="M60">
        <v>1603.25</v>
      </c>
      <c r="N60">
        <v>236142.82</v>
      </c>
      <c r="O60">
        <v>126.23</v>
      </c>
      <c r="P60">
        <v>1595.0640000000001</v>
      </c>
      <c r="Q60">
        <v>19.024000000000001</v>
      </c>
    </row>
    <row r="61" spans="1:17" x14ac:dyDescent="0.25">
      <c r="A61" s="1">
        <v>43150</v>
      </c>
      <c r="B61">
        <v>1756</v>
      </c>
      <c r="C61">
        <v>249189.92</v>
      </c>
      <c r="D61">
        <v>211771.58</v>
      </c>
      <c r="E61">
        <v>37418.339999999997</v>
      </c>
      <c r="F61">
        <v>120.6</v>
      </c>
      <c r="G61">
        <v>141.91</v>
      </c>
      <c r="H61">
        <v>21.31</v>
      </c>
      <c r="I61">
        <v>0.1502</v>
      </c>
      <c r="J61">
        <v>1.1499999999999999</v>
      </c>
      <c r="K61">
        <v>0.97550000000000003</v>
      </c>
      <c r="L61">
        <v>9.7000000000000003E-3</v>
      </c>
      <c r="M61">
        <v>1644.5</v>
      </c>
      <c r="N61">
        <v>236653.25</v>
      </c>
      <c r="O61">
        <v>122.85</v>
      </c>
      <c r="P61">
        <v>1712.9780000000001</v>
      </c>
      <c r="Q61">
        <v>17.033200000000001</v>
      </c>
    </row>
    <row r="62" spans="1:17" x14ac:dyDescent="0.25">
      <c r="A62" s="1">
        <v>43157</v>
      </c>
      <c r="B62">
        <v>1903</v>
      </c>
      <c r="C62">
        <v>301730.51</v>
      </c>
      <c r="D62">
        <v>259793.57</v>
      </c>
      <c r="E62">
        <v>41936.94</v>
      </c>
      <c r="F62">
        <v>136.52000000000001</v>
      </c>
      <c r="G62">
        <v>158.56</v>
      </c>
      <c r="H62">
        <v>22.04</v>
      </c>
      <c r="I62">
        <v>0.13900000000000001</v>
      </c>
      <c r="J62">
        <v>1.1299999999999999</v>
      </c>
      <c r="K62">
        <v>0.97160000000000002</v>
      </c>
      <c r="L62">
        <v>6.7999999999999996E-3</v>
      </c>
      <c r="M62">
        <v>1720.75</v>
      </c>
      <c r="N62">
        <v>253787.13</v>
      </c>
      <c r="O62">
        <v>125.96</v>
      </c>
      <c r="P62">
        <v>1848.9548</v>
      </c>
      <c r="Q62">
        <v>12.9404</v>
      </c>
    </row>
    <row r="63" spans="1:17" x14ac:dyDescent="0.25">
      <c r="A63" s="1">
        <v>43164</v>
      </c>
      <c r="B63">
        <v>1643</v>
      </c>
      <c r="C63">
        <v>268805</v>
      </c>
      <c r="D63">
        <v>227721.12</v>
      </c>
      <c r="E63">
        <v>41083.879999999997</v>
      </c>
      <c r="F63">
        <v>138.6</v>
      </c>
      <c r="G63">
        <v>163.61000000000001</v>
      </c>
      <c r="H63">
        <v>25.01</v>
      </c>
      <c r="I63">
        <v>0.15279999999999999</v>
      </c>
      <c r="J63">
        <v>1.1399999999999999</v>
      </c>
      <c r="K63">
        <v>0.97260000000000002</v>
      </c>
      <c r="L63">
        <v>3.7000000000000002E-3</v>
      </c>
      <c r="M63">
        <v>1735.5</v>
      </c>
      <c r="N63">
        <v>261722.5</v>
      </c>
      <c r="O63">
        <v>128.31</v>
      </c>
      <c r="P63">
        <v>1597.9818</v>
      </c>
      <c r="Q63">
        <v>6.0791000000000004</v>
      </c>
    </row>
    <row r="64" spans="1:17" x14ac:dyDescent="0.25">
      <c r="A64" s="1">
        <v>43171</v>
      </c>
      <c r="B64">
        <v>1595</v>
      </c>
      <c r="C64">
        <v>256711.67</v>
      </c>
      <c r="D64">
        <v>218589.17</v>
      </c>
      <c r="E64">
        <v>38122.5</v>
      </c>
      <c r="F64">
        <v>137.05000000000001</v>
      </c>
      <c r="G64">
        <v>160.94999999999999</v>
      </c>
      <c r="H64">
        <v>23.9</v>
      </c>
      <c r="I64">
        <v>0.14849999999999999</v>
      </c>
      <c r="J64">
        <v>1.1299999999999999</v>
      </c>
      <c r="K64">
        <v>0.96609999999999996</v>
      </c>
      <c r="L64">
        <v>2.5000000000000001E-3</v>
      </c>
      <c r="M64">
        <v>1724.25</v>
      </c>
      <c r="N64">
        <v>269109.28000000003</v>
      </c>
      <c r="O64">
        <v>133.19</v>
      </c>
      <c r="P64">
        <v>1540.9295</v>
      </c>
      <c r="Q64">
        <v>3.9874999999999998</v>
      </c>
    </row>
    <row r="65" spans="1:17" x14ac:dyDescent="0.25">
      <c r="A65" s="1">
        <v>43178</v>
      </c>
      <c r="B65">
        <v>1716</v>
      </c>
      <c r="C65">
        <v>271435.78999999998</v>
      </c>
      <c r="D65">
        <v>230194.8</v>
      </c>
      <c r="E65">
        <v>41240.99</v>
      </c>
      <c r="F65">
        <v>134.15</v>
      </c>
      <c r="G65">
        <v>158.18</v>
      </c>
      <c r="H65">
        <v>24.03</v>
      </c>
      <c r="I65">
        <v>0.15190000000000001</v>
      </c>
      <c r="J65">
        <v>1.1599999999999999</v>
      </c>
      <c r="K65">
        <v>0.9738</v>
      </c>
      <c r="L65">
        <v>2.8999999999999998E-3</v>
      </c>
      <c r="M65">
        <v>1714.25</v>
      </c>
      <c r="N65">
        <v>274670.74</v>
      </c>
      <c r="O65">
        <v>136.58000000000001</v>
      </c>
      <c r="P65">
        <v>1671.0408</v>
      </c>
      <c r="Q65">
        <v>4.9763999999999999</v>
      </c>
    </row>
    <row r="66" spans="1:17" x14ac:dyDescent="0.25">
      <c r="A66" s="1">
        <v>43185</v>
      </c>
      <c r="B66">
        <v>1471</v>
      </c>
      <c r="C66">
        <v>240082.46</v>
      </c>
      <c r="D66">
        <v>205840.17</v>
      </c>
      <c r="E66">
        <v>34242.29</v>
      </c>
      <c r="F66">
        <v>139.93</v>
      </c>
      <c r="G66">
        <v>163.21</v>
      </c>
      <c r="H66">
        <v>23.28</v>
      </c>
      <c r="I66">
        <v>0.1426</v>
      </c>
      <c r="J66">
        <v>1.1499999999999999</v>
      </c>
      <c r="K66">
        <v>0.9728</v>
      </c>
      <c r="L66">
        <v>2.7000000000000001E-3</v>
      </c>
      <c r="M66">
        <v>1606.25</v>
      </c>
      <c r="N66">
        <v>259258.73</v>
      </c>
      <c r="O66">
        <v>137.43</v>
      </c>
      <c r="P66">
        <v>1430.9888000000001</v>
      </c>
      <c r="Q66">
        <v>3.9716999999999998</v>
      </c>
    </row>
    <row r="67" spans="1:17" x14ac:dyDescent="0.25">
      <c r="A67" s="1">
        <v>43192</v>
      </c>
      <c r="B67">
        <v>1590</v>
      </c>
      <c r="C67">
        <v>265003.34999999998</v>
      </c>
      <c r="D67">
        <v>227333.1</v>
      </c>
      <c r="E67">
        <v>37670.25</v>
      </c>
      <c r="F67">
        <v>142.97999999999999</v>
      </c>
      <c r="G67">
        <v>166.67</v>
      </c>
      <c r="H67">
        <v>23.69</v>
      </c>
      <c r="I67">
        <v>0.14219999999999999</v>
      </c>
      <c r="J67">
        <v>1.1299999999999999</v>
      </c>
      <c r="K67">
        <v>0.97799999999999998</v>
      </c>
      <c r="L67">
        <v>1.2999999999999999E-3</v>
      </c>
      <c r="M67">
        <v>1593</v>
      </c>
      <c r="N67">
        <v>258308.32</v>
      </c>
      <c r="O67">
        <v>138.53</v>
      </c>
      <c r="P67">
        <v>1555.02</v>
      </c>
      <c r="Q67">
        <v>2.0670000000000002</v>
      </c>
    </row>
    <row r="68" spans="1:17" x14ac:dyDescent="0.25">
      <c r="A68" s="1">
        <v>43199</v>
      </c>
      <c r="B68">
        <v>1554</v>
      </c>
      <c r="C68">
        <v>270864.52</v>
      </c>
      <c r="D68">
        <v>232599.93</v>
      </c>
      <c r="E68">
        <v>38264.589999999997</v>
      </c>
      <c r="F68">
        <v>149.68</v>
      </c>
      <c r="G68">
        <v>174.3</v>
      </c>
      <c r="H68">
        <v>24.62</v>
      </c>
      <c r="I68">
        <v>0.14130000000000001</v>
      </c>
      <c r="J68">
        <v>1.1599999999999999</v>
      </c>
      <c r="K68">
        <v>0.97940000000000005</v>
      </c>
      <c r="L68">
        <v>1.9E-3</v>
      </c>
      <c r="M68">
        <v>1582.75</v>
      </c>
      <c r="N68">
        <v>261846.53</v>
      </c>
      <c r="O68">
        <v>141.69</v>
      </c>
      <c r="P68">
        <v>1521.9875999999999</v>
      </c>
      <c r="Q68">
        <v>2.9525999999999999</v>
      </c>
    </row>
    <row r="69" spans="1:17" x14ac:dyDescent="0.25">
      <c r="A69" s="1">
        <v>43206</v>
      </c>
      <c r="B69">
        <v>1672</v>
      </c>
      <c r="C69">
        <v>273264.43</v>
      </c>
      <c r="D69">
        <v>234526.23</v>
      </c>
      <c r="E69">
        <v>38738.199999999997</v>
      </c>
      <c r="F69">
        <v>140.27000000000001</v>
      </c>
      <c r="G69">
        <v>163.44</v>
      </c>
      <c r="H69">
        <v>23.17</v>
      </c>
      <c r="I69">
        <v>0.14180000000000001</v>
      </c>
      <c r="J69">
        <v>1.1599999999999999</v>
      </c>
      <c r="K69">
        <v>0.97909999999999997</v>
      </c>
      <c r="L69">
        <v>2.3999999999999998E-3</v>
      </c>
      <c r="M69">
        <v>1571.75</v>
      </c>
      <c r="N69">
        <v>262303.69</v>
      </c>
      <c r="O69">
        <v>143.22</v>
      </c>
      <c r="P69">
        <v>1637.0552</v>
      </c>
      <c r="Q69">
        <v>4.0128000000000004</v>
      </c>
    </row>
    <row r="70" spans="1:17" x14ac:dyDescent="0.25">
      <c r="A70" s="1">
        <v>43213</v>
      </c>
      <c r="B70">
        <v>1676</v>
      </c>
      <c r="C70">
        <v>275340.13</v>
      </c>
      <c r="D70">
        <v>237109.22</v>
      </c>
      <c r="E70">
        <v>38230.910000000003</v>
      </c>
      <c r="F70">
        <v>141.47</v>
      </c>
      <c r="G70">
        <v>164.28</v>
      </c>
      <c r="H70">
        <v>22.81</v>
      </c>
      <c r="I70">
        <v>0.13880000000000001</v>
      </c>
      <c r="J70">
        <v>1.1399999999999999</v>
      </c>
      <c r="K70">
        <v>0.98329999999999995</v>
      </c>
      <c r="L70">
        <v>3.5999999999999999E-3</v>
      </c>
      <c r="M70">
        <v>1623</v>
      </c>
      <c r="N70">
        <v>271118.11</v>
      </c>
      <c r="O70">
        <v>143.6</v>
      </c>
      <c r="P70">
        <v>1648.0108</v>
      </c>
      <c r="Q70">
        <v>6.0335999999999999</v>
      </c>
    </row>
    <row r="71" spans="1:17" x14ac:dyDescent="0.25">
      <c r="A71" s="1">
        <v>43220</v>
      </c>
      <c r="B71">
        <v>1770</v>
      </c>
      <c r="C71">
        <v>284914.81</v>
      </c>
      <c r="D71">
        <v>246505.25</v>
      </c>
      <c r="E71">
        <v>38409.56</v>
      </c>
      <c r="F71">
        <v>139.27000000000001</v>
      </c>
      <c r="G71">
        <v>160.97</v>
      </c>
      <c r="H71">
        <v>21.7</v>
      </c>
      <c r="I71">
        <v>0.1348</v>
      </c>
      <c r="J71">
        <v>1.1499999999999999</v>
      </c>
      <c r="K71">
        <v>0.97970000000000002</v>
      </c>
      <c r="L71">
        <v>2.3E-3</v>
      </c>
      <c r="M71">
        <v>1668</v>
      </c>
      <c r="N71">
        <v>276095.96999999997</v>
      </c>
      <c r="O71">
        <v>142.66999999999999</v>
      </c>
      <c r="P71">
        <v>1734.069</v>
      </c>
      <c r="Q71">
        <v>4.0709999999999997</v>
      </c>
    </row>
    <row r="72" spans="1:17" x14ac:dyDescent="0.25">
      <c r="A72" s="1">
        <v>43227</v>
      </c>
      <c r="B72">
        <v>1987</v>
      </c>
      <c r="C72">
        <v>341185.5</v>
      </c>
      <c r="D72">
        <v>295792.81</v>
      </c>
      <c r="E72">
        <v>45392.69</v>
      </c>
      <c r="F72">
        <v>148.86000000000001</v>
      </c>
      <c r="G72">
        <v>171.71</v>
      </c>
      <c r="H72">
        <v>22.84</v>
      </c>
      <c r="I72">
        <v>0.13300000000000001</v>
      </c>
      <c r="J72">
        <v>1.1599999999999999</v>
      </c>
      <c r="K72">
        <v>0.97789999999999999</v>
      </c>
      <c r="L72">
        <v>4.0000000000000001E-3</v>
      </c>
      <c r="M72">
        <v>1776.25</v>
      </c>
      <c r="N72">
        <v>293676.21999999997</v>
      </c>
      <c r="O72">
        <v>142.47</v>
      </c>
      <c r="P72">
        <v>1943.0872999999999</v>
      </c>
      <c r="Q72">
        <v>7.9480000000000004</v>
      </c>
    </row>
    <row r="73" spans="1:17" x14ac:dyDescent="0.25">
      <c r="A73" s="1">
        <v>43234</v>
      </c>
      <c r="B73">
        <v>1837</v>
      </c>
      <c r="C73">
        <v>300278.19</v>
      </c>
      <c r="D73">
        <v>259143.78</v>
      </c>
      <c r="E73">
        <v>41134.410000000003</v>
      </c>
      <c r="F73">
        <v>141.07</v>
      </c>
      <c r="G73">
        <v>163.46</v>
      </c>
      <c r="H73">
        <v>22.39</v>
      </c>
      <c r="I73">
        <v>0.13700000000000001</v>
      </c>
      <c r="J73">
        <v>1.1599999999999999</v>
      </c>
      <c r="K73">
        <v>0.98260000000000003</v>
      </c>
      <c r="L73">
        <v>3.3E-3</v>
      </c>
      <c r="M73">
        <v>1817.5</v>
      </c>
      <c r="N73">
        <v>300429.65999999997</v>
      </c>
      <c r="O73">
        <v>142.66999999999999</v>
      </c>
      <c r="P73">
        <v>1805.0362</v>
      </c>
      <c r="Q73">
        <v>6.0621</v>
      </c>
    </row>
    <row r="74" spans="1:17" x14ac:dyDescent="0.25">
      <c r="A74" s="1">
        <v>43241</v>
      </c>
      <c r="B74">
        <v>954</v>
      </c>
      <c r="C74">
        <v>154018.75</v>
      </c>
      <c r="D74">
        <v>133983.62</v>
      </c>
      <c r="E74">
        <v>20035.13</v>
      </c>
      <c r="F74">
        <v>140.44</v>
      </c>
      <c r="G74">
        <v>161.44999999999999</v>
      </c>
      <c r="H74">
        <v>21</v>
      </c>
      <c r="I74">
        <v>0.13009999999999999</v>
      </c>
      <c r="J74">
        <v>1.1599999999999999</v>
      </c>
      <c r="K74">
        <v>0.98640000000000005</v>
      </c>
      <c r="L74">
        <v>5.1999999999999998E-3</v>
      </c>
      <c r="M74">
        <v>1637</v>
      </c>
      <c r="N74">
        <v>270099.31</v>
      </c>
      <c r="O74">
        <v>142.41</v>
      </c>
      <c r="P74">
        <v>941.02560000000005</v>
      </c>
      <c r="Q74">
        <v>4.9607999999999999</v>
      </c>
    </row>
    <row r="75" spans="1:17" x14ac:dyDescent="0.25">
      <c r="A75" s="1">
        <v>43248</v>
      </c>
      <c r="B75">
        <v>1083</v>
      </c>
      <c r="C75">
        <v>209513.74</v>
      </c>
      <c r="D75">
        <v>182802.03</v>
      </c>
      <c r="E75">
        <v>26711.71</v>
      </c>
      <c r="F75">
        <v>168.79</v>
      </c>
      <c r="G75">
        <v>193.46</v>
      </c>
      <c r="H75">
        <v>24.66</v>
      </c>
      <c r="I75">
        <v>0.1275</v>
      </c>
      <c r="J75">
        <v>1.1399999999999999</v>
      </c>
      <c r="K75">
        <v>0.99260000000000004</v>
      </c>
      <c r="L75">
        <v>8.9999999999999998E-4</v>
      </c>
      <c r="M75">
        <v>1465.25</v>
      </c>
      <c r="N75">
        <v>251249.05</v>
      </c>
      <c r="O75">
        <v>149.79</v>
      </c>
      <c r="P75">
        <v>1074.9857999999999</v>
      </c>
      <c r="Q75">
        <v>0.97470000000000001</v>
      </c>
    </row>
    <row r="76" spans="1:17" x14ac:dyDescent="0.25">
      <c r="A76" s="1">
        <v>43255</v>
      </c>
      <c r="B76">
        <v>1438</v>
      </c>
      <c r="C76">
        <v>241400.7</v>
      </c>
      <c r="D76">
        <v>204184.02</v>
      </c>
      <c r="E76">
        <v>37216.68</v>
      </c>
      <c r="F76">
        <v>141.99</v>
      </c>
      <c r="G76">
        <v>167.87</v>
      </c>
      <c r="H76">
        <v>25.88</v>
      </c>
      <c r="I76">
        <v>0.1542</v>
      </c>
      <c r="J76">
        <v>1.17</v>
      </c>
      <c r="K76">
        <v>0.9889</v>
      </c>
      <c r="L76">
        <v>3.5000000000000001E-3</v>
      </c>
      <c r="M76">
        <v>1328</v>
      </c>
      <c r="N76">
        <v>226302.85</v>
      </c>
      <c r="O76">
        <v>148.07</v>
      </c>
      <c r="P76">
        <v>1422.0382</v>
      </c>
      <c r="Q76">
        <v>5.0330000000000004</v>
      </c>
    </row>
    <row r="77" spans="1:17" x14ac:dyDescent="0.25">
      <c r="A77" s="1">
        <v>43262</v>
      </c>
      <c r="B77">
        <v>1514</v>
      </c>
      <c r="C77">
        <v>259619.91</v>
      </c>
      <c r="D77">
        <v>220710.2</v>
      </c>
      <c r="E77">
        <v>38909.71</v>
      </c>
      <c r="F77">
        <v>145.78</v>
      </c>
      <c r="G77">
        <v>171.48</v>
      </c>
      <c r="H77">
        <v>25.7</v>
      </c>
      <c r="I77">
        <v>0.14990000000000001</v>
      </c>
      <c r="J77">
        <v>1.1399999999999999</v>
      </c>
      <c r="K77">
        <v>0.98880000000000001</v>
      </c>
      <c r="L77">
        <v>1.2999999999999999E-3</v>
      </c>
      <c r="M77">
        <v>1247.25</v>
      </c>
      <c r="N77">
        <v>216138.28</v>
      </c>
      <c r="O77">
        <v>149.25</v>
      </c>
      <c r="P77">
        <v>1497.0432000000001</v>
      </c>
      <c r="Q77">
        <v>1.9681999999999999</v>
      </c>
    </row>
    <row r="78" spans="1:17" x14ac:dyDescent="0.25">
      <c r="A78" s="1">
        <v>43269</v>
      </c>
      <c r="B78">
        <v>1457</v>
      </c>
      <c r="C78">
        <v>228102.11</v>
      </c>
      <c r="D78">
        <v>192587.99</v>
      </c>
      <c r="E78">
        <v>35514.120000000003</v>
      </c>
      <c r="F78">
        <v>132.18</v>
      </c>
      <c r="G78">
        <v>156.56</v>
      </c>
      <c r="H78">
        <v>24.37</v>
      </c>
      <c r="I78">
        <v>0.15570000000000001</v>
      </c>
      <c r="J78">
        <v>1.1299999999999999</v>
      </c>
      <c r="K78">
        <v>0.99039999999999995</v>
      </c>
      <c r="L78">
        <v>4.1000000000000003E-3</v>
      </c>
      <c r="M78">
        <v>1373</v>
      </c>
      <c r="N78">
        <v>234659.12</v>
      </c>
      <c r="O78">
        <v>147.19</v>
      </c>
      <c r="P78">
        <v>1443.0128</v>
      </c>
      <c r="Q78">
        <v>5.9737</v>
      </c>
    </row>
    <row r="79" spans="1:17" x14ac:dyDescent="0.25">
      <c r="A79" s="1">
        <v>43276</v>
      </c>
      <c r="B79">
        <v>1401</v>
      </c>
      <c r="C79">
        <v>223522.53</v>
      </c>
      <c r="D79">
        <v>185984.37</v>
      </c>
      <c r="E79">
        <v>37538.160000000003</v>
      </c>
      <c r="F79">
        <v>132.75</v>
      </c>
      <c r="G79">
        <v>159.54</v>
      </c>
      <c r="H79">
        <v>26.79</v>
      </c>
      <c r="I79">
        <v>0.16789999999999999</v>
      </c>
      <c r="J79">
        <v>1.1599999999999999</v>
      </c>
      <c r="K79">
        <v>0.98640000000000005</v>
      </c>
      <c r="L79">
        <v>3.5999999999999999E-3</v>
      </c>
      <c r="M79">
        <v>1452.5</v>
      </c>
      <c r="N79">
        <v>238161.31</v>
      </c>
      <c r="O79">
        <v>138.18</v>
      </c>
      <c r="P79">
        <v>1381.9464</v>
      </c>
      <c r="Q79">
        <v>5.0435999999999996</v>
      </c>
    </row>
    <row r="80" spans="1:17" x14ac:dyDescent="0.25">
      <c r="A80" s="1">
        <v>43283</v>
      </c>
      <c r="B80">
        <v>1196</v>
      </c>
      <c r="C80">
        <v>187346.96</v>
      </c>
      <c r="D80">
        <v>156419.79999999999</v>
      </c>
      <c r="E80">
        <v>30927.16</v>
      </c>
      <c r="F80">
        <v>130.79</v>
      </c>
      <c r="G80">
        <v>156.63999999999999</v>
      </c>
      <c r="H80">
        <v>25.86</v>
      </c>
      <c r="I80">
        <v>0.1651</v>
      </c>
      <c r="J80">
        <v>1.1200000000000001</v>
      </c>
      <c r="K80">
        <v>0.9849</v>
      </c>
      <c r="L80">
        <v>6.7000000000000002E-3</v>
      </c>
      <c r="M80">
        <v>1392</v>
      </c>
      <c r="N80">
        <v>224647.88</v>
      </c>
      <c r="O80">
        <v>135.38</v>
      </c>
      <c r="P80">
        <v>1177.9404</v>
      </c>
      <c r="Q80">
        <v>8.0131999999999994</v>
      </c>
    </row>
    <row r="81" spans="1:17" x14ac:dyDescent="0.25">
      <c r="A81" s="1">
        <v>43290</v>
      </c>
      <c r="B81">
        <v>1001</v>
      </c>
      <c r="C81">
        <v>193525.09</v>
      </c>
      <c r="D81">
        <v>165640.57999999999</v>
      </c>
      <c r="E81">
        <v>27884.51</v>
      </c>
      <c r="F81">
        <v>165.48</v>
      </c>
      <c r="G81">
        <v>193.33</v>
      </c>
      <c r="H81">
        <v>27.86</v>
      </c>
      <c r="I81">
        <v>0.14410000000000001</v>
      </c>
      <c r="J81">
        <v>1.1000000000000001</v>
      </c>
      <c r="K81">
        <v>0.97099999999999997</v>
      </c>
      <c r="L81">
        <v>7.0000000000000001E-3</v>
      </c>
      <c r="M81">
        <v>1263.75</v>
      </c>
      <c r="N81">
        <v>208124.17</v>
      </c>
      <c r="O81">
        <v>140.30000000000001</v>
      </c>
      <c r="P81">
        <v>971.971</v>
      </c>
      <c r="Q81">
        <v>7.0069999999999997</v>
      </c>
    </row>
    <row r="82" spans="1:17" x14ac:dyDescent="0.25">
      <c r="A82" s="1">
        <v>43297</v>
      </c>
      <c r="B82">
        <v>1678</v>
      </c>
      <c r="C82">
        <v>263958.12</v>
      </c>
      <c r="D82">
        <v>222527.28</v>
      </c>
      <c r="E82">
        <v>41430.839999999997</v>
      </c>
      <c r="F82">
        <v>132.61000000000001</v>
      </c>
      <c r="G82">
        <v>157.31</v>
      </c>
      <c r="H82">
        <v>24.69</v>
      </c>
      <c r="I82">
        <v>0.157</v>
      </c>
      <c r="J82">
        <v>1.1200000000000001</v>
      </c>
      <c r="K82">
        <v>0.98270000000000002</v>
      </c>
      <c r="L82">
        <v>6.0000000000000001E-3</v>
      </c>
      <c r="M82">
        <v>1319</v>
      </c>
      <c r="N82">
        <v>217088.18</v>
      </c>
      <c r="O82">
        <v>140.41</v>
      </c>
      <c r="P82">
        <v>1648.9706000000001</v>
      </c>
      <c r="Q82">
        <v>10.068</v>
      </c>
    </row>
    <row r="83" spans="1:17" x14ac:dyDescent="0.25">
      <c r="A83" s="1">
        <v>43304</v>
      </c>
      <c r="B83">
        <v>1646</v>
      </c>
      <c r="C83">
        <v>285620.90000000002</v>
      </c>
      <c r="D83">
        <v>242163.15</v>
      </c>
      <c r="E83">
        <v>43457.75</v>
      </c>
      <c r="F83">
        <v>147.12</v>
      </c>
      <c r="G83">
        <v>173.52</v>
      </c>
      <c r="H83">
        <v>26.4</v>
      </c>
      <c r="I83">
        <v>0.1522</v>
      </c>
      <c r="J83">
        <v>1.1499999999999999</v>
      </c>
      <c r="K83">
        <v>0.97809999999999997</v>
      </c>
      <c r="L83">
        <v>4.8999999999999998E-3</v>
      </c>
      <c r="M83">
        <v>1380.25</v>
      </c>
      <c r="N83">
        <v>232612.77</v>
      </c>
      <c r="O83">
        <v>144</v>
      </c>
      <c r="P83">
        <v>1609.9526000000001</v>
      </c>
      <c r="Q83">
        <v>8.0654000000000003</v>
      </c>
    </row>
    <row r="84" spans="1:17" x14ac:dyDescent="0.25">
      <c r="A84" s="1">
        <v>43311</v>
      </c>
      <c r="B84">
        <v>2058</v>
      </c>
      <c r="C84">
        <v>326290.40000000002</v>
      </c>
      <c r="D84">
        <v>276573.90000000002</v>
      </c>
      <c r="E84">
        <v>49716.5</v>
      </c>
      <c r="F84">
        <v>134.38999999999999</v>
      </c>
      <c r="G84">
        <v>158.55000000000001</v>
      </c>
      <c r="H84">
        <v>24.16</v>
      </c>
      <c r="I84">
        <v>0.15240000000000001</v>
      </c>
      <c r="J84">
        <v>1.1200000000000001</v>
      </c>
      <c r="K84">
        <v>0.9728</v>
      </c>
      <c r="L84">
        <v>9.1999999999999998E-3</v>
      </c>
      <c r="M84">
        <v>1595.75</v>
      </c>
      <c r="N84">
        <v>267348.63</v>
      </c>
      <c r="O84">
        <v>144.9</v>
      </c>
      <c r="P84">
        <v>2002.0224000000001</v>
      </c>
      <c r="Q84">
        <v>18.933599999999998</v>
      </c>
    </row>
    <row r="85" spans="1:17" x14ac:dyDescent="0.25">
      <c r="A85" s="1">
        <v>43318</v>
      </c>
      <c r="B85">
        <v>1988</v>
      </c>
      <c r="C85">
        <v>329140.93</v>
      </c>
      <c r="D85">
        <v>279889.59000000003</v>
      </c>
      <c r="E85">
        <v>49251.34</v>
      </c>
      <c r="F85">
        <v>140.79</v>
      </c>
      <c r="G85">
        <v>165.56</v>
      </c>
      <c r="H85">
        <v>24.77</v>
      </c>
      <c r="I85">
        <v>0.14960000000000001</v>
      </c>
      <c r="J85">
        <v>1.1299999999999999</v>
      </c>
      <c r="K85">
        <v>0.97130000000000005</v>
      </c>
      <c r="L85">
        <v>1.21E-2</v>
      </c>
      <c r="M85">
        <v>1842.5</v>
      </c>
      <c r="N85">
        <v>301252.59000000003</v>
      </c>
      <c r="O85">
        <v>138.72999999999999</v>
      </c>
      <c r="P85">
        <v>1930.9444000000001</v>
      </c>
      <c r="Q85">
        <v>24.0548</v>
      </c>
    </row>
    <row r="86" spans="1:17" x14ac:dyDescent="0.25">
      <c r="A86" s="1">
        <v>43325</v>
      </c>
      <c r="B86">
        <v>1875</v>
      </c>
      <c r="C86">
        <v>288227.83</v>
      </c>
      <c r="D86">
        <v>245609.63</v>
      </c>
      <c r="E86">
        <v>42618.2</v>
      </c>
      <c r="F86">
        <v>130.99</v>
      </c>
      <c r="G86">
        <v>153.72</v>
      </c>
      <c r="H86">
        <v>22.73</v>
      </c>
      <c r="I86">
        <v>0.1479</v>
      </c>
      <c r="J86">
        <v>1.1000000000000001</v>
      </c>
      <c r="K86">
        <v>0.98080000000000001</v>
      </c>
      <c r="L86">
        <v>1.23E-2</v>
      </c>
      <c r="M86">
        <v>1891.75</v>
      </c>
      <c r="N86">
        <v>307320.02</v>
      </c>
      <c r="O86">
        <v>138.32</v>
      </c>
      <c r="P86">
        <v>1839</v>
      </c>
      <c r="Q86">
        <v>23.0625</v>
      </c>
    </row>
    <row r="87" spans="1:17" x14ac:dyDescent="0.25">
      <c r="A87" s="1">
        <v>43332</v>
      </c>
      <c r="B87">
        <v>1071</v>
      </c>
      <c r="C87">
        <v>146870.04</v>
      </c>
      <c r="D87">
        <v>126434.29</v>
      </c>
      <c r="E87">
        <v>20435.75</v>
      </c>
      <c r="F87">
        <v>118.05</v>
      </c>
      <c r="G87">
        <v>137.13</v>
      </c>
      <c r="H87">
        <v>19.079999999999998</v>
      </c>
      <c r="I87">
        <v>0.1391</v>
      </c>
      <c r="J87">
        <v>1.1100000000000001</v>
      </c>
      <c r="K87">
        <v>0.98409999999999997</v>
      </c>
      <c r="L87">
        <v>1.12E-2</v>
      </c>
      <c r="M87">
        <v>1748</v>
      </c>
      <c r="N87">
        <v>272632.3</v>
      </c>
      <c r="O87">
        <v>131.06</v>
      </c>
      <c r="P87">
        <v>1053.9711</v>
      </c>
      <c r="Q87">
        <v>11.995200000000001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0BF3-0E9B-46CF-A8AA-6E195103F3A2}">
  <dimension ref="A1:G87"/>
  <sheetViews>
    <sheetView workbookViewId="0">
      <selection activeCell="K22" sqref="K22"/>
    </sheetView>
  </sheetViews>
  <sheetFormatPr defaultRowHeight="15" x14ac:dyDescent="0.25"/>
  <cols>
    <col min="1" max="1" width="13" bestFit="1" customWidth="1"/>
    <col min="2" max="2" width="17.5703125" bestFit="1" customWidth="1"/>
    <col min="3" max="3" width="22.28515625" bestFit="1" customWidth="1"/>
    <col min="4" max="4" width="22.5703125" bestFit="1" customWidth="1"/>
    <col min="5" max="5" width="25.140625" bestFit="1" customWidth="1"/>
    <col min="6" max="6" width="29.85546875" bestFit="1" customWidth="1"/>
    <col min="7" max="7" width="27.28515625" bestFit="1" customWidth="1"/>
  </cols>
  <sheetData>
    <row r="1" spans="1:7" x14ac:dyDescent="0.25">
      <c r="A1" t="s">
        <v>0</v>
      </c>
      <c r="B1" t="s">
        <v>188</v>
      </c>
      <c r="C1" t="s">
        <v>189</v>
      </c>
      <c r="D1" t="s">
        <v>190</v>
      </c>
      <c r="E1" t="s">
        <v>191</v>
      </c>
      <c r="F1" t="s">
        <v>192</v>
      </c>
      <c r="G1" t="s">
        <v>663</v>
      </c>
    </row>
    <row r="2" spans="1:7" x14ac:dyDescent="0.25">
      <c r="A2" s="1">
        <v>42737</v>
      </c>
      <c r="B2">
        <v>30</v>
      </c>
      <c r="C2">
        <v>1</v>
      </c>
      <c r="D2">
        <v>0.9677</v>
      </c>
      <c r="E2">
        <v>3933.55</v>
      </c>
      <c r="F2">
        <v>19.62</v>
      </c>
      <c r="G2">
        <v>3.2258064516129031E-2</v>
      </c>
    </row>
    <row r="3" spans="1:7" x14ac:dyDescent="0.25">
      <c r="A3" s="1">
        <v>42744</v>
      </c>
      <c r="B3">
        <v>77</v>
      </c>
      <c r="C3">
        <v>0</v>
      </c>
      <c r="D3">
        <v>1</v>
      </c>
      <c r="E3">
        <v>14742.33</v>
      </c>
      <c r="G3">
        <v>0</v>
      </c>
    </row>
    <row r="4" spans="1:7" x14ac:dyDescent="0.25">
      <c r="A4" s="1">
        <v>42751</v>
      </c>
      <c r="B4">
        <v>191</v>
      </c>
      <c r="C4">
        <v>0</v>
      </c>
      <c r="D4">
        <v>1</v>
      </c>
      <c r="E4">
        <v>28318.240000000002</v>
      </c>
      <c r="G4">
        <v>0</v>
      </c>
    </row>
    <row r="5" spans="1:7" x14ac:dyDescent="0.25">
      <c r="A5" s="1">
        <v>42758</v>
      </c>
      <c r="B5">
        <v>348</v>
      </c>
      <c r="C5">
        <v>1</v>
      </c>
      <c r="D5">
        <v>0.99709999999999999</v>
      </c>
      <c r="E5">
        <v>65484.78</v>
      </c>
      <c r="F5">
        <v>104.3</v>
      </c>
      <c r="G5">
        <v>2.8653295128939827E-3</v>
      </c>
    </row>
    <row r="6" spans="1:7" x14ac:dyDescent="0.25">
      <c r="A6" s="1">
        <v>42765</v>
      </c>
      <c r="B6">
        <v>459</v>
      </c>
      <c r="C6">
        <v>1</v>
      </c>
      <c r="D6">
        <v>0.99780000000000002</v>
      </c>
      <c r="E6">
        <v>81862.850000000006</v>
      </c>
      <c r="F6">
        <v>65.05</v>
      </c>
      <c r="G6">
        <v>2.1739130434782609E-3</v>
      </c>
    </row>
    <row r="7" spans="1:7" x14ac:dyDescent="0.25">
      <c r="A7" s="1">
        <v>42772</v>
      </c>
      <c r="B7">
        <v>539</v>
      </c>
      <c r="C7">
        <v>2</v>
      </c>
      <c r="D7">
        <v>0.99629999999999996</v>
      </c>
      <c r="E7">
        <v>89916.53</v>
      </c>
      <c r="F7">
        <v>111.07</v>
      </c>
      <c r="G7">
        <v>3.6968576709796672E-3</v>
      </c>
    </row>
    <row r="8" spans="1:7" x14ac:dyDescent="0.25">
      <c r="A8" s="1">
        <v>42779</v>
      </c>
      <c r="B8">
        <v>404</v>
      </c>
      <c r="C8">
        <v>3</v>
      </c>
      <c r="D8">
        <v>0.99260000000000004</v>
      </c>
      <c r="E8">
        <v>63365.46</v>
      </c>
      <c r="F8">
        <v>338.21</v>
      </c>
      <c r="G8">
        <v>7.3710073710073713E-3</v>
      </c>
    </row>
    <row r="9" spans="1:7" x14ac:dyDescent="0.25">
      <c r="A9" s="1">
        <v>42786</v>
      </c>
      <c r="B9">
        <v>371</v>
      </c>
      <c r="C9">
        <v>4</v>
      </c>
      <c r="D9">
        <v>0.98929999999999996</v>
      </c>
      <c r="E9">
        <v>55445.07</v>
      </c>
      <c r="F9">
        <v>355.04</v>
      </c>
      <c r="G9">
        <v>1.0666666666666666E-2</v>
      </c>
    </row>
    <row r="10" spans="1:7" x14ac:dyDescent="0.25">
      <c r="A10" s="1">
        <v>42793</v>
      </c>
      <c r="B10">
        <v>484</v>
      </c>
      <c r="C10">
        <v>4</v>
      </c>
      <c r="D10">
        <v>0.99180000000000001</v>
      </c>
      <c r="E10">
        <v>83363.31</v>
      </c>
      <c r="F10">
        <v>541.44000000000005</v>
      </c>
      <c r="G10">
        <v>8.1967213114754103E-3</v>
      </c>
    </row>
    <row r="11" spans="1:7" x14ac:dyDescent="0.25">
      <c r="A11" s="1">
        <v>42800</v>
      </c>
      <c r="B11">
        <v>572</v>
      </c>
      <c r="C11">
        <v>1</v>
      </c>
      <c r="D11">
        <v>0.99829999999999997</v>
      </c>
      <c r="E11">
        <v>91323</v>
      </c>
      <c r="F11">
        <v>79.52</v>
      </c>
      <c r="G11">
        <v>1.7452006980802793E-3</v>
      </c>
    </row>
    <row r="12" spans="1:7" x14ac:dyDescent="0.25">
      <c r="A12" s="1">
        <v>42807</v>
      </c>
      <c r="B12">
        <v>610</v>
      </c>
      <c r="C12">
        <v>1</v>
      </c>
      <c r="D12">
        <v>0.99839999999999995</v>
      </c>
      <c r="E12">
        <v>108514.24000000001</v>
      </c>
      <c r="F12">
        <v>478.33</v>
      </c>
      <c r="G12">
        <v>1.6366612111292963E-3</v>
      </c>
    </row>
    <row r="13" spans="1:7" x14ac:dyDescent="0.25">
      <c r="A13" s="1">
        <v>42814</v>
      </c>
      <c r="B13">
        <v>641</v>
      </c>
      <c r="C13">
        <v>1</v>
      </c>
      <c r="D13">
        <v>0.99839999999999995</v>
      </c>
      <c r="E13">
        <v>98347.94</v>
      </c>
      <c r="F13">
        <v>58.9</v>
      </c>
      <c r="G13">
        <v>1.557632398753894E-3</v>
      </c>
    </row>
    <row r="14" spans="1:7" x14ac:dyDescent="0.25">
      <c r="A14" s="1">
        <v>42821</v>
      </c>
      <c r="B14">
        <v>554</v>
      </c>
      <c r="C14">
        <v>4</v>
      </c>
      <c r="D14">
        <v>0.99280000000000002</v>
      </c>
      <c r="E14">
        <v>98143.64</v>
      </c>
      <c r="F14">
        <v>264.99</v>
      </c>
      <c r="G14">
        <v>7.1684587813620072E-3</v>
      </c>
    </row>
    <row r="15" spans="1:7" x14ac:dyDescent="0.25">
      <c r="A15" s="1">
        <v>42828</v>
      </c>
      <c r="B15">
        <v>568</v>
      </c>
      <c r="C15">
        <v>6</v>
      </c>
      <c r="D15">
        <v>0.98950000000000005</v>
      </c>
      <c r="E15">
        <v>104707.38</v>
      </c>
      <c r="F15">
        <v>1026.58</v>
      </c>
      <c r="G15">
        <v>1.0452961672473867E-2</v>
      </c>
    </row>
    <row r="16" spans="1:7" x14ac:dyDescent="0.25">
      <c r="A16" s="1">
        <v>42835</v>
      </c>
      <c r="B16">
        <v>435</v>
      </c>
      <c r="C16">
        <v>6</v>
      </c>
      <c r="D16">
        <v>0.98640000000000005</v>
      </c>
      <c r="E16">
        <v>68837.86</v>
      </c>
      <c r="F16">
        <v>517.41</v>
      </c>
      <c r="G16">
        <v>1.3605442176870748E-2</v>
      </c>
    </row>
    <row r="17" spans="1:7" x14ac:dyDescent="0.25">
      <c r="A17" s="1">
        <v>42842</v>
      </c>
      <c r="B17">
        <v>558</v>
      </c>
      <c r="C17">
        <v>4</v>
      </c>
      <c r="D17">
        <v>0.9929</v>
      </c>
      <c r="E17">
        <v>99927.92</v>
      </c>
      <c r="F17">
        <v>591.85</v>
      </c>
      <c r="G17">
        <v>7.1174377224199285E-3</v>
      </c>
    </row>
    <row r="18" spans="1:7" x14ac:dyDescent="0.25">
      <c r="A18" s="1">
        <v>42849</v>
      </c>
      <c r="B18">
        <v>663</v>
      </c>
      <c r="C18">
        <v>8</v>
      </c>
      <c r="D18">
        <v>0.98809999999999998</v>
      </c>
      <c r="E18">
        <v>106152.19</v>
      </c>
      <c r="F18">
        <v>1001.34</v>
      </c>
      <c r="G18">
        <v>1.1922503725782416E-2</v>
      </c>
    </row>
    <row r="19" spans="1:7" x14ac:dyDescent="0.25">
      <c r="A19" s="1">
        <v>42856</v>
      </c>
      <c r="B19">
        <v>765</v>
      </c>
      <c r="C19">
        <v>8</v>
      </c>
      <c r="D19">
        <v>0.98970000000000002</v>
      </c>
      <c r="E19">
        <v>116959.24</v>
      </c>
      <c r="F19">
        <v>755.37</v>
      </c>
      <c r="G19">
        <v>1.034928848641656E-2</v>
      </c>
    </row>
    <row r="20" spans="1:7" x14ac:dyDescent="0.25">
      <c r="A20" s="1">
        <v>42863</v>
      </c>
      <c r="B20">
        <v>776</v>
      </c>
      <c r="C20">
        <v>8</v>
      </c>
      <c r="D20">
        <v>0.98980000000000001</v>
      </c>
      <c r="E20">
        <v>127861.99</v>
      </c>
      <c r="F20">
        <v>2789.81</v>
      </c>
      <c r="G20">
        <v>1.020408163265306E-2</v>
      </c>
    </row>
    <row r="21" spans="1:7" x14ac:dyDescent="0.25">
      <c r="A21" s="1">
        <v>42870</v>
      </c>
      <c r="B21">
        <v>907</v>
      </c>
      <c r="C21">
        <v>13</v>
      </c>
      <c r="D21">
        <v>0.9859</v>
      </c>
      <c r="E21">
        <v>140240.09</v>
      </c>
      <c r="F21">
        <v>2039.1</v>
      </c>
      <c r="G21">
        <v>1.4130434782608696E-2</v>
      </c>
    </row>
    <row r="22" spans="1:7" x14ac:dyDescent="0.25">
      <c r="A22" s="1">
        <v>42877</v>
      </c>
      <c r="B22">
        <v>762</v>
      </c>
      <c r="C22">
        <v>12</v>
      </c>
      <c r="D22">
        <v>0.98450000000000004</v>
      </c>
      <c r="E22">
        <v>131470.74</v>
      </c>
      <c r="F22">
        <v>2094.87</v>
      </c>
      <c r="G22">
        <v>1.5503875968992248E-2</v>
      </c>
    </row>
    <row r="23" spans="1:7" x14ac:dyDescent="0.25">
      <c r="A23" s="1">
        <v>42884</v>
      </c>
      <c r="B23">
        <v>816</v>
      </c>
      <c r="C23">
        <v>12</v>
      </c>
      <c r="D23">
        <v>0.98550000000000004</v>
      </c>
      <c r="E23">
        <v>132280.98000000001</v>
      </c>
      <c r="F23">
        <v>1228.98</v>
      </c>
      <c r="G23">
        <v>1.4492753623188406E-2</v>
      </c>
    </row>
    <row r="24" spans="1:7" x14ac:dyDescent="0.25">
      <c r="A24" s="1">
        <v>42891</v>
      </c>
      <c r="B24">
        <v>811</v>
      </c>
      <c r="C24">
        <v>18</v>
      </c>
      <c r="D24">
        <v>0.97829999999999995</v>
      </c>
      <c r="E24">
        <v>124171.88</v>
      </c>
      <c r="F24">
        <v>2658.83</v>
      </c>
      <c r="G24">
        <v>2.1712907117008441E-2</v>
      </c>
    </row>
    <row r="25" spans="1:7" x14ac:dyDescent="0.25">
      <c r="A25" s="1">
        <v>42898</v>
      </c>
      <c r="B25">
        <v>728</v>
      </c>
      <c r="C25">
        <v>12</v>
      </c>
      <c r="D25">
        <v>0.98380000000000001</v>
      </c>
      <c r="E25">
        <v>117830.13</v>
      </c>
      <c r="F25">
        <v>1588.02</v>
      </c>
      <c r="G25">
        <v>1.6216216216216214E-2</v>
      </c>
    </row>
    <row r="26" spans="1:7" x14ac:dyDescent="0.25">
      <c r="A26" s="1">
        <v>42905</v>
      </c>
      <c r="B26">
        <v>642</v>
      </c>
      <c r="C26">
        <v>7</v>
      </c>
      <c r="D26">
        <v>0.98919999999999997</v>
      </c>
      <c r="E26">
        <v>103626.67</v>
      </c>
      <c r="F26">
        <v>703.67</v>
      </c>
      <c r="G26">
        <v>1.078582434514638E-2</v>
      </c>
    </row>
    <row r="27" spans="1:7" x14ac:dyDescent="0.25">
      <c r="A27" s="1">
        <v>42912</v>
      </c>
      <c r="B27">
        <v>712</v>
      </c>
      <c r="C27">
        <v>11</v>
      </c>
      <c r="D27">
        <v>0.98480000000000001</v>
      </c>
      <c r="E27">
        <v>107066.89</v>
      </c>
      <c r="F27">
        <v>1598.46</v>
      </c>
      <c r="G27">
        <v>1.5214384508990318E-2</v>
      </c>
    </row>
    <row r="28" spans="1:7" x14ac:dyDescent="0.25">
      <c r="A28" s="1">
        <v>42919</v>
      </c>
      <c r="B28">
        <v>819</v>
      </c>
      <c r="C28">
        <v>11</v>
      </c>
      <c r="D28">
        <v>0.98670000000000002</v>
      </c>
      <c r="E28">
        <v>123599.45</v>
      </c>
      <c r="F28">
        <v>1633.43</v>
      </c>
      <c r="G28">
        <v>1.3253012048192771E-2</v>
      </c>
    </row>
    <row r="29" spans="1:7" x14ac:dyDescent="0.25">
      <c r="A29" s="1">
        <v>42926</v>
      </c>
      <c r="B29">
        <v>933</v>
      </c>
      <c r="C29">
        <v>16</v>
      </c>
      <c r="D29">
        <v>0.98309999999999997</v>
      </c>
      <c r="E29">
        <v>134041.84</v>
      </c>
      <c r="F29">
        <v>1623.25</v>
      </c>
      <c r="G29">
        <v>1.6859852476290831E-2</v>
      </c>
    </row>
    <row r="30" spans="1:7" x14ac:dyDescent="0.25">
      <c r="A30" s="1">
        <v>42933</v>
      </c>
      <c r="B30">
        <v>925</v>
      </c>
      <c r="C30">
        <v>19</v>
      </c>
      <c r="D30">
        <v>0.97989999999999999</v>
      </c>
      <c r="E30">
        <v>137654.34</v>
      </c>
      <c r="F30">
        <v>5126.8599999999997</v>
      </c>
      <c r="G30">
        <v>2.0127118644067795E-2</v>
      </c>
    </row>
    <row r="31" spans="1:7" x14ac:dyDescent="0.25">
      <c r="A31" s="1">
        <v>42940</v>
      </c>
      <c r="B31">
        <v>892</v>
      </c>
      <c r="C31">
        <v>19</v>
      </c>
      <c r="D31">
        <v>0.97909999999999997</v>
      </c>
      <c r="E31">
        <v>130218.46</v>
      </c>
      <c r="F31">
        <v>2823.59</v>
      </c>
      <c r="G31">
        <v>2.0856201975850714E-2</v>
      </c>
    </row>
    <row r="32" spans="1:7" x14ac:dyDescent="0.25">
      <c r="A32" s="1">
        <v>42947</v>
      </c>
      <c r="B32">
        <v>953</v>
      </c>
      <c r="C32">
        <v>17</v>
      </c>
      <c r="D32">
        <v>0.98250000000000004</v>
      </c>
      <c r="E32">
        <v>139879.51</v>
      </c>
      <c r="F32">
        <v>2374.36</v>
      </c>
      <c r="G32">
        <v>1.7525773195876289E-2</v>
      </c>
    </row>
    <row r="33" spans="1:7" x14ac:dyDescent="0.25">
      <c r="A33" s="1">
        <v>42954</v>
      </c>
      <c r="B33">
        <v>915</v>
      </c>
      <c r="C33">
        <v>11</v>
      </c>
      <c r="D33">
        <v>0.98809999999999998</v>
      </c>
      <c r="E33">
        <v>147066.26</v>
      </c>
      <c r="F33">
        <v>2437.1999999999998</v>
      </c>
      <c r="G33">
        <v>1.1879049676025917E-2</v>
      </c>
    </row>
    <row r="34" spans="1:7" x14ac:dyDescent="0.25">
      <c r="A34" s="1">
        <v>42961</v>
      </c>
      <c r="B34">
        <v>1007</v>
      </c>
      <c r="C34">
        <v>17</v>
      </c>
      <c r="D34">
        <v>0.98340000000000005</v>
      </c>
      <c r="E34">
        <v>147428.62</v>
      </c>
      <c r="F34">
        <v>1976.08</v>
      </c>
      <c r="G34">
        <v>1.66015625E-2</v>
      </c>
    </row>
    <row r="35" spans="1:7" x14ac:dyDescent="0.25">
      <c r="A35" s="1">
        <v>42968</v>
      </c>
      <c r="B35">
        <v>852</v>
      </c>
      <c r="C35">
        <v>21</v>
      </c>
      <c r="D35">
        <v>0.97589999999999999</v>
      </c>
      <c r="E35">
        <v>122246.01</v>
      </c>
      <c r="F35">
        <v>3853.31</v>
      </c>
      <c r="G35">
        <v>2.4054982817869414E-2</v>
      </c>
    </row>
    <row r="36" spans="1:7" x14ac:dyDescent="0.25">
      <c r="A36" s="1">
        <v>42975</v>
      </c>
      <c r="B36">
        <v>971</v>
      </c>
      <c r="C36">
        <v>21</v>
      </c>
      <c r="D36">
        <v>0.9788</v>
      </c>
      <c r="E36">
        <v>201652.31</v>
      </c>
      <c r="F36">
        <v>3610.36</v>
      </c>
      <c r="G36">
        <v>2.1169354838709679E-2</v>
      </c>
    </row>
    <row r="37" spans="1:7" x14ac:dyDescent="0.25">
      <c r="A37" s="1">
        <v>42982</v>
      </c>
      <c r="B37">
        <v>872</v>
      </c>
      <c r="C37">
        <v>16</v>
      </c>
      <c r="D37">
        <v>0.98199999999999998</v>
      </c>
      <c r="E37">
        <v>151411.65</v>
      </c>
      <c r="F37">
        <v>2441.29</v>
      </c>
      <c r="G37">
        <v>1.8018018018018018E-2</v>
      </c>
    </row>
    <row r="38" spans="1:7" x14ac:dyDescent="0.25">
      <c r="A38" s="1">
        <v>42989</v>
      </c>
      <c r="B38">
        <v>1121</v>
      </c>
      <c r="C38">
        <v>27</v>
      </c>
      <c r="D38">
        <v>0.97650000000000003</v>
      </c>
      <c r="E38">
        <v>181721.05</v>
      </c>
      <c r="F38">
        <v>4304.76</v>
      </c>
      <c r="G38">
        <v>2.3519163763066203E-2</v>
      </c>
    </row>
    <row r="39" spans="1:7" x14ac:dyDescent="0.25">
      <c r="A39" s="1">
        <v>42996</v>
      </c>
      <c r="B39">
        <v>956</v>
      </c>
      <c r="C39">
        <v>24</v>
      </c>
      <c r="D39">
        <v>0.97550000000000003</v>
      </c>
      <c r="E39">
        <v>148090.23000000001</v>
      </c>
      <c r="F39">
        <v>3347.43</v>
      </c>
      <c r="G39">
        <v>2.4489795918367346E-2</v>
      </c>
    </row>
    <row r="40" spans="1:7" x14ac:dyDescent="0.25">
      <c r="A40" s="1">
        <v>43003</v>
      </c>
      <c r="B40">
        <v>930</v>
      </c>
      <c r="C40">
        <v>25</v>
      </c>
      <c r="D40">
        <v>0.9738</v>
      </c>
      <c r="E40">
        <v>162787.23000000001</v>
      </c>
      <c r="F40">
        <v>4323.95</v>
      </c>
      <c r="G40">
        <v>2.6178010471204188E-2</v>
      </c>
    </row>
    <row r="41" spans="1:7" x14ac:dyDescent="0.25">
      <c r="A41" s="1">
        <v>43010</v>
      </c>
      <c r="B41">
        <v>963</v>
      </c>
      <c r="C41">
        <v>24</v>
      </c>
      <c r="D41">
        <v>0.97570000000000001</v>
      </c>
      <c r="E41">
        <v>163438.97</v>
      </c>
      <c r="F41">
        <v>3216.94</v>
      </c>
      <c r="G41">
        <v>2.4316109422492401E-2</v>
      </c>
    </row>
    <row r="42" spans="1:7" x14ac:dyDescent="0.25">
      <c r="A42" s="1">
        <v>43017</v>
      </c>
      <c r="B42">
        <v>1040</v>
      </c>
      <c r="C42">
        <v>18</v>
      </c>
      <c r="D42">
        <v>0.98299999999999998</v>
      </c>
      <c r="E42">
        <v>175995</v>
      </c>
      <c r="F42">
        <v>2967.69</v>
      </c>
      <c r="G42">
        <v>1.7013232514177693E-2</v>
      </c>
    </row>
    <row r="43" spans="1:7" x14ac:dyDescent="0.25">
      <c r="A43" s="1">
        <v>43024</v>
      </c>
      <c r="B43">
        <v>1101</v>
      </c>
      <c r="C43">
        <v>30</v>
      </c>
      <c r="D43">
        <v>0.97350000000000003</v>
      </c>
      <c r="E43">
        <v>185599.74</v>
      </c>
      <c r="F43">
        <v>5025.12</v>
      </c>
      <c r="G43">
        <v>2.652519893899204E-2</v>
      </c>
    </row>
    <row r="44" spans="1:7" x14ac:dyDescent="0.25">
      <c r="A44" s="1">
        <v>43031</v>
      </c>
      <c r="B44">
        <v>945</v>
      </c>
      <c r="C44">
        <v>19</v>
      </c>
      <c r="D44">
        <v>0.98029999999999995</v>
      </c>
      <c r="E44">
        <v>158994.85999999999</v>
      </c>
      <c r="F44">
        <v>1987.21</v>
      </c>
      <c r="G44">
        <v>1.970954356846473E-2</v>
      </c>
    </row>
    <row r="45" spans="1:7" x14ac:dyDescent="0.25">
      <c r="A45" s="1">
        <v>43038</v>
      </c>
      <c r="B45">
        <v>902</v>
      </c>
      <c r="C45">
        <v>26</v>
      </c>
      <c r="D45">
        <v>0.97199999999999998</v>
      </c>
      <c r="E45">
        <v>161807.07999999999</v>
      </c>
      <c r="F45">
        <v>3753.17</v>
      </c>
      <c r="G45">
        <v>2.8017241379310345E-2</v>
      </c>
    </row>
    <row r="46" spans="1:7" x14ac:dyDescent="0.25">
      <c r="A46" s="1">
        <v>43045</v>
      </c>
      <c r="B46">
        <v>1187</v>
      </c>
      <c r="C46">
        <v>24</v>
      </c>
      <c r="D46">
        <v>0.98019999999999996</v>
      </c>
      <c r="E46">
        <v>182956.27</v>
      </c>
      <c r="F46">
        <v>3772.4</v>
      </c>
      <c r="G46">
        <v>1.981833195706028E-2</v>
      </c>
    </row>
    <row r="47" spans="1:7" x14ac:dyDescent="0.25">
      <c r="A47" s="1">
        <v>43052</v>
      </c>
      <c r="B47">
        <v>1268</v>
      </c>
      <c r="C47">
        <v>30</v>
      </c>
      <c r="D47">
        <v>0.97689999999999999</v>
      </c>
      <c r="E47">
        <v>201447.96</v>
      </c>
      <c r="F47">
        <v>4417.6499999999996</v>
      </c>
      <c r="G47">
        <v>2.3112480739599386E-2</v>
      </c>
    </row>
    <row r="48" spans="1:7" x14ac:dyDescent="0.25">
      <c r="A48" s="1">
        <v>43059</v>
      </c>
      <c r="B48">
        <v>2915</v>
      </c>
      <c r="C48">
        <v>52</v>
      </c>
      <c r="D48">
        <v>0.98250000000000004</v>
      </c>
      <c r="E48">
        <v>469326.87</v>
      </c>
      <c r="F48">
        <v>5296.78</v>
      </c>
      <c r="G48">
        <v>1.7526120660599935E-2</v>
      </c>
    </row>
    <row r="49" spans="1:7" x14ac:dyDescent="0.25">
      <c r="A49" s="1">
        <v>43066</v>
      </c>
      <c r="B49">
        <v>2025</v>
      </c>
      <c r="C49">
        <v>50</v>
      </c>
      <c r="D49">
        <v>0.97589999999999999</v>
      </c>
      <c r="E49">
        <v>304957.44</v>
      </c>
      <c r="F49">
        <v>7479.98</v>
      </c>
      <c r="G49">
        <v>2.4096385542168672E-2</v>
      </c>
    </row>
    <row r="50" spans="1:7" x14ac:dyDescent="0.25">
      <c r="A50" s="1">
        <v>43073</v>
      </c>
      <c r="B50">
        <v>1632</v>
      </c>
      <c r="C50">
        <v>41</v>
      </c>
      <c r="D50">
        <v>0.97550000000000003</v>
      </c>
      <c r="E50">
        <v>250584.23</v>
      </c>
      <c r="F50">
        <v>8266.43</v>
      </c>
      <c r="G50">
        <v>2.4506873879258817E-2</v>
      </c>
    </row>
    <row r="51" spans="1:7" x14ac:dyDescent="0.25">
      <c r="A51" s="1">
        <v>43080</v>
      </c>
      <c r="B51">
        <v>1353</v>
      </c>
      <c r="C51">
        <v>31</v>
      </c>
      <c r="D51">
        <v>0.97760000000000002</v>
      </c>
      <c r="E51">
        <v>214649.86</v>
      </c>
      <c r="F51">
        <v>3751.14</v>
      </c>
      <c r="G51">
        <v>2.2398843930635837E-2</v>
      </c>
    </row>
    <row r="52" spans="1:7" x14ac:dyDescent="0.25">
      <c r="A52" s="1">
        <v>43087</v>
      </c>
      <c r="B52">
        <v>950</v>
      </c>
      <c r="C52">
        <v>21</v>
      </c>
      <c r="D52">
        <v>0.97840000000000005</v>
      </c>
      <c r="E52">
        <v>146354.35999999999</v>
      </c>
      <c r="F52">
        <v>4648.08</v>
      </c>
      <c r="G52">
        <v>2.1627188465499485E-2</v>
      </c>
    </row>
    <row r="53" spans="1:7" x14ac:dyDescent="0.25">
      <c r="A53" s="1">
        <v>43094</v>
      </c>
      <c r="B53">
        <v>858</v>
      </c>
      <c r="C53">
        <v>14</v>
      </c>
      <c r="D53">
        <v>0.9839</v>
      </c>
      <c r="E53">
        <v>117506.97</v>
      </c>
      <c r="F53">
        <v>1891.74</v>
      </c>
      <c r="G53">
        <v>1.6055045871559634E-2</v>
      </c>
    </row>
    <row r="54" spans="1:7" x14ac:dyDescent="0.25">
      <c r="A54" s="1">
        <v>43101</v>
      </c>
      <c r="B54">
        <v>1342</v>
      </c>
      <c r="C54">
        <v>34</v>
      </c>
      <c r="D54">
        <v>0.97529999999999994</v>
      </c>
      <c r="E54">
        <v>207602.71</v>
      </c>
      <c r="F54">
        <v>5588.72</v>
      </c>
      <c r="G54">
        <v>2.4709302325581394E-2</v>
      </c>
    </row>
    <row r="55" spans="1:7" x14ac:dyDescent="0.25">
      <c r="A55" s="1">
        <v>43108</v>
      </c>
      <c r="B55">
        <v>1722</v>
      </c>
      <c r="C55">
        <v>50</v>
      </c>
      <c r="D55">
        <v>0.9718</v>
      </c>
      <c r="E55">
        <v>269181.46000000002</v>
      </c>
      <c r="F55">
        <v>7543.57</v>
      </c>
      <c r="G55">
        <v>2.8216704288939055E-2</v>
      </c>
    </row>
    <row r="56" spans="1:7" x14ac:dyDescent="0.25">
      <c r="A56" s="1">
        <v>43115</v>
      </c>
      <c r="B56">
        <v>1690</v>
      </c>
      <c r="C56">
        <v>39</v>
      </c>
      <c r="D56">
        <v>0.97740000000000005</v>
      </c>
      <c r="E56">
        <v>255528.75</v>
      </c>
      <c r="F56">
        <v>5554.82</v>
      </c>
      <c r="G56">
        <v>2.2556390977443611E-2</v>
      </c>
    </row>
    <row r="57" spans="1:7" x14ac:dyDescent="0.25">
      <c r="A57" s="1">
        <v>43122</v>
      </c>
      <c r="B57">
        <v>1536</v>
      </c>
      <c r="C57">
        <v>31</v>
      </c>
      <c r="D57">
        <v>0.98019999999999996</v>
      </c>
      <c r="E57">
        <v>242803.77</v>
      </c>
      <c r="F57">
        <v>4344.4399999999996</v>
      </c>
      <c r="G57">
        <v>1.9783024888321635E-2</v>
      </c>
    </row>
    <row r="58" spans="1:7" x14ac:dyDescent="0.25">
      <c r="A58" s="1">
        <v>43129</v>
      </c>
      <c r="B58">
        <v>1543</v>
      </c>
      <c r="C58">
        <v>35</v>
      </c>
      <c r="D58">
        <v>0.9778</v>
      </c>
      <c r="E58">
        <v>228633.11</v>
      </c>
      <c r="F58">
        <v>4561.88</v>
      </c>
      <c r="G58">
        <v>2.2179974651457542E-2</v>
      </c>
    </row>
    <row r="59" spans="1:7" x14ac:dyDescent="0.25">
      <c r="A59" s="1">
        <v>43136</v>
      </c>
      <c r="B59">
        <v>1519</v>
      </c>
      <c r="C59">
        <v>34</v>
      </c>
      <c r="D59">
        <v>0.97809999999999997</v>
      </c>
      <c r="E59">
        <v>232850.33</v>
      </c>
      <c r="F59">
        <v>4213.1899999999996</v>
      </c>
      <c r="G59">
        <v>2.1893110109465552E-2</v>
      </c>
    </row>
    <row r="60" spans="1:7" x14ac:dyDescent="0.25">
      <c r="A60" s="1">
        <v>43143</v>
      </c>
      <c r="B60">
        <v>1570</v>
      </c>
      <c r="C60">
        <v>32</v>
      </c>
      <c r="D60">
        <v>0.98</v>
      </c>
      <c r="E60">
        <v>223072.39</v>
      </c>
      <c r="F60">
        <v>4092.18</v>
      </c>
      <c r="G60">
        <v>1.9975031210986267E-2</v>
      </c>
    </row>
    <row r="61" spans="1:7" x14ac:dyDescent="0.25">
      <c r="A61" s="1">
        <v>43150</v>
      </c>
      <c r="B61">
        <v>1685</v>
      </c>
      <c r="C61">
        <v>29</v>
      </c>
      <c r="D61">
        <v>0.98309999999999997</v>
      </c>
      <c r="E61">
        <v>244327.62</v>
      </c>
      <c r="F61">
        <v>4862.3</v>
      </c>
      <c r="G61">
        <v>1.6919486581096849E-2</v>
      </c>
    </row>
    <row r="62" spans="1:7" x14ac:dyDescent="0.25">
      <c r="A62" s="1">
        <v>43157</v>
      </c>
      <c r="B62">
        <v>1824</v>
      </c>
      <c r="C62">
        <v>35</v>
      </c>
      <c r="D62">
        <v>0.98119999999999996</v>
      </c>
      <c r="E62">
        <v>297542.65000000002</v>
      </c>
      <c r="F62">
        <v>4187.8599999999997</v>
      </c>
      <c r="G62">
        <v>1.8827326519634213E-2</v>
      </c>
    </row>
    <row r="63" spans="1:7" x14ac:dyDescent="0.25">
      <c r="A63" s="1">
        <v>43164</v>
      </c>
      <c r="B63">
        <v>1586</v>
      </c>
      <c r="C63">
        <v>37</v>
      </c>
      <c r="D63">
        <v>0.97719999999999996</v>
      </c>
      <c r="E63">
        <v>264121.12</v>
      </c>
      <c r="F63">
        <v>4683.88</v>
      </c>
      <c r="G63">
        <v>2.2797288971041281E-2</v>
      </c>
    </row>
    <row r="64" spans="1:7" x14ac:dyDescent="0.25">
      <c r="A64" s="1">
        <v>43171</v>
      </c>
      <c r="B64">
        <v>1538</v>
      </c>
      <c r="C64">
        <v>43</v>
      </c>
      <c r="D64">
        <v>0.9728</v>
      </c>
      <c r="E64">
        <v>250691.28</v>
      </c>
      <c r="F64">
        <v>6020.39</v>
      </c>
      <c r="G64">
        <v>2.7197975964579381E-2</v>
      </c>
    </row>
    <row r="65" spans="1:7" x14ac:dyDescent="0.25">
      <c r="A65" s="1">
        <v>43178</v>
      </c>
      <c r="B65">
        <v>1664</v>
      </c>
      <c r="C65">
        <v>36</v>
      </c>
      <c r="D65">
        <v>0.9788</v>
      </c>
      <c r="E65">
        <v>266546.32</v>
      </c>
      <c r="F65">
        <v>4889.47</v>
      </c>
      <c r="G65">
        <v>2.1176470588235293E-2</v>
      </c>
    </row>
    <row r="66" spans="1:7" x14ac:dyDescent="0.25">
      <c r="A66" s="1">
        <v>43185</v>
      </c>
      <c r="B66">
        <v>1424</v>
      </c>
      <c r="C66">
        <v>38</v>
      </c>
      <c r="D66">
        <v>0.97399999999999998</v>
      </c>
      <c r="E66">
        <v>233628.52</v>
      </c>
      <c r="F66">
        <v>6453.94</v>
      </c>
      <c r="G66">
        <v>2.5991792065663474E-2</v>
      </c>
    </row>
    <row r="67" spans="1:7" x14ac:dyDescent="0.25">
      <c r="A67" s="1">
        <v>43192</v>
      </c>
      <c r="B67">
        <v>1535</v>
      </c>
      <c r="C67">
        <v>44</v>
      </c>
      <c r="D67">
        <v>0.97209999999999996</v>
      </c>
      <c r="E67">
        <v>259205.64</v>
      </c>
      <c r="F67">
        <v>5797.71</v>
      </c>
      <c r="G67">
        <v>2.7865737808739705E-2</v>
      </c>
    </row>
    <row r="68" spans="1:7" x14ac:dyDescent="0.25">
      <c r="A68" s="1">
        <v>43199</v>
      </c>
      <c r="B68">
        <v>1498</v>
      </c>
      <c r="C68">
        <v>44</v>
      </c>
      <c r="D68">
        <v>0.97150000000000003</v>
      </c>
      <c r="E68">
        <v>262413.89</v>
      </c>
      <c r="F68">
        <v>8450.6299999999992</v>
      </c>
      <c r="G68">
        <v>2.8534370946822308E-2</v>
      </c>
    </row>
    <row r="69" spans="1:7" x14ac:dyDescent="0.25">
      <c r="A69" s="1">
        <v>43206</v>
      </c>
      <c r="B69">
        <v>1624</v>
      </c>
      <c r="C69">
        <v>39</v>
      </c>
      <c r="D69">
        <v>0.97650000000000003</v>
      </c>
      <c r="E69">
        <v>267194.5</v>
      </c>
      <c r="F69">
        <v>6069.93</v>
      </c>
      <c r="G69">
        <v>2.3451593505712569E-2</v>
      </c>
    </row>
    <row r="70" spans="1:7" x14ac:dyDescent="0.25">
      <c r="A70" s="1">
        <v>43213</v>
      </c>
      <c r="B70">
        <v>1620</v>
      </c>
      <c r="C70">
        <v>51</v>
      </c>
      <c r="D70">
        <v>0.96950000000000003</v>
      </c>
      <c r="E70">
        <v>267901.33</v>
      </c>
      <c r="F70">
        <v>7438.8</v>
      </c>
      <c r="G70">
        <v>3.052064631956912E-2</v>
      </c>
    </row>
    <row r="71" spans="1:7" x14ac:dyDescent="0.25">
      <c r="A71" s="1">
        <v>43220</v>
      </c>
      <c r="B71">
        <v>1708</v>
      </c>
      <c r="C71">
        <v>54</v>
      </c>
      <c r="D71">
        <v>0.96940000000000004</v>
      </c>
      <c r="E71">
        <v>276615.58</v>
      </c>
      <c r="F71">
        <v>8299.23</v>
      </c>
      <c r="G71">
        <v>3.0646992054483544E-2</v>
      </c>
    </row>
    <row r="72" spans="1:7" x14ac:dyDescent="0.25">
      <c r="A72" s="1">
        <v>43227</v>
      </c>
      <c r="B72">
        <v>1914</v>
      </c>
      <c r="C72">
        <v>64</v>
      </c>
      <c r="D72">
        <v>0.96760000000000002</v>
      </c>
      <c r="E72">
        <v>329035.28000000003</v>
      </c>
      <c r="F72">
        <v>12150.22</v>
      </c>
      <c r="G72">
        <v>3.2355915065722954E-2</v>
      </c>
    </row>
    <row r="73" spans="1:7" x14ac:dyDescent="0.25">
      <c r="A73" s="1">
        <v>43234</v>
      </c>
      <c r="B73">
        <v>1781</v>
      </c>
      <c r="C73">
        <v>47</v>
      </c>
      <c r="D73">
        <v>0.97430000000000005</v>
      </c>
      <c r="E73">
        <v>292582.57</v>
      </c>
      <c r="F73">
        <v>7695.62</v>
      </c>
      <c r="G73">
        <v>2.5711159737417943E-2</v>
      </c>
    </row>
    <row r="74" spans="1:7" x14ac:dyDescent="0.25">
      <c r="A74" s="1">
        <v>43241</v>
      </c>
      <c r="B74">
        <v>909</v>
      </c>
      <c r="C74">
        <v>41</v>
      </c>
      <c r="D74">
        <v>0.95679999999999998</v>
      </c>
      <c r="E74">
        <v>149301.98000000001</v>
      </c>
      <c r="F74">
        <v>4716.7700000000004</v>
      </c>
      <c r="G74">
        <v>4.3157894736842103E-2</v>
      </c>
    </row>
    <row r="75" spans="1:7" x14ac:dyDescent="0.25">
      <c r="A75" s="1">
        <v>43248</v>
      </c>
      <c r="B75">
        <v>1037</v>
      </c>
      <c r="C75">
        <v>40</v>
      </c>
      <c r="D75">
        <v>0.96289999999999998</v>
      </c>
      <c r="E75">
        <v>204742.38</v>
      </c>
      <c r="F75">
        <v>4771.3599999999997</v>
      </c>
      <c r="G75">
        <v>3.7140204271123495E-2</v>
      </c>
    </row>
    <row r="76" spans="1:7" x14ac:dyDescent="0.25">
      <c r="A76" s="1">
        <v>43255</v>
      </c>
      <c r="B76">
        <v>1379</v>
      </c>
      <c r="C76">
        <v>53</v>
      </c>
      <c r="D76">
        <v>0.96299999999999997</v>
      </c>
      <c r="E76">
        <v>232224.82</v>
      </c>
      <c r="F76">
        <v>9175.8799999999992</v>
      </c>
      <c r="G76">
        <v>3.7011173184357538E-2</v>
      </c>
    </row>
    <row r="77" spans="1:7" x14ac:dyDescent="0.25">
      <c r="A77" s="1">
        <v>43262</v>
      </c>
      <c r="B77">
        <v>1463</v>
      </c>
      <c r="C77">
        <v>47</v>
      </c>
      <c r="D77">
        <v>0.96889999999999998</v>
      </c>
      <c r="E77">
        <v>252593.16</v>
      </c>
      <c r="F77">
        <v>7026.75</v>
      </c>
      <c r="G77">
        <v>3.1125827814569539E-2</v>
      </c>
    </row>
    <row r="78" spans="1:7" x14ac:dyDescent="0.25">
      <c r="A78" s="1">
        <v>43269</v>
      </c>
      <c r="B78">
        <v>1401</v>
      </c>
      <c r="C78">
        <v>52</v>
      </c>
      <c r="D78">
        <v>0.96419999999999995</v>
      </c>
      <c r="E78">
        <v>219502.37</v>
      </c>
      <c r="F78">
        <v>8599.74</v>
      </c>
      <c r="G78">
        <v>3.5788024776324846E-2</v>
      </c>
    </row>
    <row r="79" spans="1:7" x14ac:dyDescent="0.25">
      <c r="A79" s="1">
        <v>43276</v>
      </c>
      <c r="B79">
        <v>1358</v>
      </c>
      <c r="C79">
        <v>37</v>
      </c>
      <c r="D79">
        <v>0.97350000000000003</v>
      </c>
      <c r="E79">
        <v>217228.79</v>
      </c>
      <c r="F79">
        <v>6293.74</v>
      </c>
      <c r="G79">
        <v>2.6523297491039426E-2</v>
      </c>
    </row>
    <row r="80" spans="1:7" x14ac:dyDescent="0.25">
      <c r="A80" s="1">
        <v>43283</v>
      </c>
      <c r="B80">
        <v>1160</v>
      </c>
      <c r="C80">
        <v>33</v>
      </c>
      <c r="D80">
        <v>0.97230000000000005</v>
      </c>
      <c r="E80">
        <v>182124.85</v>
      </c>
      <c r="F80">
        <v>5222.1099999999997</v>
      </c>
      <c r="G80">
        <v>2.7661357921207039E-2</v>
      </c>
    </row>
    <row r="81" spans="1:7" x14ac:dyDescent="0.25">
      <c r="A81" s="1">
        <v>43290</v>
      </c>
      <c r="B81">
        <v>970</v>
      </c>
      <c r="C81">
        <v>26</v>
      </c>
      <c r="D81">
        <v>0.97389999999999999</v>
      </c>
      <c r="E81">
        <v>189967.6</v>
      </c>
      <c r="F81">
        <v>3557.49</v>
      </c>
      <c r="G81">
        <v>2.6104417670682733E-2</v>
      </c>
    </row>
    <row r="82" spans="1:7" x14ac:dyDescent="0.25">
      <c r="A82" s="1">
        <v>43297</v>
      </c>
      <c r="B82">
        <v>1600</v>
      </c>
      <c r="C82">
        <v>51</v>
      </c>
      <c r="D82">
        <v>0.96909999999999996</v>
      </c>
      <c r="E82">
        <v>256081.43</v>
      </c>
      <c r="F82">
        <v>7876.69</v>
      </c>
      <c r="G82">
        <v>3.0890369473046641E-2</v>
      </c>
    </row>
    <row r="83" spans="1:7" x14ac:dyDescent="0.25">
      <c r="A83" s="1">
        <v>43304</v>
      </c>
      <c r="B83">
        <v>1590</v>
      </c>
      <c r="C83">
        <v>46</v>
      </c>
      <c r="D83">
        <v>0.97189999999999999</v>
      </c>
      <c r="E83">
        <v>277541.88</v>
      </c>
      <c r="F83">
        <v>8079.02</v>
      </c>
      <c r="G83">
        <v>2.8117359413202935E-2</v>
      </c>
    </row>
    <row r="84" spans="1:7" x14ac:dyDescent="0.25">
      <c r="A84" s="1">
        <v>43311</v>
      </c>
      <c r="B84">
        <v>1987</v>
      </c>
      <c r="C84">
        <v>65</v>
      </c>
      <c r="D84">
        <v>0.96830000000000005</v>
      </c>
      <c r="E84">
        <v>318279.14</v>
      </c>
      <c r="F84">
        <v>8011.26</v>
      </c>
      <c r="G84">
        <v>3.1676413255360622E-2</v>
      </c>
    </row>
    <row r="85" spans="1:7" x14ac:dyDescent="0.25">
      <c r="A85" s="1">
        <v>43318</v>
      </c>
      <c r="B85">
        <v>1929</v>
      </c>
      <c r="C85">
        <v>52</v>
      </c>
      <c r="D85">
        <v>0.9738</v>
      </c>
      <c r="E85">
        <v>321674.56</v>
      </c>
      <c r="F85">
        <v>7466.37</v>
      </c>
      <c r="G85">
        <v>2.6249369005552754E-2</v>
      </c>
    </row>
    <row r="86" spans="1:7" x14ac:dyDescent="0.25">
      <c r="A86" s="1">
        <v>43325</v>
      </c>
      <c r="B86">
        <v>1805</v>
      </c>
      <c r="C86">
        <v>62</v>
      </c>
      <c r="D86">
        <v>0.96679999999999999</v>
      </c>
      <c r="E86">
        <v>281363.96999999997</v>
      </c>
      <c r="F86">
        <v>6863.86</v>
      </c>
      <c r="G86">
        <v>3.320835565077665E-2</v>
      </c>
    </row>
    <row r="87" spans="1:7" x14ac:dyDescent="0.25">
      <c r="A87" s="1">
        <v>43332</v>
      </c>
      <c r="B87">
        <v>1028</v>
      </c>
      <c r="C87">
        <v>41</v>
      </c>
      <c r="D87">
        <v>0.96160000000000001</v>
      </c>
      <c r="E87">
        <v>142427.51999999999</v>
      </c>
      <c r="F87">
        <v>4442.5200000000004</v>
      </c>
      <c r="G87">
        <v>3.8353601496725911E-2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D5AC-A5AB-41E1-AC4D-12871C7A5CC7}">
  <dimension ref="A3:O1377"/>
  <sheetViews>
    <sheetView topLeftCell="A1356" workbookViewId="0">
      <selection activeCell="P1381" sqref="P1381"/>
    </sheetView>
  </sheetViews>
  <sheetFormatPr defaultRowHeight="15" x14ac:dyDescent="0.25"/>
  <cols>
    <col min="1" max="1" width="46.85546875" bestFit="1" customWidth="1"/>
    <col min="2" max="2" width="16.85546875" bestFit="1" customWidth="1"/>
    <col min="3" max="10" width="8.42578125" bestFit="1" customWidth="1"/>
    <col min="11" max="13" width="9.42578125" bestFit="1" customWidth="1"/>
    <col min="14" max="21" width="8.42578125" bestFit="1" customWidth="1"/>
    <col min="22" max="22" width="7.28515625" bestFit="1" customWidth="1"/>
    <col min="23" max="24" width="8.42578125" bestFit="1" customWidth="1"/>
    <col min="25" max="26" width="12" bestFit="1" customWidth="1"/>
  </cols>
  <sheetData>
    <row r="3" spans="1:3" x14ac:dyDescent="0.25">
      <c r="A3" t="s">
        <v>209</v>
      </c>
      <c r="B3">
        <f>SUM(kpis_weekly!B:B)</f>
        <v>98962</v>
      </c>
    </row>
    <row r="4" spans="1:3" x14ac:dyDescent="0.25">
      <c r="A4" t="s">
        <v>208</v>
      </c>
      <c r="B4" s="5">
        <f xml:space="preserve"> SUM(kpis_weekly!C:C)</f>
        <v>15774208.039999999</v>
      </c>
    </row>
    <row r="5" spans="1:3" x14ac:dyDescent="0.25">
      <c r="A5" t="s">
        <v>680</v>
      </c>
      <c r="B5" s="5">
        <f>SUM(kpis_weekly!D:D)</f>
        <v>13531146.919999998</v>
      </c>
    </row>
    <row r="6" spans="1:3" x14ac:dyDescent="0.25">
      <c r="A6" t="s">
        <v>218</v>
      </c>
      <c r="B6" s="5">
        <f>B5/B3</f>
        <v>136.73073422121621</v>
      </c>
    </row>
    <row r="7" spans="1:3" x14ac:dyDescent="0.25">
      <c r="A7" t="s">
        <v>219</v>
      </c>
      <c r="B7" s="8">
        <f xml:space="preserve"> SUM(kpis_weekly!M:M) / SUM(kpis_weekly!B:B)</f>
        <v>0.97749893898668172</v>
      </c>
    </row>
    <row r="8" spans="1:3" x14ac:dyDescent="0.25">
      <c r="A8" t="s">
        <v>220</v>
      </c>
      <c r="B8" s="8">
        <f xml:space="preserve"> SUM(kpis_weekly!N:N) / SUM(kpis_weekly!B:B)</f>
        <v>156.00730108526508</v>
      </c>
    </row>
    <row r="14" spans="1:3" x14ac:dyDescent="0.25">
      <c r="A14" s="2" t="s">
        <v>201</v>
      </c>
      <c r="B14" t="s">
        <v>205</v>
      </c>
      <c r="C14" t="s">
        <v>206</v>
      </c>
    </row>
    <row r="15" spans="1:3" x14ac:dyDescent="0.25">
      <c r="A15" s="4" t="s">
        <v>203</v>
      </c>
      <c r="B15">
        <v>45101</v>
      </c>
      <c r="C15">
        <v>7142672.4300000016</v>
      </c>
    </row>
    <row r="16" spans="1:3" x14ac:dyDescent="0.25">
      <c r="A16" s="4" t="s">
        <v>204</v>
      </c>
      <c r="B16">
        <v>53861</v>
      </c>
      <c r="C16">
        <v>8631535.6100000013</v>
      </c>
    </row>
    <row r="22" spans="1:2" x14ac:dyDescent="0.25">
      <c r="A22" s="2" t="s">
        <v>201</v>
      </c>
      <c r="B22" t="s">
        <v>209</v>
      </c>
    </row>
    <row r="23" spans="1:2" x14ac:dyDescent="0.25">
      <c r="A23" s="3">
        <v>42737</v>
      </c>
      <c r="B23">
        <v>46</v>
      </c>
    </row>
    <row r="24" spans="1:2" x14ac:dyDescent="0.25">
      <c r="A24" s="3">
        <v>42744</v>
      </c>
      <c r="B24">
        <v>80</v>
      </c>
    </row>
    <row r="25" spans="1:2" x14ac:dyDescent="0.25">
      <c r="A25" s="3">
        <v>42751</v>
      </c>
      <c r="B25">
        <v>197</v>
      </c>
    </row>
    <row r="26" spans="1:2" x14ac:dyDescent="0.25">
      <c r="A26" s="3">
        <v>42758</v>
      </c>
      <c r="B26">
        <v>354</v>
      </c>
    </row>
    <row r="27" spans="1:2" x14ac:dyDescent="0.25">
      <c r="A27" s="3">
        <v>42765</v>
      </c>
      <c r="B27">
        <v>467</v>
      </c>
    </row>
    <row r="28" spans="1:2" x14ac:dyDescent="0.25">
      <c r="A28" s="3">
        <v>42772</v>
      </c>
      <c r="B28">
        <v>548</v>
      </c>
    </row>
    <row r="29" spans="1:2" x14ac:dyDescent="0.25">
      <c r="A29" s="3">
        <v>42779</v>
      </c>
      <c r="B29">
        <v>411</v>
      </c>
    </row>
    <row r="30" spans="1:2" x14ac:dyDescent="0.25">
      <c r="A30" s="3">
        <v>42786</v>
      </c>
      <c r="B30">
        <v>379</v>
      </c>
    </row>
    <row r="31" spans="1:2" x14ac:dyDescent="0.25">
      <c r="A31" s="3">
        <v>42793</v>
      </c>
      <c r="B31">
        <v>497</v>
      </c>
    </row>
    <row r="32" spans="1:2" x14ac:dyDescent="0.25">
      <c r="A32" s="3">
        <v>42800</v>
      </c>
      <c r="B32">
        <v>582</v>
      </c>
    </row>
    <row r="33" spans="1:2" x14ac:dyDescent="0.25">
      <c r="A33" s="3">
        <v>42807</v>
      </c>
      <c r="B33">
        <v>615</v>
      </c>
    </row>
    <row r="34" spans="1:2" x14ac:dyDescent="0.25">
      <c r="A34" s="3">
        <v>42814</v>
      </c>
      <c r="B34">
        <v>654</v>
      </c>
    </row>
    <row r="35" spans="1:2" x14ac:dyDescent="0.25">
      <c r="A35" s="3">
        <v>42821</v>
      </c>
      <c r="B35">
        <v>565</v>
      </c>
    </row>
    <row r="36" spans="1:2" x14ac:dyDescent="0.25">
      <c r="A36" s="3">
        <v>42828</v>
      </c>
      <c r="B36">
        <v>586</v>
      </c>
    </row>
    <row r="37" spans="1:2" x14ac:dyDescent="0.25">
      <c r="A37" s="3">
        <v>42835</v>
      </c>
      <c r="B37">
        <v>443</v>
      </c>
    </row>
    <row r="38" spans="1:2" x14ac:dyDescent="0.25">
      <c r="A38" s="3">
        <v>42842</v>
      </c>
      <c r="B38">
        <v>571</v>
      </c>
    </row>
    <row r="39" spans="1:2" x14ac:dyDescent="0.25">
      <c r="A39" s="3">
        <v>42849</v>
      </c>
      <c r="B39">
        <v>671</v>
      </c>
    </row>
    <row r="40" spans="1:2" x14ac:dyDescent="0.25">
      <c r="A40" s="3">
        <v>42856</v>
      </c>
      <c r="B40">
        <v>788</v>
      </c>
    </row>
    <row r="41" spans="1:2" x14ac:dyDescent="0.25">
      <c r="A41" s="3">
        <v>42863</v>
      </c>
      <c r="B41">
        <v>794</v>
      </c>
    </row>
    <row r="42" spans="1:2" x14ac:dyDescent="0.25">
      <c r="A42" s="3">
        <v>42870</v>
      </c>
      <c r="B42">
        <v>940</v>
      </c>
    </row>
    <row r="43" spans="1:2" x14ac:dyDescent="0.25">
      <c r="A43" s="3">
        <v>42877</v>
      </c>
      <c r="B43">
        <v>784</v>
      </c>
    </row>
    <row r="44" spans="1:2" x14ac:dyDescent="0.25">
      <c r="A44" s="3">
        <v>42884</v>
      </c>
      <c r="B44">
        <v>836</v>
      </c>
    </row>
    <row r="45" spans="1:2" x14ac:dyDescent="0.25">
      <c r="A45" s="3">
        <v>42891</v>
      </c>
      <c r="B45">
        <v>847</v>
      </c>
    </row>
    <row r="46" spans="1:2" x14ac:dyDescent="0.25">
      <c r="A46" s="3">
        <v>42898</v>
      </c>
      <c r="B46">
        <v>753</v>
      </c>
    </row>
    <row r="47" spans="1:2" x14ac:dyDescent="0.25">
      <c r="A47" s="3">
        <v>42905</v>
      </c>
      <c r="B47">
        <v>661</v>
      </c>
    </row>
    <row r="48" spans="1:2" x14ac:dyDescent="0.25">
      <c r="A48" s="3">
        <v>42912</v>
      </c>
      <c r="B48">
        <v>730</v>
      </c>
    </row>
    <row r="49" spans="1:2" x14ac:dyDescent="0.25">
      <c r="A49" s="3">
        <v>42919</v>
      </c>
      <c r="B49">
        <v>841</v>
      </c>
    </row>
    <row r="50" spans="1:2" x14ac:dyDescent="0.25">
      <c r="A50" s="3">
        <v>42926</v>
      </c>
      <c r="B50">
        <v>959</v>
      </c>
    </row>
    <row r="51" spans="1:2" x14ac:dyDescent="0.25">
      <c r="A51" s="3">
        <v>42933</v>
      </c>
      <c r="B51">
        <v>963</v>
      </c>
    </row>
    <row r="52" spans="1:2" x14ac:dyDescent="0.25">
      <c r="A52" s="3">
        <v>42940</v>
      </c>
      <c r="B52">
        <v>927</v>
      </c>
    </row>
    <row r="53" spans="1:2" x14ac:dyDescent="0.25">
      <c r="A53" s="3">
        <v>42947</v>
      </c>
      <c r="B53">
        <v>984</v>
      </c>
    </row>
    <row r="54" spans="1:2" x14ac:dyDescent="0.25">
      <c r="A54" s="3">
        <v>42954</v>
      </c>
      <c r="B54">
        <v>939</v>
      </c>
    </row>
    <row r="55" spans="1:2" x14ac:dyDescent="0.25">
      <c r="A55" s="3">
        <v>42961</v>
      </c>
      <c r="B55">
        <v>1044</v>
      </c>
    </row>
    <row r="56" spans="1:2" x14ac:dyDescent="0.25">
      <c r="A56" s="3">
        <v>42968</v>
      </c>
      <c r="B56">
        <v>890</v>
      </c>
    </row>
    <row r="57" spans="1:2" x14ac:dyDescent="0.25">
      <c r="A57" s="3">
        <v>42975</v>
      </c>
      <c r="B57">
        <v>1009</v>
      </c>
    </row>
    <row r="58" spans="1:2" x14ac:dyDescent="0.25">
      <c r="A58" s="3">
        <v>42982</v>
      </c>
      <c r="B58">
        <v>904</v>
      </c>
    </row>
    <row r="59" spans="1:2" x14ac:dyDescent="0.25">
      <c r="A59" s="3">
        <v>42989</v>
      </c>
      <c r="B59">
        <v>1164</v>
      </c>
    </row>
    <row r="60" spans="1:2" x14ac:dyDescent="0.25">
      <c r="A60" s="3">
        <v>42996</v>
      </c>
      <c r="B60">
        <v>994</v>
      </c>
    </row>
    <row r="61" spans="1:2" x14ac:dyDescent="0.25">
      <c r="A61" s="3">
        <v>43003</v>
      </c>
      <c r="B61">
        <v>964</v>
      </c>
    </row>
    <row r="62" spans="1:2" x14ac:dyDescent="0.25">
      <c r="A62" s="3">
        <v>43010</v>
      </c>
      <c r="B62">
        <v>999</v>
      </c>
    </row>
    <row r="63" spans="1:2" x14ac:dyDescent="0.25">
      <c r="A63" s="3">
        <v>43017</v>
      </c>
      <c r="B63">
        <v>1070</v>
      </c>
    </row>
    <row r="64" spans="1:2" x14ac:dyDescent="0.25">
      <c r="A64" s="3">
        <v>43024</v>
      </c>
      <c r="B64">
        <v>1147</v>
      </c>
    </row>
    <row r="65" spans="1:2" x14ac:dyDescent="0.25">
      <c r="A65" s="3">
        <v>43031</v>
      </c>
      <c r="B65">
        <v>978</v>
      </c>
    </row>
    <row r="66" spans="1:2" x14ac:dyDescent="0.25">
      <c r="A66" s="3">
        <v>43038</v>
      </c>
      <c r="B66">
        <v>942</v>
      </c>
    </row>
    <row r="67" spans="1:2" x14ac:dyDescent="0.25">
      <c r="A67" s="3">
        <v>43045</v>
      </c>
      <c r="B67">
        <v>1217</v>
      </c>
    </row>
    <row r="68" spans="1:2" x14ac:dyDescent="0.25">
      <c r="A68" s="3">
        <v>43052</v>
      </c>
      <c r="B68">
        <v>1313</v>
      </c>
    </row>
    <row r="69" spans="1:2" x14ac:dyDescent="0.25">
      <c r="A69" s="3">
        <v>43059</v>
      </c>
      <c r="B69">
        <v>3008</v>
      </c>
    </row>
    <row r="70" spans="1:2" x14ac:dyDescent="0.25">
      <c r="A70" s="3">
        <v>43066</v>
      </c>
      <c r="B70">
        <v>2098</v>
      </c>
    </row>
    <row r="71" spans="1:2" x14ac:dyDescent="0.25">
      <c r="A71" s="3">
        <v>43073</v>
      </c>
      <c r="B71">
        <v>1692</v>
      </c>
    </row>
    <row r="72" spans="1:2" x14ac:dyDescent="0.25">
      <c r="A72" s="3">
        <v>43080</v>
      </c>
      <c r="B72">
        <v>1401</v>
      </c>
    </row>
    <row r="73" spans="1:2" x14ac:dyDescent="0.25">
      <c r="A73" s="3">
        <v>43087</v>
      </c>
      <c r="B73">
        <v>978</v>
      </c>
    </row>
    <row r="74" spans="1:2" x14ac:dyDescent="0.25">
      <c r="A74" s="3">
        <v>43094</v>
      </c>
      <c r="B74">
        <v>877</v>
      </c>
    </row>
    <row r="75" spans="1:2" x14ac:dyDescent="0.25">
      <c r="A75" s="3">
        <v>43101</v>
      </c>
      <c r="B75">
        <v>1383</v>
      </c>
    </row>
    <row r="76" spans="1:2" x14ac:dyDescent="0.25">
      <c r="A76" s="3">
        <v>43108</v>
      </c>
      <c r="B76">
        <v>1785</v>
      </c>
    </row>
    <row r="77" spans="1:2" x14ac:dyDescent="0.25">
      <c r="A77" s="3">
        <v>43115</v>
      </c>
      <c r="B77">
        <v>1750</v>
      </c>
    </row>
    <row r="78" spans="1:2" x14ac:dyDescent="0.25">
      <c r="A78" s="3">
        <v>43122</v>
      </c>
      <c r="B78">
        <v>1591</v>
      </c>
    </row>
    <row r="79" spans="1:2" x14ac:dyDescent="0.25">
      <c r="A79" s="3">
        <v>43129</v>
      </c>
      <c r="B79">
        <v>1598</v>
      </c>
    </row>
    <row r="80" spans="1:2" x14ac:dyDescent="0.25">
      <c r="A80" s="3">
        <v>43136</v>
      </c>
      <c r="B80">
        <v>1584</v>
      </c>
    </row>
    <row r="81" spans="1:2" x14ac:dyDescent="0.25">
      <c r="A81" s="3">
        <v>43143</v>
      </c>
      <c r="B81">
        <v>1640</v>
      </c>
    </row>
    <row r="82" spans="1:2" x14ac:dyDescent="0.25">
      <c r="A82" s="3">
        <v>43150</v>
      </c>
      <c r="B82">
        <v>1756</v>
      </c>
    </row>
    <row r="83" spans="1:2" x14ac:dyDescent="0.25">
      <c r="A83" s="3">
        <v>43157</v>
      </c>
      <c r="B83">
        <v>1903</v>
      </c>
    </row>
    <row r="84" spans="1:2" x14ac:dyDescent="0.25">
      <c r="A84" s="3">
        <v>43164</v>
      </c>
      <c r="B84">
        <v>1643</v>
      </c>
    </row>
    <row r="85" spans="1:2" x14ac:dyDescent="0.25">
      <c r="A85" s="3">
        <v>43171</v>
      </c>
      <c r="B85">
        <v>1595</v>
      </c>
    </row>
    <row r="86" spans="1:2" x14ac:dyDescent="0.25">
      <c r="A86" s="3">
        <v>43178</v>
      </c>
      <c r="B86">
        <v>1716</v>
      </c>
    </row>
    <row r="87" spans="1:2" x14ac:dyDescent="0.25">
      <c r="A87" s="3">
        <v>43185</v>
      </c>
      <c r="B87">
        <v>1471</v>
      </c>
    </row>
    <row r="88" spans="1:2" x14ac:dyDescent="0.25">
      <c r="A88" s="3">
        <v>43192</v>
      </c>
      <c r="B88">
        <v>1590</v>
      </c>
    </row>
    <row r="89" spans="1:2" x14ac:dyDescent="0.25">
      <c r="A89" s="3">
        <v>43199</v>
      </c>
      <c r="B89">
        <v>1554</v>
      </c>
    </row>
    <row r="90" spans="1:2" x14ac:dyDescent="0.25">
      <c r="A90" s="3">
        <v>43206</v>
      </c>
      <c r="B90">
        <v>1672</v>
      </c>
    </row>
    <row r="91" spans="1:2" x14ac:dyDescent="0.25">
      <c r="A91" s="3">
        <v>43213</v>
      </c>
      <c r="B91">
        <v>1676</v>
      </c>
    </row>
    <row r="92" spans="1:2" x14ac:dyDescent="0.25">
      <c r="A92" s="3">
        <v>43220</v>
      </c>
      <c r="B92">
        <v>1770</v>
      </c>
    </row>
    <row r="93" spans="1:2" x14ac:dyDescent="0.25">
      <c r="A93" s="3">
        <v>43227</v>
      </c>
      <c r="B93">
        <v>1987</v>
      </c>
    </row>
    <row r="94" spans="1:2" x14ac:dyDescent="0.25">
      <c r="A94" s="3">
        <v>43234</v>
      </c>
      <c r="B94">
        <v>1837</v>
      </c>
    </row>
    <row r="95" spans="1:2" x14ac:dyDescent="0.25">
      <c r="A95" s="3">
        <v>43241</v>
      </c>
      <c r="B95">
        <v>954</v>
      </c>
    </row>
    <row r="96" spans="1:2" x14ac:dyDescent="0.25">
      <c r="A96" s="3">
        <v>43248</v>
      </c>
      <c r="B96">
        <v>1083</v>
      </c>
    </row>
    <row r="97" spans="1:2" x14ac:dyDescent="0.25">
      <c r="A97" s="3">
        <v>43255</v>
      </c>
      <c r="B97">
        <v>1438</v>
      </c>
    </row>
    <row r="98" spans="1:2" x14ac:dyDescent="0.25">
      <c r="A98" s="3">
        <v>43262</v>
      </c>
      <c r="B98">
        <v>1514</v>
      </c>
    </row>
    <row r="99" spans="1:2" x14ac:dyDescent="0.25">
      <c r="A99" s="3">
        <v>43269</v>
      </c>
      <c r="B99">
        <v>1457</v>
      </c>
    </row>
    <row r="100" spans="1:2" x14ac:dyDescent="0.25">
      <c r="A100" s="3">
        <v>43276</v>
      </c>
      <c r="B100">
        <v>1401</v>
      </c>
    </row>
    <row r="101" spans="1:2" x14ac:dyDescent="0.25">
      <c r="A101" s="3">
        <v>43283</v>
      </c>
      <c r="B101">
        <v>1196</v>
      </c>
    </row>
    <row r="102" spans="1:2" x14ac:dyDescent="0.25">
      <c r="A102" s="3">
        <v>43290</v>
      </c>
      <c r="B102">
        <v>1001</v>
      </c>
    </row>
    <row r="103" spans="1:2" x14ac:dyDescent="0.25">
      <c r="A103" s="3">
        <v>43297</v>
      </c>
      <c r="B103">
        <v>1678</v>
      </c>
    </row>
    <row r="104" spans="1:2" x14ac:dyDescent="0.25">
      <c r="A104" s="3">
        <v>43304</v>
      </c>
      <c r="B104">
        <v>1646</v>
      </c>
    </row>
    <row r="105" spans="1:2" x14ac:dyDescent="0.25">
      <c r="A105" s="3">
        <v>43311</v>
      </c>
      <c r="B105">
        <v>2058</v>
      </c>
    </row>
    <row r="106" spans="1:2" x14ac:dyDescent="0.25">
      <c r="A106" s="3">
        <v>43318</v>
      </c>
      <c r="B106">
        <v>1988</v>
      </c>
    </row>
    <row r="107" spans="1:2" x14ac:dyDescent="0.25">
      <c r="A107" s="3">
        <v>43325</v>
      </c>
      <c r="B107">
        <v>1875</v>
      </c>
    </row>
    <row r="108" spans="1:2" x14ac:dyDescent="0.25">
      <c r="A108" s="3">
        <v>43332</v>
      </c>
      <c r="B108">
        <v>1071</v>
      </c>
    </row>
    <row r="115" spans="1:2" x14ac:dyDescent="0.25">
      <c r="A115" s="2" t="s">
        <v>201</v>
      </c>
      <c r="B115" t="s">
        <v>208</v>
      </c>
    </row>
    <row r="116" spans="1:2" x14ac:dyDescent="0.25">
      <c r="A116" s="3">
        <v>42737</v>
      </c>
      <c r="B116">
        <v>3953.17</v>
      </c>
    </row>
    <row r="117" spans="1:2" x14ac:dyDescent="0.25">
      <c r="A117" s="3">
        <v>42744</v>
      </c>
      <c r="B117">
        <v>14742.33</v>
      </c>
    </row>
    <row r="118" spans="1:2" x14ac:dyDescent="0.25">
      <c r="A118" s="3">
        <v>42751</v>
      </c>
      <c r="B118">
        <v>28318.240000000002</v>
      </c>
    </row>
    <row r="119" spans="1:2" x14ac:dyDescent="0.25">
      <c r="A119" s="3">
        <v>42758</v>
      </c>
      <c r="B119">
        <v>65589.08</v>
      </c>
    </row>
    <row r="120" spans="1:2" x14ac:dyDescent="0.25">
      <c r="A120" s="3">
        <v>42765</v>
      </c>
      <c r="B120">
        <v>81927.899999999994</v>
      </c>
    </row>
    <row r="121" spans="1:2" x14ac:dyDescent="0.25">
      <c r="A121" s="3">
        <v>42772</v>
      </c>
      <c r="B121">
        <v>90027.6</v>
      </c>
    </row>
    <row r="122" spans="1:2" x14ac:dyDescent="0.25">
      <c r="A122" s="3">
        <v>42779</v>
      </c>
      <c r="B122">
        <v>63703.67</v>
      </c>
    </row>
    <row r="123" spans="1:2" x14ac:dyDescent="0.25">
      <c r="A123" s="3">
        <v>42786</v>
      </c>
      <c r="B123">
        <v>55800.11</v>
      </c>
    </row>
    <row r="124" spans="1:2" x14ac:dyDescent="0.25">
      <c r="A124" s="3">
        <v>42793</v>
      </c>
      <c r="B124">
        <v>83904.75</v>
      </c>
    </row>
    <row r="125" spans="1:2" x14ac:dyDescent="0.25">
      <c r="A125" s="3">
        <v>42800</v>
      </c>
      <c r="B125">
        <v>91402.52</v>
      </c>
    </row>
    <row r="126" spans="1:2" x14ac:dyDescent="0.25">
      <c r="A126" s="3">
        <v>42807</v>
      </c>
      <c r="B126">
        <v>108992.57</v>
      </c>
    </row>
    <row r="127" spans="1:2" x14ac:dyDescent="0.25">
      <c r="A127" s="3">
        <v>42814</v>
      </c>
      <c r="B127">
        <v>98406.84</v>
      </c>
    </row>
    <row r="128" spans="1:2" x14ac:dyDescent="0.25">
      <c r="A128" s="3">
        <v>42821</v>
      </c>
      <c r="B128">
        <v>98408.63</v>
      </c>
    </row>
    <row r="129" spans="1:2" x14ac:dyDescent="0.25">
      <c r="A129" s="3">
        <v>42828</v>
      </c>
      <c r="B129">
        <v>105733.96</v>
      </c>
    </row>
    <row r="130" spans="1:2" x14ac:dyDescent="0.25">
      <c r="A130" s="3">
        <v>42835</v>
      </c>
      <c r="B130">
        <v>69355.27</v>
      </c>
    </row>
    <row r="131" spans="1:2" x14ac:dyDescent="0.25">
      <c r="A131" s="3">
        <v>42842</v>
      </c>
      <c r="B131">
        <v>100519.77</v>
      </c>
    </row>
    <row r="132" spans="1:2" x14ac:dyDescent="0.25">
      <c r="A132" s="3">
        <v>42849</v>
      </c>
      <c r="B132">
        <v>107153.53</v>
      </c>
    </row>
    <row r="133" spans="1:2" x14ac:dyDescent="0.25">
      <c r="A133" s="3">
        <v>42856</v>
      </c>
      <c r="B133">
        <v>117714.61</v>
      </c>
    </row>
    <row r="134" spans="1:2" x14ac:dyDescent="0.25">
      <c r="A134" s="3">
        <v>42863</v>
      </c>
      <c r="B134">
        <v>130651.8</v>
      </c>
    </row>
    <row r="135" spans="1:2" x14ac:dyDescent="0.25">
      <c r="A135" s="3">
        <v>42870</v>
      </c>
      <c r="B135">
        <v>142279.19</v>
      </c>
    </row>
    <row r="136" spans="1:2" x14ac:dyDescent="0.25">
      <c r="A136" s="3">
        <v>42877</v>
      </c>
      <c r="B136">
        <v>133565.60999999999</v>
      </c>
    </row>
    <row r="137" spans="1:2" x14ac:dyDescent="0.25">
      <c r="A137" s="3">
        <v>42884</v>
      </c>
      <c r="B137">
        <v>133509.96</v>
      </c>
    </row>
    <row r="138" spans="1:2" x14ac:dyDescent="0.25">
      <c r="A138" s="3">
        <v>42891</v>
      </c>
      <c r="B138">
        <v>126830.71</v>
      </c>
    </row>
    <row r="139" spans="1:2" x14ac:dyDescent="0.25">
      <c r="A139" s="3">
        <v>42898</v>
      </c>
      <c r="B139">
        <v>119418.15</v>
      </c>
    </row>
    <row r="140" spans="1:2" x14ac:dyDescent="0.25">
      <c r="A140" s="3">
        <v>42905</v>
      </c>
      <c r="B140">
        <v>104330.34</v>
      </c>
    </row>
    <row r="141" spans="1:2" x14ac:dyDescent="0.25">
      <c r="A141" s="3">
        <v>42912</v>
      </c>
      <c r="B141">
        <v>108665.35</v>
      </c>
    </row>
    <row r="142" spans="1:2" x14ac:dyDescent="0.25">
      <c r="A142" s="3">
        <v>42919</v>
      </c>
      <c r="B142">
        <v>125232.88</v>
      </c>
    </row>
    <row r="143" spans="1:2" x14ac:dyDescent="0.25">
      <c r="A143" s="3">
        <v>42926</v>
      </c>
      <c r="B143">
        <v>135665.09</v>
      </c>
    </row>
    <row r="144" spans="1:2" x14ac:dyDescent="0.25">
      <c r="A144" s="3">
        <v>42933</v>
      </c>
      <c r="B144">
        <v>142781.20000000001</v>
      </c>
    </row>
    <row r="145" spans="1:2" x14ac:dyDescent="0.25">
      <c r="A145" s="3">
        <v>42940</v>
      </c>
      <c r="B145">
        <v>133042.04999999999</v>
      </c>
    </row>
    <row r="146" spans="1:2" x14ac:dyDescent="0.25">
      <c r="A146" s="3">
        <v>42947</v>
      </c>
      <c r="B146">
        <v>142253.87</v>
      </c>
    </row>
    <row r="147" spans="1:2" x14ac:dyDescent="0.25">
      <c r="A147" s="3">
        <v>42954</v>
      </c>
      <c r="B147">
        <v>149503.46</v>
      </c>
    </row>
    <row r="148" spans="1:2" x14ac:dyDescent="0.25">
      <c r="A148" s="3">
        <v>42961</v>
      </c>
      <c r="B148">
        <v>149404.70000000001</v>
      </c>
    </row>
    <row r="149" spans="1:2" x14ac:dyDescent="0.25">
      <c r="A149" s="3">
        <v>42968</v>
      </c>
      <c r="B149">
        <v>126099.32</v>
      </c>
    </row>
    <row r="150" spans="1:2" x14ac:dyDescent="0.25">
      <c r="A150" s="3">
        <v>42975</v>
      </c>
      <c r="B150">
        <v>205262.67</v>
      </c>
    </row>
    <row r="151" spans="1:2" x14ac:dyDescent="0.25">
      <c r="A151" s="3">
        <v>42982</v>
      </c>
      <c r="B151">
        <v>153852.94</v>
      </c>
    </row>
    <row r="152" spans="1:2" x14ac:dyDescent="0.25">
      <c r="A152" s="3">
        <v>42989</v>
      </c>
      <c r="B152">
        <v>186025.81</v>
      </c>
    </row>
    <row r="153" spans="1:2" x14ac:dyDescent="0.25">
      <c r="A153" s="3">
        <v>42996</v>
      </c>
      <c r="B153">
        <v>151437.66</v>
      </c>
    </row>
    <row r="154" spans="1:2" x14ac:dyDescent="0.25">
      <c r="A154" s="3">
        <v>43003</v>
      </c>
      <c r="B154">
        <v>167111.18</v>
      </c>
    </row>
    <row r="155" spans="1:2" x14ac:dyDescent="0.25">
      <c r="A155" s="3">
        <v>43010</v>
      </c>
      <c r="B155">
        <v>166655.91</v>
      </c>
    </row>
    <row r="156" spans="1:2" x14ac:dyDescent="0.25">
      <c r="A156" s="3">
        <v>43017</v>
      </c>
      <c r="B156">
        <v>178962.69</v>
      </c>
    </row>
    <row r="157" spans="1:2" x14ac:dyDescent="0.25">
      <c r="A157" s="3">
        <v>43024</v>
      </c>
      <c r="B157">
        <v>190624.86</v>
      </c>
    </row>
    <row r="158" spans="1:2" x14ac:dyDescent="0.25">
      <c r="A158" s="3">
        <v>43031</v>
      </c>
      <c r="B158">
        <v>160982.07</v>
      </c>
    </row>
    <row r="159" spans="1:2" x14ac:dyDescent="0.25">
      <c r="A159" s="3">
        <v>43038</v>
      </c>
      <c r="B159">
        <v>165560.25</v>
      </c>
    </row>
    <row r="160" spans="1:2" x14ac:dyDescent="0.25">
      <c r="A160" s="3">
        <v>43045</v>
      </c>
      <c r="B160">
        <v>186728.67</v>
      </c>
    </row>
    <row r="161" spans="1:2" x14ac:dyDescent="0.25">
      <c r="A161" s="3">
        <v>43052</v>
      </c>
      <c r="B161">
        <v>205865.61</v>
      </c>
    </row>
    <row r="162" spans="1:2" x14ac:dyDescent="0.25">
      <c r="A162" s="3">
        <v>43059</v>
      </c>
      <c r="B162">
        <v>474623.65</v>
      </c>
    </row>
    <row r="163" spans="1:2" x14ac:dyDescent="0.25">
      <c r="A163" s="3">
        <v>43066</v>
      </c>
      <c r="B163">
        <v>312437.42</v>
      </c>
    </row>
    <row r="164" spans="1:2" x14ac:dyDescent="0.25">
      <c r="A164" s="3">
        <v>43073</v>
      </c>
      <c r="B164">
        <v>258850.66</v>
      </c>
    </row>
    <row r="165" spans="1:2" x14ac:dyDescent="0.25">
      <c r="A165" s="3">
        <v>43080</v>
      </c>
      <c r="B165">
        <v>218401</v>
      </c>
    </row>
    <row r="166" spans="1:2" x14ac:dyDescent="0.25">
      <c r="A166" s="3">
        <v>43087</v>
      </c>
      <c r="B166">
        <v>151002.44</v>
      </c>
    </row>
    <row r="167" spans="1:2" x14ac:dyDescent="0.25">
      <c r="A167" s="3">
        <v>43094</v>
      </c>
      <c r="B167">
        <v>119398.71</v>
      </c>
    </row>
    <row r="168" spans="1:2" x14ac:dyDescent="0.25">
      <c r="A168" s="3">
        <v>43101</v>
      </c>
      <c r="B168">
        <v>213191.43</v>
      </c>
    </row>
    <row r="169" spans="1:2" x14ac:dyDescent="0.25">
      <c r="A169" s="3">
        <v>43108</v>
      </c>
      <c r="B169">
        <v>276725.03000000003</v>
      </c>
    </row>
    <row r="170" spans="1:2" x14ac:dyDescent="0.25">
      <c r="A170" s="3">
        <v>43115</v>
      </c>
      <c r="B170">
        <v>261083.57</v>
      </c>
    </row>
    <row r="171" spans="1:2" x14ac:dyDescent="0.25">
      <c r="A171" s="3">
        <v>43122</v>
      </c>
      <c r="B171">
        <v>247148.21</v>
      </c>
    </row>
    <row r="172" spans="1:2" x14ac:dyDescent="0.25">
      <c r="A172" s="3">
        <v>43129</v>
      </c>
      <c r="B172">
        <v>233194.99</v>
      </c>
    </row>
    <row r="173" spans="1:2" x14ac:dyDescent="0.25">
      <c r="A173" s="3">
        <v>43136</v>
      </c>
      <c r="B173">
        <v>237063.52</v>
      </c>
    </row>
    <row r="174" spans="1:2" x14ac:dyDescent="0.25">
      <c r="A174" s="3">
        <v>43143</v>
      </c>
      <c r="B174">
        <v>227164.57</v>
      </c>
    </row>
    <row r="175" spans="1:2" x14ac:dyDescent="0.25">
      <c r="A175" s="3">
        <v>43150</v>
      </c>
      <c r="B175">
        <v>249189.92</v>
      </c>
    </row>
    <row r="176" spans="1:2" x14ac:dyDescent="0.25">
      <c r="A176" s="3">
        <v>43157</v>
      </c>
      <c r="B176">
        <v>301730.51</v>
      </c>
    </row>
    <row r="177" spans="1:2" x14ac:dyDescent="0.25">
      <c r="A177" s="3">
        <v>43164</v>
      </c>
      <c r="B177">
        <v>268805</v>
      </c>
    </row>
    <row r="178" spans="1:2" x14ac:dyDescent="0.25">
      <c r="A178" s="3">
        <v>43171</v>
      </c>
      <c r="B178">
        <v>256711.67</v>
      </c>
    </row>
    <row r="179" spans="1:2" x14ac:dyDescent="0.25">
      <c r="A179" s="3">
        <v>43178</v>
      </c>
      <c r="B179">
        <v>271435.78999999998</v>
      </c>
    </row>
    <row r="180" spans="1:2" x14ac:dyDescent="0.25">
      <c r="A180" s="3">
        <v>43185</v>
      </c>
      <c r="B180">
        <v>240082.46</v>
      </c>
    </row>
    <row r="181" spans="1:2" x14ac:dyDescent="0.25">
      <c r="A181" s="3">
        <v>43192</v>
      </c>
      <c r="B181">
        <v>265003.34999999998</v>
      </c>
    </row>
    <row r="182" spans="1:2" x14ac:dyDescent="0.25">
      <c r="A182" s="3">
        <v>43199</v>
      </c>
      <c r="B182">
        <v>270864.52</v>
      </c>
    </row>
    <row r="183" spans="1:2" x14ac:dyDescent="0.25">
      <c r="A183" s="3">
        <v>43206</v>
      </c>
      <c r="B183">
        <v>273264.43</v>
      </c>
    </row>
    <row r="184" spans="1:2" x14ac:dyDescent="0.25">
      <c r="A184" s="3">
        <v>43213</v>
      </c>
      <c r="B184">
        <v>275340.13</v>
      </c>
    </row>
    <row r="185" spans="1:2" x14ac:dyDescent="0.25">
      <c r="A185" s="3">
        <v>43220</v>
      </c>
      <c r="B185">
        <v>284914.81</v>
      </c>
    </row>
    <row r="186" spans="1:2" x14ac:dyDescent="0.25">
      <c r="A186" s="3">
        <v>43227</v>
      </c>
      <c r="B186">
        <v>341185.5</v>
      </c>
    </row>
    <row r="187" spans="1:2" x14ac:dyDescent="0.25">
      <c r="A187" s="3">
        <v>43234</v>
      </c>
      <c r="B187">
        <v>300278.19</v>
      </c>
    </row>
    <row r="188" spans="1:2" x14ac:dyDescent="0.25">
      <c r="A188" s="3">
        <v>43241</v>
      </c>
      <c r="B188">
        <v>154018.75</v>
      </c>
    </row>
    <row r="189" spans="1:2" x14ac:dyDescent="0.25">
      <c r="A189" s="3">
        <v>43248</v>
      </c>
      <c r="B189">
        <v>209513.74</v>
      </c>
    </row>
    <row r="190" spans="1:2" x14ac:dyDescent="0.25">
      <c r="A190" s="3">
        <v>43255</v>
      </c>
      <c r="B190">
        <v>241400.7</v>
      </c>
    </row>
    <row r="191" spans="1:2" x14ac:dyDescent="0.25">
      <c r="A191" s="3">
        <v>43262</v>
      </c>
      <c r="B191">
        <v>259619.91</v>
      </c>
    </row>
    <row r="192" spans="1:2" x14ac:dyDescent="0.25">
      <c r="A192" s="3">
        <v>43269</v>
      </c>
      <c r="B192">
        <v>228102.11</v>
      </c>
    </row>
    <row r="193" spans="1:2" x14ac:dyDescent="0.25">
      <c r="A193" s="3">
        <v>43276</v>
      </c>
      <c r="B193">
        <v>223522.53</v>
      </c>
    </row>
    <row r="194" spans="1:2" x14ac:dyDescent="0.25">
      <c r="A194" s="3">
        <v>43283</v>
      </c>
      <c r="B194">
        <v>187346.96</v>
      </c>
    </row>
    <row r="195" spans="1:2" x14ac:dyDescent="0.25">
      <c r="A195" s="3">
        <v>43290</v>
      </c>
      <c r="B195">
        <v>193525.09</v>
      </c>
    </row>
    <row r="196" spans="1:2" x14ac:dyDescent="0.25">
      <c r="A196" s="3">
        <v>43297</v>
      </c>
      <c r="B196">
        <v>263958.12</v>
      </c>
    </row>
    <row r="197" spans="1:2" x14ac:dyDescent="0.25">
      <c r="A197" s="3">
        <v>43304</v>
      </c>
      <c r="B197">
        <v>285620.90000000002</v>
      </c>
    </row>
    <row r="198" spans="1:2" x14ac:dyDescent="0.25">
      <c r="A198" s="3">
        <v>43311</v>
      </c>
      <c r="B198">
        <v>326290.40000000002</v>
      </c>
    </row>
    <row r="199" spans="1:2" x14ac:dyDescent="0.25">
      <c r="A199" s="3">
        <v>43318</v>
      </c>
      <c r="B199">
        <v>329140.93</v>
      </c>
    </row>
    <row r="200" spans="1:2" x14ac:dyDescent="0.25">
      <c r="A200" s="3">
        <v>43325</v>
      </c>
      <c r="B200">
        <v>288227.83</v>
      </c>
    </row>
    <row r="201" spans="1:2" x14ac:dyDescent="0.25">
      <c r="A201" s="3">
        <v>43332</v>
      </c>
      <c r="B201">
        <v>146870.04</v>
      </c>
    </row>
    <row r="204" spans="1:2" x14ac:dyDescent="0.25">
      <c r="A204" s="2" t="s">
        <v>201</v>
      </c>
      <c r="B204" t="s">
        <v>207</v>
      </c>
    </row>
    <row r="205" spans="1:2" x14ac:dyDescent="0.25">
      <c r="A205" s="3">
        <v>42737</v>
      </c>
      <c r="B205">
        <v>44.74</v>
      </c>
    </row>
    <row r="206" spans="1:2" x14ac:dyDescent="0.25">
      <c r="A206" s="3">
        <v>42744</v>
      </c>
      <c r="B206">
        <v>61.5</v>
      </c>
    </row>
    <row r="207" spans="1:2" x14ac:dyDescent="0.25">
      <c r="A207" s="3">
        <v>42751</v>
      </c>
      <c r="B207">
        <v>92.35</v>
      </c>
    </row>
    <row r="208" spans="1:2" x14ac:dyDescent="0.25">
      <c r="A208" s="3">
        <v>42758</v>
      </c>
      <c r="B208">
        <v>130.41999999999999</v>
      </c>
    </row>
    <row r="209" spans="1:2" x14ac:dyDescent="0.25">
      <c r="A209" s="3">
        <v>42765</v>
      </c>
      <c r="B209">
        <v>150.47</v>
      </c>
    </row>
    <row r="210" spans="1:2" x14ac:dyDescent="0.25">
      <c r="A210" s="3">
        <v>42772</v>
      </c>
      <c r="B210">
        <v>145.85</v>
      </c>
    </row>
    <row r="211" spans="1:2" x14ac:dyDescent="0.25">
      <c r="A211" s="3">
        <v>42779</v>
      </c>
      <c r="B211">
        <v>148.15</v>
      </c>
    </row>
    <row r="212" spans="1:2" x14ac:dyDescent="0.25">
      <c r="A212" s="3">
        <v>42786</v>
      </c>
      <c r="B212">
        <v>138.65</v>
      </c>
    </row>
    <row r="213" spans="1:2" x14ac:dyDescent="0.25">
      <c r="A213" s="3">
        <v>42793</v>
      </c>
      <c r="B213">
        <v>136.97</v>
      </c>
    </row>
    <row r="214" spans="1:2" x14ac:dyDescent="0.25">
      <c r="A214" s="3">
        <v>42800</v>
      </c>
      <c r="B214">
        <v>134.82</v>
      </c>
    </row>
    <row r="215" spans="1:2" x14ac:dyDescent="0.25">
      <c r="A215" s="3">
        <v>42807</v>
      </c>
      <c r="B215">
        <v>140.51</v>
      </c>
    </row>
    <row r="216" spans="1:2" x14ac:dyDescent="0.25">
      <c r="A216" s="3">
        <v>42814</v>
      </c>
      <c r="B216">
        <v>141.66999999999999</v>
      </c>
    </row>
    <row r="217" spans="1:2" x14ac:dyDescent="0.25">
      <c r="A217" s="3">
        <v>42821</v>
      </c>
      <c r="B217">
        <v>143.21</v>
      </c>
    </row>
    <row r="218" spans="1:2" x14ac:dyDescent="0.25">
      <c r="A218" s="3">
        <v>42828</v>
      </c>
      <c r="B218">
        <v>149.58000000000001</v>
      </c>
    </row>
    <row r="219" spans="1:2" x14ac:dyDescent="0.25">
      <c r="A219" s="3">
        <v>42835</v>
      </c>
      <c r="B219">
        <v>144.55000000000001</v>
      </c>
    </row>
    <row r="220" spans="1:2" x14ac:dyDescent="0.25">
      <c r="A220" s="3">
        <v>42842</v>
      </c>
      <c r="B220">
        <v>150.41</v>
      </c>
    </row>
    <row r="221" spans="1:2" x14ac:dyDescent="0.25">
      <c r="A221" s="3">
        <v>42849</v>
      </c>
      <c r="B221">
        <v>146.37</v>
      </c>
    </row>
    <row r="222" spans="1:2" x14ac:dyDescent="0.25">
      <c r="A222" s="3">
        <v>42856</v>
      </c>
      <c r="B222">
        <v>138.43</v>
      </c>
    </row>
    <row r="223" spans="1:2" x14ac:dyDescent="0.25">
      <c r="A223" s="3">
        <v>42863</v>
      </c>
      <c r="B223">
        <v>140.22999999999999</v>
      </c>
    </row>
    <row r="224" spans="1:2" x14ac:dyDescent="0.25">
      <c r="A224" s="3">
        <v>42870</v>
      </c>
      <c r="B224">
        <v>134.4</v>
      </c>
    </row>
    <row r="225" spans="1:2" x14ac:dyDescent="0.25">
      <c r="A225" s="3">
        <v>42877</v>
      </c>
      <c r="B225">
        <v>137.16999999999999</v>
      </c>
    </row>
    <row r="226" spans="1:2" x14ac:dyDescent="0.25">
      <c r="A226" s="3">
        <v>42884</v>
      </c>
      <c r="B226">
        <v>139.9</v>
      </c>
    </row>
    <row r="227" spans="1:2" x14ac:dyDescent="0.25">
      <c r="A227" s="3">
        <v>42891</v>
      </c>
      <c r="B227">
        <v>136.37</v>
      </c>
    </row>
    <row r="228" spans="1:2" x14ac:dyDescent="0.25">
      <c r="A228" s="3">
        <v>42898</v>
      </c>
      <c r="B228">
        <v>138.41</v>
      </c>
    </row>
    <row r="229" spans="1:2" x14ac:dyDescent="0.25">
      <c r="A229" s="3">
        <v>42905</v>
      </c>
      <c r="B229">
        <v>134.69999999999999</v>
      </c>
    </row>
    <row r="230" spans="1:2" x14ac:dyDescent="0.25">
      <c r="A230" s="3">
        <v>42912</v>
      </c>
      <c r="B230">
        <v>131.83000000000001</v>
      </c>
    </row>
    <row r="231" spans="1:2" x14ac:dyDescent="0.25">
      <c r="A231" s="3">
        <v>42919</v>
      </c>
      <c r="B231">
        <v>131.63</v>
      </c>
    </row>
    <row r="232" spans="1:2" x14ac:dyDescent="0.25">
      <c r="A232" s="3">
        <v>42926</v>
      </c>
      <c r="B232">
        <v>126.91</v>
      </c>
    </row>
    <row r="233" spans="1:2" x14ac:dyDescent="0.25">
      <c r="A233" s="3">
        <v>42933</v>
      </c>
      <c r="B233">
        <v>125.43</v>
      </c>
    </row>
    <row r="234" spans="1:2" x14ac:dyDescent="0.25">
      <c r="A234" s="3">
        <v>42940</v>
      </c>
      <c r="B234">
        <v>123.97</v>
      </c>
    </row>
    <row r="235" spans="1:2" x14ac:dyDescent="0.25">
      <c r="A235" s="3">
        <v>42947</v>
      </c>
      <c r="B235">
        <v>122.8</v>
      </c>
    </row>
    <row r="236" spans="1:2" x14ac:dyDescent="0.25">
      <c r="A236" s="3">
        <v>42954</v>
      </c>
      <c r="B236">
        <v>127.33</v>
      </c>
    </row>
    <row r="237" spans="1:2" x14ac:dyDescent="0.25">
      <c r="A237" s="3">
        <v>42961</v>
      </c>
      <c r="B237">
        <v>125.96</v>
      </c>
    </row>
    <row r="238" spans="1:2" x14ac:dyDescent="0.25">
      <c r="A238" s="3">
        <v>42968</v>
      </c>
      <c r="B238">
        <v>125.45</v>
      </c>
    </row>
    <row r="239" spans="1:2" x14ac:dyDescent="0.25">
      <c r="A239" s="3">
        <v>42975</v>
      </c>
      <c r="B239">
        <v>139.86000000000001</v>
      </c>
    </row>
    <row r="240" spans="1:2" x14ac:dyDescent="0.25">
      <c r="A240" s="3">
        <v>42982</v>
      </c>
      <c r="B240">
        <v>142.36000000000001</v>
      </c>
    </row>
    <row r="241" spans="1:2" x14ac:dyDescent="0.25">
      <c r="A241" s="3">
        <v>42989</v>
      </c>
      <c r="B241">
        <v>146.32</v>
      </c>
    </row>
    <row r="242" spans="1:2" x14ac:dyDescent="0.25">
      <c r="A242" s="3">
        <v>42996</v>
      </c>
      <c r="B242">
        <v>148.9</v>
      </c>
    </row>
    <row r="243" spans="1:2" x14ac:dyDescent="0.25">
      <c r="A243" s="3">
        <v>43003</v>
      </c>
      <c r="B243">
        <v>141.66</v>
      </c>
    </row>
    <row r="244" spans="1:2" x14ac:dyDescent="0.25">
      <c r="A244" s="3">
        <v>43010</v>
      </c>
      <c r="B244">
        <v>140.76</v>
      </c>
    </row>
    <row r="245" spans="1:2" x14ac:dyDescent="0.25">
      <c r="A245" s="3">
        <v>43017</v>
      </c>
      <c r="B245">
        <v>142.59</v>
      </c>
    </row>
    <row r="246" spans="1:2" x14ac:dyDescent="0.25">
      <c r="A246" s="3">
        <v>43024</v>
      </c>
      <c r="B246">
        <v>145.80000000000001</v>
      </c>
    </row>
    <row r="247" spans="1:2" x14ac:dyDescent="0.25">
      <c r="A247" s="3">
        <v>43031</v>
      </c>
      <c r="B247">
        <v>143.36000000000001</v>
      </c>
    </row>
    <row r="248" spans="1:2" x14ac:dyDescent="0.25">
      <c r="A248" s="3">
        <v>43038</v>
      </c>
      <c r="B248">
        <v>145.65</v>
      </c>
    </row>
    <row r="249" spans="1:2" x14ac:dyDescent="0.25">
      <c r="A249" s="3">
        <v>43045</v>
      </c>
      <c r="B249">
        <v>142.35</v>
      </c>
    </row>
    <row r="250" spans="1:2" x14ac:dyDescent="0.25">
      <c r="A250" s="3">
        <v>43052</v>
      </c>
      <c r="B250">
        <v>140.06</v>
      </c>
    </row>
    <row r="251" spans="1:2" x14ac:dyDescent="0.25">
      <c r="A251" s="3">
        <v>43059</v>
      </c>
      <c r="B251">
        <v>138.47999999999999</v>
      </c>
    </row>
    <row r="252" spans="1:2" x14ac:dyDescent="0.25">
      <c r="A252" s="3">
        <v>43066</v>
      </c>
      <c r="B252">
        <v>132.12</v>
      </c>
    </row>
    <row r="253" spans="1:2" x14ac:dyDescent="0.25">
      <c r="A253" s="3">
        <v>43073</v>
      </c>
      <c r="B253">
        <v>132.1</v>
      </c>
    </row>
    <row r="254" spans="1:2" x14ac:dyDescent="0.25">
      <c r="A254" s="3">
        <v>43080</v>
      </c>
      <c r="B254">
        <v>132.41</v>
      </c>
    </row>
    <row r="255" spans="1:2" x14ac:dyDescent="0.25">
      <c r="A255" s="3">
        <v>43087</v>
      </c>
      <c r="B255">
        <v>131.77000000000001</v>
      </c>
    </row>
    <row r="256" spans="1:2" x14ac:dyDescent="0.25">
      <c r="A256" s="3">
        <v>43094</v>
      </c>
      <c r="B256">
        <v>128.82</v>
      </c>
    </row>
    <row r="257" spans="1:2" x14ac:dyDescent="0.25">
      <c r="A257" s="3">
        <v>43101</v>
      </c>
      <c r="B257">
        <v>129.12</v>
      </c>
    </row>
    <row r="258" spans="1:2" x14ac:dyDescent="0.25">
      <c r="A258" s="3">
        <v>43108</v>
      </c>
      <c r="B258">
        <v>128.61000000000001</v>
      </c>
    </row>
    <row r="259" spans="1:2" x14ac:dyDescent="0.25">
      <c r="A259" s="3">
        <v>43115</v>
      </c>
      <c r="B259">
        <v>127.21</v>
      </c>
    </row>
    <row r="260" spans="1:2" x14ac:dyDescent="0.25">
      <c r="A260" s="3">
        <v>43122</v>
      </c>
      <c r="B260">
        <v>131.81</v>
      </c>
    </row>
    <row r="261" spans="1:2" x14ac:dyDescent="0.25">
      <c r="A261" s="3">
        <v>43129</v>
      </c>
      <c r="B261">
        <v>129.62</v>
      </c>
    </row>
    <row r="262" spans="1:2" x14ac:dyDescent="0.25">
      <c r="A262" s="3">
        <v>43136</v>
      </c>
      <c r="B262">
        <v>128.65</v>
      </c>
    </row>
    <row r="263" spans="1:2" x14ac:dyDescent="0.25">
      <c r="A263" s="3">
        <v>43143</v>
      </c>
      <c r="B263">
        <v>126.23</v>
      </c>
    </row>
    <row r="264" spans="1:2" x14ac:dyDescent="0.25">
      <c r="A264" s="3">
        <v>43150</v>
      </c>
      <c r="B264">
        <v>122.85</v>
      </c>
    </row>
    <row r="265" spans="1:2" x14ac:dyDescent="0.25">
      <c r="A265" s="3">
        <v>43157</v>
      </c>
      <c r="B265">
        <v>125.96</v>
      </c>
    </row>
    <row r="266" spans="1:2" x14ac:dyDescent="0.25">
      <c r="A266" s="3">
        <v>43164</v>
      </c>
      <c r="B266">
        <v>128.31</v>
      </c>
    </row>
    <row r="267" spans="1:2" x14ac:dyDescent="0.25">
      <c r="A267" s="3">
        <v>43171</v>
      </c>
      <c r="B267">
        <v>133.19</v>
      </c>
    </row>
    <row r="268" spans="1:2" x14ac:dyDescent="0.25">
      <c r="A268" s="3">
        <v>43178</v>
      </c>
      <c r="B268">
        <v>136.58000000000001</v>
      </c>
    </row>
    <row r="269" spans="1:2" x14ac:dyDescent="0.25">
      <c r="A269" s="3">
        <v>43185</v>
      </c>
      <c r="B269">
        <v>137.43</v>
      </c>
    </row>
    <row r="270" spans="1:2" x14ac:dyDescent="0.25">
      <c r="A270" s="3">
        <v>43192</v>
      </c>
      <c r="B270">
        <v>138.53</v>
      </c>
    </row>
    <row r="271" spans="1:2" x14ac:dyDescent="0.25">
      <c r="A271" s="3">
        <v>43199</v>
      </c>
      <c r="B271">
        <v>141.69</v>
      </c>
    </row>
    <row r="272" spans="1:2" x14ac:dyDescent="0.25">
      <c r="A272" s="3">
        <v>43206</v>
      </c>
      <c r="B272">
        <v>143.22</v>
      </c>
    </row>
    <row r="273" spans="1:2" x14ac:dyDescent="0.25">
      <c r="A273" s="3">
        <v>43213</v>
      </c>
      <c r="B273">
        <v>143.6</v>
      </c>
    </row>
    <row r="274" spans="1:2" x14ac:dyDescent="0.25">
      <c r="A274" s="3">
        <v>43220</v>
      </c>
      <c r="B274">
        <v>142.66999999999999</v>
      </c>
    </row>
    <row r="275" spans="1:2" x14ac:dyDescent="0.25">
      <c r="A275" s="3">
        <v>43227</v>
      </c>
      <c r="B275">
        <v>142.47</v>
      </c>
    </row>
    <row r="276" spans="1:2" x14ac:dyDescent="0.25">
      <c r="A276" s="3">
        <v>43234</v>
      </c>
      <c r="B276">
        <v>142.66999999999999</v>
      </c>
    </row>
    <row r="277" spans="1:2" x14ac:dyDescent="0.25">
      <c r="A277" s="3">
        <v>43241</v>
      </c>
      <c r="B277">
        <v>142.41</v>
      </c>
    </row>
    <row r="278" spans="1:2" x14ac:dyDescent="0.25">
      <c r="A278" s="3">
        <v>43248</v>
      </c>
      <c r="B278">
        <v>149.79</v>
      </c>
    </row>
    <row r="279" spans="1:2" x14ac:dyDescent="0.25">
      <c r="A279" s="3">
        <v>43255</v>
      </c>
      <c r="B279">
        <v>148.07</v>
      </c>
    </row>
    <row r="280" spans="1:2" x14ac:dyDescent="0.25">
      <c r="A280" s="3">
        <v>43262</v>
      </c>
      <c r="B280">
        <v>149.25</v>
      </c>
    </row>
    <row r="281" spans="1:2" x14ac:dyDescent="0.25">
      <c r="A281" s="3">
        <v>43269</v>
      </c>
      <c r="B281">
        <v>147.19</v>
      </c>
    </row>
    <row r="282" spans="1:2" x14ac:dyDescent="0.25">
      <c r="A282" s="3">
        <v>43276</v>
      </c>
      <c r="B282">
        <v>138.18</v>
      </c>
    </row>
    <row r="283" spans="1:2" x14ac:dyDescent="0.25">
      <c r="A283" s="3">
        <v>43283</v>
      </c>
      <c r="B283">
        <v>135.38</v>
      </c>
    </row>
    <row r="284" spans="1:2" x14ac:dyDescent="0.25">
      <c r="A284" s="3">
        <v>43290</v>
      </c>
      <c r="B284">
        <v>140.30000000000001</v>
      </c>
    </row>
    <row r="285" spans="1:2" x14ac:dyDescent="0.25">
      <c r="A285" s="3">
        <v>43297</v>
      </c>
      <c r="B285">
        <v>140.41</v>
      </c>
    </row>
    <row r="286" spans="1:2" x14ac:dyDescent="0.25">
      <c r="A286" s="3">
        <v>43304</v>
      </c>
      <c r="B286">
        <v>144</v>
      </c>
    </row>
    <row r="287" spans="1:2" x14ac:dyDescent="0.25">
      <c r="A287" s="3">
        <v>43311</v>
      </c>
      <c r="B287">
        <v>144.9</v>
      </c>
    </row>
    <row r="288" spans="1:2" x14ac:dyDescent="0.25">
      <c r="A288" s="3">
        <v>43318</v>
      </c>
      <c r="B288">
        <v>138.72999999999999</v>
      </c>
    </row>
    <row r="289" spans="1:5" x14ac:dyDescent="0.25">
      <c r="A289" s="3">
        <v>43325</v>
      </c>
      <c r="B289">
        <v>138.32</v>
      </c>
    </row>
    <row r="290" spans="1:5" x14ac:dyDescent="0.25">
      <c r="A290" s="3">
        <v>43332</v>
      </c>
      <c r="B290">
        <v>131.06</v>
      </c>
    </row>
    <row r="291" spans="1:5" x14ac:dyDescent="0.25">
      <c r="A291" s="4" t="s">
        <v>667</v>
      </c>
    </row>
    <row r="292" spans="1:5" x14ac:dyDescent="0.25">
      <c r="A292" s="4" t="s">
        <v>202</v>
      </c>
      <c r="B292">
        <v>135.17348837209298</v>
      </c>
    </row>
    <row r="301" spans="1:5" x14ac:dyDescent="0.25">
      <c r="A301" s="2" t="s">
        <v>201</v>
      </c>
      <c r="B301" t="s">
        <v>210</v>
      </c>
      <c r="C301" t="s">
        <v>211</v>
      </c>
      <c r="D301" t="s">
        <v>212</v>
      </c>
      <c r="E301" t="s">
        <v>213</v>
      </c>
    </row>
    <row r="302" spans="1:5" x14ac:dyDescent="0.25">
      <c r="A302" s="4" t="s">
        <v>203</v>
      </c>
      <c r="B302">
        <v>43708</v>
      </c>
      <c r="C302">
        <v>772</v>
      </c>
      <c r="D302">
        <v>7025311.4700000007</v>
      </c>
      <c r="E302">
        <v>117360.95999999998</v>
      </c>
    </row>
    <row r="303" spans="1:5" x14ac:dyDescent="0.25">
      <c r="A303" s="4" t="s">
        <v>204</v>
      </c>
      <c r="B303">
        <v>51939</v>
      </c>
      <c r="C303">
        <v>1462</v>
      </c>
      <c r="D303">
        <v>8416533.2699999996</v>
      </c>
      <c r="E303">
        <v>215002.33999999994</v>
      </c>
    </row>
    <row r="309" spans="1:3" x14ac:dyDescent="0.25">
      <c r="A309" s="2" t="s">
        <v>201</v>
      </c>
      <c r="B309" t="s">
        <v>214</v>
      </c>
      <c r="C309" t="s">
        <v>215</v>
      </c>
    </row>
    <row r="310" spans="1:3" x14ac:dyDescent="0.25">
      <c r="A310" s="3">
        <v>42737</v>
      </c>
      <c r="B310">
        <v>30</v>
      </c>
      <c r="C310">
        <v>1</v>
      </c>
    </row>
    <row r="311" spans="1:3" x14ac:dyDescent="0.25">
      <c r="A311" s="3">
        <v>42744</v>
      </c>
      <c r="B311">
        <v>77</v>
      </c>
      <c r="C311">
        <v>0</v>
      </c>
    </row>
    <row r="312" spans="1:3" x14ac:dyDescent="0.25">
      <c r="A312" s="3">
        <v>42751</v>
      </c>
      <c r="B312">
        <v>191</v>
      </c>
      <c r="C312">
        <v>0</v>
      </c>
    </row>
    <row r="313" spans="1:3" x14ac:dyDescent="0.25">
      <c r="A313" s="3">
        <v>42758</v>
      </c>
      <c r="B313">
        <v>348</v>
      </c>
      <c r="C313">
        <v>1</v>
      </c>
    </row>
    <row r="314" spans="1:3" x14ac:dyDescent="0.25">
      <c r="A314" s="3">
        <v>42765</v>
      </c>
      <c r="B314">
        <v>459</v>
      </c>
      <c r="C314">
        <v>1</v>
      </c>
    </row>
    <row r="315" spans="1:3" x14ac:dyDescent="0.25">
      <c r="A315" s="3">
        <v>42772</v>
      </c>
      <c r="B315">
        <v>539</v>
      </c>
      <c r="C315">
        <v>2</v>
      </c>
    </row>
    <row r="316" spans="1:3" x14ac:dyDescent="0.25">
      <c r="A316" s="3">
        <v>42779</v>
      </c>
      <c r="B316">
        <v>404</v>
      </c>
      <c r="C316">
        <v>3</v>
      </c>
    </row>
    <row r="317" spans="1:3" x14ac:dyDescent="0.25">
      <c r="A317" s="3">
        <v>42786</v>
      </c>
      <c r="B317">
        <v>371</v>
      </c>
      <c r="C317">
        <v>4</v>
      </c>
    </row>
    <row r="318" spans="1:3" x14ac:dyDescent="0.25">
      <c r="A318" s="3">
        <v>42793</v>
      </c>
      <c r="B318">
        <v>484</v>
      </c>
      <c r="C318">
        <v>4</v>
      </c>
    </row>
    <row r="319" spans="1:3" x14ac:dyDescent="0.25">
      <c r="A319" s="3">
        <v>42800</v>
      </c>
      <c r="B319">
        <v>572</v>
      </c>
      <c r="C319">
        <v>1</v>
      </c>
    </row>
    <row r="320" spans="1:3" x14ac:dyDescent="0.25">
      <c r="A320" s="3">
        <v>42807</v>
      </c>
      <c r="B320">
        <v>610</v>
      </c>
      <c r="C320">
        <v>1</v>
      </c>
    </row>
    <row r="321" spans="1:3" x14ac:dyDescent="0.25">
      <c r="A321" s="3">
        <v>42814</v>
      </c>
      <c r="B321">
        <v>641</v>
      </c>
      <c r="C321">
        <v>1</v>
      </c>
    </row>
    <row r="322" spans="1:3" x14ac:dyDescent="0.25">
      <c r="A322" s="3">
        <v>42821</v>
      </c>
      <c r="B322">
        <v>554</v>
      </c>
      <c r="C322">
        <v>4</v>
      </c>
    </row>
    <row r="323" spans="1:3" x14ac:dyDescent="0.25">
      <c r="A323" s="3">
        <v>42828</v>
      </c>
      <c r="B323">
        <v>568</v>
      </c>
      <c r="C323">
        <v>6</v>
      </c>
    </row>
    <row r="324" spans="1:3" x14ac:dyDescent="0.25">
      <c r="A324" s="3">
        <v>42835</v>
      </c>
      <c r="B324">
        <v>435</v>
      </c>
      <c r="C324">
        <v>6</v>
      </c>
    </row>
    <row r="325" spans="1:3" x14ac:dyDescent="0.25">
      <c r="A325" s="3">
        <v>42842</v>
      </c>
      <c r="B325">
        <v>558</v>
      </c>
      <c r="C325">
        <v>4</v>
      </c>
    </row>
    <row r="326" spans="1:3" x14ac:dyDescent="0.25">
      <c r="A326" s="3">
        <v>42849</v>
      </c>
      <c r="B326">
        <v>663</v>
      </c>
      <c r="C326">
        <v>8</v>
      </c>
    </row>
    <row r="327" spans="1:3" x14ac:dyDescent="0.25">
      <c r="A327" s="3">
        <v>42856</v>
      </c>
      <c r="B327">
        <v>765</v>
      </c>
      <c r="C327">
        <v>8</v>
      </c>
    </row>
    <row r="328" spans="1:3" x14ac:dyDescent="0.25">
      <c r="A328" s="3">
        <v>42863</v>
      </c>
      <c r="B328">
        <v>776</v>
      </c>
      <c r="C328">
        <v>8</v>
      </c>
    </row>
    <row r="329" spans="1:3" x14ac:dyDescent="0.25">
      <c r="A329" s="3">
        <v>42870</v>
      </c>
      <c r="B329">
        <v>907</v>
      </c>
      <c r="C329">
        <v>13</v>
      </c>
    </row>
    <row r="330" spans="1:3" x14ac:dyDescent="0.25">
      <c r="A330" s="3">
        <v>42877</v>
      </c>
      <c r="B330">
        <v>762</v>
      </c>
      <c r="C330">
        <v>12</v>
      </c>
    </row>
    <row r="331" spans="1:3" x14ac:dyDescent="0.25">
      <c r="A331" s="3">
        <v>42884</v>
      </c>
      <c r="B331">
        <v>816</v>
      </c>
      <c r="C331">
        <v>12</v>
      </c>
    </row>
    <row r="332" spans="1:3" x14ac:dyDescent="0.25">
      <c r="A332" s="3">
        <v>42891</v>
      </c>
      <c r="B332">
        <v>811</v>
      </c>
      <c r="C332">
        <v>18</v>
      </c>
    </row>
    <row r="333" spans="1:3" x14ac:dyDescent="0.25">
      <c r="A333" s="3">
        <v>42898</v>
      </c>
      <c r="B333">
        <v>728</v>
      </c>
      <c r="C333">
        <v>12</v>
      </c>
    </row>
    <row r="334" spans="1:3" x14ac:dyDescent="0.25">
      <c r="A334" s="3">
        <v>42905</v>
      </c>
      <c r="B334">
        <v>642</v>
      </c>
      <c r="C334">
        <v>7</v>
      </c>
    </row>
    <row r="335" spans="1:3" x14ac:dyDescent="0.25">
      <c r="A335" s="3">
        <v>42912</v>
      </c>
      <c r="B335">
        <v>712</v>
      </c>
      <c r="C335">
        <v>11</v>
      </c>
    </row>
    <row r="336" spans="1:3" x14ac:dyDescent="0.25">
      <c r="A336" s="3">
        <v>42919</v>
      </c>
      <c r="B336">
        <v>819</v>
      </c>
      <c r="C336">
        <v>11</v>
      </c>
    </row>
    <row r="337" spans="1:3" x14ac:dyDescent="0.25">
      <c r="A337" s="3">
        <v>42926</v>
      </c>
      <c r="B337">
        <v>933</v>
      </c>
      <c r="C337">
        <v>16</v>
      </c>
    </row>
    <row r="338" spans="1:3" x14ac:dyDescent="0.25">
      <c r="A338" s="3">
        <v>42933</v>
      </c>
      <c r="B338">
        <v>925</v>
      </c>
      <c r="C338">
        <v>19</v>
      </c>
    </row>
    <row r="339" spans="1:3" x14ac:dyDescent="0.25">
      <c r="A339" s="3">
        <v>42940</v>
      </c>
      <c r="B339">
        <v>892</v>
      </c>
      <c r="C339">
        <v>19</v>
      </c>
    </row>
    <row r="340" spans="1:3" x14ac:dyDescent="0.25">
      <c r="A340" s="3">
        <v>42947</v>
      </c>
      <c r="B340">
        <v>953</v>
      </c>
      <c r="C340">
        <v>17</v>
      </c>
    </row>
    <row r="341" spans="1:3" x14ac:dyDescent="0.25">
      <c r="A341" s="3">
        <v>42954</v>
      </c>
      <c r="B341">
        <v>915</v>
      </c>
      <c r="C341">
        <v>11</v>
      </c>
    </row>
    <row r="342" spans="1:3" x14ac:dyDescent="0.25">
      <c r="A342" s="3">
        <v>42961</v>
      </c>
      <c r="B342">
        <v>1007</v>
      </c>
      <c r="C342">
        <v>17</v>
      </c>
    </row>
    <row r="343" spans="1:3" x14ac:dyDescent="0.25">
      <c r="A343" s="3">
        <v>42968</v>
      </c>
      <c r="B343">
        <v>852</v>
      </c>
      <c r="C343">
        <v>21</v>
      </c>
    </row>
    <row r="344" spans="1:3" x14ac:dyDescent="0.25">
      <c r="A344" s="3">
        <v>42975</v>
      </c>
      <c r="B344">
        <v>971</v>
      </c>
      <c r="C344">
        <v>21</v>
      </c>
    </row>
    <row r="345" spans="1:3" x14ac:dyDescent="0.25">
      <c r="A345" s="3">
        <v>42982</v>
      </c>
      <c r="B345">
        <v>872</v>
      </c>
      <c r="C345">
        <v>16</v>
      </c>
    </row>
    <row r="346" spans="1:3" x14ac:dyDescent="0.25">
      <c r="A346" s="3">
        <v>42989</v>
      </c>
      <c r="B346">
        <v>1121</v>
      </c>
      <c r="C346">
        <v>27</v>
      </c>
    </row>
    <row r="347" spans="1:3" x14ac:dyDescent="0.25">
      <c r="A347" s="3">
        <v>42996</v>
      </c>
      <c r="B347">
        <v>956</v>
      </c>
      <c r="C347">
        <v>24</v>
      </c>
    </row>
    <row r="348" spans="1:3" x14ac:dyDescent="0.25">
      <c r="A348" s="3">
        <v>43003</v>
      </c>
      <c r="B348">
        <v>930</v>
      </c>
      <c r="C348">
        <v>25</v>
      </c>
    </row>
    <row r="349" spans="1:3" x14ac:dyDescent="0.25">
      <c r="A349" s="3">
        <v>43010</v>
      </c>
      <c r="B349">
        <v>963</v>
      </c>
      <c r="C349">
        <v>24</v>
      </c>
    </row>
    <row r="350" spans="1:3" x14ac:dyDescent="0.25">
      <c r="A350" s="3">
        <v>43017</v>
      </c>
      <c r="B350">
        <v>1040</v>
      </c>
      <c r="C350">
        <v>18</v>
      </c>
    </row>
    <row r="351" spans="1:3" x14ac:dyDescent="0.25">
      <c r="A351" s="3">
        <v>43024</v>
      </c>
      <c r="B351">
        <v>1101</v>
      </c>
      <c r="C351">
        <v>30</v>
      </c>
    </row>
    <row r="352" spans="1:3" x14ac:dyDescent="0.25">
      <c r="A352" s="3">
        <v>43031</v>
      </c>
      <c r="B352">
        <v>945</v>
      </c>
      <c r="C352">
        <v>19</v>
      </c>
    </row>
    <row r="353" spans="1:3" x14ac:dyDescent="0.25">
      <c r="A353" s="3">
        <v>43038</v>
      </c>
      <c r="B353">
        <v>902</v>
      </c>
      <c r="C353">
        <v>26</v>
      </c>
    </row>
    <row r="354" spans="1:3" x14ac:dyDescent="0.25">
      <c r="A354" s="3">
        <v>43045</v>
      </c>
      <c r="B354">
        <v>1187</v>
      </c>
      <c r="C354">
        <v>24</v>
      </c>
    </row>
    <row r="355" spans="1:3" x14ac:dyDescent="0.25">
      <c r="A355" s="3">
        <v>43052</v>
      </c>
      <c r="B355">
        <v>1268</v>
      </c>
      <c r="C355">
        <v>30</v>
      </c>
    </row>
    <row r="356" spans="1:3" x14ac:dyDescent="0.25">
      <c r="A356" s="3">
        <v>43059</v>
      </c>
      <c r="B356">
        <v>2915</v>
      </c>
      <c r="C356">
        <v>52</v>
      </c>
    </row>
    <row r="357" spans="1:3" x14ac:dyDescent="0.25">
      <c r="A357" s="3">
        <v>43066</v>
      </c>
      <c r="B357">
        <v>2025</v>
      </c>
      <c r="C357">
        <v>50</v>
      </c>
    </row>
    <row r="358" spans="1:3" x14ac:dyDescent="0.25">
      <c r="A358" s="3">
        <v>43073</v>
      </c>
      <c r="B358">
        <v>1632</v>
      </c>
      <c r="C358">
        <v>41</v>
      </c>
    </row>
    <row r="359" spans="1:3" x14ac:dyDescent="0.25">
      <c r="A359" s="3">
        <v>43080</v>
      </c>
      <c r="B359">
        <v>1353</v>
      </c>
      <c r="C359">
        <v>31</v>
      </c>
    </row>
    <row r="360" spans="1:3" x14ac:dyDescent="0.25">
      <c r="A360" s="3">
        <v>43087</v>
      </c>
      <c r="B360">
        <v>950</v>
      </c>
      <c r="C360">
        <v>21</v>
      </c>
    </row>
    <row r="361" spans="1:3" x14ac:dyDescent="0.25">
      <c r="A361" s="3">
        <v>43094</v>
      </c>
      <c r="B361">
        <v>858</v>
      </c>
      <c r="C361">
        <v>14</v>
      </c>
    </row>
    <row r="362" spans="1:3" x14ac:dyDescent="0.25">
      <c r="A362" s="3">
        <v>43101</v>
      </c>
      <c r="B362">
        <v>1342</v>
      </c>
      <c r="C362">
        <v>34</v>
      </c>
    </row>
    <row r="363" spans="1:3" x14ac:dyDescent="0.25">
      <c r="A363" s="3">
        <v>43108</v>
      </c>
      <c r="B363">
        <v>1722</v>
      </c>
      <c r="C363">
        <v>50</v>
      </c>
    </row>
    <row r="364" spans="1:3" x14ac:dyDescent="0.25">
      <c r="A364" s="3">
        <v>43115</v>
      </c>
      <c r="B364">
        <v>1690</v>
      </c>
      <c r="C364">
        <v>39</v>
      </c>
    </row>
    <row r="365" spans="1:3" x14ac:dyDescent="0.25">
      <c r="A365" s="3">
        <v>43122</v>
      </c>
      <c r="B365">
        <v>1536</v>
      </c>
      <c r="C365">
        <v>31</v>
      </c>
    </row>
    <row r="366" spans="1:3" x14ac:dyDescent="0.25">
      <c r="A366" s="3">
        <v>43129</v>
      </c>
      <c r="B366">
        <v>1543</v>
      </c>
      <c r="C366">
        <v>35</v>
      </c>
    </row>
    <row r="367" spans="1:3" x14ac:dyDescent="0.25">
      <c r="A367" s="3">
        <v>43136</v>
      </c>
      <c r="B367">
        <v>1519</v>
      </c>
      <c r="C367">
        <v>34</v>
      </c>
    </row>
    <row r="368" spans="1:3" x14ac:dyDescent="0.25">
      <c r="A368" s="3">
        <v>43143</v>
      </c>
      <c r="B368">
        <v>1570</v>
      </c>
      <c r="C368">
        <v>32</v>
      </c>
    </row>
    <row r="369" spans="1:3" x14ac:dyDescent="0.25">
      <c r="A369" s="3">
        <v>43150</v>
      </c>
      <c r="B369">
        <v>1685</v>
      </c>
      <c r="C369">
        <v>29</v>
      </c>
    </row>
    <row r="370" spans="1:3" x14ac:dyDescent="0.25">
      <c r="A370" s="3">
        <v>43157</v>
      </c>
      <c r="B370">
        <v>1824</v>
      </c>
      <c r="C370">
        <v>35</v>
      </c>
    </row>
    <row r="371" spans="1:3" x14ac:dyDescent="0.25">
      <c r="A371" s="3">
        <v>43164</v>
      </c>
      <c r="B371">
        <v>1586</v>
      </c>
      <c r="C371">
        <v>37</v>
      </c>
    </row>
    <row r="372" spans="1:3" x14ac:dyDescent="0.25">
      <c r="A372" s="3">
        <v>43171</v>
      </c>
      <c r="B372">
        <v>1538</v>
      </c>
      <c r="C372">
        <v>43</v>
      </c>
    </row>
    <row r="373" spans="1:3" x14ac:dyDescent="0.25">
      <c r="A373" s="3">
        <v>43178</v>
      </c>
      <c r="B373">
        <v>1664</v>
      </c>
      <c r="C373">
        <v>36</v>
      </c>
    </row>
    <row r="374" spans="1:3" x14ac:dyDescent="0.25">
      <c r="A374" s="3">
        <v>43185</v>
      </c>
      <c r="B374">
        <v>1424</v>
      </c>
      <c r="C374">
        <v>38</v>
      </c>
    </row>
    <row r="375" spans="1:3" x14ac:dyDescent="0.25">
      <c r="A375" s="3">
        <v>43192</v>
      </c>
      <c r="B375">
        <v>1535</v>
      </c>
      <c r="C375">
        <v>44</v>
      </c>
    </row>
    <row r="376" spans="1:3" x14ac:dyDescent="0.25">
      <c r="A376" s="3">
        <v>43199</v>
      </c>
      <c r="B376">
        <v>1498</v>
      </c>
      <c r="C376">
        <v>44</v>
      </c>
    </row>
    <row r="377" spans="1:3" x14ac:dyDescent="0.25">
      <c r="A377" s="3">
        <v>43206</v>
      </c>
      <c r="B377">
        <v>1624</v>
      </c>
      <c r="C377">
        <v>39</v>
      </c>
    </row>
    <row r="378" spans="1:3" x14ac:dyDescent="0.25">
      <c r="A378" s="3">
        <v>43213</v>
      </c>
      <c r="B378">
        <v>1620</v>
      </c>
      <c r="C378">
        <v>51</v>
      </c>
    </row>
    <row r="379" spans="1:3" x14ac:dyDescent="0.25">
      <c r="A379" s="3">
        <v>43220</v>
      </c>
      <c r="B379">
        <v>1708</v>
      </c>
      <c r="C379">
        <v>54</v>
      </c>
    </row>
    <row r="380" spans="1:3" x14ac:dyDescent="0.25">
      <c r="A380" s="3">
        <v>43227</v>
      </c>
      <c r="B380">
        <v>1914</v>
      </c>
      <c r="C380">
        <v>64</v>
      </c>
    </row>
    <row r="381" spans="1:3" x14ac:dyDescent="0.25">
      <c r="A381" s="3">
        <v>43234</v>
      </c>
      <c r="B381">
        <v>1781</v>
      </c>
      <c r="C381">
        <v>47</v>
      </c>
    </row>
    <row r="382" spans="1:3" x14ac:dyDescent="0.25">
      <c r="A382" s="3">
        <v>43241</v>
      </c>
      <c r="B382">
        <v>909</v>
      </c>
      <c r="C382">
        <v>41</v>
      </c>
    </row>
    <row r="383" spans="1:3" x14ac:dyDescent="0.25">
      <c r="A383" s="3">
        <v>43248</v>
      </c>
      <c r="B383">
        <v>1037</v>
      </c>
      <c r="C383">
        <v>40</v>
      </c>
    </row>
    <row r="384" spans="1:3" x14ac:dyDescent="0.25">
      <c r="A384" s="3">
        <v>43255</v>
      </c>
      <c r="B384">
        <v>1379</v>
      </c>
      <c r="C384">
        <v>53</v>
      </c>
    </row>
    <row r="385" spans="1:3" x14ac:dyDescent="0.25">
      <c r="A385" s="3">
        <v>43262</v>
      </c>
      <c r="B385">
        <v>1463</v>
      </c>
      <c r="C385">
        <v>47</v>
      </c>
    </row>
    <row r="386" spans="1:3" x14ac:dyDescent="0.25">
      <c r="A386" s="3">
        <v>43269</v>
      </c>
      <c r="B386">
        <v>1401</v>
      </c>
      <c r="C386">
        <v>52</v>
      </c>
    </row>
    <row r="387" spans="1:3" x14ac:dyDescent="0.25">
      <c r="A387" s="3">
        <v>43276</v>
      </c>
      <c r="B387">
        <v>1358</v>
      </c>
      <c r="C387">
        <v>37</v>
      </c>
    </row>
    <row r="388" spans="1:3" x14ac:dyDescent="0.25">
      <c r="A388" s="3">
        <v>43283</v>
      </c>
      <c r="B388">
        <v>1160</v>
      </c>
      <c r="C388">
        <v>33</v>
      </c>
    </row>
    <row r="389" spans="1:3" x14ac:dyDescent="0.25">
      <c r="A389" s="3">
        <v>43290</v>
      </c>
      <c r="B389">
        <v>970</v>
      </c>
      <c r="C389">
        <v>26</v>
      </c>
    </row>
    <row r="390" spans="1:3" x14ac:dyDescent="0.25">
      <c r="A390" s="3">
        <v>43297</v>
      </c>
      <c r="B390">
        <v>1600</v>
      </c>
      <c r="C390">
        <v>51</v>
      </c>
    </row>
    <row r="391" spans="1:3" x14ac:dyDescent="0.25">
      <c r="A391" s="3">
        <v>43304</v>
      </c>
      <c r="B391">
        <v>1590</v>
      </c>
      <c r="C391">
        <v>46</v>
      </c>
    </row>
    <row r="392" spans="1:3" x14ac:dyDescent="0.25">
      <c r="A392" s="3">
        <v>43311</v>
      </c>
      <c r="B392">
        <v>1987</v>
      </c>
      <c r="C392">
        <v>65</v>
      </c>
    </row>
    <row r="393" spans="1:3" x14ac:dyDescent="0.25">
      <c r="A393" s="3">
        <v>43318</v>
      </c>
      <c r="B393">
        <v>1929</v>
      </c>
      <c r="C393">
        <v>52</v>
      </c>
    </row>
    <row r="394" spans="1:3" x14ac:dyDescent="0.25">
      <c r="A394" s="3">
        <v>43325</v>
      </c>
      <c r="B394">
        <v>1805</v>
      </c>
      <c r="C394">
        <v>62</v>
      </c>
    </row>
    <row r="395" spans="1:3" x14ac:dyDescent="0.25">
      <c r="A395" s="3">
        <v>43332</v>
      </c>
      <c r="B395">
        <v>1028</v>
      </c>
      <c r="C395">
        <v>41</v>
      </c>
    </row>
    <row r="401" spans="1:3" x14ac:dyDescent="0.25">
      <c r="A401" s="2" t="s">
        <v>201</v>
      </c>
      <c r="B401" t="s">
        <v>216</v>
      </c>
      <c r="C401" t="s">
        <v>217</v>
      </c>
    </row>
    <row r="402" spans="1:3" x14ac:dyDescent="0.25">
      <c r="A402" s="3">
        <v>42737</v>
      </c>
      <c r="B402">
        <v>3933.55</v>
      </c>
      <c r="C402">
        <v>19.62</v>
      </c>
    </row>
    <row r="403" spans="1:3" x14ac:dyDescent="0.25">
      <c r="A403" s="3">
        <v>42744</v>
      </c>
      <c r="B403">
        <v>14742.33</v>
      </c>
    </row>
    <row r="404" spans="1:3" x14ac:dyDescent="0.25">
      <c r="A404" s="3">
        <v>42751</v>
      </c>
      <c r="B404">
        <v>28318.240000000002</v>
      </c>
    </row>
    <row r="405" spans="1:3" x14ac:dyDescent="0.25">
      <c r="A405" s="3">
        <v>42758</v>
      </c>
      <c r="B405">
        <v>65484.78</v>
      </c>
      <c r="C405">
        <v>104.3</v>
      </c>
    </row>
    <row r="406" spans="1:3" x14ac:dyDescent="0.25">
      <c r="A406" s="3">
        <v>42765</v>
      </c>
      <c r="B406">
        <v>81862.850000000006</v>
      </c>
      <c r="C406">
        <v>65.05</v>
      </c>
    </row>
    <row r="407" spans="1:3" x14ac:dyDescent="0.25">
      <c r="A407" s="3">
        <v>42772</v>
      </c>
      <c r="B407">
        <v>89916.53</v>
      </c>
      <c r="C407">
        <v>111.07</v>
      </c>
    </row>
    <row r="408" spans="1:3" x14ac:dyDescent="0.25">
      <c r="A408" s="3">
        <v>42779</v>
      </c>
      <c r="B408">
        <v>63365.46</v>
      </c>
      <c r="C408">
        <v>338.21</v>
      </c>
    </row>
    <row r="409" spans="1:3" x14ac:dyDescent="0.25">
      <c r="A409" s="3">
        <v>42786</v>
      </c>
      <c r="B409">
        <v>55445.07</v>
      </c>
      <c r="C409">
        <v>355.04</v>
      </c>
    </row>
    <row r="410" spans="1:3" x14ac:dyDescent="0.25">
      <c r="A410" s="3">
        <v>42793</v>
      </c>
      <c r="B410">
        <v>83363.31</v>
      </c>
      <c r="C410">
        <v>541.44000000000005</v>
      </c>
    </row>
    <row r="411" spans="1:3" x14ac:dyDescent="0.25">
      <c r="A411" s="3">
        <v>42800</v>
      </c>
      <c r="B411">
        <v>91323</v>
      </c>
      <c r="C411">
        <v>79.52</v>
      </c>
    </row>
    <row r="412" spans="1:3" x14ac:dyDescent="0.25">
      <c r="A412" s="3">
        <v>42807</v>
      </c>
      <c r="B412">
        <v>108514.24000000001</v>
      </c>
      <c r="C412">
        <v>478.33</v>
      </c>
    </row>
    <row r="413" spans="1:3" x14ac:dyDescent="0.25">
      <c r="A413" s="3">
        <v>42814</v>
      </c>
      <c r="B413">
        <v>98347.94</v>
      </c>
      <c r="C413">
        <v>58.9</v>
      </c>
    </row>
    <row r="414" spans="1:3" x14ac:dyDescent="0.25">
      <c r="A414" s="3">
        <v>42821</v>
      </c>
      <c r="B414">
        <v>98143.64</v>
      </c>
      <c r="C414">
        <v>264.99</v>
      </c>
    </row>
    <row r="415" spans="1:3" x14ac:dyDescent="0.25">
      <c r="A415" s="3">
        <v>42828</v>
      </c>
      <c r="B415">
        <v>104707.38</v>
      </c>
      <c r="C415">
        <v>1026.58</v>
      </c>
    </row>
    <row r="416" spans="1:3" x14ac:dyDescent="0.25">
      <c r="A416" s="3">
        <v>42835</v>
      </c>
      <c r="B416">
        <v>68837.86</v>
      </c>
      <c r="C416">
        <v>517.41</v>
      </c>
    </row>
    <row r="417" spans="1:3" x14ac:dyDescent="0.25">
      <c r="A417" s="3">
        <v>42842</v>
      </c>
      <c r="B417">
        <v>99927.92</v>
      </c>
      <c r="C417">
        <v>591.85</v>
      </c>
    </row>
    <row r="418" spans="1:3" x14ac:dyDescent="0.25">
      <c r="A418" s="3">
        <v>42849</v>
      </c>
      <c r="B418">
        <v>106152.19</v>
      </c>
      <c r="C418">
        <v>1001.34</v>
      </c>
    </row>
    <row r="419" spans="1:3" x14ac:dyDescent="0.25">
      <c r="A419" s="3">
        <v>42856</v>
      </c>
      <c r="B419">
        <v>116959.24</v>
      </c>
      <c r="C419">
        <v>755.37</v>
      </c>
    </row>
    <row r="420" spans="1:3" x14ac:dyDescent="0.25">
      <c r="A420" s="3">
        <v>42863</v>
      </c>
      <c r="B420">
        <v>127861.99</v>
      </c>
      <c r="C420">
        <v>2789.81</v>
      </c>
    </row>
    <row r="421" spans="1:3" x14ac:dyDescent="0.25">
      <c r="A421" s="3">
        <v>42870</v>
      </c>
      <c r="B421">
        <v>140240.09</v>
      </c>
      <c r="C421">
        <v>2039.1</v>
      </c>
    </row>
    <row r="422" spans="1:3" x14ac:dyDescent="0.25">
      <c r="A422" s="3">
        <v>42877</v>
      </c>
      <c r="B422">
        <v>131470.74</v>
      </c>
      <c r="C422">
        <v>2094.87</v>
      </c>
    </row>
    <row r="423" spans="1:3" x14ac:dyDescent="0.25">
      <c r="A423" s="3">
        <v>42884</v>
      </c>
      <c r="B423">
        <v>132280.98000000001</v>
      </c>
      <c r="C423">
        <v>1228.98</v>
      </c>
    </row>
    <row r="424" spans="1:3" x14ac:dyDescent="0.25">
      <c r="A424" s="3">
        <v>42891</v>
      </c>
      <c r="B424">
        <v>124171.88</v>
      </c>
      <c r="C424">
        <v>2658.83</v>
      </c>
    </row>
    <row r="425" spans="1:3" x14ac:dyDescent="0.25">
      <c r="A425" s="3">
        <v>42898</v>
      </c>
      <c r="B425">
        <v>117830.13</v>
      </c>
      <c r="C425">
        <v>1588.02</v>
      </c>
    </row>
    <row r="426" spans="1:3" x14ac:dyDescent="0.25">
      <c r="A426" s="3">
        <v>42905</v>
      </c>
      <c r="B426">
        <v>103626.67</v>
      </c>
      <c r="C426">
        <v>703.67</v>
      </c>
    </row>
    <row r="427" spans="1:3" x14ac:dyDescent="0.25">
      <c r="A427" s="3">
        <v>42912</v>
      </c>
      <c r="B427">
        <v>107066.89</v>
      </c>
      <c r="C427">
        <v>1598.46</v>
      </c>
    </row>
    <row r="428" spans="1:3" x14ac:dyDescent="0.25">
      <c r="A428" s="3">
        <v>42919</v>
      </c>
      <c r="B428">
        <v>123599.45</v>
      </c>
      <c r="C428">
        <v>1633.43</v>
      </c>
    </row>
    <row r="429" spans="1:3" x14ac:dyDescent="0.25">
      <c r="A429" s="3">
        <v>42926</v>
      </c>
      <c r="B429">
        <v>134041.84</v>
      </c>
      <c r="C429">
        <v>1623.25</v>
      </c>
    </row>
    <row r="430" spans="1:3" x14ac:dyDescent="0.25">
      <c r="A430" s="3">
        <v>42933</v>
      </c>
      <c r="B430">
        <v>137654.34</v>
      </c>
      <c r="C430">
        <v>5126.8599999999997</v>
      </c>
    </row>
    <row r="431" spans="1:3" x14ac:dyDescent="0.25">
      <c r="A431" s="3">
        <v>42940</v>
      </c>
      <c r="B431">
        <v>130218.46</v>
      </c>
      <c r="C431">
        <v>2823.59</v>
      </c>
    </row>
    <row r="432" spans="1:3" x14ac:dyDescent="0.25">
      <c r="A432" s="3">
        <v>42947</v>
      </c>
      <c r="B432">
        <v>139879.51</v>
      </c>
      <c r="C432">
        <v>2374.36</v>
      </c>
    </row>
    <row r="433" spans="1:3" x14ac:dyDescent="0.25">
      <c r="A433" s="3">
        <v>42954</v>
      </c>
      <c r="B433">
        <v>147066.26</v>
      </c>
      <c r="C433">
        <v>2437.1999999999998</v>
      </c>
    </row>
    <row r="434" spans="1:3" x14ac:dyDescent="0.25">
      <c r="A434" s="3">
        <v>42961</v>
      </c>
      <c r="B434">
        <v>147428.62</v>
      </c>
      <c r="C434">
        <v>1976.08</v>
      </c>
    </row>
    <row r="435" spans="1:3" x14ac:dyDescent="0.25">
      <c r="A435" s="3">
        <v>42968</v>
      </c>
      <c r="B435">
        <v>122246.01</v>
      </c>
      <c r="C435">
        <v>3853.31</v>
      </c>
    </row>
    <row r="436" spans="1:3" x14ac:dyDescent="0.25">
      <c r="A436" s="3">
        <v>42975</v>
      </c>
      <c r="B436">
        <v>201652.31</v>
      </c>
      <c r="C436">
        <v>3610.36</v>
      </c>
    </row>
    <row r="437" spans="1:3" x14ac:dyDescent="0.25">
      <c r="A437" s="3">
        <v>42982</v>
      </c>
      <c r="B437">
        <v>151411.65</v>
      </c>
      <c r="C437">
        <v>2441.29</v>
      </c>
    </row>
    <row r="438" spans="1:3" x14ac:dyDescent="0.25">
      <c r="A438" s="3">
        <v>42989</v>
      </c>
      <c r="B438">
        <v>181721.05</v>
      </c>
      <c r="C438">
        <v>4304.76</v>
      </c>
    </row>
    <row r="439" spans="1:3" x14ac:dyDescent="0.25">
      <c r="A439" s="3">
        <v>42996</v>
      </c>
      <c r="B439">
        <v>148090.23000000001</v>
      </c>
      <c r="C439">
        <v>3347.43</v>
      </c>
    </row>
    <row r="440" spans="1:3" x14ac:dyDescent="0.25">
      <c r="A440" s="3">
        <v>43003</v>
      </c>
      <c r="B440">
        <v>162787.23000000001</v>
      </c>
      <c r="C440">
        <v>4323.95</v>
      </c>
    </row>
    <row r="441" spans="1:3" x14ac:dyDescent="0.25">
      <c r="A441" s="3">
        <v>43010</v>
      </c>
      <c r="B441">
        <v>163438.97</v>
      </c>
      <c r="C441">
        <v>3216.94</v>
      </c>
    </row>
    <row r="442" spans="1:3" x14ac:dyDescent="0.25">
      <c r="A442" s="3">
        <v>43017</v>
      </c>
      <c r="B442">
        <v>175995</v>
      </c>
      <c r="C442">
        <v>2967.69</v>
      </c>
    </row>
    <row r="443" spans="1:3" x14ac:dyDescent="0.25">
      <c r="A443" s="3">
        <v>43024</v>
      </c>
      <c r="B443">
        <v>185599.74</v>
      </c>
      <c r="C443">
        <v>5025.12</v>
      </c>
    </row>
    <row r="444" spans="1:3" x14ac:dyDescent="0.25">
      <c r="A444" s="3">
        <v>43031</v>
      </c>
      <c r="B444">
        <v>158994.85999999999</v>
      </c>
      <c r="C444">
        <v>1987.21</v>
      </c>
    </row>
    <row r="445" spans="1:3" x14ac:dyDescent="0.25">
      <c r="A445" s="3">
        <v>43038</v>
      </c>
      <c r="B445">
        <v>161807.07999999999</v>
      </c>
      <c r="C445">
        <v>3753.17</v>
      </c>
    </row>
    <row r="446" spans="1:3" x14ac:dyDescent="0.25">
      <c r="A446" s="3">
        <v>43045</v>
      </c>
      <c r="B446">
        <v>182956.27</v>
      </c>
      <c r="C446">
        <v>3772.4</v>
      </c>
    </row>
    <row r="447" spans="1:3" x14ac:dyDescent="0.25">
      <c r="A447" s="3">
        <v>43052</v>
      </c>
      <c r="B447">
        <v>201447.96</v>
      </c>
      <c r="C447">
        <v>4417.6499999999996</v>
      </c>
    </row>
    <row r="448" spans="1:3" x14ac:dyDescent="0.25">
      <c r="A448" s="3">
        <v>43059</v>
      </c>
      <c r="B448">
        <v>469326.87</v>
      </c>
      <c r="C448">
        <v>5296.78</v>
      </c>
    </row>
    <row r="449" spans="1:3" x14ac:dyDescent="0.25">
      <c r="A449" s="3">
        <v>43066</v>
      </c>
      <c r="B449">
        <v>304957.44</v>
      </c>
      <c r="C449">
        <v>7479.98</v>
      </c>
    </row>
    <row r="450" spans="1:3" x14ac:dyDescent="0.25">
      <c r="A450" s="3">
        <v>43073</v>
      </c>
      <c r="B450">
        <v>250584.23</v>
      </c>
      <c r="C450">
        <v>8266.43</v>
      </c>
    </row>
    <row r="451" spans="1:3" x14ac:dyDescent="0.25">
      <c r="A451" s="3">
        <v>43080</v>
      </c>
      <c r="B451">
        <v>214649.86</v>
      </c>
      <c r="C451">
        <v>3751.14</v>
      </c>
    </row>
    <row r="452" spans="1:3" x14ac:dyDescent="0.25">
      <c r="A452" s="3">
        <v>43087</v>
      </c>
      <c r="B452">
        <v>146354.35999999999</v>
      </c>
      <c r="C452">
        <v>4648.08</v>
      </c>
    </row>
    <row r="453" spans="1:3" x14ac:dyDescent="0.25">
      <c r="A453" s="3">
        <v>43094</v>
      </c>
      <c r="B453">
        <v>117506.97</v>
      </c>
      <c r="C453">
        <v>1891.74</v>
      </c>
    </row>
    <row r="454" spans="1:3" x14ac:dyDescent="0.25">
      <c r="A454" s="3">
        <v>43101</v>
      </c>
      <c r="B454">
        <v>207602.71</v>
      </c>
      <c r="C454">
        <v>5588.72</v>
      </c>
    </row>
    <row r="455" spans="1:3" x14ac:dyDescent="0.25">
      <c r="A455" s="3">
        <v>43108</v>
      </c>
      <c r="B455">
        <v>269181.46000000002</v>
      </c>
      <c r="C455">
        <v>7543.57</v>
      </c>
    </row>
    <row r="456" spans="1:3" x14ac:dyDescent="0.25">
      <c r="A456" s="3">
        <v>43115</v>
      </c>
      <c r="B456">
        <v>255528.75</v>
      </c>
      <c r="C456">
        <v>5554.82</v>
      </c>
    </row>
    <row r="457" spans="1:3" x14ac:dyDescent="0.25">
      <c r="A457" s="3">
        <v>43122</v>
      </c>
      <c r="B457">
        <v>242803.77</v>
      </c>
      <c r="C457">
        <v>4344.4399999999996</v>
      </c>
    </row>
    <row r="458" spans="1:3" x14ac:dyDescent="0.25">
      <c r="A458" s="3">
        <v>43129</v>
      </c>
      <c r="B458">
        <v>228633.11</v>
      </c>
      <c r="C458">
        <v>4561.88</v>
      </c>
    </row>
    <row r="459" spans="1:3" x14ac:dyDescent="0.25">
      <c r="A459" s="3">
        <v>43136</v>
      </c>
      <c r="B459">
        <v>232850.33</v>
      </c>
      <c r="C459">
        <v>4213.1899999999996</v>
      </c>
    </row>
    <row r="460" spans="1:3" x14ac:dyDescent="0.25">
      <c r="A460" s="3">
        <v>43143</v>
      </c>
      <c r="B460">
        <v>223072.39</v>
      </c>
      <c r="C460">
        <v>4092.18</v>
      </c>
    </row>
    <row r="461" spans="1:3" x14ac:dyDescent="0.25">
      <c r="A461" s="3">
        <v>43150</v>
      </c>
      <c r="B461">
        <v>244327.62</v>
      </c>
      <c r="C461">
        <v>4862.3</v>
      </c>
    </row>
    <row r="462" spans="1:3" x14ac:dyDescent="0.25">
      <c r="A462" s="3">
        <v>43157</v>
      </c>
      <c r="B462">
        <v>297542.65000000002</v>
      </c>
      <c r="C462">
        <v>4187.8599999999997</v>
      </c>
    </row>
    <row r="463" spans="1:3" x14ac:dyDescent="0.25">
      <c r="A463" s="3">
        <v>43164</v>
      </c>
      <c r="B463">
        <v>264121.12</v>
      </c>
      <c r="C463">
        <v>4683.88</v>
      </c>
    </row>
    <row r="464" spans="1:3" x14ac:dyDescent="0.25">
      <c r="A464" s="3">
        <v>43171</v>
      </c>
      <c r="B464">
        <v>250691.28</v>
      </c>
      <c r="C464">
        <v>6020.39</v>
      </c>
    </row>
    <row r="465" spans="1:3" x14ac:dyDescent="0.25">
      <c r="A465" s="3">
        <v>43178</v>
      </c>
      <c r="B465">
        <v>266546.32</v>
      </c>
      <c r="C465">
        <v>4889.47</v>
      </c>
    </row>
    <row r="466" spans="1:3" x14ac:dyDescent="0.25">
      <c r="A466" s="3">
        <v>43185</v>
      </c>
      <c r="B466">
        <v>233628.52</v>
      </c>
      <c r="C466">
        <v>6453.94</v>
      </c>
    </row>
    <row r="467" spans="1:3" x14ac:dyDescent="0.25">
      <c r="A467" s="3">
        <v>43192</v>
      </c>
      <c r="B467">
        <v>259205.64</v>
      </c>
      <c r="C467">
        <v>5797.71</v>
      </c>
    </row>
    <row r="468" spans="1:3" x14ac:dyDescent="0.25">
      <c r="A468" s="3">
        <v>43199</v>
      </c>
      <c r="B468">
        <v>262413.89</v>
      </c>
      <c r="C468">
        <v>8450.6299999999992</v>
      </c>
    </row>
    <row r="469" spans="1:3" x14ac:dyDescent="0.25">
      <c r="A469" s="3">
        <v>43206</v>
      </c>
      <c r="B469">
        <v>267194.5</v>
      </c>
      <c r="C469">
        <v>6069.93</v>
      </c>
    </row>
    <row r="470" spans="1:3" x14ac:dyDescent="0.25">
      <c r="A470" s="3">
        <v>43213</v>
      </c>
      <c r="B470">
        <v>267901.33</v>
      </c>
      <c r="C470">
        <v>7438.8</v>
      </c>
    </row>
    <row r="471" spans="1:3" x14ac:dyDescent="0.25">
      <c r="A471" s="3">
        <v>43220</v>
      </c>
      <c r="B471">
        <v>276615.58</v>
      </c>
      <c r="C471">
        <v>8299.23</v>
      </c>
    </row>
    <row r="472" spans="1:3" x14ac:dyDescent="0.25">
      <c r="A472" s="3">
        <v>43227</v>
      </c>
      <c r="B472">
        <v>329035.28000000003</v>
      </c>
      <c r="C472">
        <v>12150.22</v>
      </c>
    </row>
    <row r="473" spans="1:3" x14ac:dyDescent="0.25">
      <c r="A473" s="3">
        <v>43234</v>
      </c>
      <c r="B473">
        <v>292582.57</v>
      </c>
      <c r="C473">
        <v>7695.62</v>
      </c>
    </row>
    <row r="474" spans="1:3" x14ac:dyDescent="0.25">
      <c r="A474" s="3">
        <v>43241</v>
      </c>
      <c r="B474">
        <v>149301.98000000001</v>
      </c>
      <c r="C474">
        <v>4716.7700000000004</v>
      </c>
    </row>
    <row r="475" spans="1:3" x14ac:dyDescent="0.25">
      <c r="A475" s="3">
        <v>43248</v>
      </c>
      <c r="B475">
        <v>204742.38</v>
      </c>
      <c r="C475">
        <v>4771.3599999999997</v>
      </c>
    </row>
    <row r="476" spans="1:3" x14ac:dyDescent="0.25">
      <c r="A476" s="3">
        <v>43255</v>
      </c>
      <c r="B476">
        <v>232224.82</v>
      </c>
      <c r="C476">
        <v>9175.8799999999992</v>
      </c>
    </row>
    <row r="477" spans="1:3" x14ac:dyDescent="0.25">
      <c r="A477" s="3">
        <v>43262</v>
      </c>
      <c r="B477">
        <v>252593.16</v>
      </c>
      <c r="C477">
        <v>7026.75</v>
      </c>
    </row>
    <row r="478" spans="1:3" x14ac:dyDescent="0.25">
      <c r="A478" s="3">
        <v>43269</v>
      </c>
      <c r="B478">
        <v>219502.37</v>
      </c>
      <c r="C478">
        <v>8599.74</v>
      </c>
    </row>
    <row r="479" spans="1:3" x14ac:dyDescent="0.25">
      <c r="A479" s="3">
        <v>43276</v>
      </c>
      <c r="B479">
        <v>217228.79</v>
      </c>
      <c r="C479">
        <v>6293.74</v>
      </c>
    </row>
    <row r="480" spans="1:3" x14ac:dyDescent="0.25">
      <c r="A480" s="3">
        <v>43283</v>
      </c>
      <c r="B480">
        <v>182124.85</v>
      </c>
      <c r="C480">
        <v>5222.1099999999997</v>
      </c>
    </row>
    <row r="481" spans="1:3" x14ac:dyDescent="0.25">
      <c r="A481" s="3">
        <v>43290</v>
      </c>
      <c r="B481">
        <v>189967.6</v>
      </c>
      <c r="C481">
        <v>3557.49</v>
      </c>
    </row>
    <row r="482" spans="1:3" x14ac:dyDescent="0.25">
      <c r="A482" s="3">
        <v>43297</v>
      </c>
      <c r="B482">
        <v>256081.43</v>
      </c>
      <c r="C482">
        <v>7876.69</v>
      </c>
    </row>
    <row r="483" spans="1:3" x14ac:dyDescent="0.25">
      <c r="A483" s="3">
        <v>43304</v>
      </c>
      <c r="B483">
        <v>277541.88</v>
      </c>
      <c r="C483">
        <v>8079.02</v>
      </c>
    </row>
    <row r="484" spans="1:3" x14ac:dyDescent="0.25">
      <c r="A484" s="3">
        <v>43311</v>
      </c>
      <c r="B484">
        <v>318279.14</v>
      </c>
      <c r="C484">
        <v>8011.26</v>
      </c>
    </row>
    <row r="485" spans="1:3" x14ac:dyDescent="0.25">
      <c r="A485" s="3">
        <v>43318</v>
      </c>
      <c r="B485">
        <v>321674.56</v>
      </c>
      <c r="C485">
        <v>7466.37</v>
      </c>
    </row>
    <row r="486" spans="1:3" x14ac:dyDescent="0.25">
      <c r="A486" s="3">
        <v>43325</v>
      </c>
      <c r="B486">
        <v>281363.96999999997</v>
      </c>
      <c r="C486">
        <v>6863.86</v>
      </c>
    </row>
    <row r="487" spans="1:3" x14ac:dyDescent="0.25">
      <c r="A487" s="3">
        <v>43332</v>
      </c>
      <c r="B487">
        <v>142427.51999999999</v>
      </c>
      <c r="C487">
        <v>4442.5200000000004</v>
      </c>
    </row>
    <row r="493" spans="1:3" x14ac:dyDescent="0.25">
      <c r="A493" s="2" t="s">
        <v>201</v>
      </c>
      <c r="B493" t="s">
        <v>221</v>
      </c>
    </row>
    <row r="494" spans="1:3" x14ac:dyDescent="0.25">
      <c r="A494" s="3">
        <v>42737</v>
      </c>
      <c r="B494">
        <v>0.9677</v>
      </c>
    </row>
    <row r="495" spans="1:3" x14ac:dyDescent="0.25">
      <c r="A495" s="3">
        <v>42744</v>
      </c>
      <c r="B495">
        <v>1</v>
      </c>
    </row>
    <row r="496" spans="1:3" x14ac:dyDescent="0.25">
      <c r="A496" s="3">
        <v>42751</v>
      </c>
      <c r="B496">
        <v>1</v>
      </c>
    </row>
    <row r="497" spans="1:2" x14ac:dyDescent="0.25">
      <c r="A497" s="3">
        <v>42758</v>
      </c>
      <c r="B497">
        <v>0.99709999999999999</v>
      </c>
    </row>
    <row r="498" spans="1:2" x14ac:dyDescent="0.25">
      <c r="A498" s="3">
        <v>42765</v>
      </c>
      <c r="B498">
        <v>0.99780000000000002</v>
      </c>
    </row>
    <row r="499" spans="1:2" x14ac:dyDescent="0.25">
      <c r="A499" s="3">
        <v>42772</v>
      </c>
      <c r="B499">
        <v>0.99629999999999996</v>
      </c>
    </row>
    <row r="500" spans="1:2" x14ac:dyDescent="0.25">
      <c r="A500" s="3">
        <v>42779</v>
      </c>
      <c r="B500">
        <v>0.99260000000000004</v>
      </c>
    </row>
    <row r="501" spans="1:2" x14ac:dyDescent="0.25">
      <c r="A501" s="3">
        <v>42786</v>
      </c>
      <c r="B501">
        <v>0.98929999999999996</v>
      </c>
    </row>
    <row r="502" spans="1:2" x14ac:dyDescent="0.25">
      <c r="A502" s="3">
        <v>42793</v>
      </c>
      <c r="B502">
        <v>0.99180000000000001</v>
      </c>
    </row>
    <row r="503" spans="1:2" x14ac:dyDescent="0.25">
      <c r="A503" s="3">
        <v>42800</v>
      </c>
      <c r="B503">
        <v>0.99829999999999997</v>
      </c>
    </row>
    <row r="504" spans="1:2" x14ac:dyDescent="0.25">
      <c r="A504" s="3">
        <v>42807</v>
      </c>
      <c r="B504">
        <v>0.99839999999999995</v>
      </c>
    </row>
    <row r="505" spans="1:2" x14ac:dyDescent="0.25">
      <c r="A505" s="3">
        <v>42814</v>
      </c>
      <c r="B505">
        <v>0.99839999999999995</v>
      </c>
    </row>
    <row r="506" spans="1:2" x14ac:dyDescent="0.25">
      <c r="A506" s="3">
        <v>42821</v>
      </c>
      <c r="B506">
        <v>0.99280000000000002</v>
      </c>
    </row>
    <row r="507" spans="1:2" x14ac:dyDescent="0.25">
      <c r="A507" s="3">
        <v>42828</v>
      </c>
      <c r="B507">
        <v>0.98950000000000005</v>
      </c>
    </row>
    <row r="508" spans="1:2" x14ac:dyDescent="0.25">
      <c r="A508" s="3">
        <v>42835</v>
      </c>
      <c r="B508">
        <v>0.98640000000000005</v>
      </c>
    </row>
    <row r="509" spans="1:2" x14ac:dyDescent="0.25">
      <c r="A509" s="3">
        <v>42842</v>
      </c>
      <c r="B509">
        <v>0.9929</v>
      </c>
    </row>
    <row r="510" spans="1:2" x14ac:dyDescent="0.25">
      <c r="A510" s="3">
        <v>42849</v>
      </c>
      <c r="B510">
        <v>0.98809999999999998</v>
      </c>
    </row>
    <row r="511" spans="1:2" x14ac:dyDescent="0.25">
      <c r="A511" s="3">
        <v>42856</v>
      </c>
      <c r="B511">
        <v>0.98970000000000002</v>
      </c>
    </row>
    <row r="512" spans="1:2" x14ac:dyDescent="0.25">
      <c r="A512" s="3">
        <v>42863</v>
      </c>
      <c r="B512">
        <v>0.98980000000000001</v>
      </c>
    </row>
    <row r="513" spans="1:2" x14ac:dyDescent="0.25">
      <c r="A513" s="3">
        <v>42870</v>
      </c>
      <c r="B513">
        <v>0.9859</v>
      </c>
    </row>
    <row r="514" spans="1:2" x14ac:dyDescent="0.25">
      <c r="A514" s="3">
        <v>42877</v>
      </c>
      <c r="B514">
        <v>0.98450000000000004</v>
      </c>
    </row>
    <row r="515" spans="1:2" x14ac:dyDescent="0.25">
      <c r="A515" s="3">
        <v>42884</v>
      </c>
      <c r="B515">
        <v>0.98550000000000004</v>
      </c>
    </row>
    <row r="516" spans="1:2" x14ac:dyDescent="0.25">
      <c r="A516" s="3">
        <v>42891</v>
      </c>
      <c r="B516">
        <v>0.97829999999999995</v>
      </c>
    </row>
    <row r="517" spans="1:2" x14ac:dyDescent="0.25">
      <c r="A517" s="3">
        <v>42898</v>
      </c>
      <c r="B517">
        <v>0.98380000000000001</v>
      </c>
    </row>
    <row r="518" spans="1:2" x14ac:dyDescent="0.25">
      <c r="A518" s="3">
        <v>42905</v>
      </c>
      <c r="B518">
        <v>0.98919999999999997</v>
      </c>
    </row>
    <row r="519" spans="1:2" x14ac:dyDescent="0.25">
      <c r="A519" s="3">
        <v>42912</v>
      </c>
      <c r="B519">
        <v>0.98480000000000001</v>
      </c>
    </row>
    <row r="520" spans="1:2" x14ac:dyDescent="0.25">
      <c r="A520" s="3">
        <v>42919</v>
      </c>
      <c r="B520">
        <v>0.98670000000000002</v>
      </c>
    </row>
    <row r="521" spans="1:2" x14ac:dyDescent="0.25">
      <c r="A521" s="3">
        <v>42926</v>
      </c>
      <c r="B521">
        <v>0.98309999999999997</v>
      </c>
    </row>
    <row r="522" spans="1:2" x14ac:dyDescent="0.25">
      <c r="A522" s="3">
        <v>42933</v>
      </c>
      <c r="B522">
        <v>0.97989999999999999</v>
      </c>
    </row>
    <row r="523" spans="1:2" x14ac:dyDescent="0.25">
      <c r="A523" s="3">
        <v>42940</v>
      </c>
      <c r="B523">
        <v>0.97909999999999997</v>
      </c>
    </row>
    <row r="524" spans="1:2" x14ac:dyDescent="0.25">
      <c r="A524" s="3">
        <v>42947</v>
      </c>
      <c r="B524">
        <v>0.98250000000000004</v>
      </c>
    </row>
    <row r="525" spans="1:2" x14ac:dyDescent="0.25">
      <c r="A525" s="3">
        <v>42954</v>
      </c>
      <c r="B525">
        <v>0.98809999999999998</v>
      </c>
    </row>
    <row r="526" spans="1:2" x14ac:dyDescent="0.25">
      <c r="A526" s="3">
        <v>42961</v>
      </c>
      <c r="B526">
        <v>0.98340000000000005</v>
      </c>
    </row>
    <row r="527" spans="1:2" x14ac:dyDescent="0.25">
      <c r="A527" s="3">
        <v>42968</v>
      </c>
      <c r="B527">
        <v>0.97589999999999999</v>
      </c>
    </row>
    <row r="528" spans="1:2" x14ac:dyDescent="0.25">
      <c r="A528" s="3">
        <v>42975</v>
      </c>
      <c r="B528">
        <v>0.9788</v>
      </c>
    </row>
    <row r="529" spans="1:2" x14ac:dyDescent="0.25">
      <c r="A529" s="3">
        <v>42982</v>
      </c>
      <c r="B529">
        <v>0.98199999999999998</v>
      </c>
    </row>
    <row r="530" spans="1:2" x14ac:dyDescent="0.25">
      <c r="A530" s="3">
        <v>42989</v>
      </c>
      <c r="B530">
        <v>0.97650000000000003</v>
      </c>
    </row>
    <row r="531" spans="1:2" x14ac:dyDescent="0.25">
      <c r="A531" s="3">
        <v>42996</v>
      </c>
      <c r="B531">
        <v>0.97550000000000003</v>
      </c>
    </row>
    <row r="532" spans="1:2" x14ac:dyDescent="0.25">
      <c r="A532" s="3">
        <v>43003</v>
      </c>
      <c r="B532">
        <v>0.9738</v>
      </c>
    </row>
    <row r="533" spans="1:2" x14ac:dyDescent="0.25">
      <c r="A533" s="3">
        <v>43010</v>
      </c>
      <c r="B533">
        <v>0.97570000000000001</v>
      </c>
    </row>
    <row r="534" spans="1:2" x14ac:dyDescent="0.25">
      <c r="A534" s="3">
        <v>43017</v>
      </c>
      <c r="B534">
        <v>0.98299999999999998</v>
      </c>
    </row>
    <row r="535" spans="1:2" x14ac:dyDescent="0.25">
      <c r="A535" s="3">
        <v>43024</v>
      </c>
      <c r="B535">
        <v>0.97350000000000003</v>
      </c>
    </row>
    <row r="536" spans="1:2" x14ac:dyDescent="0.25">
      <c r="A536" s="3">
        <v>43031</v>
      </c>
      <c r="B536">
        <v>0.98029999999999995</v>
      </c>
    </row>
    <row r="537" spans="1:2" x14ac:dyDescent="0.25">
      <c r="A537" s="3">
        <v>43038</v>
      </c>
      <c r="B537">
        <v>0.97199999999999998</v>
      </c>
    </row>
    <row r="538" spans="1:2" x14ac:dyDescent="0.25">
      <c r="A538" s="3">
        <v>43045</v>
      </c>
      <c r="B538">
        <v>0.98019999999999996</v>
      </c>
    </row>
    <row r="539" spans="1:2" x14ac:dyDescent="0.25">
      <c r="A539" s="3">
        <v>43052</v>
      </c>
      <c r="B539">
        <v>0.97689999999999999</v>
      </c>
    </row>
    <row r="540" spans="1:2" x14ac:dyDescent="0.25">
      <c r="A540" s="3">
        <v>43059</v>
      </c>
      <c r="B540">
        <v>0.98250000000000004</v>
      </c>
    </row>
    <row r="541" spans="1:2" x14ac:dyDescent="0.25">
      <c r="A541" s="3">
        <v>43066</v>
      </c>
      <c r="B541">
        <v>0.97589999999999999</v>
      </c>
    </row>
    <row r="542" spans="1:2" x14ac:dyDescent="0.25">
      <c r="A542" s="3">
        <v>43073</v>
      </c>
      <c r="B542">
        <v>0.97550000000000003</v>
      </c>
    </row>
    <row r="543" spans="1:2" x14ac:dyDescent="0.25">
      <c r="A543" s="3">
        <v>43080</v>
      </c>
      <c r="B543">
        <v>0.97760000000000002</v>
      </c>
    </row>
    <row r="544" spans="1:2" x14ac:dyDescent="0.25">
      <c r="A544" s="3">
        <v>43087</v>
      </c>
      <c r="B544">
        <v>0.97840000000000005</v>
      </c>
    </row>
    <row r="545" spans="1:2" x14ac:dyDescent="0.25">
      <c r="A545" s="3">
        <v>43094</v>
      </c>
      <c r="B545">
        <v>0.9839</v>
      </c>
    </row>
    <row r="546" spans="1:2" x14ac:dyDescent="0.25">
      <c r="A546" s="3">
        <v>43101</v>
      </c>
      <c r="B546">
        <v>0.97529999999999994</v>
      </c>
    </row>
    <row r="547" spans="1:2" x14ac:dyDescent="0.25">
      <c r="A547" s="3">
        <v>43108</v>
      </c>
      <c r="B547">
        <v>0.9718</v>
      </c>
    </row>
    <row r="548" spans="1:2" x14ac:dyDescent="0.25">
      <c r="A548" s="3">
        <v>43115</v>
      </c>
      <c r="B548">
        <v>0.97740000000000005</v>
      </c>
    </row>
    <row r="549" spans="1:2" x14ac:dyDescent="0.25">
      <c r="A549" s="3">
        <v>43122</v>
      </c>
      <c r="B549">
        <v>0.98019999999999996</v>
      </c>
    </row>
    <row r="550" spans="1:2" x14ac:dyDescent="0.25">
      <c r="A550" s="3">
        <v>43129</v>
      </c>
      <c r="B550">
        <v>0.9778</v>
      </c>
    </row>
    <row r="551" spans="1:2" x14ac:dyDescent="0.25">
      <c r="A551" s="3">
        <v>43136</v>
      </c>
      <c r="B551">
        <v>0.97809999999999997</v>
      </c>
    </row>
    <row r="552" spans="1:2" x14ac:dyDescent="0.25">
      <c r="A552" s="3">
        <v>43143</v>
      </c>
      <c r="B552">
        <v>0.98</v>
      </c>
    </row>
    <row r="553" spans="1:2" x14ac:dyDescent="0.25">
      <c r="A553" s="3">
        <v>43150</v>
      </c>
      <c r="B553">
        <v>0.98309999999999997</v>
      </c>
    </row>
    <row r="554" spans="1:2" x14ac:dyDescent="0.25">
      <c r="A554" s="3">
        <v>43157</v>
      </c>
      <c r="B554">
        <v>0.98119999999999996</v>
      </c>
    </row>
    <row r="555" spans="1:2" x14ac:dyDescent="0.25">
      <c r="A555" s="3">
        <v>43164</v>
      </c>
      <c r="B555">
        <v>0.97719999999999996</v>
      </c>
    </row>
    <row r="556" spans="1:2" x14ac:dyDescent="0.25">
      <c r="A556" s="3">
        <v>43171</v>
      </c>
      <c r="B556">
        <v>0.9728</v>
      </c>
    </row>
    <row r="557" spans="1:2" x14ac:dyDescent="0.25">
      <c r="A557" s="3">
        <v>43178</v>
      </c>
      <c r="B557">
        <v>0.9788</v>
      </c>
    </row>
    <row r="558" spans="1:2" x14ac:dyDescent="0.25">
      <c r="A558" s="3">
        <v>43185</v>
      </c>
      <c r="B558">
        <v>0.97399999999999998</v>
      </c>
    </row>
    <row r="559" spans="1:2" x14ac:dyDescent="0.25">
      <c r="A559" s="3">
        <v>43192</v>
      </c>
      <c r="B559">
        <v>0.97209999999999996</v>
      </c>
    </row>
    <row r="560" spans="1:2" x14ac:dyDescent="0.25">
      <c r="A560" s="3">
        <v>43199</v>
      </c>
      <c r="B560">
        <v>0.97150000000000003</v>
      </c>
    </row>
    <row r="561" spans="1:2" x14ac:dyDescent="0.25">
      <c r="A561" s="3">
        <v>43206</v>
      </c>
      <c r="B561">
        <v>0.97650000000000003</v>
      </c>
    </row>
    <row r="562" spans="1:2" x14ac:dyDescent="0.25">
      <c r="A562" s="3">
        <v>43213</v>
      </c>
      <c r="B562">
        <v>0.96950000000000003</v>
      </c>
    </row>
    <row r="563" spans="1:2" x14ac:dyDescent="0.25">
      <c r="A563" s="3">
        <v>43220</v>
      </c>
      <c r="B563">
        <v>0.96940000000000004</v>
      </c>
    </row>
    <row r="564" spans="1:2" x14ac:dyDescent="0.25">
      <c r="A564" s="3">
        <v>43227</v>
      </c>
      <c r="B564">
        <v>0.96760000000000002</v>
      </c>
    </row>
    <row r="565" spans="1:2" x14ac:dyDescent="0.25">
      <c r="A565" s="3">
        <v>43234</v>
      </c>
      <c r="B565">
        <v>0.97430000000000005</v>
      </c>
    </row>
    <row r="566" spans="1:2" x14ac:dyDescent="0.25">
      <c r="A566" s="3">
        <v>43241</v>
      </c>
      <c r="B566">
        <v>0.95679999999999998</v>
      </c>
    </row>
    <row r="567" spans="1:2" x14ac:dyDescent="0.25">
      <c r="A567" s="3">
        <v>43248</v>
      </c>
      <c r="B567">
        <v>0.96289999999999998</v>
      </c>
    </row>
    <row r="568" spans="1:2" x14ac:dyDescent="0.25">
      <c r="A568" s="3">
        <v>43255</v>
      </c>
      <c r="B568">
        <v>0.96299999999999997</v>
      </c>
    </row>
    <row r="569" spans="1:2" x14ac:dyDescent="0.25">
      <c r="A569" s="3">
        <v>43262</v>
      </c>
      <c r="B569">
        <v>0.96889999999999998</v>
      </c>
    </row>
    <row r="570" spans="1:2" x14ac:dyDescent="0.25">
      <c r="A570" s="3">
        <v>43269</v>
      </c>
      <c r="B570">
        <v>0.96419999999999995</v>
      </c>
    </row>
    <row r="571" spans="1:2" x14ac:dyDescent="0.25">
      <c r="A571" s="3">
        <v>43276</v>
      </c>
      <c r="B571">
        <v>0.97350000000000003</v>
      </c>
    </row>
    <row r="572" spans="1:2" x14ac:dyDescent="0.25">
      <c r="A572" s="3">
        <v>43283</v>
      </c>
      <c r="B572">
        <v>0.97230000000000005</v>
      </c>
    </row>
    <row r="573" spans="1:2" x14ac:dyDescent="0.25">
      <c r="A573" s="3">
        <v>43290</v>
      </c>
      <c r="B573">
        <v>0.97389999999999999</v>
      </c>
    </row>
    <row r="574" spans="1:2" x14ac:dyDescent="0.25">
      <c r="A574" s="3">
        <v>43297</v>
      </c>
      <c r="B574">
        <v>0.96909999999999996</v>
      </c>
    </row>
    <row r="575" spans="1:2" x14ac:dyDescent="0.25">
      <c r="A575" s="3">
        <v>43304</v>
      </c>
      <c r="B575">
        <v>0.97189999999999999</v>
      </c>
    </row>
    <row r="576" spans="1:2" x14ac:dyDescent="0.25">
      <c r="A576" s="3">
        <v>43311</v>
      </c>
      <c r="B576">
        <v>0.96830000000000005</v>
      </c>
    </row>
    <row r="577" spans="1:2" x14ac:dyDescent="0.25">
      <c r="A577" s="3">
        <v>43318</v>
      </c>
      <c r="B577">
        <v>0.9738</v>
      </c>
    </row>
    <row r="578" spans="1:2" x14ac:dyDescent="0.25">
      <c r="A578" s="3">
        <v>43325</v>
      </c>
      <c r="B578">
        <v>0.96679999999999999</v>
      </c>
    </row>
    <row r="579" spans="1:2" x14ac:dyDescent="0.25">
      <c r="A579" s="3">
        <v>43332</v>
      </c>
      <c r="B579">
        <v>0.96160000000000001</v>
      </c>
    </row>
    <row r="584" spans="1:2" x14ac:dyDescent="0.25">
      <c r="A584" s="2" t="s">
        <v>201</v>
      </c>
      <c r="B584" t="s">
        <v>662</v>
      </c>
    </row>
    <row r="585" spans="1:2" x14ac:dyDescent="0.25">
      <c r="A585" s="3">
        <v>42737</v>
      </c>
      <c r="B585" s="7">
        <v>0.95650000000000002</v>
      </c>
    </row>
    <row r="586" spans="1:2" x14ac:dyDescent="0.25">
      <c r="A586" s="3">
        <v>42744</v>
      </c>
      <c r="B586" s="7">
        <v>0.91249999999999998</v>
      </c>
    </row>
    <row r="587" spans="1:2" x14ac:dyDescent="0.25">
      <c r="A587" s="3">
        <v>42751</v>
      </c>
      <c r="B587" s="7">
        <v>0.95940000000000003</v>
      </c>
    </row>
    <row r="588" spans="1:2" x14ac:dyDescent="0.25">
      <c r="A588" s="3">
        <v>42758</v>
      </c>
      <c r="B588" s="7">
        <v>0.93789999999999996</v>
      </c>
    </row>
    <row r="589" spans="1:2" x14ac:dyDescent="0.25">
      <c r="A589" s="3">
        <v>42765</v>
      </c>
      <c r="B589" s="7">
        <v>0.92510000000000003</v>
      </c>
    </row>
    <row r="590" spans="1:2" x14ac:dyDescent="0.25">
      <c r="A590" s="3">
        <v>42772</v>
      </c>
      <c r="B590" s="7">
        <v>0.9325</v>
      </c>
    </row>
    <row r="591" spans="1:2" x14ac:dyDescent="0.25">
      <c r="A591" s="3">
        <v>42779</v>
      </c>
      <c r="B591" s="7">
        <v>0.92210000000000003</v>
      </c>
    </row>
    <row r="592" spans="1:2" x14ac:dyDescent="0.25">
      <c r="A592" s="3">
        <v>42786</v>
      </c>
      <c r="B592" s="7">
        <v>0.92079999999999995</v>
      </c>
    </row>
    <row r="593" spans="1:2" x14ac:dyDescent="0.25">
      <c r="A593" s="3">
        <v>42793</v>
      </c>
      <c r="B593" s="7">
        <v>0.92759999999999998</v>
      </c>
    </row>
    <row r="594" spans="1:2" x14ac:dyDescent="0.25">
      <c r="A594" s="3">
        <v>42800</v>
      </c>
      <c r="B594" s="7">
        <v>0.94159999999999999</v>
      </c>
    </row>
    <row r="595" spans="1:2" x14ac:dyDescent="0.25">
      <c r="A595" s="3">
        <v>42807</v>
      </c>
      <c r="B595" s="7">
        <v>0.96099999999999997</v>
      </c>
    </row>
    <row r="596" spans="1:2" x14ac:dyDescent="0.25">
      <c r="A596" s="3">
        <v>42814</v>
      </c>
      <c r="B596" s="7">
        <v>0.95409999999999995</v>
      </c>
    </row>
    <row r="597" spans="1:2" x14ac:dyDescent="0.25">
      <c r="A597" s="3">
        <v>42821</v>
      </c>
      <c r="B597" s="7">
        <v>0.96640000000000004</v>
      </c>
    </row>
    <row r="598" spans="1:2" x14ac:dyDescent="0.25">
      <c r="A598" s="3">
        <v>42828</v>
      </c>
      <c r="B598" s="7">
        <v>0.96079999999999999</v>
      </c>
    </row>
    <row r="599" spans="1:2" x14ac:dyDescent="0.25">
      <c r="A599" s="3">
        <v>42835</v>
      </c>
      <c r="B599" s="7">
        <v>0.95030000000000003</v>
      </c>
    </row>
    <row r="600" spans="1:2" x14ac:dyDescent="0.25">
      <c r="A600" s="3">
        <v>42842</v>
      </c>
      <c r="B600" s="7">
        <v>0.95450000000000002</v>
      </c>
    </row>
    <row r="601" spans="1:2" x14ac:dyDescent="0.25">
      <c r="A601" s="3">
        <v>42849</v>
      </c>
      <c r="B601" s="7">
        <v>0.95979999999999999</v>
      </c>
    </row>
    <row r="602" spans="1:2" x14ac:dyDescent="0.25">
      <c r="A602" s="3">
        <v>42856</v>
      </c>
      <c r="B602" s="7">
        <v>0.95179999999999998</v>
      </c>
    </row>
    <row r="603" spans="1:2" x14ac:dyDescent="0.25">
      <c r="A603" s="3">
        <v>42863</v>
      </c>
      <c r="B603" s="7">
        <v>0.94840000000000002</v>
      </c>
    </row>
    <row r="604" spans="1:2" x14ac:dyDescent="0.25">
      <c r="A604" s="3">
        <v>42870</v>
      </c>
      <c r="B604" s="7">
        <v>0.97450000000000003</v>
      </c>
    </row>
    <row r="605" spans="1:2" x14ac:dyDescent="0.25">
      <c r="A605" s="3">
        <v>42877</v>
      </c>
      <c r="B605" s="7">
        <v>0.96940000000000004</v>
      </c>
    </row>
    <row r="606" spans="1:2" x14ac:dyDescent="0.25">
      <c r="A606" s="3">
        <v>42884</v>
      </c>
      <c r="B606" s="7">
        <v>0.95689999999999997</v>
      </c>
    </row>
    <row r="607" spans="1:2" x14ac:dyDescent="0.25">
      <c r="A607" s="3">
        <v>42891</v>
      </c>
      <c r="B607" s="7">
        <v>0.96099999999999997</v>
      </c>
    </row>
    <row r="608" spans="1:2" x14ac:dyDescent="0.25">
      <c r="A608" s="3">
        <v>42898</v>
      </c>
      <c r="B608" s="7">
        <v>0.96409999999999996</v>
      </c>
    </row>
    <row r="609" spans="1:2" x14ac:dyDescent="0.25">
      <c r="A609" s="3">
        <v>42905</v>
      </c>
      <c r="B609" s="7">
        <v>0.9607</v>
      </c>
    </row>
    <row r="610" spans="1:2" x14ac:dyDescent="0.25">
      <c r="A610" s="3">
        <v>42912</v>
      </c>
      <c r="B610" s="7">
        <v>0.96709999999999996</v>
      </c>
    </row>
    <row r="611" spans="1:2" x14ac:dyDescent="0.25">
      <c r="A611" s="3">
        <v>42919</v>
      </c>
      <c r="B611" s="7">
        <v>0.94410000000000005</v>
      </c>
    </row>
    <row r="612" spans="1:2" x14ac:dyDescent="0.25">
      <c r="A612" s="3">
        <v>42926</v>
      </c>
      <c r="B612" s="7">
        <v>0.96560000000000001</v>
      </c>
    </row>
    <row r="613" spans="1:2" x14ac:dyDescent="0.25">
      <c r="A613" s="3">
        <v>42933</v>
      </c>
      <c r="B613" s="7">
        <v>0.97299999999999998</v>
      </c>
    </row>
    <row r="614" spans="1:2" x14ac:dyDescent="0.25">
      <c r="A614" s="3">
        <v>42940</v>
      </c>
      <c r="B614" s="7">
        <v>0.96330000000000005</v>
      </c>
    </row>
    <row r="615" spans="1:2" x14ac:dyDescent="0.25">
      <c r="A615" s="3">
        <v>42947</v>
      </c>
      <c r="B615" s="7">
        <v>0.96950000000000003</v>
      </c>
    </row>
    <row r="616" spans="1:2" x14ac:dyDescent="0.25">
      <c r="A616" s="3">
        <v>42954</v>
      </c>
      <c r="B616" s="7">
        <v>0.97019999999999995</v>
      </c>
    </row>
    <row r="617" spans="1:2" x14ac:dyDescent="0.25">
      <c r="A617" s="3">
        <v>42961</v>
      </c>
      <c r="B617" s="7">
        <v>0.96550000000000002</v>
      </c>
    </row>
    <row r="618" spans="1:2" x14ac:dyDescent="0.25">
      <c r="A618" s="3">
        <v>42968</v>
      </c>
      <c r="B618" s="7">
        <v>0.96850000000000003</v>
      </c>
    </row>
    <row r="619" spans="1:2" x14ac:dyDescent="0.25">
      <c r="A619" s="3">
        <v>42975</v>
      </c>
      <c r="B619" s="7">
        <v>0.97030000000000005</v>
      </c>
    </row>
    <row r="620" spans="1:2" x14ac:dyDescent="0.25">
      <c r="A620" s="3">
        <v>42982</v>
      </c>
      <c r="B620" s="7">
        <v>0.97230000000000005</v>
      </c>
    </row>
    <row r="621" spans="1:2" x14ac:dyDescent="0.25">
      <c r="A621" s="3">
        <v>42989</v>
      </c>
      <c r="B621" s="7">
        <v>0.97589999999999999</v>
      </c>
    </row>
    <row r="622" spans="1:2" x14ac:dyDescent="0.25">
      <c r="A622" s="3">
        <v>42996</v>
      </c>
      <c r="B622" s="7">
        <v>0.96179999999999999</v>
      </c>
    </row>
    <row r="623" spans="1:2" x14ac:dyDescent="0.25">
      <c r="A623" s="3">
        <v>43003</v>
      </c>
      <c r="B623" s="7">
        <v>0.95950000000000002</v>
      </c>
    </row>
    <row r="624" spans="1:2" x14ac:dyDescent="0.25">
      <c r="A624" s="3">
        <v>43010</v>
      </c>
      <c r="B624" s="7">
        <v>0.97599999999999998</v>
      </c>
    </row>
    <row r="625" spans="1:2" x14ac:dyDescent="0.25">
      <c r="A625" s="3">
        <v>43017</v>
      </c>
      <c r="B625" s="7">
        <v>0.96260000000000001</v>
      </c>
    </row>
    <row r="626" spans="1:2" x14ac:dyDescent="0.25">
      <c r="A626" s="3">
        <v>43024</v>
      </c>
      <c r="B626" s="7">
        <v>0.96340000000000003</v>
      </c>
    </row>
    <row r="627" spans="1:2" x14ac:dyDescent="0.25">
      <c r="A627" s="3">
        <v>43031</v>
      </c>
      <c r="B627" s="7">
        <v>0.97140000000000004</v>
      </c>
    </row>
    <row r="628" spans="1:2" x14ac:dyDescent="0.25">
      <c r="A628" s="3">
        <v>43038</v>
      </c>
      <c r="B628" s="7">
        <v>0.95540000000000003</v>
      </c>
    </row>
    <row r="629" spans="1:2" x14ac:dyDescent="0.25">
      <c r="A629" s="3">
        <v>43045</v>
      </c>
      <c r="B629" s="7">
        <v>0.9597</v>
      </c>
    </row>
    <row r="630" spans="1:2" x14ac:dyDescent="0.25">
      <c r="A630" s="3">
        <v>43052</v>
      </c>
      <c r="B630" s="7">
        <v>0.95889999999999997</v>
      </c>
    </row>
    <row r="631" spans="1:2" x14ac:dyDescent="0.25">
      <c r="A631" s="3">
        <v>43059</v>
      </c>
      <c r="B631" s="7">
        <v>0.96909999999999996</v>
      </c>
    </row>
    <row r="632" spans="1:2" x14ac:dyDescent="0.25">
      <c r="A632" s="3">
        <v>43066</v>
      </c>
      <c r="B632" s="7">
        <v>0.97570000000000001</v>
      </c>
    </row>
    <row r="633" spans="1:2" x14ac:dyDescent="0.25">
      <c r="A633" s="3">
        <v>43073</v>
      </c>
      <c r="B633" s="7">
        <v>0.96389999999999998</v>
      </c>
    </row>
    <row r="634" spans="1:2" x14ac:dyDescent="0.25">
      <c r="A634" s="3">
        <v>43080</v>
      </c>
      <c r="B634" s="7">
        <v>0.97570000000000001</v>
      </c>
    </row>
    <row r="635" spans="1:2" x14ac:dyDescent="0.25">
      <c r="A635" s="3">
        <v>43087</v>
      </c>
      <c r="B635" s="7">
        <v>0.97340000000000004</v>
      </c>
    </row>
    <row r="636" spans="1:2" x14ac:dyDescent="0.25">
      <c r="A636" s="3">
        <v>43094</v>
      </c>
      <c r="B636" s="7">
        <v>0.97719999999999996</v>
      </c>
    </row>
    <row r="637" spans="1:2" x14ac:dyDescent="0.25">
      <c r="A637" s="3">
        <v>43101</v>
      </c>
      <c r="B637" s="7">
        <v>0.96960000000000002</v>
      </c>
    </row>
    <row r="638" spans="1:2" x14ac:dyDescent="0.25">
      <c r="A638" s="3">
        <v>43108</v>
      </c>
      <c r="B638" s="7">
        <v>0.97370000000000001</v>
      </c>
    </row>
    <row r="639" spans="1:2" x14ac:dyDescent="0.25">
      <c r="A639" s="3">
        <v>43115</v>
      </c>
      <c r="B639" s="7">
        <v>0.97370000000000001</v>
      </c>
    </row>
    <row r="640" spans="1:2" x14ac:dyDescent="0.25">
      <c r="A640" s="3">
        <v>43122</v>
      </c>
      <c r="B640" s="7">
        <v>0.97109999999999996</v>
      </c>
    </row>
    <row r="641" spans="1:2" x14ac:dyDescent="0.25">
      <c r="A641" s="3">
        <v>43129</v>
      </c>
      <c r="B641" s="7">
        <v>0.9768</v>
      </c>
    </row>
    <row r="642" spans="1:2" x14ac:dyDescent="0.25">
      <c r="A642" s="3">
        <v>43136</v>
      </c>
      <c r="B642" s="7">
        <v>0.97289999999999999</v>
      </c>
    </row>
    <row r="643" spans="1:2" x14ac:dyDescent="0.25">
      <c r="A643" s="3">
        <v>43143</v>
      </c>
      <c r="B643" s="7">
        <v>0.97260000000000002</v>
      </c>
    </row>
    <row r="644" spans="1:2" x14ac:dyDescent="0.25">
      <c r="A644" s="3">
        <v>43150</v>
      </c>
      <c r="B644" s="7">
        <v>0.97550000000000003</v>
      </c>
    </row>
    <row r="645" spans="1:2" x14ac:dyDescent="0.25">
      <c r="A645" s="3">
        <v>43157</v>
      </c>
      <c r="B645" s="7">
        <v>0.97160000000000002</v>
      </c>
    </row>
    <row r="646" spans="1:2" x14ac:dyDescent="0.25">
      <c r="A646" s="3">
        <v>43164</v>
      </c>
      <c r="B646" s="7">
        <v>0.97260000000000002</v>
      </c>
    </row>
    <row r="647" spans="1:2" x14ac:dyDescent="0.25">
      <c r="A647" s="3">
        <v>43171</v>
      </c>
      <c r="B647" s="7">
        <v>0.96609999999999996</v>
      </c>
    </row>
    <row r="648" spans="1:2" x14ac:dyDescent="0.25">
      <c r="A648" s="3">
        <v>43178</v>
      </c>
      <c r="B648" s="7">
        <v>0.9738</v>
      </c>
    </row>
    <row r="649" spans="1:2" x14ac:dyDescent="0.25">
      <c r="A649" s="3">
        <v>43185</v>
      </c>
      <c r="B649" s="7">
        <v>0.9728</v>
      </c>
    </row>
    <row r="650" spans="1:2" x14ac:dyDescent="0.25">
      <c r="A650" s="3">
        <v>43192</v>
      </c>
      <c r="B650" s="7">
        <v>0.97799999999999998</v>
      </c>
    </row>
    <row r="651" spans="1:2" x14ac:dyDescent="0.25">
      <c r="A651" s="3">
        <v>43199</v>
      </c>
      <c r="B651" s="7">
        <v>0.97940000000000005</v>
      </c>
    </row>
    <row r="652" spans="1:2" x14ac:dyDescent="0.25">
      <c r="A652" s="3">
        <v>43206</v>
      </c>
      <c r="B652" s="7">
        <v>0.97909999999999997</v>
      </c>
    </row>
    <row r="653" spans="1:2" x14ac:dyDescent="0.25">
      <c r="A653" s="3">
        <v>43213</v>
      </c>
      <c r="B653" s="7">
        <v>0.98329999999999995</v>
      </c>
    </row>
    <row r="654" spans="1:2" x14ac:dyDescent="0.25">
      <c r="A654" s="3">
        <v>43220</v>
      </c>
      <c r="B654" s="7">
        <v>0.97970000000000002</v>
      </c>
    </row>
    <row r="655" spans="1:2" x14ac:dyDescent="0.25">
      <c r="A655" s="3">
        <v>43227</v>
      </c>
      <c r="B655" s="7">
        <v>0.97789999999999999</v>
      </c>
    </row>
    <row r="656" spans="1:2" x14ac:dyDescent="0.25">
      <c r="A656" s="3">
        <v>43234</v>
      </c>
      <c r="B656" s="7">
        <v>0.98260000000000003</v>
      </c>
    </row>
    <row r="657" spans="1:2" x14ac:dyDescent="0.25">
      <c r="A657" s="3">
        <v>43241</v>
      </c>
      <c r="B657" s="7">
        <v>0.98640000000000005</v>
      </c>
    </row>
    <row r="658" spans="1:2" x14ac:dyDescent="0.25">
      <c r="A658" s="3">
        <v>43248</v>
      </c>
      <c r="B658" s="7">
        <v>0.99260000000000004</v>
      </c>
    </row>
    <row r="659" spans="1:2" x14ac:dyDescent="0.25">
      <c r="A659" s="3">
        <v>43255</v>
      </c>
      <c r="B659" s="7">
        <v>0.9889</v>
      </c>
    </row>
    <row r="660" spans="1:2" x14ac:dyDescent="0.25">
      <c r="A660" s="3">
        <v>43262</v>
      </c>
      <c r="B660" s="7">
        <v>0.98880000000000001</v>
      </c>
    </row>
    <row r="661" spans="1:2" x14ac:dyDescent="0.25">
      <c r="A661" s="3">
        <v>43269</v>
      </c>
      <c r="B661" s="7">
        <v>0.99039999999999995</v>
      </c>
    </row>
    <row r="662" spans="1:2" x14ac:dyDescent="0.25">
      <c r="A662" s="3">
        <v>43276</v>
      </c>
      <c r="B662" s="7">
        <v>0.98640000000000005</v>
      </c>
    </row>
    <row r="663" spans="1:2" x14ac:dyDescent="0.25">
      <c r="A663" s="3">
        <v>43283</v>
      </c>
      <c r="B663" s="7">
        <v>0.9849</v>
      </c>
    </row>
    <row r="664" spans="1:2" x14ac:dyDescent="0.25">
      <c r="A664" s="3">
        <v>43290</v>
      </c>
      <c r="B664" s="7">
        <v>0.97099999999999997</v>
      </c>
    </row>
    <row r="665" spans="1:2" x14ac:dyDescent="0.25">
      <c r="A665" s="3">
        <v>43297</v>
      </c>
      <c r="B665" s="7">
        <v>0.98270000000000002</v>
      </c>
    </row>
    <row r="666" spans="1:2" x14ac:dyDescent="0.25">
      <c r="A666" s="3">
        <v>43304</v>
      </c>
      <c r="B666" s="7">
        <v>0.97809999999999997</v>
      </c>
    </row>
    <row r="667" spans="1:2" x14ac:dyDescent="0.25">
      <c r="A667" s="3">
        <v>43311</v>
      </c>
      <c r="B667" s="7">
        <v>0.9728</v>
      </c>
    </row>
    <row r="668" spans="1:2" x14ac:dyDescent="0.25">
      <c r="A668" s="3">
        <v>43318</v>
      </c>
      <c r="B668" s="7">
        <v>0.97130000000000005</v>
      </c>
    </row>
    <row r="669" spans="1:2" x14ac:dyDescent="0.25">
      <c r="A669" s="3">
        <v>43325</v>
      </c>
      <c r="B669" s="7">
        <v>0.98080000000000001</v>
      </c>
    </row>
    <row r="670" spans="1:2" x14ac:dyDescent="0.25">
      <c r="A670" s="3">
        <v>43332</v>
      </c>
      <c r="B670" s="7">
        <v>0.98409999999999997</v>
      </c>
    </row>
    <row r="671" spans="1:2" x14ac:dyDescent="0.25">
      <c r="A671" s="4" t="s">
        <v>202</v>
      </c>
      <c r="B671" s="7">
        <v>83.100699999999989</v>
      </c>
    </row>
    <row r="675" spans="1:2" x14ac:dyDescent="0.25">
      <c r="A675" s="3">
        <v>42737</v>
      </c>
      <c r="B675" s="7">
        <v>0.95650000000000002</v>
      </c>
    </row>
    <row r="676" spans="1:2" x14ac:dyDescent="0.25">
      <c r="A676" s="3">
        <v>42744</v>
      </c>
      <c r="B676" s="7">
        <v>0.91249999999999998</v>
      </c>
    </row>
    <row r="677" spans="1:2" x14ac:dyDescent="0.25">
      <c r="A677" s="3">
        <v>42751</v>
      </c>
      <c r="B677" s="7">
        <v>0.95940000000000003</v>
      </c>
    </row>
    <row r="678" spans="1:2" x14ac:dyDescent="0.25">
      <c r="A678" s="3">
        <v>42758</v>
      </c>
      <c r="B678" s="7">
        <v>0.93789999999999996</v>
      </c>
    </row>
    <row r="679" spans="1:2" x14ac:dyDescent="0.25">
      <c r="A679" s="3">
        <v>42765</v>
      </c>
      <c r="B679" s="7">
        <v>0.92510000000000003</v>
      </c>
    </row>
    <row r="680" spans="1:2" x14ac:dyDescent="0.25">
      <c r="A680" s="3">
        <v>42772</v>
      </c>
      <c r="B680" s="7">
        <v>0.9325</v>
      </c>
    </row>
    <row r="681" spans="1:2" x14ac:dyDescent="0.25">
      <c r="A681" s="3">
        <v>42779</v>
      </c>
      <c r="B681" s="7">
        <v>0.92210000000000003</v>
      </c>
    </row>
    <row r="682" spans="1:2" x14ac:dyDescent="0.25">
      <c r="A682" s="3">
        <v>42786</v>
      </c>
      <c r="B682" s="7">
        <v>0.92079999999999995</v>
      </c>
    </row>
    <row r="683" spans="1:2" x14ac:dyDescent="0.25">
      <c r="A683" s="3">
        <v>42793</v>
      </c>
      <c r="B683" s="7">
        <v>0.92759999999999998</v>
      </c>
    </row>
    <row r="684" spans="1:2" x14ac:dyDescent="0.25">
      <c r="A684" s="3">
        <v>42800</v>
      </c>
      <c r="B684" s="7">
        <v>0.94159999999999999</v>
      </c>
    </row>
    <row r="685" spans="1:2" x14ac:dyDescent="0.25">
      <c r="A685" s="3">
        <v>42807</v>
      </c>
      <c r="B685" s="7">
        <v>0.96099999999999997</v>
      </c>
    </row>
    <row r="686" spans="1:2" x14ac:dyDescent="0.25">
      <c r="A686" s="3">
        <v>42814</v>
      </c>
      <c r="B686" s="7">
        <v>0.95409999999999995</v>
      </c>
    </row>
    <row r="687" spans="1:2" x14ac:dyDescent="0.25">
      <c r="A687" s="3">
        <v>42821</v>
      </c>
      <c r="B687" s="7">
        <v>0.96640000000000004</v>
      </c>
    </row>
    <row r="688" spans="1:2" x14ac:dyDescent="0.25">
      <c r="A688" s="3">
        <v>42828</v>
      </c>
      <c r="B688" s="7">
        <v>0.96079999999999999</v>
      </c>
    </row>
    <row r="689" spans="1:2" x14ac:dyDescent="0.25">
      <c r="A689" s="3">
        <v>42835</v>
      </c>
      <c r="B689" s="7">
        <v>0.95030000000000003</v>
      </c>
    </row>
    <row r="690" spans="1:2" x14ac:dyDescent="0.25">
      <c r="A690" s="3">
        <v>42842</v>
      </c>
      <c r="B690" s="7">
        <v>0.95450000000000002</v>
      </c>
    </row>
    <row r="691" spans="1:2" x14ac:dyDescent="0.25">
      <c r="A691" s="3">
        <v>42849</v>
      </c>
      <c r="B691" s="7">
        <v>0.95979999999999999</v>
      </c>
    </row>
    <row r="692" spans="1:2" x14ac:dyDescent="0.25">
      <c r="A692" s="3">
        <v>42856</v>
      </c>
      <c r="B692" s="7">
        <v>0.95179999999999998</v>
      </c>
    </row>
    <row r="693" spans="1:2" x14ac:dyDescent="0.25">
      <c r="A693" s="3">
        <v>42863</v>
      </c>
      <c r="B693" s="7">
        <v>0.94840000000000002</v>
      </c>
    </row>
    <row r="694" spans="1:2" x14ac:dyDescent="0.25">
      <c r="A694" s="3">
        <v>42870</v>
      </c>
      <c r="B694" s="7">
        <v>0.97450000000000003</v>
      </c>
    </row>
    <row r="695" spans="1:2" x14ac:dyDescent="0.25">
      <c r="A695" s="3">
        <v>42877</v>
      </c>
      <c r="B695" s="7">
        <v>0.96940000000000004</v>
      </c>
    </row>
    <row r="696" spans="1:2" x14ac:dyDescent="0.25">
      <c r="A696" s="3">
        <v>42884</v>
      </c>
      <c r="B696" s="7">
        <v>0.95689999999999997</v>
      </c>
    </row>
    <row r="697" spans="1:2" x14ac:dyDescent="0.25">
      <c r="A697" s="3">
        <v>42891</v>
      </c>
      <c r="B697" s="7">
        <v>0.96099999999999997</v>
      </c>
    </row>
    <row r="698" spans="1:2" x14ac:dyDescent="0.25">
      <c r="A698" s="3">
        <v>42898</v>
      </c>
      <c r="B698" s="7">
        <v>0.96409999999999996</v>
      </c>
    </row>
    <row r="699" spans="1:2" x14ac:dyDescent="0.25">
      <c r="A699" s="3">
        <v>42905</v>
      </c>
      <c r="B699" s="7">
        <v>0.9607</v>
      </c>
    </row>
    <row r="700" spans="1:2" x14ac:dyDescent="0.25">
      <c r="A700" s="3">
        <v>42912</v>
      </c>
      <c r="B700" s="7">
        <v>0.96709999999999996</v>
      </c>
    </row>
    <row r="701" spans="1:2" x14ac:dyDescent="0.25">
      <c r="A701" s="3">
        <v>42919</v>
      </c>
      <c r="B701" s="7">
        <v>0.94410000000000005</v>
      </c>
    </row>
    <row r="702" spans="1:2" x14ac:dyDescent="0.25">
      <c r="A702" s="3">
        <v>42926</v>
      </c>
      <c r="B702" s="7">
        <v>0.96560000000000001</v>
      </c>
    </row>
    <row r="703" spans="1:2" x14ac:dyDescent="0.25">
      <c r="A703" s="3">
        <v>42933</v>
      </c>
      <c r="B703" s="7">
        <v>0.97299999999999998</v>
      </c>
    </row>
    <row r="704" spans="1:2" x14ac:dyDescent="0.25">
      <c r="A704" s="3">
        <v>42940</v>
      </c>
      <c r="B704" s="7">
        <v>0.96330000000000005</v>
      </c>
    </row>
    <row r="705" spans="1:2" x14ac:dyDescent="0.25">
      <c r="A705" s="3">
        <v>42947</v>
      </c>
      <c r="B705" s="7">
        <v>0.96950000000000003</v>
      </c>
    </row>
    <row r="706" spans="1:2" x14ac:dyDescent="0.25">
      <c r="A706" s="3">
        <v>42954</v>
      </c>
      <c r="B706" s="7">
        <v>0.97019999999999995</v>
      </c>
    </row>
    <row r="707" spans="1:2" x14ac:dyDescent="0.25">
      <c r="A707" s="3">
        <v>42961</v>
      </c>
      <c r="B707" s="7">
        <v>0.96550000000000002</v>
      </c>
    </row>
    <row r="708" spans="1:2" x14ac:dyDescent="0.25">
      <c r="A708" s="3">
        <v>42968</v>
      </c>
      <c r="B708" s="7">
        <v>0.96850000000000003</v>
      </c>
    </row>
    <row r="709" spans="1:2" x14ac:dyDescent="0.25">
      <c r="A709" s="3">
        <v>42975</v>
      </c>
      <c r="B709" s="7">
        <v>0.97030000000000005</v>
      </c>
    </row>
    <row r="710" spans="1:2" x14ac:dyDescent="0.25">
      <c r="A710" s="3">
        <v>42982</v>
      </c>
      <c r="B710" s="7">
        <v>0.97230000000000005</v>
      </c>
    </row>
    <row r="711" spans="1:2" x14ac:dyDescent="0.25">
      <c r="A711" s="3">
        <v>42989</v>
      </c>
      <c r="B711" s="7">
        <v>0.97589999999999999</v>
      </c>
    </row>
    <row r="712" spans="1:2" x14ac:dyDescent="0.25">
      <c r="A712" s="3">
        <v>42996</v>
      </c>
      <c r="B712" s="7">
        <v>0.96179999999999999</v>
      </c>
    </row>
    <row r="713" spans="1:2" x14ac:dyDescent="0.25">
      <c r="A713" s="3">
        <v>43003</v>
      </c>
      <c r="B713" s="7">
        <v>0.95950000000000002</v>
      </c>
    </row>
    <row r="714" spans="1:2" x14ac:dyDescent="0.25">
      <c r="A714" s="3">
        <v>43010</v>
      </c>
      <c r="B714" s="7">
        <v>0.97599999999999998</v>
      </c>
    </row>
    <row r="715" spans="1:2" x14ac:dyDescent="0.25">
      <c r="A715" s="3">
        <v>43017</v>
      </c>
      <c r="B715" s="7">
        <v>0.96260000000000001</v>
      </c>
    </row>
    <row r="716" spans="1:2" x14ac:dyDescent="0.25">
      <c r="A716" s="3">
        <v>43024</v>
      </c>
      <c r="B716" s="7">
        <v>0.96340000000000003</v>
      </c>
    </row>
    <row r="717" spans="1:2" x14ac:dyDescent="0.25">
      <c r="A717" s="3">
        <v>43031</v>
      </c>
      <c r="B717" s="7">
        <v>0.97140000000000004</v>
      </c>
    </row>
    <row r="718" spans="1:2" x14ac:dyDescent="0.25">
      <c r="A718" s="3">
        <v>43038</v>
      </c>
      <c r="B718" s="7">
        <v>0.95540000000000003</v>
      </c>
    </row>
    <row r="719" spans="1:2" x14ac:dyDescent="0.25">
      <c r="A719" s="3">
        <v>43045</v>
      </c>
      <c r="B719" s="7">
        <v>0.9597</v>
      </c>
    </row>
    <row r="720" spans="1:2" x14ac:dyDescent="0.25">
      <c r="A720" s="3">
        <v>43052</v>
      </c>
      <c r="B720" s="7">
        <v>0.95889999999999997</v>
      </c>
    </row>
    <row r="721" spans="1:2" x14ac:dyDescent="0.25">
      <c r="A721" s="3">
        <v>43059</v>
      </c>
      <c r="B721" s="7">
        <v>0.96909999999999996</v>
      </c>
    </row>
    <row r="722" spans="1:2" x14ac:dyDescent="0.25">
      <c r="A722" s="3">
        <v>43066</v>
      </c>
      <c r="B722" s="7">
        <v>0.97570000000000001</v>
      </c>
    </row>
    <row r="723" spans="1:2" x14ac:dyDescent="0.25">
      <c r="A723" s="3">
        <v>43073</v>
      </c>
      <c r="B723" s="7">
        <v>0.96389999999999998</v>
      </c>
    </row>
    <row r="724" spans="1:2" x14ac:dyDescent="0.25">
      <c r="A724" s="3">
        <v>43080</v>
      </c>
      <c r="B724" s="7">
        <v>0.97570000000000001</v>
      </c>
    </row>
    <row r="725" spans="1:2" x14ac:dyDescent="0.25">
      <c r="A725" s="3">
        <v>43087</v>
      </c>
      <c r="B725" s="7">
        <v>0.97340000000000004</v>
      </c>
    </row>
    <row r="726" spans="1:2" x14ac:dyDescent="0.25">
      <c r="A726" s="3">
        <v>43094</v>
      </c>
      <c r="B726" s="7">
        <v>0.97719999999999996</v>
      </c>
    </row>
    <row r="727" spans="1:2" x14ac:dyDescent="0.25">
      <c r="A727" s="3">
        <v>43101</v>
      </c>
      <c r="B727" s="7">
        <v>0.96960000000000002</v>
      </c>
    </row>
    <row r="728" spans="1:2" x14ac:dyDescent="0.25">
      <c r="A728" s="3">
        <v>43108</v>
      </c>
      <c r="B728" s="7">
        <v>0.97370000000000001</v>
      </c>
    </row>
    <row r="729" spans="1:2" x14ac:dyDescent="0.25">
      <c r="A729" s="3">
        <v>43115</v>
      </c>
      <c r="B729" s="7">
        <v>0.97370000000000001</v>
      </c>
    </row>
    <row r="730" spans="1:2" x14ac:dyDescent="0.25">
      <c r="A730" s="3">
        <v>43122</v>
      </c>
      <c r="B730" s="7">
        <v>0.97109999999999996</v>
      </c>
    </row>
    <row r="731" spans="1:2" x14ac:dyDescent="0.25">
      <c r="A731" s="3">
        <v>43129</v>
      </c>
      <c r="B731" s="7">
        <v>0.9768</v>
      </c>
    </row>
    <row r="732" spans="1:2" x14ac:dyDescent="0.25">
      <c r="A732" s="3">
        <v>43136</v>
      </c>
      <c r="B732" s="7">
        <v>0.97289999999999999</v>
      </c>
    </row>
    <row r="733" spans="1:2" x14ac:dyDescent="0.25">
      <c r="A733" s="3">
        <v>43143</v>
      </c>
      <c r="B733" s="7">
        <v>0.97260000000000002</v>
      </c>
    </row>
    <row r="734" spans="1:2" x14ac:dyDescent="0.25">
      <c r="A734" s="3">
        <v>43150</v>
      </c>
      <c r="B734" s="7">
        <v>0.97550000000000003</v>
      </c>
    </row>
    <row r="735" spans="1:2" x14ac:dyDescent="0.25">
      <c r="A735" s="3">
        <v>43157</v>
      </c>
      <c r="B735" s="7">
        <v>0.97160000000000002</v>
      </c>
    </row>
    <row r="736" spans="1:2" x14ac:dyDescent="0.25">
      <c r="A736" s="3">
        <v>43164</v>
      </c>
      <c r="B736" s="7">
        <v>0.97260000000000002</v>
      </c>
    </row>
    <row r="737" spans="1:2" x14ac:dyDescent="0.25">
      <c r="A737" s="3">
        <v>43171</v>
      </c>
      <c r="B737" s="7">
        <v>0.96609999999999996</v>
      </c>
    </row>
    <row r="738" spans="1:2" x14ac:dyDescent="0.25">
      <c r="A738" s="3">
        <v>43178</v>
      </c>
      <c r="B738" s="7">
        <v>0.9738</v>
      </c>
    </row>
    <row r="739" spans="1:2" x14ac:dyDescent="0.25">
      <c r="A739" s="3">
        <v>43185</v>
      </c>
      <c r="B739" s="7">
        <v>0.9728</v>
      </c>
    </row>
    <row r="740" spans="1:2" x14ac:dyDescent="0.25">
      <c r="A740" s="3">
        <v>43192</v>
      </c>
      <c r="B740" s="7">
        <v>0.97799999999999998</v>
      </c>
    </row>
    <row r="741" spans="1:2" x14ac:dyDescent="0.25">
      <c r="A741" s="3">
        <v>43199</v>
      </c>
      <c r="B741" s="7">
        <v>0.97940000000000005</v>
      </c>
    </row>
    <row r="742" spans="1:2" x14ac:dyDescent="0.25">
      <c r="A742" s="3">
        <v>43206</v>
      </c>
      <c r="B742" s="7">
        <v>0.97909999999999997</v>
      </c>
    </row>
    <row r="743" spans="1:2" x14ac:dyDescent="0.25">
      <c r="A743" s="3">
        <v>43213</v>
      </c>
      <c r="B743" s="7">
        <v>0.98329999999999995</v>
      </c>
    </row>
    <row r="744" spans="1:2" x14ac:dyDescent="0.25">
      <c r="A744" s="3">
        <v>43220</v>
      </c>
      <c r="B744" s="7">
        <v>0.97970000000000002</v>
      </c>
    </row>
    <row r="745" spans="1:2" x14ac:dyDescent="0.25">
      <c r="A745" s="3">
        <v>43227</v>
      </c>
      <c r="B745" s="7">
        <v>0.97789999999999999</v>
      </c>
    </row>
    <row r="746" spans="1:2" x14ac:dyDescent="0.25">
      <c r="A746" s="3">
        <v>43234</v>
      </c>
      <c r="B746" s="7">
        <v>0.98260000000000003</v>
      </c>
    </row>
    <row r="747" spans="1:2" x14ac:dyDescent="0.25">
      <c r="A747" s="3">
        <v>43241</v>
      </c>
      <c r="B747" s="7">
        <v>0.98640000000000005</v>
      </c>
    </row>
    <row r="748" spans="1:2" x14ac:dyDescent="0.25">
      <c r="A748" s="3">
        <v>43248</v>
      </c>
      <c r="B748" s="7">
        <v>0.99260000000000004</v>
      </c>
    </row>
    <row r="749" spans="1:2" x14ac:dyDescent="0.25">
      <c r="A749" s="3">
        <v>43255</v>
      </c>
      <c r="B749" s="7">
        <v>0.9889</v>
      </c>
    </row>
    <row r="750" spans="1:2" x14ac:dyDescent="0.25">
      <c r="A750" s="3">
        <v>43262</v>
      </c>
      <c r="B750" s="7">
        <v>0.98880000000000001</v>
      </c>
    </row>
    <row r="751" spans="1:2" x14ac:dyDescent="0.25">
      <c r="A751" s="3">
        <v>43269</v>
      </c>
      <c r="B751" s="7">
        <v>0.99039999999999995</v>
      </c>
    </row>
    <row r="752" spans="1:2" x14ac:dyDescent="0.25">
      <c r="A752" s="3">
        <v>43276</v>
      </c>
      <c r="B752" s="7">
        <v>0.98640000000000005</v>
      </c>
    </row>
    <row r="753" spans="1:2" x14ac:dyDescent="0.25">
      <c r="A753" s="3">
        <v>43283</v>
      </c>
      <c r="B753" s="7">
        <v>0.9849</v>
      </c>
    </row>
    <row r="754" spans="1:2" x14ac:dyDescent="0.25">
      <c r="A754" s="3">
        <v>43290</v>
      </c>
      <c r="B754" s="7">
        <v>0.97099999999999997</v>
      </c>
    </row>
    <row r="755" spans="1:2" x14ac:dyDescent="0.25">
      <c r="A755" s="3">
        <v>43297</v>
      </c>
      <c r="B755" s="7">
        <v>0.98270000000000002</v>
      </c>
    </row>
    <row r="756" spans="1:2" x14ac:dyDescent="0.25">
      <c r="A756" s="3">
        <v>43304</v>
      </c>
      <c r="B756" s="7">
        <v>0.97809999999999997</v>
      </c>
    </row>
    <row r="757" spans="1:2" x14ac:dyDescent="0.25">
      <c r="A757" s="3">
        <v>43311</v>
      </c>
      <c r="B757" s="7">
        <v>0.9728</v>
      </c>
    </row>
    <row r="758" spans="1:2" x14ac:dyDescent="0.25">
      <c r="A758" s="3">
        <v>43318</v>
      </c>
      <c r="B758" s="7">
        <v>0.97130000000000005</v>
      </c>
    </row>
    <row r="759" spans="1:2" x14ac:dyDescent="0.25">
      <c r="A759" s="3">
        <v>43325</v>
      </c>
      <c r="B759" s="7">
        <v>0.98080000000000001</v>
      </c>
    </row>
    <row r="760" spans="1:2" x14ac:dyDescent="0.25">
      <c r="A760" s="3">
        <v>43332</v>
      </c>
      <c r="B760" s="7">
        <v>0.98409999999999997</v>
      </c>
    </row>
    <row r="765" spans="1:2" x14ac:dyDescent="0.25">
      <c r="A765" s="2" t="s">
        <v>201</v>
      </c>
      <c r="B765" t="s">
        <v>664</v>
      </c>
    </row>
    <row r="766" spans="1:2" x14ac:dyDescent="0.25">
      <c r="A766" s="3">
        <v>42744</v>
      </c>
      <c r="B766" s="7">
        <v>0</v>
      </c>
    </row>
    <row r="767" spans="1:2" x14ac:dyDescent="0.25">
      <c r="A767" s="3">
        <v>42751</v>
      </c>
      <c r="B767" s="7">
        <v>0</v>
      </c>
    </row>
    <row r="768" spans="1:2" x14ac:dyDescent="0.25">
      <c r="A768" s="3">
        <v>42758</v>
      </c>
      <c r="B768" s="7">
        <v>2.8653295128939827E-3</v>
      </c>
    </row>
    <row r="769" spans="1:2" x14ac:dyDescent="0.25">
      <c r="A769" s="3">
        <v>42765</v>
      </c>
      <c r="B769" s="7">
        <v>2.1739130434782609E-3</v>
      </c>
    </row>
    <row r="770" spans="1:2" x14ac:dyDescent="0.25">
      <c r="A770" s="3">
        <v>42772</v>
      </c>
      <c r="B770" s="7">
        <v>3.6968576709796672E-3</v>
      </c>
    </row>
    <row r="771" spans="1:2" x14ac:dyDescent="0.25">
      <c r="A771" s="3">
        <v>42779</v>
      </c>
      <c r="B771" s="7">
        <v>7.3710073710073713E-3</v>
      </c>
    </row>
    <row r="772" spans="1:2" x14ac:dyDescent="0.25">
      <c r="A772" s="3">
        <v>42786</v>
      </c>
      <c r="B772" s="7">
        <v>1.0666666666666666E-2</v>
      </c>
    </row>
    <row r="773" spans="1:2" x14ac:dyDescent="0.25">
      <c r="A773" s="3">
        <v>42793</v>
      </c>
      <c r="B773" s="7">
        <v>8.1967213114754103E-3</v>
      </c>
    </row>
    <row r="774" spans="1:2" x14ac:dyDescent="0.25">
      <c r="A774" s="3">
        <v>42800</v>
      </c>
      <c r="B774" s="7">
        <v>1.7452006980802793E-3</v>
      </c>
    </row>
    <row r="775" spans="1:2" x14ac:dyDescent="0.25">
      <c r="A775" s="3">
        <v>42807</v>
      </c>
      <c r="B775" s="7">
        <v>1.6366612111292963E-3</v>
      </c>
    </row>
    <row r="776" spans="1:2" x14ac:dyDescent="0.25">
      <c r="A776" s="3">
        <v>42814</v>
      </c>
      <c r="B776" s="7">
        <v>1.557632398753894E-3</v>
      </c>
    </row>
    <row r="777" spans="1:2" x14ac:dyDescent="0.25">
      <c r="A777" s="3">
        <v>42821</v>
      </c>
      <c r="B777" s="7">
        <v>7.1684587813620072E-3</v>
      </c>
    </row>
    <row r="778" spans="1:2" x14ac:dyDescent="0.25">
      <c r="A778" s="3">
        <v>42828</v>
      </c>
      <c r="B778" s="7">
        <v>1.0452961672473867E-2</v>
      </c>
    </row>
    <row r="779" spans="1:2" x14ac:dyDescent="0.25">
      <c r="A779" s="3">
        <v>42835</v>
      </c>
      <c r="B779" s="7">
        <v>1.3605442176870748E-2</v>
      </c>
    </row>
    <row r="780" spans="1:2" x14ac:dyDescent="0.25">
      <c r="A780" s="3">
        <v>42842</v>
      </c>
      <c r="B780" s="7">
        <v>7.1174377224199285E-3</v>
      </c>
    </row>
    <row r="781" spans="1:2" x14ac:dyDescent="0.25">
      <c r="A781" s="3">
        <v>42849</v>
      </c>
      <c r="B781" s="7">
        <v>1.1922503725782416E-2</v>
      </c>
    </row>
    <row r="782" spans="1:2" x14ac:dyDescent="0.25">
      <c r="A782" s="3">
        <v>42856</v>
      </c>
      <c r="B782" s="7">
        <v>1.034928848641656E-2</v>
      </c>
    </row>
    <row r="783" spans="1:2" x14ac:dyDescent="0.25">
      <c r="A783" s="3">
        <v>42863</v>
      </c>
      <c r="B783" s="7">
        <v>1.020408163265306E-2</v>
      </c>
    </row>
    <row r="784" spans="1:2" x14ac:dyDescent="0.25">
      <c r="A784" s="3">
        <v>42870</v>
      </c>
      <c r="B784" s="7">
        <v>1.4130434782608696E-2</v>
      </c>
    </row>
    <row r="785" spans="1:2" x14ac:dyDescent="0.25">
      <c r="A785" s="3">
        <v>42877</v>
      </c>
      <c r="B785" s="7">
        <v>1.5503875968992248E-2</v>
      </c>
    </row>
    <row r="786" spans="1:2" x14ac:dyDescent="0.25">
      <c r="A786" s="3">
        <v>42884</v>
      </c>
      <c r="B786" s="7">
        <v>1.4492753623188406E-2</v>
      </c>
    </row>
    <row r="787" spans="1:2" x14ac:dyDescent="0.25">
      <c r="A787" s="3">
        <v>42891</v>
      </c>
      <c r="B787" s="7">
        <v>2.1712907117008441E-2</v>
      </c>
    </row>
    <row r="788" spans="1:2" x14ac:dyDescent="0.25">
      <c r="A788" s="3">
        <v>42898</v>
      </c>
      <c r="B788" s="7">
        <v>1.6216216216216214E-2</v>
      </c>
    </row>
    <row r="789" spans="1:2" x14ac:dyDescent="0.25">
      <c r="A789" s="3">
        <v>42905</v>
      </c>
      <c r="B789" s="7">
        <v>1.078582434514638E-2</v>
      </c>
    </row>
    <row r="790" spans="1:2" x14ac:dyDescent="0.25">
      <c r="A790" s="3">
        <v>42912</v>
      </c>
      <c r="B790" s="7">
        <v>1.5214384508990318E-2</v>
      </c>
    </row>
    <row r="791" spans="1:2" x14ac:dyDescent="0.25">
      <c r="A791" s="3">
        <v>42919</v>
      </c>
      <c r="B791" s="7">
        <v>1.3253012048192771E-2</v>
      </c>
    </row>
    <row r="792" spans="1:2" x14ac:dyDescent="0.25">
      <c r="A792" s="3">
        <v>42926</v>
      </c>
      <c r="B792" s="7">
        <v>1.6859852476290831E-2</v>
      </c>
    </row>
    <row r="793" spans="1:2" x14ac:dyDescent="0.25">
      <c r="A793" s="3">
        <v>42933</v>
      </c>
      <c r="B793" s="7">
        <v>2.0127118644067795E-2</v>
      </c>
    </row>
    <row r="794" spans="1:2" x14ac:dyDescent="0.25">
      <c r="A794" s="3">
        <v>42940</v>
      </c>
      <c r="B794" s="7">
        <v>2.0856201975850714E-2</v>
      </c>
    </row>
    <row r="795" spans="1:2" x14ac:dyDescent="0.25">
      <c r="A795" s="3">
        <v>42947</v>
      </c>
      <c r="B795" s="7">
        <v>1.7525773195876289E-2</v>
      </c>
    </row>
    <row r="796" spans="1:2" x14ac:dyDescent="0.25">
      <c r="A796" s="3">
        <v>42954</v>
      </c>
      <c r="B796" s="7">
        <v>1.1879049676025917E-2</v>
      </c>
    </row>
    <row r="797" spans="1:2" x14ac:dyDescent="0.25">
      <c r="A797" s="3">
        <v>42961</v>
      </c>
      <c r="B797" s="7">
        <v>1.66015625E-2</v>
      </c>
    </row>
    <row r="798" spans="1:2" x14ac:dyDescent="0.25">
      <c r="A798" s="3">
        <v>42968</v>
      </c>
      <c r="B798" s="7">
        <v>2.4054982817869414E-2</v>
      </c>
    </row>
    <row r="799" spans="1:2" x14ac:dyDescent="0.25">
      <c r="A799" s="3">
        <v>42975</v>
      </c>
      <c r="B799" s="7">
        <v>2.1169354838709679E-2</v>
      </c>
    </row>
    <row r="800" spans="1:2" x14ac:dyDescent="0.25">
      <c r="A800" s="3">
        <v>42982</v>
      </c>
      <c r="B800" s="7">
        <v>1.8018018018018018E-2</v>
      </c>
    </row>
    <row r="801" spans="1:2" x14ac:dyDescent="0.25">
      <c r="A801" s="3">
        <v>42989</v>
      </c>
      <c r="B801" s="7">
        <v>2.3519163763066203E-2</v>
      </c>
    </row>
    <row r="802" spans="1:2" x14ac:dyDescent="0.25">
      <c r="A802" s="3">
        <v>42996</v>
      </c>
      <c r="B802" s="7">
        <v>2.4489795918367346E-2</v>
      </c>
    </row>
    <row r="803" spans="1:2" x14ac:dyDescent="0.25">
      <c r="A803" s="3">
        <v>43003</v>
      </c>
      <c r="B803" s="7">
        <v>2.6178010471204188E-2</v>
      </c>
    </row>
    <row r="804" spans="1:2" x14ac:dyDescent="0.25">
      <c r="A804" s="3">
        <v>43010</v>
      </c>
      <c r="B804" s="7">
        <v>2.4316109422492401E-2</v>
      </c>
    </row>
    <row r="805" spans="1:2" x14ac:dyDescent="0.25">
      <c r="A805" s="3">
        <v>43017</v>
      </c>
      <c r="B805" s="7">
        <v>1.7013232514177693E-2</v>
      </c>
    </row>
    <row r="806" spans="1:2" x14ac:dyDescent="0.25">
      <c r="A806" s="3">
        <v>43024</v>
      </c>
      <c r="B806" s="7">
        <v>2.652519893899204E-2</v>
      </c>
    </row>
    <row r="807" spans="1:2" x14ac:dyDescent="0.25">
      <c r="A807" s="3">
        <v>43031</v>
      </c>
      <c r="B807" s="7">
        <v>1.970954356846473E-2</v>
      </c>
    </row>
    <row r="808" spans="1:2" x14ac:dyDescent="0.25">
      <c r="A808" s="3">
        <v>43038</v>
      </c>
      <c r="B808" s="7">
        <v>2.8017241379310345E-2</v>
      </c>
    </row>
    <row r="809" spans="1:2" x14ac:dyDescent="0.25">
      <c r="A809" s="3">
        <v>43045</v>
      </c>
      <c r="B809" s="7">
        <v>1.981833195706028E-2</v>
      </c>
    </row>
    <row r="810" spans="1:2" x14ac:dyDescent="0.25">
      <c r="A810" s="3">
        <v>43052</v>
      </c>
      <c r="B810" s="7">
        <v>2.3112480739599386E-2</v>
      </c>
    </row>
    <row r="811" spans="1:2" x14ac:dyDescent="0.25">
      <c r="A811" s="3">
        <v>43059</v>
      </c>
      <c r="B811" s="7">
        <v>1.7526120660599935E-2</v>
      </c>
    </row>
    <row r="812" spans="1:2" x14ac:dyDescent="0.25">
      <c r="A812" s="3">
        <v>43066</v>
      </c>
      <c r="B812" s="7">
        <v>2.4096385542168672E-2</v>
      </c>
    </row>
    <row r="813" spans="1:2" x14ac:dyDescent="0.25">
      <c r="A813" s="3">
        <v>43073</v>
      </c>
      <c r="B813" s="7">
        <v>2.4506873879258817E-2</v>
      </c>
    </row>
    <row r="814" spans="1:2" x14ac:dyDescent="0.25">
      <c r="A814" s="3">
        <v>43080</v>
      </c>
      <c r="B814" s="7">
        <v>2.2398843930635837E-2</v>
      </c>
    </row>
    <row r="815" spans="1:2" x14ac:dyDescent="0.25">
      <c r="A815" s="3">
        <v>43087</v>
      </c>
      <c r="B815" s="7">
        <v>2.1627188465499485E-2</v>
      </c>
    </row>
    <row r="816" spans="1:2" x14ac:dyDescent="0.25">
      <c r="A816" s="3">
        <v>43094</v>
      </c>
      <c r="B816" s="7">
        <v>1.6055045871559634E-2</v>
      </c>
    </row>
    <row r="817" spans="1:2" x14ac:dyDescent="0.25">
      <c r="A817" s="3">
        <v>43101</v>
      </c>
      <c r="B817" s="7">
        <v>2.4709302325581394E-2</v>
      </c>
    </row>
    <row r="818" spans="1:2" x14ac:dyDescent="0.25">
      <c r="A818" s="3">
        <v>43108</v>
      </c>
      <c r="B818" s="7">
        <v>2.8216704288939055E-2</v>
      </c>
    </row>
    <row r="819" spans="1:2" x14ac:dyDescent="0.25">
      <c r="A819" s="3">
        <v>43115</v>
      </c>
      <c r="B819" s="7">
        <v>2.2556390977443611E-2</v>
      </c>
    </row>
    <row r="820" spans="1:2" x14ac:dyDescent="0.25">
      <c r="A820" s="3">
        <v>43122</v>
      </c>
      <c r="B820" s="7">
        <v>1.9783024888321635E-2</v>
      </c>
    </row>
    <row r="821" spans="1:2" x14ac:dyDescent="0.25">
      <c r="A821" s="3">
        <v>43129</v>
      </c>
      <c r="B821" s="7">
        <v>2.2179974651457542E-2</v>
      </c>
    </row>
    <row r="822" spans="1:2" x14ac:dyDescent="0.25">
      <c r="A822" s="3">
        <v>43136</v>
      </c>
      <c r="B822" s="7">
        <v>2.1893110109465552E-2</v>
      </c>
    </row>
    <row r="823" spans="1:2" x14ac:dyDescent="0.25">
      <c r="A823" s="3">
        <v>43143</v>
      </c>
      <c r="B823" s="7">
        <v>1.9975031210986267E-2</v>
      </c>
    </row>
    <row r="824" spans="1:2" x14ac:dyDescent="0.25">
      <c r="A824" s="3">
        <v>43150</v>
      </c>
      <c r="B824" s="7">
        <v>1.6919486581096849E-2</v>
      </c>
    </row>
    <row r="825" spans="1:2" x14ac:dyDescent="0.25">
      <c r="A825" s="3">
        <v>43157</v>
      </c>
      <c r="B825" s="7">
        <v>1.8827326519634213E-2</v>
      </c>
    </row>
    <row r="826" spans="1:2" x14ac:dyDescent="0.25">
      <c r="A826" s="3">
        <v>43164</v>
      </c>
      <c r="B826" s="7">
        <v>2.2797288971041281E-2</v>
      </c>
    </row>
    <row r="827" spans="1:2" x14ac:dyDescent="0.25">
      <c r="A827" s="3">
        <v>43171</v>
      </c>
      <c r="B827" s="7">
        <v>2.7197975964579381E-2</v>
      </c>
    </row>
    <row r="828" spans="1:2" x14ac:dyDescent="0.25">
      <c r="A828" s="3">
        <v>43178</v>
      </c>
      <c r="B828" s="7">
        <v>2.1176470588235293E-2</v>
      </c>
    </row>
    <row r="829" spans="1:2" x14ac:dyDescent="0.25">
      <c r="A829" s="3">
        <v>43185</v>
      </c>
      <c r="B829" s="7">
        <v>2.5991792065663474E-2</v>
      </c>
    </row>
    <row r="830" spans="1:2" x14ac:dyDescent="0.25">
      <c r="A830" s="3">
        <v>43192</v>
      </c>
      <c r="B830" s="7">
        <v>2.7865737808739705E-2</v>
      </c>
    </row>
    <row r="831" spans="1:2" x14ac:dyDescent="0.25">
      <c r="A831" s="3">
        <v>43199</v>
      </c>
      <c r="B831" s="7">
        <v>2.8534370946822308E-2</v>
      </c>
    </row>
    <row r="832" spans="1:2" x14ac:dyDescent="0.25">
      <c r="A832" s="3">
        <v>43206</v>
      </c>
      <c r="B832" s="7">
        <v>2.3451593505712569E-2</v>
      </c>
    </row>
    <row r="833" spans="1:2" x14ac:dyDescent="0.25">
      <c r="A833" s="3">
        <v>43213</v>
      </c>
      <c r="B833" s="7">
        <v>3.052064631956912E-2</v>
      </c>
    </row>
    <row r="834" spans="1:2" x14ac:dyDescent="0.25">
      <c r="A834" s="3">
        <v>43220</v>
      </c>
      <c r="B834" s="7">
        <v>3.0646992054483544E-2</v>
      </c>
    </row>
    <row r="835" spans="1:2" x14ac:dyDescent="0.25">
      <c r="A835" s="3">
        <v>43227</v>
      </c>
      <c r="B835" s="7">
        <v>3.2355915065722954E-2</v>
      </c>
    </row>
    <row r="836" spans="1:2" x14ac:dyDescent="0.25">
      <c r="A836" s="3">
        <v>43234</v>
      </c>
      <c r="B836" s="7">
        <v>2.5711159737417943E-2</v>
      </c>
    </row>
    <row r="837" spans="1:2" x14ac:dyDescent="0.25">
      <c r="A837" s="3">
        <v>43241</v>
      </c>
      <c r="B837" s="7">
        <v>4.3157894736842103E-2</v>
      </c>
    </row>
    <row r="838" spans="1:2" x14ac:dyDescent="0.25">
      <c r="A838" s="3">
        <v>43248</v>
      </c>
      <c r="B838" s="7">
        <v>3.7140204271123495E-2</v>
      </c>
    </row>
    <row r="839" spans="1:2" x14ac:dyDescent="0.25">
      <c r="A839" s="3">
        <v>43255</v>
      </c>
      <c r="B839" s="7">
        <v>3.7011173184357538E-2</v>
      </c>
    </row>
    <row r="840" spans="1:2" x14ac:dyDescent="0.25">
      <c r="A840" s="3">
        <v>43262</v>
      </c>
      <c r="B840" s="7">
        <v>3.1125827814569539E-2</v>
      </c>
    </row>
    <row r="841" spans="1:2" x14ac:dyDescent="0.25">
      <c r="A841" s="3">
        <v>43269</v>
      </c>
      <c r="B841" s="7">
        <v>3.5788024776324846E-2</v>
      </c>
    </row>
    <row r="842" spans="1:2" x14ac:dyDescent="0.25">
      <c r="A842" s="3">
        <v>43276</v>
      </c>
      <c r="B842" s="7">
        <v>2.6523297491039426E-2</v>
      </c>
    </row>
    <row r="843" spans="1:2" x14ac:dyDescent="0.25">
      <c r="A843" s="3">
        <v>43283</v>
      </c>
      <c r="B843" s="7">
        <v>2.7661357921207039E-2</v>
      </c>
    </row>
    <row r="844" spans="1:2" x14ac:dyDescent="0.25">
      <c r="A844" s="3">
        <v>43290</v>
      </c>
      <c r="B844" s="7">
        <v>2.6104417670682733E-2</v>
      </c>
    </row>
    <row r="845" spans="1:2" x14ac:dyDescent="0.25">
      <c r="A845" s="3">
        <v>43297</v>
      </c>
      <c r="B845" s="7">
        <v>3.0890369473046641E-2</v>
      </c>
    </row>
    <row r="846" spans="1:2" x14ac:dyDescent="0.25">
      <c r="A846" s="3">
        <v>43304</v>
      </c>
      <c r="B846" s="7">
        <v>2.8117359413202935E-2</v>
      </c>
    </row>
    <row r="847" spans="1:2" x14ac:dyDescent="0.25">
      <c r="A847" s="3">
        <v>43311</v>
      </c>
      <c r="B847" s="7">
        <v>3.1676413255360622E-2</v>
      </c>
    </row>
    <row r="848" spans="1:2" x14ac:dyDescent="0.25">
      <c r="A848" s="3">
        <v>43318</v>
      </c>
      <c r="B848" s="7">
        <v>2.6249369005552754E-2</v>
      </c>
    </row>
    <row r="849" spans="1:2" x14ac:dyDescent="0.25">
      <c r="A849" s="3">
        <v>43325</v>
      </c>
      <c r="B849" s="7">
        <v>3.320835565077665E-2</v>
      </c>
    </row>
    <row r="850" spans="1:2" x14ac:dyDescent="0.25">
      <c r="A850" s="3">
        <v>43332</v>
      </c>
      <c r="B850" s="7">
        <v>3.8353601496725911E-2</v>
      </c>
    </row>
    <row r="851" spans="1:2" x14ac:dyDescent="0.25">
      <c r="A851" s="4" t="s">
        <v>202</v>
      </c>
      <c r="B851" s="7">
        <v>1.702359014599679</v>
      </c>
    </row>
    <row r="948" spans="1:3" x14ac:dyDescent="0.25">
      <c r="A948" s="3">
        <v>42737</v>
      </c>
      <c r="B948">
        <v>3953.17</v>
      </c>
      <c r="C948">
        <v>2116.5500000000002</v>
      </c>
    </row>
    <row r="949" spans="1:3" x14ac:dyDescent="0.25">
      <c r="A949" s="3">
        <v>42744</v>
      </c>
      <c r="B949">
        <v>14742.33</v>
      </c>
      <c r="C949">
        <v>4678.78</v>
      </c>
    </row>
    <row r="950" spans="1:3" x14ac:dyDescent="0.25">
      <c r="A950" s="3">
        <v>42751</v>
      </c>
      <c r="B950">
        <v>28318.240000000002</v>
      </c>
      <c r="C950">
        <v>11758.34</v>
      </c>
    </row>
    <row r="951" spans="1:3" x14ac:dyDescent="0.25">
      <c r="A951" s="3">
        <v>42758</v>
      </c>
      <c r="B951">
        <v>65589.08</v>
      </c>
      <c r="C951">
        <v>28150.71</v>
      </c>
    </row>
    <row r="952" spans="1:3" x14ac:dyDescent="0.25">
      <c r="A952" s="3">
        <v>42765</v>
      </c>
      <c r="B952">
        <v>81927.899999999994</v>
      </c>
      <c r="C952">
        <v>47644.39</v>
      </c>
    </row>
    <row r="953" spans="1:3" x14ac:dyDescent="0.25">
      <c r="A953" s="3">
        <v>42772</v>
      </c>
      <c r="B953">
        <v>90027.6</v>
      </c>
      <c r="C953">
        <v>66465.710000000006</v>
      </c>
    </row>
    <row r="954" spans="1:3" x14ac:dyDescent="0.25">
      <c r="A954" s="3">
        <v>42779</v>
      </c>
      <c r="B954">
        <v>63703.67</v>
      </c>
      <c r="C954">
        <v>75312.06</v>
      </c>
    </row>
    <row r="955" spans="1:3" x14ac:dyDescent="0.25">
      <c r="A955" s="3">
        <v>42786</v>
      </c>
      <c r="B955">
        <v>55800.11</v>
      </c>
      <c r="C955">
        <v>72864.820000000007</v>
      </c>
    </row>
    <row r="956" spans="1:3" x14ac:dyDescent="0.25">
      <c r="A956" s="3">
        <v>42793</v>
      </c>
      <c r="B956">
        <v>83904.75</v>
      </c>
      <c r="C956">
        <v>73359.03</v>
      </c>
    </row>
    <row r="957" spans="1:3" x14ac:dyDescent="0.25">
      <c r="A957" s="3">
        <v>42800</v>
      </c>
      <c r="B957">
        <v>91402.52</v>
      </c>
      <c r="C957">
        <v>73702.759999999995</v>
      </c>
    </row>
    <row r="958" spans="1:3" x14ac:dyDescent="0.25">
      <c r="A958" s="3">
        <v>42807</v>
      </c>
      <c r="B958">
        <v>108992.57</v>
      </c>
      <c r="C958">
        <v>85024.99</v>
      </c>
    </row>
    <row r="959" spans="1:3" x14ac:dyDescent="0.25">
      <c r="A959" s="3">
        <v>42814</v>
      </c>
      <c r="B959">
        <v>98406.84</v>
      </c>
      <c r="C959">
        <v>95676.67</v>
      </c>
    </row>
    <row r="960" spans="1:3" x14ac:dyDescent="0.25">
      <c r="A960" s="3">
        <v>42821</v>
      </c>
      <c r="B960">
        <v>98408.63</v>
      </c>
      <c r="C960">
        <v>99302.64</v>
      </c>
    </row>
    <row r="961" spans="1:3" x14ac:dyDescent="0.25">
      <c r="A961" s="3">
        <v>42828</v>
      </c>
      <c r="B961">
        <v>105733.96</v>
      </c>
      <c r="C961">
        <v>102885.5</v>
      </c>
    </row>
    <row r="962" spans="1:3" x14ac:dyDescent="0.25">
      <c r="A962" s="3">
        <v>42835</v>
      </c>
      <c r="B962">
        <v>69355.27</v>
      </c>
      <c r="C962">
        <v>92976.18</v>
      </c>
    </row>
    <row r="963" spans="1:3" x14ac:dyDescent="0.25">
      <c r="A963" s="3">
        <v>42842</v>
      </c>
      <c r="B963">
        <v>100519.77</v>
      </c>
      <c r="C963">
        <v>93504.41</v>
      </c>
    </row>
    <row r="964" spans="1:3" x14ac:dyDescent="0.25">
      <c r="A964" s="3">
        <v>42849</v>
      </c>
      <c r="B964">
        <v>107153.53</v>
      </c>
      <c r="C964">
        <v>95690.63</v>
      </c>
    </row>
    <row r="965" spans="1:3" x14ac:dyDescent="0.25">
      <c r="A965" s="3">
        <v>42856</v>
      </c>
      <c r="B965">
        <v>117714.61</v>
      </c>
      <c r="C965">
        <v>98685.8</v>
      </c>
    </row>
    <row r="966" spans="1:3" x14ac:dyDescent="0.25">
      <c r="A966" s="3">
        <v>42863</v>
      </c>
      <c r="B966">
        <v>130651.8</v>
      </c>
      <c r="C966">
        <v>114009.93</v>
      </c>
    </row>
    <row r="967" spans="1:3" x14ac:dyDescent="0.25">
      <c r="A967" s="3">
        <v>42870</v>
      </c>
      <c r="B967">
        <v>142279.19</v>
      </c>
      <c r="C967">
        <v>124449.78</v>
      </c>
    </row>
    <row r="968" spans="1:3" x14ac:dyDescent="0.25">
      <c r="A968" s="3">
        <v>42877</v>
      </c>
      <c r="B968">
        <v>133565.60999999999</v>
      </c>
      <c r="C968">
        <v>131052.8</v>
      </c>
    </row>
    <row r="969" spans="1:3" x14ac:dyDescent="0.25">
      <c r="A969" s="3">
        <v>42884</v>
      </c>
      <c r="B969">
        <v>133509.96</v>
      </c>
      <c r="C969">
        <v>135001.64000000001</v>
      </c>
    </row>
    <row r="970" spans="1:3" x14ac:dyDescent="0.25">
      <c r="A970" s="3">
        <v>42891</v>
      </c>
      <c r="B970">
        <v>126830.71</v>
      </c>
      <c r="C970">
        <v>134046.37</v>
      </c>
    </row>
    <row r="971" spans="1:3" x14ac:dyDescent="0.25">
      <c r="A971" s="3">
        <v>42898</v>
      </c>
      <c r="B971">
        <v>119418.15</v>
      </c>
      <c r="C971">
        <v>128331.11</v>
      </c>
    </row>
    <row r="972" spans="1:3" x14ac:dyDescent="0.25">
      <c r="A972" s="3">
        <v>42905</v>
      </c>
      <c r="B972">
        <v>104330.34</v>
      </c>
      <c r="C972">
        <v>121022.29</v>
      </c>
    </row>
    <row r="973" spans="1:3" x14ac:dyDescent="0.25">
      <c r="A973" s="3">
        <v>42912</v>
      </c>
      <c r="B973">
        <v>108665.35</v>
      </c>
      <c r="C973">
        <v>114811.14</v>
      </c>
    </row>
    <row r="974" spans="1:3" x14ac:dyDescent="0.25">
      <c r="A974" s="3">
        <v>42919</v>
      </c>
      <c r="B974">
        <v>125232.88</v>
      </c>
      <c r="C974">
        <v>114411.68</v>
      </c>
    </row>
    <row r="975" spans="1:3" x14ac:dyDescent="0.25">
      <c r="A975" s="3">
        <v>42926</v>
      </c>
      <c r="B975">
        <v>135665.09</v>
      </c>
      <c r="C975">
        <v>118473.42</v>
      </c>
    </row>
    <row r="976" spans="1:3" x14ac:dyDescent="0.25">
      <c r="A976" s="3">
        <v>42933</v>
      </c>
      <c r="B976">
        <v>142781.20000000001</v>
      </c>
      <c r="C976">
        <v>128086.13</v>
      </c>
    </row>
    <row r="977" spans="1:3" x14ac:dyDescent="0.25">
      <c r="A977" s="3">
        <v>42940</v>
      </c>
      <c r="B977">
        <v>133042.04999999999</v>
      </c>
      <c r="C977">
        <v>134180.31</v>
      </c>
    </row>
    <row r="978" spans="1:3" x14ac:dyDescent="0.25">
      <c r="A978" s="3">
        <v>42947</v>
      </c>
      <c r="B978">
        <v>142253.87</v>
      </c>
      <c r="C978">
        <v>138435.54999999999</v>
      </c>
    </row>
    <row r="979" spans="1:3" x14ac:dyDescent="0.25">
      <c r="A979" s="3">
        <v>42954</v>
      </c>
      <c r="B979">
        <v>149503.46</v>
      </c>
      <c r="C979">
        <v>141895.15</v>
      </c>
    </row>
    <row r="980" spans="1:3" x14ac:dyDescent="0.25">
      <c r="A980" s="3">
        <v>42961</v>
      </c>
      <c r="B980">
        <v>149404.70000000001</v>
      </c>
      <c r="C980">
        <v>143551.01999999999</v>
      </c>
    </row>
    <row r="981" spans="1:3" x14ac:dyDescent="0.25">
      <c r="A981" s="3">
        <v>42968</v>
      </c>
      <c r="B981">
        <v>126099.32</v>
      </c>
      <c r="C981">
        <v>141815.34</v>
      </c>
    </row>
    <row r="982" spans="1:3" x14ac:dyDescent="0.25">
      <c r="A982" s="3">
        <v>42975</v>
      </c>
      <c r="B982">
        <v>205262.67</v>
      </c>
      <c r="C982">
        <v>157567.54</v>
      </c>
    </row>
    <row r="983" spans="1:3" x14ac:dyDescent="0.25">
      <c r="A983" s="3">
        <v>42982</v>
      </c>
      <c r="B983">
        <v>153852.94</v>
      </c>
      <c r="C983">
        <v>158654.91</v>
      </c>
    </row>
    <row r="984" spans="1:3" x14ac:dyDescent="0.25">
      <c r="A984" s="3">
        <v>42989</v>
      </c>
      <c r="B984">
        <v>186025.81</v>
      </c>
      <c r="C984">
        <v>167810.19</v>
      </c>
    </row>
    <row r="985" spans="1:3" x14ac:dyDescent="0.25">
      <c r="A985" s="3">
        <v>42996</v>
      </c>
      <c r="B985">
        <v>151437.66</v>
      </c>
      <c r="C985">
        <v>174144.77</v>
      </c>
    </row>
    <row r="986" spans="1:3" x14ac:dyDescent="0.25">
      <c r="A986" s="3">
        <v>43003</v>
      </c>
      <c r="B986">
        <v>167111.18</v>
      </c>
      <c r="C986">
        <v>164606.9</v>
      </c>
    </row>
    <row r="987" spans="1:3" x14ac:dyDescent="0.25">
      <c r="A987" s="3">
        <v>43010</v>
      </c>
      <c r="B987">
        <v>166655.91</v>
      </c>
      <c r="C987">
        <v>167807.64</v>
      </c>
    </row>
    <row r="988" spans="1:3" x14ac:dyDescent="0.25">
      <c r="A988" s="3">
        <v>43017</v>
      </c>
      <c r="B988">
        <v>178962.69</v>
      </c>
      <c r="C988">
        <v>166041.85999999999</v>
      </c>
    </row>
    <row r="989" spans="1:3" x14ac:dyDescent="0.25">
      <c r="A989" s="3">
        <v>43024</v>
      </c>
      <c r="B989">
        <v>190624.86</v>
      </c>
      <c r="C989">
        <v>175838.66</v>
      </c>
    </row>
    <row r="990" spans="1:3" x14ac:dyDescent="0.25">
      <c r="A990" s="3">
        <v>43031</v>
      </c>
      <c r="B990">
        <v>160982.07</v>
      </c>
      <c r="C990">
        <v>174306.38</v>
      </c>
    </row>
    <row r="991" spans="1:3" x14ac:dyDescent="0.25">
      <c r="A991" s="3">
        <v>43038</v>
      </c>
      <c r="B991">
        <v>165560.25</v>
      </c>
      <c r="C991">
        <v>174032.47</v>
      </c>
    </row>
    <row r="992" spans="1:3" x14ac:dyDescent="0.25">
      <c r="A992" s="3">
        <v>43045</v>
      </c>
      <c r="B992">
        <v>186728.67</v>
      </c>
      <c r="C992">
        <v>175973.96</v>
      </c>
    </row>
    <row r="993" spans="1:3" x14ac:dyDescent="0.25">
      <c r="A993" s="3">
        <v>43052</v>
      </c>
      <c r="B993">
        <v>205865.61</v>
      </c>
      <c r="C993">
        <v>179784.15</v>
      </c>
    </row>
    <row r="994" spans="1:3" x14ac:dyDescent="0.25">
      <c r="A994" s="3">
        <v>43059</v>
      </c>
      <c r="B994">
        <v>474623.65</v>
      </c>
      <c r="C994">
        <v>258194.55</v>
      </c>
    </row>
    <row r="995" spans="1:3" x14ac:dyDescent="0.25">
      <c r="A995" s="3">
        <v>43066</v>
      </c>
      <c r="B995">
        <v>312437.42</v>
      </c>
      <c r="C995">
        <v>294913.84000000003</v>
      </c>
    </row>
    <row r="996" spans="1:3" x14ac:dyDescent="0.25">
      <c r="A996" s="3">
        <v>43073</v>
      </c>
      <c r="B996">
        <v>258850.66</v>
      </c>
      <c r="C996">
        <v>312944.34000000003</v>
      </c>
    </row>
    <row r="997" spans="1:3" x14ac:dyDescent="0.25">
      <c r="A997" s="3">
        <v>43080</v>
      </c>
      <c r="B997">
        <v>218401</v>
      </c>
      <c r="C997">
        <v>316078.18</v>
      </c>
    </row>
    <row r="998" spans="1:3" x14ac:dyDescent="0.25">
      <c r="A998" s="3">
        <v>43087</v>
      </c>
      <c r="B998">
        <v>151002.44</v>
      </c>
      <c r="C998">
        <v>235172.88</v>
      </c>
    </row>
    <row r="999" spans="1:3" x14ac:dyDescent="0.25">
      <c r="A999" s="3">
        <v>43094</v>
      </c>
      <c r="B999">
        <v>119398.71</v>
      </c>
      <c r="C999">
        <v>186913.2</v>
      </c>
    </row>
    <row r="1000" spans="1:3" x14ac:dyDescent="0.25">
      <c r="A1000" s="3">
        <v>43101</v>
      </c>
      <c r="B1000">
        <v>213191.43</v>
      </c>
      <c r="C1000">
        <v>175498.4</v>
      </c>
    </row>
    <row r="1001" spans="1:3" x14ac:dyDescent="0.25">
      <c r="A1001" s="3">
        <v>43108</v>
      </c>
      <c r="B1001">
        <v>276725.03000000003</v>
      </c>
      <c r="C1001">
        <v>190079.4</v>
      </c>
    </row>
    <row r="1002" spans="1:3" x14ac:dyDescent="0.25">
      <c r="A1002" s="3">
        <v>43115</v>
      </c>
      <c r="B1002">
        <v>261083.57</v>
      </c>
      <c r="C1002">
        <v>217599.69</v>
      </c>
    </row>
    <row r="1003" spans="1:3" x14ac:dyDescent="0.25">
      <c r="A1003" s="3">
        <v>43122</v>
      </c>
      <c r="B1003">
        <v>247148.21</v>
      </c>
      <c r="C1003">
        <v>249537.06</v>
      </c>
    </row>
    <row r="1004" spans="1:3" x14ac:dyDescent="0.25">
      <c r="A1004" s="3">
        <v>43129</v>
      </c>
      <c r="B1004">
        <v>233194.99</v>
      </c>
      <c r="C1004">
        <v>254537.95</v>
      </c>
    </row>
    <row r="1005" spans="1:3" x14ac:dyDescent="0.25">
      <c r="A1005" s="3">
        <v>43136</v>
      </c>
      <c r="B1005">
        <v>237063.52</v>
      </c>
      <c r="C1005">
        <v>244622.57</v>
      </c>
    </row>
    <row r="1006" spans="1:3" x14ac:dyDescent="0.25">
      <c r="A1006" s="3">
        <v>43143</v>
      </c>
      <c r="B1006">
        <v>227164.57</v>
      </c>
      <c r="C1006">
        <v>236142.82</v>
      </c>
    </row>
    <row r="1007" spans="1:3" x14ac:dyDescent="0.25">
      <c r="A1007" s="3">
        <v>43150</v>
      </c>
      <c r="B1007">
        <v>249189.92</v>
      </c>
      <c r="C1007">
        <v>236653.25</v>
      </c>
    </row>
    <row r="1008" spans="1:3" x14ac:dyDescent="0.25">
      <c r="A1008" s="3">
        <v>43157</v>
      </c>
      <c r="B1008">
        <v>301730.51</v>
      </c>
      <c r="C1008">
        <v>253787.13</v>
      </c>
    </row>
    <row r="1009" spans="1:3" x14ac:dyDescent="0.25">
      <c r="A1009" s="3">
        <v>43164</v>
      </c>
      <c r="B1009">
        <v>268805</v>
      </c>
      <c r="C1009">
        <v>261722.5</v>
      </c>
    </row>
    <row r="1010" spans="1:3" x14ac:dyDescent="0.25">
      <c r="A1010" s="3">
        <v>43171</v>
      </c>
      <c r="B1010">
        <v>256711.67</v>
      </c>
      <c r="C1010">
        <v>269109.28000000003</v>
      </c>
    </row>
    <row r="1011" spans="1:3" x14ac:dyDescent="0.25">
      <c r="A1011" s="3">
        <v>43178</v>
      </c>
      <c r="B1011">
        <v>271435.78999999998</v>
      </c>
      <c r="C1011">
        <v>274670.74</v>
      </c>
    </row>
    <row r="1012" spans="1:3" x14ac:dyDescent="0.25">
      <c r="A1012" s="3">
        <v>43185</v>
      </c>
      <c r="B1012">
        <v>240082.46</v>
      </c>
      <c r="C1012">
        <v>259258.73</v>
      </c>
    </row>
    <row r="1013" spans="1:3" x14ac:dyDescent="0.25">
      <c r="A1013" s="3">
        <v>43192</v>
      </c>
      <c r="B1013">
        <v>265003.34999999998</v>
      </c>
      <c r="C1013">
        <v>258308.32</v>
      </c>
    </row>
    <row r="1014" spans="1:3" x14ac:dyDescent="0.25">
      <c r="A1014" s="3">
        <v>43199</v>
      </c>
      <c r="B1014">
        <v>270864.52</v>
      </c>
      <c r="C1014">
        <v>261846.53</v>
      </c>
    </row>
    <row r="1015" spans="1:3" x14ac:dyDescent="0.25">
      <c r="A1015" s="3">
        <v>43206</v>
      </c>
      <c r="B1015">
        <v>273264.43</v>
      </c>
      <c r="C1015">
        <v>262303.69</v>
      </c>
    </row>
    <row r="1016" spans="1:3" x14ac:dyDescent="0.25">
      <c r="A1016" s="3">
        <v>43213</v>
      </c>
      <c r="B1016">
        <v>275340.13</v>
      </c>
      <c r="C1016">
        <v>271118.11</v>
      </c>
    </row>
    <row r="1017" spans="1:3" x14ac:dyDescent="0.25">
      <c r="A1017" s="3">
        <v>43220</v>
      </c>
      <c r="B1017">
        <v>284914.81</v>
      </c>
      <c r="C1017">
        <v>276095.96999999997</v>
      </c>
    </row>
    <row r="1018" spans="1:3" x14ac:dyDescent="0.25">
      <c r="A1018" s="3">
        <v>43227</v>
      </c>
      <c r="B1018">
        <v>341185.5</v>
      </c>
      <c r="C1018">
        <v>293676.21999999997</v>
      </c>
    </row>
    <row r="1019" spans="1:3" x14ac:dyDescent="0.25">
      <c r="A1019" s="3">
        <v>43234</v>
      </c>
      <c r="B1019">
        <v>300278.19</v>
      </c>
      <c r="C1019">
        <v>300429.65999999997</v>
      </c>
    </row>
    <row r="1020" spans="1:3" x14ac:dyDescent="0.25">
      <c r="A1020" s="3">
        <v>43241</v>
      </c>
      <c r="B1020">
        <v>154018.75</v>
      </c>
      <c r="C1020">
        <v>270099.31</v>
      </c>
    </row>
    <row r="1021" spans="1:3" x14ac:dyDescent="0.25">
      <c r="A1021" s="3">
        <v>43248</v>
      </c>
      <c r="B1021">
        <v>209513.74</v>
      </c>
      <c r="C1021">
        <v>251249.05</v>
      </c>
    </row>
    <row r="1022" spans="1:3" x14ac:dyDescent="0.25">
      <c r="A1022" s="3">
        <v>43255</v>
      </c>
      <c r="B1022">
        <v>241400.7</v>
      </c>
      <c r="C1022">
        <v>226302.85</v>
      </c>
    </row>
    <row r="1023" spans="1:3" x14ac:dyDescent="0.25">
      <c r="A1023" s="3">
        <v>43262</v>
      </c>
      <c r="B1023">
        <v>259619.91</v>
      </c>
      <c r="C1023">
        <v>216138.28</v>
      </c>
    </row>
    <row r="1024" spans="1:3" x14ac:dyDescent="0.25">
      <c r="A1024" s="3">
        <v>43269</v>
      </c>
      <c r="B1024">
        <v>228102.11</v>
      </c>
      <c r="C1024">
        <v>234659.12</v>
      </c>
    </row>
    <row r="1025" spans="1:3" x14ac:dyDescent="0.25">
      <c r="A1025" s="3">
        <v>43276</v>
      </c>
      <c r="B1025">
        <v>223522.53</v>
      </c>
      <c r="C1025">
        <v>238161.31</v>
      </c>
    </row>
    <row r="1026" spans="1:3" x14ac:dyDescent="0.25">
      <c r="A1026" s="3">
        <v>43283</v>
      </c>
      <c r="B1026">
        <v>187346.96</v>
      </c>
      <c r="C1026">
        <v>224647.88</v>
      </c>
    </row>
    <row r="1027" spans="1:3" x14ac:dyDescent="0.25">
      <c r="A1027" s="3">
        <v>43290</v>
      </c>
      <c r="B1027">
        <v>193525.09</v>
      </c>
      <c r="C1027">
        <v>208124.17</v>
      </c>
    </row>
    <row r="1028" spans="1:3" x14ac:dyDescent="0.25">
      <c r="A1028" s="3">
        <v>43297</v>
      </c>
      <c r="B1028">
        <v>263958.12</v>
      </c>
      <c r="C1028">
        <v>217088.18</v>
      </c>
    </row>
    <row r="1029" spans="1:3" x14ac:dyDescent="0.25">
      <c r="A1029" s="3">
        <v>43304</v>
      </c>
      <c r="B1029">
        <v>285620.90000000002</v>
      </c>
      <c r="C1029">
        <v>232612.77</v>
      </c>
    </row>
    <row r="1030" spans="1:3" x14ac:dyDescent="0.25">
      <c r="A1030" s="3">
        <v>43311</v>
      </c>
      <c r="B1030">
        <v>326290.40000000002</v>
      </c>
      <c r="C1030">
        <v>267348.63</v>
      </c>
    </row>
    <row r="1031" spans="1:3" x14ac:dyDescent="0.25">
      <c r="A1031" s="3">
        <v>43318</v>
      </c>
      <c r="B1031">
        <v>329140.93</v>
      </c>
      <c r="C1031">
        <v>301252.59000000003</v>
      </c>
    </row>
    <row r="1032" spans="1:3" x14ac:dyDescent="0.25">
      <c r="A1032" s="3">
        <v>43325</v>
      </c>
      <c r="B1032">
        <v>288227.83</v>
      </c>
      <c r="C1032">
        <v>307320.02</v>
      </c>
    </row>
    <row r="1033" spans="1:3" x14ac:dyDescent="0.25">
      <c r="A1033" s="3">
        <v>43332</v>
      </c>
      <c r="B1033">
        <v>146870.04</v>
      </c>
      <c r="C1033">
        <v>272632.3</v>
      </c>
    </row>
    <row r="1037" spans="1:3" x14ac:dyDescent="0.25">
      <c r="A1037" s="3">
        <v>42744</v>
      </c>
      <c r="B1037" s="7">
        <v>0</v>
      </c>
    </row>
    <row r="1038" spans="1:3" x14ac:dyDescent="0.25">
      <c r="A1038" s="3">
        <v>42751</v>
      </c>
      <c r="B1038" s="7">
        <v>0</v>
      </c>
    </row>
    <row r="1039" spans="1:3" x14ac:dyDescent="0.25">
      <c r="A1039" s="3">
        <v>42758</v>
      </c>
      <c r="B1039" s="7">
        <v>2.8653295128939827E-3</v>
      </c>
    </row>
    <row r="1040" spans="1:3" x14ac:dyDescent="0.25">
      <c r="A1040" s="3">
        <v>42765</v>
      </c>
      <c r="B1040" s="7">
        <v>2.1739130434782609E-3</v>
      </c>
    </row>
    <row r="1041" spans="1:2" x14ac:dyDescent="0.25">
      <c r="A1041" s="3">
        <v>42772</v>
      </c>
      <c r="B1041" s="7">
        <v>3.6968576709796672E-3</v>
      </c>
    </row>
    <row r="1042" spans="1:2" x14ac:dyDescent="0.25">
      <c r="A1042" s="3">
        <v>42779</v>
      </c>
      <c r="B1042" s="7">
        <v>7.3710073710073713E-3</v>
      </c>
    </row>
    <row r="1043" spans="1:2" x14ac:dyDescent="0.25">
      <c r="A1043" s="3">
        <v>42786</v>
      </c>
      <c r="B1043" s="7">
        <v>1.0666666666666666E-2</v>
      </c>
    </row>
    <row r="1044" spans="1:2" x14ac:dyDescent="0.25">
      <c r="A1044" s="3">
        <v>42793</v>
      </c>
      <c r="B1044" s="7">
        <v>8.1967213114754103E-3</v>
      </c>
    </row>
    <row r="1045" spans="1:2" x14ac:dyDescent="0.25">
      <c r="A1045" s="3">
        <v>42800</v>
      </c>
      <c r="B1045" s="7">
        <v>1.7452006980802793E-3</v>
      </c>
    </row>
    <row r="1046" spans="1:2" x14ac:dyDescent="0.25">
      <c r="A1046" s="3">
        <v>42807</v>
      </c>
      <c r="B1046" s="7">
        <v>1.6366612111292963E-3</v>
      </c>
    </row>
    <row r="1047" spans="1:2" x14ac:dyDescent="0.25">
      <c r="A1047" s="3">
        <v>42814</v>
      </c>
      <c r="B1047" s="7">
        <v>1.557632398753894E-3</v>
      </c>
    </row>
    <row r="1048" spans="1:2" x14ac:dyDescent="0.25">
      <c r="A1048" s="3">
        <v>42821</v>
      </c>
      <c r="B1048" s="7">
        <v>7.1684587813620072E-3</v>
      </c>
    </row>
    <row r="1049" spans="1:2" x14ac:dyDescent="0.25">
      <c r="A1049" s="3">
        <v>42828</v>
      </c>
      <c r="B1049" s="7">
        <v>1.0452961672473867E-2</v>
      </c>
    </row>
    <row r="1050" spans="1:2" x14ac:dyDescent="0.25">
      <c r="A1050" s="3">
        <v>42835</v>
      </c>
      <c r="B1050" s="7">
        <v>1.3605442176870748E-2</v>
      </c>
    </row>
    <row r="1051" spans="1:2" x14ac:dyDescent="0.25">
      <c r="A1051" s="3">
        <v>42842</v>
      </c>
      <c r="B1051" s="7">
        <v>7.1174377224199285E-3</v>
      </c>
    </row>
    <row r="1052" spans="1:2" x14ac:dyDescent="0.25">
      <c r="A1052" s="3">
        <v>42849</v>
      </c>
      <c r="B1052" s="7">
        <v>1.1922503725782416E-2</v>
      </c>
    </row>
    <row r="1053" spans="1:2" x14ac:dyDescent="0.25">
      <c r="A1053" s="3">
        <v>42856</v>
      </c>
      <c r="B1053" s="7">
        <v>1.034928848641656E-2</v>
      </c>
    </row>
    <row r="1054" spans="1:2" x14ac:dyDescent="0.25">
      <c r="A1054" s="3">
        <v>42863</v>
      </c>
      <c r="B1054" s="7">
        <v>1.020408163265306E-2</v>
      </c>
    </row>
    <row r="1055" spans="1:2" x14ac:dyDescent="0.25">
      <c r="A1055" s="3">
        <v>42870</v>
      </c>
      <c r="B1055" s="7">
        <v>1.4130434782608696E-2</v>
      </c>
    </row>
    <row r="1056" spans="1:2" x14ac:dyDescent="0.25">
      <c r="A1056" s="3">
        <v>42877</v>
      </c>
      <c r="B1056" s="7">
        <v>1.5503875968992248E-2</v>
      </c>
    </row>
    <row r="1057" spans="1:2" x14ac:dyDescent="0.25">
      <c r="A1057" s="3">
        <v>42884</v>
      </c>
      <c r="B1057" s="7">
        <v>1.4492753623188406E-2</v>
      </c>
    </row>
    <row r="1058" spans="1:2" x14ac:dyDescent="0.25">
      <c r="A1058" s="3">
        <v>42891</v>
      </c>
      <c r="B1058" s="7">
        <v>2.1712907117008441E-2</v>
      </c>
    </row>
    <row r="1059" spans="1:2" x14ac:dyDescent="0.25">
      <c r="A1059" s="3">
        <v>42898</v>
      </c>
      <c r="B1059" s="7">
        <v>1.6216216216216214E-2</v>
      </c>
    </row>
    <row r="1060" spans="1:2" x14ac:dyDescent="0.25">
      <c r="A1060" s="3">
        <v>42905</v>
      </c>
      <c r="B1060" s="7">
        <v>1.078582434514638E-2</v>
      </c>
    </row>
    <row r="1061" spans="1:2" x14ac:dyDescent="0.25">
      <c r="A1061" s="3">
        <v>42912</v>
      </c>
      <c r="B1061" s="7">
        <v>1.5214384508990318E-2</v>
      </c>
    </row>
    <row r="1062" spans="1:2" x14ac:dyDescent="0.25">
      <c r="A1062" s="3">
        <v>42919</v>
      </c>
      <c r="B1062" s="7">
        <v>1.3253012048192771E-2</v>
      </c>
    </row>
    <row r="1063" spans="1:2" x14ac:dyDescent="0.25">
      <c r="A1063" s="3">
        <v>42926</v>
      </c>
      <c r="B1063" s="7">
        <v>1.6859852476290831E-2</v>
      </c>
    </row>
    <row r="1064" spans="1:2" x14ac:dyDescent="0.25">
      <c r="A1064" s="3">
        <v>42933</v>
      </c>
      <c r="B1064" s="7">
        <v>2.0127118644067795E-2</v>
      </c>
    </row>
    <row r="1065" spans="1:2" x14ac:dyDescent="0.25">
      <c r="A1065" s="3">
        <v>42940</v>
      </c>
      <c r="B1065" s="7">
        <v>2.0856201975850714E-2</v>
      </c>
    </row>
    <row r="1066" spans="1:2" x14ac:dyDescent="0.25">
      <c r="A1066" s="3">
        <v>42947</v>
      </c>
      <c r="B1066" s="7">
        <v>1.7525773195876289E-2</v>
      </c>
    </row>
    <row r="1067" spans="1:2" x14ac:dyDescent="0.25">
      <c r="A1067" s="3">
        <v>42954</v>
      </c>
      <c r="B1067" s="7">
        <v>1.1879049676025917E-2</v>
      </c>
    </row>
    <row r="1068" spans="1:2" x14ac:dyDescent="0.25">
      <c r="A1068" s="3">
        <v>42961</v>
      </c>
      <c r="B1068" s="7">
        <v>1.66015625E-2</v>
      </c>
    </row>
    <row r="1069" spans="1:2" x14ac:dyDescent="0.25">
      <c r="A1069" s="3">
        <v>42968</v>
      </c>
      <c r="B1069" s="7">
        <v>2.4054982817869414E-2</v>
      </c>
    </row>
    <row r="1070" spans="1:2" x14ac:dyDescent="0.25">
      <c r="A1070" s="3">
        <v>42975</v>
      </c>
      <c r="B1070" s="7">
        <v>2.1169354838709679E-2</v>
      </c>
    </row>
    <row r="1071" spans="1:2" x14ac:dyDescent="0.25">
      <c r="A1071" s="3">
        <v>42982</v>
      </c>
      <c r="B1071" s="7">
        <v>1.8018018018018018E-2</v>
      </c>
    </row>
    <row r="1072" spans="1:2" x14ac:dyDescent="0.25">
      <c r="A1072" s="3">
        <v>42989</v>
      </c>
      <c r="B1072" s="7">
        <v>2.3519163763066203E-2</v>
      </c>
    </row>
    <row r="1073" spans="1:2" x14ac:dyDescent="0.25">
      <c r="A1073" s="3">
        <v>42996</v>
      </c>
      <c r="B1073" s="7">
        <v>2.4489795918367346E-2</v>
      </c>
    </row>
    <row r="1074" spans="1:2" x14ac:dyDescent="0.25">
      <c r="A1074" s="3">
        <v>43003</v>
      </c>
      <c r="B1074" s="7">
        <v>2.6178010471204188E-2</v>
      </c>
    </row>
    <row r="1075" spans="1:2" x14ac:dyDescent="0.25">
      <c r="A1075" s="3">
        <v>43010</v>
      </c>
      <c r="B1075" s="7">
        <v>2.4316109422492401E-2</v>
      </c>
    </row>
    <row r="1076" spans="1:2" x14ac:dyDescent="0.25">
      <c r="A1076" s="3">
        <v>43017</v>
      </c>
      <c r="B1076" s="7">
        <v>1.7013232514177693E-2</v>
      </c>
    </row>
    <row r="1077" spans="1:2" x14ac:dyDescent="0.25">
      <c r="A1077" s="3">
        <v>43024</v>
      </c>
      <c r="B1077" s="7">
        <v>2.652519893899204E-2</v>
      </c>
    </row>
    <row r="1078" spans="1:2" x14ac:dyDescent="0.25">
      <c r="A1078" s="3">
        <v>43031</v>
      </c>
      <c r="B1078" s="7">
        <v>1.970954356846473E-2</v>
      </c>
    </row>
    <row r="1079" spans="1:2" x14ac:dyDescent="0.25">
      <c r="A1079" s="3">
        <v>43038</v>
      </c>
      <c r="B1079" s="7">
        <v>2.8017241379310345E-2</v>
      </c>
    </row>
    <row r="1080" spans="1:2" x14ac:dyDescent="0.25">
      <c r="A1080" s="3">
        <v>43045</v>
      </c>
      <c r="B1080" s="7">
        <v>1.981833195706028E-2</v>
      </c>
    </row>
    <row r="1081" spans="1:2" x14ac:dyDescent="0.25">
      <c r="A1081" s="3">
        <v>43052</v>
      </c>
      <c r="B1081" s="7">
        <v>2.3112480739599386E-2</v>
      </c>
    </row>
    <row r="1082" spans="1:2" x14ac:dyDescent="0.25">
      <c r="A1082" s="3">
        <v>43059</v>
      </c>
      <c r="B1082" s="7">
        <v>1.7526120660599935E-2</v>
      </c>
    </row>
    <row r="1083" spans="1:2" x14ac:dyDescent="0.25">
      <c r="A1083" s="3">
        <v>43066</v>
      </c>
      <c r="B1083" s="7">
        <v>2.4096385542168672E-2</v>
      </c>
    </row>
    <row r="1084" spans="1:2" x14ac:dyDescent="0.25">
      <c r="A1084" s="3">
        <v>43073</v>
      </c>
      <c r="B1084" s="7">
        <v>2.4506873879258817E-2</v>
      </c>
    </row>
    <row r="1085" spans="1:2" x14ac:dyDescent="0.25">
      <c r="A1085" s="3">
        <v>43080</v>
      </c>
      <c r="B1085" s="7">
        <v>2.2398843930635837E-2</v>
      </c>
    </row>
    <row r="1086" spans="1:2" x14ac:dyDescent="0.25">
      <c r="A1086" s="3">
        <v>43087</v>
      </c>
      <c r="B1086" s="7">
        <v>2.1627188465499485E-2</v>
      </c>
    </row>
    <row r="1087" spans="1:2" x14ac:dyDescent="0.25">
      <c r="A1087" s="3">
        <v>43094</v>
      </c>
      <c r="B1087" s="7">
        <v>1.6055045871559634E-2</v>
      </c>
    </row>
    <row r="1088" spans="1:2" x14ac:dyDescent="0.25">
      <c r="A1088" s="3">
        <v>43101</v>
      </c>
      <c r="B1088" s="7">
        <v>2.4709302325581394E-2</v>
      </c>
    </row>
    <row r="1089" spans="1:2" x14ac:dyDescent="0.25">
      <c r="A1089" s="3">
        <v>43108</v>
      </c>
      <c r="B1089" s="7">
        <v>2.8216704288939055E-2</v>
      </c>
    </row>
    <row r="1090" spans="1:2" x14ac:dyDescent="0.25">
      <c r="A1090" s="3">
        <v>43115</v>
      </c>
      <c r="B1090" s="7">
        <v>2.2556390977443611E-2</v>
      </c>
    </row>
    <row r="1091" spans="1:2" x14ac:dyDescent="0.25">
      <c r="A1091" s="3">
        <v>43122</v>
      </c>
      <c r="B1091" s="7">
        <v>1.9783024888321635E-2</v>
      </c>
    </row>
    <row r="1092" spans="1:2" x14ac:dyDescent="0.25">
      <c r="A1092" s="3">
        <v>43129</v>
      </c>
      <c r="B1092" s="7">
        <v>2.2179974651457542E-2</v>
      </c>
    </row>
    <row r="1093" spans="1:2" x14ac:dyDescent="0.25">
      <c r="A1093" s="3">
        <v>43136</v>
      </c>
      <c r="B1093" s="7">
        <v>2.1893110109465552E-2</v>
      </c>
    </row>
    <row r="1094" spans="1:2" x14ac:dyDescent="0.25">
      <c r="A1094" s="3">
        <v>43143</v>
      </c>
      <c r="B1094" s="7">
        <v>1.9975031210986267E-2</v>
      </c>
    </row>
    <row r="1095" spans="1:2" x14ac:dyDescent="0.25">
      <c r="A1095" s="3">
        <v>43150</v>
      </c>
      <c r="B1095" s="7">
        <v>1.6919486581096849E-2</v>
      </c>
    </row>
    <row r="1096" spans="1:2" x14ac:dyDescent="0.25">
      <c r="A1096" s="3">
        <v>43157</v>
      </c>
      <c r="B1096" s="7">
        <v>1.8827326519634213E-2</v>
      </c>
    </row>
    <row r="1097" spans="1:2" x14ac:dyDescent="0.25">
      <c r="A1097" s="3">
        <v>43164</v>
      </c>
      <c r="B1097" s="7">
        <v>2.2797288971041281E-2</v>
      </c>
    </row>
    <row r="1098" spans="1:2" x14ac:dyDescent="0.25">
      <c r="A1098" s="3">
        <v>43171</v>
      </c>
      <c r="B1098" s="7">
        <v>2.7197975964579381E-2</v>
      </c>
    </row>
    <row r="1099" spans="1:2" x14ac:dyDescent="0.25">
      <c r="A1099" s="3">
        <v>43178</v>
      </c>
      <c r="B1099" s="7">
        <v>2.1176470588235293E-2</v>
      </c>
    </row>
    <row r="1100" spans="1:2" x14ac:dyDescent="0.25">
      <c r="A1100" s="3">
        <v>43185</v>
      </c>
      <c r="B1100" s="7">
        <v>2.5991792065663474E-2</v>
      </c>
    </row>
    <row r="1101" spans="1:2" x14ac:dyDescent="0.25">
      <c r="A1101" s="3">
        <v>43192</v>
      </c>
      <c r="B1101" s="7">
        <v>2.7865737808739705E-2</v>
      </c>
    </row>
    <row r="1102" spans="1:2" x14ac:dyDescent="0.25">
      <c r="A1102" s="3">
        <v>43199</v>
      </c>
      <c r="B1102" s="7">
        <v>2.8534370946822308E-2</v>
      </c>
    </row>
    <row r="1103" spans="1:2" x14ac:dyDescent="0.25">
      <c r="A1103" s="3">
        <v>43206</v>
      </c>
      <c r="B1103" s="7">
        <v>2.3451593505712569E-2</v>
      </c>
    </row>
    <row r="1104" spans="1:2" x14ac:dyDescent="0.25">
      <c r="A1104" s="3">
        <v>43213</v>
      </c>
      <c r="B1104" s="7">
        <v>3.052064631956912E-2</v>
      </c>
    </row>
    <row r="1105" spans="1:2" x14ac:dyDescent="0.25">
      <c r="A1105" s="3">
        <v>43220</v>
      </c>
      <c r="B1105" s="7">
        <v>3.0646992054483544E-2</v>
      </c>
    </row>
    <row r="1106" spans="1:2" x14ac:dyDescent="0.25">
      <c r="A1106" s="3">
        <v>43227</v>
      </c>
      <c r="B1106" s="7">
        <v>3.2355915065722954E-2</v>
      </c>
    </row>
    <row r="1107" spans="1:2" x14ac:dyDescent="0.25">
      <c r="A1107" s="3">
        <v>43234</v>
      </c>
      <c r="B1107" s="7">
        <v>2.5711159737417943E-2</v>
      </c>
    </row>
    <row r="1108" spans="1:2" x14ac:dyDescent="0.25">
      <c r="A1108" s="3">
        <v>43241</v>
      </c>
      <c r="B1108" s="7">
        <v>4.3157894736842103E-2</v>
      </c>
    </row>
    <row r="1109" spans="1:2" x14ac:dyDescent="0.25">
      <c r="A1109" s="3">
        <v>43248</v>
      </c>
      <c r="B1109" s="7">
        <v>3.7140204271123495E-2</v>
      </c>
    </row>
    <row r="1110" spans="1:2" x14ac:dyDescent="0.25">
      <c r="A1110" s="3">
        <v>43255</v>
      </c>
      <c r="B1110" s="7">
        <v>3.7011173184357538E-2</v>
      </c>
    </row>
    <row r="1111" spans="1:2" x14ac:dyDescent="0.25">
      <c r="A1111" s="3">
        <v>43262</v>
      </c>
      <c r="B1111" s="7">
        <v>3.1125827814569539E-2</v>
      </c>
    </row>
    <row r="1112" spans="1:2" x14ac:dyDescent="0.25">
      <c r="A1112" s="3">
        <v>43269</v>
      </c>
      <c r="B1112" s="7">
        <v>3.5788024776324846E-2</v>
      </c>
    </row>
    <row r="1113" spans="1:2" x14ac:dyDescent="0.25">
      <c r="A1113" s="3">
        <v>43276</v>
      </c>
      <c r="B1113" s="7">
        <v>2.6523297491039426E-2</v>
      </c>
    </row>
    <row r="1114" spans="1:2" x14ac:dyDescent="0.25">
      <c r="A1114" s="3">
        <v>43283</v>
      </c>
      <c r="B1114" s="7">
        <v>2.7661357921207039E-2</v>
      </c>
    </row>
    <row r="1115" spans="1:2" x14ac:dyDescent="0.25">
      <c r="A1115" s="3">
        <v>43290</v>
      </c>
      <c r="B1115" s="7">
        <v>2.6104417670682733E-2</v>
      </c>
    </row>
    <row r="1116" spans="1:2" x14ac:dyDescent="0.25">
      <c r="A1116" s="3">
        <v>43297</v>
      </c>
      <c r="B1116" s="7">
        <v>3.0890369473046641E-2</v>
      </c>
    </row>
    <row r="1117" spans="1:2" x14ac:dyDescent="0.25">
      <c r="A1117" s="3">
        <v>43304</v>
      </c>
      <c r="B1117" s="7">
        <v>2.8117359413202935E-2</v>
      </c>
    </row>
    <row r="1118" spans="1:2" x14ac:dyDescent="0.25">
      <c r="A1118" s="3">
        <v>43311</v>
      </c>
      <c r="B1118" s="7">
        <v>3.1676413255360622E-2</v>
      </c>
    </row>
    <row r="1119" spans="1:2" x14ac:dyDescent="0.25">
      <c r="A1119" s="3">
        <v>43318</v>
      </c>
      <c r="B1119" s="7">
        <v>2.6249369005552754E-2</v>
      </c>
    </row>
    <row r="1120" spans="1:2" x14ac:dyDescent="0.25">
      <c r="A1120" s="3">
        <v>43325</v>
      </c>
      <c r="B1120" s="7">
        <v>3.320835565077665E-2</v>
      </c>
    </row>
    <row r="1121" spans="1:3" x14ac:dyDescent="0.25">
      <c r="A1121" s="3">
        <v>43332</v>
      </c>
      <c r="B1121" s="7">
        <v>3.8353601496725911E-2</v>
      </c>
    </row>
    <row r="1125" spans="1:3" x14ac:dyDescent="0.25">
      <c r="A1125" s="3">
        <v>42737</v>
      </c>
      <c r="B1125">
        <v>3933.55</v>
      </c>
      <c r="C1125">
        <v>19.62</v>
      </c>
    </row>
    <row r="1126" spans="1:3" x14ac:dyDescent="0.25">
      <c r="A1126" s="3">
        <v>42744</v>
      </c>
      <c r="B1126">
        <v>14742.33</v>
      </c>
    </row>
    <row r="1127" spans="1:3" x14ac:dyDescent="0.25">
      <c r="A1127" s="3">
        <v>42751</v>
      </c>
      <c r="B1127">
        <v>28318.240000000002</v>
      </c>
    </row>
    <row r="1128" spans="1:3" x14ac:dyDescent="0.25">
      <c r="A1128" s="3">
        <v>42758</v>
      </c>
      <c r="B1128">
        <v>65484.78</v>
      </c>
      <c r="C1128">
        <v>104.3</v>
      </c>
    </row>
    <row r="1129" spans="1:3" x14ac:dyDescent="0.25">
      <c r="A1129" s="3">
        <v>42765</v>
      </c>
      <c r="B1129">
        <v>81862.850000000006</v>
      </c>
      <c r="C1129">
        <v>65.05</v>
      </c>
    </row>
    <row r="1130" spans="1:3" x14ac:dyDescent="0.25">
      <c r="A1130" s="3">
        <v>42772</v>
      </c>
      <c r="B1130">
        <v>89916.53</v>
      </c>
      <c r="C1130">
        <v>111.07</v>
      </c>
    </row>
    <row r="1131" spans="1:3" x14ac:dyDescent="0.25">
      <c r="A1131" s="3">
        <v>42779</v>
      </c>
      <c r="B1131">
        <v>63365.46</v>
      </c>
      <c r="C1131">
        <v>338.21</v>
      </c>
    </row>
    <row r="1132" spans="1:3" x14ac:dyDescent="0.25">
      <c r="A1132" s="3">
        <v>42786</v>
      </c>
      <c r="B1132">
        <v>55445.07</v>
      </c>
      <c r="C1132">
        <v>355.04</v>
      </c>
    </row>
    <row r="1133" spans="1:3" x14ac:dyDescent="0.25">
      <c r="A1133" s="3">
        <v>42793</v>
      </c>
      <c r="B1133">
        <v>83363.31</v>
      </c>
      <c r="C1133">
        <v>541.44000000000005</v>
      </c>
    </row>
    <row r="1134" spans="1:3" x14ac:dyDescent="0.25">
      <c r="A1134" s="3">
        <v>42800</v>
      </c>
      <c r="B1134">
        <v>91323</v>
      </c>
      <c r="C1134">
        <v>79.52</v>
      </c>
    </row>
    <row r="1135" spans="1:3" x14ac:dyDescent="0.25">
      <c r="A1135" s="3">
        <v>42807</v>
      </c>
      <c r="B1135">
        <v>108514.24000000001</v>
      </c>
      <c r="C1135">
        <v>478.33</v>
      </c>
    </row>
    <row r="1136" spans="1:3" x14ac:dyDescent="0.25">
      <c r="A1136" s="3">
        <v>42814</v>
      </c>
      <c r="B1136">
        <v>98347.94</v>
      </c>
      <c r="C1136">
        <v>58.9</v>
      </c>
    </row>
    <row r="1137" spans="1:3" x14ac:dyDescent="0.25">
      <c r="A1137" s="3">
        <v>42821</v>
      </c>
      <c r="B1137">
        <v>98143.64</v>
      </c>
      <c r="C1137">
        <v>264.99</v>
      </c>
    </row>
    <row r="1138" spans="1:3" x14ac:dyDescent="0.25">
      <c r="A1138" s="3">
        <v>42828</v>
      </c>
      <c r="B1138">
        <v>104707.38</v>
      </c>
      <c r="C1138">
        <v>1026.58</v>
      </c>
    </row>
    <row r="1139" spans="1:3" x14ac:dyDescent="0.25">
      <c r="A1139" s="3">
        <v>42835</v>
      </c>
      <c r="B1139">
        <v>68837.86</v>
      </c>
      <c r="C1139">
        <v>517.41</v>
      </c>
    </row>
    <row r="1140" spans="1:3" x14ac:dyDescent="0.25">
      <c r="A1140" s="3">
        <v>42842</v>
      </c>
      <c r="B1140">
        <v>99927.92</v>
      </c>
      <c r="C1140">
        <v>591.85</v>
      </c>
    </row>
    <row r="1141" spans="1:3" x14ac:dyDescent="0.25">
      <c r="A1141" s="3">
        <v>42849</v>
      </c>
      <c r="B1141">
        <v>106152.19</v>
      </c>
      <c r="C1141">
        <v>1001.34</v>
      </c>
    </row>
    <row r="1142" spans="1:3" x14ac:dyDescent="0.25">
      <c r="A1142" s="3">
        <v>42856</v>
      </c>
      <c r="B1142">
        <v>116959.24</v>
      </c>
      <c r="C1142">
        <v>755.37</v>
      </c>
    </row>
    <row r="1143" spans="1:3" x14ac:dyDescent="0.25">
      <c r="A1143" s="3">
        <v>42863</v>
      </c>
      <c r="B1143">
        <v>127861.99</v>
      </c>
      <c r="C1143">
        <v>2789.81</v>
      </c>
    </row>
    <row r="1144" spans="1:3" x14ac:dyDescent="0.25">
      <c r="A1144" s="3">
        <v>42870</v>
      </c>
      <c r="B1144">
        <v>140240.09</v>
      </c>
      <c r="C1144">
        <v>2039.1</v>
      </c>
    </row>
    <row r="1145" spans="1:3" x14ac:dyDescent="0.25">
      <c r="A1145" s="3">
        <v>42877</v>
      </c>
      <c r="B1145">
        <v>131470.74</v>
      </c>
      <c r="C1145">
        <v>2094.87</v>
      </c>
    </row>
    <row r="1146" spans="1:3" x14ac:dyDescent="0.25">
      <c r="A1146" s="3">
        <v>42884</v>
      </c>
      <c r="B1146">
        <v>132280.98000000001</v>
      </c>
      <c r="C1146">
        <v>1228.98</v>
      </c>
    </row>
    <row r="1147" spans="1:3" x14ac:dyDescent="0.25">
      <c r="A1147" s="3">
        <v>42891</v>
      </c>
      <c r="B1147">
        <v>124171.88</v>
      </c>
      <c r="C1147">
        <v>2658.83</v>
      </c>
    </row>
    <row r="1148" spans="1:3" x14ac:dyDescent="0.25">
      <c r="A1148" s="3">
        <v>42898</v>
      </c>
      <c r="B1148">
        <v>117830.13</v>
      </c>
      <c r="C1148">
        <v>1588.02</v>
      </c>
    </row>
    <row r="1149" spans="1:3" x14ac:dyDescent="0.25">
      <c r="A1149" s="3">
        <v>42905</v>
      </c>
      <c r="B1149">
        <v>103626.67</v>
      </c>
      <c r="C1149">
        <v>703.67</v>
      </c>
    </row>
    <row r="1150" spans="1:3" x14ac:dyDescent="0.25">
      <c r="A1150" s="3">
        <v>42912</v>
      </c>
      <c r="B1150">
        <v>107066.89</v>
      </c>
      <c r="C1150">
        <v>1598.46</v>
      </c>
    </row>
    <row r="1151" spans="1:3" x14ac:dyDescent="0.25">
      <c r="A1151" s="3">
        <v>42919</v>
      </c>
      <c r="B1151">
        <v>123599.45</v>
      </c>
      <c r="C1151">
        <v>1633.43</v>
      </c>
    </row>
    <row r="1152" spans="1:3" x14ac:dyDescent="0.25">
      <c r="A1152" s="3">
        <v>42926</v>
      </c>
      <c r="B1152">
        <v>134041.84</v>
      </c>
      <c r="C1152">
        <v>1623.25</v>
      </c>
    </row>
    <row r="1153" spans="1:3" x14ac:dyDescent="0.25">
      <c r="A1153" s="3">
        <v>42933</v>
      </c>
      <c r="B1153">
        <v>137654.34</v>
      </c>
      <c r="C1153">
        <v>5126.8599999999997</v>
      </c>
    </row>
    <row r="1154" spans="1:3" x14ac:dyDescent="0.25">
      <c r="A1154" s="3">
        <v>42940</v>
      </c>
      <c r="B1154">
        <v>130218.46</v>
      </c>
      <c r="C1154">
        <v>2823.59</v>
      </c>
    </row>
    <row r="1155" spans="1:3" x14ac:dyDescent="0.25">
      <c r="A1155" s="3">
        <v>42947</v>
      </c>
      <c r="B1155">
        <v>139879.51</v>
      </c>
      <c r="C1155">
        <v>2374.36</v>
      </c>
    </row>
    <row r="1156" spans="1:3" x14ac:dyDescent="0.25">
      <c r="A1156" s="3">
        <v>42954</v>
      </c>
      <c r="B1156">
        <v>147066.26</v>
      </c>
      <c r="C1156">
        <v>2437.1999999999998</v>
      </c>
    </row>
    <row r="1157" spans="1:3" x14ac:dyDescent="0.25">
      <c r="A1157" s="3">
        <v>42961</v>
      </c>
      <c r="B1157">
        <v>147428.62</v>
      </c>
      <c r="C1157">
        <v>1976.08</v>
      </c>
    </row>
    <row r="1158" spans="1:3" x14ac:dyDescent="0.25">
      <c r="A1158" s="3">
        <v>42968</v>
      </c>
      <c r="B1158">
        <v>122246.01</v>
      </c>
      <c r="C1158">
        <v>3853.31</v>
      </c>
    </row>
    <row r="1159" spans="1:3" x14ac:dyDescent="0.25">
      <c r="A1159" s="3">
        <v>42975</v>
      </c>
      <c r="B1159">
        <v>201652.31</v>
      </c>
      <c r="C1159">
        <v>3610.36</v>
      </c>
    </row>
    <row r="1160" spans="1:3" x14ac:dyDescent="0.25">
      <c r="A1160" s="3">
        <v>42982</v>
      </c>
      <c r="B1160">
        <v>151411.65</v>
      </c>
      <c r="C1160">
        <v>2441.29</v>
      </c>
    </row>
    <row r="1161" spans="1:3" x14ac:dyDescent="0.25">
      <c r="A1161" s="3">
        <v>42989</v>
      </c>
      <c r="B1161">
        <v>181721.05</v>
      </c>
      <c r="C1161">
        <v>4304.76</v>
      </c>
    </row>
    <row r="1162" spans="1:3" x14ac:dyDescent="0.25">
      <c r="A1162" s="3">
        <v>42996</v>
      </c>
      <c r="B1162">
        <v>148090.23000000001</v>
      </c>
      <c r="C1162">
        <v>3347.43</v>
      </c>
    </row>
    <row r="1163" spans="1:3" x14ac:dyDescent="0.25">
      <c r="A1163" s="3">
        <v>43003</v>
      </c>
      <c r="B1163">
        <v>162787.23000000001</v>
      </c>
      <c r="C1163">
        <v>4323.95</v>
      </c>
    </row>
    <row r="1164" spans="1:3" x14ac:dyDescent="0.25">
      <c r="A1164" s="3">
        <v>43010</v>
      </c>
      <c r="B1164">
        <v>163438.97</v>
      </c>
      <c r="C1164">
        <v>3216.94</v>
      </c>
    </row>
    <row r="1165" spans="1:3" x14ac:dyDescent="0.25">
      <c r="A1165" s="3">
        <v>43017</v>
      </c>
      <c r="B1165">
        <v>175995</v>
      </c>
      <c r="C1165">
        <v>2967.69</v>
      </c>
    </row>
    <row r="1166" spans="1:3" x14ac:dyDescent="0.25">
      <c r="A1166" s="3">
        <v>43024</v>
      </c>
      <c r="B1166">
        <v>185599.74</v>
      </c>
      <c r="C1166">
        <v>5025.12</v>
      </c>
    </row>
    <row r="1167" spans="1:3" x14ac:dyDescent="0.25">
      <c r="A1167" s="3">
        <v>43031</v>
      </c>
      <c r="B1167">
        <v>158994.85999999999</v>
      </c>
      <c r="C1167">
        <v>1987.21</v>
      </c>
    </row>
    <row r="1168" spans="1:3" x14ac:dyDescent="0.25">
      <c r="A1168" s="3">
        <v>43038</v>
      </c>
      <c r="B1168">
        <v>161807.07999999999</v>
      </c>
      <c r="C1168">
        <v>3753.17</v>
      </c>
    </row>
    <row r="1169" spans="1:3" x14ac:dyDescent="0.25">
      <c r="A1169" s="3">
        <v>43045</v>
      </c>
      <c r="B1169">
        <v>182956.27</v>
      </c>
      <c r="C1169">
        <v>3772.4</v>
      </c>
    </row>
    <row r="1170" spans="1:3" x14ac:dyDescent="0.25">
      <c r="A1170" s="3">
        <v>43052</v>
      </c>
      <c r="B1170">
        <v>201447.96</v>
      </c>
      <c r="C1170">
        <v>4417.6499999999996</v>
      </c>
    </row>
    <row r="1171" spans="1:3" x14ac:dyDescent="0.25">
      <c r="A1171" s="3">
        <v>43059</v>
      </c>
      <c r="B1171">
        <v>469326.87</v>
      </c>
      <c r="C1171">
        <v>5296.78</v>
      </c>
    </row>
    <row r="1172" spans="1:3" x14ac:dyDescent="0.25">
      <c r="A1172" s="3">
        <v>43066</v>
      </c>
      <c r="B1172">
        <v>304957.44</v>
      </c>
      <c r="C1172">
        <v>7479.98</v>
      </c>
    </row>
    <row r="1173" spans="1:3" x14ac:dyDescent="0.25">
      <c r="A1173" s="3">
        <v>43073</v>
      </c>
      <c r="B1173">
        <v>250584.23</v>
      </c>
      <c r="C1173">
        <v>8266.43</v>
      </c>
    </row>
    <row r="1174" spans="1:3" x14ac:dyDescent="0.25">
      <c r="A1174" s="3">
        <v>43080</v>
      </c>
      <c r="B1174">
        <v>214649.86</v>
      </c>
      <c r="C1174">
        <v>3751.14</v>
      </c>
    </row>
    <row r="1175" spans="1:3" x14ac:dyDescent="0.25">
      <c r="A1175" s="3">
        <v>43087</v>
      </c>
      <c r="B1175">
        <v>146354.35999999999</v>
      </c>
      <c r="C1175">
        <v>4648.08</v>
      </c>
    </row>
    <row r="1176" spans="1:3" x14ac:dyDescent="0.25">
      <c r="A1176" s="3">
        <v>43094</v>
      </c>
      <c r="B1176">
        <v>117506.97</v>
      </c>
      <c r="C1176">
        <v>1891.74</v>
      </c>
    </row>
    <row r="1177" spans="1:3" x14ac:dyDescent="0.25">
      <c r="A1177" s="3">
        <v>43101</v>
      </c>
      <c r="B1177">
        <v>207602.71</v>
      </c>
      <c r="C1177">
        <v>5588.72</v>
      </c>
    </row>
    <row r="1178" spans="1:3" x14ac:dyDescent="0.25">
      <c r="A1178" s="3">
        <v>43108</v>
      </c>
      <c r="B1178">
        <v>269181.46000000002</v>
      </c>
      <c r="C1178">
        <v>7543.57</v>
      </c>
    </row>
    <row r="1179" spans="1:3" x14ac:dyDescent="0.25">
      <c r="A1179" s="3">
        <v>43115</v>
      </c>
      <c r="B1179">
        <v>255528.75</v>
      </c>
      <c r="C1179">
        <v>5554.82</v>
      </c>
    </row>
    <row r="1180" spans="1:3" x14ac:dyDescent="0.25">
      <c r="A1180" s="3">
        <v>43122</v>
      </c>
      <c r="B1180">
        <v>242803.77</v>
      </c>
      <c r="C1180">
        <v>4344.4399999999996</v>
      </c>
    </row>
    <row r="1181" spans="1:3" x14ac:dyDescent="0.25">
      <c r="A1181" s="3">
        <v>43129</v>
      </c>
      <c r="B1181">
        <v>228633.11</v>
      </c>
      <c r="C1181">
        <v>4561.88</v>
      </c>
    </row>
    <row r="1182" spans="1:3" x14ac:dyDescent="0.25">
      <c r="A1182" s="3">
        <v>43136</v>
      </c>
      <c r="B1182">
        <v>232850.33</v>
      </c>
      <c r="C1182">
        <v>4213.1899999999996</v>
      </c>
    </row>
    <row r="1183" spans="1:3" x14ac:dyDescent="0.25">
      <c r="A1183" s="3">
        <v>43143</v>
      </c>
      <c r="B1183">
        <v>223072.39</v>
      </c>
      <c r="C1183">
        <v>4092.18</v>
      </c>
    </row>
    <row r="1184" spans="1:3" x14ac:dyDescent="0.25">
      <c r="A1184" s="3">
        <v>43150</v>
      </c>
      <c r="B1184">
        <v>244327.62</v>
      </c>
      <c r="C1184">
        <v>4862.3</v>
      </c>
    </row>
    <row r="1185" spans="1:3" x14ac:dyDescent="0.25">
      <c r="A1185" s="3">
        <v>43157</v>
      </c>
      <c r="B1185">
        <v>297542.65000000002</v>
      </c>
      <c r="C1185">
        <v>4187.8599999999997</v>
      </c>
    </row>
    <row r="1186" spans="1:3" x14ac:dyDescent="0.25">
      <c r="A1186" s="3">
        <v>43164</v>
      </c>
      <c r="B1186">
        <v>264121.12</v>
      </c>
      <c r="C1186">
        <v>4683.88</v>
      </c>
    </row>
    <row r="1187" spans="1:3" x14ac:dyDescent="0.25">
      <c r="A1187" s="3">
        <v>43171</v>
      </c>
      <c r="B1187">
        <v>250691.28</v>
      </c>
      <c r="C1187">
        <v>6020.39</v>
      </c>
    </row>
    <row r="1188" spans="1:3" x14ac:dyDescent="0.25">
      <c r="A1188" s="3">
        <v>43178</v>
      </c>
      <c r="B1188">
        <v>266546.32</v>
      </c>
      <c r="C1188">
        <v>4889.47</v>
      </c>
    </row>
    <row r="1189" spans="1:3" x14ac:dyDescent="0.25">
      <c r="A1189" s="3">
        <v>43185</v>
      </c>
      <c r="B1189">
        <v>233628.52</v>
      </c>
      <c r="C1189">
        <v>6453.94</v>
      </c>
    </row>
    <row r="1190" spans="1:3" x14ac:dyDescent="0.25">
      <c r="A1190" s="3">
        <v>43192</v>
      </c>
      <c r="B1190">
        <v>259205.64</v>
      </c>
      <c r="C1190">
        <v>5797.71</v>
      </c>
    </row>
    <row r="1191" spans="1:3" x14ac:dyDescent="0.25">
      <c r="A1191" s="3">
        <v>43199</v>
      </c>
      <c r="B1191">
        <v>262413.89</v>
      </c>
      <c r="C1191">
        <v>8450.6299999999992</v>
      </c>
    </row>
    <row r="1192" spans="1:3" x14ac:dyDescent="0.25">
      <c r="A1192" s="3">
        <v>43206</v>
      </c>
      <c r="B1192">
        <v>267194.5</v>
      </c>
      <c r="C1192">
        <v>6069.93</v>
      </c>
    </row>
    <row r="1193" spans="1:3" x14ac:dyDescent="0.25">
      <c r="A1193" s="3">
        <v>43213</v>
      </c>
      <c r="B1193">
        <v>267901.33</v>
      </c>
      <c r="C1193">
        <v>7438.8</v>
      </c>
    </row>
    <row r="1194" spans="1:3" x14ac:dyDescent="0.25">
      <c r="A1194" s="3">
        <v>43220</v>
      </c>
      <c r="B1194">
        <v>276615.58</v>
      </c>
      <c r="C1194">
        <v>8299.23</v>
      </c>
    </row>
    <row r="1195" spans="1:3" x14ac:dyDescent="0.25">
      <c r="A1195" s="3">
        <v>43227</v>
      </c>
      <c r="B1195">
        <v>329035.28000000003</v>
      </c>
      <c r="C1195">
        <v>12150.22</v>
      </c>
    </row>
    <row r="1196" spans="1:3" x14ac:dyDescent="0.25">
      <c r="A1196" s="3">
        <v>43234</v>
      </c>
      <c r="B1196">
        <v>292582.57</v>
      </c>
      <c r="C1196">
        <v>7695.62</v>
      </c>
    </row>
    <row r="1197" spans="1:3" x14ac:dyDescent="0.25">
      <c r="A1197" s="3">
        <v>43241</v>
      </c>
      <c r="B1197">
        <v>149301.98000000001</v>
      </c>
      <c r="C1197">
        <v>4716.7700000000004</v>
      </c>
    </row>
    <row r="1198" spans="1:3" x14ac:dyDescent="0.25">
      <c r="A1198" s="3">
        <v>43248</v>
      </c>
      <c r="B1198">
        <v>204742.38</v>
      </c>
      <c r="C1198">
        <v>4771.3599999999997</v>
      </c>
    </row>
    <row r="1199" spans="1:3" x14ac:dyDescent="0.25">
      <c r="A1199" s="3">
        <v>43255</v>
      </c>
      <c r="B1199">
        <v>232224.82</v>
      </c>
      <c r="C1199">
        <v>9175.8799999999992</v>
      </c>
    </row>
    <row r="1200" spans="1:3" x14ac:dyDescent="0.25">
      <c r="A1200" s="3">
        <v>43262</v>
      </c>
      <c r="B1200">
        <v>252593.16</v>
      </c>
      <c r="C1200">
        <v>7026.75</v>
      </c>
    </row>
    <row r="1201" spans="1:3" x14ac:dyDescent="0.25">
      <c r="A1201" s="3">
        <v>43269</v>
      </c>
      <c r="B1201">
        <v>219502.37</v>
      </c>
      <c r="C1201">
        <v>8599.74</v>
      </c>
    </row>
    <row r="1202" spans="1:3" x14ac:dyDescent="0.25">
      <c r="A1202" s="3">
        <v>43276</v>
      </c>
      <c r="B1202">
        <v>217228.79</v>
      </c>
      <c r="C1202">
        <v>6293.74</v>
      </c>
    </row>
    <row r="1203" spans="1:3" x14ac:dyDescent="0.25">
      <c r="A1203" s="3">
        <v>43283</v>
      </c>
      <c r="B1203">
        <v>182124.85</v>
      </c>
      <c r="C1203">
        <v>5222.1099999999997</v>
      </c>
    </row>
    <row r="1204" spans="1:3" x14ac:dyDescent="0.25">
      <c r="A1204" s="3">
        <v>43290</v>
      </c>
      <c r="B1204">
        <v>189967.6</v>
      </c>
      <c r="C1204">
        <v>3557.49</v>
      </c>
    </row>
    <row r="1205" spans="1:3" x14ac:dyDescent="0.25">
      <c r="A1205" s="3">
        <v>43297</v>
      </c>
      <c r="B1205">
        <v>256081.43</v>
      </c>
      <c r="C1205">
        <v>7876.69</v>
      </c>
    </row>
    <row r="1206" spans="1:3" x14ac:dyDescent="0.25">
      <c r="A1206" s="3">
        <v>43304</v>
      </c>
      <c r="B1206">
        <v>277541.88</v>
      </c>
      <c r="C1206">
        <v>8079.02</v>
      </c>
    </row>
    <row r="1207" spans="1:3" x14ac:dyDescent="0.25">
      <c r="A1207" s="3">
        <v>43311</v>
      </c>
      <c r="B1207">
        <v>318279.14</v>
      </c>
      <c r="C1207">
        <v>8011.26</v>
      </c>
    </row>
    <row r="1208" spans="1:3" x14ac:dyDescent="0.25">
      <c r="A1208" s="3">
        <v>43318</v>
      </c>
      <c r="B1208">
        <v>321674.56</v>
      </c>
      <c r="C1208">
        <v>7466.37</v>
      </c>
    </row>
    <row r="1209" spans="1:3" x14ac:dyDescent="0.25">
      <c r="A1209" s="3">
        <v>43325</v>
      </c>
      <c r="B1209">
        <v>281363.96999999997</v>
      </c>
      <c r="C1209">
        <v>6863.86</v>
      </c>
    </row>
    <row r="1210" spans="1:3" x14ac:dyDescent="0.25">
      <c r="A1210" s="3">
        <v>43332</v>
      </c>
      <c r="B1210">
        <v>142427.51999999999</v>
      </c>
      <c r="C1210">
        <v>4442.5200000000004</v>
      </c>
    </row>
    <row r="1215" spans="1:3" x14ac:dyDescent="0.25">
      <c r="A1215" s="3">
        <v>42737</v>
      </c>
      <c r="B1215">
        <v>44.74</v>
      </c>
    </row>
    <row r="1216" spans="1:3" x14ac:dyDescent="0.25">
      <c r="A1216" s="3">
        <v>42744</v>
      </c>
      <c r="B1216">
        <v>61.5</v>
      </c>
    </row>
    <row r="1217" spans="1:2" x14ac:dyDescent="0.25">
      <c r="A1217" s="3">
        <v>42751</v>
      </c>
      <c r="B1217">
        <v>92.35</v>
      </c>
    </row>
    <row r="1218" spans="1:2" x14ac:dyDescent="0.25">
      <c r="A1218" s="3">
        <v>42758</v>
      </c>
      <c r="B1218">
        <v>130.41999999999999</v>
      </c>
    </row>
    <row r="1219" spans="1:2" x14ac:dyDescent="0.25">
      <c r="A1219" s="3">
        <v>42765</v>
      </c>
      <c r="B1219">
        <v>150.47</v>
      </c>
    </row>
    <row r="1220" spans="1:2" x14ac:dyDescent="0.25">
      <c r="A1220" s="3">
        <v>42772</v>
      </c>
      <c r="B1220">
        <v>145.85</v>
      </c>
    </row>
    <row r="1221" spans="1:2" x14ac:dyDescent="0.25">
      <c r="A1221" s="3">
        <v>42779</v>
      </c>
      <c r="B1221">
        <v>148.15</v>
      </c>
    </row>
    <row r="1222" spans="1:2" x14ac:dyDescent="0.25">
      <c r="A1222" s="3">
        <v>42786</v>
      </c>
      <c r="B1222">
        <v>138.65</v>
      </c>
    </row>
    <row r="1223" spans="1:2" x14ac:dyDescent="0.25">
      <c r="A1223" s="3">
        <v>42793</v>
      </c>
      <c r="B1223">
        <v>136.97</v>
      </c>
    </row>
    <row r="1224" spans="1:2" x14ac:dyDescent="0.25">
      <c r="A1224" s="3">
        <v>42800</v>
      </c>
      <c r="B1224">
        <v>134.82</v>
      </c>
    </row>
    <row r="1225" spans="1:2" x14ac:dyDescent="0.25">
      <c r="A1225" s="3">
        <v>42807</v>
      </c>
      <c r="B1225">
        <v>140.51</v>
      </c>
    </row>
    <row r="1226" spans="1:2" x14ac:dyDescent="0.25">
      <c r="A1226" s="3">
        <v>42814</v>
      </c>
      <c r="B1226">
        <v>141.66999999999999</v>
      </c>
    </row>
    <row r="1227" spans="1:2" x14ac:dyDescent="0.25">
      <c r="A1227" s="3">
        <v>42821</v>
      </c>
      <c r="B1227">
        <v>143.21</v>
      </c>
    </row>
    <row r="1228" spans="1:2" x14ac:dyDescent="0.25">
      <c r="A1228" s="3">
        <v>42828</v>
      </c>
      <c r="B1228">
        <v>149.58000000000001</v>
      </c>
    </row>
    <row r="1229" spans="1:2" x14ac:dyDescent="0.25">
      <c r="A1229" s="3">
        <v>42835</v>
      </c>
      <c r="B1229">
        <v>144.55000000000001</v>
      </c>
    </row>
    <row r="1230" spans="1:2" x14ac:dyDescent="0.25">
      <c r="A1230" s="3">
        <v>42842</v>
      </c>
      <c r="B1230">
        <v>150.41</v>
      </c>
    </row>
    <row r="1231" spans="1:2" x14ac:dyDescent="0.25">
      <c r="A1231" s="3">
        <v>42849</v>
      </c>
      <c r="B1231">
        <v>146.37</v>
      </c>
    </row>
    <row r="1232" spans="1:2" x14ac:dyDescent="0.25">
      <c r="A1232" s="3">
        <v>42856</v>
      </c>
      <c r="B1232">
        <v>138.43</v>
      </c>
    </row>
    <row r="1233" spans="1:2" x14ac:dyDescent="0.25">
      <c r="A1233" s="3">
        <v>42863</v>
      </c>
      <c r="B1233">
        <v>140.22999999999999</v>
      </c>
    </row>
    <row r="1234" spans="1:2" x14ac:dyDescent="0.25">
      <c r="A1234" s="3">
        <v>42870</v>
      </c>
      <c r="B1234">
        <v>134.4</v>
      </c>
    </row>
    <row r="1235" spans="1:2" x14ac:dyDescent="0.25">
      <c r="A1235" s="3">
        <v>42877</v>
      </c>
      <c r="B1235">
        <v>137.16999999999999</v>
      </c>
    </row>
    <row r="1236" spans="1:2" x14ac:dyDescent="0.25">
      <c r="A1236" s="3">
        <v>42884</v>
      </c>
      <c r="B1236">
        <v>139.9</v>
      </c>
    </row>
    <row r="1237" spans="1:2" x14ac:dyDescent="0.25">
      <c r="A1237" s="3">
        <v>42891</v>
      </c>
      <c r="B1237">
        <v>136.37</v>
      </c>
    </row>
    <row r="1238" spans="1:2" x14ac:dyDescent="0.25">
      <c r="A1238" s="3">
        <v>42898</v>
      </c>
      <c r="B1238">
        <v>138.41</v>
      </c>
    </row>
    <row r="1239" spans="1:2" x14ac:dyDescent="0.25">
      <c r="A1239" s="3">
        <v>42905</v>
      </c>
      <c r="B1239">
        <v>134.69999999999999</v>
      </c>
    </row>
    <row r="1240" spans="1:2" x14ac:dyDescent="0.25">
      <c r="A1240" s="3">
        <v>42912</v>
      </c>
      <c r="B1240">
        <v>131.83000000000001</v>
      </c>
    </row>
    <row r="1241" spans="1:2" x14ac:dyDescent="0.25">
      <c r="A1241" s="3">
        <v>42919</v>
      </c>
      <c r="B1241">
        <v>131.63</v>
      </c>
    </row>
    <row r="1242" spans="1:2" x14ac:dyDescent="0.25">
      <c r="A1242" s="3">
        <v>42926</v>
      </c>
      <c r="B1242">
        <v>126.91</v>
      </c>
    </row>
    <row r="1243" spans="1:2" x14ac:dyDescent="0.25">
      <c r="A1243" s="3">
        <v>42933</v>
      </c>
      <c r="B1243">
        <v>125.43</v>
      </c>
    </row>
    <row r="1244" spans="1:2" x14ac:dyDescent="0.25">
      <c r="A1244" s="3">
        <v>42940</v>
      </c>
      <c r="B1244">
        <v>123.97</v>
      </c>
    </row>
    <row r="1245" spans="1:2" x14ac:dyDescent="0.25">
      <c r="A1245" s="3">
        <v>42947</v>
      </c>
      <c r="B1245">
        <v>122.8</v>
      </c>
    </row>
    <row r="1246" spans="1:2" x14ac:dyDescent="0.25">
      <c r="A1246" s="3">
        <v>42954</v>
      </c>
      <c r="B1246">
        <v>127.33</v>
      </c>
    </row>
    <row r="1247" spans="1:2" x14ac:dyDescent="0.25">
      <c r="A1247" s="3">
        <v>42961</v>
      </c>
      <c r="B1247">
        <v>125.96</v>
      </c>
    </row>
    <row r="1248" spans="1:2" x14ac:dyDescent="0.25">
      <c r="A1248" s="3">
        <v>42968</v>
      </c>
      <c r="B1248">
        <v>125.45</v>
      </c>
    </row>
    <row r="1249" spans="1:2" x14ac:dyDescent="0.25">
      <c r="A1249" s="3">
        <v>42975</v>
      </c>
      <c r="B1249">
        <v>139.86000000000001</v>
      </c>
    </row>
    <row r="1250" spans="1:2" x14ac:dyDescent="0.25">
      <c r="A1250" s="3">
        <v>42982</v>
      </c>
      <c r="B1250">
        <v>142.36000000000001</v>
      </c>
    </row>
    <row r="1251" spans="1:2" x14ac:dyDescent="0.25">
      <c r="A1251" s="3">
        <v>42989</v>
      </c>
      <c r="B1251">
        <v>146.32</v>
      </c>
    </row>
    <row r="1252" spans="1:2" x14ac:dyDescent="0.25">
      <c r="A1252" s="3">
        <v>42996</v>
      </c>
      <c r="B1252">
        <v>148.9</v>
      </c>
    </row>
    <row r="1253" spans="1:2" x14ac:dyDescent="0.25">
      <c r="A1253" s="3">
        <v>43003</v>
      </c>
      <c r="B1253">
        <v>141.66</v>
      </c>
    </row>
    <row r="1254" spans="1:2" x14ac:dyDescent="0.25">
      <c r="A1254" s="3">
        <v>43010</v>
      </c>
      <c r="B1254">
        <v>140.76</v>
      </c>
    </row>
    <row r="1255" spans="1:2" x14ac:dyDescent="0.25">
      <c r="A1255" s="3">
        <v>43017</v>
      </c>
      <c r="B1255">
        <v>142.59</v>
      </c>
    </row>
    <row r="1256" spans="1:2" x14ac:dyDescent="0.25">
      <c r="A1256" s="3">
        <v>43024</v>
      </c>
      <c r="B1256">
        <v>145.80000000000001</v>
      </c>
    </row>
    <row r="1257" spans="1:2" x14ac:dyDescent="0.25">
      <c r="A1257" s="3">
        <v>43031</v>
      </c>
      <c r="B1257">
        <v>143.36000000000001</v>
      </c>
    </row>
    <row r="1258" spans="1:2" x14ac:dyDescent="0.25">
      <c r="A1258" s="3">
        <v>43038</v>
      </c>
      <c r="B1258">
        <v>145.65</v>
      </c>
    </row>
    <row r="1259" spans="1:2" x14ac:dyDescent="0.25">
      <c r="A1259" s="3">
        <v>43045</v>
      </c>
      <c r="B1259">
        <v>142.35</v>
      </c>
    </row>
    <row r="1260" spans="1:2" x14ac:dyDescent="0.25">
      <c r="A1260" s="3">
        <v>43052</v>
      </c>
      <c r="B1260">
        <v>140.06</v>
      </c>
    </row>
    <row r="1261" spans="1:2" x14ac:dyDescent="0.25">
      <c r="A1261" s="3">
        <v>43059</v>
      </c>
      <c r="B1261">
        <v>138.47999999999999</v>
      </c>
    </row>
    <row r="1262" spans="1:2" x14ac:dyDescent="0.25">
      <c r="A1262" s="3">
        <v>43066</v>
      </c>
      <c r="B1262">
        <v>132.12</v>
      </c>
    </row>
    <row r="1263" spans="1:2" x14ac:dyDescent="0.25">
      <c r="A1263" s="3">
        <v>43073</v>
      </c>
      <c r="B1263">
        <v>132.1</v>
      </c>
    </row>
    <row r="1264" spans="1:2" x14ac:dyDescent="0.25">
      <c r="A1264" s="3">
        <v>43080</v>
      </c>
      <c r="B1264">
        <v>132.41</v>
      </c>
    </row>
    <row r="1265" spans="1:2" x14ac:dyDescent="0.25">
      <c r="A1265" s="3">
        <v>43087</v>
      </c>
      <c r="B1265">
        <v>131.77000000000001</v>
      </c>
    </row>
    <row r="1266" spans="1:2" x14ac:dyDescent="0.25">
      <c r="A1266" s="3">
        <v>43094</v>
      </c>
      <c r="B1266">
        <v>128.82</v>
      </c>
    </row>
    <row r="1267" spans="1:2" x14ac:dyDescent="0.25">
      <c r="A1267" s="3">
        <v>43101</v>
      </c>
      <c r="B1267">
        <v>129.12</v>
      </c>
    </row>
    <row r="1268" spans="1:2" x14ac:dyDescent="0.25">
      <c r="A1268" s="3">
        <v>43108</v>
      </c>
      <c r="B1268">
        <v>128.61000000000001</v>
      </c>
    </row>
    <row r="1269" spans="1:2" x14ac:dyDescent="0.25">
      <c r="A1269" s="3">
        <v>43115</v>
      </c>
      <c r="B1269">
        <v>127.21</v>
      </c>
    </row>
    <row r="1270" spans="1:2" x14ac:dyDescent="0.25">
      <c r="A1270" s="3">
        <v>43122</v>
      </c>
      <c r="B1270">
        <v>131.81</v>
      </c>
    </row>
    <row r="1271" spans="1:2" x14ac:dyDescent="0.25">
      <c r="A1271" s="3">
        <v>43129</v>
      </c>
      <c r="B1271">
        <v>129.62</v>
      </c>
    </row>
    <row r="1272" spans="1:2" x14ac:dyDescent="0.25">
      <c r="A1272" s="3">
        <v>43136</v>
      </c>
      <c r="B1272">
        <v>128.65</v>
      </c>
    </row>
    <row r="1273" spans="1:2" x14ac:dyDescent="0.25">
      <c r="A1273" s="3">
        <v>43143</v>
      </c>
      <c r="B1273">
        <v>126.23</v>
      </c>
    </row>
    <row r="1274" spans="1:2" x14ac:dyDescent="0.25">
      <c r="A1274" s="3">
        <v>43150</v>
      </c>
      <c r="B1274">
        <v>122.85</v>
      </c>
    </row>
    <row r="1275" spans="1:2" x14ac:dyDescent="0.25">
      <c r="A1275" s="3">
        <v>43157</v>
      </c>
      <c r="B1275">
        <v>125.96</v>
      </c>
    </row>
    <row r="1276" spans="1:2" x14ac:dyDescent="0.25">
      <c r="A1276" s="3">
        <v>43164</v>
      </c>
      <c r="B1276">
        <v>128.31</v>
      </c>
    </row>
    <row r="1277" spans="1:2" x14ac:dyDescent="0.25">
      <c r="A1277" s="3">
        <v>43171</v>
      </c>
      <c r="B1277">
        <v>133.19</v>
      </c>
    </row>
    <row r="1278" spans="1:2" x14ac:dyDescent="0.25">
      <c r="A1278" s="3">
        <v>43178</v>
      </c>
      <c r="B1278">
        <v>136.58000000000001</v>
      </c>
    </row>
    <row r="1279" spans="1:2" x14ac:dyDescent="0.25">
      <c r="A1279" s="3">
        <v>43185</v>
      </c>
      <c r="B1279">
        <v>137.43</v>
      </c>
    </row>
    <row r="1280" spans="1:2" x14ac:dyDescent="0.25">
      <c r="A1280" s="3">
        <v>43192</v>
      </c>
      <c r="B1280">
        <v>138.53</v>
      </c>
    </row>
    <row r="1281" spans="1:2" x14ac:dyDescent="0.25">
      <c r="A1281" s="3">
        <v>43199</v>
      </c>
      <c r="B1281">
        <v>141.69</v>
      </c>
    </row>
    <row r="1282" spans="1:2" x14ac:dyDescent="0.25">
      <c r="A1282" s="3">
        <v>43206</v>
      </c>
      <c r="B1282">
        <v>143.22</v>
      </c>
    </row>
    <row r="1283" spans="1:2" x14ac:dyDescent="0.25">
      <c r="A1283" s="3">
        <v>43213</v>
      </c>
      <c r="B1283">
        <v>143.6</v>
      </c>
    </row>
    <row r="1284" spans="1:2" x14ac:dyDescent="0.25">
      <c r="A1284" s="3">
        <v>43220</v>
      </c>
      <c r="B1284">
        <v>142.66999999999999</v>
      </c>
    </row>
    <row r="1285" spans="1:2" x14ac:dyDescent="0.25">
      <c r="A1285" s="3">
        <v>43227</v>
      </c>
      <c r="B1285">
        <v>142.47</v>
      </c>
    </row>
    <row r="1286" spans="1:2" x14ac:dyDescent="0.25">
      <c r="A1286" s="3">
        <v>43234</v>
      </c>
      <c r="B1286">
        <v>142.66999999999999</v>
      </c>
    </row>
    <row r="1287" spans="1:2" x14ac:dyDescent="0.25">
      <c r="A1287" s="3">
        <v>43241</v>
      </c>
      <c r="B1287">
        <v>142.41</v>
      </c>
    </row>
    <row r="1288" spans="1:2" x14ac:dyDescent="0.25">
      <c r="A1288" s="3">
        <v>43248</v>
      </c>
      <c r="B1288">
        <v>149.79</v>
      </c>
    </row>
    <row r="1289" spans="1:2" x14ac:dyDescent="0.25">
      <c r="A1289" s="3">
        <v>43255</v>
      </c>
      <c r="B1289">
        <v>148.07</v>
      </c>
    </row>
    <row r="1290" spans="1:2" x14ac:dyDescent="0.25">
      <c r="A1290" s="3">
        <v>43262</v>
      </c>
      <c r="B1290">
        <v>149.25</v>
      </c>
    </row>
    <row r="1291" spans="1:2" x14ac:dyDescent="0.25">
      <c r="A1291" s="3">
        <v>43269</v>
      </c>
      <c r="B1291">
        <v>147.19</v>
      </c>
    </row>
    <row r="1292" spans="1:2" x14ac:dyDescent="0.25">
      <c r="A1292" s="3">
        <v>43276</v>
      </c>
      <c r="B1292">
        <v>138.18</v>
      </c>
    </row>
    <row r="1293" spans="1:2" x14ac:dyDescent="0.25">
      <c r="A1293" s="3">
        <v>43283</v>
      </c>
      <c r="B1293">
        <v>135.38</v>
      </c>
    </row>
    <row r="1294" spans="1:2" x14ac:dyDescent="0.25">
      <c r="A1294" s="3">
        <v>43290</v>
      </c>
      <c r="B1294">
        <v>140.30000000000001</v>
      </c>
    </row>
    <row r="1295" spans="1:2" x14ac:dyDescent="0.25">
      <c r="A1295" s="3">
        <v>43297</v>
      </c>
      <c r="B1295">
        <v>140.41</v>
      </c>
    </row>
    <row r="1296" spans="1:2" x14ac:dyDescent="0.25">
      <c r="A1296" s="3">
        <v>43304</v>
      </c>
      <c r="B1296">
        <v>144</v>
      </c>
    </row>
    <row r="1297" spans="1:7" x14ac:dyDescent="0.25">
      <c r="A1297" s="3">
        <v>43311</v>
      </c>
      <c r="B1297">
        <v>144.9</v>
      </c>
    </row>
    <row r="1298" spans="1:7" x14ac:dyDescent="0.25">
      <c r="A1298" s="3">
        <v>43318</v>
      </c>
      <c r="B1298">
        <v>138.72999999999999</v>
      </c>
    </row>
    <row r="1299" spans="1:7" x14ac:dyDescent="0.25">
      <c r="A1299" s="3">
        <v>43325</v>
      </c>
      <c r="B1299">
        <v>138.32</v>
      </c>
    </row>
    <row r="1300" spans="1:7" x14ac:dyDescent="0.25">
      <c r="A1300" s="3">
        <v>43332</v>
      </c>
      <c r="B1300">
        <v>131.06</v>
      </c>
    </row>
    <row r="1304" spans="1:7" x14ac:dyDescent="0.25">
      <c r="A1304" s="2" t="s">
        <v>691</v>
      </c>
      <c r="B1304" s="2" t="s">
        <v>689</v>
      </c>
    </row>
    <row r="1305" spans="1:7" x14ac:dyDescent="0.25">
      <c r="A1305" s="2" t="s">
        <v>690</v>
      </c>
      <c r="B1305">
        <v>0</v>
      </c>
      <c r="C1305">
        <v>1</v>
      </c>
      <c r="D1305">
        <v>2</v>
      </c>
      <c r="E1305">
        <v>3</v>
      </c>
      <c r="F1305">
        <v>4</v>
      </c>
      <c r="G1305">
        <v>5</v>
      </c>
    </row>
    <row r="1306" spans="1:7" x14ac:dyDescent="0.25">
      <c r="A1306" s="15">
        <v>43313</v>
      </c>
      <c r="B1306" s="14">
        <v>1</v>
      </c>
      <c r="C1306" s="14"/>
      <c r="D1306" s="14"/>
      <c r="E1306" s="14"/>
      <c r="F1306" s="14"/>
      <c r="G1306" s="14"/>
    </row>
    <row r="1307" spans="1:7" x14ac:dyDescent="0.25">
      <c r="A1307" s="15">
        <v>43282</v>
      </c>
      <c r="B1307" s="14">
        <v>1</v>
      </c>
      <c r="C1307" s="14">
        <v>5.1999999999999998E-3</v>
      </c>
      <c r="D1307" s="14"/>
      <c r="E1307" s="14"/>
      <c r="F1307" s="14"/>
      <c r="G1307" s="14"/>
    </row>
    <row r="1308" spans="1:7" x14ac:dyDescent="0.25">
      <c r="A1308" s="15">
        <v>43252</v>
      </c>
      <c r="B1308" s="14">
        <v>1</v>
      </c>
      <c r="C1308" s="14">
        <v>4.3E-3</v>
      </c>
      <c r="D1308" s="14">
        <v>2.7000000000000001E-3</v>
      </c>
      <c r="E1308" s="14"/>
      <c r="F1308" s="14"/>
      <c r="G1308" s="14"/>
    </row>
    <row r="1309" spans="1:7" x14ac:dyDescent="0.25">
      <c r="A1309" s="15">
        <v>43221</v>
      </c>
      <c r="B1309" s="14">
        <v>1</v>
      </c>
      <c r="C1309" s="14">
        <v>5.1999999999999998E-3</v>
      </c>
      <c r="D1309" s="14">
        <v>2.5999999999999999E-3</v>
      </c>
      <c r="E1309" s="14">
        <v>1.8E-3</v>
      </c>
      <c r="F1309" s="14"/>
      <c r="G1309" s="14"/>
    </row>
    <row r="1310" spans="1:7" x14ac:dyDescent="0.25">
      <c r="A1310" s="15">
        <v>43191</v>
      </c>
      <c r="B1310" s="14">
        <v>1</v>
      </c>
      <c r="C1310" s="14">
        <v>5.8999999999999999E-3</v>
      </c>
      <c r="D1310" s="14">
        <v>3.0000000000000001E-3</v>
      </c>
      <c r="E1310" s="14">
        <v>2.3999999999999998E-3</v>
      </c>
      <c r="F1310" s="14">
        <v>1.4E-3</v>
      </c>
      <c r="G1310" s="14"/>
    </row>
    <row r="1311" spans="1:7" x14ac:dyDescent="0.25">
      <c r="A1311" s="15">
        <v>43160</v>
      </c>
      <c r="B1311" s="14">
        <v>1</v>
      </c>
      <c r="C1311" s="14">
        <v>4.0000000000000001E-3</v>
      </c>
      <c r="D1311" s="14">
        <v>3.0000000000000001E-3</v>
      </c>
      <c r="E1311" s="14">
        <v>3.0000000000000001E-3</v>
      </c>
      <c r="F1311" s="14">
        <v>1.1999999999999999E-3</v>
      </c>
      <c r="G1311" s="14">
        <v>1.1999999999999999E-3</v>
      </c>
    </row>
    <row r="1312" spans="1:7" x14ac:dyDescent="0.25">
      <c r="A1312" s="15">
        <v>43132</v>
      </c>
      <c r="B1312" s="14">
        <v>1</v>
      </c>
      <c r="C1312" s="14">
        <v>3.5000000000000001E-3</v>
      </c>
      <c r="D1312" s="14">
        <v>4.0000000000000001E-3</v>
      </c>
      <c r="E1312" s="14">
        <v>3.0000000000000001E-3</v>
      </c>
      <c r="F1312" s="14">
        <v>2.5000000000000001E-3</v>
      </c>
      <c r="G1312" s="14">
        <v>2.2000000000000001E-3</v>
      </c>
    </row>
    <row r="1313" spans="1:7" x14ac:dyDescent="0.25">
      <c r="A1313" s="15">
        <v>43101</v>
      </c>
      <c r="B1313" s="14">
        <v>1</v>
      </c>
      <c r="C1313" s="14">
        <v>3.3999999999999998E-3</v>
      </c>
      <c r="D1313" s="14">
        <v>3.7000000000000002E-3</v>
      </c>
      <c r="E1313" s="14">
        <v>2.8999999999999998E-3</v>
      </c>
      <c r="F1313" s="14">
        <v>2.8999999999999998E-3</v>
      </c>
      <c r="G1313" s="14">
        <v>1.6000000000000001E-3</v>
      </c>
    </row>
    <row r="1314" spans="1:7" x14ac:dyDescent="0.25">
      <c r="A1314" s="15">
        <v>43070</v>
      </c>
      <c r="B1314" s="14">
        <v>1</v>
      </c>
      <c r="C1314" s="14">
        <v>2.0999999999999999E-3</v>
      </c>
      <c r="D1314" s="14">
        <v>2.8E-3</v>
      </c>
      <c r="E1314" s="14">
        <v>3.3999999999999998E-3</v>
      </c>
      <c r="F1314" s="14">
        <v>2.5999999999999999E-3</v>
      </c>
      <c r="G1314" s="14">
        <v>2.0999999999999999E-3</v>
      </c>
    </row>
    <row r="1315" spans="1:7" x14ac:dyDescent="0.25">
      <c r="A1315" s="15">
        <v>43040</v>
      </c>
      <c r="B1315" s="14">
        <v>1</v>
      </c>
      <c r="C1315" s="14">
        <v>5.7000000000000002E-3</v>
      </c>
      <c r="D1315" s="14">
        <v>3.7000000000000002E-3</v>
      </c>
      <c r="E1315" s="14">
        <v>1.6999999999999999E-3</v>
      </c>
      <c r="F1315" s="14">
        <v>1.6999999999999999E-3</v>
      </c>
      <c r="G1315" s="14">
        <v>1.8E-3</v>
      </c>
    </row>
    <row r="1316" spans="1:7" x14ac:dyDescent="0.25">
      <c r="A1316" s="15">
        <v>43009</v>
      </c>
      <c r="B1316" s="14">
        <v>1</v>
      </c>
      <c r="C1316" s="14">
        <v>7.1999999999999998E-3</v>
      </c>
      <c r="D1316" s="14">
        <v>2.5000000000000001E-3</v>
      </c>
      <c r="E1316" s="14">
        <v>8.9999999999999998E-4</v>
      </c>
      <c r="F1316" s="14">
        <v>2.3E-3</v>
      </c>
      <c r="G1316" s="14">
        <v>2.0999999999999999E-3</v>
      </c>
    </row>
    <row r="1317" spans="1:7" x14ac:dyDescent="0.25">
      <c r="A1317" s="15">
        <v>42979</v>
      </c>
      <c r="B1317" s="14">
        <v>1</v>
      </c>
      <c r="C1317" s="14">
        <v>7.0000000000000001E-3</v>
      </c>
      <c r="D1317" s="14">
        <v>5.4999999999999997E-3</v>
      </c>
      <c r="E1317" s="14">
        <v>2.7000000000000001E-3</v>
      </c>
      <c r="F1317" s="14">
        <v>4.4999999999999997E-3</v>
      </c>
      <c r="G1317" s="14">
        <v>2.2000000000000001E-3</v>
      </c>
    </row>
    <row r="1318" spans="1:7" x14ac:dyDescent="0.25">
      <c r="A1318" s="15">
        <v>42948</v>
      </c>
      <c r="B1318" s="14">
        <v>1</v>
      </c>
      <c r="C1318" s="14">
        <v>6.8999999999999999E-3</v>
      </c>
      <c r="D1318" s="14">
        <v>3.5000000000000001E-3</v>
      </c>
      <c r="E1318" s="14">
        <v>2.7000000000000001E-3</v>
      </c>
      <c r="F1318" s="14">
        <v>3.5000000000000001E-3</v>
      </c>
      <c r="G1318" s="14">
        <v>5.1999999999999998E-3</v>
      </c>
    </row>
    <row r="1319" spans="1:7" x14ac:dyDescent="0.25">
      <c r="A1319" s="15">
        <v>42917</v>
      </c>
      <c r="B1319" s="14">
        <v>1</v>
      </c>
      <c r="C1319" s="14">
        <v>5.3E-3</v>
      </c>
      <c r="D1319" s="14">
        <v>3.5000000000000001E-3</v>
      </c>
      <c r="E1319" s="14">
        <v>2.3999999999999998E-3</v>
      </c>
      <c r="F1319" s="14">
        <v>2.8999999999999998E-3</v>
      </c>
      <c r="G1319" s="14">
        <v>2.0999999999999999E-3</v>
      </c>
    </row>
    <row r="1320" spans="1:7" x14ac:dyDescent="0.25">
      <c r="A1320" s="15">
        <v>42887</v>
      </c>
      <c r="B1320" s="14">
        <v>1</v>
      </c>
      <c r="C1320" s="14">
        <v>4.8999999999999998E-3</v>
      </c>
      <c r="D1320" s="14">
        <v>4.0000000000000001E-3</v>
      </c>
      <c r="E1320" s="14">
        <v>4.3E-3</v>
      </c>
      <c r="F1320" s="14">
        <v>3.0000000000000001E-3</v>
      </c>
      <c r="G1320" s="14">
        <v>4.0000000000000001E-3</v>
      </c>
    </row>
    <row r="1321" spans="1:7" x14ac:dyDescent="0.25">
      <c r="A1321" s="15">
        <v>42856</v>
      </c>
      <c r="B1321" s="14">
        <v>1</v>
      </c>
      <c r="C1321" s="14">
        <v>4.5999999999999999E-3</v>
      </c>
      <c r="D1321" s="14">
        <v>4.5999999999999999E-3</v>
      </c>
      <c r="E1321" s="14">
        <v>2.8999999999999998E-3</v>
      </c>
      <c r="F1321" s="14">
        <v>2.8999999999999998E-3</v>
      </c>
      <c r="G1321" s="14">
        <v>3.2000000000000002E-3</v>
      </c>
    </row>
    <row r="1322" spans="1:7" x14ac:dyDescent="0.25">
      <c r="A1322" s="15">
        <v>42826</v>
      </c>
      <c r="B1322" s="14">
        <v>1</v>
      </c>
      <c r="C1322" s="14">
        <v>6.1999999999999998E-3</v>
      </c>
      <c r="D1322" s="14">
        <v>2.2000000000000001E-3</v>
      </c>
      <c r="E1322" s="14">
        <v>1.8E-3</v>
      </c>
      <c r="F1322" s="14">
        <v>2.7000000000000001E-3</v>
      </c>
      <c r="G1322" s="14">
        <v>2.7000000000000001E-3</v>
      </c>
    </row>
    <row r="1323" spans="1:7" x14ac:dyDescent="0.25">
      <c r="A1323" s="15">
        <v>42795</v>
      </c>
      <c r="B1323" s="14">
        <v>1</v>
      </c>
      <c r="C1323" s="14">
        <v>4.4000000000000003E-3</v>
      </c>
      <c r="D1323" s="14">
        <v>3.5999999999999999E-3</v>
      </c>
      <c r="E1323" s="14">
        <v>4.0000000000000001E-3</v>
      </c>
      <c r="F1323" s="14">
        <v>3.5999999999999999E-3</v>
      </c>
      <c r="G1323" s="14">
        <v>1.6000000000000001E-3</v>
      </c>
    </row>
    <row r="1324" spans="1:7" x14ac:dyDescent="0.25">
      <c r="A1324" s="15">
        <v>42767</v>
      </c>
      <c r="B1324" s="14">
        <v>1</v>
      </c>
      <c r="C1324" s="14">
        <v>1.8E-3</v>
      </c>
      <c r="D1324" s="14">
        <v>3.0999999999999999E-3</v>
      </c>
      <c r="E1324" s="14">
        <v>1.1999999999999999E-3</v>
      </c>
      <c r="F1324" s="14">
        <v>4.3E-3</v>
      </c>
      <c r="G1324" s="14">
        <v>1.1999999999999999E-3</v>
      </c>
    </row>
    <row r="1325" spans="1:7" x14ac:dyDescent="0.25">
      <c r="A1325" s="15">
        <v>42736</v>
      </c>
      <c r="B1325" s="14">
        <v>1</v>
      </c>
      <c r="C1325" s="14">
        <v>2.8E-3</v>
      </c>
      <c r="D1325" s="14">
        <v>2.8E-3</v>
      </c>
      <c r="E1325" s="14">
        <v>1.4E-3</v>
      </c>
      <c r="F1325" s="14">
        <v>4.1999999999999997E-3</v>
      </c>
      <c r="G1325" s="14">
        <v>1.4E-3</v>
      </c>
    </row>
    <row r="1349" spans="1:15" x14ac:dyDescent="0.25">
      <c r="A1349" s="2" t="s">
        <v>688</v>
      </c>
      <c r="B1349" s="2" t="s">
        <v>224</v>
      </c>
    </row>
    <row r="1350" spans="1:15" x14ac:dyDescent="0.25">
      <c r="A1350" s="2" t="s">
        <v>201</v>
      </c>
      <c r="B1350" s="1">
        <v>42736</v>
      </c>
      <c r="C1350" s="1">
        <v>42767</v>
      </c>
      <c r="D1350" s="1">
        <v>42795</v>
      </c>
      <c r="E1350" s="1">
        <v>42826</v>
      </c>
      <c r="F1350" s="1">
        <v>42856</v>
      </c>
      <c r="G1350" s="1">
        <v>42887</v>
      </c>
      <c r="H1350" s="1">
        <v>42917</v>
      </c>
      <c r="I1350" s="1">
        <v>42948</v>
      </c>
      <c r="J1350" s="1">
        <v>42979</v>
      </c>
      <c r="K1350" s="1">
        <v>43009</v>
      </c>
      <c r="L1350" s="1">
        <v>43040</v>
      </c>
      <c r="M1350" s="1">
        <v>43070</v>
      </c>
      <c r="N1350" s="1">
        <v>43101</v>
      </c>
      <c r="O1350" s="1">
        <v>43132</v>
      </c>
    </row>
    <row r="1351" spans="1:15" x14ac:dyDescent="0.25">
      <c r="A1351" s="4">
        <v>0</v>
      </c>
      <c r="B1351" s="16">
        <v>177.77</v>
      </c>
      <c r="C1351" s="16">
        <v>166.54</v>
      </c>
      <c r="D1351" s="16">
        <v>165.3</v>
      </c>
      <c r="E1351" s="16">
        <v>172.17</v>
      </c>
      <c r="F1351" s="16">
        <v>162.80000000000001</v>
      </c>
      <c r="G1351" s="16">
        <v>159.41</v>
      </c>
      <c r="H1351" s="16">
        <v>148.83000000000001</v>
      </c>
      <c r="I1351" s="16">
        <v>156.65</v>
      </c>
      <c r="J1351" s="16">
        <v>172.26</v>
      </c>
      <c r="K1351" s="16">
        <v>170.42</v>
      </c>
      <c r="L1351" s="16">
        <v>160.83000000000001</v>
      </c>
      <c r="M1351" s="16">
        <v>154.41</v>
      </c>
      <c r="N1351" s="16">
        <v>154.52000000000001</v>
      </c>
      <c r="O1351" s="16">
        <v>151.07</v>
      </c>
    </row>
    <row r="1352" spans="1:15" x14ac:dyDescent="0.25">
      <c r="A1352" s="4">
        <v>6</v>
      </c>
      <c r="B1352" s="16">
        <v>179.28</v>
      </c>
      <c r="C1352" s="16">
        <v>168.44</v>
      </c>
      <c r="D1352" s="16">
        <v>168.7</v>
      </c>
      <c r="E1352" s="16">
        <v>176.2</v>
      </c>
      <c r="F1352" s="16">
        <v>166.38</v>
      </c>
      <c r="G1352" s="16">
        <v>162.84</v>
      </c>
      <c r="H1352" s="16">
        <v>151.81</v>
      </c>
      <c r="I1352" s="16">
        <v>160.29</v>
      </c>
      <c r="J1352" s="16">
        <v>175.97</v>
      </c>
      <c r="K1352" s="16">
        <v>172.88</v>
      </c>
      <c r="L1352" s="16">
        <v>163.49</v>
      </c>
      <c r="M1352" s="16">
        <v>156.61000000000001</v>
      </c>
      <c r="N1352" s="16">
        <v>156.91999999999999</v>
      </c>
      <c r="O1352" s="16">
        <v>153.88999999999999</v>
      </c>
    </row>
    <row r="1353" spans="1:15" x14ac:dyDescent="0.25">
      <c r="A1353" t="s">
        <v>693</v>
      </c>
      <c r="B1353">
        <f>GETPIVOTDATA("cumulative_revenue_per_cohort_customer",$A$1349,"cohort_month",DATE(2017,1,1),"month_index",6)-GETPIVOTDATA("cumulative_revenue_per_cohort_customer",$A$1349,"cohort_month",DATE(2017,1,1),"month_index",0)</f>
        <v>1.5099999999999909</v>
      </c>
      <c r="C1353">
        <f>GETPIVOTDATA("cumulative_revenue_per_cohort_customer",$A$1349,"cohort_month",DATE(2017,2,1),"month_index",6)-GETPIVOTDATA("cumulative_revenue_per_cohort_customer",$A$1349,"cohort_month",DATE(2017,2,1),"month_index",0)</f>
        <v>1.9000000000000057</v>
      </c>
      <c r="D1353">
        <f>GETPIVOTDATA("cumulative_revenue_per_cohort_customer",$A$1349,"cohort_month",DATE(2017,3,1),"month_index",6)-GETPIVOTDATA("cumulative_revenue_per_cohort_customer",$A$1349,"cohort_month",DATE(2017,3,1),"month_index",0)</f>
        <v>3.3999999999999773</v>
      </c>
      <c r="E1353">
        <f>GETPIVOTDATA("cumulative_revenue_per_cohort_customer",$A$1349,"cohort_month",DATE(2017,4,1),"month_index",6)-GETPIVOTDATA("cumulative_revenue_per_cohort_customer",$A$1349,"cohort_month",DATE(2017,4,1),"month_index",0)</f>
        <v>4.0300000000000011</v>
      </c>
      <c r="F1353">
        <f>GETPIVOTDATA("cumulative_revenue_per_cohort_customer",$A$1349,"cohort_month",DATE(2017,5,1),"month_index",6)-GETPIVOTDATA("cumulative_revenue_per_cohort_customer",$A$1349,"cohort_month",DATE(2017,5,1),"month_index",0)</f>
        <v>3.5799999999999841</v>
      </c>
      <c r="G1353">
        <f>GETPIVOTDATA("cumulative_revenue_per_cohort_customer",$A$1349,"cohort_month",DATE(2017,6,1),"month_index",6)-GETPIVOTDATA("cumulative_revenue_per_cohort_customer",$A$1349,"cohort_month",DATE(2017,6,1),"month_index",0)</f>
        <v>3.4300000000000068</v>
      </c>
      <c r="H1353">
        <f>GETPIVOTDATA("cumulative_revenue_per_cohort_customer",$A$1349,"cohort_month",DATE(2017,7,1),"month_index",6)-GETPIVOTDATA("cumulative_revenue_per_cohort_customer",$A$1349,"cohort_month",DATE(2017,7,1),"month_index",0)</f>
        <v>2.9799999999999898</v>
      </c>
      <c r="I1353">
        <f>GETPIVOTDATA("cumulative_revenue_per_cohort_customer",$A$1349,"cohort_month",DATE(2017,8,1),"month_index",6)-GETPIVOTDATA("cumulative_revenue_per_cohort_customer",$A$1349,"cohort_month",DATE(2017,8,1),"month_index",0)</f>
        <v>3.6399999999999864</v>
      </c>
      <c r="J1353">
        <f>GETPIVOTDATA("cumulative_revenue_per_cohort_customer",$A$1349,"cohort_month",DATE(2017,9,1),"month_index",6)-GETPIVOTDATA("cumulative_revenue_per_cohort_customer",$A$1349,"cohort_month",DATE(2017,9,1),"month_index",0)</f>
        <v>3.710000000000008</v>
      </c>
      <c r="K1353">
        <f>GETPIVOTDATA("cumulative_revenue_per_cohort_customer",$A$1349,"cohort_month",DATE(2017,10,1),"month_index",6)-GETPIVOTDATA("cumulative_revenue_per_cohort_customer",$A$1349,"cohort_month",DATE(2017,10,1),"month_index",0)</f>
        <v>2.460000000000008</v>
      </c>
      <c r="L1353">
        <f>GETPIVOTDATA("cumulative_revenue_per_cohort_customer",$A$1349,"cohort_month",DATE(2017,11,1),"month_index",6)-GETPIVOTDATA("cumulative_revenue_per_cohort_customer",$A$1349,"cohort_month",DATE(2017,11,1),"month_index",0)</f>
        <v>2.6599999999999966</v>
      </c>
      <c r="M1353">
        <f>GETPIVOTDATA("cumulative_revenue_per_cohort_customer",$A$1349,"cohort_month",DATE(2017,12,1),"month_index",6)-GETPIVOTDATA("cumulative_revenue_per_cohort_customer",$A$1349,"cohort_month",DATE(2017,12,1),"month_index",0)</f>
        <v>2.2000000000000171</v>
      </c>
      <c r="N1353">
        <f>GETPIVOTDATA("cumulative_revenue_per_cohort_customer",$A$1349,"cohort_month",DATE(2018,1,1),"month_index",6)-GETPIVOTDATA("cumulative_revenue_per_cohort_customer",$A$1349,"cohort_month",DATE(2018,1,1),"month_index",0)</f>
        <v>2.3999999999999773</v>
      </c>
      <c r="O1353">
        <f>GETPIVOTDATA("cumulative_revenue_per_cohort_customer",$A$1349,"cohort_month",DATE(2018,2,1),"month_index",6)-GETPIVOTDATA("cumulative_revenue_per_cohort_customer",$A$1349,"cohort_month",DATE(2018,2,1),"month_index",0)</f>
        <v>2.8199999999999932</v>
      </c>
    </row>
    <row r="1358" spans="1:15" x14ac:dyDescent="0.25">
      <c r="A1358" t="s">
        <v>694</v>
      </c>
      <c r="B1358" s="17">
        <v>42736</v>
      </c>
      <c r="C1358" s="17">
        <v>42767</v>
      </c>
      <c r="D1358" s="17">
        <v>42795</v>
      </c>
      <c r="E1358" s="17">
        <v>42826</v>
      </c>
      <c r="F1358" s="17">
        <v>42856</v>
      </c>
      <c r="G1358" s="17">
        <v>42887</v>
      </c>
      <c r="H1358" s="17">
        <v>42917</v>
      </c>
      <c r="I1358" s="17">
        <v>42948</v>
      </c>
      <c r="J1358" s="17">
        <v>42979</v>
      </c>
      <c r="K1358" s="17">
        <v>43009</v>
      </c>
      <c r="L1358" s="17">
        <v>43040</v>
      </c>
      <c r="M1358" s="17">
        <v>43070</v>
      </c>
      <c r="N1358" s="17">
        <v>43101</v>
      </c>
      <c r="O1358" s="17">
        <v>43132</v>
      </c>
    </row>
    <row r="1359" spans="1:15" x14ac:dyDescent="0.25">
      <c r="A1359" t="s">
        <v>693</v>
      </c>
      <c r="B1359">
        <f>GETPIVOTDATA("cumulative_revenue_per_cohort_customer",$A$1349,"cohort_month",DATE(2017,1,1),"month_index",6)-GETPIVOTDATA("cumulative_revenue_per_cohort_customer",$A$1349,"cohort_month",DATE(2017,1,1),"month_index",0)</f>
        <v>1.5099999999999909</v>
      </c>
      <c r="C1359">
        <f>GETPIVOTDATA("cumulative_revenue_per_cohort_customer",$A$1349,"cohort_month",DATE(2017,2,1),"month_index",6)-GETPIVOTDATA("cumulative_revenue_per_cohort_customer",$A$1349,"cohort_month",DATE(2017,2,1),"month_index",0)</f>
        <v>1.9000000000000057</v>
      </c>
      <c r="D1359">
        <f>GETPIVOTDATA("cumulative_revenue_per_cohort_customer",$A$1349,"cohort_month",DATE(2017,3,1),"month_index",6)-GETPIVOTDATA("cumulative_revenue_per_cohort_customer",$A$1349,"cohort_month",DATE(2017,3,1),"month_index",0)</f>
        <v>3.3999999999999773</v>
      </c>
      <c r="E1359">
        <f>GETPIVOTDATA("cumulative_revenue_per_cohort_customer",$A$1349,"cohort_month",DATE(2017,4,1),"month_index",6)-GETPIVOTDATA("cumulative_revenue_per_cohort_customer",$A$1349,"cohort_month",DATE(2017,4,1),"month_index",0)</f>
        <v>4.0300000000000011</v>
      </c>
      <c r="F1359">
        <f>GETPIVOTDATA("cumulative_revenue_per_cohort_customer",$A$1349,"cohort_month",DATE(2017,5,1),"month_index",6)-GETPIVOTDATA("cumulative_revenue_per_cohort_customer",$A$1349,"cohort_month",DATE(2017,5,1),"month_index",0)</f>
        <v>3.5799999999999841</v>
      </c>
      <c r="G1359">
        <f>GETPIVOTDATA("cumulative_revenue_per_cohort_customer",$A$1349,"cohort_month",DATE(2017,6,1),"month_index",6)-GETPIVOTDATA("cumulative_revenue_per_cohort_customer",$A$1349,"cohort_month",DATE(2017,6,1),"month_index",0)</f>
        <v>3.4300000000000068</v>
      </c>
      <c r="H1359">
        <f>GETPIVOTDATA("cumulative_revenue_per_cohort_customer",$A$1349,"cohort_month",DATE(2017,7,1),"month_index",6)-GETPIVOTDATA("cumulative_revenue_per_cohort_customer",$A$1349,"cohort_month",DATE(2017,7,1),"month_index",0)</f>
        <v>2.9799999999999898</v>
      </c>
      <c r="I1359">
        <f>GETPIVOTDATA("cumulative_revenue_per_cohort_customer",$A$1349,"cohort_month",DATE(2017,8,1),"month_index",6)-GETPIVOTDATA("cumulative_revenue_per_cohort_customer",$A$1349,"cohort_month",DATE(2017,8,1),"month_index",0)</f>
        <v>3.6399999999999864</v>
      </c>
      <c r="J1359">
        <f>GETPIVOTDATA("cumulative_revenue_per_cohort_customer",$A$1349,"cohort_month",DATE(2017,9,1),"month_index",6)-GETPIVOTDATA("cumulative_revenue_per_cohort_customer",$A$1349,"cohort_month",DATE(2017,9,1),"month_index",0)</f>
        <v>3.710000000000008</v>
      </c>
      <c r="K1359">
        <f>GETPIVOTDATA("cumulative_revenue_per_cohort_customer",$A$1349,"cohort_month",DATE(2017,10,1),"month_index",6)-GETPIVOTDATA("cumulative_revenue_per_cohort_customer",$A$1349,"cohort_month",DATE(2017,10,1),"month_index",0)</f>
        <v>2.460000000000008</v>
      </c>
      <c r="L1359">
        <f>GETPIVOTDATA("cumulative_revenue_per_cohort_customer",$A$1349,"cohort_month",DATE(2017,11,1),"month_index",6)-GETPIVOTDATA("cumulative_revenue_per_cohort_customer",$A$1349,"cohort_month",DATE(2017,11,1),"month_index",0)</f>
        <v>2.6599999999999966</v>
      </c>
      <c r="M1359">
        <f>GETPIVOTDATA("cumulative_revenue_per_cohort_customer",$A$1349,"cohort_month",DATE(2017,12,1),"month_index",6)-GETPIVOTDATA("cumulative_revenue_per_cohort_customer",$A$1349,"cohort_month",DATE(2017,12,1),"month_index",0)</f>
        <v>2.2000000000000171</v>
      </c>
      <c r="N1359">
        <f>GETPIVOTDATA("cumulative_revenue_per_cohort_customer",$A$1349,"cohort_month",DATE(2018,1,1),"month_index",6)-GETPIVOTDATA("cumulative_revenue_per_cohort_customer",$A$1349,"cohort_month",DATE(2018,1,1),"month_index",0)</f>
        <v>2.3999999999999773</v>
      </c>
      <c r="O1359">
        <f>GETPIVOTDATA("cumulative_revenue_per_cohort_customer",$A$1349,"cohort_month",DATE(2018,2,1),"month_index",6)-GETPIVOTDATA("cumulative_revenue_per_cohort_customer",$A$1349,"cohort_month",DATE(2018,2,1),"month_index",0)</f>
        <v>2.8199999999999932</v>
      </c>
    </row>
    <row r="1360" spans="1:15" x14ac:dyDescent="0.25">
      <c r="A1360" s="4">
        <v>6</v>
      </c>
      <c r="B1360" s="16">
        <v>177.77</v>
      </c>
      <c r="C1360" s="16">
        <v>166.54</v>
      </c>
      <c r="D1360" s="16">
        <v>165.3</v>
      </c>
      <c r="E1360" s="16">
        <v>172.17</v>
      </c>
      <c r="F1360" s="16">
        <v>162.80000000000001</v>
      </c>
      <c r="G1360" s="16">
        <v>159.41</v>
      </c>
      <c r="H1360" s="16">
        <v>148.83000000000001</v>
      </c>
      <c r="I1360" s="16">
        <v>156.65</v>
      </c>
      <c r="J1360" s="16">
        <v>172.26</v>
      </c>
      <c r="K1360" s="16">
        <v>170.42</v>
      </c>
      <c r="L1360" s="16">
        <v>160.83000000000001</v>
      </c>
      <c r="M1360" s="16">
        <v>154.41</v>
      </c>
      <c r="N1360" s="16">
        <v>154.52000000000001</v>
      </c>
      <c r="O1360" s="16">
        <v>151.07</v>
      </c>
    </row>
    <row r="1361" spans="1:15" x14ac:dyDescent="0.25">
      <c r="A1361" s="4">
        <v>0</v>
      </c>
      <c r="B1361" s="16">
        <v>179.28</v>
      </c>
      <c r="C1361" s="16">
        <v>168.44</v>
      </c>
      <c r="D1361" s="16">
        <v>168.7</v>
      </c>
      <c r="E1361" s="16">
        <v>176.2</v>
      </c>
      <c r="F1361" s="16">
        <v>166.38</v>
      </c>
      <c r="G1361" s="16">
        <v>162.84</v>
      </c>
      <c r="H1361" s="16">
        <v>151.81</v>
      </c>
      <c r="I1361" s="16">
        <v>160.29</v>
      </c>
      <c r="J1361" s="16">
        <v>175.97</v>
      </c>
      <c r="K1361" s="16">
        <v>172.88</v>
      </c>
      <c r="L1361" s="16">
        <v>163.49</v>
      </c>
      <c r="M1361" s="16">
        <v>156.61000000000001</v>
      </c>
      <c r="N1361" s="16">
        <v>156.91999999999999</v>
      </c>
      <c r="O1361" s="16">
        <v>153.88999999999999</v>
      </c>
    </row>
    <row r="1363" spans="1:15" x14ac:dyDescent="0.25">
      <c r="A1363" t="s">
        <v>694</v>
      </c>
      <c r="B1363" t="s">
        <v>693</v>
      </c>
    </row>
    <row r="1364" spans="1:15" x14ac:dyDescent="0.25">
      <c r="A1364" s="17">
        <v>42826</v>
      </c>
      <c r="B1364">
        <f>GETPIVOTDATA("cumulative_revenue_per_cohort_customer",$A$1349,"cohort_month",DATE(2017,4,1),"month_index",6)-GETPIVOTDATA("cumulative_revenue_per_cohort_customer",$A$1349,"cohort_month",DATE(2017,4,1),"month_index",0)</f>
        <v>4.0300000000000011</v>
      </c>
    </row>
    <row r="1365" spans="1:15" x14ac:dyDescent="0.25">
      <c r="A1365" s="17">
        <v>42979</v>
      </c>
      <c r="B1365">
        <f>GETPIVOTDATA("cumulative_revenue_per_cohort_customer",$A$1349,"cohort_month",DATE(2017,9,1),"month_index",6)-GETPIVOTDATA("cumulative_revenue_per_cohort_customer",$A$1349,"cohort_month",DATE(2017,9,1),"month_index",0)</f>
        <v>3.710000000000008</v>
      </c>
    </row>
    <row r="1366" spans="1:15" x14ac:dyDescent="0.25">
      <c r="A1366" s="17">
        <v>42948</v>
      </c>
      <c r="B1366">
        <f>GETPIVOTDATA("cumulative_revenue_per_cohort_customer",$A$1349,"cohort_month",DATE(2017,8,1),"month_index",6)-GETPIVOTDATA("cumulative_revenue_per_cohort_customer",$A$1349,"cohort_month",DATE(2017,8,1),"month_index",0)</f>
        <v>3.6399999999999864</v>
      </c>
    </row>
    <row r="1367" spans="1:15" x14ac:dyDescent="0.25">
      <c r="A1367" s="17">
        <v>42856</v>
      </c>
      <c r="B1367">
        <f>GETPIVOTDATA("cumulative_revenue_per_cohort_customer",$A$1349,"cohort_month",DATE(2017,5,1),"month_index",6)-GETPIVOTDATA("cumulative_revenue_per_cohort_customer",$A$1349,"cohort_month",DATE(2017,5,1),"month_index",0)</f>
        <v>3.5799999999999841</v>
      </c>
    </row>
    <row r="1368" spans="1:15" x14ac:dyDescent="0.25">
      <c r="A1368" s="17">
        <v>42887</v>
      </c>
      <c r="B1368">
        <f>GETPIVOTDATA("cumulative_revenue_per_cohort_customer",$A$1349,"cohort_month",DATE(2017,6,1),"month_index",6)-GETPIVOTDATA("cumulative_revenue_per_cohort_customer",$A$1349,"cohort_month",DATE(2017,6,1),"month_index",0)</f>
        <v>3.4300000000000068</v>
      </c>
    </row>
    <row r="1369" spans="1:15" x14ac:dyDescent="0.25">
      <c r="A1369" s="17">
        <v>42795</v>
      </c>
      <c r="B1369">
        <f>GETPIVOTDATA("cumulative_revenue_per_cohort_customer",$A$1349,"cohort_month",DATE(2017,3,1),"month_index",6)-GETPIVOTDATA("cumulative_revenue_per_cohort_customer",$A$1349,"cohort_month",DATE(2017,3,1),"month_index",0)</f>
        <v>3.3999999999999773</v>
      </c>
    </row>
    <row r="1370" spans="1:15" x14ac:dyDescent="0.25">
      <c r="A1370" s="17">
        <v>42917</v>
      </c>
      <c r="B1370">
        <f>GETPIVOTDATA("cumulative_revenue_per_cohort_customer",$A$1349,"cohort_month",DATE(2017,7,1),"month_index",6)-GETPIVOTDATA("cumulative_revenue_per_cohort_customer",$A$1349,"cohort_month",DATE(2017,7,1),"month_index",0)</f>
        <v>2.9799999999999898</v>
      </c>
    </row>
    <row r="1371" spans="1:15" x14ac:dyDescent="0.25">
      <c r="A1371" s="17">
        <v>43132</v>
      </c>
      <c r="B1371">
        <f>GETPIVOTDATA("cumulative_revenue_per_cohort_customer",$A$1349,"cohort_month",DATE(2018,2,1),"month_index",6)-GETPIVOTDATA("cumulative_revenue_per_cohort_customer",$A$1349,"cohort_month",DATE(2018,2,1),"month_index",0)</f>
        <v>2.8199999999999932</v>
      </c>
    </row>
    <row r="1372" spans="1:15" x14ac:dyDescent="0.25">
      <c r="A1372" s="17">
        <v>43040</v>
      </c>
      <c r="B1372">
        <f>GETPIVOTDATA("cumulative_revenue_per_cohort_customer",$A$1349,"cohort_month",DATE(2017,11,1),"month_index",6)-GETPIVOTDATA("cumulative_revenue_per_cohort_customer",$A$1349,"cohort_month",DATE(2017,11,1),"month_index",0)</f>
        <v>2.6599999999999966</v>
      </c>
    </row>
    <row r="1373" spans="1:15" x14ac:dyDescent="0.25">
      <c r="A1373" s="17">
        <v>43009</v>
      </c>
      <c r="B1373">
        <f>GETPIVOTDATA("cumulative_revenue_per_cohort_customer",$A$1349,"cohort_month",DATE(2017,10,1),"month_index",6)-GETPIVOTDATA("cumulative_revenue_per_cohort_customer",$A$1349,"cohort_month",DATE(2017,10,1),"month_index",0)</f>
        <v>2.460000000000008</v>
      </c>
    </row>
    <row r="1374" spans="1:15" x14ac:dyDescent="0.25">
      <c r="A1374" s="17">
        <v>43101</v>
      </c>
      <c r="B1374">
        <f>GETPIVOTDATA("cumulative_revenue_per_cohort_customer",$A$1349,"cohort_month",DATE(2018,1,1),"month_index",6)-GETPIVOTDATA("cumulative_revenue_per_cohort_customer",$A$1349,"cohort_month",DATE(2018,1,1),"month_index",0)</f>
        <v>2.3999999999999773</v>
      </c>
    </row>
    <row r="1375" spans="1:15" x14ac:dyDescent="0.25">
      <c r="A1375" s="17">
        <v>43070</v>
      </c>
      <c r="B1375">
        <f>GETPIVOTDATA("cumulative_revenue_per_cohort_customer",$A$1349,"cohort_month",DATE(2017,12,1),"month_index",6)-GETPIVOTDATA("cumulative_revenue_per_cohort_customer",$A$1349,"cohort_month",DATE(2017,12,1),"month_index",0)</f>
        <v>2.2000000000000171</v>
      </c>
    </row>
    <row r="1376" spans="1:15" x14ac:dyDescent="0.25">
      <c r="A1376" s="17">
        <v>42767</v>
      </c>
      <c r="B1376">
        <f>GETPIVOTDATA("cumulative_revenue_per_cohort_customer",$A$1349,"cohort_month",DATE(2017,2,1),"month_index",6)-GETPIVOTDATA("cumulative_revenue_per_cohort_customer",$A$1349,"cohort_month",DATE(2017,2,1),"month_index",0)</f>
        <v>1.9000000000000057</v>
      </c>
    </row>
    <row r="1377" spans="1:2" x14ac:dyDescent="0.25">
      <c r="A1377" s="17">
        <v>42736</v>
      </c>
      <c r="B1377">
        <f>GETPIVOTDATA("cumulative_revenue_per_cohort_customer",$A$1349,"cohort_month",DATE(2017,1,1),"month_index",6)-GETPIVOTDATA("cumulative_revenue_per_cohort_customer",$A$1349,"cohort_month",DATE(2017,1,1),"month_index",0)</f>
        <v>1.5099999999999909</v>
      </c>
    </row>
  </sheetData>
  <sortState xmlns:xlrd2="http://schemas.microsoft.com/office/spreadsheetml/2017/richdata2" ref="A1364:B1377">
    <sortCondition descending="1" ref="B1364:B1377"/>
  </sortState>
  <conditionalFormatting pivot="1" sqref="C1306:G130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1307:G13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EE90-740A-4F74-84DF-2428AA8D0731}">
  <dimension ref="A1:K475"/>
  <sheetViews>
    <sheetView topLeftCell="A466" workbookViewId="0">
      <selection activeCell="A482" sqref="A482"/>
    </sheetView>
  </sheetViews>
  <sheetFormatPr defaultRowHeight="15" x14ac:dyDescent="0.25"/>
  <cols>
    <col min="1" max="1" width="25.7109375" bestFit="1" customWidth="1"/>
    <col min="2" max="2" width="16.85546875" bestFit="1" customWidth="1"/>
    <col min="3" max="3" width="6.140625" bestFit="1" customWidth="1"/>
    <col min="4" max="13" width="5" bestFit="1" customWidth="1"/>
    <col min="14" max="25" width="4" bestFit="1" customWidth="1"/>
    <col min="26" max="26" width="3.5703125" bestFit="1" customWidth="1"/>
    <col min="27" max="27" width="3.28515625" bestFit="1" customWidth="1"/>
    <col min="28" max="28" width="3.5703125" bestFit="1" customWidth="1"/>
    <col min="29" max="29" width="7.28515625" bestFit="1" customWidth="1"/>
    <col min="30" max="30" width="11.28515625" bestFit="1" customWidth="1"/>
    <col min="31" max="31" width="10" bestFit="1" customWidth="1"/>
    <col min="32" max="35" width="8" bestFit="1" customWidth="1"/>
    <col min="36" max="36" width="9" bestFit="1" customWidth="1"/>
    <col min="37" max="37" width="7" bestFit="1" customWidth="1"/>
    <col min="38" max="39" width="10" bestFit="1" customWidth="1"/>
    <col min="40" max="41" width="8" bestFit="1" customWidth="1"/>
    <col min="42" max="42" width="9" bestFit="1" customWidth="1"/>
    <col min="43" max="43" width="10" bestFit="1" customWidth="1"/>
    <col min="44" max="44" width="7" bestFit="1" customWidth="1"/>
    <col min="45" max="45" width="11" bestFit="1" customWidth="1"/>
    <col min="46" max="46" width="18.7109375" bestFit="1" customWidth="1"/>
    <col min="47" max="47" width="26.28515625" bestFit="1" customWidth="1"/>
    <col min="48" max="48" width="16.140625" bestFit="1" customWidth="1"/>
    <col min="49" max="49" width="13.7109375" bestFit="1" customWidth="1"/>
    <col min="50" max="50" width="18.7109375" bestFit="1" customWidth="1"/>
    <col min="51" max="51" width="11.85546875" bestFit="1" customWidth="1"/>
    <col min="52" max="52" width="32.7109375" bestFit="1" customWidth="1"/>
    <col min="53" max="53" width="38.5703125" bestFit="1" customWidth="1"/>
    <col min="54" max="54" width="10" bestFit="1" customWidth="1"/>
    <col min="55" max="55" width="19.7109375" bestFit="1" customWidth="1"/>
    <col min="56" max="56" width="13.140625" bestFit="1" customWidth="1"/>
    <col min="57" max="57" width="8" bestFit="1" customWidth="1"/>
    <col min="58" max="58" width="20.140625" bestFit="1" customWidth="1"/>
    <col min="59" max="59" width="15.28515625" bestFit="1" customWidth="1"/>
    <col min="60" max="60" width="14.28515625" bestFit="1" customWidth="1"/>
    <col min="61" max="61" width="10.42578125" bestFit="1" customWidth="1"/>
    <col min="62" max="62" width="10" bestFit="1" customWidth="1"/>
    <col min="63" max="63" width="21.140625" bestFit="1" customWidth="1"/>
    <col min="64" max="64" width="21.7109375" bestFit="1" customWidth="1"/>
    <col min="65" max="65" width="16.5703125" bestFit="1" customWidth="1"/>
    <col min="66" max="66" width="39.5703125" bestFit="1" customWidth="1"/>
    <col min="67" max="67" width="14" bestFit="1" customWidth="1"/>
    <col min="68" max="68" width="10.140625" bestFit="1" customWidth="1"/>
    <col min="69" max="69" width="21.85546875" bestFit="1" customWidth="1"/>
    <col min="70" max="70" width="10.140625" bestFit="1" customWidth="1"/>
    <col min="71" max="71" width="10" bestFit="1" customWidth="1"/>
    <col min="72" max="72" width="9.140625" bestFit="1" customWidth="1"/>
    <col min="73" max="73" width="13.42578125" bestFit="1" customWidth="1"/>
    <col min="74" max="75" width="11.28515625" bestFit="1" customWidth="1"/>
  </cols>
  <sheetData>
    <row r="1" spans="1:2" x14ac:dyDescent="0.25">
      <c r="A1" s="2" t="s">
        <v>201</v>
      </c>
      <c r="B1" t="s">
        <v>206</v>
      </c>
    </row>
    <row r="2" spans="1:2" x14ac:dyDescent="0.25">
      <c r="A2" s="4" t="s">
        <v>35</v>
      </c>
      <c r="B2">
        <v>565570.89</v>
      </c>
    </row>
    <row r="3" spans="1:2" x14ac:dyDescent="0.25">
      <c r="A3" s="4" t="s">
        <v>40</v>
      </c>
      <c r="B3">
        <v>667579.10000000009</v>
      </c>
    </row>
    <row r="4" spans="1:2" x14ac:dyDescent="0.25">
      <c r="A4" s="4" t="s">
        <v>38</v>
      </c>
      <c r="B4">
        <v>690166.40999999992</v>
      </c>
    </row>
    <row r="5" spans="1:2" x14ac:dyDescent="0.25">
      <c r="A5" s="4" t="s">
        <v>33</v>
      </c>
      <c r="B5">
        <v>755228.80999999971</v>
      </c>
    </row>
    <row r="6" spans="1:2" x14ac:dyDescent="0.25">
      <c r="A6" s="4" t="s">
        <v>18</v>
      </c>
      <c r="B6">
        <v>873214.97999999986</v>
      </c>
    </row>
    <row r="7" spans="1:2" x14ac:dyDescent="0.25">
      <c r="A7" s="4" t="s">
        <v>43</v>
      </c>
      <c r="B7">
        <v>1031405.9999999994</v>
      </c>
    </row>
    <row r="8" spans="1:2" x14ac:dyDescent="0.25">
      <c r="A8" s="4" t="s">
        <v>27</v>
      </c>
      <c r="B8">
        <v>1114590.6700000002</v>
      </c>
    </row>
    <row r="9" spans="1:2" x14ac:dyDescent="0.25">
      <c r="A9" s="4" t="s">
        <v>48</v>
      </c>
      <c r="B9">
        <v>1223375.5100000002</v>
      </c>
    </row>
    <row r="10" spans="1:2" x14ac:dyDescent="0.25">
      <c r="A10" s="4" t="s">
        <v>25</v>
      </c>
      <c r="B10">
        <v>1261075.3400000001</v>
      </c>
    </row>
    <row r="11" spans="1:2" x14ac:dyDescent="0.25">
      <c r="A11" s="4" t="s">
        <v>16</v>
      </c>
      <c r="B11">
        <v>1405878.31</v>
      </c>
    </row>
    <row r="26" spans="1:2" x14ac:dyDescent="0.25">
      <c r="A26" s="2" t="s">
        <v>201</v>
      </c>
      <c r="B26" t="s">
        <v>205</v>
      </c>
    </row>
    <row r="27" spans="1:2" x14ac:dyDescent="0.25">
      <c r="A27" s="4" t="s">
        <v>22</v>
      </c>
      <c r="B27">
        <v>3777</v>
      </c>
    </row>
    <row r="28" spans="1:2" x14ac:dyDescent="0.25">
      <c r="A28" s="4" t="s">
        <v>40</v>
      </c>
      <c r="B28">
        <v>3796</v>
      </c>
    </row>
    <row r="29" spans="1:2" x14ac:dyDescent="0.25">
      <c r="A29" s="4" t="s">
        <v>54</v>
      </c>
      <c r="B29">
        <v>4083</v>
      </c>
    </row>
    <row r="30" spans="1:2" x14ac:dyDescent="0.25">
      <c r="A30" s="4" t="s">
        <v>25</v>
      </c>
      <c r="B30">
        <v>5486</v>
      </c>
    </row>
    <row r="31" spans="1:2" x14ac:dyDescent="0.25">
      <c r="A31" s="4" t="s">
        <v>33</v>
      </c>
      <c r="B31">
        <v>5717</v>
      </c>
    </row>
    <row r="32" spans="1:2" x14ac:dyDescent="0.25">
      <c r="A32" s="4" t="s">
        <v>18</v>
      </c>
      <c r="B32">
        <v>6256</v>
      </c>
    </row>
    <row r="33" spans="1:2" x14ac:dyDescent="0.25">
      <c r="A33" s="4" t="s">
        <v>43</v>
      </c>
      <c r="B33">
        <v>6512</v>
      </c>
    </row>
    <row r="34" spans="1:2" x14ac:dyDescent="0.25">
      <c r="A34" s="4" t="s">
        <v>27</v>
      </c>
      <c r="B34">
        <v>7499</v>
      </c>
    </row>
    <row r="35" spans="1:2" x14ac:dyDescent="0.25">
      <c r="A35" s="4" t="s">
        <v>16</v>
      </c>
      <c r="B35">
        <v>8595</v>
      </c>
    </row>
    <row r="36" spans="1:2" x14ac:dyDescent="0.25">
      <c r="A36" s="4" t="s">
        <v>48</v>
      </c>
      <c r="B36">
        <v>9255</v>
      </c>
    </row>
    <row r="46" spans="1:2" x14ac:dyDescent="0.25">
      <c r="A46" s="2" t="s">
        <v>201</v>
      </c>
      <c r="B46" t="s">
        <v>223</v>
      </c>
    </row>
    <row r="47" spans="1:2" x14ac:dyDescent="0.25">
      <c r="A47" s="4" t="s">
        <v>31</v>
      </c>
      <c r="B47">
        <v>232.3589181145432</v>
      </c>
    </row>
    <row r="48" spans="1:2" x14ac:dyDescent="0.25">
      <c r="A48" s="4" t="s">
        <v>25</v>
      </c>
      <c r="B48">
        <v>243.03349539996631</v>
      </c>
    </row>
    <row r="49" spans="1:2" x14ac:dyDescent="0.25">
      <c r="A49" s="4" t="s">
        <v>112</v>
      </c>
      <c r="B49">
        <v>271.08930166828634</v>
      </c>
    </row>
    <row r="50" spans="1:2" x14ac:dyDescent="0.25">
      <c r="A50" s="4" t="s">
        <v>85</v>
      </c>
      <c r="B50">
        <v>294.84459778298685</v>
      </c>
    </row>
    <row r="51" spans="1:2" x14ac:dyDescent="0.25">
      <c r="A51" s="4" t="s">
        <v>75</v>
      </c>
      <c r="B51">
        <v>305.7756930727769</v>
      </c>
    </row>
    <row r="52" spans="1:2" x14ac:dyDescent="0.25">
      <c r="A52" s="4" t="s">
        <v>45</v>
      </c>
      <c r="B52">
        <v>330.00940476190476</v>
      </c>
    </row>
    <row r="53" spans="1:2" x14ac:dyDescent="0.25">
      <c r="A53" s="4" t="s">
        <v>95</v>
      </c>
      <c r="B53">
        <v>411.13877896825403</v>
      </c>
    </row>
    <row r="54" spans="1:2" x14ac:dyDescent="0.25">
      <c r="A54" s="4" t="s">
        <v>77</v>
      </c>
      <c r="B54">
        <v>414.06802590387997</v>
      </c>
    </row>
    <row r="55" spans="1:2" x14ac:dyDescent="0.25">
      <c r="A55" s="4" t="s">
        <v>142</v>
      </c>
      <c r="B55">
        <v>764.47342772108834</v>
      </c>
    </row>
    <row r="56" spans="1:2" x14ac:dyDescent="0.25">
      <c r="A56" s="4" t="s">
        <v>97</v>
      </c>
      <c r="B56">
        <v>1282.8315840455841</v>
      </c>
    </row>
    <row r="57" spans="1:2" x14ac:dyDescent="0.25">
      <c r="A57" s="4" t="s">
        <v>202</v>
      </c>
      <c r="B57">
        <v>387.84454567457021</v>
      </c>
    </row>
    <row r="68" spans="1:6" x14ac:dyDescent="0.25">
      <c r="A68" s="2" t="s">
        <v>206</v>
      </c>
      <c r="B68" s="2" t="s">
        <v>224</v>
      </c>
    </row>
    <row r="69" spans="1:6" x14ac:dyDescent="0.25">
      <c r="A69" s="2" t="s">
        <v>201</v>
      </c>
      <c r="B69" t="s">
        <v>48</v>
      </c>
      <c r="C69" t="s">
        <v>43</v>
      </c>
      <c r="D69" t="s">
        <v>16</v>
      </c>
      <c r="E69" t="s">
        <v>27</v>
      </c>
      <c r="F69" t="s">
        <v>25</v>
      </c>
    </row>
    <row r="70" spans="1:6" x14ac:dyDescent="0.25">
      <c r="A70" s="4" t="s">
        <v>203</v>
      </c>
    </row>
    <row r="71" spans="1:6" x14ac:dyDescent="0.25">
      <c r="A71" s="6" t="s">
        <v>225</v>
      </c>
      <c r="B71">
        <v>6957.56</v>
      </c>
      <c r="C71">
        <v>5521</v>
      </c>
      <c r="D71">
        <v>23526.65</v>
      </c>
      <c r="E71">
        <v>14472.51</v>
      </c>
      <c r="F71">
        <v>9822.8700000000008</v>
      </c>
    </row>
    <row r="72" spans="1:6" x14ac:dyDescent="0.25">
      <c r="A72" s="6" t="s">
        <v>226</v>
      </c>
      <c r="B72">
        <v>20842.77</v>
      </c>
      <c r="C72">
        <v>14841.1</v>
      </c>
      <c r="D72">
        <v>19112.309999999998</v>
      </c>
      <c r="E72">
        <v>23285.48</v>
      </c>
      <c r="F72">
        <v>12445.32</v>
      </c>
    </row>
    <row r="73" spans="1:6" x14ac:dyDescent="0.25">
      <c r="A73" s="6" t="s">
        <v>227</v>
      </c>
      <c r="B73">
        <v>28397.11</v>
      </c>
      <c r="C73">
        <v>28707.159999999996</v>
      </c>
      <c r="D73">
        <v>27530.440000000002</v>
      </c>
      <c r="E73">
        <v>21582.550000000003</v>
      </c>
      <c r="F73">
        <v>26023.89</v>
      </c>
    </row>
    <row r="74" spans="1:6" x14ac:dyDescent="0.25">
      <c r="A74" s="6" t="s">
        <v>228</v>
      </c>
      <c r="B74">
        <v>25459.260000000002</v>
      </c>
      <c r="C74">
        <v>20374.650000000001</v>
      </c>
      <c r="D74">
        <v>23729.91</v>
      </c>
      <c r="E74">
        <v>26255.260000000002</v>
      </c>
      <c r="F74">
        <v>22653.77</v>
      </c>
    </row>
    <row r="75" spans="1:6" x14ac:dyDescent="0.25">
      <c r="A75" s="6" t="s">
        <v>229</v>
      </c>
      <c r="B75">
        <v>42985.119999999995</v>
      </c>
      <c r="C75">
        <v>55551.439999999995</v>
      </c>
      <c r="D75">
        <v>57490.66</v>
      </c>
      <c r="E75">
        <v>45617.659999999996</v>
      </c>
      <c r="F75">
        <v>46203.590000000004</v>
      </c>
    </row>
    <row r="76" spans="1:6" x14ac:dyDescent="0.25">
      <c r="A76" s="6" t="s">
        <v>230</v>
      </c>
      <c r="B76">
        <v>39046.54</v>
      </c>
      <c r="C76">
        <v>36567.75</v>
      </c>
      <c r="D76">
        <v>34342.31</v>
      </c>
      <c r="E76">
        <v>34640.269999999997</v>
      </c>
      <c r="F76">
        <v>24255.919999999998</v>
      </c>
    </row>
    <row r="77" spans="1:6" x14ac:dyDescent="0.25">
      <c r="A77" s="6" t="s">
        <v>231</v>
      </c>
      <c r="B77">
        <v>81432.579999999987</v>
      </c>
      <c r="C77">
        <v>50976.3</v>
      </c>
      <c r="D77">
        <v>47739.64</v>
      </c>
      <c r="E77">
        <v>50536.08</v>
      </c>
      <c r="F77">
        <v>45068.450000000004</v>
      </c>
    </row>
    <row r="78" spans="1:6" x14ac:dyDescent="0.25">
      <c r="A78" s="6" t="s">
        <v>232</v>
      </c>
      <c r="B78">
        <v>59610.07</v>
      </c>
      <c r="C78">
        <v>33446.53</v>
      </c>
      <c r="D78">
        <v>48063.33</v>
      </c>
      <c r="E78">
        <v>44109.680000000008</v>
      </c>
      <c r="F78">
        <v>36997.89</v>
      </c>
    </row>
    <row r="79" spans="1:6" x14ac:dyDescent="0.25">
      <c r="A79" s="6" t="s">
        <v>233</v>
      </c>
      <c r="B79">
        <v>59203.009999999995</v>
      </c>
      <c r="C79">
        <v>31110.030000000002</v>
      </c>
      <c r="D79">
        <v>55336.5</v>
      </c>
      <c r="E79">
        <v>54057.789999999994</v>
      </c>
      <c r="F79">
        <v>42718.770000000004</v>
      </c>
    </row>
    <row r="80" spans="1:6" x14ac:dyDescent="0.25">
      <c r="A80" s="6" t="s">
        <v>234</v>
      </c>
      <c r="B80">
        <v>62537.209999999992</v>
      </c>
      <c r="C80">
        <v>52700.289999999994</v>
      </c>
      <c r="D80">
        <v>53853.74</v>
      </c>
      <c r="E80">
        <v>64374.67</v>
      </c>
      <c r="F80">
        <v>79395.849999999991</v>
      </c>
    </row>
    <row r="81" spans="1:6" x14ac:dyDescent="0.25">
      <c r="A81" s="6" t="s">
        <v>235</v>
      </c>
      <c r="B81">
        <v>104609.2</v>
      </c>
      <c r="C81">
        <v>79509.31</v>
      </c>
      <c r="D81">
        <v>91633.930000000008</v>
      </c>
      <c r="E81">
        <v>73198.03</v>
      </c>
      <c r="F81">
        <v>106568.54000000001</v>
      </c>
    </row>
    <row r="82" spans="1:6" x14ac:dyDescent="0.25">
      <c r="A82" s="6" t="s">
        <v>236</v>
      </c>
      <c r="B82">
        <v>49868.770000000004</v>
      </c>
      <c r="C82">
        <v>38567</v>
      </c>
      <c r="D82">
        <v>58590.020000000004</v>
      </c>
      <c r="E82">
        <v>59242.299999999996</v>
      </c>
      <c r="F82">
        <v>59646.11</v>
      </c>
    </row>
    <row r="83" spans="1:6" x14ac:dyDescent="0.25">
      <c r="A83" s="4" t="s">
        <v>204</v>
      </c>
    </row>
    <row r="84" spans="1:6" x14ac:dyDescent="0.25">
      <c r="A84" s="6" t="s">
        <v>225</v>
      </c>
      <c r="B84">
        <v>98400.73</v>
      </c>
      <c r="C84">
        <v>105947.37</v>
      </c>
      <c r="D84">
        <v>94395.19</v>
      </c>
      <c r="E84">
        <v>108807.93</v>
      </c>
      <c r="F84">
        <v>89562.41</v>
      </c>
    </row>
    <row r="85" spans="1:6" x14ac:dyDescent="0.25">
      <c r="A85" s="6" t="s">
        <v>226</v>
      </c>
      <c r="B85">
        <v>73324.81</v>
      </c>
      <c r="C85">
        <v>118493.48000000001</v>
      </c>
      <c r="D85">
        <v>100423.64</v>
      </c>
      <c r="E85">
        <v>87363.89</v>
      </c>
      <c r="F85">
        <v>69474</v>
      </c>
    </row>
    <row r="86" spans="1:6" x14ac:dyDescent="0.25">
      <c r="A86" s="6" t="s">
        <v>227</v>
      </c>
      <c r="B86">
        <v>73997.34</v>
      </c>
      <c r="C86">
        <v>87291.470000000016</v>
      </c>
      <c r="D86">
        <v>84375.950000000012</v>
      </c>
      <c r="E86">
        <v>87373.200000000012</v>
      </c>
      <c r="F86">
        <v>94485.7</v>
      </c>
    </row>
    <row r="87" spans="1:6" x14ac:dyDescent="0.25">
      <c r="A87" s="6" t="s">
        <v>228</v>
      </c>
      <c r="B87">
        <v>101193.46</v>
      </c>
      <c r="C87">
        <v>75671.51999999999</v>
      </c>
      <c r="D87">
        <v>124741.88</v>
      </c>
      <c r="E87">
        <v>91741.62999999999</v>
      </c>
      <c r="F87">
        <v>126022.42</v>
      </c>
    </row>
    <row r="88" spans="1:6" x14ac:dyDescent="0.25">
      <c r="A88" s="6" t="s">
        <v>229</v>
      </c>
      <c r="B88">
        <v>73768.33</v>
      </c>
      <c r="C88">
        <v>51302.5</v>
      </c>
      <c r="D88">
        <v>93857.69</v>
      </c>
      <c r="E88">
        <v>55957.37</v>
      </c>
      <c r="F88">
        <v>104875.8</v>
      </c>
    </row>
    <row r="89" spans="1:6" x14ac:dyDescent="0.25">
      <c r="A89" s="6" t="s">
        <v>230</v>
      </c>
      <c r="B89">
        <v>81730.929999999993</v>
      </c>
      <c r="C89">
        <v>48769.3</v>
      </c>
      <c r="D89">
        <v>114205.31000000001</v>
      </c>
      <c r="E89">
        <v>51325.01</v>
      </c>
      <c r="F89">
        <v>89273.94</v>
      </c>
    </row>
    <row r="90" spans="1:6" x14ac:dyDescent="0.25">
      <c r="A90" s="6" t="s">
        <v>231</v>
      </c>
      <c r="B90">
        <v>83828.3</v>
      </c>
      <c r="C90">
        <v>60372.06</v>
      </c>
      <c r="D90">
        <v>149054</v>
      </c>
      <c r="E90">
        <v>73962.53</v>
      </c>
      <c r="F90">
        <v>118692.8</v>
      </c>
    </row>
    <row r="91" spans="1:6" x14ac:dyDescent="0.25">
      <c r="A91" s="6" t="s">
        <v>232</v>
      </c>
      <c r="B91">
        <v>56182.41</v>
      </c>
      <c r="C91">
        <v>35685.740000000005</v>
      </c>
      <c r="D91">
        <v>103875.20999999999</v>
      </c>
      <c r="E91">
        <v>46686.83</v>
      </c>
      <c r="F91">
        <v>56887.3</v>
      </c>
    </row>
    <row r="103" spans="1:2" x14ac:dyDescent="0.25">
      <c r="A103" s="2" t="s">
        <v>657</v>
      </c>
      <c r="B103" t="s">
        <v>658</v>
      </c>
    </row>
    <row r="105" spans="1:2" x14ac:dyDescent="0.25">
      <c r="A105" s="2" t="s">
        <v>201</v>
      </c>
      <c r="B105" t="s">
        <v>205</v>
      </c>
    </row>
    <row r="106" spans="1:2" x14ac:dyDescent="0.25">
      <c r="A106" s="4" t="s">
        <v>299</v>
      </c>
      <c r="B106">
        <v>1460</v>
      </c>
    </row>
    <row r="107" spans="1:2" x14ac:dyDescent="0.25">
      <c r="A107" s="4" t="s">
        <v>247</v>
      </c>
      <c r="B107">
        <v>1490</v>
      </c>
    </row>
    <row r="108" spans="1:2" x14ac:dyDescent="0.25">
      <c r="A108" s="4" t="s">
        <v>279</v>
      </c>
      <c r="B108">
        <v>2364</v>
      </c>
    </row>
    <row r="109" spans="1:2" x14ac:dyDescent="0.25">
      <c r="A109" s="4" t="s">
        <v>246</v>
      </c>
      <c r="B109">
        <v>2384</v>
      </c>
    </row>
    <row r="110" spans="1:2" x14ac:dyDescent="0.25">
      <c r="A110" s="4" t="s">
        <v>265</v>
      </c>
      <c r="B110">
        <v>2627</v>
      </c>
    </row>
    <row r="111" spans="1:2" x14ac:dyDescent="0.25">
      <c r="A111" s="4" t="s">
        <v>244</v>
      </c>
      <c r="B111">
        <v>3004</v>
      </c>
    </row>
    <row r="112" spans="1:2" x14ac:dyDescent="0.25">
      <c r="A112" s="4" t="s">
        <v>249</v>
      </c>
      <c r="B112">
        <v>3167</v>
      </c>
    </row>
    <row r="113" spans="1:11" x14ac:dyDescent="0.25">
      <c r="A113" s="4" t="s">
        <v>278</v>
      </c>
      <c r="B113">
        <v>3656</v>
      </c>
    </row>
    <row r="114" spans="1:11" x14ac:dyDescent="0.25">
      <c r="A114" s="4" t="s">
        <v>248</v>
      </c>
      <c r="B114">
        <v>7569</v>
      </c>
    </row>
    <row r="115" spans="1:11" x14ac:dyDescent="0.25">
      <c r="A115" s="4" t="s">
        <v>250</v>
      </c>
      <c r="B115">
        <v>8435</v>
      </c>
    </row>
    <row r="123" spans="1:11" x14ac:dyDescent="0.25">
      <c r="A123" s="2" t="s">
        <v>673</v>
      </c>
      <c r="B123" s="2" t="s">
        <v>672</v>
      </c>
    </row>
    <row r="124" spans="1:11" x14ac:dyDescent="0.25">
      <c r="A124" s="2" t="s">
        <v>671</v>
      </c>
      <c r="B124" t="s">
        <v>165</v>
      </c>
      <c r="C124" t="s">
        <v>175</v>
      </c>
      <c r="D124" t="s">
        <v>161</v>
      </c>
      <c r="E124" t="s">
        <v>164</v>
      </c>
      <c r="F124" t="s">
        <v>163</v>
      </c>
      <c r="G124" t="s">
        <v>176</v>
      </c>
      <c r="H124" t="s">
        <v>167</v>
      </c>
      <c r="I124" t="s">
        <v>170</v>
      </c>
      <c r="J124" t="s">
        <v>172</v>
      </c>
      <c r="K124" t="s">
        <v>171</v>
      </c>
    </row>
    <row r="125" spans="1:11" x14ac:dyDescent="0.25">
      <c r="A125" s="4" t="s">
        <v>165</v>
      </c>
      <c r="B125">
        <v>31334</v>
      </c>
      <c r="C125">
        <v>8435</v>
      </c>
      <c r="D125">
        <v>7569</v>
      </c>
      <c r="E125">
        <v>3656</v>
      </c>
      <c r="F125">
        <v>3167</v>
      </c>
      <c r="G125">
        <v>2364</v>
      </c>
      <c r="H125">
        <v>2384</v>
      </c>
      <c r="I125">
        <v>1412</v>
      </c>
      <c r="J125">
        <v>1490</v>
      </c>
      <c r="K125">
        <v>1460</v>
      </c>
    </row>
    <row r="126" spans="1:11" x14ac:dyDescent="0.25">
      <c r="A126" s="4" t="s">
        <v>161</v>
      </c>
      <c r="B126">
        <v>2627</v>
      </c>
      <c r="C126">
        <v>1192</v>
      </c>
      <c r="D126">
        <v>1563</v>
      </c>
      <c r="E126">
        <v>282</v>
      </c>
      <c r="F126">
        <v>367</v>
      </c>
      <c r="G126">
        <v>258</v>
      </c>
      <c r="H126">
        <v>379</v>
      </c>
      <c r="I126">
        <v>193</v>
      </c>
      <c r="J126">
        <v>180</v>
      </c>
      <c r="K126">
        <v>155</v>
      </c>
    </row>
    <row r="127" spans="1:11" x14ac:dyDescent="0.25">
      <c r="A127" s="4" t="s">
        <v>163</v>
      </c>
      <c r="B127">
        <v>3004</v>
      </c>
      <c r="C127">
        <v>1002</v>
      </c>
      <c r="D127">
        <v>837</v>
      </c>
      <c r="E127">
        <v>594</v>
      </c>
      <c r="F127">
        <v>724</v>
      </c>
      <c r="G127">
        <v>397</v>
      </c>
      <c r="H127">
        <v>147</v>
      </c>
      <c r="I127">
        <v>151</v>
      </c>
      <c r="J127">
        <v>108</v>
      </c>
      <c r="K127">
        <v>90</v>
      </c>
    </row>
    <row r="128" spans="1:11" x14ac:dyDescent="0.25">
      <c r="A128" s="4" t="s">
        <v>175</v>
      </c>
      <c r="B128">
        <v>1369</v>
      </c>
      <c r="C128">
        <v>979</v>
      </c>
      <c r="D128">
        <v>562</v>
      </c>
      <c r="E128">
        <v>207</v>
      </c>
      <c r="F128">
        <v>206</v>
      </c>
      <c r="G128">
        <v>117</v>
      </c>
      <c r="H128">
        <v>138</v>
      </c>
      <c r="I128">
        <v>102</v>
      </c>
      <c r="J128">
        <v>100</v>
      </c>
      <c r="K128">
        <v>108</v>
      </c>
    </row>
    <row r="129" spans="1:11" x14ac:dyDescent="0.25">
      <c r="A129" s="4" t="s">
        <v>176</v>
      </c>
      <c r="B129">
        <v>1342</v>
      </c>
      <c r="C129">
        <v>481</v>
      </c>
      <c r="D129">
        <v>439</v>
      </c>
      <c r="E129">
        <v>298</v>
      </c>
      <c r="F129">
        <v>287</v>
      </c>
      <c r="G129">
        <v>265</v>
      </c>
      <c r="H129">
        <v>84</v>
      </c>
      <c r="I129">
        <v>70</v>
      </c>
      <c r="J129">
        <v>52</v>
      </c>
      <c r="K129">
        <v>56</v>
      </c>
    </row>
    <row r="130" spans="1:11" x14ac:dyDescent="0.25">
      <c r="A130" s="4" t="s">
        <v>164</v>
      </c>
      <c r="B130">
        <v>682</v>
      </c>
      <c r="C130">
        <v>247</v>
      </c>
      <c r="D130">
        <v>190</v>
      </c>
      <c r="E130">
        <v>290</v>
      </c>
      <c r="F130">
        <v>142</v>
      </c>
      <c r="G130">
        <v>119</v>
      </c>
      <c r="H130">
        <v>42</v>
      </c>
      <c r="I130">
        <v>49</v>
      </c>
      <c r="J130">
        <v>24</v>
      </c>
      <c r="K130">
        <v>23</v>
      </c>
    </row>
    <row r="131" spans="1:11" x14ac:dyDescent="0.25">
      <c r="A131" s="4" t="s">
        <v>170</v>
      </c>
      <c r="B131">
        <v>314</v>
      </c>
      <c r="C131">
        <v>101</v>
      </c>
      <c r="D131">
        <v>101</v>
      </c>
      <c r="E131">
        <v>22</v>
      </c>
      <c r="F131">
        <v>28</v>
      </c>
      <c r="G131">
        <v>21</v>
      </c>
      <c r="H131">
        <v>36</v>
      </c>
      <c r="I131">
        <v>50</v>
      </c>
      <c r="J131">
        <v>19</v>
      </c>
      <c r="K131">
        <v>30</v>
      </c>
    </row>
    <row r="132" spans="1:11" x14ac:dyDescent="0.25">
      <c r="A132" s="4" t="s">
        <v>167</v>
      </c>
      <c r="B132">
        <v>141</v>
      </c>
      <c r="C132">
        <v>85</v>
      </c>
      <c r="D132">
        <v>53</v>
      </c>
      <c r="E132">
        <v>22</v>
      </c>
      <c r="F132">
        <v>11</v>
      </c>
      <c r="G132">
        <v>16</v>
      </c>
      <c r="H132">
        <v>70</v>
      </c>
      <c r="I132">
        <v>17</v>
      </c>
      <c r="J132">
        <v>11</v>
      </c>
      <c r="K132">
        <v>8</v>
      </c>
    </row>
    <row r="133" spans="1:11" x14ac:dyDescent="0.25">
      <c r="A133" s="4" t="s">
        <v>171</v>
      </c>
      <c r="B133">
        <v>130</v>
      </c>
      <c r="C133">
        <v>58</v>
      </c>
      <c r="D133">
        <v>85</v>
      </c>
      <c r="E133">
        <v>13</v>
      </c>
      <c r="F133">
        <v>9</v>
      </c>
      <c r="G133">
        <v>10</v>
      </c>
      <c r="H133">
        <v>8</v>
      </c>
      <c r="I133">
        <v>29</v>
      </c>
      <c r="J133">
        <v>5</v>
      </c>
      <c r="K133">
        <v>31</v>
      </c>
    </row>
    <row r="134" spans="1:11" x14ac:dyDescent="0.25">
      <c r="A134" s="4" t="s">
        <v>174</v>
      </c>
      <c r="B134">
        <v>105</v>
      </c>
      <c r="C134">
        <v>43</v>
      </c>
      <c r="D134">
        <v>62</v>
      </c>
      <c r="E134">
        <v>13</v>
      </c>
      <c r="F134">
        <v>9</v>
      </c>
      <c r="G134">
        <v>9</v>
      </c>
      <c r="H134">
        <v>26</v>
      </c>
      <c r="I134">
        <v>16</v>
      </c>
      <c r="J134">
        <v>17</v>
      </c>
      <c r="K134">
        <v>12</v>
      </c>
    </row>
    <row r="140" spans="1:11" x14ac:dyDescent="0.25">
      <c r="A140" s="2" t="s">
        <v>201</v>
      </c>
      <c r="B140" t="s">
        <v>205</v>
      </c>
      <c r="C140" t="s">
        <v>239</v>
      </c>
      <c r="D140" t="s">
        <v>237</v>
      </c>
      <c r="E140" t="s">
        <v>238</v>
      </c>
    </row>
    <row r="141" spans="1:11" x14ac:dyDescent="0.25">
      <c r="A141" s="4" t="s">
        <v>252</v>
      </c>
      <c r="B141">
        <v>31334</v>
      </c>
      <c r="C141">
        <v>4.411395348837209E-2</v>
      </c>
      <c r="D141">
        <v>4.116627906976742</v>
      </c>
      <c r="E141">
        <v>8.4231395348837221</v>
      </c>
    </row>
    <row r="142" spans="1:11" x14ac:dyDescent="0.25">
      <c r="A142" s="4" t="s">
        <v>250</v>
      </c>
      <c r="B142">
        <v>8435</v>
      </c>
      <c r="C142">
        <v>9.5716279069767471E-2</v>
      </c>
      <c r="D142">
        <v>3.8409302325581396</v>
      </c>
      <c r="E142">
        <v>14.747093023255815</v>
      </c>
    </row>
    <row r="143" spans="1:11" x14ac:dyDescent="0.25">
      <c r="A143" s="4" t="s">
        <v>248</v>
      </c>
      <c r="B143">
        <v>7569</v>
      </c>
      <c r="C143">
        <v>3.7730232558139537E-2</v>
      </c>
      <c r="D143">
        <v>4.0808139534883727</v>
      </c>
      <c r="E143">
        <v>11.878837209302326</v>
      </c>
    </row>
    <row r="144" spans="1:11" x14ac:dyDescent="0.25">
      <c r="A144" s="4" t="s">
        <v>278</v>
      </c>
      <c r="B144">
        <v>3656</v>
      </c>
      <c r="C144">
        <v>5.1782352941176474E-2</v>
      </c>
      <c r="D144">
        <v>4.0169411764705867</v>
      </c>
      <c r="E144">
        <v>15.551411764705881</v>
      </c>
    </row>
    <row r="145" spans="1:5" x14ac:dyDescent="0.25">
      <c r="A145" s="4" t="s">
        <v>249</v>
      </c>
      <c r="B145">
        <v>3167</v>
      </c>
      <c r="C145">
        <v>4.0175294117647052E-2</v>
      </c>
      <c r="D145">
        <v>3.990697674418604</v>
      </c>
      <c r="E145">
        <v>12.911999999999999</v>
      </c>
    </row>
    <row r="146" spans="1:5" x14ac:dyDescent="0.25">
      <c r="A146" s="4" t="s">
        <v>244</v>
      </c>
      <c r="B146">
        <v>3004</v>
      </c>
      <c r="C146">
        <v>3.171395348837211E-2</v>
      </c>
      <c r="D146">
        <v>4.1658139534883718</v>
      </c>
      <c r="E146">
        <v>10.714883720930237</v>
      </c>
    </row>
    <row r="147" spans="1:5" x14ac:dyDescent="0.25">
      <c r="A147" s="4" t="s">
        <v>265</v>
      </c>
      <c r="B147">
        <v>2627</v>
      </c>
      <c r="C147">
        <v>3.2838823529411761E-2</v>
      </c>
      <c r="D147">
        <v>4.1434117647058804</v>
      </c>
      <c r="E147">
        <v>10.837294117647058</v>
      </c>
    </row>
    <row r="148" spans="1:5" x14ac:dyDescent="0.25">
      <c r="A148" s="4" t="s">
        <v>246</v>
      </c>
      <c r="B148">
        <v>2384</v>
      </c>
      <c r="C148">
        <v>9.7777647058823566E-2</v>
      </c>
      <c r="D148">
        <v>3.8059999999999987</v>
      </c>
      <c r="E148">
        <v>19.052823529411761</v>
      </c>
    </row>
    <row r="149" spans="1:5" x14ac:dyDescent="0.25">
      <c r="A149" s="4" t="s">
        <v>279</v>
      </c>
      <c r="B149">
        <v>2364</v>
      </c>
      <c r="C149">
        <v>8.1329411764705872E-2</v>
      </c>
      <c r="D149">
        <v>3.964941176470588</v>
      </c>
      <c r="E149">
        <v>15.35564705882353</v>
      </c>
    </row>
    <row r="150" spans="1:5" x14ac:dyDescent="0.25">
      <c r="A150" s="4" t="s">
        <v>262</v>
      </c>
      <c r="B150">
        <v>1563</v>
      </c>
      <c r="C150">
        <v>2.35564705882353E-2</v>
      </c>
      <c r="D150">
        <v>4.251764705882354</v>
      </c>
      <c r="E150">
        <v>8.6205882352941181</v>
      </c>
    </row>
    <row r="151" spans="1:5" x14ac:dyDescent="0.25">
      <c r="A151" s="4" t="s">
        <v>247</v>
      </c>
      <c r="B151">
        <v>1490</v>
      </c>
      <c r="C151">
        <v>9.0513953488372101E-2</v>
      </c>
      <c r="D151">
        <v>3.9965116279069774</v>
      </c>
      <c r="E151">
        <v>14.978720930232567</v>
      </c>
    </row>
    <row r="152" spans="1:5" x14ac:dyDescent="0.25">
      <c r="A152" s="4" t="s">
        <v>299</v>
      </c>
      <c r="B152">
        <v>1460</v>
      </c>
      <c r="C152">
        <v>5.4444047619047593E-2</v>
      </c>
      <c r="D152">
        <v>3.9885714285714275</v>
      </c>
      <c r="E152">
        <v>15.592857142857135</v>
      </c>
    </row>
    <row r="153" spans="1:5" x14ac:dyDescent="0.25">
      <c r="A153" s="4" t="s">
        <v>276</v>
      </c>
      <c r="B153">
        <v>1412</v>
      </c>
      <c r="C153">
        <v>4.6051764705882361E-2</v>
      </c>
      <c r="D153">
        <v>3.9809411764705867</v>
      </c>
      <c r="E153">
        <v>12.999294117647059</v>
      </c>
    </row>
    <row r="154" spans="1:5" x14ac:dyDescent="0.25">
      <c r="A154" s="4" t="s">
        <v>294</v>
      </c>
      <c r="B154">
        <v>1369</v>
      </c>
      <c r="C154">
        <v>5.3852380952380964E-2</v>
      </c>
      <c r="D154">
        <v>4.0628571428571441</v>
      </c>
      <c r="E154">
        <v>11.214523809523806</v>
      </c>
    </row>
    <row r="155" spans="1:5" x14ac:dyDescent="0.25">
      <c r="A155" s="4" t="s">
        <v>274</v>
      </c>
      <c r="B155">
        <v>1342</v>
      </c>
      <c r="C155">
        <v>3.2482352941176469E-2</v>
      </c>
      <c r="D155">
        <v>4.1648235294117644</v>
      </c>
      <c r="E155">
        <v>11.896470588235291</v>
      </c>
    </row>
    <row r="156" spans="1:5" x14ac:dyDescent="0.25">
      <c r="A156" s="4" t="s">
        <v>264</v>
      </c>
      <c r="B156">
        <v>1192</v>
      </c>
      <c r="C156">
        <v>6.8754117647058827E-2</v>
      </c>
      <c r="D156">
        <v>3.9964705882352947</v>
      </c>
      <c r="E156">
        <v>13.997647058823532</v>
      </c>
    </row>
    <row r="157" spans="1:5" x14ac:dyDescent="0.25">
      <c r="A157" s="4" t="s">
        <v>303</v>
      </c>
      <c r="B157">
        <v>1168</v>
      </c>
      <c r="C157">
        <v>8.0226506024096395E-2</v>
      </c>
      <c r="D157">
        <v>3.9665060240963861</v>
      </c>
      <c r="E157">
        <v>18.589638554216862</v>
      </c>
    </row>
    <row r="158" spans="1:5" x14ac:dyDescent="0.25">
      <c r="A158" s="4" t="s">
        <v>275</v>
      </c>
      <c r="B158">
        <v>1005</v>
      </c>
      <c r="C158">
        <v>0.12179642857142856</v>
      </c>
      <c r="D158">
        <v>3.9305952380952371</v>
      </c>
      <c r="E158">
        <v>21.127142857142857</v>
      </c>
    </row>
    <row r="159" spans="1:5" x14ac:dyDescent="0.25">
      <c r="A159" s="4" t="s">
        <v>269</v>
      </c>
      <c r="B159">
        <v>1002</v>
      </c>
      <c r="C159">
        <v>6.822235294117647E-2</v>
      </c>
      <c r="D159">
        <v>3.8508235294117652</v>
      </c>
      <c r="E159">
        <v>15.04305882352941</v>
      </c>
    </row>
    <row r="160" spans="1:5" x14ac:dyDescent="0.25">
      <c r="A160" s="4" t="s">
        <v>292</v>
      </c>
      <c r="B160">
        <v>979</v>
      </c>
      <c r="C160">
        <v>4.1907228915662662E-2</v>
      </c>
      <c r="D160">
        <v>4.1907228915662644</v>
      </c>
      <c r="E160">
        <v>6.4260240963855422</v>
      </c>
    </row>
    <row r="161" spans="1:5" x14ac:dyDescent="0.25">
      <c r="A161" s="4" t="s">
        <v>241</v>
      </c>
      <c r="B161">
        <v>837</v>
      </c>
      <c r="C161">
        <v>2.5653488372093022E-2</v>
      </c>
      <c r="D161">
        <v>4.2479069767441864</v>
      </c>
      <c r="E161">
        <v>12.932790697674422</v>
      </c>
    </row>
    <row r="162" spans="1:5" x14ac:dyDescent="0.25">
      <c r="A162" s="4" t="s">
        <v>242</v>
      </c>
      <c r="B162">
        <v>724</v>
      </c>
      <c r="C162">
        <v>2.6058823529411763E-2</v>
      </c>
      <c r="D162">
        <v>4.2127058823529415</v>
      </c>
      <c r="E162">
        <v>8.5997647058823539</v>
      </c>
    </row>
    <row r="163" spans="1:5" x14ac:dyDescent="0.25">
      <c r="A163" s="4" t="s">
        <v>277</v>
      </c>
      <c r="B163">
        <v>698</v>
      </c>
      <c r="C163">
        <v>9.2128571428571449E-2</v>
      </c>
      <c r="D163">
        <v>3.8702380952380948</v>
      </c>
      <c r="E163">
        <v>21.919761904761902</v>
      </c>
    </row>
    <row r="164" spans="1:5" x14ac:dyDescent="0.25">
      <c r="A164" s="4" t="s">
        <v>295</v>
      </c>
      <c r="B164">
        <v>682</v>
      </c>
      <c r="C164">
        <v>1.1977380952380953E-2</v>
      </c>
      <c r="D164">
        <v>4.2030952380952371</v>
      </c>
      <c r="E164">
        <v>10.623452380952379</v>
      </c>
    </row>
    <row r="165" spans="1:5" x14ac:dyDescent="0.25">
      <c r="A165" s="4" t="s">
        <v>302</v>
      </c>
      <c r="B165">
        <v>661</v>
      </c>
      <c r="C165">
        <v>4.6816867469879522E-2</v>
      </c>
      <c r="D165">
        <v>3.9907228915662647</v>
      </c>
      <c r="E165">
        <v>17.625903614457833</v>
      </c>
    </row>
    <row r="166" spans="1:5" x14ac:dyDescent="0.25">
      <c r="A166" s="4" t="s">
        <v>290</v>
      </c>
      <c r="B166">
        <v>594</v>
      </c>
      <c r="C166">
        <v>3.0772289156626508E-2</v>
      </c>
      <c r="D166">
        <v>4.2208433734939756</v>
      </c>
      <c r="E166">
        <v>12.553614457831332</v>
      </c>
    </row>
    <row r="167" spans="1:5" x14ac:dyDescent="0.25">
      <c r="A167" s="4" t="s">
        <v>245</v>
      </c>
      <c r="B167">
        <v>562</v>
      </c>
      <c r="C167">
        <v>3.7308333333333339E-2</v>
      </c>
      <c r="D167">
        <v>4.2754761904761898</v>
      </c>
      <c r="E167">
        <v>11.611190476190474</v>
      </c>
    </row>
    <row r="168" spans="1:5" x14ac:dyDescent="0.25">
      <c r="A168" s="4" t="s">
        <v>300</v>
      </c>
      <c r="B168">
        <v>506</v>
      </c>
      <c r="C168">
        <v>0.15412048192771086</v>
      </c>
      <c r="D168">
        <v>3.7320481927710842</v>
      </c>
      <c r="E168">
        <v>20.889638554216877</v>
      </c>
    </row>
    <row r="169" spans="1:5" x14ac:dyDescent="0.25">
      <c r="A169" s="4" t="s">
        <v>301</v>
      </c>
      <c r="B169">
        <v>484</v>
      </c>
      <c r="C169">
        <v>7.2004878048780488E-2</v>
      </c>
      <c r="D169">
        <v>4.0878048780487806</v>
      </c>
      <c r="E169">
        <v>14.781829268292682</v>
      </c>
    </row>
    <row r="170" spans="1:5" x14ac:dyDescent="0.25">
      <c r="A170" s="4" t="s">
        <v>297</v>
      </c>
      <c r="B170">
        <v>481</v>
      </c>
      <c r="C170">
        <v>8.6595238095238114E-2</v>
      </c>
      <c r="D170">
        <v>3.9620238095238087</v>
      </c>
      <c r="E170">
        <v>16.040833333333335</v>
      </c>
    </row>
    <row r="171" spans="1:5" x14ac:dyDescent="0.25">
      <c r="A171" s="4" t="s">
        <v>272</v>
      </c>
      <c r="B171">
        <v>439</v>
      </c>
      <c r="C171">
        <v>2.8728915662650602E-2</v>
      </c>
      <c r="D171">
        <v>4.0780952380952371</v>
      </c>
      <c r="E171">
        <v>14.30301204819277</v>
      </c>
    </row>
    <row r="172" spans="1:5" x14ac:dyDescent="0.25">
      <c r="A172" s="4" t="s">
        <v>243</v>
      </c>
      <c r="B172">
        <v>397</v>
      </c>
      <c r="C172">
        <v>5.4787058823529418E-2</v>
      </c>
      <c r="D172">
        <v>4.1789411764705893</v>
      </c>
      <c r="E172">
        <v>13.712235294117647</v>
      </c>
    </row>
    <row r="173" spans="1:5" x14ac:dyDescent="0.25">
      <c r="A173" s="4" t="s">
        <v>282</v>
      </c>
      <c r="B173">
        <v>379</v>
      </c>
      <c r="C173">
        <v>9.8104938271604936E-2</v>
      </c>
      <c r="D173">
        <v>3.9865853658536596</v>
      </c>
      <c r="E173">
        <v>18.927037037037039</v>
      </c>
    </row>
    <row r="174" spans="1:5" x14ac:dyDescent="0.25">
      <c r="A174" s="4" t="s">
        <v>263</v>
      </c>
      <c r="B174">
        <v>367</v>
      </c>
      <c r="C174">
        <v>8.567073170731708E-3</v>
      </c>
      <c r="D174">
        <v>4.246463414634146</v>
      </c>
      <c r="E174">
        <v>12.560487804878049</v>
      </c>
    </row>
    <row r="175" spans="1:5" x14ac:dyDescent="0.25">
      <c r="A175" s="4" t="s">
        <v>365</v>
      </c>
      <c r="B175">
        <v>348</v>
      </c>
      <c r="C175">
        <v>7.627530864197532E-2</v>
      </c>
      <c r="D175">
        <v>4.0750617283950623</v>
      </c>
      <c r="E175">
        <v>20.361851851851856</v>
      </c>
    </row>
    <row r="176" spans="1:5" x14ac:dyDescent="0.25">
      <c r="A176" s="4" t="s">
        <v>304</v>
      </c>
      <c r="B176">
        <v>342</v>
      </c>
      <c r="C176">
        <v>0.14836875000000002</v>
      </c>
      <c r="D176">
        <v>3.8749382716049383</v>
      </c>
      <c r="E176">
        <v>19.990625000000005</v>
      </c>
    </row>
    <row r="177" spans="1:5" x14ac:dyDescent="0.25">
      <c r="A177" s="4" t="s">
        <v>251</v>
      </c>
      <c r="B177">
        <v>339</v>
      </c>
      <c r="C177">
        <v>7.9651219512195129E-2</v>
      </c>
      <c r="D177">
        <v>4.1936585365853656</v>
      </c>
      <c r="E177">
        <v>20.247195121951226</v>
      </c>
    </row>
    <row r="178" spans="1:5" x14ac:dyDescent="0.25">
      <c r="A178" s="4" t="s">
        <v>259</v>
      </c>
      <c r="B178">
        <v>314</v>
      </c>
      <c r="C178">
        <v>2.1995000000000001E-2</v>
      </c>
      <c r="D178">
        <v>4.1235802469135798</v>
      </c>
      <c r="E178">
        <v>10.769124999999999</v>
      </c>
    </row>
    <row r="196" spans="1:5" x14ac:dyDescent="0.25">
      <c r="A196" s="4" t="s">
        <v>252</v>
      </c>
      <c r="B196">
        <v>31334</v>
      </c>
      <c r="C196">
        <v>4.411395348837209E-2</v>
      </c>
      <c r="D196">
        <v>4.116627906976742</v>
      </c>
      <c r="E196">
        <v>8.4231395348837221</v>
      </c>
    </row>
    <row r="197" spans="1:5" x14ac:dyDescent="0.25">
      <c r="A197" s="4" t="s">
        <v>250</v>
      </c>
      <c r="B197">
        <v>8435</v>
      </c>
      <c r="C197">
        <v>9.5716279069767471E-2</v>
      </c>
      <c r="D197">
        <v>3.8409302325581396</v>
      </c>
      <c r="E197">
        <v>14.747093023255815</v>
      </c>
    </row>
    <row r="198" spans="1:5" x14ac:dyDescent="0.25">
      <c r="A198" s="4" t="s">
        <v>248</v>
      </c>
      <c r="B198">
        <v>7569</v>
      </c>
      <c r="C198">
        <v>3.7730232558139537E-2</v>
      </c>
      <c r="D198">
        <v>4.0808139534883727</v>
      </c>
      <c r="E198">
        <v>11.878837209302326</v>
      </c>
    </row>
    <row r="199" spans="1:5" x14ac:dyDescent="0.25">
      <c r="A199" s="4" t="s">
        <v>278</v>
      </c>
      <c r="B199">
        <v>3656</v>
      </c>
      <c r="C199">
        <v>5.1782352941176474E-2</v>
      </c>
      <c r="D199">
        <v>4.0169411764705867</v>
      </c>
      <c r="E199">
        <v>15.551411764705881</v>
      </c>
    </row>
    <row r="200" spans="1:5" x14ac:dyDescent="0.25">
      <c r="A200" s="4" t="s">
        <v>249</v>
      </c>
      <c r="B200">
        <v>3167</v>
      </c>
      <c r="C200">
        <v>4.0175294117647052E-2</v>
      </c>
      <c r="D200">
        <v>3.990697674418604</v>
      </c>
      <c r="E200">
        <v>12.911999999999999</v>
      </c>
    </row>
    <row r="201" spans="1:5" x14ac:dyDescent="0.25">
      <c r="A201" s="4" t="s">
        <v>244</v>
      </c>
      <c r="B201">
        <v>3004</v>
      </c>
      <c r="C201">
        <v>3.171395348837211E-2</v>
      </c>
      <c r="D201">
        <v>4.1658139534883718</v>
      </c>
      <c r="E201">
        <v>10.714883720930237</v>
      </c>
    </row>
    <row r="202" spans="1:5" x14ac:dyDescent="0.25">
      <c r="A202" s="4" t="s">
        <v>265</v>
      </c>
      <c r="B202">
        <v>2627</v>
      </c>
      <c r="C202">
        <v>3.2838823529411761E-2</v>
      </c>
      <c r="D202">
        <v>4.1434117647058804</v>
      </c>
      <c r="E202">
        <v>10.837294117647058</v>
      </c>
    </row>
    <row r="203" spans="1:5" x14ac:dyDescent="0.25">
      <c r="A203" s="4" t="s">
        <v>246</v>
      </c>
      <c r="B203">
        <v>2384</v>
      </c>
      <c r="C203">
        <v>9.7777647058823566E-2</v>
      </c>
      <c r="D203">
        <v>3.8059999999999987</v>
      </c>
      <c r="E203">
        <v>19.052823529411761</v>
      </c>
    </row>
    <row r="204" spans="1:5" x14ac:dyDescent="0.25">
      <c r="A204" s="4" t="s">
        <v>279</v>
      </c>
      <c r="B204">
        <v>2364</v>
      </c>
      <c r="C204">
        <v>8.1329411764705872E-2</v>
      </c>
      <c r="D204">
        <v>3.964941176470588</v>
      </c>
      <c r="E204">
        <v>15.35564705882353</v>
      </c>
    </row>
    <row r="205" spans="1:5" x14ac:dyDescent="0.25">
      <c r="A205" s="4" t="s">
        <v>262</v>
      </c>
      <c r="B205">
        <v>1563</v>
      </c>
      <c r="C205">
        <v>2.35564705882353E-2</v>
      </c>
      <c r="D205">
        <v>4.251764705882354</v>
      </c>
      <c r="E205">
        <v>8.6205882352941181</v>
      </c>
    </row>
    <row r="206" spans="1:5" x14ac:dyDescent="0.25">
      <c r="A206" s="4" t="s">
        <v>247</v>
      </c>
      <c r="B206">
        <v>1490</v>
      </c>
      <c r="C206">
        <v>9.0513953488372101E-2</v>
      </c>
      <c r="D206">
        <v>3.9965116279069774</v>
      </c>
      <c r="E206">
        <v>14.978720930232567</v>
      </c>
    </row>
    <row r="207" spans="1:5" x14ac:dyDescent="0.25">
      <c r="A207" s="4" t="s">
        <v>299</v>
      </c>
      <c r="B207">
        <v>1460</v>
      </c>
      <c r="C207">
        <v>5.4444047619047593E-2</v>
      </c>
      <c r="D207">
        <v>3.9885714285714275</v>
      </c>
      <c r="E207">
        <v>15.592857142857135</v>
      </c>
    </row>
    <row r="208" spans="1:5" x14ac:dyDescent="0.25">
      <c r="A208" s="4" t="s">
        <v>276</v>
      </c>
      <c r="B208">
        <v>1412</v>
      </c>
      <c r="C208">
        <v>4.6051764705882361E-2</v>
      </c>
      <c r="D208">
        <v>3.9809411764705867</v>
      </c>
      <c r="E208">
        <v>12.999294117647059</v>
      </c>
    </row>
    <row r="209" spans="1:5" x14ac:dyDescent="0.25">
      <c r="A209" s="4" t="s">
        <v>294</v>
      </c>
      <c r="B209">
        <v>1369</v>
      </c>
      <c r="C209">
        <v>5.3852380952380964E-2</v>
      </c>
      <c r="D209">
        <v>4.0628571428571441</v>
      </c>
      <c r="E209">
        <v>11.214523809523806</v>
      </c>
    </row>
    <row r="210" spans="1:5" x14ac:dyDescent="0.25">
      <c r="A210" s="4" t="s">
        <v>274</v>
      </c>
      <c r="B210">
        <v>1342</v>
      </c>
      <c r="C210">
        <v>3.2482352941176469E-2</v>
      </c>
      <c r="D210">
        <v>4.1648235294117644</v>
      </c>
      <c r="E210">
        <v>11.896470588235291</v>
      </c>
    </row>
    <row r="211" spans="1:5" x14ac:dyDescent="0.25">
      <c r="A211" s="4" t="s">
        <v>264</v>
      </c>
      <c r="B211">
        <v>1192</v>
      </c>
      <c r="C211">
        <v>6.8754117647058827E-2</v>
      </c>
      <c r="D211">
        <v>3.9964705882352947</v>
      </c>
      <c r="E211">
        <v>13.997647058823532</v>
      </c>
    </row>
    <row r="212" spans="1:5" x14ac:dyDescent="0.25">
      <c r="A212" s="4" t="s">
        <v>303</v>
      </c>
      <c r="B212">
        <v>1168</v>
      </c>
      <c r="C212">
        <v>8.0226506024096395E-2</v>
      </c>
      <c r="D212">
        <v>3.9665060240963861</v>
      </c>
      <c r="E212">
        <v>18.589638554216862</v>
      </c>
    </row>
    <row r="213" spans="1:5" x14ac:dyDescent="0.25">
      <c r="A213" s="4" t="s">
        <v>275</v>
      </c>
      <c r="B213">
        <v>1005</v>
      </c>
      <c r="C213">
        <v>0.12179642857142856</v>
      </c>
      <c r="D213">
        <v>3.9305952380952371</v>
      </c>
      <c r="E213">
        <v>21.127142857142857</v>
      </c>
    </row>
    <row r="214" spans="1:5" x14ac:dyDescent="0.25">
      <c r="A214" s="4" t="s">
        <v>269</v>
      </c>
      <c r="B214">
        <v>1002</v>
      </c>
      <c r="C214">
        <v>6.822235294117647E-2</v>
      </c>
      <c r="D214">
        <v>3.8508235294117652</v>
      </c>
      <c r="E214">
        <v>15.04305882352941</v>
      </c>
    </row>
    <row r="215" spans="1:5" x14ac:dyDescent="0.25">
      <c r="A215" s="4" t="s">
        <v>292</v>
      </c>
      <c r="B215">
        <v>979</v>
      </c>
      <c r="C215">
        <v>4.1907228915662662E-2</v>
      </c>
      <c r="D215">
        <v>4.1907228915662644</v>
      </c>
      <c r="E215">
        <v>6.4260240963855422</v>
      </c>
    </row>
    <row r="216" spans="1:5" x14ac:dyDescent="0.25">
      <c r="A216" s="4" t="s">
        <v>241</v>
      </c>
      <c r="B216">
        <v>837</v>
      </c>
      <c r="C216">
        <v>2.5653488372093022E-2</v>
      </c>
      <c r="D216">
        <v>4.2479069767441864</v>
      </c>
      <c r="E216">
        <v>12.932790697674422</v>
      </c>
    </row>
    <row r="217" spans="1:5" x14ac:dyDescent="0.25">
      <c r="A217" s="4" t="s">
        <v>242</v>
      </c>
      <c r="B217">
        <v>724</v>
      </c>
      <c r="C217">
        <v>2.6058823529411763E-2</v>
      </c>
      <c r="D217">
        <v>4.2127058823529415</v>
      </c>
      <c r="E217">
        <v>8.5997647058823539</v>
      </c>
    </row>
    <row r="218" spans="1:5" x14ac:dyDescent="0.25">
      <c r="A218" s="4" t="s">
        <v>277</v>
      </c>
      <c r="B218">
        <v>698</v>
      </c>
      <c r="C218">
        <v>9.2128571428571449E-2</v>
      </c>
      <c r="D218">
        <v>3.8702380952380948</v>
      </c>
      <c r="E218">
        <v>21.919761904761902</v>
      </c>
    </row>
    <row r="219" spans="1:5" x14ac:dyDescent="0.25">
      <c r="A219" s="4" t="s">
        <v>295</v>
      </c>
      <c r="B219">
        <v>682</v>
      </c>
      <c r="C219">
        <v>1.1977380952380953E-2</v>
      </c>
      <c r="D219">
        <v>4.2030952380952371</v>
      </c>
      <c r="E219">
        <v>10.623452380952379</v>
      </c>
    </row>
    <row r="220" spans="1:5" x14ac:dyDescent="0.25">
      <c r="A220" s="4" t="s">
        <v>302</v>
      </c>
      <c r="B220">
        <v>661</v>
      </c>
      <c r="C220">
        <v>4.6816867469879522E-2</v>
      </c>
      <c r="D220">
        <v>3.9907228915662647</v>
      </c>
      <c r="E220">
        <v>17.625903614457833</v>
      </c>
    </row>
    <row r="221" spans="1:5" x14ac:dyDescent="0.25">
      <c r="A221" s="4" t="s">
        <v>290</v>
      </c>
      <c r="B221">
        <v>594</v>
      </c>
      <c r="C221">
        <v>3.0772289156626508E-2</v>
      </c>
      <c r="D221">
        <v>4.2208433734939756</v>
      </c>
      <c r="E221">
        <v>12.553614457831332</v>
      </c>
    </row>
    <row r="222" spans="1:5" x14ac:dyDescent="0.25">
      <c r="A222" s="4" t="s">
        <v>245</v>
      </c>
      <c r="B222">
        <v>562</v>
      </c>
      <c r="C222">
        <v>3.7308333333333339E-2</v>
      </c>
      <c r="D222">
        <v>4.2754761904761898</v>
      </c>
      <c r="E222">
        <v>11.611190476190474</v>
      </c>
    </row>
    <row r="223" spans="1:5" x14ac:dyDescent="0.25">
      <c r="A223" s="4" t="s">
        <v>300</v>
      </c>
      <c r="B223">
        <v>506</v>
      </c>
      <c r="C223">
        <v>0.15412048192771086</v>
      </c>
      <c r="D223">
        <v>3.7320481927710842</v>
      </c>
      <c r="E223">
        <v>20.889638554216877</v>
      </c>
    </row>
    <row r="224" spans="1:5" x14ac:dyDescent="0.25">
      <c r="A224" s="4" t="s">
        <v>301</v>
      </c>
      <c r="B224">
        <v>484</v>
      </c>
      <c r="C224">
        <v>7.2004878048780488E-2</v>
      </c>
      <c r="D224">
        <v>4.0878048780487806</v>
      </c>
      <c r="E224">
        <v>14.781829268292682</v>
      </c>
    </row>
    <row r="225" spans="1:6" x14ac:dyDescent="0.25">
      <c r="A225" s="4" t="s">
        <v>297</v>
      </c>
      <c r="B225">
        <v>481</v>
      </c>
      <c r="C225">
        <v>8.6595238095238114E-2</v>
      </c>
      <c r="D225">
        <v>3.9620238095238087</v>
      </c>
      <c r="E225">
        <v>16.040833333333335</v>
      </c>
    </row>
    <row r="226" spans="1:6" x14ac:dyDescent="0.25">
      <c r="A226" s="4" t="s">
        <v>272</v>
      </c>
      <c r="B226">
        <v>439</v>
      </c>
      <c r="C226">
        <v>2.8728915662650602E-2</v>
      </c>
      <c r="D226">
        <v>4.0780952380952371</v>
      </c>
      <c r="E226">
        <v>14.30301204819277</v>
      </c>
    </row>
    <row r="227" spans="1:6" x14ac:dyDescent="0.25">
      <c r="A227" s="4" t="s">
        <v>243</v>
      </c>
      <c r="B227">
        <v>397</v>
      </c>
      <c r="C227">
        <v>5.4787058823529418E-2</v>
      </c>
      <c r="D227">
        <v>4.1789411764705893</v>
      </c>
      <c r="E227">
        <v>13.712235294117647</v>
      </c>
    </row>
    <row r="228" spans="1:6" x14ac:dyDescent="0.25">
      <c r="A228" s="4" t="s">
        <v>282</v>
      </c>
      <c r="B228">
        <v>379</v>
      </c>
      <c r="C228">
        <v>9.8104938271604936E-2</v>
      </c>
      <c r="D228">
        <v>3.9865853658536596</v>
      </c>
      <c r="E228">
        <v>18.927037037037039</v>
      </c>
    </row>
    <row r="229" spans="1:6" x14ac:dyDescent="0.25">
      <c r="A229" s="4" t="s">
        <v>263</v>
      </c>
      <c r="B229">
        <v>367</v>
      </c>
      <c r="C229">
        <v>8.567073170731708E-3</v>
      </c>
      <c r="D229">
        <v>4.246463414634146</v>
      </c>
      <c r="E229">
        <v>12.560487804878049</v>
      </c>
    </row>
    <row r="230" spans="1:6" x14ac:dyDescent="0.25">
      <c r="A230" s="4" t="s">
        <v>365</v>
      </c>
      <c r="B230">
        <v>348</v>
      </c>
      <c r="C230">
        <v>7.627530864197532E-2</v>
      </c>
      <c r="D230">
        <v>4.0750617283950623</v>
      </c>
      <c r="E230">
        <v>20.361851851851856</v>
      </c>
    </row>
    <row r="231" spans="1:6" x14ac:dyDescent="0.25">
      <c r="A231" s="4" t="s">
        <v>304</v>
      </c>
      <c r="B231">
        <v>342</v>
      </c>
      <c r="C231">
        <v>0.14836875000000002</v>
      </c>
      <c r="D231">
        <v>3.8749382716049383</v>
      </c>
      <c r="E231">
        <v>19.990625000000005</v>
      </c>
    </row>
    <row r="232" spans="1:6" x14ac:dyDescent="0.25">
      <c r="A232" s="4" t="s">
        <v>251</v>
      </c>
      <c r="B232">
        <v>339</v>
      </c>
      <c r="C232">
        <v>7.9651219512195129E-2</v>
      </c>
      <c r="D232">
        <v>4.1936585365853656</v>
      </c>
      <c r="E232">
        <v>20.247195121951226</v>
      </c>
    </row>
    <row r="233" spans="1:6" x14ac:dyDescent="0.25">
      <c r="A233" s="4" t="s">
        <v>259</v>
      </c>
      <c r="B233">
        <v>314</v>
      </c>
      <c r="C233">
        <v>2.1995000000000001E-2</v>
      </c>
      <c r="D233">
        <v>4.1235802469135798</v>
      </c>
      <c r="E233">
        <v>10.769124999999999</v>
      </c>
    </row>
    <row r="238" spans="1:6" x14ac:dyDescent="0.25">
      <c r="A238" s="2" t="s">
        <v>661</v>
      </c>
      <c r="B238" s="2" t="s">
        <v>224</v>
      </c>
      <c r="F238" t="s">
        <v>666</v>
      </c>
    </row>
    <row r="239" spans="1:6" x14ac:dyDescent="0.25">
      <c r="A239" s="2" t="s">
        <v>201</v>
      </c>
      <c r="B239" t="s">
        <v>658</v>
      </c>
      <c r="C239" t="s">
        <v>659</v>
      </c>
      <c r="D239" t="s">
        <v>665</v>
      </c>
    </row>
    <row r="240" spans="1:6" x14ac:dyDescent="0.25">
      <c r="A240" s="4" t="s">
        <v>198</v>
      </c>
      <c r="B240" s="7">
        <v>2.06E-2</v>
      </c>
      <c r="C240" s="7">
        <v>2.12E-2</v>
      </c>
      <c r="D240" s="8">
        <f>GETPIVOTDATA("repeat_rate_90d",$A$238,"late_delivery",TRUE,"review_bucket","high_4_5")-GETPIVOTDATA("repeat_rate_90d",$A$238,"late_delivery",FALSE,"review_bucket","high_4_5")</f>
        <v>5.9999999999999984E-4</v>
      </c>
    </row>
    <row r="241" spans="1:4" x14ac:dyDescent="0.25">
      <c r="A241" s="4" t="s">
        <v>196</v>
      </c>
      <c r="B241" s="7">
        <v>2.6599999999999999E-2</v>
      </c>
      <c r="C241" s="7">
        <v>1.6299999999999999E-2</v>
      </c>
      <c r="D241" s="8">
        <f>GETPIVOTDATA("repeat_rate_90d",$A$238,"late_delivery",TRUE,"review_bucket","low_1_2")-GETPIVOTDATA("repeat_rate_90d",$A$238,"late_delivery",FALSE,"review_bucket","low_1_2")</f>
        <v>-1.03E-2</v>
      </c>
    </row>
    <row r="242" spans="1:4" x14ac:dyDescent="0.25">
      <c r="A242" s="4" t="s">
        <v>197</v>
      </c>
      <c r="B242" s="7">
        <v>2.1499999999999998E-2</v>
      </c>
      <c r="C242" s="7">
        <v>2.6599999999999999E-2</v>
      </c>
      <c r="D242" s="8">
        <f>GETPIVOTDATA("repeat_rate_90d",$A$238,"late_delivery",TRUE,"review_bucket","mid_3")-GETPIVOTDATA("repeat_rate_90d",$A$238,"late_delivery",FALSE,"review_bucket","mid_3")</f>
        <v>5.1000000000000004E-3</v>
      </c>
    </row>
    <row r="249" spans="1:4" x14ac:dyDescent="0.25">
      <c r="A249" s="2" t="s">
        <v>660</v>
      </c>
      <c r="B249" s="2" t="s">
        <v>224</v>
      </c>
    </row>
    <row r="250" spans="1:4" x14ac:dyDescent="0.25">
      <c r="A250" s="2" t="s">
        <v>201</v>
      </c>
      <c r="B250" t="s">
        <v>658</v>
      </c>
      <c r="C250" t="s">
        <v>659</v>
      </c>
    </row>
    <row r="251" spans="1:4" x14ac:dyDescent="0.25">
      <c r="A251" s="4" t="s">
        <v>198</v>
      </c>
      <c r="B251">
        <v>71445</v>
      </c>
      <c r="C251">
        <v>1648</v>
      </c>
    </row>
    <row r="252" spans="1:4" x14ac:dyDescent="0.25">
      <c r="A252" s="4" t="s">
        <v>196</v>
      </c>
      <c r="B252">
        <v>8014</v>
      </c>
      <c r="C252">
        <v>3874</v>
      </c>
    </row>
    <row r="253" spans="1:4" x14ac:dyDescent="0.25">
      <c r="A253" s="4" t="s">
        <v>197</v>
      </c>
      <c r="B253">
        <v>6981</v>
      </c>
      <c r="C253">
        <v>677</v>
      </c>
    </row>
    <row r="257" spans="1:4" x14ac:dyDescent="0.25">
      <c r="A257" s="2" t="s">
        <v>201</v>
      </c>
      <c r="B257" t="s">
        <v>205</v>
      </c>
      <c r="C257" t="s">
        <v>206</v>
      </c>
      <c r="D257" t="s">
        <v>223</v>
      </c>
    </row>
    <row r="258" spans="1:4" x14ac:dyDescent="0.25">
      <c r="A258" s="4" t="s">
        <v>48</v>
      </c>
      <c r="B258">
        <v>9255</v>
      </c>
      <c r="C258" s="5">
        <v>1223375.5100000002</v>
      </c>
      <c r="D258" s="5">
        <v>108.61382713495094</v>
      </c>
    </row>
    <row r="259" spans="1:4" x14ac:dyDescent="0.25">
      <c r="A259" s="4" t="s">
        <v>16</v>
      </c>
      <c r="B259">
        <v>8595</v>
      </c>
      <c r="C259" s="5">
        <v>1405878.31</v>
      </c>
      <c r="D259" s="5">
        <v>147.44078715672583</v>
      </c>
    </row>
    <row r="260" spans="1:4" x14ac:dyDescent="0.25">
      <c r="A260" s="4" t="s">
        <v>27</v>
      </c>
      <c r="B260">
        <v>7499</v>
      </c>
      <c r="C260" s="5">
        <v>1114590.6700000002</v>
      </c>
      <c r="D260" s="5">
        <v>127.69306088801027</v>
      </c>
    </row>
    <row r="261" spans="1:4" x14ac:dyDescent="0.25">
      <c r="A261" s="4" t="s">
        <v>43</v>
      </c>
      <c r="B261">
        <v>6512</v>
      </c>
      <c r="C261" s="5">
        <v>1031405.9999999994</v>
      </c>
      <c r="D261" s="5">
        <v>142.01442073521346</v>
      </c>
    </row>
    <row r="262" spans="1:4" x14ac:dyDescent="0.25">
      <c r="A262" s="4" t="s">
        <v>18</v>
      </c>
      <c r="B262">
        <v>6256</v>
      </c>
      <c r="C262" s="5">
        <v>873214.97999999986</v>
      </c>
      <c r="D262" s="5">
        <v>109.4406732412592</v>
      </c>
    </row>
    <row r="263" spans="1:4" x14ac:dyDescent="0.25">
      <c r="A263" s="4" t="s">
        <v>33</v>
      </c>
      <c r="B263">
        <v>5717</v>
      </c>
      <c r="C263" s="5">
        <v>755228.80999999971</v>
      </c>
      <c r="D263" s="5">
        <v>106.72568182142221</v>
      </c>
    </row>
    <row r="264" spans="1:4" x14ac:dyDescent="0.25">
      <c r="A264" s="4" t="s">
        <v>25</v>
      </c>
      <c r="B264">
        <v>5486</v>
      </c>
      <c r="C264" s="5">
        <v>1261075.3400000001</v>
      </c>
      <c r="D264" s="5">
        <v>243.03349539996631</v>
      </c>
    </row>
    <row r="265" spans="1:4" x14ac:dyDescent="0.25">
      <c r="A265" s="4" t="s">
        <v>54</v>
      </c>
      <c r="B265">
        <v>4083</v>
      </c>
      <c r="C265" s="5">
        <v>378782.64</v>
      </c>
      <c r="D265" s="5">
        <v>72.819362817619478</v>
      </c>
    </row>
    <row r="266" spans="1:4" x14ac:dyDescent="0.25">
      <c r="A266" s="4" t="s">
        <v>40</v>
      </c>
      <c r="B266">
        <v>3796</v>
      </c>
      <c r="C266" s="5">
        <v>667579.10000000009</v>
      </c>
      <c r="D266" s="5">
        <v>161.10801366208113</v>
      </c>
    </row>
    <row r="267" spans="1:4" x14ac:dyDescent="0.25">
      <c r="A267" s="4" t="s">
        <v>22</v>
      </c>
      <c r="B267">
        <v>3777</v>
      </c>
      <c r="C267" s="5">
        <v>542083.6</v>
      </c>
      <c r="D267" s="5">
        <v>121.69576673823967</v>
      </c>
    </row>
    <row r="268" spans="1:4" x14ac:dyDescent="0.25">
      <c r="A268" s="4" t="s">
        <v>38</v>
      </c>
      <c r="B268">
        <v>3549</v>
      </c>
      <c r="C268" s="5">
        <v>690166.40999999992</v>
      </c>
      <c r="D268" s="5">
        <v>183.29600656732637</v>
      </c>
    </row>
    <row r="269" spans="1:4" x14ac:dyDescent="0.25">
      <c r="A269" s="4" t="s">
        <v>35</v>
      </c>
      <c r="B269">
        <v>3442</v>
      </c>
      <c r="C269" s="5">
        <v>565570.89</v>
      </c>
      <c r="D269" s="5">
        <v>147.14461936049474</v>
      </c>
    </row>
    <row r="270" spans="1:4" x14ac:dyDescent="0.25">
      <c r="A270" s="4" t="s">
        <v>20</v>
      </c>
      <c r="B270">
        <v>3059</v>
      </c>
      <c r="C270" s="5">
        <v>437768.81</v>
      </c>
      <c r="D270" s="5">
        <v>131.79402748198572</v>
      </c>
    </row>
    <row r="271" spans="1:4" x14ac:dyDescent="0.25">
      <c r="A271" s="4" t="s">
        <v>29</v>
      </c>
      <c r="B271">
        <v>2797</v>
      </c>
      <c r="C271" s="5">
        <v>464822.32</v>
      </c>
      <c r="D271" s="5">
        <v>132.19136671866201</v>
      </c>
    </row>
    <row r="272" spans="1:4" x14ac:dyDescent="0.25">
      <c r="A272" s="4" t="s">
        <v>37</v>
      </c>
      <c r="B272">
        <v>1247</v>
      </c>
      <c r="C272" s="5">
        <v>332910.90999999997</v>
      </c>
      <c r="D272" s="5">
        <v>221.20981737282068</v>
      </c>
    </row>
    <row r="276" spans="1:4" x14ac:dyDescent="0.25">
      <c r="A276" s="4" t="s">
        <v>48</v>
      </c>
      <c r="B276">
        <v>9255</v>
      </c>
      <c r="C276" s="5">
        <v>1223375.5100000002</v>
      </c>
      <c r="D276" s="5">
        <v>129.91971379833055</v>
      </c>
    </row>
    <row r="277" spans="1:4" x14ac:dyDescent="0.25">
      <c r="A277" s="4" t="s">
        <v>16</v>
      </c>
      <c r="B277">
        <v>8595</v>
      </c>
      <c r="C277" s="5">
        <v>1405878.31</v>
      </c>
      <c r="D277" s="5">
        <v>168.11362009470432</v>
      </c>
    </row>
    <row r="278" spans="1:4" x14ac:dyDescent="0.25">
      <c r="A278" s="4" t="s">
        <v>27</v>
      </c>
      <c r="B278">
        <v>7499</v>
      </c>
      <c r="C278" s="5">
        <v>1114590.6700000002</v>
      </c>
      <c r="D278" s="5">
        <v>149.76435398061903</v>
      </c>
    </row>
    <row r="279" spans="1:4" x14ac:dyDescent="0.25">
      <c r="A279" s="4" t="s">
        <v>43</v>
      </c>
      <c r="B279">
        <v>6512</v>
      </c>
      <c r="C279" s="5">
        <v>1031405.9999999994</v>
      </c>
      <c r="D279" s="5">
        <v>163.79588834822258</v>
      </c>
    </row>
    <row r="280" spans="1:4" x14ac:dyDescent="0.25">
      <c r="A280" s="4" t="s">
        <v>18</v>
      </c>
      <c r="B280">
        <v>6256</v>
      </c>
      <c r="C280" s="5">
        <v>873214.97999999986</v>
      </c>
      <c r="D280" s="5">
        <v>135.56705596840936</v>
      </c>
    </row>
    <row r="281" spans="1:4" x14ac:dyDescent="0.25">
      <c r="A281" s="4" t="s">
        <v>33</v>
      </c>
      <c r="B281">
        <v>5717</v>
      </c>
      <c r="C281" s="5">
        <v>755228.80999999971</v>
      </c>
      <c r="D281" s="5">
        <v>130.38221570612237</v>
      </c>
    </row>
    <row r="282" spans="1:4" x14ac:dyDescent="0.25">
      <c r="A282" s="4" t="s">
        <v>25</v>
      </c>
      <c r="B282">
        <v>5486</v>
      </c>
      <c r="C282" s="5">
        <v>1261075.3400000001</v>
      </c>
      <c r="D282" s="5">
        <v>261.03752032616768</v>
      </c>
    </row>
    <row r="283" spans="1:4" x14ac:dyDescent="0.25">
      <c r="A283" s="4" t="s">
        <v>54</v>
      </c>
      <c r="B283">
        <v>4083</v>
      </c>
      <c r="C283" s="5">
        <v>378782.64</v>
      </c>
      <c r="D283" s="5">
        <v>89.799618176305842</v>
      </c>
    </row>
    <row r="284" spans="1:4" x14ac:dyDescent="0.25">
      <c r="A284" s="4" t="s">
        <v>40</v>
      </c>
      <c r="B284">
        <v>3796</v>
      </c>
      <c r="C284" s="5">
        <v>667579.10000000009</v>
      </c>
      <c r="D284" s="5">
        <v>185.503990393073</v>
      </c>
    </row>
    <row r="285" spans="1:4" x14ac:dyDescent="0.25">
      <c r="A285" s="4" t="s">
        <v>22</v>
      </c>
      <c r="B285">
        <v>3777</v>
      </c>
      <c r="C285" s="5">
        <v>542083.6</v>
      </c>
      <c r="D285" s="5">
        <v>141.3726723592799</v>
      </c>
    </row>
    <row r="286" spans="1:4" x14ac:dyDescent="0.25">
      <c r="A286" s="4" t="s">
        <v>38</v>
      </c>
      <c r="B286">
        <v>3549</v>
      </c>
      <c r="C286" s="5">
        <v>690166.40999999992</v>
      </c>
      <c r="D286" s="5">
        <v>206.55054999183665</v>
      </c>
    </row>
    <row r="287" spans="1:4" x14ac:dyDescent="0.25">
      <c r="A287" s="4" t="s">
        <v>35</v>
      </c>
      <c r="B287">
        <v>3442</v>
      </c>
      <c r="C287" s="5">
        <v>565570.89</v>
      </c>
      <c r="D287" s="5">
        <v>175.07460383622279</v>
      </c>
    </row>
    <row r="288" spans="1:4" x14ac:dyDescent="0.25">
      <c r="A288" s="4" t="s">
        <v>20</v>
      </c>
      <c r="B288">
        <v>3059</v>
      </c>
      <c r="C288" s="5">
        <v>437768.81</v>
      </c>
      <c r="D288" s="5">
        <v>149.06152420452392</v>
      </c>
    </row>
    <row r="289" spans="1:6" x14ac:dyDescent="0.25">
      <c r="A289" s="4" t="s">
        <v>29</v>
      </c>
      <c r="B289">
        <v>2797</v>
      </c>
      <c r="C289" s="5">
        <v>464822.32</v>
      </c>
      <c r="D289" s="5">
        <v>154.51585959711025</v>
      </c>
    </row>
    <row r="290" spans="1:6" x14ac:dyDescent="0.25">
      <c r="A290" s="4" t="s">
        <v>37</v>
      </c>
      <c r="B290">
        <v>1247</v>
      </c>
      <c r="C290" s="5">
        <v>332910.90999999997</v>
      </c>
      <c r="D290" s="5">
        <v>274.36730780032332</v>
      </c>
    </row>
    <row r="299" spans="1:6" x14ac:dyDescent="0.25">
      <c r="A299" s="2" t="s">
        <v>206</v>
      </c>
      <c r="B299" s="2" t="s">
        <v>224</v>
      </c>
    </row>
    <row r="300" spans="1:6" x14ac:dyDescent="0.25">
      <c r="A300" s="2" t="s">
        <v>201</v>
      </c>
      <c r="B300" t="s">
        <v>48</v>
      </c>
      <c r="C300" t="s">
        <v>43</v>
      </c>
      <c r="D300" t="s">
        <v>16</v>
      </c>
      <c r="E300" t="s">
        <v>27</v>
      </c>
      <c r="F300" t="s">
        <v>25</v>
      </c>
    </row>
    <row r="301" spans="1:6" x14ac:dyDescent="0.25">
      <c r="A301" s="3">
        <v>42737</v>
      </c>
      <c r="B301">
        <v>84.59</v>
      </c>
      <c r="D301">
        <v>1056.1400000000001</v>
      </c>
      <c r="F301">
        <v>164.21</v>
      </c>
    </row>
    <row r="302" spans="1:6" x14ac:dyDescent="0.25">
      <c r="A302" s="3">
        <v>42744</v>
      </c>
      <c r="B302">
        <v>302.81</v>
      </c>
      <c r="C302">
        <v>471.54</v>
      </c>
      <c r="D302">
        <v>707.74</v>
      </c>
      <c r="E302">
        <v>1013.61</v>
      </c>
      <c r="F302">
        <v>1169.27</v>
      </c>
    </row>
    <row r="303" spans="1:6" x14ac:dyDescent="0.25">
      <c r="A303" s="3">
        <v>42751</v>
      </c>
      <c r="B303">
        <v>1341.23</v>
      </c>
      <c r="C303">
        <v>418.22</v>
      </c>
      <c r="D303">
        <v>3798.02</v>
      </c>
      <c r="E303">
        <v>2013.21</v>
      </c>
      <c r="F303">
        <v>610.63</v>
      </c>
    </row>
    <row r="304" spans="1:6" x14ac:dyDescent="0.25">
      <c r="A304" s="3">
        <v>42758</v>
      </c>
      <c r="B304">
        <v>1534.17</v>
      </c>
      <c r="C304">
        <v>2747.59</v>
      </c>
      <c r="D304">
        <v>5486.63</v>
      </c>
      <c r="E304">
        <v>6623.53</v>
      </c>
      <c r="F304">
        <v>2890.49</v>
      </c>
    </row>
    <row r="305" spans="1:6" x14ac:dyDescent="0.25">
      <c r="A305" s="3">
        <v>42765</v>
      </c>
      <c r="B305">
        <v>3694.76</v>
      </c>
      <c r="C305">
        <v>1883.65</v>
      </c>
      <c r="D305">
        <v>12478.12</v>
      </c>
      <c r="E305">
        <v>4822.16</v>
      </c>
      <c r="F305">
        <v>4988.2700000000004</v>
      </c>
    </row>
    <row r="306" spans="1:6" x14ac:dyDescent="0.25">
      <c r="A306" s="3">
        <v>42772</v>
      </c>
      <c r="B306">
        <v>5048.7</v>
      </c>
      <c r="C306">
        <v>6258.97</v>
      </c>
      <c r="D306">
        <v>5324.5</v>
      </c>
      <c r="E306">
        <v>5468.7</v>
      </c>
      <c r="F306">
        <v>5001.3999999999996</v>
      </c>
    </row>
    <row r="307" spans="1:6" x14ac:dyDescent="0.25">
      <c r="A307" s="3">
        <v>42779</v>
      </c>
      <c r="B307">
        <v>5667.06</v>
      </c>
      <c r="C307">
        <v>3096.67</v>
      </c>
      <c r="D307">
        <v>5022.12</v>
      </c>
      <c r="E307">
        <v>4211.3</v>
      </c>
      <c r="F307">
        <v>802.74</v>
      </c>
    </row>
    <row r="308" spans="1:6" x14ac:dyDescent="0.25">
      <c r="A308" s="3">
        <v>42786</v>
      </c>
      <c r="B308">
        <v>3831.74</v>
      </c>
      <c r="C308">
        <v>2327.54</v>
      </c>
      <c r="D308">
        <v>5042.3900000000003</v>
      </c>
      <c r="E308">
        <v>4040.39</v>
      </c>
      <c r="F308">
        <v>1181.8900000000001</v>
      </c>
    </row>
    <row r="309" spans="1:6" x14ac:dyDescent="0.25">
      <c r="A309" s="3">
        <v>42793</v>
      </c>
      <c r="B309">
        <v>6295.27</v>
      </c>
      <c r="C309">
        <v>3157.92</v>
      </c>
      <c r="D309">
        <v>3723.3</v>
      </c>
      <c r="E309">
        <v>9565.09</v>
      </c>
      <c r="F309">
        <v>5459.29</v>
      </c>
    </row>
    <row r="310" spans="1:6" x14ac:dyDescent="0.25">
      <c r="A310" s="3">
        <v>42800</v>
      </c>
      <c r="B310">
        <v>7670.94</v>
      </c>
      <c r="C310">
        <v>8418.67</v>
      </c>
      <c r="D310">
        <v>6483.96</v>
      </c>
      <c r="E310">
        <v>4151.0200000000004</v>
      </c>
      <c r="F310">
        <v>3213.19</v>
      </c>
    </row>
    <row r="311" spans="1:6" x14ac:dyDescent="0.25">
      <c r="A311" s="3">
        <v>42807</v>
      </c>
      <c r="B311">
        <v>5865.88</v>
      </c>
      <c r="C311">
        <v>3149.38</v>
      </c>
      <c r="D311">
        <v>8492.86</v>
      </c>
      <c r="E311">
        <v>6080.22</v>
      </c>
      <c r="F311">
        <v>11526.63</v>
      </c>
    </row>
    <row r="312" spans="1:6" x14ac:dyDescent="0.25">
      <c r="A312" s="3">
        <v>42814</v>
      </c>
      <c r="B312">
        <v>7515.36</v>
      </c>
      <c r="C312">
        <v>9715.94</v>
      </c>
      <c r="D312">
        <v>7305.95</v>
      </c>
      <c r="E312">
        <v>6733.02</v>
      </c>
      <c r="F312">
        <v>4569.03</v>
      </c>
    </row>
    <row r="313" spans="1:6" x14ac:dyDescent="0.25">
      <c r="A313" s="3">
        <v>42821</v>
      </c>
      <c r="B313">
        <v>7344.93</v>
      </c>
      <c r="C313">
        <v>7423.17</v>
      </c>
      <c r="D313">
        <v>5247.67</v>
      </c>
      <c r="E313">
        <v>4618.29</v>
      </c>
      <c r="F313">
        <v>6715.04</v>
      </c>
    </row>
    <row r="314" spans="1:6" x14ac:dyDescent="0.25">
      <c r="A314" s="3">
        <v>42828</v>
      </c>
      <c r="B314">
        <v>6804.87</v>
      </c>
      <c r="C314">
        <v>6466.79</v>
      </c>
      <c r="D314">
        <v>4141.8999999999996</v>
      </c>
      <c r="E314">
        <v>6930.21</v>
      </c>
      <c r="F314">
        <v>8211.41</v>
      </c>
    </row>
    <row r="315" spans="1:6" x14ac:dyDescent="0.25">
      <c r="A315" s="3">
        <v>42835</v>
      </c>
      <c r="B315">
        <v>3262.42</v>
      </c>
      <c r="C315">
        <v>3075.98</v>
      </c>
      <c r="D315">
        <v>5670.1</v>
      </c>
      <c r="E315">
        <v>4149.5600000000004</v>
      </c>
      <c r="F315">
        <v>4081.69</v>
      </c>
    </row>
    <row r="316" spans="1:6" x14ac:dyDescent="0.25">
      <c r="A316" s="3">
        <v>42842</v>
      </c>
      <c r="B316">
        <v>7690.14</v>
      </c>
      <c r="C316">
        <v>6268.43</v>
      </c>
      <c r="D316">
        <v>7002.28</v>
      </c>
      <c r="E316">
        <v>6738.88</v>
      </c>
      <c r="F316">
        <v>3587.97</v>
      </c>
    </row>
    <row r="317" spans="1:6" x14ac:dyDescent="0.25">
      <c r="A317" s="3">
        <v>42849</v>
      </c>
      <c r="B317">
        <v>7701.83</v>
      </c>
      <c r="C317">
        <v>4563.45</v>
      </c>
      <c r="D317">
        <v>6915.63</v>
      </c>
      <c r="E317">
        <v>8436.61</v>
      </c>
      <c r="F317">
        <v>6772.7</v>
      </c>
    </row>
    <row r="318" spans="1:6" x14ac:dyDescent="0.25">
      <c r="A318" s="3">
        <v>42856</v>
      </c>
      <c r="B318">
        <v>6647.96</v>
      </c>
      <c r="C318">
        <v>5777.05</v>
      </c>
      <c r="D318">
        <v>11031.76</v>
      </c>
      <c r="E318">
        <v>10780.28</v>
      </c>
      <c r="F318">
        <v>4337.18</v>
      </c>
    </row>
    <row r="319" spans="1:6" x14ac:dyDescent="0.25">
      <c r="A319" s="3">
        <v>42863</v>
      </c>
      <c r="B319">
        <v>8651.43</v>
      </c>
      <c r="C319">
        <v>19959.009999999998</v>
      </c>
      <c r="D319">
        <v>11679.5</v>
      </c>
      <c r="E319">
        <v>6279.11</v>
      </c>
      <c r="F319">
        <v>8285.23</v>
      </c>
    </row>
    <row r="320" spans="1:6" x14ac:dyDescent="0.25">
      <c r="A320" s="3">
        <v>42870</v>
      </c>
      <c r="B320">
        <v>8156.99</v>
      </c>
      <c r="C320">
        <v>11287.28</v>
      </c>
      <c r="D320">
        <v>10288.799999999999</v>
      </c>
      <c r="E320">
        <v>12582.43</v>
      </c>
      <c r="F320">
        <v>13581.45</v>
      </c>
    </row>
    <row r="321" spans="1:6" x14ac:dyDescent="0.25">
      <c r="A321" s="3">
        <v>42877</v>
      </c>
      <c r="B321">
        <v>11753.51</v>
      </c>
      <c r="C321">
        <v>9133.1299999999992</v>
      </c>
      <c r="D321">
        <v>10902.41</v>
      </c>
      <c r="E321">
        <v>9093.1299999999992</v>
      </c>
      <c r="F321">
        <v>9499.86</v>
      </c>
    </row>
    <row r="322" spans="1:6" x14ac:dyDescent="0.25">
      <c r="A322" s="3">
        <v>42884</v>
      </c>
      <c r="B322">
        <v>7775.23</v>
      </c>
      <c r="C322">
        <v>9394.9699999999993</v>
      </c>
      <c r="D322">
        <v>13588.19</v>
      </c>
      <c r="E322">
        <v>6882.71</v>
      </c>
      <c r="F322">
        <v>10499.87</v>
      </c>
    </row>
    <row r="323" spans="1:6" x14ac:dyDescent="0.25">
      <c r="A323" s="3">
        <v>42891</v>
      </c>
      <c r="B323">
        <v>10318.01</v>
      </c>
      <c r="C323">
        <v>11951.89</v>
      </c>
      <c r="D323">
        <v>11077.17</v>
      </c>
      <c r="E323">
        <v>9876.75</v>
      </c>
      <c r="F323">
        <v>7156.19</v>
      </c>
    </row>
    <row r="324" spans="1:6" x14ac:dyDescent="0.25">
      <c r="A324" s="3">
        <v>42898</v>
      </c>
      <c r="B324">
        <v>9801.69</v>
      </c>
      <c r="C324">
        <v>9041.6</v>
      </c>
      <c r="D324">
        <v>5286.45</v>
      </c>
      <c r="E324">
        <v>8337.6299999999992</v>
      </c>
      <c r="F324">
        <v>6749.48</v>
      </c>
    </row>
    <row r="325" spans="1:6" x14ac:dyDescent="0.25">
      <c r="A325" s="3">
        <v>42905</v>
      </c>
      <c r="B325">
        <v>7538.72</v>
      </c>
      <c r="C325">
        <v>6866.6</v>
      </c>
      <c r="D325">
        <v>9082.41</v>
      </c>
      <c r="E325">
        <v>7575.52</v>
      </c>
      <c r="F325">
        <v>5850.71</v>
      </c>
    </row>
    <row r="326" spans="1:6" x14ac:dyDescent="0.25">
      <c r="A326" s="3">
        <v>42912</v>
      </c>
      <c r="B326">
        <v>11388.12</v>
      </c>
      <c r="C326">
        <v>8707.66</v>
      </c>
      <c r="D326">
        <v>8896.2800000000007</v>
      </c>
      <c r="E326">
        <v>8850.3700000000008</v>
      </c>
      <c r="F326">
        <v>4499.54</v>
      </c>
    </row>
    <row r="327" spans="1:6" x14ac:dyDescent="0.25">
      <c r="A327" s="3">
        <v>42919</v>
      </c>
      <c r="B327">
        <v>14998.24</v>
      </c>
      <c r="C327">
        <v>11167.05</v>
      </c>
      <c r="D327">
        <v>8663.23</v>
      </c>
      <c r="E327">
        <v>8914.86</v>
      </c>
      <c r="F327">
        <v>8141.44</v>
      </c>
    </row>
    <row r="328" spans="1:6" x14ac:dyDescent="0.25">
      <c r="A328" s="3">
        <v>42926</v>
      </c>
      <c r="B328">
        <v>18641.54</v>
      </c>
      <c r="C328">
        <v>9687.77</v>
      </c>
      <c r="D328">
        <v>6757.07</v>
      </c>
      <c r="E328">
        <v>11258.17</v>
      </c>
      <c r="F328">
        <v>9513.3700000000008</v>
      </c>
    </row>
    <row r="329" spans="1:6" x14ac:dyDescent="0.25">
      <c r="A329" s="3">
        <v>42933</v>
      </c>
      <c r="B329">
        <v>21260.35</v>
      </c>
      <c r="C329">
        <v>11737.1</v>
      </c>
      <c r="D329">
        <v>8350.0400000000009</v>
      </c>
      <c r="E329">
        <v>7781.72</v>
      </c>
      <c r="F329">
        <v>6895.11</v>
      </c>
    </row>
    <row r="330" spans="1:6" x14ac:dyDescent="0.25">
      <c r="A330" s="3">
        <v>42940</v>
      </c>
      <c r="B330">
        <v>14196.02</v>
      </c>
      <c r="C330">
        <v>8777.08</v>
      </c>
      <c r="D330">
        <v>12084.73</v>
      </c>
      <c r="E330">
        <v>11438.11</v>
      </c>
      <c r="F330">
        <v>8077.6</v>
      </c>
    </row>
    <row r="331" spans="1:6" x14ac:dyDescent="0.25">
      <c r="A331" s="3">
        <v>42947</v>
      </c>
      <c r="B331">
        <v>12336.43</v>
      </c>
      <c r="C331">
        <v>9607.2999999999993</v>
      </c>
      <c r="D331">
        <v>11884.57</v>
      </c>
      <c r="E331">
        <v>11143.22</v>
      </c>
      <c r="F331">
        <v>12440.93</v>
      </c>
    </row>
    <row r="332" spans="1:6" x14ac:dyDescent="0.25">
      <c r="A332" s="3">
        <v>42954</v>
      </c>
      <c r="B332">
        <v>17902.09</v>
      </c>
      <c r="C332">
        <v>10316.81</v>
      </c>
      <c r="D332">
        <v>12070.47</v>
      </c>
      <c r="E332">
        <v>13089.99</v>
      </c>
      <c r="F332">
        <v>6958.34</v>
      </c>
    </row>
    <row r="333" spans="1:6" x14ac:dyDescent="0.25">
      <c r="A333" s="3">
        <v>42961</v>
      </c>
      <c r="B333">
        <v>17765.48</v>
      </c>
      <c r="C333">
        <v>7907.58</v>
      </c>
      <c r="D333">
        <v>15420.39</v>
      </c>
      <c r="E333">
        <v>11072.2</v>
      </c>
      <c r="F333">
        <v>5840.41</v>
      </c>
    </row>
    <row r="334" spans="1:6" x14ac:dyDescent="0.25">
      <c r="A334" s="3">
        <v>42968</v>
      </c>
      <c r="B334">
        <v>11755.1</v>
      </c>
      <c r="C334">
        <v>9395.41</v>
      </c>
      <c r="D334">
        <v>10056.77</v>
      </c>
      <c r="E334">
        <v>10018.19</v>
      </c>
      <c r="F334">
        <v>8627.9699999999993</v>
      </c>
    </row>
    <row r="335" spans="1:6" x14ac:dyDescent="0.25">
      <c r="A335" s="3">
        <v>42975</v>
      </c>
      <c r="B335">
        <v>12187.4</v>
      </c>
      <c r="C335">
        <v>5826.73</v>
      </c>
      <c r="D335">
        <v>10515.7</v>
      </c>
      <c r="E335">
        <v>9929.2999999999993</v>
      </c>
      <c r="F335">
        <v>15571.17</v>
      </c>
    </row>
    <row r="336" spans="1:6" x14ac:dyDescent="0.25">
      <c r="A336" s="3">
        <v>42982</v>
      </c>
      <c r="B336">
        <v>11450.08</v>
      </c>
      <c r="C336">
        <v>6918.76</v>
      </c>
      <c r="D336">
        <v>14583.5</v>
      </c>
      <c r="E336">
        <v>12176.27</v>
      </c>
      <c r="F336">
        <v>9681.5400000000009</v>
      </c>
    </row>
    <row r="337" spans="1:6" x14ac:dyDescent="0.25">
      <c r="A337" s="3">
        <v>42989</v>
      </c>
      <c r="B337">
        <v>18505.939999999999</v>
      </c>
      <c r="C337">
        <v>8527.5300000000007</v>
      </c>
      <c r="D337">
        <v>17413.95</v>
      </c>
      <c r="E337">
        <v>13440.39</v>
      </c>
      <c r="F337">
        <v>12713.54</v>
      </c>
    </row>
    <row r="338" spans="1:6" x14ac:dyDescent="0.25">
      <c r="A338" s="3">
        <v>42996</v>
      </c>
      <c r="B338">
        <v>17215</v>
      </c>
      <c r="C338">
        <v>9088.15</v>
      </c>
      <c r="D338">
        <v>11041</v>
      </c>
      <c r="E338">
        <v>17203.57</v>
      </c>
      <c r="F338">
        <v>10935.33</v>
      </c>
    </row>
    <row r="339" spans="1:6" x14ac:dyDescent="0.25">
      <c r="A339" s="3">
        <v>43003</v>
      </c>
      <c r="B339">
        <v>12031.99</v>
      </c>
      <c r="C339">
        <v>6575.59</v>
      </c>
      <c r="D339">
        <v>12298.05</v>
      </c>
      <c r="E339">
        <v>11237.56</v>
      </c>
      <c r="F339">
        <v>9388.36</v>
      </c>
    </row>
    <row r="340" spans="1:6" x14ac:dyDescent="0.25">
      <c r="A340" s="3">
        <v>43010</v>
      </c>
      <c r="B340">
        <v>9425.49</v>
      </c>
      <c r="C340">
        <v>9218.76</v>
      </c>
      <c r="D340">
        <v>10575.31</v>
      </c>
      <c r="E340">
        <v>15583.07</v>
      </c>
      <c r="F340">
        <v>12033.96</v>
      </c>
    </row>
    <row r="341" spans="1:6" x14ac:dyDescent="0.25">
      <c r="A341" s="3">
        <v>43017</v>
      </c>
      <c r="B341">
        <v>11986.03</v>
      </c>
      <c r="C341">
        <v>11568.23</v>
      </c>
      <c r="D341">
        <v>9376.41</v>
      </c>
      <c r="E341">
        <v>12261.49</v>
      </c>
      <c r="F341">
        <v>16098.13</v>
      </c>
    </row>
    <row r="342" spans="1:6" x14ac:dyDescent="0.25">
      <c r="A342" s="3">
        <v>43024</v>
      </c>
      <c r="B342">
        <v>13750.97</v>
      </c>
      <c r="C342">
        <v>9547.48</v>
      </c>
      <c r="D342">
        <v>16292.98</v>
      </c>
      <c r="E342">
        <v>14032.14</v>
      </c>
      <c r="F342">
        <v>23022.57</v>
      </c>
    </row>
    <row r="343" spans="1:6" x14ac:dyDescent="0.25">
      <c r="A343" s="3">
        <v>43031</v>
      </c>
      <c r="B343">
        <v>13692.67</v>
      </c>
      <c r="C343">
        <v>12269.09</v>
      </c>
      <c r="D343">
        <v>9116.36</v>
      </c>
      <c r="E343">
        <v>9830.7199999999993</v>
      </c>
      <c r="F343">
        <v>14056.11</v>
      </c>
    </row>
    <row r="344" spans="1:6" x14ac:dyDescent="0.25">
      <c r="A344" s="3">
        <v>43038</v>
      </c>
      <c r="B344">
        <v>13682.05</v>
      </c>
      <c r="C344">
        <v>10096.73</v>
      </c>
      <c r="D344">
        <v>8492.68</v>
      </c>
      <c r="E344">
        <v>12667.25</v>
      </c>
      <c r="F344">
        <v>14185.08</v>
      </c>
    </row>
    <row r="345" spans="1:6" x14ac:dyDescent="0.25">
      <c r="A345" s="3">
        <v>43045</v>
      </c>
      <c r="B345">
        <v>16169.88</v>
      </c>
      <c r="C345">
        <v>11403.79</v>
      </c>
      <c r="D345">
        <v>11130.93</v>
      </c>
      <c r="E345">
        <v>13326.62</v>
      </c>
      <c r="F345">
        <v>22725.4</v>
      </c>
    </row>
    <row r="346" spans="1:6" x14ac:dyDescent="0.25">
      <c r="A346" s="3">
        <v>43052</v>
      </c>
      <c r="B346">
        <v>16201.24</v>
      </c>
      <c r="C346">
        <v>13628.79</v>
      </c>
      <c r="D346">
        <v>14710.36</v>
      </c>
      <c r="E346">
        <v>11953.38</v>
      </c>
      <c r="F346">
        <v>16125.5</v>
      </c>
    </row>
    <row r="347" spans="1:6" x14ac:dyDescent="0.25">
      <c r="A347" s="3">
        <v>43059</v>
      </c>
      <c r="B347">
        <v>46379.82</v>
      </c>
      <c r="C347">
        <v>34778.080000000002</v>
      </c>
      <c r="D347">
        <v>40395.620000000003</v>
      </c>
      <c r="E347">
        <v>25702.81</v>
      </c>
      <c r="F347">
        <v>40712.959999999999</v>
      </c>
    </row>
    <row r="348" spans="1:6" x14ac:dyDescent="0.25">
      <c r="A348" s="3">
        <v>43066</v>
      </c>
      <c r="B348">
        <v>25858.26</v>
      </c>
      <c r="C348">
        <v>19698.650000000001</v>
      </c>
      <c r="D348">
        <v>25397.02</v>
      </c>
      <c r="E348">
        <v>22215.22</v>
      </c>
      <c r="F348">
        <v>27004.68</v>
      </c>
    </row>
    <row r="349" spans="1:6" x14ac:dyDescent="0.25">
      <c r="A349" s="3">
        <v>43073</v>
      </c>
      <c r="B349">
        <v>15269.21</v>
      </c>
      <c r="C349">
        <v>10825.68</v>
      </c>
      <c r="D349">
        <v>20599.77</v>
      </c>
      <c r="E349">
        <v>21431.66</v>
      </c>
      <c r="F349">
        <v>19106.580000000002</v>
      </c>
    </row>
    <row r="350" spans="1:6" x14ac:dyDescent="0.25">
      <c r="A350" s="3">
        <v>43080</v>
      </c>
      <c r="B350">
        <v>12650.25</v>
      </c>
      <c r="C350">
        <v>11370.24</v>
      </c>
      <c r="D350">
        <v>21390.39</v>
      </c>
      <c r="E350">
        <v>18632.32</v>
      </c>
      <c r="F350">
        <v>19516.68</v>
      </c>
    </row>
    <row r="351" spans="1:6" x14ac:dyDescent="0.25">
      <c r="A351" s="3">
        <v>43087</v>
      </c>
      <c r="B351">
        <v>11613.44</v>
      </c>
      <c r="C351">
        <v>11364.97</v>
      </c>
      <c r="D351">
        <v>9708.24</v>
      </c>
      <c r="E351">
        <v>11601.03</v>
      </c>
      <c r="F351">
        <v>11309.27</v>
      </c>
    </row>
    <row r="352" spans="1:6" x14ac:dyDescent="0.25">
      <c r="A352" s="3">
        <v>43094</v>
      </c>
      <c r="B352">
        <v>10335.870000000001</v>
      </c>
      <c r="C352">
        <v>5006.1099999999997</v>
      </c>
      <c r="D352">
        <v>6891.62</v>
      </c>
      <c r="E352">
        <v>7577.29</v>
      </c>
      <c r="F352">
        <v>9713.58</v>
      </c>
    </row>
    <row r="353" spans="1:6" x14ac:dyDescent="0.25">
      <c r="A353" s="3">
        <v>43101</v>
      </c>
      <c r="B353">
        <v>17709.96</v>
      </c>
      <c r="C353">
        <v>13564.79</v>
      </c>
      <c r="D353">
        <v>12765.6</v>
      </c>
      <c r="E353">
        <v>12970.28</v>
      </c>
      <c r="F353">
        <v>12107.79</v>
      </c>
    </row>
    <row r="354" spans="1:6" x14ac:dyDescent="0.25">
      <c r="A354" s="3">
        <v>43108</v>
      </c>
      <c r="B354">
        <v>22493.91</v>
      </c>
      <c r="C354">
        <v>25744.46</v>
      </c>
      <c r="D354">
        <v>19380.98</v>
      </c>
      <c r="E354">
        <v>28169.31</v>
      </c>
      <c r="F354">
        <v>19987.82</v>
      </c>
    </row>
    <row r="355" spans="1:6" x14ac:dyDescent="0.25">
      <c r="A355" s="3">
        <v>43115</v>
      </c>
      <c r="B355">
        <v>17091.099999999999</v>
      </c>
      <c r="C355">
        <v>20189.990000000002</v>
      </c>
      <c r="D355">
        <v>19201.14</v>
      </c>
      <c r="E355">
        <v>21559.02</v>
      </c>
      <c r="F355">
        <v>15234.51</v>
      </c>
    </row>
    <row r="356" spans="1:6" x14ac:dyDescent="0.25">
      <c r="A356" s="3">
        <v>43122</v>
      </c>
      <c r="B356">
        <v>20557</v>
      </c>
      <c r="C356">
        <v>19979.48</v>
      </c>
      <c r="D356">
        <v>22886.38</v>
      </c>
      <c r="E356">
        <v>23888.22</v>
      </c>
      <c r="F356">
        <v>22266.75</v>
      </c>
    </row>
    <row r="357" spans="1:6" x14ac:dyDescent="0.25">
      <c r="A357" s="3">
        <v>43129</v>
      </c>
      <c r="B357">
        <v>20548.759999999998</v>
      </c>
      <c r="C357">
        <v>26468.65</v>
      </c>
      <c r="D357">
        <v>20161.09</v>
      </c>
      <c r="E357">
        <v>22221.1</v>
      </c>
      <c r="F357">
        <v>19965.54</v>
      </c>
    </row>
    <row r="358" spans="1:6" x14ac:dyDescent="0.25">
      <c r="A358" s="3">
        <v>43136</v>
      </c>
      <c r="B358">
        <v>19764.169999999998</v>
      </c>
      <c r="C358">
        <v>25176.63</v>
      </c>
      <c r="D358">
        <v>20905.060000000001</v>
      </c>
      <c r="E358">
        <v>25040.13</v>
      </c>
      <c r="F358">
        <v>14795.52</v>
      </c>
    </row>
    <row r="359" spans="1:6" x14ac:dyDescent="0.25">
      <c r="A359" s="3">
        <v>43143</v>
      </c>
      <c r="B359">
        <v>18398.23</v>
      </c>
      <c r="C359">
        <v>25876.19</v>
      </c>
      <c r="D359">
        <v>24272.51</v>
      </c>
      <c r="E359">
        <v>20029.14</v>
      </c>
      <c r="F359">
        <v>11489.19</v>
      </c>
    </row>
    <row r="360" spans="1:6" x14ac:dyDescent="0.25">
      <c r="A360" s="3">
        <v>43150</v>
      </c>
      <c r="B360">
        <v>16987.8</v>
      </c>
      <c r="C360">
        <v>35241.97</v>
      </c>
      <c r="D360">
        <v>19883.03</v>
      </c>
      <c r="E360">
        <v>18007.57</v>
      </c>
      <c r="F360">
        <v>18879.990000000002</v>
      </c>
    </row>
    <row r="361" spans="1:6" x14ac:dyDescent="0.25">
      <c r="A361" s="3">
        <v>43157</v>
      </c>
      <c r="B361">
        <v>18174.61</v>
      </c>
      <c r="C361">
        <v>32198.69</v>
      </c>
      <c r="D361">
        <v>35363.040000000001</v>
      </c>
      <c r="E361">
        <v>24287.05</v>
      </c>
      <c r="F361">
        <v>24309.3</v>
      </c>
    </row>
    <row r="362" spans="1:6" x14ac:dyDescent="0.25">
      <c r="A362" s="3">
        <v>43164</v>
      </c>
      <c r="B362">
        <v>16260.27</v>
      </c>
      <c r="C362">
        <v>24148.99</v>
      </c>
      <c r="D362">
        <v>30023.69</v>
      </c>
      <c r="E362">
        <v>28927.75</v>
      </c>
      <c r="F362">
        <v>24484.3</v>
      </c>
    </row>
    <row r="363" spans="1:6" x14ac:dyDescent="0.25">
      <c r="A363" s="3">
        <v>43171</v>
      </c>
      <c r="B363">
        <v>19648.169999999998</v>
      </c>
      <c r="C363">
        <v>20272.2</v>
      </c>
      <c r="D363">
        <v>21644</v>
      </c>
      <c r="E363">
        <v>21857.08</v>
      </c>
      <c r="F363">
        <v>25461.48</v>
      </c>
    </row>
    <row r="364" spans="1:6" x14ac:dyDescent="0.25">
      <c r="A364" s="3">
        <v>43178</v>
      </c>
      <c r="B364">
        <v>20510.14</v>
      </c>
      <c r="C364">
        <v>23648.04</v>
      </c>
      <c r="D364">
        <v>16442.82</v>
      </c>
      <c r="E364">
        <v>18495.46</v>
      </c>
      <c r="F364">
        <v>25278.58</v>
      </c>
    </row>
    <row r="365" spans="1:6" x14ac:dyDescent="0.25">
      <c r="A365" s="3">
        <v>43185</v>
      </c>
      <c r="B365">
        <v>17578.759999999998</v>
      </c>
      <c r="C365">
        <v>19222.240000000002</v>
      </c>
      <c r="D365">
        <v>16265.44</v>
      </c>
      <c r="E365">
        <v>18092.91</v>
      </c>
      <c r="F365">
        <v>19261.34</v>
      </c>
    </row>
    <row r="366" spans="1:6" x14ac:dyDescent="0.25">
      <c r="A366" s="3">
        <v>43192</v>
      </c>
      <c r="B366">
        <v>20669.89</v>
      </c>
      <c r="C366">
        <v>22567.29</v>
      </c>
      <c r="D366">
        <v>22084.17</v>
      </c>
      <c r="E366">
        <v>20314.43</v>
      </c>
      <c r="F366">
        <v>20253.41</v>
      </c>
    </row>
    <row r="367" spans="1:6" x14ac:dyDescent="0.25">
      <c r="A367" s="3">
        <v>43199</v>
      </c>
      <c r="B367">
        <v>20936.240000000002</v>
      </c>
      <c r="C367">
        <v>12753.48</v>
      </c>
      <c r="D367">
        <v>23604.34</v>
      </c>
      <c r="E367">
        <v>19875.990000000002</v>
      </c>
      <c r="F367">
        <v>18978.48</v>
      </c>
    </row>
    <row r="368" spans="1:6" x14ac:dyDescent="0.25">
      <c r="A368" s="3">
        <v>43206</v>
      </c>
      <c r="B368">
        <v>19469.41</v>
      </c>
      <c r="C368">
        <v>16242.59</v>
      </c>
      <c r="D368">
        <v>24120.05</v>
      </c>
      <c r="E368">
        <v>14248.68</v>
      </c>
      <c r="F368">
        <v>19842.259999999998</v>
      </c>
    </row>
    <row r="369" spans="1:6" x14ac:dyDescent="0.25">
      <c r="A369" s="3">
        <v>43213</v>
      </c>
      <c r="B369">
        <v>18944.89</v>
      </c>
      <c r="C369">
        <v>11071.84</v>
      </c>
      <c r="D369">
        <v>25134.240000000002</v>
      </c>
      <c r="E369">
        <v>18075.64</v>
      </c>
      <c r="F369">
        <v>29656.05</v>
      </c>
    </row>
    <row r="370" spans="1:6" x14ac:dyDescent="0.25">
      <c r="A370" s="3">
        <v>43220</v>
      </c>
      <c r="B370">
        <v>21173.03</v>
      </c>
      <c r="C370">
        <v>13036.32</v>
      </c>
      <c r="D370">
        <v>29799.08</v>
      </c>
      <c r="E370">
        <v>19226.89</v>
      </c>
      <c r="F370">
        <v>37292.22</v>
      </c>
    </row>
    <row r="371" spans="1:6" x14ac:dyDescent="0.25">
      <c r="A371" s="3">
        <v>43227</v>
      </c>
      <c r="B371">
        <v>16614.09</v>
      </c>
      <c r="C371">
        <v>18988.45</v>
      </c>
      <c r="D371">
        <v>30923.31</v>
      </c>
      <c r="E371">
        <v>19794.580000000002</v>
      </c>
      <c r="F371">
        <v>42979.360000000001</v>
      </c>
    </row>
    <row r="372" spans="1:6" x14ac:dyDescent="0.25">
      <c r="A372" s="3">
        <v>43234</v>
      </c>
      <c r="B372">
        <v>25902.55</v>
      </c>
      <c r="C372">
        <v>14727.76</v>
      </c>
      <c r="D372">
        <v>24356.54</v>
      </c>
      <c r="E372">
        <v>16978.939999999999</v>
      </c>
      <c r="F372">
        <v>24402.22</v>
      </c>
    </row>
    <row r="373" spans="1:6" x14ac:dyDescent="0.25">
      <c r="A373" s="3">
        <v>43241</v>
      </c>
      <c r="B373">
        <v>15185.27</v>
      </c>
      <c r="C373">
        <v>10355.17</v>
      </c>
      <c r="D373">
        <v>11875.06</v>
      </c>
      <c r="E373">
        <v>7339.04</v>
      </c>
      <c r="F373">
        <v>12333.16</v>
      </c>
    </row>
    <row r="374" spans="1:6" x14ac:dyDescent="0.25">
      <c r="A374" s="3">
        <v>43248</v>
      </c>
      <c r="B374">
        <v>16066.42</v>
      </c>
      <c r="C374">
        <v>7231.12</v>
      </c>
      <c r="D374">
        <v>26702.78</v>
      </c>
      <c r="E374">
        <v>11844.81</v>
      </c>
      <c r="F374">
        <v>25161.06</v>
      </c>
    </row>
    <row r="375" spans="1:6" x14ac:dyDescent="0.25">
      <c r="A375" s="3">
        <v>43255</v>
      </c>
      <c r="B375">
        <v>20793.509999999998</v>
      </c>
      <c r="C375">
        <v>15382.58</v>
      </c>
      <c r="D375">
        <v>34448.81</v>
      </c>
      <c r="E375">
        <v>8675.8799999999992</v>
      </c>
      <c r="F375">
        <v>18485.310000000001</v>
      </c>
    </row>
    <row r="376" spans="1:6" x14ac:dyDescent="0.25">
      <c r="A376" s="3">
        <v>43262</v>
      </c>
      <c r="B376">
        <v>19624.98</v>
      </c>
      <c r="C376">
        <v>9399.9500000000007</v>
      </c>
      <c r="D376">
        <v>32078.49</v>
      </c>
      <c r="E376">
        <v>14326.82</v>
      </c>
      <c r="F376">
        <v>28078.240000000002</v>
      </c>
    </row>
    <row r="377" spans="1:6" x14ac:dyDescent="0.25">
      <c r="A377" s="3">
        <v>43269</v>
      </c>
      <c r="B377">
        <v>23875.11</v>
      </c>
      <c r="C377">
        <v>11611.58</v>
      </c>
      <c r="D377">
        <v>27446.68</v>
      </c>
      <c r="E377">
        <v>13688.77</v>
      </c>
      <c r="F377">
        <v>20860.71</v>
      </c>
    </row>
    <row r="378" spans="1:6" x14ac:dyDescent="0.25">
      <c r="A378" s="3">
        <v>43276</v>
      </c>
      <c r="B378">
        <v>17437.330000000002</v>
      </c>
      <c r="C378">
        <v>12375.19</v>
      </c>
      <c r="D378">
        <v>20231.330000000002</v>
      </c>
      <c r="E378">
        <v>14633.54</v>
      </c>
      <c r="F378">
        <v>21849.68</v>
      </c>
    </row>
    <row r="379" spans="1:6" x14ac:dyDescent="0.25">
      <c r="A379" s="3">
        <v>43283</v>
      </c>
      <c r="B379">
        <v>14279.42</v>
      </c>
      <c r="C379">
        <v>10325.73</v>
      </c>
      <c r="D379">
        <v>22863.25</v>
      </c>
      <c r="E379">
        <v>14495.09</v>
      </c>
      <c r="F379">
        <v>15882.4</v>
      </c>
    </row>
    <row r="380" spans="1:6" x14ac:dyDescent="0.25">
      <c r="A380" s="3">
        <v>43290</v>
      </c>
      <c r="B380">
        <v>9554.4699999999993</v>
      </c>
      <c r="C380">
        <v>7737.83</v>
      </c>
      <c r="D380">
        <v>27206.81</v>
      </c>
      <c r="E380">
        <v>8654.2099999999991</v>
      </c>
      <c r="F380">
        <v>26593.38</v>
      </c>
    </row>
    <row r="381" spans="1:6" x14ac:dyDescent="0.25">
      <c r="A381" s="3">
        <v>43297</v>
      </c>
      <c r="B381">
        <v>19959.05</v>
      </c>
      <c r="C381">
        <v>11853.89</v>
      </c>
      <c r="D381">
        <v>32226.69</v>
      </c>
      <c r="E381">
        <v>13673.51</v>
      </c>
      <c r="F381">
        <v>27491.42</v>
      </c>
    </row>
    <row r="382" spans="1:6" x14ac:dyDescent="0.25">
      <c r="A382" s="3">
        <v>43304</v>
      </c>
      <c r="B382">
        <v>15707.53</v>
      </c>
      <c r="C382">
        <v>13299.24</v>
      </c>
      <c r="D382">
        <v>27460.97</v>
      </c>
      <c r="E382">
        <v>20432.2</v>
      </c>
      <c r="F382">
        <v>22627.9</v>
      </c>
    </row>
    <row r="383" spans="1:6" x14ac:dyDescent="0.25">
      <c r="A383" s="3">
        <v>43311</v>
      </c>
      <c r="B383">
        <v>24327.83</v>
      </c>
      <c r="C383">
        <v>17155.37</v>
      </c>
      <c r="D383">
        <v>39296.28</v>
      </c>
      <c r="E383">
        <v>16707.52</v>
      </c>
      <c r="F383">
        <v>26097.7</v>
      </c>
    </row>
    <row r="384" spans="1:6" x14ac:dyDescent="0.25">
      <c r="A384" s="3">
        <v>43318</v>
      </c>
      <c r="B384">
        <v>21333.21</v>
      </c>
      <c r="C384">
        <v>17245.330000000002</v>
      </c>
      <c r="D384">
        <v>44517.24</v>
      </c>
      <c r="E384">
        <v>15925.01</v>
      </c>
      <c r="F384">
        <v>26256.09</v>
      </c>
    </row>
    <row r="385" spans="1:6" x14ac:dyDescent="0.25">
      <c r="A385" s="3">
        <v>43325</v>
      </c>
      <c r="B385">
        <v>23195.48</v>
      </c>
      <c r="C385">
        <v>13708.18</v>
      </c>
      <c r="D385">
        <v>36378.559999999998</v>
      </c>
      <c r="E385">
        <v>22424.720000000001</v>
      </c>
      <c r="F385">
        <v>21469.85</v>
      </c>
    </row>
    <row r="386" spans="1:6" x14ac:dyDescent="0.25">
      <c r="A386" s="3">
        <v>43332</v>
      </c>
      <c r="B386">
        <v>11653.72</v>
      </c>
      <c r="C386">
        <v>4732.2299999999996</v>
      </c>
      <c r="D386">
        <v>22979.41</v>
      </c>
      <c r="E386">
        <v>8337.1</v>
      </c>
      <c r="F386">
        <v>9161.36</v>
      </c>
    </row>
    <row r="387" spans="1:6" x14ac:dyDescent="0.25">
      <c r="A387" s="4" t="s">
        <v>667</v>
      </c>
    </row>
    <row r="390" spans="1:6" x14ac:dyDescent="0.25">
      <c r="A390" s="3">
        <v>42737</v>
      </c>
      <c r="B390">
        <v>84.59</v>
      </c>
      <c r="D390">
        <v>1056.1400000000001</v>
      </c>
      <c r="F390">
        <v>164.21</v>
      </c>
    </row>
    <row r="391" spans="1:6" x14ac:dyDescent="0.25">
      <c r="A391" s="3">
        <v>42744</v>
      </c>
      <c r="B391">
        <v>302.81</v>
      </c>
      <c r="C391">
        <v>471.54</v>
      </c>
      <c r="D391">
        <v>707.74</v>
      </c>
      <c r="E391">
        <v>1013.61</v>
      </c>
      <c r="F391">
        <v>1169.27</v>
      </c>
    </row>
    <row r="392" spans="1:6" x14ac:dyDescent="0.25">
      <c r="A392" s="3">
        <v>42751</v>
      </c>
      <c r="B392">
        <v>1341.23</v>
      </c>
      <c r="C392">
        <v>418.22</v>
      </c>
      <c r="D392">
        <v>3798.02</v>
      </c>
      <c r="E392">
        <v>2013.21</v>
      </c>
      <c r="F392">
        <v>610.63</v>
      </c>
    </row>
    <row r="393" spans="1:6" x14ac:dyDescent="0.25">
      <c r="A393" s="3">
        <v>42758</v>
      </c>
      <c r="B393">
        <v>1534.17</v>
      </c>
      <c r="C393">
        <v>2747.59</v>
      </c>
      <c r="D393">
        <v>5486.63</v>
      </c>
      <c r="E393">
        <v>6623.53</v>
      </c>
      <c r="F393">
        <v>2890.49</v>
      </c>
    </row>
    <row r="394" spans="1:6" x14ac:dyDescent="0.25">
      <c r="A394" s="3">
        <v>42765</v>
      </c>
      <c r="B394">
        <v>3694.76</v>
      </c>
      <c r="C394">
        <v>1883.65</v>
      </c>
      <c r="D394">
        <v>12478.12</v>
      </c>
      <c r="E394">
        <v>4822.16</v>
      </c>
      <c r="F394">
        <v>4988.2700000000004</v>
      </c>
    </row>
    <row r="395" spans="1:6" x14ac:dyDescent="0.25">
      <c r="A395" s="3">
        <v>42772</v>
      </c>
      <c r="B395">
        <v>5048.7</v>
      </c>
      <c r="C395">
        <v>6258.97</v>
      </c>
      <c r="D395">
        <v>5324.5</v>
      </c>
      <c r="E395">
        <v>5468.7</v>
      </c>
      <c r="F395">
        <v>5001.3999999999996</v>
      </c>
    </row>
    <row r="396" spans="1:6" x14ac:dyDescent="0.25">
      <c r="A396" s="3">
        <v>42779</v>
      </c>
      <c r="B396">
        <v>5667.06</v>
      </c>
      <c r="C396">
        <v>3096.67</v>
      </c>
      <c r="D396">
        <v>5022.12</v>
      </c>
      <c r="E396">
        <v>4211.3</v>
      </c>
      <c r="F396">
        <v>802.74</v>
      </c>
    </row>
    <row r="397" spans="1:6" x14ac:dyDescent="0.25">
      <c r="A397" s="3">
        <v>42786</v>
      </c>
      <c r="B397">
        <v>3831.74</v>
      </c>
      <c r="C397">
        <v>2327.54</v>
      </c>
      <c r="D397">
        <v>5042.3900000000003</v>
      </c>
      <c r="E397">
        <v>4040.39</v>
      </c>
      <c r="F397">
        <v>1181.8900000000001</v>
      </c>
    </row>
    <row r="398" spans="1:6" x14ac:dyDescent="0.25">
      <c r="A398" s="3">
        <v>42793</v>
      </c>
      <c r="B398">
        <v>6295.27</v>
      </c>
      <c r="C398">
        <v>3157.92</v>
      </c>
      <c r="D398">
        <v>3723.3</v>
      </c>
      <c r="E398">
        <v>9565.09</v>
      </c>
      <c r="F398">
        <v>5459.29</v>
      </c>
    </row>
    <row r="399" spans="1:6" x14ac:dyDescent="0.25">
      <c r="A399" s="3">
        <v>42800</v>
      </c>
      <c r="B399">
        <v>7670.94</v>
      </c>
      <c r="C399">
        <v>8418.67</v>
      </c>
      <c r="D399">
        <v>6483.96</v>
      </c>
      <c r="E399">
        <v>4151.0200000000004</v>
      </c>
      <c r="F399">
        <v>3213.19</v>
      </c>
    </row>
    <row r="400" spans="1:6" x14ac:dyDescent="0.25">
      <c r="A400" s="3">
        <v>42807</v>
      </c>
      <c r="B400">
        <v>5865.88</v>
      </c>
      <c r="C400">
        <v>3149.38</v>
      </c>
      <c r="D400">
        <v>8492.86</v>
      </c>
      <c r="E400">
        <v>6080.22</v>
      </c>
      <c r="F400">
        <v>11526.63</v>
      </c>
    </row>
    <row r="401" spans="1:6" x14ac:dyDescent="0.25">
      <c r="A401" s="3">
        <v>42814</v>
      </c>
      <c r="B401">
        <v>7515.36</v>
      </c>
      <c r="C401">
        <v>9715.94</v>
      </c>
      <c r="D401">
        <v>7305.95</v>
      </c>
      <c r="E401">
        <v>6733.02</v>
      </c>
      <c r="F401">
        <v>4569.03</v>
      </c>
    </row>
    <row r="402" spans="1:6" x14ac:dyDescent="0.25">
      <c r="A402" s="3">
        <v>42821</v>
      </c>
      <c r="B402">
        <v>7344.93</v>
      </c>
      <c r="C402">
        <v>7423.17</v>
      </c>
      <c r="D402">
        <v>5247.67</v>
      </c>
      <c r="E402">
        <v>4618.29</v>
      </c>
      <c r="F402">
        <v>6715.04</v>
      </c>
    </row>
    <row r="403" spans="1:6" x14ac:dyDescent="0.25">
      <c r="A403" s="3">
        <v>42828</v>
      </c>
      <c r="B403">
        <v>6804.87</v>
      </c>
      <c r="C403">
        <v>6466.79</v>
      </c>
      <c r="D403">
        <v>4141.8999999999996</v>
      </c>
      <c r="E403">
        <v>6930.21</v>
      </c>
      <c r="F403">
        <v>8211.41</v>
      </c>
    </row>
    <row r="404" spans="1:6" x14ac:dyDescent="0.25">
      <c r="A404" s="3">
        <v>42835</v>
      </c>
      <c r="B404">
        <v>3262.42</v>
      </c>
      <c r="C404">
        <v>3075.98</v>
      </c>
      <c r="D404">
        <v>5670.1</v>
      </c>
      <c r="E404">
        <v>4149.5600000000004</v>
      </c>
      <c r="F404">
        <v>4081.69</v>
      </c>
    </row>
    <row r="405" spans="1:6" x14ac:dyDescent="0.25">
      <c r="A405" s="3">
        <v>42842</v>
      </c>
      <c r="B405">
        <v>7690.14</v>
      </c>
      <c r="C405">
        <v>6268.43</v>
      </c>
      <c r="D405">
        <v>7002.28</v>
      </c>
      <c r="E405">
        <v>6738.88</v>
      </c>
      <c r="F405">
        <v>3587.97</v>
      </c>
    </row>
    <row r="406" spans="1:6" x14ac:dyDescent="0.25">
      <c r="A406" s="3">
        <v>42849</v>
      </c>
      <c r="B406">
        <v>7701.83</v>
      </c>
      <c r="C406">
        <v>4563.45</v>
      </c>
      <c r="D406">
        <v>6915.63</v>
      </c>
      <c r="E406">
        <v>8436.61</v>
      </c>
      <c r="F406">
        <v>6772.7</v>
      </c>
    </row>
    <row r="407" spans="1:6" x14ac:dyDescent="0.25">
      <c r="A407" s="3">
        <v>42856</v>
      </c>
      <c r="B407">
        <v>6647.96</v>
      </c>
      <c r="C407">
        <v>5777.05</v>
      </c>
      <c r="D407">
        <v>11031.76</v>
      </c>
      <c r="E407">
        <v>10780.28</v>
      </c>
      <c r="F407">
        <v>4337.18</v>
      </c>
    </row>
    <row r="408" spans="1:6" x14ac:dyDescent="0.25">
      <c r="A408" s="3">
        <v>42863</v>
      </c>
      <c r="B408">
        <v>8651.43</v>
      </c>
      <c r="C408">
        <v>19959.009999999998</v>
      </c>
      <c r="D408">
        <v>11679.5</v>
      </c>
      <c r="E408">
        <v>6279.11</v>
      </c>
      <c r="F408">
        <v>8285.23</v>
      </c>
    </row>
    <row r="409" spans="1:6" x14ac:dyDescent="0.25">
      <c r="A409" s="3">
        <v>42870</v>
      </c>
      <c r="B409">
        <v>8156.99</v>
      </c>
      <c r="C409">
        <v>11287.28</v>
      </c>
      <c r="D409">
        <v>10288.799999999999</v>
      </c>
      <c r="E409">
        <v>12582.43</v>
      </c>
      <c r="F409">
        <v>13581.45</v>
      </c>
    </row>
    <row r="410" spans="1:6" x14ac:dyDescent="0.25">
      <c r="A410" s="3">
        <v>42877</v>
      </c>
      <c r="B410">
        <v>11753.51</v>
      </c>
      <c r="C410">
        <v>9133.1299999999992</v>
      </c>
      <c r="D410">
        <v>10902.41</v>
      </c>
      <c r="E410">
        <v>9093.1299999999992</v>
      </c>
      <c r="F410">
        <v>9499.86</v>
      </c>
    </row>
    <row r="411" spans="1:6" x14ac:dyDescent="0.25">
      <c r="A411" s="3">
        <v>42884</v>
      </c>
      <c r="B411">
        <v>7775.23</v>
      </c>
      <c r="C411">
        <v>9394.9699999999993</v>
      </c>
      <c r="D411">
        <v>13588.19</v>
      </c>
      <c r="E411">
        <v>6882.71</v>
      </c>
      <c r="F411">
        <v>10499.87</v>
      </c>
    </row>
    <row r="412" spans="1:6" x14ac:dyDescent="0.25">
      <c r="A412" s="3">
        <v>42891</v>
      </c>
      <c r="B412">
        <v>10318.01</v>
      </c>
      <c r="C412">
        <v>11951.89</v>
      </c>
      <c r="D412">
        <v>11077.17</v>
      </c>
      <c r="E412">
        <v>9876.75</v>
      </c>
      <c r="F412">
        <v>7156.19</v>
      </c>
    </row>
    <row r="413" spans="1:6" x14ac:dyDescent="0.25">
      <c r="A413" s="3">
        <v>42898</v>
      </c>
      <c r="B413">
        <v>9801.69</v>
      </c>
      <c r="C413">
        <v>9041.6</v>
      </c>
      <c r="D413">
        <v>5286.45</v>
      </c>
      <c r="E413">
        <v>8337.6299999999992</v>
      </c>
      <c r="F413">
        <v>6749.48</v>
      </c>
    </row>
    <row r="414" spans="1:6" x14ac:dyDescent="0.25">
      <c r="A414" s="3">
        <v>42905</v>
      </c>
      <c r="B414">
        <v>7538.72</v>
      </c>
      <c r="C414">
        <v>6866.6</v>
      </c>
      <c r="D414">
        <v>9082.41</v>
      </c>
      <c r="E414">
        <v>7575.52</v>
      </c>
      <c r="F414">
        <v>5850.71</v>
      </c>
    </row>
    <row r="415" spans="1:6" x14ac:dyDescent="0.25">
      <c r="A415" s="3">
        <v>42912</v>
      </c>
      <c r="B415">
        <v>11388.12</v>
      </c>
      <c r="C415">
        <v>8707.66</v>
      </c>
      <c r="D415">
        <v>8896.2800000000007</v>
      </c>
      <c r="E415">
        <v>8850.3700000000008</v>
      </c>
      <c r="F415">
        <v>4499.54</v>
      </c>
    </row>
    <row r="416" spans="1:6" x14ac:dyDescent="0.25">
      <c r="A416" s="3">
        <v>42919</v>
      </c>
      <c r="B416">
        <v>14998.24</v>
      </c>
      <c r="C416">
        <v>11167.05</v>
      </c>
      <c r="D416">
        <v>8663.23</v>
      </c>
      <c r="E416">
        <v>8914.86</v>
      </c>
      <c r="F416">
        <v>8141.44</v>
      </c>
    </row>
    <row r="417" spans="1:6" x14ac:dyDescent="0.25">
      <c r="A417" s="3">
        <v>42926</v>
      </c>
      <c r="B417">
        <v>18641.54</v>
      </c>
      <c r="C417">
        <v>9687.77</v>
      </c>
      <c r="D417">
        <v>6757.07</v>
      </c>
      <c r="E417">
        <v>11258.17</v>
      </c>
      <c r="F417">
        <v>9513.3700000000008</v>
      </c>
    </row>
    <row r="418" spans="1:6" x14ac:dyDescent="0.25">
      <c r="A418" s="3">
        <v>42933</v>
      </c>
      <c r="B418">
        <v>21260.35</v>
      </c>
      <c r="C418">
        <v>11737.1</v>
      </c>
      <c r="D418">
        <v>8350.0400000000009</v>
      </c>
      <c r="E418">
        <v>7781.72</v>
      </c>
      <c r="F418">
        <v>6895.11</v>
      </c>
    </row>
    <row r="419" spans="1:6" x14ac:dyDescent="0.25">
      <c r="A419" s="3">
        <v>42940</v>
      </c>
      <c r="B419">
        <v>14196.02</v>
      </c>
      <c r="C419">
        <v>8777.08</v>
      </c>
      <c r="D419">
        <v>12084.73</v>
      </c>
      <c r="E419">
        <v>11438.11</v>
      </c>
      <c r="F419">
        <v>8077.6</v>
      </c>
    </row>
    <row r="420" spans="1:6" x14ac:dyDescent="0.25">
      <c r="A420" s="3">
        <v>42947</v>
      </c>
      <c r="B420">
        <v>12336.43</v>
      </c>
      <c r="C420">
        <v>9607.2999999999993</v>
      </c>
      <c r="D420">
        <v>11884.57</v>
      </c>
      <c r="E420">
        <v>11143.22</v>
      </c>
      <c r="F420">
        <v>12440.93</v>
      </c>
    </row>
    <row r="421" spans="1:6" x14ac:dyDescent="0.25">
      <c r="A421" s="3">
        <v>42954</v>
      </c>
      <c r="B421">
        <v>17902.09</v>
      </c>
      <c r="C421">
        <v>10316.81</v>
      </c>
      <c r="D421">
        <v>12070.47</v>
      </c>
      <c r="E421">
        <v>13089.99</v>
      </c>
      <c r="F421">
        <v>6958.34</v>
      </c>
    </row>
    <row r="422" spans="1:6" x14ac:dyDescent="0.25">
      <c r="A422" s="3">
        <v>42961</v>
      </c>
      <c r="B422">
        <v>17765.48</v>
      </c>
      <c r="C422">
        <v>7907.58</v>
      </c>
      <c r="D422">
        <v>15420.39</v>
      </c>
      <c r="E422">
        <v>11072.2</v>
      </c>
      <c r="F422">
        <v>5840.41</v>
      </c>
    </row>
    <row r="423" spans="1:6" x14ac:dyDescent="0.25">
      <c r="A423" s="3">
        <v>42968</v>
      </c>
      <c r="B423">
        <v>11755.1</v>
      </c>
      <c r="C423">
        <v>9395.41</v>
      </c>
      <c r="D423">
        <v>10056.77</v>
      </c>
      <c r="E423">
        <v>10018.19</v>
      </c>
      <c r="F423">
        <v>8627.9699999999993</v>
      </c>
    </row>
    <row r="424" spans="1:6" x14ac:dyDescent="0.25">
      <c r="A424" s="3">
        <v>42975</v>
      </c>
      <c r="B424">
        <v>12187.4</v>
      </c>
      <c r="C424">
        <v>5826.73</v>
      </c>
      <c r="D424">
        <v>10515.7</v>
      </c>
      <c r="E424">
        <v>9929.2999999999993</v>
      </c>
      <c r="F424">
        <v>15571.17</v>
      </c>
    </row>
    <row r="425" spans="1:6" x14ac:dyDescent="0.25">
      <c r="A425" s="3">
        <v>42982</v>
      </c>
      <c r="B425">
        <v>11450.08</v>
      </c>
      <c r="C425">
        <v>6918.76</v>
      </c>
      <c r="D425">
        <v>14583.5</v>
      </c>
      <c r="E425">
        <v>12176.27</v>
      </c>
      <c r="F425">
        <v>9681.5400000000009</v>
      </c>
    </row>
    <row r="426" spans="1:6" x14ac:dyDescent="0.25">
      <c r="A426" s="3">
        <v>42989</v>
      </c>
      <c r="B426">
        <v>18505.939999999999</v>
      </c>
      <c r="C426">
        <v>8527.5300000000007</v>
      </c>
      <c r="D426">
        <v>17413.95</v>
      </c>
      <c r="E426">
        <v>13440.39</v>
      </c>
      <c r="F426">
        <v>12713.54</v>
      </c>
    </row>
    <row r="427" spans="1:6" x14ac:dyDescent="0.25">
      <c r="A427" s="3">
        <v>42996</v>
      </c>
      <c r="B427">
        <v>17215</v>
      </c>
      <c r="C427">
        <v>9088.15</v>
      </c>
      <c r="D427">
        <v>11041</v>
      </c>
      <c r="E427">
        <v>17203.57</v>
      </c>
      <c r="F427">
        <v>10935.33</v>
      </c>
    </row>
    <row r="428" spans="1:6" x14ac:dyDescent="0.25">
      <c r="A428" s="3">
        <v>43003</v>
      </c>
      <c r="B428">
        <v>12031.99</v>
      </c>
      <c r="C428">
        <v>6575.59</v>
      </c>
      <c r="D428">
        <v>12298.05</v>
      </c>
      <c r="E428">
        <v>11237.56</v>
      </c>
      <c r="F428">
        <v>9388.36</v>
      </c>
    </row>
    <row r="429" spans="1:6" x14ac:dyDescent="0.25">
      <c r="A429" s="3">
        <v>43010</v>
      </c>
      <c r="B429">
        <v>9425.49</v>
      </c>
      <c r="C429">
        <v>9218.76</v>
      </c>
      <c r="D429">
        <v>10575.31</v>
      </c>
      <c r="E429">
        <v>15583.07</v>
      </c>
      <c r="F429">
        <v>12033.96</v>
      </c>
    </row>
    <row r="430" spans="1:6" x14ac:dyDescent="0.25">
      <c r="A430" s="3">
        <v>43017</v>
      </c>
      <c r="B430">
        <v>11986.03</v>
      </c>
      <c r="C430">
        <v>11568.23</v>
      </c>
      <c r="D430">
        <v>9376.41</v>
      </c>
      <c r="E430">
        <v>12261.49</v>
      </c>
      <c r="F430">
        <v>16098.13</v>
      </c>
    </row>
    <row r="431" spans="1:6" x14ac:dyDescent="0.25">
      <c r="A431" s="3">
        <v>43024</v>
      </c>
      <c r="B431">
        <v>13750.97</v>
      </c>
      <c r="C431">
        <v>9547.48</v>
      </c>
      <c r="D431">
        <v>16292.98</v>
      </c>
      <c r="E431">
        <v>14032.14</v>
      </c>
      <c r="F431">
        <v>23022.57</v>
      </c>
    </row>
    <row r="432" spans="1:6" x14ac:dyDescent="0.25">
      <c r="A432" s="3">
        <v>43031</v>
      </c>
      <c r="B432">
        <v>13692.67</v>
      </c>
      <c r="C432">
        <v>12269.09</v>
      </c>
      <c r="D432">
        <v>9116.36</v>
      </c>
      <c r="E432">
        <v>9830.7199999999993</v>
      </c>
      <c r="F432">
        <v>14056.11</v>
      </c>
    </row>
    <row r="433" spans="1:6" x14ac:dyDescent="0.25">
      <c r="A433" s="3">
        <v>43038</v>
      </c>
      <c r="B433">
        <v>13682.05</v>
      </c>
      <c r="C433">
        <v>10096.73</v>
      </c>
      <c r="D433">
        <v>8492.68</v>
      </c>
      <c r="E433">
        <v>12667.25</v>
      </c>
      <c r="F433">
        <v>14185.08</v>
      </c>
    </row>
    <row r="434" spans="1:6" x14ac:dyDescent="0.25">
      <c r="A434" s="3">
        <v>43045</v>
      </c>
      <c r="B434">
        <v>16169.88</v>
      </c>
      <c r="C434">
        <v>11403.79</v>
      </c>
      <c r="D434">
        <v>11130.93</v>
      </c>
      <c r="E434">
        <v>13326.62</v>
      </c>
      <c r="F434">
        <v>22725.4</v>
      </c>
    </row>
    <row r="435" spans="1:6" x14ac:dyDescent="0.25">
      <c r="A435" s="3">
        <v>43052</v>
      </c>
      <c r="B435">
        <v>16201.24</v>
      </c>
      <c r="C435">
        <v>13628.79</v>
      </c>
      <c r="D435">
        <v>14710.36</v>
      </c>
      <c r="E435">
        <v>11953.38</v>
      </c>
      <c r="F435">
        <v>16125.5</v>
      </c>
    </row>
    <row r="436" spans="1:6" x14ac:dyDescent="0.25">
      <c r="A436" s="3">
        <v>43059</v>
      </c>
      <c r="B436">
        <v>46379.82</v>
      </c>
      <c r="C436">
        <v>34778.080000000002</v>
      </c>
      <c r="D436">
        <v>40395.620000000003</v>
      </c>
      <c r="E436">
        <v>25702.81</v>
      </c>
      <c r="F436">
        <v>40712.959999999999</v>
      </c>
    </row>
    <row r="437" spans="1:6" x14ac:dyDescent="0.25">
      <c r="A437" s="3">
        <v>43066</v>
      </c>
      <c r="B437">
        <v>25858.26</v>
      </c>
      <c r="C437">
        <v>19698.650000000001</v>
      </c>
      <c r="D437">
        <v>25397.02</v>
      </c>
      <c r="E437">
        <v>22215.22</v>
      </c>
      <c r="F437">
        <v>27004.68</v>
      </c>
    </row>
    <row r="438" spans="1:6" x14ac:dyDescent="0.25">
      <c r="A438" s="3">
        <v>43073</v>
      </c>
      <c r="B438">
        <v>15269.21</v>
      </c>
      <c r="C438">
        <v>10825.68</v>
      </c>
      <c r="D438">
        <v>20599.77</v>
      </c>
      <c r="E438">
        <v>21431.66</v>
      </c>
      <c r="F438">
        <v>19106.580000000002</v>
      </c>
    </row>
    <row r="439" spans="1:6" x14ac:dyDescent="0.25">
      <c r="A439" s="3">
        <v>43080</v>
      </c>
      <c r="B439">
        <v>12650.25</v>
      </c>
      <c r="C439">
        <v>11370.24</v>
      </c>
      <c r="D439">
        <v>21390.39</v>
      </c>
      <c r="E439">
        <v>18632.32</v>
      </c>
      <c r="F439">
        <v>19516.68</v>
      </c>
    </row>
    <row r="440" spans="1:6" x14ac:dyDescent="0.25">
      <c r="A440" s="3">
        <v>43087</v>
      </c>
      <c r="B440">
        <v>11613.44</v>
      </c>
      <c r="C440">
        <v>11364.97</v>
      </c>
      <c r="D440">
        <v>9708.24</v>
      </c>
      <c r="E440">
        <v>11601.03</v>
      </c>
      <c r="F440">
        <v>11309.27</v>
      </c>
    </row>
    <row r="441" spans="1:6" x14ac:dyDescent="0.25">
      <c r="A441" s="3">
        <v>43094</v>
      </c>
      <c r="B441">
        <v>10335.870000000001</v>
      </c>
      <c r="C441">
        <v>5006.1099999999997</v>
      </c>
      <c r="D441">
        <v>6891.62</v>
      </c>
      <c r="E441">
        <v>7577.29</v>
      </c>
      <c r="F441">
        <v>9713.58</v>
      </c>
    </row>
    <row r="442" spans="1:6" x14ac:dyDescent="0.25">
      <c r="A442" s="3">
        <v>43101</v>
      </c>
      <c r="B442">
        <v>17709.96</v>
      </c>
      <c r="C442">
        <v>13564.79</v>
      </c>
      <c r="D442">
        <v>12765.6</v>
      </c>
      <c r="E442">
        <v>12970.28</v>
      </c>
      <c r="F442">
        <v>12107.79</v>
      </c>
    </row>
    <row r="443" spans="1:6" x14ac:dyDescent="0.25">
      <c r="A443" s="3">
        <v>43108</v>
      </c>
      <c r="B443">
        <v>22493.91</v>
      </c>
      <c r="C443">
        <v>25744.46</v>
      </c>
      <c r="D443">
        <v>19380.98</v>
      </c>
      <c r="E443">
        <v>28169.31</v>
      </c>
      <c r="F443">
        <v>19987.82</v>
      </c>
    </row>
    <row r="444" spans="1:6" x14ac:dyDescent="0.25">
      <c r="A444" s="3">
        <v>43115</v>
      </c>
      <c r="B444">
        <v>17091.099999999999</v>
      </c>
      <c r="C444">
        <v>20189.990000000002</v>
      </c>
      <c r="D444">
        <v>19201.14</v>
      </c>
      <c r="E444">
        <v>21559.02</v>
      </c>
      <c r="F444">
        <v>15234.51</v>
      </c>
    </row>
    <row r="445" spans="1:6" x14ac:dyDescent="0.25">
      <c r="A445" s="3">
        <v>43122</v>
      </c>
      <c r="B445">
        <v>20557</v>
      </c>
      <c r="C445">
        <v>19979.48</v>
      </c>
      <c r="D445">
        <v>22886.38</v>
      </c>
      <c r="E445">
        <v>23888.22</v>
      </c>
      <c r="F445">
        <v>22266.75</v>
      </c>
    </row>
    <row r="446" spans="1:6" x14ac:dyDescent="0.25">
      <c r="A446" s="3">
        <v>43129</v>
      </c>
      <c r="B446">
        <v>20548.759999999998</v>
      </c>
      <c r="C446">
        <v>26468.65</v>
      </c>
      <c r="D446">
        <v>20161.09</v>
      </c>
      <c r="E446">
        <v>22221.1</v>
      </c>
      <c r="F446">
        <v>19965.54</v>
      </c>
    </row>
    <row r="447" spans="1:6" x14ac:dyDescent="0.25">
      <c r="A447" s="3">
        <v>43136</v>
      </c>
      <c r="B447">
        <v>19764.169999999998</v>
      </c>
      <c r="C447">
        <v>25176.63</v>
      </c>
      <c r="D447">
        <v>20905.060000000001</v>
      </c>
      <c r="E447">
        <v>25040.13</v>
      </c>
      <c r="F447">
        <v>14795.52</v>
      </c>
    </row>
    <row r="448" spans="1:6" x14ac:dyDescent="0.25">
      <c r="A448" s="3">
        <v>43143</v>
      </c>
      <c r="B448">
        <v>18398.23</v>
      </c>
      <c r="C448">
        <v>25876.19</v>
      </c>
      <c r="D448">
        <v>24272.51</v>
      </c>
      <c r="E448">
        <v>20029.14</v>
      </c>
      <c r="F448">
        <v>11489.19</v>
      </c>
    </row>
    <row r="449" spans="1:6" x14ac:dyDescent="0.25">
      <c r="A449" s="3">
        <v>43150</v>
      </c>
      <c r="B449">
        <v>16987.8</v>
      </c>
      <c r="C449">
        <v>35241.97</v>
      </c>
      <c r="D449">
        <v>19883.03</v>
      </c>
      <c r="E449">
        <v>18007.57</v>
      </c>
      <c r="F449">
        <v>18879.990000000002</v>
      </c>
    </row>
    <row r="450" spans="1:6" x14ac:dyDescent="0.25">
      <c r="A450" s="3">
        <v>43157</v>
      </c>
      <c r="B450">
        <v>18174.61</v>
      </c>
      <c r="C450">
        <v>32198.69</v>
      </c>
      <c r="D450">
        <v>35363.040000000001</v>
      </c>
      <c r="E450">
        <v>24287.05</v>
      </c>
      <c r="F450">
        <v>24309.3</v>
      </c>
    </row>
    <row r="451" spans="1:6" x14ac:dyDescent="0.25">
      <c r="A451" s="3">
        <v>43164</v>
      </c>
      <c r="B451">
        <v>16260.27</v>
      </c>
      <c r="C451">
        <v>24148.99</v>
      </c>
      <c r="D451">
        <v>30023.69</v>
      </c>
      <c r="E451">
        <v>28927.75</v>
      </c>
      <c r="F451">
        <v>24484.3</v>
      </c>
    </row>
    <row r="452" spans="1:6" x14ac:dyDescent="0.25">
      <c r="A452" s="3">
        <v>43171</v>
      </c>
      <c r="B452">
        <v>19648.169999999998</v>
      </c>
      <c r="C452">
        <v>20272.2</v>
      </c>
      <c r="D452">
        <v>21644</v>
      </c>
      <c r="E452">
        <v>21857.08</v>
      </c>
      <c r="F452">
        <v>25461.48</v>
      </c>
    </row>
    <row r="453" spans="1:6" x14ac:dyDescent="0.25">
      <c r="A453" s="3">
        <v>43178</v>
      </c>
      <c r="B453">
        <v>20510.14</v>
      </c>
      <c r="C453">
        <v>23648.04</v>
      </c>
      <c r="D453">
        <v>16442.82</v>
      </c>
      <c r="E453">
        <v>18495.46</v>
      </c>
      <c r="F453">
        <v>25278.58</v>
      </c>
    </row>
    <row r="454" spans="1:6" x14ac:dyDescent="0.25">
      <c r="A454" s="3">
        <v>43185</v>
      </c>
      <c r="B454">
        <v>17578.759999999998</v>
      </c>
      <c r="C454">
        <v>19222.240000000002</v>
      </c>
      <c r="D454">
        <v>16265.44</v>
      </c>
      <c r="E454">
        <v>18092.91</v>
      </c>
      <c r="F454">
        <v>19261.34</v>
      </c>
    </row>
    <row r="455" spans="1:6" x14ac:dyDescent="0.25">
      <c r="A455" s="3">
        <v>43192</v>
      </c>
      <c r="B455">
        <v>20669.89</v>
      </c>
      <c r="C455">
        <v>22567.29</v>
      </c>
      <c r="D455">
        <v>22084.17</v>
      </c>
      <c r="E455">
        <v>20314.43</v>
      </c>
      <c r="F455">
        <v>20253.41</v>
      </c>
    </row>
    <row r="456" spans="1:6" x14ac:dyDescent="0.25">
      <c r="A456" s="3">
        <v>43199</v>
      </c>
      <c r="B456">
        <v>20936.240000000002</v>
      </c>
      <c r="C456">
        <v>12753.48</v>
      </c>
      <c r="D456">
        <v>23604.34</v>
      </c>
      <c r="E456">
        <v>19875.990000000002</v>
      </c>
      <c r="F456">
        <v>18978.48</v>
      </c>
    </row>
    <row r="457" spans="1:6" x14ac:dyDescent="0.25">
      <c r="A457" s="3">
        <v>43206</v>
      </c>
      <c r="B457">
        <v>19469.41</v>
      </c>
      <c r="C457">
        <v>16242.59</v>
      </c>
      <c r="D457">
        <v>24120.05</v>
      </c>
      <c r="E457">
        <v>14248.68</v>
      </c>
      <c r="F457">
        <v>19842.259999999998</v>
      </c>
    </row>
    <row r="458" spans="1:6" x14ac:dyDescent="0.25">
      <c r="A458" s="3">
        <v>43213</v>
      </c>
      <c r="B458">
        <v>18944.89</v>
      </c>
      <c r="C458">
        <v>11071.84</v>
      </c>
      <c r="D458">
        <v>25134.240000000002</v>
      </c>
      <c r="E458">
        <v>18075.64</v>
      </c>
      <c r="F458">
        <v>29656.05</v>
      </c>
    </row>
    <row r="459" spans="1:6" x14ac:dyDescent="0.25">
      <c r="A459" s="3">
        <v>43220</v>
      </c>
      <c r="B459">
        <v>21173.03</v>
      </c>
      <c r="C459">
        <v>13036.32</v>
      </c>
      <c r="D459">
        <v>29799.08</v>
      </c>
      <c r="E459">
        <v>19226.89</v>
      </c>
      <c r="F459">
        <v>37292.22</v>
      </c>
    </row>
    <row r="460" spans="1:6" x14ac:dyDescent="0.25">
      <c r="A460" s="3">
        <v>43227</v>
      </c>
      <c r="B460">
        <v>16614.09</v>
      </c>
      <c r="C460">
        <v>18988.45</v>
      </c>
      <c r="D460">
        <v>30923.31</v>
      </c>
      <c r="E460">
        <v>19794.580000000002</v>
      </c>
      <c r="F460">
        <v>42979.360000000001</v>
      </c>
    </row>
    <row r="461" spans="1:6" x14ac:dyDescent="0.25">
      <c r="A461" s="3">
        <v>43234</v>
      </c>
      <c r="B461">
        <v>25902.55</v>
      </c>
      <c r="C461">
        <v>14727.76</v>
      </c>
      <c r="D461">
        <v>24356.54</v>
      </c>
      <c r="E461">
        <v>16978.939999999999</v>
      </c>
      <c r="F461">
        <v>24402.22</v>
      </c>
    </row>
    <row r="462" spans="1:6" x14ac:dyDescent="0.25">
      <c r="A462" s="3">
        <v>43241</v>
      </c>
      <c r="B462">
        <v>15185.27</v>
      </c>
      <c r="C462">
        <v>10355.17</v>
      </c>
      <c r="D462">
        <v>11875.06</v>
      </c>
      <c r="E462">
        <v>7339.04</v>
      </c>
      <c r="F462">
        <v>12333.16</v>
      </c>
    </row>
    <row r="463" spans="1:6" x14ac:dyDescent="0.25">
      <c r="A463" s="3">
        <v>43248</v>
      </c>
      <c r="B463">
        <v>16066.42</v>
      </c>
      <c r="C463">
        <v>7231.12</v>
      </c>
      <c r="D463">
        <v>26702.78</v>
      </c>
      <c r="E463">
        <v>11844.81</v>
      </c>
      <c r="F463">
        <v>25161.06</v>
      </c>
    </row>
    <row r="464" spans="1:6" x14ac:dyDescent="0.25">
      <c r="A464" s="3">
        <v>43255</v>
      </c>
      <c r="B464">
        <v>20793.509999999998</v>
      </c>
      <c r="C464">
        <v>15382.58</v>
      </c>
      <c r="D464">
        <v>34448.81</v>
      </c>
      <c r="E464">
        <v>8675.8799999999992</v>
      </c>
      <c r="F464">
        <v>18485.310000000001</v>
      </c>
    </row>
    <row r="465" spans="1:6" x14ac:dyDescent="0.25">
      <c r="A465" s="3">
        <v>43262</v>
      </c>
      <c r="B465">
        <v>19624.98</v>
      </c>
      <c r="C465">
        <v>9399.9500000000007</v>
      </c>
      <c r="D465">
        <v>32078.49</v>
      </c>
      <c r="E465">
        <v>14326.82</v>
      </c>
      <c r="F465">
        <v>28078.240000000002</v>
      </c>
    </row>
    <row r="466" spans="1:6" x14ac:dyDescent="0.25">
      <c r="A466" s="3">
        <v>43269</v>
      </c>
      <c r="B466">
        <v>23875.11</v>
      </c>
      <c r="C466">
        <v>11611.58</v>
      </c>
      <c r="D466">
        <v>27446.68</v>
      </c>
      <c r="E466">
        <v>13688.77</v>
      </c>
      <c r="F466">
        <v>20860.71</v>
      </c>
    </row>
    <row r="467" spans="1:6" x14ac:dyDescent="0.25">
      <c r="A467" s="3">
        <v>43276</v>
      </c>
      <c r="B467">
        <v>17437.330000000002</v>
      </c>
      <c r="C467">
        <v>12375.19</v>
      </c>
      <c r="D467">
        <v>20231.330000000002</v>
      </c>
      <c r="E467">
        <v>14633.54</v>
      </c>
      <c r="F467">
        <v>21849.68</v>
      </c>
    </row>
    <row r="468" spans="1:6" x14ac:dyDescent="0.25">
      <c r="A468" s="3">
        <v>43283</v>
      </c>
      <c r="B468">
        <v>14279.42</v>
      </c>
      <c r="C468">
        <v>10325.73</v>
      </c>
      <c r="D468">
        <v>22863.25</v>
      </c>
      <c r="E468">
        <v>14495.09</v>
      </c>
      <c r="F468">
        <v>15882.4</v>
      </c>
    </row>
    <row r="469" spans="1:6" x14ac:dyDescent="0.25">
      <c r="A469" s="3">
        <v>43290</v>
      </c>
      <c r="B469">
        <v>9554.4699999999993</v>
      </c>
      <c r="C469">
        <v>7737.83</v>
      </c>
      <c r="D469">
        <v>27206.81</v>
      </c>
      <c r="E469">
        <v>8654.2099999999991</v>
      </c>
      <c r="F469">
        <v>26593.38</v>
      </c>
    </row>
    <row r="470" spans="1:6" x14ac:dyDescent="0.25">
      <c r="A470" s="3">
        <v>43297</v>
      </c>
      <c r="B470">
        <v>19959.05</v>
      </c>
      <c r="C470">
        <v>11853.89</v>
      </c>
      <c r="D470">
        <v>32226.69</v>
      </c>
      <c r="E470">
        <v>13673.51</v>
      </c>
      <c r="F470">
        <v>27491.42</v>
      </c>
    </row>
    <row r="471" spans="1:6" x14ac:dyDescent="0.25">
      <c r="A471" s="3">
        <v>43304</v>
      </c>
      <c r="B471">
        <v>15707.53</v>
      </c>
      <c r="C471">
        <v>13299.24</v>
      </c>
      <c r="D471">
        <v>27460.97</v>
      </c>
      <c r="E471">
        <v>20432.2</v>
      </c>
      <c r="F471">
        <v>22627.9</v>
      </c>
    </row>
    <row r="472" spans="1:6" x14ac:dyDescent="0.25">
      <c r="A472" s="3">
        <v>43311</v>
      </c>
      <c r="B472">
        <v>24327.83</v>
      </c>
      <c r="C472">
        <v>17155.37</v>
      </c>
      <c r="D472">
        <v>39296.28</v>
      </c>
      <c r="E472">
        <v>16707.52</v>
      </c>
      <c r="F472">
        <v>26097.7</v>
      </c>
    </row>
    <row r="473" spans="1:6" x14ac:dyDescent="0.25">
      <c r="A473" s="3">
        <v>43318</v>
      </c>
      <c r="B473">
        <v>21333.21</v>
      </c>
      <c r="C473">
        <v>17245.330000000002</v>
      </c>
      <c r="D473">
        <v>44517.24</v>
      </c>
      <c r="E473">
        <v>15925.01</v>
      </c>
      <c r="F473">
        <v>26256.09</v>
      </c>
    </row>
    <row r="474" spans="1:6" x14ac:dyDescent="0.25">
      <c r="A474" s="3">
        <v>43325</v>
      </c>
      <c r="B474">
        <v>23195.48</v>
      </c>
      <c r="C474">
        <v>13708.18</v>
      </c>
      <c r="D474">
        <v>36378.559999999998</v>
      </c>
      <c r="E474">
        <v>22424.720000000001</v>
      </c>
      <c r="F474">
        <v>21469.85</v>
      </c>
    </row>
    <row r="475" spans="1:6" x14ac:dyDescent="0.25">
      <c r="A475" s="3">
        <v>43332</v>
      </c>
      <c r="B475">
        <v>11653.72</v>
      </c>
      <c r="C475">
        <v>4732.2299999999996</v>
      </c>
      <c r="D475">
        <v>22979.41</v>
      </c>
      <c r="E475">
        <v>8337.1</v>
      </c>
      <c r="F475">
        <v>9161.36</v>
      </c>
    </row>
  </sheetData>
  <conditionalFormatting pivot="1" sqref="B125:K134">
    <cfRule type="colorScale" priority="3">
      <colorScale>
        <cfvo type="min"/>
        <cfvo type="percentile" val="50"/>
        <cfvo type="percentile" val="95"/>
        <color rgb="FFF8696B"/>
        <color rgb="FFFFEB84"/>
        <color rgb="FF63BE7B"/>
      </colorScale>
    </cfRule>
  </conditionalFormatting>
  <conditionalFormatting pivot="1" sqref="B240:C242">
    <cfRule type="colorScale" priority="2">
      <colorScale>
        <cfvo type="min"/>
        <cfvo type="max"/>
        <color rgb="FFFF7128"/>
        <color rgb="FFFFEF9C"/>
      </colorScale>
    </cfRule>
  </conditionalFormatting>
  <conditionalFormatting pivot="1" sqref="B251:C2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156BB9-4A59-4D1F-A113-7BC8BB7BF5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Cohort Retention &amp; LTV</vt:lpstr>
      <vt:lpstr>Category Portfolio &amp; Mix</vt:lpstr>
      <vt:lpstr>Geo &amp; CX Impact</vt:lpstr>
      <vt:lpstr>cohort_ltv_month</vt:lpstr>
      <vt:lpstr>geo_flows</vt:lpstr>
      <vt:lpstr>retention_90d</vt:lpstr>
      <vt:lpstr>category_trends</vt:lpstr>
      <vt:lpstr>kpis_weekly</vt:lpstr>
      <vt:lpstr>new_vs_returning_customers</vt:lpstr>
      <vt:lpstr>pivots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Veludandi</dc:creator>
  <cp:lastModifiedBy>Venkat Veludandi</cp:lastModifiedBy>
  <dcterms:created xsi:type="dcterms:W3CDTF">2026-01-27T23:42:19Z</dcterms:created>
  <dcterms:modified xsi:type="dcterms:W3CDTF">2026-02-03T19:36:57Z</dcterms:modified>
</cp:coreProperties>
</file>